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CLICO\2. Contratos e ARP\__2026\Demandas\Mobiliário sob medida - SGPe\"/>
    </mc:Choice>
  </mc:AlternateContent>
  <xr:revisionPtr revIDLastSave="0" documentId="13_ncr:1_{EC6A240F-49BB-4AB5-9090-2E083D865B61}" xr6:coauthVersionLast="47" xr6:coauthVersionMax="47" xr10:uidLastSave="{00000000-0000-0000-0000-000000000000}"/>
  <bookViews>
    <workbookView xWindow="-120" yWindow="-120" windowWidth="29040" windowHeight="15720" tabRatio="500" firstSheet="2" activeTab="2" xr2:uid="{00000000-000D-0000-FFFF-FFFF00000000}"/>
  </bookViews>
  <sheets>
    <sheet name="Orientações" sheetId="1" r:id="rId1"/>
    <sheet name="Série original" sheetId="2" state="hidden" r:id="rId2"/>
    <sheet name="Mapa comparativo de preços" sheetId="3" r:id="rId3"/>
    <sheet name="1º Saneamento" sheetId="4" state="hidden" r:id="rId4"/>
    <sheet name="2º Saneamento" sheetId="5" state="hidden" r:id="rId5"/>
    <sheet name="3º Saneamento" sheetId="6" state="hidden" r:id="rId6"/>
    <sheet name="4º Saneamento" sheetId="7" state="hidden" r:id="rId7"/>
    <sheet name="5º Saneamento" sheetId="8" state="hidden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M4" i="3" l="1"/>
  <c r="AN4" i="3"/>
  <c r="AO4" i="3"/>
  <c r="AN5" i="3"/>
  <c r="AO5" i="3"/>
  <c r="AL4" i="3"/>
  <c r="AL5" i="3"/>
  <c r="AP5" i="3" s="1"/>
  <c r="AK4" i="3"/>
  <c r="AK5" i="3"/>
  <c r="AJ4" i="3"/>
  <c r="AJ5" i="3"/>
  <c r="AM5" i="3" s="1"/>
  <c r="U5" i="3"/>
  <c r="U6" i="3"/>
  <c r="AI4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69" i="3"/>
  <c r="U170" i="3"/>
  <c r="U171" i="3"/>
  <c r="U172" i="3"/>
  <c r="U173" i="3"/>
  <c r="U174" i="3"/>
  <c r="U175" i="3"/>
  <c r="U176" i="3"/>
  <c r="U177" i="3"/>
  <c r="U178" i="3"/>
  <c r="U179" i="3"/>
  <c r="U180" i="3"/>
  <c r="U181" i="3"/>
  <c r="U182" i="3"/>
  <c r="U183" i="3"/>
  <c r="U184" i="3"/>
  <c r="U185" i="3"/>
  <c r="U186" i="3"/>
  <c r="U187" i="3"/>
  <c r="U188" i="3"/>
  <c r="U189" i="3"/>
  <c r="U190" i="3"/>
  <c r="U191" i="3"/>
  <c r="U192" i="3"/>
  <c r="U193" i="3"/>
  <c r="U194" i="3"/>
  <c r="U195" i="3"/>
  <c r="U196" i="3"/>
  <c r="U197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U210" i="3"/>
  <c r="U211" i="3"/>
  <c r="U212" i="3"/>
  <c r="U213" i="3"/>
  <c r="U214" i="3"/>
  <c r="U215" i="3"/>
  <c r="U216" i="3"/>
  <c r="U217" i="3"/>
  <c r="U218" i="3"/>
  <c r="U219" i="3"/>
  <c r="U220" i="3"/>
  <c r="U221" i="3"/>
  <c r="U222" i="3"/>
  <c r="U223" i="3"/>
  <c r="U224" i="3"/>
  <c r="U225" i="3"/>
  <c r="U226" i="3"/>
  <c r="U227" i="3"/>
  <c r="U228" i="3"/>
  <c r="U4" i="3"/>
  <c r="AP4" i="3" s="1"/>
  <c r="M253" i="2" l="1"/>
  <c r="L253" i="2"/>
  <c r="K253" i="2"/>
  <c r="J253" i="2"/>
  <c r="I253" i="2"/>
  <c r="H253" i="2"/>
  <c r="G253" i="2"/>
  <c r="F253" i="2"/>
  <c r="E253" i="2"/>
  <c r="D253" i="2"/>
  <c r="C253" i="2"/>
  <c r="B253" i="2"/>
  <c r="B253" i="6" s="1"/>
  <c r="A253" i="2"/>
  <c r="M252" i="2"/>
  <c r="L252" i="2"/>
  <c r="K252" i="2"/>
  <c r="J252" i="2"/>
  <c r="I252" i="2"/>
  <c r="H252" i="2"/>
  <c r="G252" i="2"/>
  <c r="F252" i="2"/>
  <c r="E252" i="2"/>
  <c r="D252" i="2"/>
  <c r="C252" i="2"/>
  <c r="B252" i="2"/>
  <c r="B252" i="8" s="1"/>
  <c r="A252" i="2"/>
  <c r="A252" i="5" s="1"/>
  <c r="M251" i="2"/>
  <c r="L251" i="2"/>
  <c r="K251" i="2"/>
  <c r="J251" i="2"/>
  <c r="I251" i="2"/>
  <c r="H251" i="2"/>
  <c r="G251" i="2"/>
  <c r="F251" i="2"/>
  <c r="E251" i="2"/>
  <c r="D251" i="2"/>
  <c r="C251" i="2"/>
  <c r="B251" i="2"/>
  <c r="B251" i="4" s="1"/>
  <c r="A251" i="2"/>
  <c r="A251" i="6" s="1"/>
  <c r="M250" i="2"/>
  <c r="L250" i="2"/>
  <c r="K250" i="2"/>
  <c r="J250" i="2"/>
  <c r="I250" i="2"/>
  <c r="H250" i="2"/>
  <c r="G250" i="2"/>
  <c r="F250" i="2"/>
  <c r="E250" i="2"/>
  <c r="D250" i="2"/>
  <c r="C250" i="2"/>
  <c r="B250" i="2"/>
  <c r="A250" i="2"/>
  <c r="M249" i="2"/>
  <c r="L249" i="2"/>
  <c r="K249" i="2"/>
  <c r="J249" i="2"/>
  <c r="I249" i="2"/>
  <c r="H249" i="2"/>
  <c r="G249" i="2"/>
  <c r="F249" i="2"/>
  <c r="E249" i="2"/>
  <c r="D249" i="2"/>
  <c r="C249" i="2"/>
  <c r="B249" i="2"/>
  <c r="B249" i="4" s="1"/>
  <c r="A249" i="2"/>
  <c r="M248" i="2"/>
  <c r="L248" i="2"/>
  <c r="K248" i="2"/>
  <c r="J248" i="2"/>
  <c r="I248" i="2"/>
  <c r="H248" i="2"/>
  <c r="G248" i="2"/>
  <c r="F248" i="2"/>
  <c r="E248" i="2"/>
  <c r="D248" i="2"/>
  <c r="C248" i="2"/>
  <c r="B248" i="2"/>
  <c r="B248" i="4" s="1"/>
  <c r="A248" i="2"/>
  <c r="A248" i="4" s="1"/>
  <c r="M247" i="2"/>
  <c r="L247" i="2"/>
  <c r="K247" i="2"/>
  <c r="J247" i="2"/>
  <c r="I247" i="2"/>
  <c r="H247" i="2"/>
  <c r="G247" i="2"/>
  <c r="F247" i="2"/>
  <c r="E247" i="2"/>
  <c r="D247" i="2"/>
  <c r="C247" i="2"/>
  <c r="B247" i="2"/>
  <c r="B247" i="4" s="1"/>
  <c r="A247" i="2"/>
  <c r="M246" i="2"/>
  <c r="L246" i="2"/>
  <c r="K246" i="2"/>
  <c r="J246" i="2"/>
  <c r="I246" i="2"/>
  <c r="H246" i="2"/>
  <c r="G246" i="2"/>
  <c r="F246" i="2"/>
  <c r="E246" i="2"/>
  <c r="D246" i="2"/>
  <c r="C246" i="2"/>
  <c r="B246" i="2"/>
  <c r="A246" i="2"/>
  <c r="A246" i="4" s="1"/>
  <c r="M245" i="2"/>
  <c r="L245" i="2"/>
  <c r="K245" i="2"/>
  <c r="J245" i="2"/>
  <c r="I245" i="2"/>
  <c r="H245" i="2"/>
  <c r="G245" i="2"/>
  <c r="F245" i="2"/>
  <c r="E245" i="2"/>
  <c r="D245" i="2"/>
  <c r="C245" i="2"/>
  <c r="B245" i="2"/>
  <c r="A245" i="2"/>
  <c r="A245" i="4" s="1"/>
  <c r="M244" i="2"/>
  <c r="L244" i="2"/>
  <c r="K244" i="2"/>
  <c r="J244" i="2"/>
  <c r="I244" i="2"/>
  <c r="H244" i="2"/>
  <c r="G244" i="2"/>
  <c r="F244" i="2"/>
  <c r="E244" i="2"/>
  <c r="D244" i="2"/>
  <c r="C244" i="2"/>
  <c r="B244" i="2"/>
  <c r="A244" i="2"/>
  <c r="M243" i="2"/>
  <c r="L243" i="2"/>
  <c r="K243" i="2"/>
  <c r="J243" i="2"/>
  <c r="I243" i="2"/>
  <c r="H243" i="2"/>
  <c r="G243" i="2"/>
  <c r="F243" i="2"/>
  <c r="E243" i="2"/>
  <c r="D243" i="2"/>
  <c r="C243" i="2"/>
  <c r="B243" i="2"/>
  <c r="B243" i="4" s="1"/>
  <c r="A243" i="2"/>
  <c r="A243" i="4" s="1"/>
  <c r="M242" i="2"/>
  <c r="L242" i="2"/>
  <c r="K242" i="2"/>
  <c r="J242" i="2"/>
  <c r="I242" i="2"/>
  <c r="H242" i="2"/>
  <c r="G242" i="2"/>
  <c r="F242" i="2"/>
  <c r="E242" i="2"/>
  <c r="D242" i="2"/>
  <c r="C242" i="2"/>
  <c r="B242" i="2"/>
  <c r="A242" i="2"/>
  <c r="A242" i="4" s="1"/>
  <c r="M241" i="2"/>
  <c r="L241" i="2"/>
  <c r="K241" i="2"/>
  <c r="J241" i="2"/>
  <c r="I241" i="2"/>
  <c r="H241" i="2"/>
  <c r="G241" i="2"/>
  <c r="F241" i="2"/>
  <c r="E241" i="2"/>
  <c r="D241" i="2"/>
  <c r="C241" i="2"/>
  <c r="B241" i="2"/>
  <c r="B241" i="4" s="1"/>
  <c r="A241" i="2"/>
  <c r="M240" i="2"/>
  <c r="L240" i="2"/>
  <c r="K240" i="2"/>
  <c r="J240" i="2"/>
  <c r="I240" i="2"/>
  <c r="H240" i="2"/>
  <c r="G240" i="2"/>
  <c r="F240" i="2"/>
  <c r="E240" i="2"/>
  <c r="D240" i="2"/>
  <c r="C240" i="2"/>
  <c r="B240" i="2"/>
  <c r="A240" i="2"/>
  <c r="M239" i="2"/>
  <c r="L239" i="2"/>
  <c r="K239" i="2"/>
  <c r="J239" i="2"/>
  <c r="I239" i="2"/>
  <c r="H239" i="2"/>
  <c r="G239" i="2"/>
  <c r="F239" i="2"/>
  <c r="E239" i="2"/>
  <c r="D239" i="2"/>
  <c r="C239" i="2"/>
  <c r="B239" i="2"/>
  <c r="A239" i="2"/>
  <c r="M238" i="2"/>
  <c r="L238" i="2"/>
  <c r="K238" i="2"/>
  <c r="J238" i="2"/>
  <c r="I238" i="2"/>
  <c r="H238" i="2"/>
  <c r="G238" i="2"/>
  <c r="F238" i="2"/>
  <c r="E238" i="2"/>
  <c r="D238" i="2"/>
  <c r="C238" i="2"/>
  <c r="B238" i="2"/>
  <c r="B238" i="4" s="1"/>
  <c r="A238" i="2"/>
  <c r="A238" i="4" s="1"/>
  <c r="M237" i="2"/>
  <c r="L237" i="2"/>
  <c r="K237" i="2"/>
  <c r="J237" i="2"/>
  <c r="I237" i="2"/>
  <c r="H237" i="2"/>
  <c r="G237" i="2"/>
  <c r="F237" i="2"/>
  <c r="E237" i="2"/>
  <c r="D237" i="2"/>
  <c r="C237" i="2"/>
  <c r="B237" i="2"/>
  <c r="B237" i="4" s="1"/>
  <c r="A237" i="2"/>
  <c r="A237" i="4" s="1"/>
  <c r="M236" i="2"/>
  <c r="L236" i="2"/>
  <c r="K236" i="2"/>
  <c r="J236" i="2"/>
  <c r="I236" i="2"/>
  <c r="H236" i="2"/>
  <c r="G236" i="2"/>
  <c r="F236" i="2"/>
  <c r="E236" i="2"/>
  <c r="D236" i="2"/>
  <c r="C236" i="2"/>
  <c r="B236" i="2"/>
  <c r="B236" i="4" s="1"/>
  <c r="A236" i="2"/>
  <c r="M235" i="2"/>
  <c r="L235" i="2"/>
  <c r="K235" i="2"/>
  <c r="J235" i="2"/>
  <c r="I235" i="2"/>
  <c r="H235" i="2"/>
  <c r="G235" i="2"/>
  <c r="F235" i="2"/>
  <c r="E235" i="2"/>
  <c r="D235" i="2"/>
  <c r="C235" i="2"/>
  <c r="B235" i="2"/>
  <c r="B235" i="4" s="1"/>
  <c r="A235" i="2"/>
  <c r="M234" i="2"/>
  <c r="L234" i="2"/>
  <c r="K234" i="2"/>
  <c r="J234" i="2"/>
  <c r="I234" i="2"/>
  <c r="H234" i="2"/>
  <c r="G234" i="2"/>
  <c r="F234" i="2"/>
  <c r="E234" i="2"/>
  <c r="D234" i="2"/>
  <c r="C234" i="2"/>
  <c r="B234" i="2"/>
  <c r="A234" i="2"/>
  <c r="A234" i="4" s="1"/>
  <c r="M233" i="2"/>
  <c r="L233" i="2"/>
  <c r="K233" i="2"/>
  <c r="J233" i="2"/>
  <c r="I233" i="2"/>
  <c r="H233" i="2"/>
  <c r="G233" i="2"/>
  <c r="F233" i="2"/>
  <c r="E233" i="2"/>
  <c r="D233" i="2"/>
  <c r="C233" i="2"/>
  <c r="B233" i="2"/>
  <c r="A233" i="2"/>
  <c r="M232" i="2"/>
  <c r="L232" i="2"/>
  <c r="K232" i="2"/>
  <c r="J232" i="2"/>
  <c r="I232" i="2"/>
  <c r="H232" i="2"/>
  <c r="G232" i="2"/>
  <c r="F232" i="2"/>
  <c r="E232" i="2"/>
  <c r="D232" i="2"/>
  <c r="C232" i="2"/>
  <c r="B232" i="2"/>
  <c r="B232" i="4" s="1"/>
  <c r="A232" i="2"/>
  <c r="A232" i="4" s="1"/>
  <c r="M231" i="2"/>
  <c r="L231" i="2"/>
  <c r="K231" i="2"/>
  <c r="J231" i="2"/>
  <c r="I231" i="2"/>
  <c r="H231" i="2"/>
  <c r="G231" i="2"/>
  <c r="F231" i="2"/>
  <c r="E231" i="2"/>
  <c r="D231" i="2"/>
  <c r="C231" i="2"/>
  <c r="B231" i="2"/>
  <c r="A231" i="2"/>
  <c r="M230" i="2"/>
  <c r="L230" i="2"/>
  <c r="K230" i="2"/>
  <c r="J230" i="2"/>
  <c r="I230" i="2"/>
  <c r="H230" i="2"/>
  <c r="G230" i="2"/>
  <c r="F230" i="2"/>
  <c r="E230" i="2"/>
  <c r="D230" i="2"/>
  <c r="C230" i="2"/>
  <c r="B230" i="2"/>
  <c r="B230" i="4" s="1"/>
  <c r="A230" i="2"/>
  <c r="M229" i="2"/>
  <c r="L229" i="2"/>
  <c r="K229" i="2"/>
  <c r="J229" i="2"/>
  <c r="I229" i="2"/>
  <c r="H229" i="2"/>
  <c r="G229" i="2"/>
  <c r="F229" i="2"/>
  <c r="E229" i="2"/>
  <c r="D229" i="2"/>
  <c r="C229" i="2"/>
  <c r="B229" i="2"/>
  <c r="A229" i="2"/>
  <c r="A229" i="4" s="1"/>
  <c r="M228" i="2"/>
  <c r="L228" i="2"/>
  <c r="K228" i="2"/>
  <c r="J228" i="2"/>
  <c r="I228" i="2"/>
  <c r="H228" i="2"/>
  <c r="G228" i="2"/>
  <c r="F228" i="2"/>
  <c r="E228" i="2"/>
  <c r="D228" i="2"/>
  <c r="C228" i="2"/>
  <c r="B228" i="2"/>
  <c r="A228" i="2"/>
  <c r="M227" i="2"/>
  <c r="L227" i="2"/>
  <c r="K227" i="2"/>
  <c r="J227" i="2"/>
  <c r="I227" i="2"/>
  <c r="H227" i="2"/>
  <c r="G227" i="2"/>
  <c r="F227" i="2"/>
  <c r="E227" i="2"/>
  <c r="D227" i="2"/>
  <c r="C227" i="2"/>
  <c r="B227" i="2"/>
  <c r="A227" i="2"/>
  <c r="A227" i="4" s="1"/>
  <c r="M226" i="2"/>
  <c r="L226" i="2"/>
  <c r="K226" i="2"/>
  <c r="J226" i="2"/>
  <c r="I226" i="2"/>
  <c r="H226" i="2"/>
  <c r="G226" i="2"/>
  <c r="F226" i="2"/>
  <c r="E226" i="2"/>
  <c r="D226" i="2"/>
  <c r="C226" i="2"/>
  <c r="B226" i="2"/>
  <c r="A226" i="2"/>
  <c r="A226" i="4" s="1"/>
  <c r="M225" i="2"/>
  <c r="L225" i="2"/>
  <c r="K225" i="2"/>
  <c r="J225" i="2"/>
  <c r="I225" i="2"/>
  <c r="H225" i="2"/>
  <c r="G225" i="2"/>
  <c r="F225" i="2"/>
  <c r="E225" i="2"/>
  <c r="D225" i="2"/>
  <c r="C225" i="2"/>
  <c r="B225" i="2"/>
  <c r="A225" i="2"/>
  <c r="A225" i="4" s="1"/>
  <c r="M224" i="2"/>
  <c r="L224" i="2"/>
  <c r="K224" i="2"/>
  <c r="J224" i="2"/>
  <c r="I224" i="2"/>
  <c r="H224" i="2"/>
  <c r="G224" i="2"/>
  <c r="F224" i="2"/>
  <c r="E224" i="2"/>
  <c r="D224" i="2"/>
  <c r="C224" i="2"/>
  <c r="B224" i="2"/>
  <c r="B224" i="4" s="1"/>
  <c r="A224" i="2"/>
  <c r="M223" i="2"/>
  <c r="L223" i="2"/>
  <c r="K223" i="2"/>
  <c r="J223" i="2"/>
  <c r="I223" i="2"/>
  <c r="H223" i="2"/>
  <c r="G223" i="2"/>
  <c r="F223" i="2"/>
  <c r="E223" i="2"/>
  <c r="D223" i="2"/>
  <c r="C223" i="2"/>
  <c r="B223" i="2"/>
  <c r="B223" i="4" s="1"/>
  <c r="A223" i="2"/>
  <c r="A223" i="4" s="1"/>
  <c r="M222" i="2"/>
  <c r="L222" i="2"/>
  <c r="K222" i="2"/>
  <c r="J222" i="2"/>
  <c r="I222" i="2"/>
  <c r="H222" i="2"/>
  <c r="G222" i="2"/>
  <c r="F222" i="2"/>
  <c r="E222" i="2"/>
  <c r="D222" i="2"/>
  <c r="C222" i="2"/>
  <c r="B222" i="2"/>
  <c r="A222" i="2"/>
  <c r="M221" i="2"/>
  <c r="L221" i="2"/>
  <c r="K221" i="2"/>
  <c r="J221" i="2"/>
  <c r="I221" i="2"/>
  <c r="H221" i="2"/>
  <c r="G221" i="2"/>
  <c r="F221" i="2"/>
  <c r="E221" i="2"/>
  <c r="D221" i="2"/>
  <c r="C221" i="2"/>
  <c r="B221" i="2"/>
  <c r="B221" i="4" s="1"/>
  <c r="A221" i="2"/>
  <c r="A221" i="4" s="1"/>
  <c r="M220" i="2"/>
  <c r="L220" i="2"/>
  <c r="K220" i="2"/>
  <c r="J220" i="2"/>
  <c r="I220" i="2"/>
  <c r="H220" i="2"/>
  <c r="G220" i="2"/>
  <c r="F220" i="2"/>
  <c r="E220" i="2"/>
  <c r="D220" i="2"/>
  <c r="C220" i="2"/>
  <c r="B220" i="2"/>
  <c r="A220" i="2"/>
  <c r="A220" i="4" s="1"/>
  <c r="M219" i="2"/>
  <c r="L219" i="2"/>
  <c r="K219" i="2"/>
  <c r="J219" i="2"/>
  <c r="I219" i="2"/>
  <c r="H219" i="2"/>
  <c r="G219" i="2"/>
  <c r="F219" i="2"/>
  <c r="E219" i="2"/>
  <c r="D219" i="2"/>
  <c r="C219" i="2"/>
  <c r="B219" i="2"/>
  <c r="B219" i="4" s="1"/>
  <c r="A219" i="2"/>
  <c r="M218" i="2"/>
  <c r="L218" i="2"/>
  <c r="K218" i="2"/>
  <c r="J218" i="2"/>
  <c r="I218" i="2"/>
  <c r="H218" i="2"/>
  <c r="G218" i="2"/>
  <c r="F218" i="2"/>
  <c r="E218" i="2"/>
  <c r="D218" i="2"/>
  <c r="C218" i="2"/>
  <c r="B218" i="2"/>
  <c r="B218" i="4" s="1"/>
  <c r="A218" i="2"/>
  <c r="M217" i="2"/>
  <c r="L217" i="2"/>
  <c r="K217" i="2"/>
  <c r="J217" i="2"/>
  <c r="I217" i="2"/>
  <c r="H217" i="2"/>
  <c r="G217" i="2"/>
  <c r="F217" i="2"/>
  <c r="E217" i="2"/>
  <c r="D217" i="2"/>
  <c r="C217" i="2"/>
  <c r="B217" i="2"/>
  <c r="A217" i="2"/>
  <c r="A217" i="4" s="1"/>
  <c r="M216" i="2"/>
  <c r="L216" i="2"/>
  <c r="K216" i="2"/>
  <c r="J216" i="2"/>
  <c r="I216" i="2"/>
  <c r="H216" i="2"/>
  <c r="G216" i="2"/>
  <c r="F216" i="2"/>
  <c r="E216" i="2"/>
  <c r="D216" i="2"/>
  <c r="C216" i="2"/>
  <c r="B216" i="2"/>
  <c r="A216" i="2"/>
  <c r="M215" i="2"/>
  <c r="L215" i="2"/>
  <c r="K215" i="2"/>
  <c r="J215" i="2"/>
  <c r="I215" i="2"/>
  <c r="H215" i="2"/>
  <c r="G215" i="2"/>
  <c r="F215" i="2"/>
  <c r="E215" i="2"/>
  <c r="D215" i="2"/>
  <c r="C215" i="2"/>
  <c r="B215" i="2"/>
  <c r="B215" i="4" s="1"/>
  <c r="A215" i="2"/>
  <c r="A215" i="4" s="1"/>
  <c r="M214" i="2"/>
  <c r="L214" i="2"/>
  <c r="K214" i="2"/>
  <c r="J214" i="2"/>
  <c r="I214" i="2"/>
  <c r="H214" i="2"/>
  <c r="G214" i="2"/>
  <c r="F214" i="2"/>
  <c r="E214" i="2"/>
  <c r="D214" i="2"/>
  <c r="C214" i="2"/>
  <c r="B214" i="2"/>
  <c r="A214" i="2"/>
  <c r="M213" i="2"/>
  <c r="L213" i="2"/>
  <c r="K213" i="2"/>
  <c r="J213" i="2"/>
  <c r="I213" i="2"/>
  <c r="H213" i="2"/>
  <c r="G213" i="2"/>
  <c r="F213" i="2"/>
  <c r="E213" i="2"/>
  <c r="D213" i="2"/>
  <c r="C213" i="2"/>
  <c r="B213" i="2"/>
  <c r="B213" i="4" s="1"/>
  <c r="A213" i="2"/>
  <c r="M212" i="2"/>
  <c r="L212" i="2"/>
  <c r="K212" i="2"/>
  <c r="J212" i="2"/>
  <c r="I212" i="2"/>
  <c r="H212" i="2"/>
  <c r="G212" i="2"/>
  <c r="F212" i="2"/>
  <c r="E212" i="2"/>
  <c r="D212" i="2"/>
  <c r="C212" i="2"/>
  <c r="B212" i="2"/>
  <c r="A212" i="2"/>
  <c r="A212" i="4" s="1"/>
  <c r="M211" i="2"/>
  <c r="L211" i="2"/>
  <c r="K211" i="2"/>
  <c r="J211" i="2"/>
  <c r="I211" i="2"/>
  <c r="H211" i="2"/>
  <c r="G211" i="2"/>
  <c r="F211" i="2"/>
  <c r="E211" i="2"/>
  <c r="D211" i="2"/>
  <c r="C211" i="2"/>
  <c r="B211" i="2"/>
  <c r="A211" i="2"/>
  <c r="M210" i="2"/>
  <c r="L210" i="2"/>
  <c r="K210" i="2"/>
  <c r="J210" i="2"/>
  <c r="I210" i="2"/>
  <c r="H210" i="2"/>
  <c r="G210" i="2"/>
  <c r="F210" i="2"/>
  <c r="E210" i="2"/>
  <c r="D210" i="2"/>
  <c r="C210" i="2"/>
  <c r="B210" i="2"/>
  <c r="A210" i="2"/>
  <c r="M209" i="2"/>
  <c r="L209" i="2"/>
  <c r="K209" i="2"/>
  <c r="J209" i="2"/>
  <c r="I209" i="2"/>
  <c r="H209" i="2"/>
  <c r="G209" i="2"/>
  <c r="F209" i="2"/>
  <c r="E209" i="2"/>
  <c r="D209" i="2"/>
  <c r="C209" i="2"/>
  <c r="B209" i="2"/>
  <c r="B209" i="4" s="1"/>
  <c r="A209" i="2"/>
  <c r="A209" i="4" s="1"/>
  <c r="M208" i="2"/>
  <c r="L208" i="2"/>
  <c r="K208" i="2"/>
  <c r="J208" i="2"/>
  <c r="I208" i="2"/>
  <c r="H208" i="2"/>
  <c r="G208" i="2"/>
  <c r="F208" i="2"/>
  <c r="E208" i="2"/>
  <c r="D208" i="2"/>
  <c r="C208" i="2"/>
  <c r="B208" i="2"/>
  <c r="A208" i="2"/>
  <c r="M207" i="2"/>
  <c r="L207" i="2"/>
  <c r="K207" i="2"/>
  <c r="J207" i="2"/>
  <c r="I207" i="2"/>
  <c r="H207" i="2"/>
  <c r="G207" i="2"/>
  <c r="F207" i="2"/>
  <c r="E207" i="2"/>
  <c r="D207" i="2"/>
  <c r="C207" i="2"/>
  <c r="B207" i="2"/>
  <c r="B207" i="4" s="1"/>
  <c r="A207" i="2"/>
  <c r="M206" i="2"/>
  <c r="L206" i="2"/>
  <c r="K206" i="2"/>
  <c r="J206" i="2"/>
  <c r="I206" i="2"/>
  <c r="H206" i="2"/>
  <c r="G206" i="2"/>
  <c r="F206" i="2"/>
  <c r="E206" i="2"/>
  <c r="D206" i="2"/>
  <c r="C206" i="2"/>
  <c r="B206" i="2"/>
  <c r="A206" i="2"/>
  <c r="A206" i="4" s="1"/>
  <c r="M205" i="2"/>
  <c r="L205" i="2"/>
  <c r="K205" i="2"/>
  <c r="J205" i="2"/>
  <c r="I205" i="2"/>
  <c r="H205" i="2"/>
  <c r="G205" i="2"/>
  <c r="F205" i="2"/>
  <c r="E205" i="2"/>
  <c r="D205" i="2"/>
  <c r="C205" i="2"/>
  <c r="B205" i="2"/>
  <c r="A205" i="2"/>
  <c r="M204" i="2"/>
  <c r="L204" i="2"/>
  <c r="K204" i="2"/>
  <c r="J204" i="2"/>
  <c r="I204" i="2"/>
  <c r="H204" i="2"/>
  <c r="G204" i="2"/>
  <c r="F204" i="2"/>
  <c r="E204" i="2"/>
  <c r="D204" i="2"/>
  <c r="C204" i="2"/>
  <c r="B204" i="2"/>
  <c r="B204" i="4" s="1"/>
  <c r="A204" i="2"/>
  <c r="A204" i="4" s="1"/>
  <c r="M203" i="2"/>
  <c r="L203" i="2"/>
  <c r="K203" i="2"/>
  <c r="J203" i="2"/>
  <c r="I203" i="2"/>
  <c r="H203" i="2"/>
  <c r="G203" i="2"/>
  <c r="F203" i="2"/>
  <c r="E203" i="2"/>
  <c r="D203" i="2"/>
  <c r="C203" i="2"/>
  <c r="B203" i="2"/>
  <c r="A203" i="2"/>
  <c r="M202" i="2"/>
  <c r="L202" i="2"/>
  <c r="K202" i="2"/>
  <c r="J202" i="2"/>
  <c r="I202" i="2"/>
  <c r="H202" i="2"/>
  <c r="G202" i="2"/>
  <c r="F202" i="2"/>
  <c r="E202" i="2"/>
  <c r="D202" i="2"/>
  <c r="C202" i="2"/>
  <c r="B202" i="2"/>
  <c r="B202" i="4" s="1"/>
  <c r="A202" i="2"/>
  <c r="A202" i="4" s="1"/>
  <c r="M201" i="2"/>
  <c r="L201" i="2"/>
  <c r="K201" i="2"/>
  <c r="J201" i="2"/>
  <c r="I201" i="2"/>
  <c r="H201" i="2"/>
  <c r="G201" i="2"/>
  <c r="F201" i="2"/>
  <c r="E201" i="2"/>
  <c r="D201" i="2"/>
  <c r="C201" i="2"/>
  <c r="B201" i="2"/>
  <c r="B201" i="4" s="1"/>
  <c r="A201" i="2"/>
  <c r="A201" i="4" s="1"/>
  <c r="M200" i="2"/>
  <c r="L200" i="2"/>
  <c r="K200" i="2"/>
  <c r="J200" i="2"/>
  <c r="I200" i="2"/>
  <c r="H200" i="2"/>
  <c r="G200" i="2"/>
  <c r="F200" i="2"/>
  <c r="E200" i="2"/>
  <c r="D200" i="2"/>
  <c r="C200" i="2"/>
  <c r="B200" i="2"/>
  <c r="B200" i="4" s="1"/>
  <c r="A200" i="2"/>
  <c r="M199" i="2"/>
  <c r="L199" i="2"/>
  <c r="K199" i="2"/>
  <c r="J199" i="2"/>
  <c r="I199" i="2"/>
  <c r="H199" i="2"/>
  <c r="G199" i="2"/>
  <c r="F199" i="2"/>
  <c r="E199" i="2"/>
  <c r="D199" i="2"/>
  <c r="C199" i="2"/>
  <c r="B199" i="2"/>
  <c r="A199" i="2"/>
  <c r="M198" i="2"/>
  <c r="L198" i="2"/>
  <c r="K198" i="2"/>
  <c r="J198" i="2"/>
  <c r="I198" i="2"/>
  <c r="H198" i="2"/>
  <c r="G198" i="2"/>
  <c r="F198" i="2"/>
  <c r="E198" i="2"/>
  <c r="D198" i="2"/>
  <c r="C198" i="2"/>
  <c r="B198" i="2"/>
  <c r="B198" i="4" s="1"/>
  <c r="A198" i="2"/>
  <c r="A198" i="4" s="1"/>
  <c r="M197" i="2"/>
  <c r="L197" i="2"/>
  <c r="K197" i="2"/>
  <c r="J197" i="2"/>
  <c r="I197" i="2"/>
  <c r="H197" i="2"/>
  <c r="G197" i="2"/>
  <c r="F197" i="2"/>
  <c r="E197" i="2"/>
  <c r="D197" i="2"/>
  <c r="C197" i="2"/>
  <c r="B197" i="2"/>
  <c r="A197" i="2"/>
  <c r="M196" i="2"/>
  <c r="L196" i="2"/>
  <c r="K196" i="2"/>
  <c r="J196" i="2"/>
  <c r="I196" i="2"/>
  <c r="H196" i="2"/>
  <c r="G196" i="2"/>
  <c r="F196" i="2"/>
  <c r="E196" i="2"/>
  <c r="D196" i="2"/>
  <c r="C196" i="2"/>
  <c r="B196" i="2"/>
  <c r="B196" i="4" s="1"/>
  <c r="A196" i="2"/>
  <c r="A196" i="4" s="1"/>
  <c r="M195" i="2"/>
  <c r="L195" i="2"/>
  <c r="K195" i="2"/>
  <c r="J195" i="2"/>
  <c r="I195" i="2"/>
  <c r="H195" i="2"/>
  <c r="G195" i="2"/>
  <c r="F195" i="2"/>
  <c r="E195" i="2"/>
  <c r="D195" i="2"/>
  <c r="C195" i="2"/>
  <c r="B195" i="2"/>
  <c r="A195" i="2"/>
  <c r="M194" i="2"/>
  <c r="L194" i="2"/>
  <c r="K194" i="2"/>
  <c r="J194" i="2"/>
  <c r="I194" i="2"/>
  <c r="H194" i="2"/>
  <c r="G194" i="2"/>
  <c r="F194" i="2"/>
  <c r="E194" i="2"/>
  <c r="D194" i="2"/>
  <c r="C194" i="2"/>
  <c r="B194" i="2"/>
  <c r="B194" i="4" s="1"/>
  <c r="A194" i="2"/>
  <c r="M193" i="2"/>
  <c r="L193" i="2"/>
  <c r="K193" i="2"/>
  <c r="J193" i="2"/>
  <c r="I193" i="2"/>
  <c r="H193" i="2"/>
  <c r="G193" i="2"/>
  <c r="F193" i="2"/>
  <c r="E193" i="2"/>
  <c r="D193" i="2"/>
  <c r="C193" i="2"/>
  <c r="B193" i="2"/>
  <c r="A193" i="2"/>
  <c r="M192" i="2"/>
  <c r="L192" i="2"/>
  <c r="K192" i="2"/>
  <c r="J192" i="2"/>
  <c r="I192" i="2"/>
  <c r="H192" i="2"/>
  <c r="G192" i="2"/>
  <c r="F192" i="2"/>
  <c r="E192" i="2"/>
  <c r="D192" i="2"/>
  <c r="C192" i="2"/>
  <c r="B192" i="2"/>
  <c r="A192" i="2"/>
  <c r="M191" i="2"/>
  <c r="L191" i="2"/>
  <c r="K191" i="2"/>
  <c r="J191" i="2"/>
  <c r="I191" i="2"/>
  <c r="H191" i="2"/>
  <c r="G191" i="2"/>
  <c r="F191" i="2"/>
  <c r="E191" i="2"/>
  <c r="D191" i="2"/>
  <c r="C191" i="2"/>
  <c r="B191" i="2"/>
  <c r="A191" i="2"/>
  <c r="A191" i="4" s="1"/>
  <c r="M190" i="2"/>
  <c r="L190" i="2"/>
  <c r="K190" i="2"/>
  <c r="J190" i="2"/>
  <c r="I190" i="2"/>
  <c r="H190" i="2"/>
  <c r="G190" i="2"/>
  <c r="F190" i="2"/>
  <c r="E190" i="2"/>
  <c r="D190" i="2"/>
  <c r="C190" i="2"/>
  <c r="B190" i="2"/>
  <c r="B190" i="4" s="1"/>
  <c r="A190" i="2"/>
  <c r="A190" i="4" s="1"/>
  <c r="M189" i="2"/>
  <c r="L189" i="2"/>
  <c r="K189" i="2"/>
  <c r="J189" i="2"/>
  <c r="I189" i="2"/>
  <c r="H189" i="2"/>
  <c r="G189" i="2"/>
  <c r="F189" i="2"/>
  <c r="E189" i="2"/>
  <c r="D189" i="2"/>
  <c r="C189" i="2"/>
  <c r="B189" i="2"/>
  <c r="A189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B188" i="4" s="1"/>
  <c r="A188" i="2"/>
  <c r="M187" i="2"/>
  <c r="L187" i="2"/>
  <c r="K187" i="2"/>
  <c r="J187" i="2"/>
  <c r="I187" i="2"/>
  <c r="H187" i="2"/>
  <c r="G187" i="2"/>
  <c r="F187" i="2"/>
  <c r="E187" i="2"/>
  <c r="D187" i="2"/>
  <c r="C187" i="2"/>
  <c r="B187" i="2"/>
  <c r="A187" i="2"/>
  <c r="A187" i="4" s="1"/>
  <c r="M186" i="2"/>
  <c r="L186" i="2"/>
  <c r="K186" i="2"/>
  <c r="J186" i="2"/>
  <c r="I186" i="2"/>
  <c r="H186" i="2"/>
  <c r="G186" i="2"/>
  <c r="F186" i="2"/>
  <c r="E186" i="2"/>
  <c r="D186" i="2"/>
  <c r="C186" i="2"/>
  <c r="B186" i="2"/>
  <c r="A186" i="2"/>
  <c r="M185" i="2"/>
  <c r="L185" i="2"/>
  <c r="K185" i="2"/>
  <c r="J185" i="2"/>
  <c r="I185" i="2"/>
  <c r="H185" i="2"/>
  <c r="G185" i="2"/>
  <c r="F185" i="2"/>
  <c r="E185" i="2"/>
  <c r="D185" i="2"/>
  <c r="C185" i="2"/>
  <c r="B185" i="2"/>
  <c r="B185" i="4" s="1"/>
  <c r="A185" i="2"/>
  <c r="A185" i="4" s="1"/>
  <c r="M184" i="2"/>
  <c r="L184" i="2"/>
  <c r="K184" i="2"/>
  <c r="J184" i="2"/>
  <c r="I184" i="2"/>
  <c r="H184" i="2"/>
  <c r="G184" i="2"/>
  <c r="F184" i="2"/>
  <c r="E184" i="2"/>
  <c r="D184" i="2"/>
  <c r="C184" i="2"/>
  <c r="B184" i="2"/>
  <c r="A184" i="2"/>
  <c r="A184" i="4" s="1"/>
  <c r="M183" i="2"/>
  <c r="L183" i="2"/>
  <c r="K183" i="2"/>
  <c r="J183" i="2"/>
  <c r="I183" i="2"/>
  <c r="H183" i="2"/>
  <c r="G183" i="2"/>
  <c r="F183" i="2"/>
  <c r="E183" i="2"/>
  <c r="D183" i="2"/>
  <c r="C183" i="2"/>
  <c r="B183" i="2"/>
  <c r="B183" i="4" s="1"/>
  <c r="A183" i="2"/>
  <c r="A183" i="4" s="1"/>
  <c r="M182" i="2"/>
  <c r="L182" i="2"/>
  <c r="K182" i="2"/>
  <c r="J182" i="2"/>
  <c r="I182" i="2"/>
  <c r="H182" i="2"/>
  <c r="G182" i="2"/>
  <c r="F182" i="2"/>
  <c r="E182" i="2"/>
  <c r="D182" i="2"/>
  <c r="C182" i="2"/>
  <c r="B182" i="2"/>
  <c r="B182" i="4" s="1"/>
  <c r="A182" i="2"/>
  <c r="M181" i="2"/>
  <c r="L181" i="2"/>
  <c r="K181" i="2"/>
  <c r="J181" i="2"/>
  <c r="I181" i="2"/>
  <c r="H181" i="2"/>
  <c r="G181" i="2"/>
  <c r="F181" i="2"/>
  <c r="E181" i="2"/>
  <c r="D181" i="2"/>
  <c r="C181" i="2"/>
  <c r="B181" i="2"/>
  <c r="B181" i="4" s="1"/>
  <c r="A181" i="2"/>
  <c r="M180" i="2"/>
  <c r="L180" i="2"/>
  <c r="K180" i="2"/>
  <c r="J180" i="2"/>
  <c r="I180" i="2"/>
  <c r="H180" i="2"/>
  <c r="G180" i="2"/>
  <c r="F180" i="2"/>
  <c r="E180" i="2"/>
  <c r="D180" i="2"/>
  <c r="C180" i="2"/>
  <c r="B180" i="2"/>
  <c r="A180" i="2"/>
  <c r="M179" i="2"/>
  <c r="L179" i="2"/>
  <c r="K179" i="2"/>
  <c r="J179" i="2"/>
  <c r="I179" i="2"/>
  <c r="H179" i="2"/>
  <c r="G179" i="2"/>
  <c r="F179" i="2"/>
  <c r="E179" i="2"/>
  <c r="D179" i="2"/>
  <c r="C179" i="2"/>
  <c r="B179" i="2"/>
  <c r="B179" i="4" s="1"/>
  <c r="A179" i="2"/>
  <c r="A179" i="4" s="1"/>
  <c r="M178" i="2"/>
  <c r="L178" i="2"/>
  <c r="K178" i="2"/>
  <c r="J178" i="2"/>
  <c r="I178" i="2"/>
  <c r="H178" i="2"/>
  <c r="G178" i="2"/>
  <c r="F178" i="2"/>
  <c r="E178" i="2"/>
  <c r="D178" i="2"/>
  <c r="C178" i="2"/>
  <c r="B178" i="2"/>
  <c r="A178" i="2"/>
  <c r="M177" i="2"/>
  <c r="L177" i="2"/>
  <c r="K177" i="2"/>
  <c r="J177" i="2"/>
  <c r="I177" i="2"/>
  <c r="H177" i="2"/>
  <c r="G177" i="2"/>
  <c r="F177" i="2"/>
  <c r="E177" i="2"/>
  <c r="D177" i="2"/>
  <c r="C177" i="2"/>
  <c r="B177" i="2"/>
  <c r="B177" i="4" s="1"/>
  <c r="A177" i="2"/>
  <c r="A177" i="4" s="1"/>
  <c r="M176" i="2"/>
  <c r="L176" i="2"/>
  <c r="K176" i="2"/>
  <c r="J176" i="2"/>
  <c r="I176" i="2"/>
  <c r="H176" i="2"/>
  <c r="G176" i="2"/>
  <c r="F176" i="2"/>
  <c r="E176" i="2"/>
  <c r="D176" i="2"/>
  <c r="C176" i="2"/>
  <c r="B176" i="2"/>
  <c r="A176" i="2"/>
  <c r="M175" i="2"/>
  <c r="L175" i="2"/>
  <c r="K175" i="2"/>
  <c r="J175" i="2"/>
  <c r="I175" i="2"/>
  <c r="H175" i="2"/>
  <c r="G175" i="2"/>
  <c r="F175" i="2"/>
  <c r="E175" i="2"/>
  <c r="D175" i="2"/>
  <c r="C175" i="2"/>
  <c r="B175" i="2"/>
  <c r="B175" i="4" s="1"/>
  <c r="A175" i="2"/>
  <c r="M174" i="2"/>
  <c r="L174" i="2"/>
  <c r="K174" i="2"/>
  <c r="J174" i="2"/>
  <c r="I174" i="2"/>
  <c r="H174" i="2"/>
  <c r="G174" i="2"/>
  <c r="F174" i="2"/>
  <c r="E174" i="2"/>
  <c r="D174" i="2"/>
  <c r="C174" i="2"/>
  <c r="B174" i="2"/>
  <c r="A174" i="2"/>
  <c r="M173" i="2"/>
  <c r="L173" i="2"/>
  <c r="K173" i="2"/>
  <c r="J173" i="2"/>
  <c r="I173" i="2"/>
  <c r="H173" i="2"/>
  <c r="G173" i="2"/>
  <c r="F173" i="2"/>
  <c r="E173" i="2"/>
  <c r="D173" i="2"/>
  <c r="C173" i="2"/>
  <c r="B173" i="2"/>
  <c r="A173" i="2"/>
  <c r="M172" i="2"/>
  <c r="L172" i="2"/>
  <c r="K172" i="2"/>
  <c r="J172" i="2"/>
  <c r="I172" i="2"/>
  <c r="H172" i="2"/>
  <c r="G172" i="2"/>
  <c r="F172" i="2"/>
  <c r="E172" i="2"/>
  <c r="D172" i="2"/>
  <c r="C172" i="2"/>
  <c r="B172" i="2"/>
  <c r="A172" i="2"/>
  <c r="M171" i="2"/>
  <c r="L171" i="2"/>
  <c r="K171" i="2"/>
  <c r="J171" i="2"/>
  <c r="I171" i="2"/>
  <c r="H171" i="2"/>
  <c r="G171" i="2"/>
  <c r="F171" i="2"/>
  <c r="E171" i="2"/>
  <c r="D171" i="2"/>
  <c r="C171" i="2"/>
  <c r="B171" i="2"/>
  <c r="B171" i="4" s="1"/>
  <c r="A171" i="2"/>
  <c r="A171" i="4" s="1"/>
  <c r="M170" i="2"/>
  <c r="L170" i="2"/>
  <c r="K170" i="2"/>
  <c r="J170" i="2"/>
  <c r="I170" i="2"/>
  <c r="H170" i="2"/>
  <c r="G170" i="2"/>
  <c r="F170" i="2"/>
  <c r="E170" i="2"/>
  <c r="D170" i="2"/>
  <c r="C170" i="2"/>
  <c r="B170" i="2"/>
  <c r="B170" i="4" s="1"/>
  <c r="A170" i="2"/>
  <c r="M169" i="2"/>
  <c r="L169" i="2"/>
  <c r="K169" i="2"/>
  <c r="J169" i="2"/>
  <c r="I169" i="2"/>
  <c r="H169" i="2"/>
  <c r="G169" i="2"/>
  <c r="F169" i="2"/>
  <c r="E169" i="2"/>
  <c r="D169" i="2"/>
  <c r="C169" i="2"/>
  <c r="B169" i="2"/>
  <c r="A169" i="2"/>
  <c r="M168" i="2"/>
  <c r="L168" i="2"/>
  <c r="K168" i="2"/>
  <c r="J168" i="2"/>
  <c r="I168" i="2"/>
  <c r="H168" i="2"/>
  <c r="G168" i="2"/>
  <c r="F168" i="2"/>
  <c r="E168" i="2"/>
  <c r="D168" i="2"/>
  <c r="C168" i="2"/>
  <c r="B168" i="2"/>
  <c r="B168" i="4" s="1"/>
  <c r="A168" i="2"/>
  <c r="A168" i="4" s="1"/>
  <c r="M167" i="2"/>
  <c r="L167" i="2"/>
  <c r="K167" i="2"/>
  <c r="J167" i="2"/>
  <c r="I167" i="2"/>
  <c r="H167" i="2"/>
  <c r="G167" i="2"/>
  <c r="F167" i="2"/>
  <c r="E167" i="2"/>
  <c r="D167" i="2"/>
  <c r="C167" i="2"/>
  <c r="B167" i="2"/>
  <c r="A167" i="2"/>
  <c r="M166" i="2"/>
  <c r="L166" i="2"/>
  <c r="K166" i="2"/>
  <c r="J166" i="2"/>
  <c r="I166" i="2"/>
  <c r="H166" i="2"/>
  <c r="G166" i="2"/>
  <c r="F166" i="2"/>
  <c r="E166" i="2"/>
  <c r="D166" i="2"/>
  <c r="C166" i="2"/>
  <c r="B166" i="2"/>
  <c r="B166" i="4" s="1"/>
  <c r="A166" i="2"/>
  <c r="A166" i="4" s="1"/>
  <c r="M165" i="2"/>
  <c r="L165" i="2"/>
  <c r="K165" i="2"/>
  <c r="J165" i="2"/>
  <c r="I165" i="2"/>
  <c r="H165" i="2"/>
  <c r="G165" i="2"/>
  <c r="F165" i="2"/>
  <c r="E165" i="2"/>
  <c r="D165" i="2"/>
  <c r="C165" i="2"/>
  <c r="B165" i="2"/>
  <c r="A165" i="2"/>
  <c r="A165" i="4" s="1"/>
  <c r="M164" i="2"/>
  <c r="L164" i="2"/>
  <c r="K164" i="2"/>
  <c r="J164" i="2"/>
  <c r="I164" i="2"/>
  <c r="H164" i="2"/>
  <c r="G164" i="2"/>
  <c r="F164" i="2"/>
  <c r="E164" i="2"/>
  <c r="D164" i="2"/>
  <c r="C164" i="2"/>
  <c r="B164" i="2"/>
  <c r="B164" i="4" s="1"/>
  <c r="A164" i="2"/>
  <c r="M163" i="2"/>
  <c r="L163" i="2"/>
  <c r="K163" i="2"/>
  <c r="J163" i="2"/>
  <c r="I163" i="2"/>
  <c r="H163" i="2"/>
  <c r="G163" i="2"/>
  <c r="F163" i="2"/>
  <c r="E163" i="2"/>
  <c r="D163" i="2"/>
  <c r="C163" i="2"/>
  <c r="B163" i="2"/>
  <c r="A163" i="2"/>
  <c r="M162" i="2"/>
  <c r="L162" i="2"/>
  <c r="K162" i="2"/>
  <c r="J162" i="2"/>
  <c r="I162" i="2"/>
  <c r="H162" i="2"/>
  <c r="G162" i="2"/>
  <c r="F162" i="2"/>
  <c r="E162" i="2"/>
  <c r="D162" i="2"/>
  <c r="C162" i="2"/>
  <c r="B162" i="2"/>
  <c r="A162" i="2"/>
  <c r="A162" i="4" s="1"/>
  <c r="M161" i="2"/>
  <c r="L161" i="2"/>
  <c r="K161" i="2"/>
  <c r="J161" i="2"/>
  <c r="I161" i="2"/>
  <c r="H161" i="2"/>
  <c r="G161" i="2"/>
  <c r="F161" i="2"/>
  <c r="E161" i="2"/>
  <c r="D161" i="2"/>
  <c r="C161" i="2"/>
  <c r="B161" i="2"/>
  <c r="A161" i="2"/>
  <c r="M160" i="2"/>
  <c r="L160" i="2"/>
  <c r="K160" i="2"/>
  <c r="J160" i="2"/>
  <c r="I160" i="2"/>
  <c r="H160" i="2"/>
  <c r="G160" i="2"/>
  <c r="F160" i="2"/>
  <c r="E160" i="2"/>
  <c r="D160" i="2"/>
  <c r="C160" i="2"/>
  <c r="B160" i="2"/>
  <c r="B160" i="4" s="1"/>
  <c r="A160" i="2"/>
  <c r="A160" i="4" s="1"/>
  <c r="M159" i="2"/>
  <c r="L159" i="2"/>
  <c r="K159" i="2"/>
  <c r="J159" i="2"/>
  <c r="I159" i="2"/>
  <c r="H159" i="2"/>
  <c r="G159" i="2"/>
  <c r="F159" i="2"/>
  <c r="E159" i="2"/>
  <c r="D159" i="2"/>
  <c r="C159" i="2"/>
  <c r="B159" i="2"/>
  <c r="B159" i="4" s="1"/>
  <c r="A159" i="2"/>
  <c r="M158" i="2"/>
  <c r="L158" i="2"/>
  <c r="K158" i="2"/>
  <c r="J158" i="2"/>
  <c r="I158" i="2"/>
  <c r="H158" i="2"/>
  <c r="G158" i="2"/>
  <c r="F158" i="2"/>
  <c r="E158" i="2"/>
  <c r="D158" i="2"/>
  <c r="C158" i="2"/>
  <c r="B158" i="2"/>
  <c r="A158" i="2"/>
  <c r="M157" i="2"/>
  <c r="L157" i="2"/>
  <c r="K157" i="2"/>
  <c r="J157" i="2"/>
  <c r="I157" i="2"/>
  <c r="H157" i="2"/>
  <c r="G157" i="2"/>
  <c r="F157" i="2"/>
  <c r="E157" i="2"/>
  <c r="D157" i="2"/>
  <c r="C157" i="2"/>
  <c r="B157" i="2"/>
  <c r="A157" i="2"/>
  <c r="M156" i="2"/>
  <c r="L156" i="2"/>
  <c r="K156" i="2"/>
  <c r="J156" i="2"/>
  <c r="I156" i="2"/>
  <c r="H156" i="2"/>
  <c r="G156" i="2"/>
  <c r="F156" i="2"/>
  <c r="E156" i="2"/>
  <c r="D156" i="2"/>
  <c r="C156" i="2"/>
  <c r="B156" i="2"/>
  <c r="A156" i="2"/>
  <c r="A156" i="4" s="1"/>
  <c r="M155" i="2"/>
  <c r="L155" i="2"/>
  <c r="K155" i="2"/>
  <c r="J155" i="2"/>
  <c r="I155" i="2"/>
  <c r="H155" i="2"/>
  <c r="G155" i="2"/>
  <c r="F155" i="2"/>
  <c r="E155" i="2"/>
  <c r="D155" i="2"/>
  <c r="C155" i="2"/>
  <c r="B155" i="2"/>
  <c r="A155" i="2"/>
  <c r="A155" i="4" s="1"/>
  <c r="M154" i="2"/>
  <c r="L154" i="2"/>
  <c r="K154" i="2"/>
  <c r="J154" i="2"/>
  <c r="I154" i="2"/>
  <c r="H154" i="2"/>
  <c r="G154" i="2"/>
  <c r="F154" i="2"/>
  <c r="E154" i="2"/>
  <c r="D154" i="2"/>
  <c r="C154" i="2"/>
  <c r="B154" i="2"/>
  <c r="B154" i="4" s="1"/>
  <c r="A154" i="2"/>
  <c r="M153" i="2"/>
  <c r="L153" i="2"/>
  <c r="K153" i="2"/>
  <c r="J153" i="2"/>
  <c r="I153" i="2"/>
  <c r="H153" i="2"/>
  <c r="G153" i="2"/>
  <c r="F153" i="2"/>
  <c r="E153" i="2"/>
  <c r="D153" i="2"/>
  <c r="C153" i="2"/>
  <c r="B153" i="2"/>
  <c r="A153" i="2"/>
  <c r="M152" i="2"/>
  <c r="L152" i="2"/>
  <c r="K152" i="2"/>
  <c r="J152" i="2"/>
  <c r="I152" i="2"/>
  <c r="H152" i="2"/>
  <c r="G152" i="2"/>
  <c r="F152" i="2"/>
  <c r="E152" i="2"/>
  <c r="D152" i="2"/>
  <c r="C152" i="2"/>
  <c r="B152" i="2"/>
  <c r="A152" i="2"/>
  <c r="M151" i="2"/>
  <c r="L151" i="2"/>
  <c r="K151" i="2"/>
  <c r="J151" i="2"/>
  <c r="I151" i="2"/>
  <c r="H151" i="2"/>
  <c r="G151" i="2"/>
  <c r="F151" i="2"/>
  <c r="E151" i="2"/>
  <c r="D151" i="2"/>
  <c r="C151" i="2"/>
  <c r="B151" i="2"/>
  <c r="B151" i="4" s="1"/>
  <c r="A151" i="2"/>
  <c r="A151" i="4" s="1"/>
  <c r="M150" i="2"/>
  <c r="L150" i="2"/>
  <c r="K150" i="2"/>
  <c r="J150" i="2"/>
  <c r="I150" i="2"/>
  <c r="H150" i="2"/>
  <c r="G150" i="2"/>
  <c r="F150" i="2"/>
  <c r="E150" i="2"/>
  <c r="D150" i="2"/>
  <c r="C150" i="2"/>
  <c r="B150" i="2"/>
  <c r="A150" i="2"/>
  <c r="M149" i="2"/>
  <c r="L149" i="2"/>
  <c r="K149" i="2"/>
  <c r="J149" i="2"/>
  <c r="I149" i="2"/>
  <c r="H149" i="2"/>
  <c r="G149" i="2"/>
  <c r="F149" i="2"/>
  <c r="E149" i="2"/>
  <c r="D149" i="2"/>
  <c r="C149" i="2"/>
  <c r="B149" i="2"/>
  <c r="B149" i="4" s="1"/>
  <c r="A149" i="2"/>
  <c r="A149" i="4" s="1"/>
  <c r="M148" i="2"/>
  <c r="L148" i="2"/>
  <c r="K148" i="2"/>
  <c r="J148" i="2"/>
  <c r="I148" i="2"/>
  <c r="H148" i="2"/>
  <c r="G148" i="2"/>
  <c r="F148" i="2"/>
  <c r="E148" i="2"/>
  <c r="D148" i="2"/>
  <c r="C148" i="2"/>
  <c r="B148" i="2"/>
  <c r="B148" i="4" s="1"/>
  <c r="A148" i="2"/>
  <c r="M147" i="2"/>
  <c r="L147" i="2"/>
  <c r="K147" i="2"/>
  <c r="J147" i="2"/>
  <c r="I147" i="2"/>
  <c r="H147" i="2"/>
  <c r="G147" i="2"/>
  <c r="F147" i="2"/>
  <c r="E147" i="2"/>
  <c r="D147" i="2"/>
  <c r="C147" i="2"/>
  <c r="B147" i="2"/>
  <c r="A147" i="2"/>
  <c r="M146" i="2"/>
  <c r="L146" i="2"/>
  <c r="K146" i="2"/>
  <c r="J146" i="2"/>
  <c r="I146" i="2"/>
  <c r="H146" i="2"/>
  <c r="G146" i="2"/>
  <c r="F146" i="2"/>
  <c r="E146" i="2"/>
  <c r="D146" i="2"/>
  <c r="C146" i="2"/>
  <c r="B146" i="2"/>
  <c r="A146" i="2"/>
  <c r="M145" i="2"/>
  <c r="L145" i="2"/>
  <c r="K145" i="2"/>
  <c r="J145" i="2"/>
  <c r="I145" i="2"/>
  <c r="H145" i="2"/>
  <c r="G145" i="2"/>
  <c r="F145" i="2"/>
  <c r="E145" i="2"/>
  <c r="D145" i="2"/>
  <c r="C145" i="2"/>
  <c r="B145" i="2"/>
  <c r="A145" i="2"/>
  <c r="A145" i="4" s="1"/>
  <c r="M144" i="2"/>
  <c r="L144" i="2"/>
  <c r="K144" i="2"/>
  <c r="J144" i="2"/>
  <c r="I144" i="2"/>
  <c r="H144" i="2"/>
  <c r="G144" i="2"/>
  <c r="F144" i="2"/>
  <c r="E144" i="2"/>
  <c r="D144" i="2"/>
  <c r="C144" i="2"/>
  <c r="B144" i="2"/>
  <c r="A144" i="2"/>
  <c r="A144" i="4" s="1"/>
  <c r="M143" i="2"/>
  <c r="L143" i="2"/>
  <c r="K143" i="2"/>
  <c r="J143" i="2"/>
  <c r="I143" i="2"/>
  <c r="H143" i="2"/>
  <c r="G143" i="2"/>
  <c r="F143" i="2"/>
  <c r="E143" i="2"/>
  <c r="D143" i="2"/>
  <c r="C143" i="2"/>
  <c r="B143" i="2"/>
  <c r="B143" i="4" s="1"/>
  <c r="A143" i="2"/>
  <c r="M142" i="2"/>
  <c r="L142" i="2"/>
  <c r="K142" i="2"/>
  <c r="J142" i="2"/>
  <c r="I142" i="2"/>
  <c r="H142" i="2"/>
  <c r="G142" i="2"/>
  <c r="F142" i="2"/>
  <c r="E142" i="2"/>
  <c r="D142" i="2"/>
  <c r="C142" i="2"/>
  <c r="B142" i="2"/>
  <c r="A142" i="2"/>
  <c r="A142" i="4" s="1"/>
  <c r="M141" i="2"/>
  <c r="L141" i="2"/>
  <c r="K141" i="2"/>
  <c r="J141" i="2"/>
  <c r="I141" i="2"/>
  <c r="H141" i="2"/>
  <c r="G141" i="2"/>
  <c r="F141" i="2"/>
  <c r="E141" i="2"/>
  <c r="D141" i="2"/>
  <c r="C141" i="2"/>
  <c r="B141" i="2"/>
  <c r="A141" i="2"/>
  <c r="M140" i="2"/>
  <c r="L140" i="2"/>
  <c r="K140" i="2"/>
  <c r="J140" i="2"/>
  <c r="I140" i="2"/>
  <c r="H140" i="2"/>
  <c r="G140" i="2"/>
  <c r="F140" i="2"/>
  <c r="E140" i="2"/>
  <c r="D140" i="2"/>
  <c r="C140" i="2"/>
  <c r="B140" i="2"/>
  <c r="A140" i="2"/>
  <c r="A140" i="4" s="1"/>
  <c r="M139" i="2"/>
  <c r="L139" i="2"/>
  <c r="K139" i="2"/>
  <c r="J139" i="2"/>
  <c r="I139" i="2"/>
  <c r="H139" i="2"/>
  <c r="G139" i="2"/>
  <c r="F139" i="2"/>
  <c r="E139" i="2"/>
  <c r="D139" i="2"/>
  <c r="C139" i="2"/>
  <c r="B139" i="2"/>
  <c r="A139" i="2"/>
  <c r="A139" i="4" s="1"/>
  <c r="M138" i="2"/>
  <c r="L138" i="2"/>
  <c r="K138" i="2"/>
  <c r="J138" i="2"/>
  <c r="I138" i="2"/>
  <c r="H138" i="2"/>
  <c r="G138" i="2"/>
  <c r="F138" i="2"/>
  <c r="E138" i="2"/>
  <c r="D138" i="2"/>
  <c r="C138" i="2"/>
  <c r="B138" i="2"/>
  <c r="B138" i="4" s="1"/>
  <c r="A138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A137" i="2"/>
  <c r="M136" i="2"/>
  <c r="L136" i="2"/>
  <c r="K136" i="2"/>
  <c r="J136" i="2"/>
  <c r="I136" i="2"/>
  <c r="H136" i="2"/>
  <c r="G136" i="2"/>
  <c r="F136" i="2"/>
  <c r="E136" i="2"/>
  <c r="D136" i="2"/>
  <c r="C136" i="2"/>
  <c r="B136" i="2"/>
  <c r="A136" i="2"/>
  <c r="A136" i="4" s="1"/>
  <c r="M135" i="2"/>
  <c r="L135" i="2"/>
  <c r="K135" i="2"/>
  <c r="J135" i="2"/>
  <c r="I135" i="2"/>
  <c r="H135" i="2"/>
  <c r="G135" i="2"/>
  <c r="F135" i="2"/>
  <c r="E135" i="2"/>
  <c r="D135" i="2"/>
  <c r="C135" i="2"/>
  <c r="B135" i="2"/>
  <c r="A135" i="2"/>
  <c r="M134" i="2"/>
  <c r="L134" i="2"/>
  <c r="K134" i="2"/>
  <c r="J134" i="2"/>
  <c r="I134" i="2"/>
  <c r="H134" i="2"/>
  <c r="G134" i="2"/>
  <c r="F134" i="2"/>
  <c r="E134" i="2"/>
  <c r="D134" i="2"/>
  <c r="C134" i="2"/>
  <c r="B134" i="2"/>
  <c r="B134" i="4" s="1"/>
  <c r="A134" i="2"/>
  <c r="A134" i="4" s="1"/>
  <c r="M133" i="2"/>
  <c r="L133" i="2"/>
  <c r="K133" i="2"/>
  <c r="J133" i="2"/>
  <c r="I133" i="2"/>
  <c r="H133" i="2"/>
  <c r="G133" i="2"/>
  <c r="F133" i="2"/>
  <c r="E133" i="2"/>
  <c r="D133" i="2"/>
  <c r="C133" i="2"/>
  <c r="B133" i="2"/>
  <c r="A133" i="2"/>
  <c r="M132" i="2"/>
  <c r="L132" i="2"/>
  <c r="K132" i="2"/>
  <c r="J132" i="2"/>
  <c r="I132" i="2"/>
  <c r="H132" i="2"/>
  <c r="G132" i="2"/>
  <c r="F132" i="2"/>
  <c r="E132" i="2"/>
  <c r="D132" i="2"/>
  <c r="C132" i="2"/>
  <c r="B132" i="2"/>
  <c r="B132" i="4" s="1"/>
  <c r="A132" i="2"/>
  <c r="M131" i="2"/>
  <c r="L131" i="2"/>
  <c r="K131" i="2"/>
  <c r="J131" i="2"/>
  <c r="I131" i="2"/>
  <c r="H131" i="2"/>
  <c r="G131" i="2"/>
  <c r="F131" i="2"/>
  <c r="E131" i="2"/>
  <c r="D131" i="2"/>
  <c r="C131" i="2"/>
  <c r="B131" i="2"/>
  <c r="B131" i="4" s="1"/>
  <c r="A131" i="2"/>
  <c r="M130" i="2"/>
  <c r="L130" i="2"/>
  <c r="K130" i="2"/>
  <c r="J130" i="2"/>
  <c r="I130" i="2"/>
  <c r="H130" i="2"/>
  <c r="G130" i="2"/>
  <c r="F130" i="2"/>
  <c r="E130" i="2"/>
  <c r="D130" i="2"/>
  <c r="C130" i="2"/>
  <c r="B130" i="2"/>
  <c r="A130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A129" i="2"/>
  <c r="M128" i="2"/>
  <c r="L128" i="2"/>
  <c r="K128" i="2"/>
  <c r="J128" i="2"/>
  <c r="I128" i="2"/>
  <c r="H128" i="2"/>
  <c r="G128" i="2"/>
  <c r="F128" i="2"/>
  <c r="E128" i="2"/>
  <c r="D128" i="2"/>
  <c r="C128" i="2"/>
  <c r="B128" i="2"/>
  <c r="A128" i="2"/>
  <c r="A128" i="4" s="1"/>
  <c r="M127" i="2"/>
  <c r="L127" i="2"/>
  <c r="K127" i="2"/>
  <c r="J127" i="2"/>
  <c r="I127" i="2"/>
  <c r="H127" i="2"/>
  <c r="G127" i="2"/>
  <c r="F127" i="2"/>
  <c r="E127" i="2"/>
  <c r="D127" i="2"/>
  <c r="C127" i="2"/>
  <c r="B127" i="2"/>
  <c r="A127" i="2"/>
  <c r="M126" i="2"/>
  <c r="L126" i="2"/>
  <c r="K126" i="2"/>
  <c r="J126" i="2"/>
  <c r="I126" i="2"/>
  <c r="H126" i="2"/>
  <c r="G126" i="2"/>
  <c r="F126" i="2"/>
  <c r="E126" i="2"/>
  <c r="D126" i="2"/>
  <c r="C126" i="2"/>
  <c r="B126" i="2"/>
  <c r="B126" i="4" s="1"/>
  <c r="A126" i="2"/>
  <c r="A126" i="4" s="1"/>
  <c r="M125" i="2"/>
  <c r="L125" i="2"/>
  <c r="K125" i="2"/>
  <c r="J125" i="2"/>
  <c r="I125" i="2"/>
  <c r="H125" i="2"/>
  <c r="G125" i="2"/>
  <c r="F125" i="2"/>
  <c r="E125" i="2"/>
  <c r="D125" i="2"/>
  <c r="C125" i="2"/>
  <c r="B125" i="2"/>
  <c r="A125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B124" i="4" s="1"/>
  <c r="A124" i="2"/>
  <c r="M123" i="2"/>
  <c r="L123" i="2"/>
  <c r="K123" i="2"/>
  <c r="J123" i="2"/>
  <c r="I123" i="2"/>
  <c r="H123" i="2"/>
  <c r="G123" i="2"/>
  <c r="F123" i="2"/>
  <c r="E123" i="2"/>
  <c r="D123" i="2"/>
  <c r="C123" i="2"/>
  <c r="B123" i="2"/>
  <c r="A123" i="2"/>
  <c r="A123" i="4" s="1"/>
  <c r="M122" i="2"/>
  <c r="L122" i="2"/>
  <c r="K122" i="2"/>
  <c r="J122" i="2"/>
  <c r="I122" i="2"/>
  <c r="H122" i="2"/>
  <c r="G122" i="2"/>
  <c r="F122" i="2"/>
  <c r="E122" i="2"/>
  <c r="D122" i="2"/>
  <c r="C122" i="2"/>
  <c r="B122" i="2"/>
  <c r="A122" i="2"/>
  <c r="M121" i="2"/>
  <c r="L121" i="2"/>
  <c r="K121" i="2"/>
  <c r="J121" i="2"/>
  <c r="I121" i="2"/>
  <c r="H121" i="2"/>
  <c r="G121" i="2"/>
  <c r="F121" i="2"/>
  <c r="E121" i="2"/>
  <c r="D121" i="2"/>
  <c r="C121" i="2"/>
  <c r="B121" i="2"/>
  <c r="B121" i="4" s="1"/>
  <c r="A121" i="2"/>
  <c r="A121" i="4" s="1"/>
  <c r="M120" i="2"/>
  <c r="L120" i="2"/>
  <c r="K120" i="2"/>
  <c r="J120" i="2"/>
  <c r="I120" i="2"/>
  <c r="H120" i="2"/>
  <c r="G120" i="2"/>
  <c r="F120" i="2"/>
  <c r="E120" i="2"/>
  <c r="D120" i="2"/>
  <c r="C120" i="2"/>
  <c r="B120" i="2"/>
  <c r="A120" i="2"/>
  <c r="A120" i="4" s="1"/>
  <c r="M119" i="2"/>
  <c r="L119" i="2"/>
  <c r="K119" i="2"/>
  <c r="J119" i="2"/>
  <c r="I119" i="2"/>
  <c r="H119" i="2"/>
  <c r="G119" i="2"/>
  <c r="F119" i="2"/>
  <c r="E119" i="2"/>
  <c r="D119" i="2"/>
  <c r="C119" i="2"/>
  <c r="B119" i="2"/>
  <c r="B119" i="4" s="1"/>
  <c r="A119" i="2"/>
  <c r="A119" i="4" s="1"/>
  <c r="M118" i="2"/>
  <c r="L118" i="2"/>
  <c r="K118" i="2"/>
  <c r="J118" i="2"/>
  <c r="I118" i="2"/>
  <c r="H118" i="2"/>
  <c r="G118" i="2"/>
  <c r="F118" i="2"/>
  <c r="E118" i="2"/>
  <c r="D118" i="2"/>
  <c r="C118" i="2"/>
  <c r="B118" i="2"/>
  <c r="B118" i="4" s="1"/>
  <c r="A118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B117" i="4" s="1"/>
  <c r="A117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A116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B115" i="4" s="1"/>
  <c r="A115" i="2"/>
  <c r="A115" i="4" s="1"/>
  <c r="M114" i="2"/>
  <c r="L114" i="2"/>
  <c r="K114" i="2"/>
  <c r="J114" i="2"/>
  <c r="I114" i="2"/>
  <c r="H114" i="2"/>
  <c r="G114" i="2"/>
  <c r="F114" i="2"/>
  <c r="E114" i="2"/>
  <c r="D114" i="2"/>
  <c r="C114" i="2"/>
  <c r="B114" i="2"/>
  <c r="A114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B113" i="4" s="1"/>
  <c r="A113" i="2"/>
  <c r="A113" i="4" s="1"/>
  <c r="M112" i="2"/>
  <c r="L112" i="2"/>
  <c r="K112" i="2"/>
  <c r="J112" i="2"/>
  <c r="I112" i="2"/>
  <c r="H112" i="2"/>
  <c r="G112" i="2"/>
  <c r="F112" i="2"/>
  <c r="E112" i="2"/>
  <c r="D112" i="2"/>
  <c r="C112" i="2"/>
  <c r="B112" i="2"/>
  <c r="B112" i="4" s="1"/>
  <c r="A112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A111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B110" i="4" s="1"/>
  <c r="A110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A109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A108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B107" i="4" s="1"/>
  <c r="A107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A106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B105" i="4" s="1"/>
  <c r="A105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A104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A103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A102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A101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A100" i="2"/>
  <c r="M99" i="2"/>
  <c r="L99" i="2"/>
  <c r="K99" i="2"/>
  <c r="J99" i="2"/>
  <c r="I99" i="2"/>
  <c r="H99" i="2"/>
  <c r="G99" i="2"/>
  <c r="F99" i="2"/>
  <c r="E99" i="2"/>
  <c r="D99" i="2"/>
  <c r="C99" i="2"/>
  <c r="B99" i="2"/>
  <c r="A99" i="2"/>
  <c r="M98" i="2"/>
  <c r="L98" i="2"/>
  <c r="K98" i="2"/>
  <c r="J98" i="2"/>
  <c r="I98" i="2"/>
  <c r="H98" i="2"/>
  <c r="G98" i="2"/>
  <c r="F98" i="2"/>
  <c r="E98" i="2"/>
  <c r="D98" i="2"/>
  <c r="C98" i="2"/>
  <c r="B98" i="2"/>
  <c r="A98" i="2"/>
  <c r="M97" i="2"/>
  <c r="L97" i="2"/>
  <c r="K97" i="2"/>
  <c r="J97" i="2"/>
  <c r="I97" i="2"/>
  <c r="H97" i="2"/>
  <c r="G97" i="2"/>
  <c r="F97" i="2"/>
  <c r="E97" i="2"/>
  <c r="D97" i="2"/>
  <c r="C97" i="2"/>
  <c r="B97" i="2"/>
  <c r="A97" i="2"/>
  <c r="M96" i="2"/>
  <c r="L96" i="2"/>
  <c r="K96" i="2"/>
  <c r="J96" i="2"/>
  <c r="I96" i="2"/>
  <c r="H96" i="2"/>
  <c r="G96" i="2"/>
  <c r="F96" i="2"/>
  <c r="E96" i="2"/>
  <c r="D96" i="2"/>
  <c r="C96" i="2"/>
  <c r="B96" i="2"/>
  <c r="A96" i="2"/>
  <c r="M95" i="2"/>
  <c r="L95" i="2"/>
  <c r="K95" i="2"/>
  <c r="J95" i="2"/>
  <c r="I95" i="2"/>
  <c r="H95" i="2"/>
  <c r="G95" i="2"/>
  <c r="F95" i="2"/>
  <c r="E95" i="2"/>
  <c r="D95" i="2"/>
  <c r="C95" i="2"/>
  <c r="B95" i="2"/>
  <c r="A95" i="2"/>
  <c r="M94" i="2"/>
  <c r="L94" i="2"/>
  <c r="K94" i="2"/>
  <c r="J94" i="2"/>
  <c r="I94" i="2"/>
  <c r="H94" i="2"/>
  <c r="G94" i="2"/>
  <c r="F94" i="2"/>
  <c r="E94" i="2"/>
  <c r="D94" i="2"/>
  <c r="C94" i="2"/>
  <c r="B94" i="2"/>
  <c r="B94" i="4" s="1"/>
  <c r="A94" i="2"/>
  <c r="M93" i="2"/>
  <c r="L93" i="2"/>
  <c r="K93" i="2"/>
  <c r="J93" i="2"/>
  <c r="I93" i="2"/>
  <c r="H93" i="2"/>
  <c r="G93" i="2"/>
  <c r="F93" i="2"/>
  <c r="E93" i="2"/>
  <c r="D93" i="2"/>
  <c r="C93" i="2"/>
  <c r="B93" i="2"/>
  <c r="B93" i="4" s="1"/>
  <c r="A93" i="2"/>
  <c r="M92" i="2"/>
  <c r="L92" i="2"/>
  <c r="K92" i="2"/>
  <c r="J92" i="2"/>
  <c r="I92" i="2"/>
  <c r="H92" i="2"/>
  <c r="G92" i="2"/>
  <c r="F92" i="2"/>
  <c r="E92" i="2"/>
  <c r="D92" i="2"/>
  <c r="C92" i="2"/>
  <c r="B92" i="2"/>
  <c r="A92" i="2"/>
  <c r="M91" i="2"/>
  <c r="L91" i="2"/>
  <c r="K91" i="2"/>
  <c r="J91" i="2"/>
  <c r="I91" i="2"/>
  <c r="H91" i="2"/>
  <c r="G91" i="2"/>
  <c r="F91" i="2"/>
  <c r="E91" i="2"/>
  <c r="D91" i="2"/>
  <c r="C91" i="2"/>
  <c r="B91" i="2"/>
  <c r="A91" i="2"/>
  <c r="M90" i="2"/>
  <c r="L90" i="2"/>
  <c r="K90" i="2"/>
  <c r="J90" i="2"/>
  <c r="I90" i="2"/>
  <c r="H90" i="2"/>
  <c r="G90" i="2"/>
  <c r="F90" i="2"/>
  <c r="E90" i="2"/>
  <c r="D90" i="2"/>
  <c r="C90" i="2"/>
  <c r="B90" i="2"/>
  <c r="A90" i="2"/>
  <c r="M89" i="2"/>
  <c r="L89" i="2"/>
  <c r="K89" i="2"/>
  <c r="J89" i="2"/>
  <c r="I89" i="2"/>
  <c r="H89" i="2"/>
  <c r="G89" i="2"/>
  <c r="F89" i="2"/>
  <c r="E89" i="2"/>
  <c r="D89" i="2"/>
  <c r="C89" i="2"/>
  <c r="B89" i="2"/>
  <c r="A89" i="2"/>
  <c r="M88" i="2"/>
  <c r="L88" i="2"/>
  <c r="K88" i="2"/>
  <c r="J88" i="2"/>
  <c r="I88" i="2"/>
  <c r="H88" i="2"/>
  <c r="G88" i="2"/>
  <c r="F88" i="2"/>
  <c r="E88" i="2"/>
  <c r="D88" i="2"/>
  <c r="C88" i="2"/>
  <c r="B88" i="2"/>
  <c r="A88" i="2"/>
  <c r="M87" i="2"/>
  <c r="L87" i="2"/>
  <c r="K87" i="2"/>
  <c r="J87" i="2"/>
  <c r="I87" i="2"/>
  <c r="H87" i="2"/>
  <c r="G87" i="2"/>
  <c r="F87" i="2"/>
  <c r="E87" i="2"/>
  <c r="D87" i="2"/>
  <c r="C87" i="2"/>
  <c r="B87" i="2"/>
  <c r="A87" i="2"/>
  <c r="M86" i="2"/>
  <c r="L86" i="2"/>
  <c r="K86" i="2"/>
  <c r="J86" i="2"/>
  <c r="I86" i="2"/>
  <c r="H86" i="2"/>
  <c r="G86" i="2"/>
  <c r="F86" i="2"/>
  <c r="E86" i="2"/>
  <c r="D86" i="2"/>
  <c r="C86" i="2"/>
  <c r="B86" i="2"/>
  <c r="A86" i="2"/>
  <c r="M85" i="2"/>
  <c r="L85" i="2"/>
  <c r="K85" i="2"/>
  <c r="J85" i="2"/>
  <c r="I85" i="2"/>
  <c r="H85" i="2"/>
  <c r="G85" i="2"/>
  <c r="F85" i="2"/>
  <c r="E85" i="2"/>
  <c r="D85" i="2"/>
  <c r="C85" i="2"/>
  <c r="B85" i="2"/>
  <c r="A85" i="2"/>
  <c r="M84" i="2"/>
  <c r="L84" i="2"/>
  <c r="K84" i="2"/>
  <c r="J84" i="2"/>
  <c r="I84" i="2"/>
  <c r="H84" i="2"/>
  <c r="G84" i="2"/>
  <c r="F84" i="2"/>
  <c r="E84" i="2"/>
  <c r="D84" i="2"/>
  <c r="C84" i="2"/>
  <c r="B84" i="2"/>
  <c r="A84" i="2"/>
  <c r="M83" i="2"/>
  <c r="L83" i="2"/>
  <c r="K83" i="2"/>
  <c r="J83" i="2"/>
  <c r="I83" i="2"/>
  <c r="H83" i="2"/>
  <c r="G83" i="2"/>
  <c r="F83" i="2"/>
  <c r="E83" i="2"/>
  <c r="D83" i="2"/>
  <c r="C83" i="2"/>
  <c r="B83" i="2"/>
  <c r="A83" i="2"/>
  <c r="M82" i="2"/>
  <c r="L82" i="2"/>
  <c r="K82" i="2"/>
  <c r="J82" i="2"/>
  <c r="I82" i="2"/>
  <c r="H82" i="2"/>
  <c r="G82" i="2"/>
  <c r="F82" i="2"/>
  <c r="E82" i="2"/>
  <c r="D82" i="2"/>
  <c r="C82" i="2"/>
  <c r="B82" i="2"/>
  <c r="A82" i="2"/>
  <c r="M81" i="2"/>
  <c r="L81" i="2"/>
  <c r="K81" i="2"/>
  <c r="J81" i="2"/>
  <c r="I81" i="2"/>
  <c r="H81" i="2"/>
  <c r="G81" i="2"/>
  <c r="F81" i="2"/>
  <c r="E81" i="2"/>
  <c r="D81" i="2"/>
  <c r="C81" i="2"/>
  <c r="B81" i="2"/>
  <c r="A81" i="2"/>
  <c r="M80" i="2"/>
  <c r="L80" i="2"/>
  <c r="K80" i="2"/>
  <c r="J80" i="2"/>
  <c r="I80" i="2"/>
  <c r="H80" i="2"/>
  <c r="G80" i="2"/>
  <c r="F80" i="2"/>
  <c r="E80" i="2"/>
  <c r="D80" i="2"/>
  <c r="C80" i="2"/>
  <c r="B80" i="2"/>
  <c r="A80" i="2"/>
  <c r="M79" i="2"/>
  <c r="L79" i="2"/>
  <c r="K79" i="2"/>
  <c r="J79" i="2"/>
  <c r="I79" i="2"/>
  <c r="H79" i="2"/>
  <c r="G79" i="2"/>
  <c r="F79" i="2"/>
  <c r="E79" i="2"/>
  <c r="D79" i="2"/>
  <c r="C79" i="2"/>
  <c r="B79" i="2"/>
  <c r="A79" i="2"/>
  <c r="M78" i="2"/>
  <c r="L78" i="2"/>
  <c r="K78" i="2"/>
  <c r="J78" i="2"/>
  <c r="I78" i="2"/>
  <c r="H78" i="2"/>
  <c r="G78" i="2"/>
  <c r="F78" i="2"/>
  <c r="E78" i="2"/>
  <c r="D78" i="2"/>
  <c r="C78" i="2"/>
  <c r="B78" i="2"/>
  <c r="A78" i="2"/>
  <c r="M77" i="2"/>
  <c r="L77" i="2"/>
  <c r="K77" i="2"/>
  <c r="J77" i="2"/>
  <c r="I77" i="2"/>
  <c r="H77" i="2"/>
  <c r="G77" i="2"/>
  <c r="F77" i="2"/>
  <c r="E77" i="2"/>
  <c r="D77" i="2"/>
  <c r="C77" i="2"/>
  <c r="B77" i="2"/>
  <c r="A77" i="2"/>
  <c r="M76" i="2"/>
  <c r="L76" i="2"/>
  <c r="K76" i="2"/>
  <c r="J76" i="2"/>
  <c r="I76" i="2"/>
  <c r="H76" i="2"/>
  <c r="G76" i="2"/>
  <c r="F76" i="2"/>
  <c r="E76" i="2"/>
  <c r="D76" i="2"/>
  <c r="C76" i="2"/>
  <c r="B76" i="2"/>
  <c r="A76" i="2"/>
  <c r="M75" i="2"/>
  <c r="L75" i="2"/>
  <c r="K75" i="2"/>
  <c r="J75" i="2"/>
  <c r="I75" i="2"/>
  <c r="H75" i="2"/>
  <c r="G75" i="2"/>
  <c r="F75" i="2"/>
  <c r="E75" i="2"/>
  <c r="D75" i="2"/>
  <c r="C75" i="2"/>
  <c r="B75" i="2"/>
  <c r="A75" i="2"/>
  <c r="M74" i="2"/>
  <c r="L74" i="2"/>
  <c r="K74" i="2"/>
  <c r="J74" i="2"/>
  <c r="I74" i="2"/>
  <c r="H74" i="2"/>
  <c r="G74" i="2"/>
  <c r="F74" i="2"/>
  <c r="E74" i="2"/>
  <c r="D74" i="2"/>
  <c r="C74" i="2"/>
  <c r="B74" i="2"/>
  <c r="A74" i="2"/>
  <c r="M73" i="2"/>
  <c r="L73" i="2"/>
  <c r="K73" i="2"/>
  <c r="J73" i="2"/>
  <c r="I73" i="2"/>
  <c r="H73" i="2"/>
  <c r="G73" i="2"/>
  <c r="F73" i="2"/>
  <c r="E73" i="2"/>
  <c r="D73" i="2"/>
  <c r="C73" i="2"/>
  <c r="B73" i="2"/>
  <c r="A73" i="2"/>
  <c r="M72" i="2"/>
  <c r="L72" i="2"/>
  <c r="K72" i="2"/>
  <c r="J72" i="2"/>
  <c r="I72" i="2"/>
  <c r="H72" i="2"/>
  <c r="G72" i="2"/>
  <c r="F72" i="2"/>
  <c r="E72" i="2"/>
  <c r="D72" i="2"/>
  <c r="C72" i="2"/>
  <c r="B72" i="2"/>
  <c r="A72" i="2"/>
  <c r="M71" i="2"/>
  <c r="L71" i="2"/>
  <c r="K71" i="2"/>
  <c r="J71" i="2"/>
  <c r="I71" i="2"/>
  <c r="H71" i="2"/>
  <c r="G71" i="2"/>
  <c r="F71" i="2"/>
  <c r="E71" i="2"/>
  <c r="D71" i="2"/>
  <c r="C71" i="2"/>
  <c r="B71" i="2"/>
  <c r="A71" i="2"/>
  <c r="M70" i="2"/>
  <c r="L70" i="2"/>
  <c r="K70" i="2"/>
  <c r="J70" i="2"/>
  <c r="I70" i="2"/>
  <c r="H70" i="2"/>
  <c r="G70" i="2"/>
  <c r="F70" i="2"/>
  <c r="E70" i="2"/>
  <c r="D70" i="2"/>
  <c r="C70" i="2"/>
  <c r="B70" i="2"/>
  <c r="A70" i="2"/>
  <c r="M69" i="2"/>
  <c r="L69" i="2"/>
  <c r="K69" i="2"/>
  <c r="J69" i="2"/>
  <c r="I69" i="2"/>
  <c r="H69" i="2"/>
  <c r="G69" i="2"/>
  <c r="F69" i="2"/>
  <c r="E69" i="2"/>
  <c r="D69" i="2"/>
  <c r="C69" i="2"/>
  <c r="B69" i="2"/>
  <c r="A69" i="2"/>
  <c r="M68" i="2"/>
  <c r="L68" i="2"/>
  <c r="K68" i="2"/>
  <c r="J68" i="2"/>
  <c r="I68" i="2"/>
  <c r="H68" i="2"/>
  <c r="G68" i="2"/>
  <c r="F68" i="2"/>
  <c r="E68" i="2"/>
  <c r="D68" i="2"/>
  <c r="C68" i="2"/>
  <c r="B68" i="2"/>
  <c r="A68" i="2"/>
  <c r="M67" i="2"/>
  <c r="L67" i="2"/>
  <c r="K67" i="2"/>
  <c r="J67" i="2"/>
  <c r="I67" i="2"/>
  <c r="H67" i="2"/>
  <c r="G67" i="2"/>
  <c r="F67" i="2"/>
  <c r="E67" i="2"/>
  <c r="D67" i="2"/>
  <c r="C67" i="2"/>
  <c r="B67" i="2"/>
  <c r="A67" i="2"/>
  <c r="M66" i="2"/>
  <c r="L66" i="2"/>
  <c r="K66" i="2"/>
  <c r="J66" i="2"/>
  <c r="I66" i="2"/>
  <c r="H66" i="2"/>
  <c r="G66" i="2"/>
  <c r="F66" i="2"/>
  <c r="E66" i="2"/>
  <c r="D66" i="2"/>
  <c r="C66" i="2"/>
  <c r="B66" i="2"/>
  <c r="A66" i="2"/>
  <c r="M65" i="2"/>
  <c r="L65" i="2"/>
  <c r="K65" i="2"/>
  <c r="J65" i="2"/>
  <c r="I65" i="2"/>
  <c r="H65" i="2"/>
  <c r="G65" i="2"/>
  <c r="F65" i="2"/>
  <c r="E65" i="2"/>
  <c r="D65" i="2"/>
  <c r="C65" i="2"/>
  <c r="B65" i="2"/>
  <c r="A65" i="2"/>
  <c r="M64" i="2"/>
  <c r="L64" i="2"/>
  <c r="K64" i="2"/>
  <c r="J64" i="2"/>
  <c r="I64" i="2"/>
  <c r="H64" i="2"/>
  <c r="G64" i="2"/>
  <c r="F64" i="2"/>
  <c r="E64" i="2"/>
  <c r="D64" i="2"/>
  <c r="C64" i="2"/>
  <c r="B64" i="2"/>
  <c r="A64" i="2"/>
  <c r="M63" i="2"/>
  <c r="L63" i="2"/>
  <c r="K63" i="2"/>
  <c r="J63" i="2"/>
  <c r="I63" i="2"/>
  <c r="H63" i="2"/>
  <c r="G63" i="2"/>
  <c r="F63" i="2"/>
  <c r="E63" i="2"/>
  <c r="D63" i="2"/>
  <c r="C63" i="2"/>
  <c r="B63" i="2"/>
  <c r="A63" i="2"/>
  <c r="M62" i="2"/>
  <c r="L62" i="2"/>
  <c r="K62" i="2"/>
  <c r="J62" i="2"/>
  <c r="I62" i="2"/>
  <c r="H62" i="2"/>
  <c r="G62" i="2"/>
  <c r="F62" i="2"/>
  <c r="E62" i="2"/>
  <c r="D62" i="2"/>
  <c r="C62" i="2"/>
  <c r="B62" i="2"/>
  <c r="A62" i="2"/>
  <c r="M61" i="2"/>
  <c r="L61" i="2"/>
  <c r="K61" i="2"/>
  <c r="J61" i="2"/>
  <c r="I61" i="2"/>
  <c r="H61" i="2"/>
  <c r="G61" i="2"/>
  <c r="F61" i="2"/>
  <c r="E61" i="2"/>
  <c r="D61" i="2"/>
  <c r="C61" i="2"/>
  <c r="B61" i="2"/>
  <c r="A61" i="2"/>
  <c r="M60" i="2"/>
  <c r="L60" i="2"/>
  <c r="K60" i="2"/>
  <c r="J60" i="2"/>
  <c r="I60" i="2"/>
  <c r="H60" i="2"/>
  <c r="G60" i="2"/>
  <c r="F60" i="2"/>
  <c r="E60" i="2"/>
  <c r="D60" i="2"/>
  <c r="C60" i="2"/>
  <c r="B60" i="2"/>
  <c r="A60" i="2"/>
  <c r="M59" i="2"/>
  <c r="L59" i="2"/>
  <c r="K59" i="2"/>
  <c r="J59" i="2"/>
  <c r="I59" i="2"/>
  <c r="H59" i="2"/>
  <c r="G59" i="2"/>
  <c r="F59" i="2"/>
  <c r="E59" i="2"/>
  <c r="D59" i="2"/>
  <c r="C59" i="2"/>
  <c r="B59" i="2"/>
  <c r="A59" i="2"/>
  <c r="M58" i="2"/>
  <c r="L58" i="2"/>
  <c r="K58" i="2"/>
  <c r="J58" i="2"/>
  <c r="I58" i="2"/>
  <c r="H58" i="2"/>
  <c r="G58" i="2"/>
  <c r="F58" i="2"/>
  <c r="E58" i="2"/>
  <c r="D58" i="2"/>
  <c r="C58" i="2"/>
  <c r="B58" i="2"/>
  <c r="A58" i="2"/>
  <c r="M57" i="2"/>
  <c r="L57" i="2"/>
  <c r="K57" i="2"/>
  <c r="J57" i="2"/>
  <c r="I57" i="2"/>
  <c r="H57" i="2"/>
  <c r="G57" i="2"/>
  <c r="F57" i="2"/>
  <c r="E57" i="2"/>
  <c r="D57" i="2"/>
  <c r="C57" i="2"/>
  <c r="B57" i="2"/>
  <c r="A57" i="2"/>
  <c r="M56" i="2"/>
  <c r="L56" i="2"/>
  <c r="K56" i="2"/>
  <c r="J56" i="2"/>
  <c r="I56" i="2"/>
  <c r="H56" i="2"/>
  <c r="G56" i="2"/>
  <c r="F56" i="2"/>
  <c r="E56" i="2"/>
  <c r="D56" i="2"/>
  <c r="C56" i="2"/>
  <c r="B56" i="2"/>
  <c r="A56" i="2"/>
  <c r="M55" i="2"/>
  <c r="L55" i="2"/>
  <c r="K55" i="2"/>
  <c r="J55" i="2"/>
  <c r="I55" i="2"/>
  <c r="H55" i="2"/>
  <c r="G55" i="2"/>
  <c r="F55" i="2"/>
  <c r="E55" i="2"/>
  <c r="D55" i="2"/>
  <c r="C55" i="2"/>
  <c r="B55" i="2"/>
  <c r="A55" i="2"/>
  <c r="M54" i="2"/>
  <c r="L54" i="2"/>
  <c r="K54" i="2"/>
  <c r="J54" i="2"/>
  <c r="I54" i="2"/>
  <c r="H54" i="2"/>
  <c r="G54" i="2"/>
  <c r="F54" i="2"/>
  <c r="E54" i="2"/>
  <c r="D54" i="2"/>
  <c r="C54" i="2"/>
  <c r="B54" i="2"/>
  <c r="A54" i="2"/>
  <c r="AO254" i="3"/>
  <c r="AN254" i="3"/>
  <c r="AL254" i="3"/>
  <c r="AJ254" i="3"/>
  <c r="AI254" i="3"/>
  <c r="AO253" i="3"/>
  <c r="AN253" i="3"/>
  <c r="AL253" i="3"/>
  <c r="AJ253" i="3"/>
  <c r="AI253" i="3"/>
  <c r="AO252" i="3"/>
  <c r="AN252" i="3"/>
  <c r="AL252" i="3"/>
  <c r="AJ252" i="3"/>
  <c r="AI252" i="3"/>
  <c r="AO251" i="3"/>
  <c r="AN251" i="3"/>
  <c r="AL251" i="3"/>
  <c r="AJ251" i="3"/>
  <c r="AI251" i="3"/>
  <c r="AO250" i="3"/>
  <c r="AN250" i="3"/>
  <c r="AL250" i="3"/>
  <c r="AJ250" i="3"/>
  <c r="AI250" i="3"/>
  <c r="AO249" i="3"/>
  <c r="AN249" i="3"/>
  <c r="AL249" i="3"/>
  <c r="AJ249" i="3"/>
  <c r="AI249" i="3"/>
  <c r="AO248" i="3"/>
  <c r="AN248" i="3"/>
  <c r="AL248" i="3"/>
  <c r="AJ248" i="3"/>
  <c r="AI248" i="3"/>
  <c r="AO247" i="3"/>
  <c r="AN247" i="3"/>
  <c r="AL247" i="3"/>
  <c r="AJ247" i="3"/>
  <c r="AI247" i="3"/>
  <c r="AO246" i="3"/>
  <c r="AN246" i="3"/>
  <c r="AL246" i="3"/>
  <c r="AJ246" i="3"/>
  <c r="AI246" i="3"/>
  <c r="AO245" i="3"/>
  <c r="AN245" i="3"/>
  <c r="AL245" i="3"/>
  <c r="AJ245" i="3"/>
  <c r="AI245" i="3"/>
  <c r="AO244" i="3"/>
  <c r="AN244" i="3"/>
  <c r="AL244" i="3"/>
  <c r="AJ244" i="3"/>
  <c r="AI244" i="3"/>
  <c r="AO243" i="3"/>
  <c r="AN243" i="3"/>
  <c r="AL243" i="3"/>
  <c r="AJ243" i="3"/>
  <c r="AI243" i="3"/>
  <c r="AO242" i="3"/>
  <c r="AN242" i="3"/>
  <c r="AL242" i="3"/>
  <c r="AJ242" i="3"/>
  <c r="AI242" i="3"/>
  <c r="AO241" i="3"/>
  <c r="AN241" i="3"/>
  <c r="AL241" i="3"/>
  <c r="AJ241" i="3"/>
  <c r="AI241" i="3"/>
  <c r="AO240" i="3"/>
  <c r="AN240" i="3"/>
  <c r="AL240" i="3"/>
  <c r="AJ240" i="3"/>
  <c r="AI240" i="3"/>
  <c r="AO239" i="3"/>
  <c r="AN239" i="3"/>
  <c r="AL239" i="3"/>
  <c r="AJ239" i="3"/>
  <c r="AI239" i="3"/>
  <c r="AO238" i="3"/>
  <c r="AN238" i="3"/>
  <c r="AL238" i="3"/>
  <c r="AJ238" i="3"/>
  <c r="AI238" i="3"/>
  <c r="AO237" i="3"/>
  <c r="AN237" i="3"/>
  <c r="AL237" i="3"/>
  <c r="AJ237" i="3"/>
  <c r="AI237" i="3"/>
  <c r="AO236" i="3"/>
  <c r="AN236" i="3"/>
  <c r="AL236" i="3"/>
  <c r="AJ236" i="3"/>
  <c r="AI236" i="3"/>
  <c r="AO235" i="3"/>
  <c r="AN235" i="3"/>
  <c r="AL235" i="3"/>
  <c r="AJ235" i="3"/>
  <c r="AI235" i="3"/>
  <c r="AO234" i="3"/>
  <c r="AN234" i="3"/>
  <c r="AL234" i="3"/>
  <c r="AJ234" i="3"/>
  <c r="AI234" i="3"/>
  <c r="AO233" i="3"/>
  <c r="AN233" i="3"/>
  <c r="AL233" i="3"/>
  <c r="AJ233" i="3"/>
  <c r="AI233" i="3"/>
  <c r="AO232" i="3"/>
  <c r="AN232" i="3"/>
  <c r="AL232" i="3"/>
  <c r="AJ232" i="3"/>
  <c r="AI232" i="3"/>
  <c r="AO231" i="3"/>
  <c r="AN231" i="3"/>
  <c r="AL231" i="3"/>
  <c r="AJ231" i="3"/>
  <c r="AI231" i="3"/>
  <c r="AO230" i="3"/>
  <c r="AN230" i="3"/>
  <c r="AL230" i="3"/>
  <c r="AJ230" i="3"/>
  <c r="AI230" i="3"/>
  <c r="AO229" i="3"/>
  <c r="AN229" i="3"/>
  <c r="AL229" i="3"/>
  <c r="AJ229" i="3"/>
  <c r="AI229" i="3"/>
  <c r="AO228" i="3"/>
  <c r="AN228" i="3"/>
  <c r="AL228" i="3"/>
  <c r="AJ228" i="3"/>
  <c r="AI228" i="3"/>
  <c r="AO227" i="3"/>
  <c r="AN227" i="3"/>
  <c r="AL227" i="3"/>
  <c r="AJ227" i="3"/>
  <c r="AI227" i="3"/>
  <c r="AO226" i="3"/>
  <c r="AN226" i="3"/>
  <c r="AL226" i="3"/>
  <c r="AJ226" i="3"/>
  <c r="AI226" i="3"/>
  <c r="AO225" i="3"/>
  <c r="AN225" i="3"/>
  <c r="AL225" i="3"/>
  <c r="AJ225" i="3"/>
  <c r="AI225" i="3"/>
  <c r="AO224" i="3"/>
  <c r="AN224" i="3"/>
  <c r="AL224" i="3"/>
  <c r="AJ224" i="3"/>
  <c r="AI224" i="3"/>
  <c r="AO223" i="3"/>
  <c r="AN223" i="3"/>
  <c r="AL223" i="3"/>
  <c r="AJ223" i="3"/>
  <c r="AI223" i="3"/>
  <c r="AO222" i="3"/>
  <c r="AN222" i="3"/>
  <c r="AL222" i="3"/>
  <c r="AJ222" i="3"/>
  <c r="AI222" i="3"/>
  <c r="AO221" i="3"/>
  <c r="AN221" i="3"/>
  <c r="AL221" i="3"/>
  <c r="AJ221" i="3"/>
  <c r="AI221" i="3"/>
  <c r="AO220" i="3"/>
  <c r="AN220" i="3"/>
  <c r="AL220" i="3"/>
  <c r="AJ220" i="3"/>
  <c r="AI220" i="3"/>
  <c r="AO219" i="3"/>
  <c r="AN219" i="3"/>
  <c r="AL219" i="3"/>
  <c r="AJ219" i="3"/>
  <c r="AI219" i="3"/>
  <c r="AO218" i="3"/>
  <c r="AN218" i="3"/>
  <c r="AL218" i="3"/>
  <c r="AJ218" i="3"/>
  <c r="AI218" i="3"/>
  <c r="AO217" i="3"/>
  <c r="AN217" i="3"/>
  <c r="AL217" i="3"/>
  <c r="AJ217" i="3"/>
  <c r="AI217" i="3"/>
  <c r="AO216" i="3"/>
  <c r="AN216" i="3"/>
  <c r="AL216" i="3"/>
  <c r="AJ216" i="3"/>
  <c r="AI216" i="3"/>
  <c r="AO215" i="3"/>
  <c r="AN215" i="3"/>
  <c r="AL215" i="3"/>
  <c r="AJ215" i="3"/>
  <c r="AI215" i="3"/>
  <c r="AO214" i="3"/>
  <c r="AN214" i="3"/>
  <c r="AL214" i="3"/>
  <c r="AJ214" i="3"/>
  <c r="AI214" i="3"/>
  <c r="AO213" i="3"/>
  <c r="AN213" i="3"/>
  <c r="AL213" i="3"/>
  <c r="AJ213" i="3"/>
  <c r="AI213" i="3"/>
  <c r="AO212" i="3"/>
  <c r="AN212" i="3"/>
  <c r="AL212" i="3"/>
  <c r="AJ212" i="3"/>
  <c r="AI212" i="3"/>
  <c r="AO211" i="3"/>
  <c r="AN211" i="3"/>
  <c r="AL211" i="3"/>
  <c r="AJ211" i="3"/>
  <c r="AI211" i="3"/>
  <c r="AO210" i="3"/>
  <c r="AN210" i="3"/>
  <c r="AL210" i="3"/>
  <c r="AJ210" i="3"/>
  <c r="AI210" i="3"/>
  <c r="AO209" i="3"/>
  <c r="AN209" i="3"/>
  <c r="AL209" i="3"/>
  <c r="AJ209" i="3"/>
  <c r="AI209" i="3"/>
  <c r="AO208" i="3"/>
  <c r="AN208" i="3"/>
  <c r="AL208" i="3"/>
  <c r="AJ208" i="3"/>
  <c r="AI208" i="3"/>
  <c r="AO207" i="3"/>
  <c r="AN207" i="3"/>
  <c r="AL207" i="3"/>
  <c r="AJ207" i="3"/>
  <c r="AI207" i="3"/>
  <c r="AO206" i="3"/>
  <c r="AN206" i="3"/>
  <c r="AL206" i="3"/>
  <c r="AJ206" i="3"/>
  <c r="AI206" i="3"/>
  <c r="AO205" i="3"/>
  <c r="AN205" i="3"/>
  <c r="AL205" i="3"/>
  <c r="AJ205" i="3"/>
  <c r="AI205" i="3"/>
  <c r="AO204" i="3"/>
  <c r="AN204" i="3"/>
  <c r="AL204" i="3"/>
  <c r="AJ204" i="3"/>
  <c r="AI204" i="3"/>
  <c r="AO203" i="3"/>
  <c r="AN203" i="3"/>
  <c r="AL203" i="3"/>
  <c r="AJ203" i="3"/>
  <c r="AI203" i="3"/>
  <c r="AO202" i="3"/>
  <c r="AN202" i="3"/>
  <c r="AL202" i="3"/>
  <c r="AJ202" i="3"/>
  <c r="AI202" i="3"/>
  <c r="AO201" i="3"/>
  <c r="AN201" i="3"/>
  <c r="AL201" i="3"/>
  <c r="AJ201" i="3"/>
  <c r="AI201" i="3"/>
  <c r="AO200" i="3"/>
  <c r="AN200" i="3"/>
  <c r="AL200" i="3"/>
  <c r="AJ200" i="3"/>
  <c r="AI200" i="3"/>
  <c r="AO199" i="3"/>
  <c r="AN199" i="3"/>
  <c r="AL199" i="3"/>
  <c r="AJ199" i="3"/>
  <c r="AI199" i="3"/>
  <c r="AO198" i="3"/>
  <c r="AN198" i="3"/>
  <c r="AL198" i="3"/>
  <c r="AJ198" i="3"/>
  <c r="AI198" i="3"/>
  <c r="AO197" i="3"/>
  <c r="AN197" i="3"/>
  <c r="AL197" i="3"/>
  <c r="AJ197" i="3"/>
  <c r="AI197" i="3"/>
  <c r="AO196" i="3"/>
  <c r="AN196" i="3"/>
  <c r="AL196" i="3"/>
  <c r="AJ196" i="3"/>
  <c r="AI196" i="3"/>
  <c r="AO195" i="3"/>
  <c r="AN195" i="3"/>
  <c r="AL195" i="3"/>
  <c r="AJ195" i="3"/>
  <c r="AI195" i="3"/>
  <c r="AO194" i="3"/>
  <c r="AN194" i="3"/>
  <c r="AL194" i="3"/>
  <c r="AJ194" i="3"/>
  <c r="AI194" i="3"/>
  <c r="AO193" i="3"/>
  <c r="AN193" i="3"/>
  <c r="AL193" i="3"/>
  <c r="AJ193" i="3"/>
  <c r="AI193" i="3"/>
  <c r="AO192" i="3"/>
  <c r="AN192" i="3"/>
  <c r="AL192" i="3"/>
  <c r="AJ192" i="3"/>
  <c r="AI192" i="3"/>
  <c r="AO191" i="3"/>
  <c r="AN191" i="3"/>
  <c r="AL191" i="3"/>
  <c r="AJ191" i="3"/>
  <c r="AI191" i="3"/>
  <c r="AO190" i="3"/>
  <c r="AN190" i="3"/>
  <c r="AL190" i="3"/>
  <c r="AJ190" i="3"/>
  <c r="AI190" i="3"/>
  <c r="AO189" i="3"/>
  <c r="AN189" i="3"/>
  <c r="AL189" i="3"/>
  <c r="AJ189" i="3"/>
  <c r="AI189" i="3"/>
  <c r="AO188" i="3"/>
  <c r="AN188" i="3"/>
  <c r="AL188" i="3"/>
  <c r="AJ188" i="3"/>
  <c r="AI188" i="3"/>
  <c r="AO187" i="3"/>
  <c r="AN187" i="3"/>
  <c r="AL187" i="3"/>
  <c r="AJ187" i="3"/>
  <c r="AI187" i="3"/>
  <c r="AO186" i="3"/>
  <c r="AN186" i="3"/>
  <c r="AL186" i="3"/>
  <c r="AJ186" i="3"/>
  <c r="AI186" i="3"/>
  <c r="AO185" i="3"/>
  <c r="AN185" i="3"/>
  <c r="AL185" i="3"/>
  <c r="AJ185" i="3"/>
  <c r="AI185" i="3"/>
  <c r="AO184" i="3"/>
  <c r="AN184" i="3"/>
  <c r="AL184" i="3"/>
  <c r="AJ184" i="3"/>
  <c r="AI184" i="3"/>
  <c r="AO183" i="3"/>
  <c r="AN183" i="3"/>
  <c r="AL183" i="3"/>
  <c r="AJ183" i="3"/>
  <c r="AI183" i="3"/>
  <c r="AO182" i="3"/>
  <c r="AN182" i="3"/>
  <c r="AL182" i="3"/>
  <c r="AJ182" i="3"/>
  <c r="AI182" i="3"/>
  <c r="AO181" i="3"/>
  <c r="AN181" i="3"/>
  <c r="AL181" i="3"/>
  <c r="AJ181" i="3"/>
  <c r="AI181" i="3"/>
  <c r="AO180" i="3"/>
  <c r="AN180" i="3"/>
  <c r="AL180" i="3"/>
  <c r="AJ180" i="3"/>
  <c r="AI180" i="3"/>
  <c r="AO179" i="3"/>
  <c r="AN179" i="3"/>
  <c r="AL179" i="3"/>
  <c r="AJ179" i="3"/>
  <c r="AI179" i="3"/>
  <c r="AO178" i="3"/>
  <c r="AN178" i="3"/>
  <c r="AL178" i="3"/>
  <c r="AJ178" i="3"/>
  <c r="AI178" i="3"/>
  <c r="AO177" i="3"/>
  <c r="AN177" i="3"/>
  <c r="AL177" i="3"/>
  <c r="AJ177" i="3"/>
  <c r="AI177" i="3"/>
  <c r="AO176" i="3"/>
  <c r="AN176" i="3"/>
  <c r="AL176" i="3"/>
  <c r="AJ176" i="3"/>
  <c r="AI176" i="3"/>
  <c r="AO175" i="3"/>
  <c r="AN175" i="3"/>
  <c r="AL175" i="3"/>
  <c r="AJ175" i="3"/>
  <c r="AI175" i="3"/>
  <c r="AO174" i="3"/>
  <c r="AN174" i="3"/>
  <c r="AL174" i="3"/>
  <c r="AJ174" i="3"/>
  <c r="AI174" i="3"/>
  <c r="AO173" i="3"/>
  <c r="AN173" i="3"/>
  <c r="AL173" i="3"/>
  <c r="AJ173" i="3"/>
  <c r="AI173" i="3"/>
  <c r="AO172" i="3"/>
  <c r="AN172" i="3"/>
  <c r="AL172" i="3"/>
  <c r="AJ172" i="3"/>
  <c r="AI172" i="3"/>
  <c r="AO171" i="3"/>
  <c r="AN171" i="3"/>
  <c r="AL171" i="3"/>
  <c r="AJ171" i="3"/>
  <c r="AI171" i="3"/>
  <c r="AO170" i="3"/>
  <c r="AN170" i="3"/>
  <c r="AL170" i="3"/>
  <c r="AJ170" i="3"/>
  <c r="AI170" i="3"/>
  <c r="AO169" i="3"/>
  <c r="AN169" i="3"/>
  <c r="AL169" i="3"/>
  <c r="AJ169" i="3"/>
  <c r="AI169" i="3"/>
  <c r="AO168" i="3"/>
  <c r="AN168" i="3"/>
  <c r="AL168" i="3"/>
  <c r="AJ168" i="3"/>
  <c r="AI168" i="3"/>
  <c r="AO167" i="3"/>
  <c r="AN167" i="3"/>
  <c r="AL167" i="3"/>
  <c r="AJ167" i="3"/>
  <c r="AI167" i="3"/>
  <c r="AO166" i="3"/>
  <c r="AN166" i="3"/>
  <c r="AL166" i="3"/>
  <c r="AJ166" i="3"/>
  <c r="AI166" i="3"/>
  <c r="AO165" i="3"/>
  <c r="AN165" i="3"/>
  <c r="AL165" i="3"/>
  <c r="AJ165" i="3"/>
  <c r="AI165" i="3"/>
  <c r="AO164" i="3"/>
  <c r="AN164" i="3"/>
  <c r="AL164" i="3"/>
  <c r="AJ164" i="3"/>
  <c r="AI164" i="3"/>
  <c r="AO163" i="3"/>
  <c r="AN163" i="3"/>
  <c r="AL163" i="3"/>
  <c r="AJ163" i="3"/>
  <c r="AI163" i="3"/>
  <c r="AO162" i="3"/>
  <c r="AN162" i="3"/>
  <c r="AL162" i="3"/>
  <c r="AJ162" i="3"/>
  <c r="AI162" i="3"/>
  <c r="AO161" i="3"/>
  <c r="AN161" i="3"/>
  <c r="AL161" i="3"/>
  <c r="AJ161" i="3"/>
  <c r="AI161" i="3"/>
  <c r="AO160" i="3"/>
  <c r="AN160" i="3"/>
  <c r="AL160" i="3"/>
  <c r="AJ160" i="3"/>
  <c r="AI160" i="3"/>
  <c r="AO159" i="3"/>
  <c r="AN159" i="3"/>
  <c r="AL159" i="3"/>
  <c r="AJ159" i="3"/>
  <c r="AI159" i="3"/>
  <c r="AO158" i="3"/>
  <c r="AN158" i="3"/>
  <c r="AL158" i="3"/>
  <c r="AJ158" i="3"/>
  <c r="AI158" i="3"/>
  <c r="AO157" i="3"/>
  <c r="AN157" i="3"/>
  <c r="AL157" i="3"/>
  <c r="AJ157" i="3"/>
  <c r="AI157" i="3"/>
  <c r="AO156" i="3"/>
  <c r="AN156" i="3"/>
  <c r="AL156" i="3"/>
  <c r="AJ156" i="3"/>
  <c r="AI156" i="3"/>
  <c r="AO155" i="3"/>
  <c r="AN155" i="3"/>
  <c r="AL155" i="3"/>
  <c r="AJ155" i="3"/>
  <c r="AI155" i="3"/>
  <c r="AO154" i="3"/>
  <c r="AN154" i="3"/>
  <c r="AL154" i="3"/>
  <c r="AJ154" i="3"/>
  <c r="AI154" i="3"/>
  <c r="AO153" i="3"/>
  <c r="AN153" i="3"/>
  <c r="AL153" i="3"/>
  <c r="AJ153" i="3"/>
  <c r="AI153" i="3"/>
  <c r="AO152" i="3"/>
  <c r="AN152" i="3"/>
  <c r="AL152" i="3"/>
  <c r="AJ152" i="3"/>
  <c r="AI152" i="3"/>
  <c r="AO151" i="3"/>
  <c r="AN151" i="3"/>
  <c r="AL151" i="3"/>
  <c r="AJ151" i="3"/>
  <c r="AI151" i="3"/>
  <c r="AO150" i="3"/>
  <c r="AN150" i="3"/>
  <c r="AL150" i="3"/>
  <c r="AJ150" i="3"/>
  <c r="AI150" i="3"/>
  <c r="AO149" i="3"/>
  <c r="AN149" i="3"/>
  <c r="AL149" i="3"/>
  <c r="AJ149" i="3"/>
  <c r="AI149" i="3"/>
  <c r="AO148" i="3"/>
  <c r="AN148" i="3"/>
  <c r="AL148" i="3"/>
  <c r="AJ148" i="3"/>
  <c r="AI148" i="3"/>
  <c r="AO147" i="3"/>
  <c r="AN147" i="3"/>
  <c r="AL147" i="3"/>
  <c r="AJ147" i="3"/>
  <c r="AI147" i="3"/>
  <c r="AO146" i="3"/>
  <c r="AN146" i="3"/>
  <c r="AL146" i="3"/>
  <c r="AJ146" i="3"/>
  <c r="AI146" i="3"/>
  <c r="AO145" i="3"/>
  <c r="AN145" i="3"/>
  <c r="AL145" i="3"/>
  <c r="AJ145" i="3"/>
  <c r="AI145" i="3"/>
  <c r="AO144" i="3"/>
  <c r="AN144" i="3"/>
  <c r="AL144" i="3"/>
  <c r="AJ144" i="3"/>
  <c r="AI144" i="3"/>
  <c r="AO143" i="3"/>
  <c r="AN143" i="3"/>
  <c r="AL143" i="3"/>
  <c r="AJ143" i="3"/>
  <c r="AI143" i="3"/>
  <c r="AO142" i="3"/>
  <c r="AN142" i="3"/>
  <c r="AL142" i="3"/>
  <c r="AJ142" i="3"/>
  <c r="AI142" i="3"/>
  <c r="AO141" i="3"/>
  <c r="AN141" i="3"/>
  <c r="AL141" i="3"/>
  <c r="AJ141" i="3"/>
  <c r="AI141" i="3"/>
  <c r="AO140" i="3"/>
  <c r="AN140" i="3"/>
  <c r="AL140" i="3"/>
  <c r="AJ140" i="3"/>
  <c r="AI140" i="3"/>
  <c r="AO139" i="3"/>
  <c r="AN139" i="3"/>
  <c r="AL139" i="3"/>
  <c r="AJ139" i="3"/>
  <c r="AI139" i="3"/>
  <c r="AO138" i="3"/>
  <c r="AN138" i="3"/>
  <c r="AL138" i="3"/>
  <c r="AJ138" i="3"/>
  <c r="AI138" i="3"/>
  <c r="AO137" i="3"/>
  <c r="AN137" i="3"/>
  <c r="AL137" i="3"/>
  <c r="AJ137" i="3"/>
  <c r="AI137" i="3"/>
  <c r="AO136" i="3"/>
  <c r="AN136" i="3"/>
  <c r="AL136" i="3"/>
  <c r="AJ136" i="3"/>
  <c r="AI136" i="3"/>
  <c r="AO135" i="3"/>
  <c r="AN135" i="3"/>
  <c r="AL135" i="3"/>
  <c r="AJ135" i="3"/>
  <c r="AI135" i="3"/>
  <c r="AO134" i="3"/>
  <c r="AN134" i="3"/>
  <c r="AL134" i="3"/>
  <c r="AJ134" i="3"/>
  <c r="AI134" i="3"/>
  <c r="AO133" i="3"/>
  <c r="AN133" i="3"/>
  <c r="AL133" i="3"/>
  <c r="AJ133" i="3"/>
  <c r="AI133" i="3"/>
  <c r="AO132" i="3"/>
  <c r="AN132" i="3"/>
  <c r="AL132" i="3"/>
  <c r="AJ132" i="3"/>
  <c r="AI132" i="3"/>
  <c r="AO131" i="3"/>
  <c r="AN131" i="3"/>
  <c r="AL131" i="3"/>
  <c r="AJ131" i="3"/>
  <c r="AI131" i="3"/>
  <c r="AO130" i="3"/>
  <c r="AN130" i="3"/>
  <c r="AL130" i="3"/>
  <c r="AJ130" i="3"/>
  <c r="AI130" i="3"/>
  <c r="AO129" i="3"/>
  <c r="AN129" i="3"/>
  <c r="AL129" i="3"/>
  <c r="AJ129" i="3"/>
  <c r="AI129" i="3"/>
  <c r="AO128" i="3"/>
  <c r="AN128" i="3"/>
  <c r="AL128" i="3"/>
  <c r="AJ128" i="3"/>
  <c r="AI128" i="3"/>
  <c r="AO127" i="3"/>
  <c r="AN127" i="3"/>
  <c r="AL127" i="3"/>
  <c r="AJ127" i="3"/>
  <c r="AI127" i="3"/>
  <c r="AO126" i="3"/>
  <c r="AN126" i="3"/>
  <c r="AL126" i="3"/>
  <c r="AJ126" i="3"/>
  <c r="AI126" i="3"/>
  <c r="AO125" i="3"/>
  <c r="AN125" i="3"/>
  <c r="AL125" i="3"/>
  <c r="AJ125" i="3"/>
  <c r="AI125" i="3"/>
  <c r="AO124" i="3"/>
  <c r="AN124" i="3"/>
  <c r="AL124" i="3"/>
  <c r="AJ124" i="3"/>
  <c r="AI124" i="3"/>
  <c r="AO123" i="3"/>
  <c r="AN123" i="3"/>
  <c r="AL123" i="3"/>
  <c r="AJ123" i="3"/>
  <c r="AI123" i="3"/>
  <c r="AO122" i="3"/>
  <c r="AN122" i="3"/>
  <c r="AL122" i="3"/>
  <c r="AJ122" i="3"/>
  <c r="AI122" i="3"/>
  <c r="AO121" i="3"/>
  <c r="AN121" i="3"/>
  <c r="AL121" i="3"/>
  <c r="AJ121" i="3"/>
  <c r="AI121" i="3"/>
  <c r="AO120" i="3"/>
  <c r="AN120" i="3"/>
  <c r="AL120" i="3"/>
  <c r="AJ120" i="3"/>
  <c r="AI120" i="3"/>
  <c r="AO119" i="3"/>
  <c r="AN119" i="3"/>
  <c r="AL119" i="3"/>
  <c r="AJ119" i="3"/>
  <c r="AI119" i="3"/>
  <c r="AO118" i="3"/>
  <c r="AN118" i="3"/>
  <c r="AL118" i="3"/>
  <c r="AJ118" i="3"/>
  <c r="AI118" i="3"/>
  <c r="AO117" i="3"/>
  <c r="AN117" i="3"/>
  <c r="AL117" i="3"/>
  <c r="AJ117" i="3"/>
  <c r="AI117" i="3"/>
  <c r="AO116" i="3"/>
  <c r="AN116" i="3"/>
  <c r="AL116" i="3"/>
  <c r="AJ116" i="3"/>
  <c r="AI116" i="3"/>
  <c r="AO115" i="3"/>
  <c r="AN115" i="3"/>
  <c r="AL115" i="3"/>
  <c r="AJ115" i="3"/>
  <c r="AI115" i="3"/>
  <c r="AO114" i="3"/>
  <c r="AN114" i="3"/>
  <c r="AL114" i="3"/>
  <c r="AJ114" i="3"/>
  <c r="AI114" i="3"/>
  <c r="AO113" i="3"/>
  <c r="AN113" i="3"/>
  <c r="AL113" i="3"/>
  <c r="AJ113" i="3"/>
  <c r="AI113" i="3"/>
  <c r="AO112" i="3"/>
  <c r="AN112" i="3"/>
  <c r="AL112" i="3"/>
  <c r="AJ112" i="3"/>
  <c r="AI112" i="3"/>
  <c r="AO111" i="3"/>
  <c r="AN111" i="3"/>
  <c r="AL111" i="3"/>
  <c r="AJ111" i="3"/>
  <c r="AI111" i="3"/>
  <c r="AO110" i="3"/>
  <c r="AN110" i="3"/>
  <c r="AL110" i="3"/>
  <c r="AJ110" i="3"/>
  <c r="AI110" i="3"/>
  <c r="AO109" i="3"/>
  <c r="AN109" i="3"/>
  <c r="AL109" i="3"/>
  <c r="AJ109" i="3"/>
  <c r="AI109" i="3"/>
  <c r="AO108" i="3"/>
  <c r="AN108" i="3"/>
  <c r="AL108" i="3"/>
  <c r="AJ108" i="3"/>
  <c r="AI108" i="3"/>
  <c r="AO107" i="3"/>
  <c r="AN107" i="3"/>
  <c r="AL107" i="3"/>
  <c r="AJ107" i="3"/>
  <c r="AI107" i="3"/>
  <c r="AO106" i="3"/>
  <c r="AN106" i="3"/>
  <c r="AL106" i="3"/>
  <c r="AJ106" i="3"/>
  <c r="AI106" i="3"/>
  <c r="AO105" i="3"/>
  <c r="AN105" i="3"/>
  <c r="AL105" i="3"/>
  <c r="AJ105" i="3"/>
  <c r="AI105" i="3"/>
  <c r="AO104" i="3"/>
  <c r="AN104" i="3"/>
  <c r="AL104" i="3"/>
  <c r="AJ104" i="3"/>
  <c r="AI104" i="3"/>
  <c r="AO103" i="3"/>
  <c r="AN103" i="3"/>
  <c r="AL103" i="3"/>
  <c r="AJ103" i="3"/>
  <c r="AI103" i="3"/>
  <c r="AO102" i="3"/>
  <c r="AN102" i="3"/>
  <c r="AL102" i="3"/>
  <c r="AJ102" i="3"/>
  <c r="AI102" i="3"/>
  <c r="AO101" i="3"/>
  <c r="AN101" i="3"/>
  <c r="AL101" i="3"/>
  <c r="AJ101" i="3"/>
  <c r="AI101" i="3"/>
  <c r="AO100" i="3"/>
  <c r="AN100" i="3"/>
  <c r="AL100" i="3"/>
  <c r="AJ100" i="3"/>
  <c r="AI100" i="3"/>
  <c r="AO99" i="3"/>
  <c r="AN99" i="3"/>
  <c r="AL99" i="3"/>
  <c r="AJ99" i="3"/>
  <c r="AI99" i="3"/>
  <c r="AO98" i="3"/>
  <c r="AN98" i="3"/>
  <c r="AL98" i="3"/>
  <c r="AJ98" i="3"/>
  <c r="AI98" i="3"/>
  <c r="AO97" i="3"/>
  <c r="AN97" i="3"/>
  <c r="AL97" i="3"/>
  <c r="AJ97" i="3"/>
  <c r="AI97" i="3"/>
  <c r="AO96" i="3"/>
  <c r="AN96" i="3"/>
  <c r="AL96" i="3"/>
  <c r="AJ96" i="3"/>
  <c r="AI96" i="3"/>
  <c r="AO95" i="3"/>
  <c r="AN95" i="3"/>
  <c r="AL95" i="3"/>
  <c r="AJ95" i="3"/>
  <c r="AI95" i="3"/>
  <c r="AO94" i="3"/>
  <c r="AN94" i="3"/>
  <c r="AL94" i="3"/>
  <c r="AJ94" i="3"/>
  <c r="AI94" i="3"/>
  <c r="AO93" i="3"/>
  <c r="AN93" i="3"/>
  <c r="AL93" i="3"/>
  <c r="AJ93" i="3"/>
  <c r="AI93" i="3"/>
  <c r="AO92" i="3"/>
  <c r="AN92" i="3"/>
  <c r="AL92" i="3"/>
  <c r="AJ92" i="3"/>
  <c r="AI92" i="3"/>
  <c r="AO91" i="3"/>
  <c r="AN91" i="3"/>
  <c r="AL91" i="3"/>
  <c r="AJ91" i="3"/>
  <c r="AI91" i="3"/>
  <c r="AO90" i="3"/>
  <c r="AN90" i="3"/>
  <c r="AL90" i="3"/>
  <c r="AJ90" i="3"/>
  <c r="AI90" i="3"/>
  <c r="AO89" i="3"/>
  <c r="AN89" i="3"/>
  <c r="AL89" i="3"/>
  <c r="AJ89" i="3"/>
  <c r="AI89" i="3"/>
  <c r="AO88" i="3"/>
  <c r="AN88" i="3"/>
  <c r="AL88" i="3"/>
  <c r="AJ88" i="3"/>
  <c r="AI88" i="3"/>
  <c r="AO87" i="3"/>
  <c r="AN87" i="3"/>
  <c r="AL87" i="3"/>
  <c r="AJ87" i="3"/>
  <c r="AI87" i="3"/>
  <c r="AO86" i="3"/>
  <c r="AN86" i="3"/>
  <c r="AL86" i="3"/>
  <c r="AJ86" i="3"/>
  <c r="AI86" i="3"/>
  <c r="AO85" i="3"/>
  <c r="AN85" i="3"/>
  <c r="AL85" i="3"/>
  <c r="AJ85" i="3"/>
  <c r="AI85" i="3"/>
  <c r="AO84" i="3"/>
  <c r="AN84" i="3"/>
  <c r="AL84" i="3"/>
  <c r="AJ84" i="3"/>
  <c r="AI84" i="3"/>
  <c r="AO83" i="3"/>
  <c r="AN83" i="3"/>
  <c r="AL83" i="3"/>
  <c r="AJ83" i="3"/>
  <c r="AI83" i="3"/>
  <c r="AO82" i="3"/>
  <c r="AN82" i="3"/>
  <c r="AL82" i="3"/>
  <c r="AJ82" i="3"/>
  <c r="AI82" i="3"/>
  <c r="AO81" i="3"/>
  <c r="AN81" i="3"/>
  <c r="AL81" i="3"/>
  <c r="AJ81" i="3"/>
  <c r="AI81" i="3"/>
  <c r="AO80" i="3"/>
  <c r="AN80" i="3"/>
  <c r="AL80" i="3"/>
  <c r="AJ80" i="3"/>
  <c r="AI80" i="3"/>
  <c r="AO79" i="3"/>
  <c r="AN79" i="3"/>
  <c r="AL79" i="3"/>
  <c r="AJ79" i="3"/>
  <c r="AI79" i="3"/>
  <c r="AO78" i="3"/>
  <c r="AN78" i="3"/>
  <c r="AL78" i="3"/>
  <c r="AJ78" i="3"/>
  <c r="AI78" i="3"/>
  <c r="AO77" i="3"/>
  <c r="AN77" i="3"/>
  <c r="AL77" i="3"/>
  <c r="AJ77" i="3"/>
  <c r="AI77" i="3"/>
  <c r="AO76" i="3"/>
  <c r="AN76" i="3"/>
  <c r="AL76" i="3"/>
  <c r="AJ76" i="3"/>
  <c r="AI76" i="3"/>
  <c r="AO75" i="3"/>
  <c r="AN75" i="3"/>
  <c r="AL75" i="3"/>
  <c r="AJ75" i="3"/>
  <c r="AI75" i="3"/>
  <c r="AO74" i="3"/>
  <c r="AN74" i="3"/>
  <c r="AL74" i="3"/>
  <c r="AJ74" i="3"/>
  <c r="AI74" i="3"/>
  <c r="AO73" i="3"/>
  <c r="AN73" i="3"/>
  <c r="AL73" i="3"/>
  <c r="AJ73" i="3"/>
  <c r="AI73" i="3"/>
  <c r="AO72" i="3"/>
  <c r="AN72" i="3"/>
  <c r="AL72" i="3"/>
  <c r="AJ72" i="3"/>
  <c r="AI72" i="3"/>
  <c r="AO71" i="3"/>
  <c r="AN71" i="3"/>
  <c r="AL71" i="3"/>
  <c r="AJ71" i="3"/>
  <c r="AI71" i="3"/>
  <c r="AO70" i="3"/>
  <c r="AN70" i="3"/>
  <c r="AL70" i="3"/>
  <c r="AJ70" i="3"/>
  <c r="AI70" i="3"/>
  <c r="AO69" i="3"/>
  <c r="AN69" i="3"/>
  <c r="AL69" i="3"/>
  <c r="AJ69" i="3"/>
  <c r="AI69" i="3"/>
  <c r="AO68" i="3"/>
  <c r="AN68" i="3"/>
  <c r="AL68" i="3"/>
  <c r="AJ68" i="3"/>
  <c r="AI68" i="3"/>
  <c r="AO67" i="3"/>
  <c r="AN67" i="3"/>
  <c r="AL67" i="3"/>
  <c r="AJ67" i="3"/>
  <c r="AI67" i="3"/>
  <c r="AO66" i="3"/>
  <c r="AN66" i="3"/>
  <c r="AL66" i="3"/>
  <c r="AJ66" i="3"/>
  <c r="AI66" i="3"/>
  <c r="AO65" i="3"/>
  <c r="AN65" i="3"/>
  <c r="AL65" i="3"/>
  <c r="AJ65" i="3"/>
  <c r="AI65" i="3"/>
  <c r="AO64" i="3"/>
  <c r="AN64" i="3"/>
  <c r="AL64" i="3"/>
  <c r="AJ64" i="3"/>
  <c r="AI64" i="3"/>
  <c r="AO63" i="3"/>
  <c r="AN63" i="3"/>
  <c r="AL63" i="3"/>
  <c r="AJ63" i="3"/>
  <c r="AI63" i="3"/>
  <c r="AO62" i="3"/>
  <c r="AN62" i="3"/>
  <c r="AL62" i="3"/>
  <c r="AJ62" i="3"/>
  <c r="AI62" i="3"/>
  <c r="AO61" i="3"/>
  <c r="AN61" i="3"/>
  <c r="AL61" i="3"/>
  <c r="AJ61" i="3"/>
  <c r="AI61" i="3"/>
  <c r="AO60" i="3"/>
  <c r="AN60" i="3"/>
  <c r="AL60" i="3"/>
  <c r="AJ60" i="3"/>
  <c r="AI60" i="3"/>
  <c r="AO59" i="3"/>
  <c r="AN59" i="3"/>
  <c r="AL59" i="3"/>
  <c r="AJ59" i="3"/>
  <c r="AI59" i="3"/>
  <c r="AO58" i="3"/>
  <c r="AN58" i="3"/>
  <c r="AL58" i="3"/>
  <c r="AJ58" i="3"/>
  <c r="AI58" i="3"/>
  <c r="AO57" i="3"/>
  <c r="AN57" i="3"/>
  <c r="AL57" i="3"/>
  <c r="AJ57" i="3"/>
  <c r="AI57" i="3"/>
  <c r="AO56" i="3"/>
  <c r="AN56" i="3"/>
  <c r="AL56" i="3"/>
  <c r="AJ56" i="3"/>
  <c r="AI56" i="3"/>
  <c r="AO55" i="3"/>
  <c r="AN55" i="3"/>
  <c r="AL55" i="3"/>
  <c r="AJ55" i="3"/>
  <c r="AI55" i="3"/>
  <c r="AO54" i="3"/>
  <c r="AN54" i="3"/>
  <c r="AL54" i="3"/>
  <c r="AJ54" i="3"/>
  <c r="AI54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M3" i="3"/>
  <c r="AO3" i="3"/>
  <c r="AN3" i="3"/>
  <c r="M53" i="2"/>
  <c r="L53" i="2"/>
  <c r="K53" i="2"/>
  <c r="J53" i="2"/>
  <c r="I53" i="2"/>
  <c r="H53" i="2"/>
  <c r="G53" i="2"/>
  <c r="F53" i="2"/>
  <c r="E53" i="2"/>
  <c r="D53" i="2"/>
  <c r="C53" i="2"/>
  <c r="B53" i="2"/>
  <c r="A53" i="2"/>
  <c r="M52" i="2"/>
  <c r="L52" i="2"/>
  <c r="K52" i="2"/>
  <c r="J52" i="2"/>
  <c r="I52" i="2"/>
  <c r="H52" i="2"/>
  <c r="G52" i="2"/>
  <c r="F52" i="2"/>
  <c r="E52" i="2"/>
  <c r="D52" i="2"/>
  <c r="C52" i="2"/>
  <c r="B52" i="2"/>
  <c r="A52" i="2"/>
  <c r="M51" i="2"/>
  <c r="L51" i="2"/>
  <c r="K51" i="2"/>
  <c r="J51" i="2"/>
  <c r="I51" i="2"/>
  <c r="H51" i="2"/>
  <c r="G51" i="2"/>
  <c r="F51" i="2"/>
  <c r="E51" i="2"/>
  <c r="D51" i="2"/>
  <c r="C51" i="2"/>
  <c r="B51" i="2"/>
  <c r="A51" i="2"/>
  <c r="M50" i="2"/>
  <c r="L50" i="2"/>
  <c r="K50" i="2"/>
  <c r="J50" i="2"/>
  <c r="I50" i="2"/>
  <c r="H50" i="2"/>
  <c r="G50" i="2"/>
  <c r="F50" i="2"/>
  <c r="E50" i="2"/>
  <c r="D50" i="2"/>
  <c r="C50" i="2"/>
  <c r="B50" i="2"/>
  <c r="A50" i="2"/>
  <c r="M49" i="2"/>
  <c r="L49" i="2"/>
  <c r="K49" i="2"/>
  <c r="J49" i="2"/>
  <c r="I49" i="2"/>
  <c r="H49" i="2"/>
  <c r="G49" i="2"/>
  <c r="F49" i="2"/>
  <c r="E49" i="2"/>
  <c r="D49" i="2"/>
  <c r="C49" i="2"/>
  <c r="B49" i="2"/>
  <c r="A49" i="2"/>
  <c r="M48" i="2"/>
  <c r="L48" i="2"/>
  <c r="K48" i="2"/>
  <c r="J48" i="2"/>
  <c r="I48" i="2"/>
  <c r="H48" i="2"/>
  <c r="G48" i="2"/>
  <c r="F48" i="2"/>
  <c r="E48" i="2"/>
  <c r="D48" i="2"/>
  <c r="C48" i="2"/>
  <c r="B48" i="2"/>
  <c r="A48" i="2"/>
  <c r="M47" i="2"/>
  <c r="L47" i="2"/>
  <c r="K47" i="2"/>
  <c r="J47" i="2"/>
  <c r="I47" i="2"/>
  <c r="H47" i="2"/>
  <c r="G47" i="2"/>
  <c r="F47" i="2"/>
  <c r="E47" i="2"/>
  <c r="D47" i="2"/>
  <c r="C47" i="2"/>
  <c r="B47" i="2"/>
  <c r="A47" i="2"/>
  <c r="M46" i="2"/>
  <c r="L46" i="2"/>
  <c r="K46" i="2"/>
  <c r="J46" i="2"/>
  <c r="I46" i="2"/>
  <c r="H46" i="2"/>
  <c r="G46" i="2"/>
  <c r="F46" i="2"/>
  <c r="E46" i="2"/>
  <c r="D46" i="2"/>
  <c r="C46" i="2"/>
  <c r="B46" i="2"/>
  <c r="A46" i="2"/>
  <c r="M45" i="2"/>
  <c r="L45" i="2"/>
  <c r="K45" i="2"/>
  <c r="J45" i="2"/>
  <c r="I45" i="2"/>
  <c r="H45" i="2"/>
  <c r="G45" i="2"/>
  <c r="F45" i="2"/>
  <c r="E45" i="2"/>
  <c r="D45" i="2"/>
  <c r="C45" i="2"/>
  <c r="B45" i="2"/>
  <c r="A45" i="2"/>
  <c r="M44" i="2"/>
  <c r="L44" i="2"/>
  <c r="K44" i="2"/>
  <c r="J44" i="2"/>
  <c r="I44" i="2"/>
  <c r="H44" i="2"/>
  <c r="G44" i="2"/>
  <c r="F44" i="2"/>
  <c r="E44" i="2"/>
  <c r="D44" i="2"/>
  <c r="C44" i="2"/>
  <c r="B44" i="2"/>
  <c r="A44" i="2"/>
  <c r="M43" i="2"/>
  <c r="L43" i="2"/>
  <c r="K43" i="2"/>
  <c r="J43" i="2"/>
  <c r="I43" i="2"/>
  <c r="H43" i="2"/>
  <c r="G43" i="2"/>
  <c r="F43" i="2"/>
  <c r="E43" i="2"/>
  <c r="D43" i="2"/>
  <c r="C43" i="2"/>
  <c r="B43" i="2"/>
  <c r="A43" i="2"/>
  <c r="M42" i="2"/>
  <c r="L42" i="2"/>
  <c r="K42" i="2"/>
  <c r="J42" i="2"/>
  <c r="I42" i="2"/>
  <c r="H42" i="2"/>
  <c r="G42" i="2"/>
  <c r="F42" i="2"/>
  <c r="E42" i="2"/>
  <c r="D42" i="2"/>
  <c r="C42" i="2"/>
  <c r="B42" i="2"/>
  <c r="A42" i="2"/>
  <c r="M41" i="2"/>
  <c r="L41" i="2"/>
  <c r="K41" i="2"/>
  <c r="J41" i="2"/>
  <c r="I41" i="2"/>
  <c r="H41" i="2"/>
  <c r="G41" i="2"/>
  <c r="F41" i="2"/>
  <c r="E41" i="2"/>
  <c r="D41" i="2"/>
  <c r="C41" i="2"/>
  <c r="B41" i="2"/>
  <c r="A41" i="2"/>
  <c r="M40" i="2"/>
  <c r="L40" i="2"/>
  <c r="K40" i="2"/>
  <c r="J40" i="2"/>
  <c r="I40" i="2"/>
  <c r="H40" i="2"/>
  <c r="G40" i="2"/>
  <c r="F40" i="2"/>
  <c r="E40" i="2"/>
  <c r="D40" i="2"/>
  <c r="C40" i="2"/>
  <c r="B40" i="2"/>
  <c r="A40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M26" i="2"/>
  <c r="L26" i="2"/>
  <c r="K26" i="2"/>
  <c r="J26" i="2"/>
  <c r="I26" i="2"/>
  <c r="H26" i="2"/>
  <c r="G26" i="2"/>
  <c r="F26" i="2"/>
  <c r="E26" i="2"/>
  <c r="D26" i="2"/>
  <c r="C26" i="2"/>
  <c r="B26" i="2"/>
  <c r="A26" i="2"/>
  <c r="M25" i="2"/>
  <c r="L25" i="2"/>
  <c r="K25" i="2"/>
  <c r="J25" i="2"/>
  <c r="I25" i="2"/>
  <c r="H25" i="2"/>
  <c r="G25" i="2"/>
  <c r="F25" i="2"/>
  <c r="E25" i="2"/>
  <c r="D25" i="2"/>
  <c r="C25" i="2"/>
  <c r="B25" i="2"/>
  <c r="A25" i="2"/>
  <c r="M24" i="2"/>
  <c r="L24" i="2"/>
  <c r="K24" i="2"/>
  <c r="J24" i="2"/>
  <c r="I24" i="2"/>
  <c r="H24" i="2"/>
  <c r="G24" i="2"/>
  <c r="F24" i="2"/>
  <c r="E24" i="2"/>
  <c r="D24" i="2"/>
  <c r="C24" i="2"/>
  <c r="B24" i="2"/>
  <c r="A24" i="2"/>
  <c r="M23" i="2"/>
  <c r="L23" i="2"/>
  <c r="K23" i="2"/>
  <c r="J23" i="2"/>
  <c r="I23" i="2"/>
  <c r="H23" i="2"/>
  <c r="G23" i="2"/>
  <c r="F23" i="2"/>
  <c r="E23" i="2"/>
  <c r="D23" i="2"/>
  <c r="C23" i="2"/>
  <c r="B23" i="2"/>
  <c r="A23" i="2"/>
  <c r="M22" i="2"/>
  <c r="L22" i="2"/>
  <c r="K22" i="2"/>
  <c r="J22" i="2"/>
  <c r="I22" i="2"/>
  <c r="H22" i="2"/>
  <c r="G22" i="2"/>
  <c r="F22" i="2"/>
  <c r="E22" i="2"/>
  <c r="D22" i="2"/>
  <c r="C22" i="2"/>
  <c r="B22" i="2"/>
  <c r="A22" i="2"/>
  <c r="M21" i="2"/>
  <c r="L21" i="2"/>
  <c r="K21" i="2"/>
  <c r="J21" i="2"/>
  <c r="I21" i="2"/>
  <c r="H21" i="2"/>
  <c r="G21" i="2"/>
  <c r="F21" i="2"/>
  <c r="E21" i="2"/>
  <c r="D21" i="2"/>
  <c r="C21" i="2"/>
  <c r="B21" i="2"/>
  <c r="A21" i="2"/>
  <c r="M20" i="2"/>
  <c r="L20" i="2"/>
  <c r="K20" i="2"/>
  <c r="J20" i="2"/>
  <c r="I20" i="2"/>
  <c r="H20" i="2"/>
  <c r="G20" i="2"/>
  <c r="F20" i="2"/>
  <c r="E20" i="2"/>
  <c r="D20" i="2"/>
  <c r="C20" i="2"/>
  <c r="B20" i="2"/>
  <c r="A20" i="2"/>
  <c r="M19" i="2"/>
  <c r="L19" i="2"/>
  <c r="K19" i="2"/>
  <c r="J19" i="2"/>
  <c r="I19" i="2"/>
  <c r="H19" i="2"/>
  <c r="G19" i="2"/>
  <c r="F19" i="2"/>
  <c r="E19" i="2"/>
  <c r="D19" i="2"/>
  <c r="C19" i="2"/>
  <c r="B19" i="2"/>
  <c r="A19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M9" i="2"/>
  <c r="L9" i="2"/>
  <c r="K9" i="2"/>
  <c r="J9" i="2"/>
  <c r="I9" i="2"/>
  <c r="H9" i="2"/>
  <c r="G9" i="2"/>
  <c r="F9" i="2"/>
  <c r="E9" i="2"/>
  <c r="D9" i="2"/>
  <c r="C9" i="2"/>
  <c r="B9" i="2"/>
  <c r="A9" i="2"/>
  <c r="M8" i="2"/>
  <c r="L8" i="2"/>
  <c r="K8" i="2"/>
  <c r="J8" i="2"/>
  <c r="I8" i="2"/>
  <c r="H8" i="2"/>
  <c r="G8" i="2"/>
  <c r="F8" i="2"/>
  <c r="E8" i="2"/>
  <c r="D8" i="2"/>
  <c r="C8" i="2"/>
  <c r="B8" i="2"/>
  <c r="A8" i="2"/>
  <c r="M7" i="2"/>
  <c r="L7" i="2"/>
  <c r="K7" i="2"/>
  <c r="J7" i="2"/>
  <c r="I7" i="2"/>
  <c r="H7" i="2"/>
  <c r="G7" i="2"/>
  <c r="F7" i="2"/>
  <c r="E7" i="2"/>
  <c r="D7" i="2"/>
  <c r="C7" i="2"/>
  <c r="B7" i="2"/>
  <c r="A7" i="2"/>
  <c r="M6" i="2"/>
  <c r="L6" i="2"/>
  <c r="K6" i="2"/>
  <c r="J6" i="2"/>
  <c r="I6" i="2"/>
  <c r="H6" i="2"/>
  <c r="G6" i="2"/>
  <c r="F6" i="2"/>
  <c r="E6" i="2"/>
  <c r="D6" i="2"/>
  <c r="C6" i="2"/>
  <c r="B6" i="2"/>
  <c r="A6" i="2"/>
  <c r="M5" i="2"/>
  <c r="L5" i="2"/>
  <c r="K5" i="2"/>
  <c r="J5" i="2"/>
  <c r="I5" i="2"/>
  <c r="H5" i="2"/>
  <c r="G5" i="2"/>
  <c r="F5" i="2"/>
  <c r="E5" i="2"/>
  <c r="D5" i="2"/>
  <c r="C5" i="2"/>
  <c r="B5" i="2"/>
  <c r="A5" i="2"/>
  <c r="M4" i="2"/>
  <c r="L4" i="2"/>
  <c r="K4" i="2"/>
  <c r="J4" i="2"/>
  <c r="I4" i="2"/>
  <c r="H4" i="2"/>
  <c r="G4" i="2"/>
  <c r="F4" i="2"/>
  <c r="E4" i="2"/>
  <c r="D4" i="2"/>
  <c r="C4" i="2"/>
  <c r="B4" i="2"/>
  <c r="A4" i="2"/>
  <c r="P159" i="2" l="1"/>
  <c r="P191" i="2"/>
  <c r="P219" i="2"/>
  <c r="P243" i="2"/>
  <c r="P62" i="2"/>
  <c r="O71" i="2"/>
  <c r="O138" i="2"/>
  <c r="N168" i="2"/>
  <c r="O228" i="2"/>
  <c r="O81" i="2"/>
  <c r="P128" i="2"/>
  <c r="O135" i="2"/>
  <c r="P163" i="2"/>
  <c r="N57" i="2"/>
  <c r="O87" i="2"/>
  <c r="N236" i="2"/>
  <c r="O102" i="2"/>
  <c r="P112" i="2"/>
  <c r="P192" i="2"/>
  <c r="O73" i="2"/>
  <c r="O91" i="2"/>
  <c r="O139" i="2"/>
  <c r="P143" i="2"/>
  <c r="P151" i="2"/>
  <c r="P199" i="2"/>
  <c r="P207" i="2"/>
  <c r="A54" i="8"/>
  <c r="A54" i="7"/>
  <c r="A54" i="6"/>
  <c r="A54" i="5"/>
  <c r="A54" i="4"/>
  <c r="P56" i="2"/>
  <c r="B57" i="8"/>
  <c r="B57" i="7"/>
  <c r="B57" i="6"/>
  <c r="B57" i="5"/>
  <c r="B57" i="4"/>
  <c r="N58" i="2"/>
  <c r="A62" i="8"/>
  <c r="A62" i="7"/>
  <c r="A62" i="6"/>
  <c r="A62" i="5"/>
  <c r="A62" i="4"/>
  <c r="B65" i="8"/>
  <c r="B65" i="7"/>
  <c r="B65" i="6"/>
  <c r="B65" i="5"/>
  <c r="B65" i="4"/>
  <c r="N66" i="2"/>
  <c r="A70" i="8"/>
  <c r="A70" i="7"/>
  <c r="A70" i="6"/>
  <c r="A70" i="5"/>
  <c r="A70" i="4"/>
  <c r="B73" i="8"/>
  <c r="B73" i="7"/>
  <c r="B73" i="6"/>
  <c r="B73" i="5"/>
  <c r="B73" i="4"/>
  <c r="O75" i="2"/>
  <c r="B76" i="8"/>
  <c r="B76" i="7"/>
  <c r="B76" i="6"/>
  <c r="B76" i="5"/>
  <c r="B76" i="4"/>
  <c r="A81" i="8"/>
  <c r="A81" i="7"/>
  <c r="A81" i="6"/>
  <c r="A81" i="5"/>
  <c r="A81" i="4"/>
  <c r="A84" i="8"/>
  <c r="A84" i="7"/>
  <c r="A84" i="6"/>
  <c r="A84" i="5"/>
  <c r="A84" i="4"/>
  <c r="B87" i="8"/>
  <c r="B87" i="7"/>
  <c r="B87" i="6"/>
  <c r="B87" i="5"/>
  <c r="B87" i="4"/>
  <c r="P88" i="2"/>
  <c r="A95" i="8"/>
  <c r="A95" i="7"/>
  <c r="A95" i="6"/>
  <c r="A95" i="5"/>
  <c r="B98" i="8"/>
  <c r="B98" i="7"/>
  <c r="B98" i="6"/>
  <c r="B98" i="5"/>
  <c r="B98" i="4"/>
  <c r="O99" i="2"/>
  <c r="A106" i="8"/>
  <c r="A106" i="7"/>
  <c r="A106" i="6"/>
  <c r="A106" i="5"/>
  <c r="A106" i="4"/>
  <c r="O106" i="2"/>
  <c r="B109" i="8"/>
  <c r="B109" i="7"/>
  <c r="B109" i="6"/>
  <c r="B109" i="5"/>
  <c r="A117" i="8"/>
  <c r="A117" i="7"/>
  <c r="A117" i="6"/>
  <c r="A117" i="5"/>
  <c r="B120" i="8"/>
  <c r="B120" i="7"/>
  <c r="B120" i="6"/>
  <c r="B120" i="5"/>
  <c r="A125" i="8"/>
  <c r="A125" i="7"/>
  <c r="A125" i="6"/>
  <c r="A125" i="5"/>
  <c r="B128" i="8"/>
  <c r="B128" i="7"/>
  <c r="B128" i="6"/>
  <c r="B128" i="5"/>
  <c r="A133" i="8"/>
  <c r="A133" i="7"/>
  <c r="A133" i="6"/>
  <c r="A133" i="5"/>
  <c r="B136" i="8"/>
  <c r="B136" i="7"/>
  <c r="B136" i="6"/>
  <c r="B136" i="5"/>
  <c r="B139" i="8"/>
  <c r="B139" i="7"/>
  <c r="B139" i="6"/>
  <c r="B139" i="5"/>
  <c r="B142" i="8"/>
  <c r="B142" i="7"/>
  <c r="B142" i="6"/>
  <c r="B142" i="5"/>
  <c r="B145" i="8"/>
  <c r="B145" i="7"/>
  <c r="B145" i="6"/>
  <c r="B145" i="5"/>
  <c r="A150" i="8"/>
  <c r="A150" i="7"/>
  <c r="A150" i="6"/>
  <c r="A150" i="5"/>
  <c r="A153" i="8"/>
  <c r="A153" i="7"/>
  <c r="A153" i="6"/>
  <c r="A153" i="5"/>
  <c r="B156" i="8"/>
  <c r="B156" i="7"/>
  <c r="B156" i="6"/>
  <c r="B156" i="5"/>
  <c r="B162" i="8"/>
  <c r="B162" i="7"/>
  <c r="B162" i="6"/>
  <c r="B162" i="5"/>
  <c r="B165" i="8"/>
  <c r="B165" i="7"/>
  <c r="B165" i="6"/>
  <c r="B165" i="5"/>
  <c r="O172" i="2"/>
  <c r="A173" i="8"/>
  <c r="A173" i="7"/>
  <c r="A173" i="6"/>
  <c r="A173" i="5"/>
  <c r="B176" i="8"/>
  <c r="B176" i="7"/>
  <c r="B176" i="6"/>
  <c r="B176" i="5"/>
  <c r="A181" i="8"/>
  <c r="A181" i="7"/>
  <c r="A181" i="6"/>
  <c r="A181" i="5"/>
  <c r="B184" i="8"/>
  <c r="B184" i="7"/>
  <c r="B184" i="6"/>
  <c r="B184" i="5"/>
  <c r="O188" i="2"/>
  <c r="A189" i="8"/>
  <c r="A189" i="7"/>
  <c r="A189" i="6"/>
  <c r="A189" i="5"/>
  <c r="P190" i="2"/>
  <c r="A192" i="8"/>
  <c r="A192" i="7"/>
  <c r="A192" i="6"/>
  <c r="A192" i="5"/>
  <c r="B195" i="8"/>
  <c r="B195" i="7"/>
  <c r="B195" i="6"/>
  <c r="B195" i="5"/>
  <c r="A203" i="8"/>
  <c r="A203" i="7"/>
  <c r="A203" i="6"/>
  <c r="A203" i="5"/>
  <c r="B206" i="8"/>
  <c r="B206" i="7"/>
  <c r="B206" i="6"/>
  <c r="B206" i="5"/>
  <c r="A211" i="8"/>
  <c r="A211" i="7"/>
  <c r="A211" i="6"/>
  <c r="A211" i="5"/>
  <c r="P212" i="2"/>
  <c r="A214" i="8"/>
  <c r="A214" i="7"/>
  <c r="A214" i="6"/>
  <c r="A214" i="5"/>
  <c r="B217" i="8"/>
  <c r="B217" i="7"/>
  <c r="B217" i="6"/>
  <c r="B217" i="5"/>
  <c r="B220" i="8"/>
  <c r="B220" i="7"/>
  <c r="B220" i="6"/>
  <c r="B220" i="5"/>
  <c r="B226" i="8"/>
  <c r="B226" i="7"/>
  <c r="B226" i="6"/>
  <c r="B226" i="5"/>
  <c r="A231" i="8"/>
  <c r="A231" i="7"/>
  <c r="A231" i="6"/>
  <c r="A231" i="5"/>
  <c r="P231" i="2"/>
  <c r="P232" i="2"/>
  <c r="B234" i="8"/>
  <c r="B234" i="7"/>
  <c r="B234" i="6"/>
  <c r="B234" i="5"/>
  <c r="A239" i="8"/>
  <c r="A239" i="7"/>
  <c r="A239" i="6"/>
  <c r="A239" i="5"/>
  <c r="B242" i="8"/>
  <c r="B242" i="7"/>
  <c r="B242" i="6"/>
  <c r="B242" i="5"/>
  <c r="O244" i="2"/>
  <c r="B245" i="8"/>
  <c r="B245" i="7"/>
  <c r="B245" i="6"/>
  <c r="B245" i="5"/>
  <c r="P247" i="2"/>
  <c r="A250" i="4"/>
  <c r="A250" i="8"/>
  <c r="B234" i="4"/>
  <c r="B217" i="4"/>
  <c r="B206" i="4"/>
  <c r="A189" i="4"/>
  <c r="A125" i="4"/>
  <c r="B54" i="8"/>
  <c r="B54" i="7"/>
  <c r="B54" i="6"/>
  <c r="B54" i="5"/>
  <c r="B54" i="4"/>
  <c r="A59" i="8"/>
  <c r="A59" i="7"/>
  <c r="A59" i="6"/>
  <c r="A59" i="5"/>
  <c r="A59" i="4"/>
  <c r="P61" i="2"/>
  <c r="B62" i="8"/>
  <c r="B62" i="7"/>
  <c r="B62" i="6"/>
  <c r="B62" i="5"/>
  <c r="B62" i="4"/>
  <c r="A67" i="8"/>
  <c r="A67" i="7"/>
  <c r="A67" i="6"/>
  <c r="A67" i="5"/>
  <c r="A67" i="4"/>
  <c r="P69" i="2"/>
  <c r="B70" i="8"/>
  <c r="B70" i="7"/>
  <c r="B70" i="6"/>
  <c r="B70" i="5"/>
  <c r="B70" i="4"/>
  <c r="A78" i="8"/>
  <c r="A78" i="7"/>
  <c r="A78" i="6"/>
  <c r="A78" i="5"/>
  <c r="A78" i="4"/>
  <c r="B81" i="8"/>
  <c r="B81" i="7"/>
  <c r="B81" i="6"/>
  <c r="B81" i="5"/>
  <c r="B81" i="4"/>
  <c r="B84" i="8"/>
  <c r="B84" i="7"/>
  <c r="B84" i="6"/>
  <c r="B84" i="5"/>
  <c r="B84" i="4"/>
  <c r="A89" i="8"/>
  <c r="A89" i="7"/>
  <c r="A89" i="6"/>
  <c r="A89" i="5"/>
  <c r="A89" i="4"/>
  <c r="A92" i="8"/>
  <c r="A92" i="7"/>
  <c r="A92" i="6"/>
  <c r="A92" i="5"/>
  <c r="A92" i="4"/>
  <c r="B95" i="8"/>
  <c r="B95" i="7"/>
  <c r="B95" i="6"/>
  <c r="B95" i="5"/>
  <c r="B95" i="4"/>
  <c r="A100" i="8"/>
  <c r="A100" i="7"/>
  <c r="A100" i="6"/>
  <c r="A100" i="5"/>
  <c r="A100" i="4"/>
  <c r="A103" i="8"/>
  <c r="A103" i="7"/>
  <c r="A103" i="6"/>
  <c r="A103" i="5"/>
  <c r="A103" i="4"/>
  <c r="B106" i="8"/>
  <c r="B106" i="7"/>
  <c r="B106" i="6"/>
  <c r="B106" i="5"/>
  <c r="A111" i="8"/>
  <c r="A111" i="7"/>
  <c r="A111" i="6"/>
  <c r="A111" i="5"/>
  <c r="A111" i="4"/>
  <c r="A114" i="8"/>
  <c r="A114" i="7"/>
  <c r="A114" i="6"/>
  <c r="A114" i="5"/>
  <c r="P115" i="2"/>
  <c r="B117" i="8"/>
  <c r="B117" i="7"/>
  <c r="B117" i="6"/>
  <c r="B117" i="5"/>
  <c r="A122" i="8"/>
  <c r="A122" i="7"/>
  <c r="A122" i="6"/>
  <c r="A122" i="5"/>
  <c r="B125" i="8"/>
  <c r="B125" i="7"/>
  <c r="B125" i="6"/>
  <c r="B125" i="5"/>
  <c r="A130" i="8"/>
  <c r="A130" i="7"/>
  <c r="A130" i="6"/>
  <c r="A130" i="5"/>
  <c r="B133" i="8"/>
  <c r="B133" i="7"/>
  <c r="B133" i="6"/>
  <c r="B133" i="5"/>
  <c r="A138" i="8"/>
  <c r="A138" i="7"/>
  <c r="A138" i="6"/>
  <c r="A138" i="5"/>
  <c r="P144" i="2"/>
  <c r="A147" i="8"/>
  <c r="A147" i="7"/>
  <c r="A147" i="6"/>
  <c r="A147" i="5"/>
  <c r="B150" i="8"/>
  <c r="B150" i="7"/>
  <c r="B150" i="6"/>
  <c r="B150" i="5"/>
  <c r="B153" i="8"/>
  <c r="B153" i="7"/>
  <c r="B153" i="6"/>
  <c r="B153" i="5"/>
  <c r="A158" i="8"/>
  <c r="A158" i="7"/>
  <c r="A158" i="6"/>
  <c r="A158" i="5"/>
  <c r="N160" i="2"/>
  <c r="O160" i="2"/>
  <c r="A167" i="8"/>
  <c r="A167" i="7"/>
  <c r="A167" i="6"/>
  <c r="A167" i="5"/>
  <c r="P167" i="2"/>
  <c r="A170" i="8"/>
  <c r="A170" i="7"/>
  <c r="A170" i="6"/>
  <c r="A170" i="5"/>
  <c r="B173" i="8"/>
  <c r="B173" i="7"/>
  <c r="B173" i="6"/>
  <c r="B173" i="5"/>
  <c r="P175" i="2"/>
  <c r="A178" i="8"/>
  <c r="A178" i="7"/>
  <c r="A178" i="6"/>
  <c r="A178" i="5"/>
  <c r="O180" i="2"/>
  <c r="B181" i="8"/>
  <c r="B181" i="7"/>
  <c r="B181" i="6"/>
  <c r="B181" i="5"/>
  <c r="P183" i="2"/>
  <c r="A186" i="8"/>
  <c r="A186" i="7"/>
  <c r="A186" i="6"/>
  <c r="A186" i="5"/>
  <c r="N187" i="2"/>
  <c r="B189" i="8"/>
  <c r="B189" i="7"/>
  <c r="B189" i="6"/>
  <c r="B189" i="5"/>
  <c r="B192" i="8"/>
  <c r="B192" i="7"/>
  <c r="B192" i="6"/>
  <c r="B192" i="5"/>
  <c r="O196" i="2"/>
  <c r="A197" i="8"/>
  <c r="A197" i="7"/>
  <c r="A197" i="6"/>
  <c r="A197" i="5"/>
  <c r="P198" i="2"/>
  <c r="A200" i="8"/>
  <c r="A200" i="7"/>
  <c r="A200" i="6"/>
  <c r="A200" i="5"/>
  <c r="B203" i="8"/>
  <c r="B203" i="7"/>
  <c r="B203" i="6"/>
  <c r="B203" i="5"/>
  <c r="A208" i="8"/>
  <c r="A208" i="7"/>
  <c r="A208" i="6"/>
  <c r="A208" i="5"/>
  <c r="O210" i="2"/>
  <c r="B211" i="8"/>
  <c r="B211" i="7"/>
  <c r="B211" i="6"/>
  <c r="B211" i="5"/>
  <c r="B214" i="8"/>
  <c r="B214" i="7"/>
  <c r="B214" i="6"/>
  <c r="B214" i="5"/>
  <c r="A219" i="8"/>
  <c r="A219" i="7"/>
  <c r="A219" i="6"/>
  <c r="A219" i="5"/>
  <c r="A222" i="8"/>
  <c r="A222" i="7"/>
  <c r="A222" i="6"/>
  <c r="A222" i="5"/>
  <c r="N223" i="2"/>
  <c r="N224" i="2"/>
  <c r="O224" i="2"/>
  <c r="A228" i="8"/>
  <c r="A228" i="7"/>
  <c r="A228" i="6"/>
  <c r="A228" i="5"/>
  <c r="B231" i="8"/>
  <c r="B231" i="7"/>
  <c r="B231" i="6"/>
  <c r="B231" i="5"/>
  <c r="A236" i="8"/>
  <c r="A236" i="7"/>
  <c r="A236" i="6"/>
  <c r="A236" i="5"/>
  <c r="O238" i="2"/>
  <c r="B239" i="8"/>
  <c r="B239" i="7"/>
  <c r="B239" i="6"/>
  <c r="B239" i="5"/>
  <c r="A247" i="8"/>
  <c r="A247" i="7"/>
  <c r="A247" i="6"/>
  <c r="A247" i="5"/>
  <c r="B250" i="7"/>
  <c r="B250" i="8"/>
  <c r="B250" i="5"/>
  <c r="A247" i="4"/>
  <c r="B245" i="4"/>
  <c r="A236" i="4"/>
  <c r="A219" i="4"/>
  <c r="B211" i="4"/>
  <c r="A181" i="4"/>
  <c r="A170" i="4"/>
  <c r="B162" i="4"/>
  <c r="B153" i="4"/>
  <c r="A117" i="4"/>
  <c r="A56" i="8"/>
  <c r="A56" i="7"/>
  <c r="A56" i="6"/>
  <c r="A56" i="5"/>
  <c r="A56" i="4"/>
  <c r="B59" i="8"/>
  <c r="B59" i="7"/>
  <c r="B59" i="6"/>
  <c r="B59" i="5"/>
  <c r="B59" i="4"/>
  <c r="A64" i="8"/>
  <c r="A64" i="7"/>
  <c r="A64" i="6"/>
  <c r="A64" i="5"/>
  <c r="A64" i="4"/>
  <c r="B67" i="8"/>
  <c r="B67" i="7"/>
  <c r="B67" i="6"/>
  <c r="B67" i="5"/>
  <c r="B67" i="4"/>
  <c r="A72" i="8"/>
  <c r="A72" i="7"/>
  <c r="A72" i="6"/>
  <c r="A72" i="5"/>
  <c r="A72" i="4"/>
  <c r="O74" i="2"/>
  <c r="A75" i="8"/>
  <c r="A75" i="7"/>
  <c r="A75" i="6"/>
  <c r="A75" i="5"/>
  <c r="A75" i="4"/>
  <c r="P77" i="2"/>
  <c r="B78" i="8"/>
  <c r="B78" i="7"/>
  <c r="B78" i="6"/>
  <c r="B78" i="5"/>
  <c r="B78" i="4"/>
  <c r="P80" i="2"/>
  <c r="A86" i="8"/>
  <c r="A86" i="7"/>
  <c r="A86" i="6"/>
  <c r="A86" i="5"/>
  <c r="A86" i="4"/>
  <c r="O86" i="2"/>
  <c r="P87" i="2"/>
  <c r="B89" i="8"/>
  <c r="B89" i="7"/>
  <c r="B89" i="6"/>
  <c r="B89" i="5"/>
  <c r="B89" i="4"/>
  <c r="O90" i="2"/>
  <c r="B92" i="8"/>
  <c r="B92" i="7"/>
  <c r="B92" i="6"/>
  <c r="B92" i="5"/>
  <c r="A97" i="8"/>
  <c r="A97" i="7"/>
  <c r="A97" i="6"/>
  <c r="A97" i="5"/>
  <c r="A97" i="4"/>
  <c r="B100" i="8"/>
  <c r="B100" i="7"/>
  <c r="B100" i="6"/>
  <c r="B100" i="5"/>
  <c r="B100" i="4"/>
  <c r="B103" i="8"/>
  <c r="B103" i="7"/>
  <c r="B103" i="6"/>
  <c r="B103" i="5"/>
  <c r="B103" i="4"/>
  <c r="A108" i="8"/>
  <c r="A108" i="7"/>
  <c r="A108" i="6"/>
  <c r="A108" i="5"/>
  <c r="A108" i="4"/>
  <c r="B111" i="8"/>
  <c r="B111" i="7"/>
  <c r="B111" i="6"/>
  <c r="B111" i="5"/>
  <c r="O113" i="2"/>
  <c r="B114" i="8"/>
  <c r="B114" i="7"/>
  <c r="B114" i="6"/>
  <c r="B114" i="5"/>
  <c r="A119" i="8"/>
  <c r="A119" i="7"/>
  <c r="A119" i="6"/>
  <c r="A119" i="5"/>
  <c r="B122" i="8"/>
  <c r="B122" i="7"/>
  <c r="B122" i="6"/>
  <c r="B122" i="5"/>
  <c r="A127" i="8"/>
  <c r="A127" i="7"/>
  <c r="A127" i="6"/>
  <c r="A127" i="5"/>
  <c r="B130" i="8"/>
  <c r="B130" i="7"/>
  <c r="B130" i="6"/>
  <c r="B130" i="5"/>
  <c r="O131" i="2"/>
  <c r="A135" i="8"/>
  <c r="A135" i="7"/>
  <c r="A135" i="6"/>
  <c r="A135" i="5"/>
  <c r="B138" i="8"/>
  <c r="B138" i="7"/>
  <c r="B138" i="6"/>
  <c r="B138" i="5"/>
  <c r="A141" i="8"/>
  <c r="A141" i="7"/>
  <c r="A141" i="6"/>
  <c r="A141" i="5"/>
  <c r="A144" i="8"/>
  <c r="A144" i="7"/>
  <c r="A144" i="6"/>
  <c r="A144" i="5"/>
  <c r="B147" i="8"/>
  <c r="B147" i="7"/>
  <c r="B147" i="6"/>
  <c r="B147" i="5"/>
  <c r="P152" i="2"/>
  <c r="A155" i="8"/>
  <c r="A155" i="7"/>
  <c r="A155" i="6"/>
  <c r="A155" i="5"/>
  <c r="B158" i="8"/>
  <c r="B158" i="7"/>
  <c r="B158" i="6"/>
  <c r="B158" i="5"/>
  <c r="A161" i="8"/>
  <c r="A161" i="7"/>
  <c r="A161" i="6"/>
  <c r="A161" i="5"/>
  <c r="A164" i="8"/>
  <c r="A164" i="7"/>
  <c r="A164" i="6"/>
  <c r="A164" i="5"/>
  <c r="B167" i="8"/>
  <c r="B167" i="7"/>
  <c r="B167" i="6"/>
  <c r="B167" i="5"/>
  <c r="B170" i="8"/>
  <c r="B170" i="7"/>
  <c r="B170" i="6"/>
  <c r="B170" i="5"/>
  <c r="A175" i="8"/>
  <c r="A175" i="7"/>
  <c r="A175" i="6"/>
  <c r="A175" i="5"/>
  <c r="B178" i="8"/>
  <c r="B178" i="7"/>
  <c r="B178" i="6"/>
  <c r="B178" i="5"/>
  <c r="A183" i="8"/>
  <c r="A183" i="7"/>
  <c r="A183" i="6"/>
  <c r="A183" i="5"/>
  <c r="B186" i="8"/>
  <c r="B186" i="7"/>
  <c r="B186" i="6"/>
  <c r="B186" i="5"/>
  <c r="A191" i="8"/>
  <c r="A191" i="7"/>
  <c r="A191" i="6"/>
  <c r="A191" i="5"/>
  <c r="A194" i="8"/>
  <c r="A194" i="7"/>
  <c r="A194" i="6"/>
  <c r="A194" i="5"/>
  <c r="N195" i="2"/>
  <c r="B197" i="8"/>
  <c r="B197" i="7"/>
  <c r="B197" i="6"/>
  <c r="B197" i="5"/>
  <c r="B200" i="8"/>
  <c r="B200" i="7"/>
  <c r="B200" i="6"/>
  <c r="B200" i="5"/>
  <c r="O204" i="2"/>
  <c r="A205" i="8"/>
  <c r="A205" i="7"/>
  <c r="A205" i="6"/>
  <c r="A205" i="5"/>
  <c r="B208" i="8"/>
  <c r="B208" i="7"/>
  <c r="B208" i="6"/>
  <c r="B208" i="5"/>
  <c r="N212" i="2"/>
  <c r="O212" i="2"/>
  <c r="A216" i="8"/>
  <c r="A216" i="7"/>
  <c r="A216" i="6"/>
  <c r="A216" i="5"/>
  <c r="B219" i="8"/>
  <c r="B219" i="7"/>
  <c r="B219" i="6"/>
  <c r="B219" i="5"/>
  <c r="B222" i="8"/>
  <c r="B222" i="7"/>
  <c r="B222" i="6"/>
  <c r="B222" i="5"/>
  <c r="A225" i="8"/>
  <c r="A225" i="7"/>
  <c r="A225" i="6"/>
  <c r="A225" i="5"/>
  <c r="B228" i="8"/>
  <c r="B228" i="7"/>
  <c r="B228" i="6"/>
  <c r="B228" i="5"/>
  <c r="O232" i="2"/>
  <c r="A233" i="8"/>
  <c r="A233" i="7"/>
  <c r="A233" i="6"/>
  <c r="A233" i="5"/>
  <c r="P234" i="2"/>
  <c r="B236" i="8"/>
  <c r="B236" i="7"/>
  <c r="B236" i="6"/>
  <c r="B236" i="5"/>
  <c r="O240" i="2"/>
  <c r="A241" i="8"/>
  <c r="A241" i="7"/>
  <c r="A241" i="6"/>
  <c r="A241" i="5"/>
  <c r="P242" i="2"/>
  <c r="A244" i="8"/>
  <c r="A244" i="7"/>
  <c r="A244" i="6"/>
  <c r="A244" i="5"/>
  <c r="B247" i="8"/>
  <c r="B247" i="7"/>
  <c r="B247" i="6"/>
  <c r="B247" i="5"/>
  <c r="A241" i="4"/>
  <c r="A211" i="4"/>
  <c r="A200" i="4"/>
  <c r="B173" i="4"/>
  <c r="A164" i="4"/>
  <c r="B158" i="4"/>
  <c r="B156" i="4"/>
  <c r="A153" i="4"/>
  <c r="B147" i="4"/>
  <c r="B145" i="4"/>
  <c r="A138" i="4"/>
  <c r="B136" i="4"/>
  <c r="B130" i="4"/>
  <c r="B128" i="4"/>
  <c r="B56" i="8"/>
  <c r="B56" i="7"/>
  <c r="B56" i="6"/>
  <c r="B56" i="5"/>
  <c r="B56" i="4"/>
  <c r="A61" i="8"/>
  <c r="A61" i="7"/>
  <c r="A61" i="6"/>
  <c r="A61" i="5"/>
  <c r="A61" i="4"/>
  <c r="B64" i="8"/>
  <c r="B64" i="7"/>
  <c r="B64" i="6"/>
  <c r="B64" i="5"/>
  <c r="B64" i="4"/>
  <c r="A69" i="8"/>
  <c r="A69" i="7"/>
  <c r="A69" i="6"/>
  <c r="A69" i="5"/>
  <c r="A69" i="4"/>
  <c r="B72" i="8"/>
  <c r="B72" i="7"/>
  <c r="B72" i="6"/>
  <c r="B72" i="5"/>
  <c r="B72" i="4"/>
  <c r="B75" i="8"/>
  <c r="B75" i="7"/>
  <c r="B75" i="6"/>
  <c r="B75" i="5"/>
  <c r="B75" i="4"/>
  <c r="A80" i="8"/>
  <c r="A80" i="7"/>
  <c r="A80" i="6"/>
  <c r="A80" i="5"/>
  <c r="A80" i="4"/>
  <c r="A83" i="8"/>
  <c r="A83" i="7"/>
  <c r="A83" i="6"/>
  <c r="A83" i="5"/>
  <c r="A83" i="4"/>
  <c r="B86" i="8"/>
  <c r="B86" i="7"/>
  <c r="B86" i="6"/>
  <c r="B86" i="5"/>
  <c r="B86" i="4"/>
  <c r="A91" i="8"/>
  <c r="A91" i="7"/>
  <c r="A91" i="6"/>
  <c r="A91" i="5"/>
  <c r="A91" i="4"/>
  <c r="A94" i="8"/>
  <c r="A94" i="7"/>
  <c r="A94" i="6"/>
  <c r="A94" i="5"/>
  <c r="A94" i="4"/>
  <c r="B97" i="8"/>
  <c r="B97" i="7"/>
  <c r="B97" i="6"/>
  <c r="B97" i="5"/>
  <c r="B97" i="4"/>
  <c r="A102" i="8"/>
  <c r="A102" i="7"/>
  <c r="A102" i="6"/>
  <c r="A102" i="5"/>
  <c r="A102" i="4"/>
  <c r="A105" i="8"/>
  <c r="A105" i="7"/>
  <c r="A105" i="6"/>
  <c r="A105" i="5"/>
  <c r="A105" i="4"/>
  <c r="B108" i="8"/>
  <c r="B108" i="7"/>
  <c r="B108" i="6"/>
  <c r="B108" i="5"/>
  <c r="A116" i="8"/>
  <c r="A116" i="7"/>
  <c r="A116" i="6"/>
  <c r="A116" i="5"/>
  <c r="B119" i="8"/>
  <c r="B119" i="7"/>
  <c r="B119" i="6"/>
  <c r="B119" i="5"/>
  <c r="A124" i="8"/>
  <c r="A124" i="7"/>
  <c r="A124" i="6"/>
  <c r="A124" i="5"/>
  <c r="B127" i="8"/>
  <c r="B127" i="7"/>
  <c r="B127" i="6"/>
  <c r="B127" i="5"/>
  <c r="A132" i="8"/>
  <c r="A132" i="7"/>
  <c r="A132" i="6"/>
  <c r="A132" i="5"/>
  <c r="B135" i="8"/>
  <c r="B135" i="7"/>
  <c r="B135" i="6"/>
  <c r="B135" i="5"/>
  <c r="B141" i="8"/>
  <c r="B141" i="7"/>
  <c r="B141" i="6"/>
  <c r="B141" i="5"/>
  <c r="B144" i="8"/>
  <c r="B144" i="7"/>
  <c r="B144" i="6"/>
  <c r="B144" i="5"/>
  <c r="A149" i="8"/>
  <c r="A149" i="7"/>
  <c r="A149" i="6"/>
  <c r="A149" i="5"/>
  <c r="A152" i="8"/>
  <c r="A152" i="7"/>
  <c r="A152" i="6"/>
  <c r="A152" i="5"/>
  <c r="B155" i="8"/>
  <c r="B155" i="7"/>
  <c r="B155" i="6"/>
  <c r="B155" i="5"/>
  <c r="B161" i="8"/>
  <c r="B161" i="7"/>
  <c r="B161" i="6"/>
  <c r="B161" i="5"/>
  <c r="B164" i="8"/>
  <c r="B164" i="7"/>
  <c r="B164" i="6"/>
  <c r="B164" i="5"/>
  <c r="O168" i="2"/>
  <c r="A172" i="8"/>
  <c r="A172" i="7"/>
  <c r="A172" i="6"/>
  <c r="A172" i="5"/>
  <c r="B175" i="8"/>
  <c r="B175" i="7"/>
  <c r="B175" i="6"/>
  <c r="B175" i="5"/>
  <c r="A180" i="8"/>
  <c r="A180" i="7"/>
  <c r="A180" i="6"/>
  <c r="A180" i="5"/>
  <c r="B183" i="8"/>
  <c r="B183" i="7"/>
  <c r="B183" i="6"/>
  <c r="B183" i="5"/>
  <c r="A188" i="8"/>
  <c r="A188" i="7"/>
  <c r="A188" i="6"/>
  <c r="A188" i="5"/>
  <c r="B191" i="8"/>
  <c r="B191" i="7"/>
  <c r="B191" i="6"/>
  <c r="B191" i="5"/>
  <c r="B194" i="8"/>
  <c r="B194" i="7"/>
  <c r="B194" i="6"/>
  <c r="B194" i="5"/>
  <c r="A199" i="8"/>
  <c r="A199" i="7"/>
  <c r="A199" i="6"/>
  <c r="A199" i="5"/>
  <c r="A202" i="8"/>
  <c r="A202" i="7"/>
  <c r="A202" i="6"/>
  <c r="A202" i="5"/>
  <c r="B205" i="8"/>
  <c r="B205" i="7"/>
  <c r="B205" i="6"/>
  <c r="B205" i="5"/>
  <c r="A210" i="8"/>
  <c r="A210" i="7"/>
  <c r="A210" i="6"/>
  <c r="A210" i="5"/>
  <c r="A213" i="8"/>
  <c r="A213" i="7"/>
  <c r="A213" i="6"/>
  <c r="A213" i="5"/>
  <c r="B216" i="8"/>
  <c r="B216" i="7"/>
  <c r="B216" i="6"/>
  <c r="B216" i="5"/>
  <c r="P223" i="2"/>
  <c r="B225" i="8"/>
  <c r="B225" i="7"/>
  <c r="B225" i="6"/>
  <c r="B225" i="5"/>
  <c r="P227" i="2"/>
  <c r="A230" i="8"/>
  <c r="A230" i="7"/>
  <c r="A230" i="6"/>
  <c r="A230" i="5"/>
  <c r="N231" i="2"/>
  <c r="B233" i="8"/>
  <c r="B233" i="7"/>
  <c r="B233" i="6"/>
  <c r="B233" i="5"/>
  <c r="P235" i="2"/>
  <c r="A238" i="8"/>
  <c r="A238" i="7"/>
  <c r="A238" i="6"/>
  <c r="A238" i="5"/>
  <c r="B241" i="8"/>
  <c r="B241" i="7"/>
  <c r="B241" i="6"/>
  <c r="B241" i="5"/>
  <c r="N242" i="2"/>
  <c r="B244" i="8"/>
  <c r="B244" i="7"/>
  <c r="B244" i="6"/>
  <c r="B244" i="5"/>
  <c r="O248" i="2"/>
  <c r="A249" i="8"/>
  <c r="A249" i="7"/>
  <c r="A249" i="6"/>
  <c r="A249" i="5"/>
  <c r="B239" i="4"/>
  <c r="B228" i="4"/>
  <c r="B226" i="4"/>
  <c r="A194" i="4"/>
  <c r="B192" i="4"/>
  <c r="B186" i="4"/>
  <c r="A175" i="4"/>
  <c r="A173" i="4"/>
  <c r="A158" i="4"/>
  <c r="A147" i="4"/>
  <c r="B141" i="4"/>
  <c r="A132" i="4"/>
  <c r="A130" i="4"/>
  <c r="B122" i="4"/>
  <c r="A58" i="8"/>
  <c r="A58" i="7"/>
  <c r="A58" i="6"/>
  <c r="A58" i="5"/>
  <c r="A58" i="4"/>
  <c r="B61" i="8"/>
  <c r="B61" i="7"/>
  <c r="B61" i="6"/>
  <c r="B61" i="5"/>
  <c r="B61" i="4"/>
  <c r="N62" i="2"/>
  <c r="A66" i="8"/>
  <c r="A66" i="7"/>
  <c r="A66" i="6"/>
  <c r="A66" i="5"/>
  <c r="A66" i="4"/>
  <c r="B69" i="8"/>
  <c r="B69" i="7"/>
  <c r="B69" i="6"/>
  <c r="B69" i="5"/>
  <c r="B69" i="4"/>
  <c r="N73" i="2"/>
  <c r="A77" i="8"/>
  <c r="A77" i="7"/>
  <c r="A77" i="6"/>
  <c r="A77" i="5"/>
  <c r="A77" i="4"/>
  <c r="O79" i="2"/>
  <c r="B80" i="8"/>
  <c r="B80" i="7"/>
  <c r="B80" i="6"/>
  <c r="B80" i="5"/>
  <c r="B80" i="4"/>
  <c r="O82" i="2"/>
  <c r="B83" i="8"/>
  <c r="B83" i="7"/>
  <c r="B83" i="6"/>
  <c r="B83" i="5"/>
  <c r="B83" i="4"/>
  <c r="A88" i="8"/>
  <c r="A88" i="7"/>
  <c r="A88" i="6"/>
  <c r="A88" i="5"/>
  <c r="A88" i="4"/>
  <c r="B91" i="8"/>
  <c r="B91" i="7"/>
  <c r="B91" i="6"/>
  <c r="B91" i="5"/>
  <c r="B91" i="4"/>
  <c r="B94" i="8"/>
  <c r="B94" i="7"/>
  <c r="B94" i="6"/>
  <c r="B94" i="5"/>
  <c r="O95" i="2"/>
  <c r="A99" i="8"/>
  <c r="A99" i="7"/>
  <c r="A99" i="6"/>
  <c r="A99" i="5"/>
  <c r="A99" i="4"/>
  <c r="O101" i="2"/>
  <c r="B102" i="8"/>
  <c r="B102" i="7"/>
  <c r="B102" i="6"/>
  <c r="B102" i="5"/>
  <c r="B102" i="4"/>
  <c r="B105" i="8"/>
  <c r="B105" i="7"/>
  <c r="B105" i="6"/>
  <c r="B105" i="5"/>
  <c r="A110" i="8"/>
  <c r="A110" i="7"/>
  <c r="A110" i="6"/>
  <c r="A110" i="5"/>
  <c r="A110" i="4"/>
  <c r="A113" i="8"/>
  <c r="A113" i="7"/>
  <c r="A113" i="6"/>
  <c r="A113" i="5"/>
  <c r="O115" i="2"/>
  <c r="B116" i="8"/>
  <c r="B116" i="7"/>
  <c r="B116" i="6"/>
  <c r="B116" i="5"/>
  <c r="A121" i="8"/>
  <c r="A121" i="7"/>
  <c r="A121" i="6"/>
  <c r="A121" i="5"/>
  <c r="O123" i="2"/>
  <c r="B124" i="8"/>
  <c r="B124" i="7"/>
  <c r="B124" i="6"/>
  <c r="B124" i="5"/>
  <c r="A129" i="8"/>
  <c r="A129" i="7"/>
  <c r="A129" i="6"/>
  <c r="A129" i="5"/>
  <c r="B132" i="8"/>
  <c r="B132" i="7"/>
  <c r="B132" i="6"/>
  <c r="B132" i="5"/>
  <c r="A137" i="8"/>
  <c r="A137" i="7"/>
  <c r="A137" i="6"/>
  <c r="A137" i="5"/>
  <c r="A143" i="8"/>
  <c r="A143" i="7"/>
  <c r="A143" i="6"/>
  <c r="A143" i="5"/>
  <c r="N145" i="2"/>
  <c r="A146" i="8"/>
  <c r="A146" i="7"/>
  <c r="A146" i="6"/>
  <c r="A146" i="5"/>
  <c r="B149" i="8"/>
  <c r="B149" i="7"/>
  <c r="B149" i="6"/>
  <c r="B149" i="5"/>
  <c r="B152" i="8"/>
  <c r="B152" i="7"/>
  <c r="B152" i="6"/>
  <c r="B152" i="5"/>
  <c r="A157" i="8"/>
  <c r="A157" i="7"/>
  <c r="A157" i="6"/>
  <c r="A157" i="5"/>
  <c r="A160" i="8"/>
  <c r="A160" i="7"/>
  <c r="A160" i="6"/>
  <c r="A160" i="5"/>
  <c r="A163" i="8"/>
  <c r="A163" i="7"/>
  <c r="A163" i="6"/>
  <c r="A163" i="5"/>
  <c r="A166" i="8"/>
  <c r="A166" i="7"/>
  <c r="A166" i="6"/>
  <c r="A166" i="5"/>
  <c r="A169" i="8"/>
  <c r="A169" i="7"/>
  <c r="A169" i="6"/>
  <c r="A169" i="5"/>
  <c r="B172" i="8"/>
  <c r="B172" i="7"/>
  <c r="B172" i="6"/>
  <c r="B172" i="5"/>
  <c r="O176" i="2"/>
  <c r="A177" i="8"/>
  <c r="A177" i="7"/>
  <c r="A177" i="6"/>
  <c r="A177" i="5"/>
  <c r="P178" i="2"/>
  <c r="B180" i="8"/>
  <c r="B180" i="7"/>
  <c r="B180" i="6"/>
  <c r="B180" i="5"/>
  <c r="O184" i="2"/>
  <c r="A185" i="8"/>
  <c r="A185" i="7"/>
  <c r="A185" i="6"/>
  <c r="A185" i="5"/>
  <c r="B188" i="8"/>
  <c r="B188" i="7"/>
  <c r="B188" i="6"/>
  <c r="B188" i="5"/>
  <c r="A196" i="8"/>
  <c r="A196" i="7"/>
  <c r="A196" i="6"/>
  <c r="A196" i="5"/>
  <c r="O198" i="2"/>
  <c r="B199" i="8"/>
  <c r="B199" i="7"/>
  <c r="B199" i="6"/>
  <c r="B199" i="5"/>
  <c r="B202" i="8"/>
  <c r="B202" i="7"/>
  <c r="B202" i="6"/>
  <c r="B202" i="5"/>
  <c r="A207" i="8"/>
  <c r="A207" i="7"/>
  <c r="A207" i="6"/>
  <c r="A207" i="5"/>
  <c r="B210" i="8"/>
  <c r="B210" i="7"/>
  <c r="B210" i="6"/>
  <c r="B210" i="5"/>
  <c r="B213" i="8"/>
  <c r="B213" i="7"/>
  <c r="B213" i="6"/>
  <c r="B213" i="5"/>
  <c r="P215" i="2"/>
  <c r="A218" i="8"/>
  <c r="A218" i="7"/>
  <c r="A218" i="6"/>
  <c r="A218" i="5"/>
  <c r="N219" i="2"/>
  <c r="O220" i="2"/>
  <c r="A221" i="8"/>
  <c r="A221" i="7"/>
  <c r="A221" i="6"/>
  <c r="A221" i="5"/>
  <c r="P222" i="2"/>
  <c r="A224" i="8"/>
  <c r="A224" i="7"/>
  <c r="A224" i="6"/>
  <c r="A224" i="5"/>
  <c r="A227" i="8"/>
  <c r="A227" i="7"/>
  <c r="A227" i="6"/>
  <c r="A227" i="5"/>
  <c r="B230" i="8"/>
  <c r="B230" i="7"/>
  <c r="B230" i="6"/>
  <c r="B230" i="5"/>
  <c r="A235" i="8"/>
  <c r="A235" i="7"/>
  <c r="A235" i="6"/>
  <c r="A235" i="5"/>
  <c r="P236" i="2"/>
  <c r="B238" i="8"/>
  <c r="B238" i="7"/>
  <c r="B238" i="6"/>
  <c r="B238" i="5"/>
  <c r="A243" i="8"/>
  <c r="A243" i="7"/>
  <c r="A243" i="6"/>
  <c r="A243" i="5"/>
  <c r="A246" i="8"/>
  <c r="A246" i="7"/>
  <c r="A246" i="6"/>
  <c r="A246" i="5"/>
  <c r="B249" i="8"/>
  <c r="B249" i="7"/>
  <c r="B249" i="6"/>
  <c r="B249" i="5"/>
  <c r="A239" i="4"/>
  <c r="B233" i="4"/>
  <c r="A230" i="4"/>
  <c r="A228" i="4"/>
  <c r="B222" i="4"/>
  <c r="B220" i="4"/>
  <c r="A213" i="4"/>
  <c r="A207" i="4"/>
  <c r="B205" i="4"/>
  <c r="B203" i="4"/>
  <c r="A192" i="4"/>
  <c r="A188" i="4"/>
  <c r="A186" i="4"/>
  <c r="B184" i="4"/>
  <c r="B180" i="4"/>
  <c r="A143" i="4"/>
  <c r="A141" i="4"/>
  <c r="B139" i="4"/>
  <c r="A124" i="4"/>
  <c r="A122" i="4"/>
  <c r="B120" i="4"/>
  <c r="B116" i="4"/>
  <c r="B114" i="4"/>
  <c r="B109" i="4"/>
  <c r="N54" i="2"/>
  <c r="A55" i="8"/>
  <c r="A55" i="7"/>
  <c r="A55" i="6"/>
  <c r="A55" i="5"/>
  <c r="A55" i="4"/>
  <c r="N56" i="2"/>
  <c r="P57" i="2"/>
  <c r="B58" i="8"/>
  <c r="B58" i="7"/>
  <c r="B58" i="6"/>
  <c r="B58" i="5"/>
  <c r="B58" i="4"/>
  <c r="A63" i="8"/>
  <c r="A63" i="7"/>
  <c r="A63" i="6"/>
  <c r="A63" i="5"/>
  <c r="A63" i="4"/>
  <c r="P65" i="2"/>
  <c r="B66" i="8"/>
  <c r="B66" i="7"/>
  <c r="B66" i="6"/>
  <c r="B66" i="5"/>
  <c r="B66" i="4"/>
  <c r="O70" i="2"/>
  <c r="A71" i="8"/>
  <c r="A71" i="7"/>
  <c r="A71" i="6"/>
  <c r="A71" i="5"/>
  <c r="A71" i="4"/>
  <c r="P73" i="2"/>
  <c r="A74" i="8"/>
  <c r="A74" i="7"/>
  <c r="A74" i="6"/>
  <c r="A74" i="5"/>
  <c r="A74" i="4"/>
  <c r="B77" i="8"/>
  <c r="B77" i="7"/>
  <c r="B77" i="6"/>
  <c r="B77" i="5"/>
  <c r="B77" i="4"/>
  <c r="A85" i="8"/>
  <c r="A85" i="7"/>
  <c r="A85" i="6"/>
  <c r="A85" i="5"/>
  <c r="A85" i="4"/>
  <c r="B88" i="8"/>
  <c r="B88" i="7"/>
  <c r="B88" i="6"/>
  <c r="B88" i="5"/>
  <c r="B88" i="4"/>
  <c r="A96" i="8"/>
  <c r="A96" i="7"/>
  <c r="A96" i="6"/>
  <c r="A96" i="5"/>
  <c r="A96" i="4"/>
  <c r="B99" i="8"/>
  <c r="B99" i="7"/>
  <c r="B99" i="6"/>
  <c r="B99" i="5"/>
  <c r="B99" i="4"/>
  <c r="O100" i="2"/>
  <c r="A107" i="8"/>
  <c r="A107" i="7"/>
  <c r="A107" i="6"/>
  <c r="A107" i="5"/>
  <c r="A107" i="4"/>
  <c r="N108" i="2"/>
  <c r="B110" i="8"/>
  <c r="B110" i="7"/>
  <c r="B110" i="6"/>
  <c r="B110" i="5"/>
  <c r="O111" i="2"/>
  <c r="B113" i="8"/>
  <c r="B113" i="7"/>
  <c r="B113" i="6"/>
  <c r="B113" i="5"/>
  <c r="A118" i="8"/>
  <c r="A118" i="7"/>
  <c r="A118" i="6"/>
  <c r="A118" i="5"/>
  <c r="O118" i="2"/>
  <c r="B121" i="8"/>
  <c r="B121" i="7"/>
  <c r="B121" i="6"/>
  <c r="B121" i="5"/>
  <c r="O122" i="2"/>
  <c r="A126" i="8"/>
  <c r="A126" i="7"/>
  <c r="A126" i="6"/>
  <c r="A126" i="5"/>
  <c r="B129" i="8"/>
  <c r="B129" i="7"/>
  <c r="B129" i="6"/>
  <c r="B129" i="5"/>
  <c r="A134" i="8"/>
  <c r="A134" i="7"/>
  <c r="A134" i="6"/>
  <c r="A134" i="5"/>
  <c r="B137" i="8"/>
  <c r="B137" i="7"/>
  <c r="B137" i="6"/>
  <c r="B137" i="5"/>
  <c r="A140" i="8"/>
  <c r="A140" i="7"/>
  <c r="A140" i="6"/>
  <c r="A140" i="5"/>
  <c r="B143" i="8"/>
  <c r="B143" i="7"/>
  <c r="B143" i="6"/>
  <c r="B143" i="5"/>
  <c r="B146" i="8"/>
  <c r="B146" i="7"/>
  <c r="B146" i="6"/>
  <c r="B146" i="5"/>
  <c r="A151" i="8"/>
  <c r="A151" i="7"/>
  <c r="A151" i="6"/>
  <c r="A151" i="5"/>
  <c r="N153" i="2"/>
  <c r="A154" i="8"/>
  <c r="A154" i="7"/>
  <c r="A154" i="6"/>
  <c r="A154" i="5"/>
  <c r="B157" i="8"/>
  <c r="B157" i="7"/>
  <c r="B157" i="6"/>
  <c r="B157" i="5"/>
  <c r="B160" i="8"/>
  <c r="B160" i="7"/>
  <c r="B160" i="6"/>
  <c r="B160" i="5"/>
  <c r="B163" i="8"/>
  <c r="B163" i="7"/>
  <c r="B163" i="6"/>
  <c r="B163" i="5"/>
  <c r="B166" i="8"/>
  <c r="B166" i="7"/>
  <c r="B166" i="6"/>
  <c r="B166" i="5"/>
  <c r="B169" i="8"/>
  <c r="B169" i="7"/>
  <c r="B169" i="6"/>
  <c r="B169" i="5"/>
  <c r="P171" i="2"/>
  <c r="A174" i="8"/>
  <c r="A174" i="7"/>
  <c r="A174" i="6"/>
  <c r="A174" i="5"/>
  <c r="N175" i="2"/>
  <c r="B177" i="8"/>
  <c r="B177" i="7"/>
  <c r="B177" i="6"/>
  <c r="B177" i="5"/>
  <c r="A182" i="8"/>
  <c r="A182" i="7"/>
  <c r="A182" i="6"/>
  <c r="A182" i="5"/>
  <c r="B185" i="8"/>
  <c r="B185" i="7"/>
  <c r="B185" i="6"/>
  <c r="B185" i="5"/>
  <c r="A190" i="8"/>
  <c r="A190" i="7"/>
  <c r="A190" i="6"/>
  <c r="A190" i="5"/>
  <c r="A193" i="8"/>
  <c r="A193" i="7"/>
  <c r="A193" i="6"/>
  <c r="A193" i="5"/>
  <c r="B196" i="8"/>
  <c r="B196" i="7"/>
  <c r="B196" i="6"/>
  <c r="B196" i="5"/>
  <c r="A204" i="8"/>
  <c r="A204" i="7"/>
  <c r="A204" i="6"/>
  <c r="A204" i="5"/>
  <c r="B207" i="8"/>
  <c r="B207" i="7"/>
  <c r="B207" i="6"/>
  <c r="B207" i="5"/>
  <c r="A212" i="8"/>
  <c r="A212" i="7"/>
  <c r="A212" i="6"/>
  <c r="A212" i="5"/>
  <c r="A215" i="8"/>
  <c r="A215" i="7"/>
  <c r="A215" i="6"/>
  <c r="A215" i="5"/>
  <c r="B218" i="8"/>
  <c r="B218" i="7"/>
  <c r="B218" i="6"/>
  <c r="B218" i="5"/>
  <c r="B221" i="8"/>
  <c r="B221" i="7"/>
  <c r="B221" i="6"/>
  <c r="B221" i="5"/>
  <c r="B224" i="8"/>
  <c r="B224" i="7"/>
  <c r="B224" i="6"/>
  <c r="B224" i="5"/>
  <c r="B227" i="8"/>
  <c r="B227" i="7"/>
  <c r="B227" i="6"/>
  <c r="B227" i="5"/>
  <c r="A232" i="8"/>
  <c r="A232" i="7"/>
  <c r="A232" i="6"/>
  <c r="A232" i="5"/>
  <c r="O234" i="2"/>
  <c r="B235" i="8"/>
  <c r="B235" i="7"/>
  <c r="B235" i="6"/>
  <c r="B235" i="5"/>
  <c r="A240" i="8"/>
  <c r="A240" i="7"/>
  <c r="A240" i="6"/>
  <c r="A240" i="5"/>
  <c r="O242" i="2"/>
  <c r="B243" i="8"/>
  <c r="B243" i="7"/>
  <c r="B243" i="6"/>
  <c r="B243" i="5"/>
  <c r="B246" i="8"/>
  <c r="B246" i="7"/>
  <c r="B246" i="6"/>
  <c r="B246" i="5"/>
  <c r="B246" i="4"/>
  <c r="B244" i="4"/>
  <c r="B242" i="4"/>
  <c r="A235" i="4"/>
  <c r="A233" i="4"/>
  <c r="A224" i="4"/>
  <c r="A222" i="4"/>
  <c r="A218" i="4"/>
  <c r="B216" i="4"/>
  <c r="B210" i="4"/>
  <c r="A205" i="4"/>
  <c r="A203" i="4"/>
  <c r="A182" i="4"/>
  <c r="A180" i="4"/>
  <c r="B178" i="4"/>
  <c r="B169" i="4"/>
  <c r="B167" i="4"/>
  <c r="B165" i="4"/>
  <c r="B163" i="4"/>
  <c r="B161" i="4"/>
  <c r="A154" i="4"/>
  <c r="B152" i="4"/>
  <c r="B150" i="4"/>
  <c r="A118" i="4"/>
  <c r="A116" i="4"/>
  <c r="A114" i="4"/>
  <c r="B111" i="4"/>
  <c r="B106" i="4"/>
  <c r="B55" i="8"/>
  <c r="B55" i="7"/>
  <c r="B55" i="6"/>
  <c r="B55" i="5"/>
  <c r="B55" i="4"/>
  <c r="A60" i="8"/>
  <c r="A60" i="7"/>
  <c r="A60" i="6"/>
  <c r="A60" i="5"/>
  <c r="A60" i="4"/>
  <c r="B63" i="8"/>
  <c r="B63" i="7"/>
  <c r="B63" i="6"/>
  <c r="B63" i="5"/>
  <c r="B63" i="4"/>
  <c r="A68" i="8"/>
  <c r="A68" i="7"/>
  <c r="A68" i="6"/>
  <c r="A68" i="5"/>
  <c r="A68" i="4"/>
  <c r="B71" i="8"/>
  <c r="B71" i="7"/>
  <c r="B71" i="6"/>
  <c r="B71" i="5"/>
  <c r="B71" i="4"/>
  <c r="P72" i="2"/>
  <c r="B74" i="8"/>
  <c r="B74" i="7"/>
  <c r="B74" i="6"/>
  <c r="B74" i="5"/>
  <c r="B74" i="4"/>
  <c r="P76" i="2"/>
  <c r="O78" i="2"/>
  <c r="A79" i="8"/>
  <c r="A79" i="7"/>
  <c r="A79" i="6"/>
  <c r="A79" i="5"/>
  <c r="A79" i="4"/>
  <c r="A82" i="8"/>
  <c r="A82" i="7"/>
  <c r="A82" i="6"/>
  <c r="A82" i="5"/>
  <c r="A82" i="4"/>
  <c r="B85" i="8"/>
  <c r="B85" i="7"/>
  <c r="B85" i="6"/>
  <c r="B85" i="5"/>
  <c r="B85" i="4"/>
  <c r="A90" i="8"/>
  <c r="A90" i="7"/>
  <c r="A90" i="6"/>
  <c r="A90" i="5"/>
  <c r="A90" i="4"/>
  <c r="A93" i="8"/>
  <c r="A93" i="7"/>
  <c r="A93" i="6"/>
  <c r="A93" i="5"/>
  <c r="A93" i="4"/>
  <c r="B96" i="8"/>
  <c r="B96" i="7"/>
  <c r="B96" i="6"/>
  <c r="B96" i="5"/>
  <c r="B96" i="4"/>
  <c r="A101" i="8"/>
  <c r="A101" i="7"/>
  <c r="A101" i="6"/>
  <c r="A101" i="5"/>
  <c r="A101" i="4"/>
  <c r="A104" i="8"/>
  <c r="A104" i="7"/>
  <c r="A104" i="6"/>
  <c r="A104" i="5"/>
  <c r="A104" i="4"/>
  <c r="B107" i="8"/>
  <c r="B107" i="7"/>
  <c r="B107" i="6"/>
  <c r="B107" i="5"/>
  <c r="A112" i="8"/>
  <c r="A112" i="7"/>
  <c r="A112" i="6"/>
  <c r="A112" i="5"/>
  <c r="A115" i="8"/>
  <c r="A115" i="7"/>
  <c r="A115" i="6"/>
  <c r="A115" i="5"/>
  <c r="B118" i="8"/>
  <c r="B118" i="7"/>
  <c r="B118" i="6"/>
  <c r="B118" i="5"/>
  <c r="A123" i="8"/>
  <c r="A123" i="7"/>
  <c r="A123" i="6"/>
  <c r="A123" i="5"/>
  <c r="B126" i="8"/>
  <c r="B126" i="7"/>
  <c r="B126" i="6"/>
  <c r="B126" i="5"/>
  <c r="O127" i="2"/>
  <c r="A131" i="8"/>
  <c r="A131" i="7"/>
  <c r="A131" i="6"/>
  <c r="A131" i="5"/>
  <c r="B134" i="8"/>
  <c r="B134" i="7"/>
  <c r="B134" i="6"/>
  <c r="B134" i="5"/>
  <c r="B140" i="8"/>
  <c r="B140" i="7"/>
  <c r="B140" i="6"/>
  <c r="B140" i="5"/>
  <c r="A148" i="8"/>
  <c r="A148" i="7"/>
  <c r="A148" i="6"/>
  <c r="A148" i="5"/>
  <c r="B151" i="8"/>
  <c r="B151" i="7"/>
  <c r="B151" i="6"/>
  <c r="B151" i="5"/>
  <c r="B154" i="8"/>
  <c r="B154" i="7"/>
  <c r="B154" i="6"/>
  <c r="B154" i="5"/>
  <c r="A159" i="8"/>
  <c r="A159" i="7"/>
  <c r="A159" i="6"/>
  <c r="A159" i="5"/>
  <c r="A168" i="8"/>
  <c r="A168" i="7"/>
  <c r="A168" i="6"/>
  <c r="A168" i="5"/>
  <c r="A171" i="8"/>
  <c r="A171" i="7"/>
  <c r="A171" i="6"/>
  <c r="A171" i="5"/>
  <c r="B174" i="8"/>
  <c r="B174" i="7"/>
  <c r="B174" i="6"/>
  <c r="B174" i="5"/>
  <c r="O178" i="2"/>
  <c r="A179" i="8"/>
  <c r="A179" i="7"/>
  <c r="A179" i="6"/>
  <c r="A179" i="5"/>
  <c r="P179" i="2"/>
  <c r="B182" i="8"/>
  <c r="B182" i="7"/>
  <c r="B182" i="6"/>
  <c r="B182" i="5"/>
  <c r="A187" i="8"/>
  <c r="A187" i="7"/>
  <c r="A187" i="6"/>
  <c r="A187" i="5"/>
  <c r="P187" i="2"/>
  <c r="B190" i="8"/>
  <c r="B190" i="7"/>
  <c r="B190" i="6"/>
  <c r="B190" i="5"/>
  <c r="O192" i="2"/>
  <c r="B193" i="8"/>
  <c r="B193" i="7"/>
  <c r="B193" i="6"/>
  <c r="B193" i="5"/>
  <c r="P195" i="2"/>
  <c r="A198" i="8"/>
  <c r="A198" i="7"/>
  <c r="A198" i="6"/>
  <c r="A198" i="5"/>
  <c r="A201" i="8"/>
  <c r="A201" i="7"/>
  <c r="A201" i="6"/>
  <c r="A201" i="5"/>
  <c r="B204" i="8"/>
  <c r="B204" i="7"/>
  <c r="B204" i="6"/>
  <c r="B204" i="5"/>
  <c r="O208" i="2"/>
  <c r="A209" i="8"/>
  <c r="A209" i="7"/>
  <c r="A209" i="6"/>
  <c r="A209" i="5"/>
  <c r="P210" i="2"/>
  <c r="B212" i="8"/>
  <c r="B212" i="7"/>
  <c r="B212" i="6"/>
  <c r="B212" i="5"/>
  <c r="B215" i="8"/>
  <c r="B215" i="7"/>
  <c r="B215" i="6"/>
  <c r="B215" i="5"/>
  <c r="A223" i="8"/>
  <c r="A223" i="7"/>
  <c r="A223" i="6"/>
  <c r="A223" i="5"/>
  <c r="A229" i="8"/>
  <c r="A229" i="7"/>
  <c r="A229" i="6"/>
  <c r="A229" i="5"/>
  <c r="B232" i="8"/>
  <c r="B232" i="7"/>
  <c r="B232" i="6"/>
  <c r="B232" i="5"/>
  <c r="A237" i="8"/>
  <c r="A237" i="7"/>
  <c r="A237" i="6"/>
  <c r="A237" i="5"/>
  <c r="B240" i="8"/>
  <c r="B240" i="7"/>
  <c r="B240" i="6"/>
  <c r="B240" i="5"/>
  <c r="A248" i="8"/>
  <c r="A248" i="7"/>
  <c r="A248" i="6"/>
  <c r="A248" i="5"/>
  <c r="A244" i="4"/>
  <c r="B240" i="4"/>
  <c r="B231" i="4"/>
  <c r="A216" i="4"/>
  <c r="B214" i="4"/>
  <c r="A210" i="4"/>
  <c r="B208" i="4"/>
  <c r="B199" i="4"/>
  <c r="B197" i="4"/>
  <c r="B195" i="4"/>
  <c r="B193" i="4"/>
  <c r="A178" i="4"/>
  <c r="B176" i="4"/>
  <c r="B174" i="4"/>
  <c r="B172" i="4"/>
  <c r="A169" i="4"/>
  <c r="A167" i="4"/>
  <c r="A163" i="4"/>
  <c r="A161" i="4"/>
  <c r="A159" i="4"/>
  <c r="B157" i="4"/>
  <c r="A152" i="4"/>
  <c r="A150" i="4"/>
  <c r="A148" i="4"/>
  <c r="B146" i="4"/>
  <c r="B137" i="4"/>
  <c r="B135" i="4"/>
  <c r="B133" i="4"/>
  <c r="B129" i="4"/>
  <c r="B127" i="4"/>
  <c r="A112" i="4"/>
  <c r="A57" i="8"/>
  <c r="A57" i="7"/>
  <c r="A57" i="6"/>
  <c r="A57" i="5"/>
  <c r="A57" i="4"/>
  <c r="B60" i="8"/>
  <c r="B60" i="7"/>
  <c r="B60" i="6"/>
  <c r="B60" i="5"/>
  <c r="B60" i="4"/>
  <c r="A65" i="8"/>
  <c r="A65" i="7"/>
  <c r="A65" i="6"/>
  <c r="A65" i="5"/>
  <c r="A65" i="4"/>
  <c r="P66" i="2"/>
  <c r="B68" i="8"/>
  <c r="B68" i="7"/>
  <c r="B68" i="6"/>
  <c r="B68" i="5"/>
  <c r="B68" i="4"/>
  <c r="A73" i="8"/>
  <c r="A73" i="7"/>
  <c r="A73" i="6"/>
  <c r="A73" i="5"/>
  <c r="A73" i="4"/>
  <c r="A76" i="8"/>
  <c r="A76" i="7"/>
  <c r="A76" i="6"/>
  <c r="A76" i="5"/>
  <c r="A76" i="4"/>
  <c r="B79" i="8"/>
  <c r="B79" i="7"/>
  <c r="B79" i="6"/>
  <c r="B79" i="5"/>
  <c r="B79" i="4"/>
  <c r="B82" i="8"/>
  <c r="B82" i="7"/>
  <c r="B82" i="6"/>
  <c r="B82" i="5"/>
  <c r="B82" i="4"/>
  <c r="O83" i="2"/>
  <c r="A87" i="8"/>
  <c r="A87" i="7"/>
  <c r="A87" i="6"/>
  <c r="A87" i="5"/>
  <c r="A87" i="4"/>
  <c r="O88" i="2"/>
  <c r="B90" i="8"/>
  <c r="B90" i="7"/>
  <c r="B90" i="6"/>
  <c r="B90" i="5"/>
  <c r="B90" i="4"/>
  <c r="B93" i="8"/>
  <c r="B93" i="7"/>
  <c r="B93" i="6"/>
  <c r="B93" i="5"/>
  <c r="A98" i="8"/>
  <c r="A98" i="7"/>
  <c r="A98" i="6"/>
  <c r="A98" i="5"/>
  <c r="A98" i="4"/>
  <c r="B101" i="8"/>
  <c r="B101" i="7"/>
  <c r="B101" i="6"/>
  <c r="B101" i="5"/>
  <c r="B101" i="4"/>
  <c r="O103" i="2"/>
  <c r="B104" i="8"/>
  <c r="B104" i="7"/>
  <c r="B104" i="6"/>
  <c r="B104" i="5"/>
  <c r="B104" i="4"/>
  <c r="A109" i="8"/>
  <c r="A109" i="7"/>
  <c r="A109" i="6"/>
  <c r="A109" i="5"/>
  <c r="A109" i="4"/>
  <c r="B112" i="8"/>
  <c r="B112" i="7"/>
  <c r="B112" i="6"/>
  <c r="B112" i="5"/>
  <c r="O114" i="2"/>
  <c r="B115" i="8"/>
  <c r="B115" i="7"/>
  <c r="B115" i="6"/>
  <c r="B115" i="5"/>
  <c r="A120" i="8"/>
  <c r="A120" i="7"/>
  <c r="A120" i="6"/>
  <c r="A120" i="5"/>
  <c r="B123" i="8"/>
  <c r="B123" i="7"/>
  <c r="B123" i="6"/>
  <c r="B123" i="5"/>
  <c r="P124" i="2"/>
  <c r="A128" i="8"/>
  <c r="A128" i="7"/>
  <c r="A128" i="6"/>
  <c r="A128" i="5"/>
  <c r="B131" i="8"/>
  <c r="B131" i="7"/>
  <c r="B131" i="6"/>
  <c r="B131" i="5"/>
  <c r="P132" i="2"/>
  <c r="A136" i="8"/>
  <c r="A136" i="7"/>
  <c r="A136" i="6"/>
  <c r="A136" i="5"/>
  <c r="A139" i="8"/>
  <c r="A139" i="7"/>
  <c r="A139" i="6"/>
  <c r="A139" i="5"/>
  <c r="A142" i="8"/>
  <c r="A142" i="7"/>
  <c r="A142" i="6"/>
  <c r="A142" i="5"/>
  <c r="A145" i="8"/>
  <c r="A145" i="7"/>
  <c r="A145" i="6"/>
  <c r="A145" i="5"/>
  <c r="B148" i="8"/>
  <c r="B148" i="7"/>
  <c r="B148" i="6"/>
  <c r="B148" i="5"/>
  <c r="A156" i="8"/>
  <c r="A156" i="7"/>
  <c r="A156" i="6"/>
  <c r="A156" i="5"/>
  <c r="B159" i="8"/>
  <c r="B159" i="7"/>
  <c r="B159" i="6"/>
  <c r="B159" i="5"/>
  <c r="P160" i="2"/>
  <c r="A162" i="8"/>
  <c r="A162" i="7"/>
  <c r="A162" i="6"/>
  <c r="A162" i="5"/>
  <c r="N163" i="2"/>
  <c r="O164" i="2"/>
  <c r="A165" i="8"/>
  <c r="A165" i="7"/>
  <c r="A165" i="6"/>
  <c r="A165" i="5"/>
  <c r="P166" i="2"/>
  <c r="B168" i="8"/>
  <c r="B168" i="7"/>
  <c r="B168" i="6"/>
  <c r="B168" i="5"/>
  <c r="B171" i="8"/>
  <c r="B171" i="7"/>
  <c r="B171" i="6"/>
  <c r="B171" i="5"/>
  <c r="A176" i="8"/>
  <c r="A176" i="7"/>
  <c r="A176" i="6"/>
  <c r="A176" i="5"/>
  <c r="B179" i="8"/>
  <c r="B179" i="7"/>
  <c r="B179" i="6"/>
  <c r="B179" i="5"/>
  <c r="A184" i="8"/>
  <c r="A184" i="7"/>
  <c r="A184" i="6"/>
  <c r="A184" i="5"/>
  <c r="B187" i="8"/>
  <c r="B187" i="7"/>
  <c r="B187" i="6"/>
  <c r="B187" i="5"/>
  <c r="A195" i="8"/>
  <c r="A195" i="7"/>
  <c r="A195" i="6"/>
  <c r="A195" i="5"/>
  <c r="B198" i="8"/>
  <c r="B198" i="7"/>
  <c r="B198" i="6"/>
  <c r="B198" i="5"/>
  <c r="O200" i="2"/>
  <c r="B201" i="8"/>
  <c r="B201" i="7"/>
  <c r="B201" i="6"/>
  <c r="B201" i="5"/>
  <c r="P203" i="2"/>
  <c r="A206" i="8"/>
  <c r="A206" i="7"/>
  <c r="A206" i="6"/>
  <c r="A206" i="5"/>
  <c r="N207" i="2"/>
  <c r="B209" i="8"/>
  <c r="B209" i="7"/>
  <c r="B209" i="6"/>
  <c r="B209" i="5"/>
  <c r="O216" i="2"/>
  <c r="A217" i="8"/>
  <c r="A217" i="7"/>
  <c r="A217" i="6"/>
  <c r="A217" i="5"/>
  <c r="A220" i="8"/>
  <c r="A220" i="7"/>
  <c r="A220" i="6"/>
  <c r="A220" i="5"/>
  <c r="B223" i="8"/>
  <c r="B223" i="7"/>
  <c r="B223" i="6"/>
  <c r="B223" i="5"/>
  <c r="P224" i="2"/>
  <c r="A226" i="8"/>
  <c r="A226" i="7"/>
  <c r="A226" i="6"/>
  <c r="A226" i="5"/>
  <c r="N227" i="2"/>
  <c r="B229" i="8"/>
  <c r="B229" i="7"/>
  <c r="B229" i="6"/>
  <c r="B229" i="5"/>
  <c r="A234" i="8"/>
  <c r="A234" i="7"/>
  <c r="A234" i="6"/>
  <c r="A234" i="5"/>
  <c r="O236" i="2"/>
  <c r="Q236" i="2" s="1"/>
  <c r="B237" i="8"/>
  <c r="B237" i="7"/>
  <c r="B237" i="6"/>
  <c r="B237" i="5"/>
  <c r="P239" i="2"/>
  <c r="A242" i="8"/>
  <c r="A242" i="7"/>
  <c r="A242" i="6"/>
  <c r="A242" i="5"/>
  <c r="N244" i="2"/>
  <c r="A245" i="8"/>
  <c r="A245" i="7"/>
  <c r="A245" i="6"/>
  <c r="A245" i="5"/>
  <c r="B248" i="8"/>
  <c r="B248" i="7"/>
  <c r="B248" i="6"/>
  <c r="B248" i="5"/>
  <c r="A253" i="6"/>
  <c r="A253" i="5"/>
  <c r="A249" i="4"/>
  <c r="A240" i="4"/>
  <c r="A231" i="4"/>
  <c r="B229" i="4"/>
  <c r="B227" i="4"/>
  <c r="B225" i="4"/>
  <c r="A214" i="4"/>
  <c r="B212" i="4"/>
  <c r="A208" i="4"/>
  <c r="A199" i="4"/>
  <c r="A197" i="4"/>
  <c r="A195" i="4"/>
  <c r="A193" i="4"/>
  <c r="B191" i="4"/>
  <c r="B189" i="4"/>
  <c r="B187" i="4"/>
  <c r="A176" i="4"/>
  <c r="A174" i="4"/>
  <c r="A172" i="4"/>
  <c r="A157" i="4"/>
  <c r="B155" i="4"/>
  <c r="A146" i="4"/>
  <c r="B144" i="4"/>
  <c r="B142" i="4"/>
  <c r="B140" i="4"/>
  <c r="A137" i="4"/>
  <c r="A135" i="4"/>
  <c r="A133" i="4"/>
  <c r="A131" i="4"/>
  <c r="A129" i="4"/>
  <c r="A127" i="4"/>
  <c r="B125" i="4"/>
  <c r="B123" i="4"/>
  <c r="B108" i="4"/>
  <c r="A95" i="4"/>
  <c r="B92" i="4"/>
  <c r="P211" i="2"/>
  <c r="A250" i="5"/>
  <c r="B252" i="6"/>
  <c r="A252" i="7"/>
  <c r="B250" i="6"/>
  <c r="A250" i="7"/>
  <c r="B253" i="4"/>
  <c r="A252" i="8"/>
  <c r="N251" i="2"/>
  <c r="O252" i="2"/>
  <c r="A253" i="4"/>
  <c r="A251" i="4"/>
  <c r="B253" i="5"/>
  <c r="A252" i="6"/>
  <c r="A250" i="6"/>
  <c r="B251" i="5"/>
  <c r="B253" i="7"/>
  <c r="B251" i="7"/>
  <c r="B253" i="8"/>
  <c r="P251" i="2"/>
  <c r="A251" i="5"/>
  <c r="A253" i="7"/>
  <c r="A251" i="7"/>
  <c r="A253" i="8"/>
  <c r="B251" i="8"/>
  <c r="B252" i="4"/>
  <c r="B250" i="4"/>
  <c r="B251" i="6"/>
  <c r="A251" i="8"/>
  <c r="A252" i="4"/>
  <c r="B252" i="5"/>
  <c r="B252" i="7"/>
  <c r="N74" i="2"/>
  <c r="P142" i="2"/>
  <c r="O142" i="2"/>
  <c r="N142" i="2"/>
  <c r="P100" i="2"/>
  <c r="P156" i="2"/>
  <c r="O156" i="2"/>
  <c r="P209" i="2"/>
  <c r="O209" i="2"/>
  <c r="N209" i="2"/>
  <c r="O57" i="2"/>
  <c r="N60" i="2"/>
  <c r="N61" i="2"/>
  <c r="P84" i="2"/>
  <c r="P99" i="2"/>
  <c r="P119" i="2"/>
  <c r="P197" i="2"/>
  <c r="O197" i="2"/>
  <c r="N197" i="2"/>
  <c r="P60" i="2"/>
  <c r="O61" i="2"/>
  <c r="N64" i="2"/>
  <c r="N65" i="2"/>
  <c r="O107" i="2"/>
  <c r="P55" i="2"/>
  <c r="O55" i="2"/>
  <c r="N55" i="2"/>
  <c r="O65" i="2"/>
  <c r="N68" i="2"/>
  <c r="N69" i="2"/>
  <c r="N70" i="2"/>
  <c r="N78" i="2"/>
  <c r="P89" i="2"/>
  <c r="O89" i="2"/>
  <c r="N89" i="2"/>
  <c r="P131" i="2"/>
  <c r="P150" i="2"/>
  <c r="O150" i="2"/>
  <c r="N150" i="2"/>
  <c r="N172" i="2"/>
  <c r="O120" i="2"/>
  <c r="P120" i="2"/>
  <c r="P158" i="2"/>
  <c r="O158" i="2"/>
  <c r="N158" i="2"/>
  <c r="P59" i="2"/>
  <c r="O59" i="2"/>
  <c r="N59" i="2"/>
  <c r="O60" i="2"/>
  <c r="P68" i="2"/>
  <c r="O69" i="2"/>
  <c r="N77" i="2"/>
  <c r="O77" i="2"/>
  <c r="P98" i="2"/>
  <c r="N98" i="2"/>
  <c r="O98" i="2"/>
  <c r="O119" i="2"/>
  <c r="O129" i="2"/>
  <c r="P148" i="2"/>
  <c r="O148" i="2"/>
  <c r="N204" i="2"/>
  <c r="P54" i="2"/>
  <c r="P63" i="2"/>
  <c r="O63" i="2"/>
  <c r="N63" i="2"/>
  <c r="P64" i="2"/>
  <c r="P121" i="2"/>
  <c r="O121" i="2"/>
  <c r="N121" i="2"/>
  <c r="P165" i="2"/>
  <c r="O165" i="2"/>
  <c r="N165" i="2"/>
  <c r="P58" i="2"/>
  <c r="P67" i="2"/>
  <c r="O67" i="2"/>
  <c r="N67" i="2"/>
  <c r="O68" i="2"/>
  <c r="P101" i="2"/>
  <c r="N101" i="2"/>
  <c r="P110" i="2"/>
  <c r="N110" i="2"/>
  <c r="O110" i="2"/>
  <c r="N120" i="2"/>
  <c r="P130" i="2"/>
  <c r="N130" i="2"/>
  <c r="O130" i="2"/>
  <c r="N216" i="2"/>
  <c r="O54" i="2"/>
  <c r="O58" i="2"/>
  <c r="O62" i="2"/>
  <c r="O66" i="2"/>
  <c r="R66" i="2" s="1"/>
  <c r="P86" i="2"/>
  <c r="N86" i="2"/>
  <c r="N96" i="2"/>
  <c r="P107" i="2"/>
  <c r="O108" i="2"/>
  <c r="P109" i="2"/>
  <c r="N109" i="2"/>
  <c r="P118" i="2"/>
  <c r="N118" i="2"/>
  <c r="O128" i="2"/>
  <c r="N136" i="2"/>
  <c r="P137" i="2"/>
  <c r="O137" i="2"/>
  <c r="N137" i="2"/>
  <c r="P177" i="2"/>
  <c r="O177" i="2"/>
  <c r="N177" i="2"/>
  <c r="P180" i="2"/>
  <c r="N184" i="2"/>
  <c r="N199" i="2"/>
  <c r="N200" i="2"/>
  <c r="N228" i="2"/>
  <c r="O84" i="2"/>
  <c r="P95" i="2"/>
  <c r="O96" i="2"/>
  <c r="P97" i="2"/>
  <c r="N97" i="2"/>
  <c r="P106" i="2"/>
  <c r="N106" i="2"/>
  <c r="P108" i="2"/>
  <c r="O109" i="2"/>
  <c r="N116" i="2"/>
  <c r="P127" i="2"/>
  <c r="P129" i="2"/>
  <c r="N129" i="2"/>
  <c r="P135" i="2"/>
  <c r="O136" i="2"/>
  <c r="P141" i="2"/>
  <c r="O141" i="2"/>
  <c r="N141" i="2"/>
  <c r="P147" i="2"/>
  <c r="P149" i="2"/>
  <c r="O149" i="2"/>
  <c r="N149" i="2"/>
  <c r="P155" i="2"/>
  <c r="P157" i="2"/>
  <c r="O157" i="2"/>
  <c r="N157" i="2"/>
  <c r="N167" i="2"/>
  <c r="P83" i="2"/>
  <c r="P85" i="2"/>
  <c r="N85" i="2"/>
  <c r="P94" i="2"/>
  <c r="N94" i="2"/>
  <c r="P96" i="2"/>
  <c r="O97" i="2"/>
  <c r="N104" i="2"/>
  <c r="O116" i="2"/>
  <c r="P117" i="2"/>
  <c r="N117" i="2"/>
  <c r="P126" i="2"/>
  <c r="N126" i="2"/>
  <c r="P134" i="2"/>
  <c r="N134" i="2"/>
  <c r="P136" i="2"/>
  <c r="N180" i="2"/>
  <c r="N196" i="2"/>
  <c r="P241" i="2"/>
  <c r="O241" i="2"/>
  <c r="N241" i="2"/>
  <c r="N248" i="2"/>
  <c r="O72" i="2"/>
  <c r="O76" i="2"/>
  <c r="O80" i="2"/>
  <c r="P82" i="2"/>
  <c r="N82" i="2"/>
  <c r="O85" i="2"/>
  <c r="N92" i="2"/>
  <c r="P103" i="2"/>
  <c r="O104" i="2"/>
  <c r="P105" i="2"/>
  <c r="N105" i="2"/>
  <c r="P114" i="2"/>
  <c r="N114" i="2"/>
  <c r="P116" i="2"/>
  <c r="O117" i="2"/>
  <c r="O124" i="2"/>
  <c r="N164" i="2"/>
  <c r="O56" i="2"/>
  <c r="O64" i="2"/>
  <c r="P70" i="2"/>
  <c r="P71" i="2"/>
  <c r="N71" i="2"/>
  <c r="P74" i="2"/>
  <c r="P75" i="2"/>
  <c r="N75" i="2"/>
  <c r="P78" i="2"/>
  <c r="P79" i="2"/>
  <c r="N79" i="2"/>
  <c r="P91" i="2"/>
  <c r="O92" i="2"/>
  <c r="P93" i="2"/>
  <c r="N93" i="2"/>
  <c r="O94" i="2"/>
  <c r="P102" i="2"/>
  <c r="N102" i="2"/>
  <c r="P104" i="2"/>
  <c r="O105" i="2"/>
  <c r="P123" i="2"/>
  <c r="P125" i="2"/>
  <c r="N125" i="2"/>
  <c r="O126" i="2"/>
  <c r="O134" i="2"/>
  <c r="P139" i="2"/>
  <c r="O140" i="2"/>
  <c r="N140" i="2"/>
  <c r="P185" i="2"/>
  <c r="O185" i="2"/>
  <c r="N185" i="2"/>
  <c r="O186" i="2"/>
  <c r="N192" i="2"/>
  <c r="P204" i="2"/>
  <c r="P229" i="2"/>
  <c r="O229" i="2"/>
  <c r="N229" i="2"/>
  <c r="O230" i="2"/>
  <c r="P81" i="2"/>
  <c r="N81" i="2"/>
  <c r="P90" i="2"/>
  <c r="N90" i="2"/>
  <c r="P92" i="2"/>
  <c r="O93" i="2"/>
  <c r="N100" i="2"/>
  <c r="P111" i="2"/>
  <c r="O112" i="2"/>
  <c r="N112" i="2"/>
  <c r="P113" i="2"/>
  <c r="N113" i="2"/>
  <c r="P122" i="2"/>
  <c r="N122" i="2"/>
  <c r="O125" i="2"/>
  <c r="O132" i="2"/>
  <c r="P133" i="2"/>
  <c r="O133" i="2"/>
  <c r="N133" i="2"/>
  <c r="P138" i="2"/>
  <c r="N138" i="2"/>
  <c r="P140" i="2"/>
  <c r="O144" i="2"/>
  <c r="N144" i="2"/>
  <c r="N147" i="2"/>
  <c r="N148" i="2"/>
  <c r="O152" i="2"/>
  <c r="N152" i="2"/>
  <c r="N155" i="2"/>
  <c r="N156" i="2"/>
  <c r="P172" i="2"/>
  <c r="N143" i="2"/>
  <c r="P145" i="2"/>
  <c r="O145" i="2"/>
  <c r="N151" i="2"/>
  <c r="P153" i="2"/>
  <c r="O153" i="2"/>
  <c r="N159" i="2"/>
  <c r="P164" i="2"/>
  <c r="P169" i="2"/>
  <c r="O169" i="2"/>
  <c r="N169" i="2"/>
  <c r="P182" i="2"/>
  <c r="N188" i="2"/>
  <c r="N191" i="2"/>
  <c r="P196" i="2"/>
  <c r="P201" i="2"/>
  <c r="O201" i="2"/>
  <c r="N201" i="2"/>
  <c r="O202" i="2"/>
  <c r="P214" i="2"/>
  <c r="N220" i="2"/>
  <c r="P228" i="2"/>
  <c r="P233" i="2"/>
  <c r="O233" i="2"/>
  <c r="N233" i="2"/>
  <c r="P246" i="2"/>
  <c r="N252" i="2"/>
  <c r="P168" i="2"/>
  <c r="P173" i="2"/>
  <c r="O173" i="2"/>
  <c r="N173" i="2"/>
  <c r="O174" i="2"/>
  <c r="P186" i="2"/>
  <c r="P200" i="2"/>
  <c r="P205" i="2"/>
  <c r="O205" i="2"/>
  <c r="N205" i="2"/>
  <c r="O206" i="2"/>
  <c r="P218" i="2"/>
  <c r="P237" i="2"/>
  <c r="O237" i="2"/>
  <c r="N237" i="2"/>
  <c r="P250" i="2"/>
  <c r="N83" i="2"/>
  <c r="N87" i="2"/>
  <c r="N91" i="2"/>
  <c r="N95" i="2"/>
  <c r="N99" i="2"/>
  <c r="N103" i="2"/>
  <c r="N107" i="2"/>
  <c r="N111" i="2"/>
  <c r="N115" i="2"/>
  <c r="N119" i="2"/>
  <c r="N123" i="2"/>
  <c r="N127" i="2"/>
  <c r="N131" i="2"/>
  <c r="N135" i="2"/>
  <c r="N139" i="2"/>
  <c r="P162" i="2"/>
  <c r="N171" i="2"/>
  <c r="P176" i="2"/>
  <c r="P181" i="2"/>
  <c r="O181" i="2"/>
  <c r="N181" i="2"/>
  <c r="O182" i="2"/>
  <c r="P194" i="2"/>
  <c r="N203" i="2"/>
  <c r="P208" i="2"/>
  <c r="P213" i="2"/>
  <c r="O213" i="2"/>
  <c r="N213" i="2"/>
  <c r="O214" i="2"/>
  <c r="P226" i="2"/>
  <c r="N232" i="2"/>
  <c r="N235" i="2"/>
  <c r="P240" i="2"/>
  <c r="P245" i="2"/>
  <c r="O245" i="2"/>
  <c r="N245" i="2"/>
  <c r="O246" i="2"/>
  <c r="P217" i="2"/>
  <c r="O217" i="2"/>
  <c r="N217" i="2"/>
  <c r="O218" i="2"/>
  <c r="P230" i="2"/>
  <c r="N239" i="2"/>
  <c r="P244" i="2"/>
  <c r="P249" i="2"/>
  <c r="O249" i="2"/>
  <c r="N249" i="2"/>
  <c r="O250" i="2"/>
  <c r="N72" i="2"/>
  <c r="N76" i="2"/>
  <c r="N80" i="2"/>
  <c r="N84" i="2"/>
  <c r="N88" i="2"/>
  <c r="N124" i="2"/>
  <c r="N128" i="2"/>
  <c r="N132" i="2"/>
  <c r="O166" i="2"/>
  <c r="P170" i="2"/>
  <c r="N176" i="2"/>
  <c r="N179" i="2"/>
  <c r="P184" i="2"/>
  <c r="P189" i="2"/>
  <c r="O189" i="2"/>
  <c r="N189" i="2"/>
  <c r="O190" i="2"/>
  <c r="P202" i="2"/>
  <c r="N208" i="2"/>
  <c r="N211" i="2"/>
  <c r="P216" i="2"/>
  <c r="P221" i="2"/>
  <c r="O221" i="2"/>
  <c r="N221" i="2"/>
  <c r="O222" i="2"/>
  <c r="N240" i="2"/>
  <c r="N243" i="2"/>
  <c r="P248" i="2"/>
  <c r="P253" i="2"/>
  <c r="O253" i="2"/>
  <c r="N253" i="2"/>
  <c r="P146" i="2"/>
  <c r="O146" i="2"/>
  <c r="N146" i="2"/>
  <c r="P154" i="2"/>
  <c r="O154" i="2"/>
  <c r="N154" i="2"/>
  <c r="P161" i="2"/>
  <c r="O161" i="2"/>
  <c r="N161" i="2"/>
  <c r="O170" i="2"/>
  <c r="P174" i="2"/>
  <c r="N183" i="2"/>
  <c r="P188" i="2"/>
  <c r="P193" i="2"/>
  <c r="O193" i="2"/>
  <c r="N193" i="2"/>
  <c r="O194" i="2"/>
  <c r="P206" i="2"/>
  <c r="N215" i="2"/>
  <c r="P220" i="2"/>
  <c r="P225" i="2"/>
  <c r="O225" i="2"/>
  <c r="N225" i="2"/>
  <c r="O226" i="2"/>
  <c r="P238" i="2"/>
  <c r="N247" i="2"/>
  <c r="P252" i="2"/>
  <c r="O143" i="2"/>
  <c r="O147" i="2"/>
  <c r="O151" i="2"/>
  <c r="O155" i="2"/>
  <c r="O159" i="2"/>
  <c r="O163" i="2"/>
  <c r="O167" i="2"/>
  <c r="O171" i="2"/>
  <c r="O175" i="2"/>
  <c r="O179" i="2"/>
  <c r="O183" i="2"/>
  <c r="O187" i="2"/>
  <c r="O191" i="2"/>
  <c r="O195" i="2"/>
  <c r="O199" i="2"/>
  <c r="O203" i="2"/>
  <c r="O207" i="2"/>
  <c r="O211" i="2"/>
  <c r="O215" i="2"/>
  <c r="O219" i="2"/>
  <c r="O223" i="2"/>
  <c r="O227" i="2"/>
  <c r="O231" i="2"/>
  <c r="O235" i="2"/>
  <c r="O239" i="2"/>
  <c r="O243" i="2"/>
  <c r="O247" i="2"/>
  <c r="O251" i="2"/>
  <c r="N162" i="2"/>
  <c r="N166" i="2"/>
  <c r="N170" i="2"/>
  <c r="N174" i="2"/>
  <c r="N178" i="2"/>
  <c r="N182" i="2"/>
  <c r="N186" i="2"/>
  <c r="N190" i="2"/>
  <c r="N194" i="2"/>
  <c r="N198" i="2"/>
  <c r="N202" i="2"/>
  <c r="N206" i="2"/>
  <c r="N210" i="2"/>
  <c r="N214" i="2"/>
  <c r="N218" i="2"/>
  <c r="N222" i="2"/>
  <c r="N226" i="2"/>
  <c r="N230" i="2"/>
  <c r="N234" i="2"/>
  <c r="N238" i="2"/>
  <c r="N246" i="2"/>
  <c r="N250" i="2"/>
  <c r="O162" i="2"/>
  <c r="A4" i="8"/>
  <c r="A4" i="7"/>
  <c r="A4" i="6"/>
  <c r="A4" i="5"/>
  <c r="A4" i="4"/>
  <c r="B4" i="8"/>
  <c r="B4" i="7"/>
  <c r="B4" i="6"/>
  <c r="B4" i="5"/>
  <c r="B4" i="4"/>
  <c r="P4" i="2"/>
  <c r="O4" i="2"/>
  <c r="N4" i="2"/>
  <c r="A5" i="8"/>
  <c r="A5" i="7"/>
  <c r="A5" i="6"/>
  <c r="A5" i="5"/>
  <c r="A5" i="4"/>
  <c r="B5" i="8"/>
  <c r="B5" i="7"/>
  <c r="B5" i="6"/>
  <c r="B5" i="5"/>
  <c r="B5" i="4"/>
  <c r="P5" i="2"/>
  <c r="O5" i="2"/>
  <c r="N5" i="2"/>
  <c r="A6" i="8"/>
  <c r="A6" i="7"/>
  <c r="A6" i="6"/>
  <c r="A6" i="5"/>
  <c r="A6" i="4"/>
  <c r="B6" i="8"/>
  <c r="B6" i="7"/>
  <c r="B6" i="6"/>
  <c r="B6" i="5"/>
  <c r="B6" i="4"/>
  <c r="P6" i="2"/>
  <c r="O6" i="2"/>
  <c r="N6" i="2"/>
  <c r="A7" i="8"/>
  <c r="A7" i="7"/>
  <c r="A7" i="6"/>
  <c r="A7" i="5"/>
  <c r="A7" i="4"/>
  <c r="B7" i="8"/>
  <c r="B7" i="7"/>
  <c r="B7" i="6"/>
  <c r="B7" i="5"/>
  <c r="B7" i="4"/>
  <c r="P7" i="2"/>
  <c r="O7" i="2"/>
  <c r="N7" i="2"/>
  <c r="A8" i="8"/>
  <c r="A8" i="7"/>
  <c r="A8" i="6"/>
  <c r="A8" i="5"/>
  <c r="A8" i="4"/>
  <c r="B8" i="8"/>
  <c r="B8" i="7"/>
  <c r="B8" i="6"/>
  <c r="B8" i="5"/>
  <c r="B8" i="4"/>
  <c r="P8" i="2"/>
  <c r="O8" i="2"/>
  <c r="N8" i="2"/>
  <c r="A9" i="8"/>
  <c r="A9" i="7"/>
  <c r="A9" i="6"/>
  <c r="A9" i="5"/>
  <c r="A9" i="4"/>
  <c r="B9" i="8"/>
  <c r="B9" i="7"/>
  <c r="B9" i="6"/>
  <c r="B9" i="5"/>
  <c r="B9" i="4"/>
  <c r="P9" i="2"/>
  <c r="O9" i="2"/>
  <c r="N9" i="2"/>
  <c r="A10" i="8"/>
  <c r="A10" i="7"/>
  <c r="A10" i="6"/>
  <c r="A10" i="5"/>
  <c r="A10" i="4"/>
  <c r="B10" i="8"/>
  <c r="B10" i="7"/>
  <c r="B10" i="6"/>
  <c r="B10" i="5"/>
  <c r="B10" i="4"/>
  <c r="P10" i="2"/>
  <c r="O10" i="2"/>
  <c r="N10" i="2"/>
  <c r="A11" i="8"/>
  <c r="A11" i="7"/>
  <c r="A11" i="6"/>
  <c r="A11" i="5"/>
  <c r="A11" i="4"/>
  <c r="B11" i="8"/>
  <c r="B11" i="7"/>
  <c r="B11" i="6"/>
  <c r="B11" i="5"/>
  <c r="B11" i="4"/>
  <c r="P11" i="2"/>
  <c r="O11" i="2"/>
  <c r="N11" i="2"/>
  <c r="A12" i="8"/>
  <c r="A12" i="7"/>
  <c r="A12" i="6"/>
  <c r="A12" i="5"/>
  <c r="A12" i="4"/>
  <c r="B12" i="8"/>
  <c r="B12" i="7"/>
  <c r="B12" i="6"/>
  <c r="B12" i="5"/>
  <c r="B12" i="4"/>
  <c r="P12" i="2"/>
  <c r="O12" i="2"/>
  <c r="N12" i="2"/>
  <c r="A13" i="8"/>
  <c r="A13" i="7"/>
  <c r="A13" i="6"/>
  <c r="A13" i="5"/>
  <c r="A13" i="4"/>
  <c r="B13" i="8"/>
  <c r="B13" i="7"/>
  <c r="B13" i="6"/>
  <c r="B13" i="5"/>
  <c r="B13" i="4"/>
  <c r="P13" i="2"/>
  <c r="O13" i="2"/>
  <c r="N13" i="2"/>
  <c r="A14" i="8"/>
  <c r="A14" i="7"/>
  <c r="A14" i="6"/>
  <c r="A14" i="5"/>
  <c r="A14" i="4"/>
  <c r="B14" i="8"/>
  <c r="B14" i="7"/>
  <c r="B14" i="6"/>
  <c r="B14" i="5"/>
  <c r="B14" i="4"/>
  <c r="P14" i="2"/>
  <c r="O14" i="2"/>
  <c r="N14" i="2"/>
  <c r="A15" i="8"/>
  <c r="A15" i="7"/>
  <c r="A15" i="6"/>
  <c r="A15" i="5"/>
  <c r="A15" i="4"/>
  <c r="B15" i="8"/>
  <c r="B15" i="7"/>
  <c r="B15" i="6"/>
  <c r="B15" i="5"/>
  <c r="B15" i="4"/>
  <c r="P15" i="2"/>
  <c r="O15" i="2"/>
  <c r="N15" i="2"/>
  <c r="A16" i="8"/>
  <c r="A16" i="7"/>
  <c r="A16" i="6"/>
  <c r="A16" i="5"/>
  <c r="A16" i="4"/>
  <c r="B16" i="8"/>
  <c r="B16" i="7"/>
  <c r="B16" i="6"/>
  <c r="B16" i="5"/>
  <c r="B16" i="4"/>
  <c r="P16" i="2"/>
  <c r="O16" i="2"/>
  <c r="N16" i="2"/>
  <c r="A17" i="8"/>
  <c r="A17" i="7"/>
  <c r="A17" i="6"/>
  <c r="A17" i="5"/>
  <c r="A17" i="4"/>
  <c r="B17" i="8"/>
  <c r="B17" i="7"/>
  <c r="B17" i="6"/>
  <c r="B17" i="5"/>
  <c r="B17" i="4"/>
  <c r="P17" i="2"/>
  <c r="O17" i="2"/>
  <c r="N17" i="2"/>
  <c r="A18" i="8"/>
  <c r="A18" i="7"/>
  <c r="A18" i="6"/>
  <c r="A18" i="5"/>
  <c r="A18" i="4"/>
  <c r="B18" i="8"/>
  <c r="B18" i="7"/>
  <c r="B18" i="6"/>
  <c r="B18" i="5"/>
  <c r="B18" i="4"/>
  <c r="P18" i="2"/>
  <c r="O18" i="2"/>
  <c r="N18" i="2"/>
  <c r="A19" i="8"/>
  <c r="A19" i="7"/>
  <c r="A19" i="6"/>
  <c r="A19" i="5"/>
  <c r="A19" i="4"/>
  <c r="B19" i="8"/>
  <c r="B19" i="7"/>
  <c r="B19" i="6"/>
  <c r="B19" i="5"/>
  <c r="B19" i="4"/>
  <c r="P19" i="2"/>
  <c r="O19" i="2"/>
  <c r="N19" i="2"/>
  <c r="A20" i="8"/>
  <c r="A20" i="7"/>
  <c r="A20" i="6"/>
  <c r="A20" i="5"/>
  <c r="A20" i="4"/>
  <c r="B20" i="8"/>
  <c r="B20" i="7"/>
  <c r="B20" i="6"/>
  <c r="B20" i="5"/>
  <c r="B20" i="4"/>
  <c r="P20" i="2"/>
  <c r="O20" i="2"/>
  <c r="N20" i="2"/>
  <c r="A21" i="8"/>
  <c r="A21" i="7"/>
  <c r="A21" i="6"/>
  <c r="A21" i="5"/>
  <c r="A21" i="4"/>
  <c r="B21" i="8"/>
  <c r="B21" i="7"/>
  <c r="B21" i="6"/>
  <c r="B21" i="5"/>
  <c r="B21" i="4"/>
  <c r="P21" i="2"/>
  <c r="O21" i="2"/>
  <c r="N21" i="2"/>
  <c r="A22" i="8"/>
  <c r="A22" i="7"/>
  <c r="A22" i="6"/>
  <c r="A22" i="5"/>
  <c r="A22" i="4"/>
  <c r="B22" i="8"/>
  <c r="B22" i="7"/>
  <c r="B22" i="6"/>
  <c r="B22" i="5"/>
  <c r="B22" i="4"/>
  <c r="P22" i="2"/>
  <c r="O22" i="2"/>
  <c r="N22" i="2"/>
  <c r="A23" i="8"/>
  <c r="A23" i="7"/>
  <c r="A23" i="6"/>
  <c r="A23" i="5"/>
  <c r="A23" i="4"/>
  <c r="B23" i="8"/>
  <c r="B23" i="7"/>
  <c r="B23" i="6"/>
  <c r="B23" i="5"/>
  <c r="B23" i="4"/>
  <c r="P23" i="2"/>
  <c r="O23" i="2"/>
  <c r="N23" i="2"/>
  <c r="A24" i="8"/>
  <c r="A24" i="7"/>
  <c r="A24" i="6"/>
  <c r="A24" i="5"/>
  <c r="A24" i="4"/>
  <c r="B24" i="8"/>
  <c r="B24" i="7"/>
  <c r="B24" i="6"/>
  <c r="B24" i="5"/>
  <c r="B24" i="4"/>
  <c r="P24" i="2"/>
  <c r="O24" i="2"/>
  <c r="N24" i="2"/>
  <c r="A25" i="8"/>
  <c r="A25" i="7"/>
  <c r="A25" i="6"/>
  <c r="A25" i="5"/>
  <c r="A25" i="4"/>
  <c r="B25" i="8"/>
  <c r="B25" i="7"/>
  <c r="B25" i="6"/>
  <c r="B25" i="5"/>
  <c r="B25" i="4"/>
  <c r="P25" i="2"/>
  <c r="O25" i="2"/>
  <c r="N25" i="2"/>
  <c r="A26" i="8"/>
  <c r="A26" i="7"/>
  <c r="A26" i="6"/>
  <c r="A26" i="5"/>
  <c r="A26" i="4"/>
  <c r="B26" i="8"/>
  <c r="B26" i="7"/>
  <c r="B26" i="6"/>
  <c r="B26" i="5"/>
  <c r="B26" i="4"/>
  <c r="P26" i="2"/>
  <c r="O26" i="2"/>
  <c r="N26" i="2"/>
  <c r="A27" i="8"/>
  <c r="A27" i="7"/>
  <c r="A27" i="6"/>
  <c r="A27" i="5"/>
  <c r="A27" i="4"/>
  <c r="B27" i="8"/>
  <c r="B27" i="7"/>
  <c r="B27" i="6"/>
  <c r="B27" i="5"/>
  <c r="B27" i="4"/>
  <c r="P27" i="2"/>
  <c r="O27" i="2"/>
  <c r="N27" i="2"/>
  <c r="A28" i="8"/>
  <c r="A28" i="7"/>
  <c r="A28" i="6"/>
  <c r="A28" i="5"/>
  <c r="A28" i="4"/>
  <c r="B28" i="8"/>
  <c r="B28" i="7"/>
  <c r="B28" i="6"/>
  <c r="B28" i="5"/>
  <c r="B28" i="4"/>
  <c r="P28" i="2"/>
  <c r="O28" i="2"/>
  <c r="N28" i="2"/>
  <c r="A29" i="8"/>
  <c r="A29" i="7"/>
  <c r="A29" i="6"/>
  <c r="A29" i="5"/>
  <c r="A29" i="4"/>
  <c r="B29" i="8"/>
  <c r="B29" i="7"/>
  <c r="B29" i="6"/>
  <c r="B29" i="5"/>
  <c r="B29" i="4"/>
  <c r="P29" i="2"/>
  <c r="O29" i="2"/>
  <c r="N29" i="2"/>
  <c r="A30" i="8"/>
  <c r="A30" i="7"/>
  <c r="A30" i="6"/>
  <c r="A30" i="5"/>
  <c r="A30" i="4"/>
  <c r="B30" i="8"/>
  <c r="B30" i="7"/>
  <c r="B30" i="6"/>
  <c r="B30" i="5"/>
  <c r="B30" i="4"/>
  <c r="P30" i="2"/>
  <c r="O30" i="2"/>
  <c r="N30" i="2"/>
  <c r="A31" i="8"/>
  <c r="A31" i="7"/>
  <c r="A31" i="6"/>
  <c r="A31" i="5"/>
  <c r="A31" i="4"/>
  <c r="B31" i="8"/>
  <c r="B31" i="7"/>
  <c r="B31" i="6"/>
  <c r="B31" i="5"/>
  <c r="B31" i="4"/>
  <c r="P31" i="2"/>
  <c r="O31" i="2"/>
  <c r="N31" i="2"/>
  <c r="A32" i="8"/>
  <c r="A32" i="7"/>
  <c r="A32" i="6"/>
  <c r="A32" i="5"/>
  <c r="A32" i="4"/>
  <c r="B32" i="8"/>
  <c r="B32" i="7"/>
  <c r="B32" i="6"/>
  <c r="B32" i="5"/>
  <c r="B32" i="4"/>
  <c r="P32" i="2"/>
  <c r="O32" i="2"/>
  <c r="N32" i="2"/>
  <c r="A33" i="8"/>
  <c r="A33" i="7"/>
  <c r="A33" i="6"/>
  <c r="A33" i="5"/>
  <c r="A33" i="4"/>
  <c r="B33" i="8"/>
  <c r="B33" i="7"/>
  <c r="B33" i="6"/>
  <c r="B33" i="5"/>
  <c r="B33" i="4"/>
  <c r="P33" i="2"/>
  <c r="O33" i="2"/>
  <c r="N33" i="2"/>
  <c r="A34" i="8"/>
  <c r="A34" i="7"/>
  <c r="A34" i="6"/>
  <c r="A34" i="5"/>
  <c r="A34" i="4"/>
  <c r="B34" i="8"/>
  <c r="B34" i="7"/>
  <c r="B34" i="6"/>
  <c r="B34" i="5"/>
  <c r="B34" i="4"/>
  <c r="P34" i="2"/>
  <c r="O34" i="2"/>
  <c r="N34" i="2"/>
  <c r="A35" i="8"/>
  <c r="A35" i="7"/>
  <c r="A35" i="6"/>
  <c r="A35" i="5"/>
  <c r="A35" i="4"/>
  <c r="B35" i="8"/>
  <c r="B35" i="7"/>
  <c r="B35" i="6"/>
  <c r="B35" i="5"/>
  <c r="B35" i="4"/>
  <c r="P35" i="2"/>
  <c r="O35" i="2"/>
  <c r="N35" i="2"/>
  <c r="A36" i="8"/>
  <c r="A36" i="7"/>
  <c r="A36" i="6"/>
  <c r="A36" i="5"/>
  <c r="A36" i="4"/>
  <c r="B36" i="8"/>
  <c r="B36" i="7"/>
  <c r="B36" i="6"/>
  <c r="B36" i="5"/>
  <c r="B36" i="4"/>
  <c r="P36" i="2"/>
  <c r="O36" i="2"/>
  <c r="N36" i="2"/>
  <c r="A37" i="8"/>
  <c r="A37" i="7"/>
  <c r="A37" i="6"/>
  <c r="A37" i="5"/>
  <c r="A37" i="4"/>
  <c r="B37" i="8"/>
  <c r="B37" i="7"/>
  <c r="B37" i="6"/>
  <c r="B37" i="5"/>
  <c r="B37" i="4"/>
  <c r="P37" i="2"/>
  <c r="O37" i="2"/>
  <c r="N37" i="2"/>
  <c r="A38" i="8"/>
  <c r="A38" i="7"/>
  <c r="A38" i="6"/>
  <c r="A38" i="5"/>
  <c r="A38" i="4"/>
  <c r="B38" i="8"/>
  <c r="B38" i="7"/>
  <c r="B38" i="6"/>
  <c r="B38" i="5"/>
  <c r="B38" i="4"/>
  <c r="P38" i="2"/>
  <c r="O38" i="2"/>
  <c r="N38" i="2"/>
  <c r="A39" i="8"/>
  <c r="A39" i="7"/>
  <c r="A39" i="6"/>
  <c r="A39" i="5"/>
  <c r="A39" i="4"/>
  <c r="B39" i="8"/>
  <c r="B39" i="7"/>
  <c r="B39" i="6"/>
  <c r="B39" i="5"/>
  <c r="B39" i="4"/>
  <c r="P39" i="2"/>
  <c r="O39" i="2"/>
  <c r="N39" i="2"/>
  <c r="A40" i="8"/>
  <c r="A40" i="7"/>
  <c r="A40" i="6"/>
  <c r="A40" i="5"/>
  <c r="A40" i="4"/>
  <c r="B40" i="8"/>
  <c r="B40" i="7"/>
  <c r="B40" i="6"/>
  <c r="B40" i="5"/>
  <c r="B40" i="4"/>
  <c r="P40" i="2"/>
  <c r="O40" i="2"/>
  <c r="N40" i="2"/>
  <c r="A41" i="8"/>
  <c r="A41" i="7"/>
  <c r="A41" i="6"/>
  <c r="A41" i="5"/>
  <c r="A41" i="4"/>
  <c r="B41" i="8"/>
  <c r="B41" i="7"/>
  <c r="B41" i="6"/>
  <c r="B41" i="5"/>
  <c r="B41" i="4"/>
  <c r="P41" i="2"/>
  <c r="O41" i="2"/>
  <c r="N41" i="2"/>
  <c r="A42" i="8"/>
  <c r="A42" i="7"/>
  <c r="A42" i="6"/>
  <c r="A42" i="5"/>
  <c r="A42" i="4"/>
  <c r="B42" i="8"/>
  <c r="B42" i="7"/>
  <c r="B42" i="6"/>
  <c r="B42" i="5"/>
  <c r="B42" i="4"/>
  <c r="P42" i="2"/>
  <c r="O42" i="2"/>
  <c r="N42" i="2"/>
  <c r="A43" i="8"/>
  <c r="A43" i="7"/>
  <c r="A43" i="6"/>
  <c r="A43" i="5"/>
  <c r="A43" i="4"/>
  <c r="B43" i="8"/>
  <c r="B43" i="7"/>
  <c r="B43" i="6"/>
  <c r="B43" i="5"/>
  <c r="B43" i="4"/>
  <c r="P43" i="2"/>
  <c r="O43" i="2"/>
  <c r="N43" i="2"/>
  <c r="A44" i="8"/>
  <c r="A44" i="7"/>
  <c r="A44" i="6"/>
  <c r="A44" i="5"/>
  <c r="A44" i="4"/>
  <c r="B44" i="8"/>
  <c r="B44" i="7"/>
  <c r="B44" i="6"/>
  <c r="B44" i="5"/>
  <c r="B44" i="4"/>
  <c r="P44" i="2"/>
  <c r="O44" i="2"/>
  <c r="N44" i="2"/>
  <c r="A45" i="8"/>
  <c r="A45" i="7"/>
  <c r="A45" i="6"/>
  <c r="A45" i="5"/>
  <c r="A45" i="4"/>
  <c r="B45" i="8"/>
  <c r="B45" i="7"/>
  <c r="B45" i="6"/>
  <c r="B45" i="5"/>
  <c r="B45" i="4"/>
  <c r="P45" i="2"/>
  <c r="O45" i="2"/>
  <c r="N45" i="2"/>
  <c r="A46" i="8"/>
  <c r="A46" i="7"/>
  <c r="A46" i="6"/>
  <c r="A46" i="5"/>
  <c r="A46" i="4"/>
  <c r="B46" i="8"/>
  <c r="B46" i="7"/>
  <c r="B46" i="6"/>
  <c r="B46" i="5"/>
  <c r="B46" i="4"/>
  <c r="P46" i="2"/>
  <c r="O46" i="2"/>
  <c r="N46" i="2"/>
  <c r="A47" i="8"/>
  <c r="A47" i="7"/>
  <c r="A47" i="6"/>
  <c r="A47" i="5"/>
  <c r="A47" i="4"/>
  <c r="B47" i="8"/>
  <c r="B47" i="7"/>
  <c r="B47" i="6"/>
  <c r="B47" i="5"/>
  <c r="B47" i="4"/>
  <c r="P47" i="2"/>
  <c r="O47" i="2"/>
  <c r="N47" i="2"/>
  <c r="A48" i="8"/>
  <c r="A48" i="7"/>
  <c r="A48" i="6"/>
  <c r="A48" i="5"/>
  <c r="A48" i="4"/>
  <c r="B48" i="8"/>
  <c r="B48" i="7"/>
  <c r="B48" i="6"/>
  <c r="B48" i="5"/>
  <c r="B48" i="4"/>
  <c r="P48" i="2"/>
  <c r="O48" i="2"/>
  <c r="N48" i="2"/>
  <c r="A49" i="8"/>
  <c r="A49" i="7"/>
  <c r="A49" i="6"/>
  <c r="A49" i="5"/>
  <c r="A49" i="4"/>
  <c r="B49" i="8"/>
  <c r="B49" i="7"/>
  <c r="B49" i="6"/>
  <c r="B49" i="5"/>
  <c r="B49" i="4"/>
  <c r="P49" i="2"/>
  <c r="O49" i="2"/>
  <c r="N49" i="2"/>
  <c r="A50" i="8"/>
  <c r="A50" i="7"/>
  <c r="A50" i="6"/>
  <c r="A50" i="5"/>
  <c r="A50" i="4"/>
  <c r="B50" i="8"/>
  <c r="B50" i="7"/>
  <c r="B50" i="6"/>
  <c r="B50" i="5"/>
  <c r="B50" i="4"/>
  <c r="P50" i="2"/>
  <c r="O50" i="2"/>
  <c r="N50" i="2"/>
  <c r="A51" i="8"/>
  <c r="A51" i="7"/>
  <c r="A51" i="6"/>
  <c r="A51" i="5"/>
  <c r="A51" i="4"/>
  <c r="B51" i="8"/>
  <c r="B51" i="7"/>
  <c r="B51" i="6"/>
  <c r="B51" i="5"/>
  <c r="B51" i="4"/>
  <c r="P51" i="2"/>
  <c r="O51" i="2"/>
  <c r="N51" i="2"/>
  <c r="A52" i="8"/>
  <c r="A52" i="7"/>
  <c r="A52" i="6"/>
  <c r="A52" i="5"/>
  <c r="A52" i="4"/>
  <c r="B52" i="8"/>
  <c r="B52" i="7"/>
  <c r="B52" i="6"/>
  <c r="B52" i="5"/>
  <c r="B52" i="4"/>
  <c r="P52" i="2"/>
  <c r="O52" i="2"/>
  <c r="N52" i="2"/>
  <c r="A53" i="8"/>
  <c r="A53" i="7"/>
  <c r="A53" i="6"/>
  <c r="A53" i="5"/>
  <c r="A53" i="4"/>
  <c r="B53" i="8"/>
  <c r="B53" i="7"/>
  <c r="B53" i="6"/>
  <c r="B53" i="5"/>
  <c r="B53" i="4"/>
  <c r="P53" i="2"/>
  <c r="O53" i="2"/>
  <c r="N53" i="2"/>
  <c r="Q195" i="2" l="1"/>
  <c r="Q231" i="2"/>
  <c r="R223" i="2"/>
  <c r="R168" i="2"/>
  <c r="Q62" i="2"/>
  <c r="R108" i="2"/>
  <c r="R224" i="2"/>
  <c r="Q175" i="2"/>
  <c r="R212" i="2"/>
  <c r="Q212" i="2"/>
  <c r="Q224" i="2"/>
  <c r="Q168" i="2"/>
  <c r="R244" i="2"/>
  <c r="R73" i="2"/>
  <c r="R58" i="2"/>
  <c r="R57" i="2"/>
  <c r="R227" i="2"/>
  <c r="R160" i="2"/>
  <c r="Q160" i="2"/>
  <c r="R187" i="2"/>
  <c r="Q73" i="2"/>
  <c r="Q219" i="2"/>
  <c r="Q153" i="2"/>
  <c r="R236" i="2"/>
  <c r="C236" i="4" s="1"/>
  <c r="Q242" i="2"/>
  <c r="Q163" i="2"/>
  <c r="Q244" i="2"/>
  <c r="Q207" i="2"/>
  <c r="R56" i="2"/>
  <c r="R145" i="2"/>
  <c r="R242" i="2"/>
  <c r="R54" i="2"/>
  <c r="Q187" i="2"/>
  <c r="Q56" i="2"/>
  <c r="R231" i="2"/>
  <c r="Q223" i="2"/>
  <c r="R163" i="2"/>
  <c r="Q66" i="2"/>
  <c r="I66" i="4" s="1"/>
  <c r="R195" i="2"/>
  <c r="Q251" i="2"/>
  <c r="R159" i="2"/>
  <c r="Q159" i="2"/>
  <c r="R175" i="2"/>
  <c r="R144" i="2"/>
  <c r="Q144" i="2"/>
  <c r="R192" i="2"/>
  <c r="Q192" i="2"/>
  <c r="Q79" i="2"/>
  <c r="R79" i="2"/>
  <c r="R129" i="2"/>
  <c r="Q129" i="2"/>
  <c r="R97" i="2"/>
  <c r="Q97" i="2"/>
  <c r="R199" i="2"/>
  <c r="Q199" i="2"/>
  <c r="R216" i="2"/>
  <c r="Q216" i="2"/>
  <c r="R110" i="2"/>
  <c r="Q110" i="2"/>
  <c r="R63" i="2"/>
  <c r="Q63" i="2"/>
  <c r="R61" i="2"/>
  <c r="Q61" i="2"/>
  <c r="R62" i="2"/>
  <c r="R183" i="2"/>
  <c r="Q183" i="2"/>
  <c r="R80" i="2"/>
  <c r="Q80" i="2"/>
  <c r="Q131" i="2"/>
  <c r="R131" i="2"/>
  <c r="R82" i="2"/>
  <c r="Q82" i="2"/>
  <c r="R94" i="2"/>
  <c r="Q94" i="2"/>
  <c r="Q206" i="2"/>
  <c r="R206" i="2"/>
  <c r="R240" i="2"/>
  <c r="Q240" i="2"/>
  <c r="R213" i="2"/>
  <c r="Q213" i="2"/>
  <c r="R188" i="2"/>
  <c r="Q188" i="2"/>
  <c r="R185" i="2"/>
  <c r="Q185" i="2"/>
  <c r="R153" i="2"/>
  <c r="Q234" i="2"/>
  <c r="R234" i="2"/>
  <c r="Q202" i="2"/>
  <c r="R202" i="2"/>
  <c r="Q170" i="2"/>
  <c r="R170" i="2"/>
  <c r="R247" i="2"/>
  <c r="Q247" i="2"/>
  <c r="R72" i="2"/>
  <c r="Q72" i="2"/>
  <c r="Q227" i="2"/>
  <c r="Q123" i="2"/>
  <c r="R123" i="2"/>
  <c r="Q91" i="2"/>
  <c r="R91" i="2"/>
  <c r="Q151" i="2"/>
  <c r="R151" i="2"/>
  <c r="R155" i="2"/>
  <c r="Q155" i="2"/>
  <c r="R138" i="2"/>
  <c r="Q138" i="2"/>
  <c r="R229" i="2"/>
  <c r="Q229" i="2"/>
  <c r="Q75" i="2"/>
  <c r="R75" i="2"/>
  <c r="R105" i="2"/>
  <c r="Q105" i="2"/>
  <c r="R117" i="2"/>
  <c r="Q117" i="2"/>
  <c r="R85" i="2"/>
  <c r="Q85" i="2"/>
  <c r="R157" i="2"/>
  <c r="Q157" i="2"/>
  <c r="R141" i="2"/>
  <c r="Q141" i="2"/>
  <c r="R116" i="2"/>
  <c r="Q116" i="2"/>
  <c r="R177" i="2"/>
  <c r="Q177" i="2"/>
  <c r="R118" i="2"/>
  <c r="Q118" i="2"/>
  <c r="Q158" i="2"/>
  <c r="R158" i="2"/>
  <c r="Q150" i="2"/>
  <c r="R150" i="2"/>
  <c r="R209" i="2"/>
  <c r="Q209" i="2"/>
  <c r="Q142" i="2"/>
  <c r="R142" i="2"/>
  <c r="Q58" i="2"/>
  <c r="Q210" i="2"/>
  <c r="R210" i="2"/>
  <c r="R176" i="2"/>
  <c r="Q176" i="2"/>
  <c r="R181" i="2"/>
  <c r="Q181" i="2"/>
  <c r="R89" i="2"/>
  <c r="Q89" i="2"/>
  <c r="Q174" i="2"/>
  <c r="R174" i="2"/>
  <c r="R215" i="2"/>
  <c r="Q215" i="2"/>
  <c r="R156" i="2"/>
  <c r="Q156" i="2"/>
  <c r="Q230" i="2"/>
  <c r="R230" i="2"/>
  <c r="Q198" i="2"/>
  <c r="R198" i="2"/>
  <c r="Q166" i="2"/>
  <c r="R166" i="2"/>
  <c r="R161" i="2"/>
  <c r="Q161" i="2"/>
  <c r="R221" i="2"/>
  <c r="Q221" i="2"/>
  <c r="R189" i="2"/>
  <c r="Q189" i="2"/>
  <c r="R132" i="2"/>
  <c r="Q132" i="2"/>
  <c r="Q119" i="2"/>
  <c r="R119" i="2"/>
  <c r="Q87" i="2"/>
  <c r="R87" i="2"/>
  <c r="R169" i="2"/>
  <c r="Q169" i="2"/>
  <c r="R152" i="2"/>
  <c r="Q152" i="2"/>
  <c r="R113" i="2"/>
  <c r="Q113" i="2"/>
  <c r="R90" i="2"/>
  <c r="Q90" i="2"/>
  <c r="R125" i="2"/>
  <c r="Q125" i="2"/>
  <c r="R93" i="2"/>
  <c r="Q93" i="2"/>
  <c r="R196" i="2"/>
  <c r="Q196" i="2"/>
  <c r="R130" i="2"/>
  <c r="Q130" i="2"/>
  <c r="R121" i="2"/>
  <c r="Q121" i="2"/>
  <c r="Q57" i="2"/>
  <c r="Q108" i="2"/>
  <c r="R78" i="2"/>
  <c r="Q78" i="2"/>
  <c r="Q250" i="2"/>
  <c r="R250" i="2"/>
  <c r="Q178" i="2"/>
  <c r="R178" i="2"/>
  <c r="R208" i="2"/>
  <c r="Q208" i="2"/>
  <c r="R245" i="2"/>
  <c r="Q245" i="2"/>
  <c r="R191" i="2"/>
  <c r="Q191" i="2"/>
  <c r="R114" i="2"/>
  <c r="Q114" i="2"/>
  <c r="R55" i="2"/>
  <c r="Q55" i="2"/>
  <c r="Q146" i="2"/>
  <c r="R146" i="2"/>
  <c r="R76" i="2"/>
  <c r="Q76" i="2"/>
  <c r="Q127" i="2"/>
  <c r="R127" i="2"/>
  <c r="R252" i="2"/>
  <c r="Q252" i="2"/>
  <c r="R220" i="2"/>
  <c r="Q220" i="2"/>
  <c r="R122" i="2"/>
  <c r="Q122" i="2"/>
  <c r="R77" i="2"/>
  <c r="Q77" i="2"/>
  <c r="Q226" i="2"/>
  <c r="R226" i="2"/>
  <c r="Q194" i="2"/>
  <c r="R194" i="2"/>
  <c r="Q162" i="2"/>
  <c r="R162" i="2"/>
  <c r="R193" i="2"/>
  <c r="Q193" i="2"/>
  <c r="R253" i="2"/>
  <c r="Q253" i="2"/>
  <c r="R128" i="2"/>
  <c r="Q128" i="2"/>
  <c r="R249" i="2"/>
  <c r="Q249" i="2"/>
  <c r="R217" i="2"/>
  <c r="Q217" i="2"/>
  <c r="R235" i="2"/>
  <c r="Q235" i="2"/>
  <c r="R171" i="2"/>
  <c r="Q171" i="2"/>
  <c r="Q115" i="2"/>
  <c r="R115" i="2"/>
  <c r="Q83" i="2"/>
  <c r="R83" i="2"/>
  <c r="R173" i="2"/>
  <c r="Q173" i="2"/>
  <c r="R233" i="2"/>
  <c r="Q233" i="2"/>
  <c r="R201" i="2"/>
  <c r="Q201" i="2"/>
  <c r="R133" i="2"/>
  <c r="Q133" i="2"/>
  <c r="R164" i="2"/>
  <c r="Q164" i="2"/>
  <c r="R180" i="2"/>
  <c r="Q180" i="2"/>
  <c r="R251" i="2"/>
  <c r="R109" i="2"/>
  <c r="Q109" i="2"/>
  <c r="R67" i="2"/>
  <c r="Q67" i="2"/>
  <c r="R70" i="2"/>
  <c r="Q70" i="2"/>
  <c r="R65" i="2"/>
  <c r="Q65" i="2"/>
  <c r="R211" i="2"/>
  <c r="Q211" i="2"/>
  <c r="Q103" i="2"/>
  <c r="R103" i="2"/>
  <c r="R237" i="2"/>
  <c r="Q237" i="2"/>
  <c r="Q246" i="2"/>
  <c r="R246" i="2"/>
  <c r="R239" i="2"/>
  <c r="Q239" i="2"/>
  <c r="Q99" i="2"/>
  <c r="R99" i="2"/>
  <c r="R102" i="2"/>
  <c r="Q102" i="2"/>
  <c r="R126" i="2"/>
  <c r="Q126" i="2"/>
  <c r="R184" i="2"/>
  <c r="Q184" i="2"/>
  <c r="R96" i="2"/>
  <c r="Q96" i="2"/>
  <c r="R60" i="2"/>
  <c r="Q60" i="2"/>
  <c r="Q222" i="2"/>
  <c r="R222" i="2"/>
  <c r="Q190" i="2"/>
  <c r="R190" i="2"/>
  <c r="R225" i="2"/>
  <c r="Q225" i="2"/>
  <c r="R124" i="2"/>
  <c r="Q124" i="2"/>
  <c r="R232" i="2"/>
  <c r="Q232" i="2"/>
  <c r="R203" i="2"/>
  <c r="Q203" i="2"/>
  <c r="Q111" i="2"/>
  <c r="R111" i="2"/>
  <c r="R205" i="2"/>
  <c r="Q205" i="2"/>
  <c r="Q143" i="2"/>
  <c r="R143" i="2"/>
  <c r="R148" i="2"/>
  <c r="Q148" i="2"/>
  <c r="R112" i="2"/>
  <c r="Q112" i="2"/>
  <c r="R81" i="2"/>
  <c r="Q81" i="2"/>
  <c r="R207" i="2"/>
  <c r="Q71" i="2"/>
  <c r="R71" i="2"/>
  <c r="R248" i="2"/>
  <c r="Q248" i="2"/>
  <c r="R104" i="2"/>
  <c r="Q104" i="2"/>
  <c r="R106" i="2"/>
  <c r="Q106" i="2"/>
  <c r="R228" i="2"/>
  <c r="Q228" i="2"/>
  <c r="R137" i="2"/>
  <c r="Q137" i="2"/>
  <c r="R120" i="2"/>
  <c r="Q120" i="2"/>
  <c r="R204" i="2"/>
  <c r="Q204" i="2"/>
  <c r="R59" i="2"/>
  <c r="Q59" i="2"/>
  <c r="Q145" i="2"/>
  <c r="R69" i="2"/>
  <c r="Q69" i="2"/>
  <c r="R64" i="2"/>
  <c r="Q64" i="2"/>
  <c r="R74" i="2"/>
  <c r="Q74" i="2"/>
  <c r="Q54" i="2"/>
  <c r="Q214" i="2"/>
  <c r="R214" i="2"/>
  <c r="Q182" i="2"/>
  <c r="R182" i="2"/>
  <c r="R179" i="2"/>
  <c r="Q179" i="2"/>
  <c r="R84" i="2"/>
  <c r="Q84" i="2"/>
  <c r="Q135" i="2"/>
  <c r="R135" i="2"/>
  <c r="R243" i="2"/>
  <c r="Q243" i="2"/>
  <c r="R100" i="2"/>
  <c r="Q100" i="2"/>
  <c r="R136" i="2"/>
  <c r="Q136" i="2"/>
  <c r="R165" i="2"/>
  <c r="Q165" i="2"/>
  <c r="Q238" i="2"/>
  <c r="R238" i="2"/>
  <c r="Q95" i="2"/>
  <c r="R95" i="2"/>
  <c r="R167" i="2"/>
  <c r="Q167" i="2"/>
  <c r="R86" i="2"/>
  <c r="Q86" i="2"/>
  <c r="R101" i="2"/>
  <c r="Q101" i="2"/>
  <c r="R172" i="2"/>
  <c r="Q172" i="2"/>
  <c r="R197" i="2"/>
  <c r="Q197" i="2"/>
  <c r="Q218" i="2"/>
  <c r="R218" i="2"/>
  <c r="Q186" i="2"/>
  <c r="R186" i="2"/>
  <c r="Q154" i="2"/>
  <c r="R154" i="2"/>
  <c r="R88" i="2"/>
  <c r="Q88" i="2"/>
  <c r="Q139" i="2"/>
  <c r="R139" i="2"/>
  <c r="Q107" i="2"/>
  <c r="R107" i="2"/>
  <c r="R219" i="2"/>
  <c r="R147" i="2"/>
  <c r="Q147" i="2"/>
  <c r="Q140" i="2"/>
  <c r="R140" i="2"/>
  <c r="R92" i="2"/>
  <c r="Q92" i="2"/>
  <c r="R241" i="2"/>
  <c r="Q241" i="2"/>
  <c r="R134" i="2"/>
  <c r="Q134" i="2"/>
  <c r="R149" i="2"/>
  <c r="Q149" i="2"/>
  <c r="R200" i="2"/>
  <c r="Q200" i="2"/>
  <c r="R98" i="2"/>
  <c r="Q98" i="2"/>
  <c r="R68" i="2"/>
  <c r="Q68" i="2"/>
  <c r="R53" i="2"/>
  <c r="Q53" i="2"/>
  <c r="R52" i="2"/>
  <c r="Q52" i="2"/>
  <c r="R51" i="2"/>
  <c r="Q51" i="2"/>
  <c r="R50" i="2"/>
  <c r="Q50" i="2"/>
  <c r="R49" i="2"/>
  <c r="Q49" i="2"/>
  <c r="R48" i="2"/>
  <c r="Q48" i="2"/>
  <c r="R47" i="2"/>
  <c r="Q47" i="2"/>
  <c r="R46" i="2"/>
  <c r="Q46" i="2"/>
  <c r="R45" i="2"/>
  <c r="Q45" i="2"/>
  <c r="R44" i="2"/>
  <c r="Q44" i="2"/>
  <c r="R43" i="2"/>
  <c r="Q43" i="2"/>
  <c r="R42" i="2"/>
  <c r="Q42" i="2"/>
  <c r="R41" i="2"/>
  <c r="Q41" i="2"/>
  <c r="R40" i="2"/>
  <c r="Q40" i="2"/>
  <c r="R39" i="2"/>
  <c r="Q39" i="2"/>
  <c r="R38" i="2"/>
  <c r="Q38" i="2"/>
  <c r="R37" i="2"/>
  <c r="Q37" i="2"/>
  <c r="R36" i="2"/>
  <c r="Q36" i="2"/>
  <c r="R35" i="2"/>
  <c r="Q35" i="2"/>
  <c r="R34" i="2"/>
  <c r="Q34" i="2"/>
  <c r="R33" i="2"/>
  <c r="Q33" i="2"/>
  <c r="R32" i="2"/>
  <c r="Q32" i="2"/>
  <c r="R31" i="2"/>
  <c r="Q31" i="2"/>
  <c r="R30" i="2"/>
  <c r="Q30" i="2"/>
  <c r="R29" i="2"/>
  <c r="Q29" i="2"/>
  <c r="R28" i="2"/>
  <c r="Q28" i="2"/>
  <c r="R27" i="2"/>
  <c r="Q27" i="2"/>
  <c r="R26" i="2"/>
  <c r="Q26" i="2"/>
  <c r="R25" i="2"/>
  <c r="Q25" i="2"/>
  <c r="R24" i="2"/>
  <c r="Q24" i="2"/>
  <c r="R23" i="2"/>
  <c r="Q23" i="2"/>
  <c r="R22" i="2"/>
  <c r="Q22" i="2"/>
  <c r="R21" i="2"/>
  <c r="Q21" i="2"/>
  <c r="R20" i="2"/>
  <c r="Q20" i="2"/>
  <c r="R19" i="2"/>
  <c r="Q19" i="2"/>
  <c r="R18" i="2"/>
  <c r="Q18" i="2"/>
  <c r="R17" i="2"/>
  <c r="Q17" i="2"/>
  <c r="R16" i="2"/>
  <c r="Q16" i="2"/>
  <c r="R15" i="2"/>
  <c r="Q15" i="2"/>
  <c r="R14" i="2"/>
  <c r="Q14" i="2"/>
  <c r="R13" i="2"/>
  <c r="Q13" i="2"/>
  <c r="R12" i="2"/>
  <c r="Q12" i="2"/>
  <c r="R11" i="2"/>
  <c r="Q11" i="2"/>
  <c r="R10" i="2"/>
  <c r="Q10" i="2"/>
  <c r="R9" i="2"/>
  <c r="Q9" i="2"/>
  <c r="R8" i="2"/>
  <c r="Q8" i="2"/>
  <c r="R7" i="2"/>
  <c r="Q7" i="2"/>
  <c r="R6" i="2"/>
  <c r="Q6" i="2"/>
  <c r="R5" i="2"/>
  <c r="Q5" i="2"/>
  <c r="R4" i="2"/>
  <c r="Q4" i="2"/>
  <c r="J195" i="4" l="1"/>
  <c r="I242" i="4"/>
  <c r="H223" i="4"/>
  <c r="L231" i="4"/>
  <c r="L168" i="4"/>
  <c r="G212" i="4"/>
  <c r="C212" i="4"/>
  <c r="L157" i="4"/>
  <c r="D138" i="4"/>
  <c r="K212" i="4"/>
  <c r="J224" i="4"/>
  <c r="G224" i="4"/>
  <c r="H168" i="4"/>
  <c r="C224" i="4"/>
  <c r="D168" i="4"/>
  <c r="F224" i="4"/>
  <c r="I224" i="4"/>
  <c r="E224" i="4"/>
  <c r="H224" i="4"/>
  <c r="L224" i="4"/>
  <c r="I168" i="4"/>
  <c r="K236" i="4"/>
  <c r="K224" i="4"/>
  <c r="L242" i="4"/>
  <c r="L160" i="4"/>
  <c r="H244" i="4"/>
  <c r="G168" i="4"/>
  <c r="L212" i="4"/>
  <c r="K168" i="4"/>
  <c r="F168" i="4"/>
  <c r="C168" i="4"/>
  <c r="E168" i="4"/>
  <c r="J168" i="4"/>
  <c r="I236" i="4"/>
  <c r="F212" i="4"/>
  <c r="J212" i="4"/>
  <c r="H160" i="4"/>
  <c r="L244" i="4"/>
  <c r="E212" i="4"/>
  <c r="I212" i="4"/>
  <c r="D212" i="4"/>
  <c r="H212" i="4"/>
  <c r="D224" i="4"/>
  <c r="D231" i="4"/>
  <c r="F244" i="4"/>
  <c r="E187" i="4"/>
  <c r="J73" i="4"/>
  <c r="K231" i="4"/>
  <c r="C231" i="4"/>
  <c r="K244" i="4"/>
  <c r="D160" i="4"/>
  <c r="H231" i="4"/>
  <c r="J231" i="4"/>
  <c r="C244" i="4"/>
  <c r="G231" i="4"/>
  <c r="J244" i="4"/>
  <c r="F231" i="4"/>
  <c r="G244" i="4"/>
  <c r="F73" i="4"/>
  <c r="D244" i="4"/>
  <c r="D187" i="4"/>
  <c r="G73" i="4"/>
  <c r="H73" i="4"/>
  <c r="L73" i="4"/>
  <c r="D73" i="4"/>
  <c r="K73" i="4"/>
  <c r="E244" i="4"/>
  <c r="I244" i="4"/>
  <c r="F236" i="4"/>
  <c r="C73" i="4"/>
  <c r="K160" i="4"/>
  <c r="F160" i="4"/>
  <c r="E236" i="4"/>
  <c r="C160" i="4"/>
  <c r="E160" i="4"/>
  <c r="H236" i="4"/>
  <c r="L236" i="4"/>
  <c r="E73" i="4"/>
  <c r="I73" i="4"/>
  <c r="J160" i="4"/>
  <c r="G160" i="4"/>
  <c r="J236" i="4"/>
  <c r="D236" i="4"/>
  <c r="I160" i="4"/>
  <c r="D242" i="4"/>
  <c r="E153" i="4"/>
  <c r="K187" i="4"/>
  <c r="H211" i="4"/>
  <c r="I141" i="4"/>
  <c r="D74" i="4"/>
  <c r="I109" i="4"/>
  <c r="E242" i="4"/>
  <c r="J171" i="4"/>
  <c r="J66" i="4"/>
  <c r="H187" i="4"/>
  <c r="E56" i="4"/>
  <c r="J242" i="4"/>
  <c r="G251" i="4"/>
  <c r="F248" i="4"/>
  <c r="I252" i="4"/>
  <c r="I163" i="4"/>
  <c r="G236" i="4"/>
  <c r="H242" i="4"/>
  <c r="I56" i="4"/>
  <c r="F242" i="4"/>
  <c r="K223" i="4"/>
  <c r="E231" i="4"/>
  <c r="I231" i="4"/>
  <c r="C223" i="4"/>
  <c r="K66" i="4"/>
  <c r="G187" i="4"/>
  <c r="C187" i="4"/>
  <c r="K242" i="4"/>
  <c r="L250" i="4"/>
  <c r="F121" i="4"/>
  <c r="J223" i="4"/>
  <c r="C66" i="4"/>
  <c r="F187" i="4"/>
  <c r="J187" i="4"/>
  <c r="J56" i="4"/>
  <c r="G242" i="4"/>
  <c r="C242" i="4"/>
  <c r="I223" i="4"/>
  <c r="G99" i="4"/>
  <c r="G223" i="4"/>
  <c r="L187" i="4"/>
  <c r="D223" i="4"/>
  <c r="I187" i="4"/>
  <c r="L83" i="4"/>
  <c r="L56" i="4"/>
  <c r="E66" i="4"/>
  <c r="H66" i="4"/>
  <c r="C163" i="4"/>
  <c r="D56" i="4"/>
  <c r="L66" i="4"/>
  <c r="G66" i="4"/>
  <c r="H56" i="4"/>
  <c r="K56" i="4"/>
  <c r="L144" i="4"/>
  <c r="G163" i="4"/>
  <c r="D66" i="4"/>
  <c r="F66" i="4"/>
  <c r="G56" i="4"/>
  <c r="C56" i="4"/>
  <c r="D203" i="4"/>
  <c r="F56" i="4"/>
  <c r="H253" i="4"/>
  <c r="I179" i="4"/>
  <c r="J179" i="4"/>
  <c r="D179" i="4"/>
  <c r="C179" i="4"/>
  <c r="L179" i="4"/>
  <c r="K179" i="4"/>
  <c r="E179" i="4"/>
  <c r="F179" i="4"/>
  <c r="G179" i="4"/>
  <c r="H179" i="4"/>
  <c r="L204" i="4"/>
  <c r="E204" i="4"/>
  <c r="F204" i="4"/>
  <c r="G204" i="4"/>
  <c r="H204" i="4"/>
  <c r="C204" i="4"/>
  <c r="I204" i="4"/>
  <c r="K204" i="4"/>
  <c r="J204" i="4"/>
  <c r="D204" i="4"/>
  <c r="J207" i="4"/>
  <c r="K207" i="4"/>
  <c r="C207" i="4"/>
  <c r="G207" i="4"/>
  <c r="I207" i="4"/>
  <c r="F207" i="4"/>
  <c r="E207" i="4"/>
  <c r="L207" i="4"/>
  <c r="H207" i="4"/>
  <c r="D207" i="4"/>
  <c r="J128" i="4"/>
  <c r="I128" i="4"/>
  <c r="H128" i="4"/>
  <c r="K128" i="4"/>
  <c r="L128" i="4"/>
  <c r="C128" i="4"/>
  <c r="D128" i="4"/>
  <c r="G128" i="4"/>
  <c r="E128" i="4"/>
  <c r="F128" i="4"/>
  <c r="E98" i="4"/>
  <c r="C98" i="4"/>
  <c r="F98" i="4"/>
  <c r="G98" i="4"/>
  <c r="H98" i="4"/>
  <c r="K98" i="4"/>
  <c r="I98" i="4"/>
  <c r="J98" i="4"/>
  <c r="D98" i="4"/>
  <c r="L98" i="4"/>
  <c r="G241" i="4"/>
  <c r="H241" i="4"/>
  <c r="I241" i="4"/>
  <c r="J241" i="4"/>
  <c r="D241" i="4"/>
  <c r="C241" i="4"/>
  <c r="L241" i="4"/>
  <c r="K241" i="4"/>
  <c r="E241" i="4"/>
  <c r="F241" i="4"/>
  <c r="J219" i="4"/>
  <c r="K219" i="4"/>
  <c r="L219" i="4"/>
  <c r="H219" i="4"/>
  <c r="G219" i="4"/>
  <c r="I219" i="4"/>
  <c r="E219" i="4"/>
  <c r="D219" i="4"/>
  <c r="C219" i="4"/>
  <c r="F219" i="4"/>
  <c r="G154" i="4"/>
  <c r="E154" i="4"/>
  <c r="H154" i="4"/>
  <c r="F154" i="4"/>
  <c r="I154" i="4"/>
  <c r="J154" i="4"/>
  <c r="C154" i="4"/>
  <c r="K154" i="4"/>
  <c r="D154" i="4"/>
  <c r="L154" i="4"/>
  <c r="F95" i="4"/>
  <c r="G95" i="4"/>
  <c r="H95" i="4"/>
  <c r="J95" i="4"/>
  <c r="C95" i="4"/>
  <c r="K95" i="4"/>
  <c r="D95" i="4"/>
  <c r="E95" i="4"/>
  <c r="L95" i="4"/>
  <c r="I95" i="4"/>
  <c r="J64" i="4"/>
  <c r="C64" i="4"/>
  <c r="K64" i="4"/>
  <c r="D64" i="4"/>
  <c r="L64" i="4"/>
  <c r="G64" i="4"/>
  <c r="E64" i="4"/>
  <c r="H64" i="4"/>
  <c r="F64" i="4"/>
  <c r="I64" i="4"/>
  <c r="C81" i="4"/>
  <c r="K81" i="4"/>
  <c r="D81" i="4"/>
  <c r="F81" i="4"/>
  <c r="L81" i="4"/>
  <c r="G81" i="4"/>
  <c r="E81" i="4"/>
  <c r="H81" i="4"/>
  <c r="I81" i="4"/>
  <c r="J81" i="4"/>
  <c r="K205" i="4"/>
  <c r="D205" i="4"/>
  <c r="L205" i="4"/>
  <c r="G205" i="4"/>
  <c r="E205" i="4"/>
  <c r="H205" i="4"/>
  <c r="F205" i="4"/>
  <c r="I205" i="4"/>
  <c r="J205" i="4"/>
  <c r="C205" i="4"/>
  <c r="F124" i="4"/>
  <c r="L124" i="4"/>
  <c r="G124" i="4"/>
  <c r="E124" i="4"/>
  <c r="H124" i="4"/>
  <c r="I124" i="4"/>
  <c r="J124" i="4"/>
  <c r="C124" i="4"/>
  <c r="K124" i="4"/>
  <c r="D124" i="4"/>
  <c r="E60" i="4"/>
  <c r="H60" i="4"/>
  <c r="F60" i="4"/>
  <c r="I60" i="4"/>
  <c r="G60" i="4"/>
  <c r="J60" i="4"/>
  <c r="C60" i="4"/>
  <c r="K60" i="4"/>
  <c r="D60" i="4"/>
  <c r="L60" i="4"/>
  <c r="K102" i="4"/>
  <c r="F102" i="4"/>
  <c r="C102" i="4"/>
  <c r="H102" i="4"/>
  <c r="G102" i="4"/>
  <c r="I102" i="4"/>
  <c r="J102" i="4"/>
  <c r="D102" i="4"/>
  <c r="L102" i="4"/>
  <c r="E102" i="4"/>
  <c r="D237" i="4"/>
  <c r="L237" i="4"/>
  <c r="G237" i="4"/>
  <c r="E237" i="4"/>
  <c r="H237" i="4"/>
  <c r="F237" i="4"/>
  <c r="I237" i="4"/>
  <c r="J237" i="4"/>
  <c r="C237" i="4"/>
  <c r="K237" i="4"/>
  <c r="G70" i="4"/>
  <c r="E70" i="4"/>
  <c r="H70" i="4"/>
  <c r="I70" i="4"/>
  <c r="J70" i="4"/>
  <c r="C70" i="4"/>
  <c r="K70" i="4"/>
  <c r="D70" i="4"/>
  <c r="F70" i="4"/>
  <c r="L70" i="4"/>
  <c r="E194" i="4"/>
  <c r="D194" i="4"/>
  <c r="F194" i="4"/>
  <c r="L194" i="4"/>
  <c r="G194" i="4"/>
  <c r="H194" i="4"/>
  <c r="I194" i="4"/>
  <c r="J194" i="4"/>
  <c r="C194" i="4"/>
  <c r="K194" i="4"/>
  <c r="I146" i="4"/>
  <c r="G146" i="4"/>
  <c r="J146" i="4"/>
  <c r="H146" i="4"/>
  <c r="C146" i="4"/>
  <c r="K146" i="4"/>
  <c r="D146" i="4"/>
  <c r="L146" i="4"/>
  <c r="E146" i="4"/>
  <c r="F146" i="4"/>
  <c r="F119" i="4"/>
  <c r="G119" i="4"/>
  <c r="H119" i="4"/>
  <c r="C119" i="4"/>
  <c r="I119" i="4"/>
  <c r="K119" i="4"/>
  <c r="J119" i="4"/>
  <c r="D119" i="4"/>
  <c r="L119" i="4"/>
  <c r="E119" i="4"/>
  <c r="F209" i="4"/>
  <c r="G209" i="4"/>
  <c r="H209" i="4"/>
  <c r="I209" i="4"/>
  <c r="J209" i="4"/>
  <c r="D209" i="4"/>
  <c r="C209" i="4"/>
  <c r="L209" i="4"/>
  <c r="K209" i="4"/>
  <c r="E209" i="4"/>
  <c r="L177" i="4"/>
  <c r="K177" i="4"/>
  <c r="E177" i="4"/>
  <c r="F177" i="4"/>
  <c r="G177" i="4"/>
  <c r="H177" i="4"/>
  <c r="I177" i="4"/>
  <c r="J177" i="4"/>
  <c r="D177" i="4"/>
  <c r="C177" i="4"/>
  <c r="I85" i="4"/>
  <c r="J85" i="4"/>
  <c r="C85" i="4"/>
  <c r="K85" i="4"/>
  <c r="D85" i="4"/>
  <c r="F85" i="4"/>
  <c r="L85" i="4"/>
  <c r="G85" i="4"/>
  <c r="E85" i="4"/>
  <c r="H85" i="4"/>
  <c r="J229" i="4"/>
  <c r="H229" i="4"/>
  <c r="C229" i="4"/>
  <c r="I229" i="4"/>
  <c r="K229" i="4"/>
  <c r="D229" i="4"/>
  <c r="L229" i="4"/>
  <c r="E229" i="4"/>
  <c r="F229" i="4"/>
  <c r="G229" i="4"/>
  <c r="L185" i="4"/>
  <c r="E185" i="4"/>
  <c r="F185" i="4"/>
  <c r="G185" i="4"/>
  <c r="H185" i="4"/>
  <c r="C185" i="4"/>
  <c r="I185" i="4"/>
  <c r="K185" i="4"/>
  <c r="J185" i="4"/>
  <c r="D185" i="4"/>
  <c r="F80" i="4"/>
  <c r="G80" i="4"/>
  <c r="H80" i="4"/>
  <c r="C80" i="4"/>
  <c r="I80" i="4"/>
  <c r="K80" i="4"/>
  <c r="J80" i="4"/>
  <c r="D80" i="4"/>
  <c r="L80" i="4"/>
  <c r="E80" i="4"/>
  <c r="C120" i="4"/>
  <c r="K120" i="4"/>
  <c r="D120" i="4"/>
  <c r="L120" i="4"/>
  <c r="G120" i="4"/>
  <c r="E120" i="4"/>
  <c r="H120" i="4"/>
  <c r="F120" i="4"/>
  <c r="I120" i="4"/>
  <c r="J120" i="4"/>
  <c r="F173" i="4"/>
  <c r="L173" i="4"/>
  <c r="G173" i="4"/>
  <c r="H173" i="4"/>
  <c r="I173" i="4"/>
  <c r="J173" i="4"/>
  <c r="C173" i="4"/>
  <c r="K173" i="4"/>
  <c r="E173" i="4"/>
  <c r="D173" i="4"/>
  <c r="K55" i="4"/>
  <c r="E55" i="4"/>
  <c r="D55" i="4"/>
  <c r="F55" i="4"/>
  <c r="L55" i="4"/>
  <c r="G55" i="4"/>
  <c r="H55" i="4"/>
  <c r="I55" i="4"/>
  <c r="J55" i="4"/>
  <c r="C55" i="4"/>
  <c r="E208" i="4"/>
  <c r="F208" i="4"/>
  <c r="I208" i="4"/>
  <c r="G208" i="4"/>
  <c r="J208" i="4"/>
  <c r="H208" i="4"/>
  <c r="C208" i="4"/>
  <c r="K208" i="4"/>
  <c r="D208" i="4"/>
  <c r="L208" i="4"/>
  <c r="L108" i="4"/>
  <c r="E108" i="4"/>
  <c r="F108" i="4"/>
  <c r="I108" i="4"/>
  <c r="C108" i="4"/>
  <c r="K108" i="4"/>
  <c r="D108" i="4"/>
  <c r="H93" i="4"/>
  <c r="I93" i="4"/>
  <c r="D93" i="4"/>
  <c r="L93" i="4"/>
  <c r="E93" i="4"/>
  <c r="F93" i="4"/>
  <c r="G93" i="4"/>
  <c r="J93" i="4"/>
  <c r="C152" i="4"/>
  <c r="K152" i="4"/>
  <c r="D152" i="4"/>
  <c r="L152" i="4"/>
  <c r="E152" i="4"/>
  <c r="H152" i="4"/>
  <c r="F152" i="4"/>
  <c r="I152" i="4"/>
  <c r="G152" i="4"/>
  <c r="J152" i="4"/>
  <c r="E132" i="4"/>
  <c r="D132" i="4"/>
  <c r="F132" i="4"/>
  <c r="L132" i="4"/>
  <c r="G132" i="4"/>
  <c r="H132" i="4"/>
  <c r="I132" i="4"/>
  <c r="J132" i="4"/>
  <c r="C132" i="4"/>
  <c r="K132" i="4"/>
  <c r="E215" i="4"/>
  <c r="D215" i="4"/>
  <c r="F215" i="4"/>
  <c r="L215" i="4"/>
  <c r="I215" i="4"/>
  <c r="J215" i="4"/>
  <c r="C215" i="4"/>
  <c r="K215" i="4"/>
  <c r="K176" i="4"/>
  <c r="D176" i="4"/>
  <c r="L176" i="4"/>
  <c r="E176" i="4"/>
  <c r="F176" i="4"/>
  <c r="I176" i="4"/>
  <c r="G176" i="4"/>
  <c r="J176" i="4"/>
  <c r="H176" i="4"/>
  <c r="C176" i="4"/>
  <c r="F91" i="4"/>
  <c r="L91" i="4"/>
  <c r="G91" i="4"/>
  <c r="H91" i="4"/>
  <c r="I91" i="4"/>
  <c r="J91" i="4"/>
  <c r="C91" i="4"/>
  <c r="K91" i="4"/>
  <c r="E91" i="4"/>
  <c r="D91" i="4"/>
  <c r="K206" i="4"/>
  <c r="J206" i="4"/>
  <c r="D206" i="4"/>
  <c r="L206" i="4"/>
  <c r="E206" i="4"/>
  <c r="F206" i="4"/>
  <c r="G206" i="4"/>
  <c r="H206" i="4"/>
  <c r="C206" i="4"/>
  <c r="I206" i="4"/>
  <c r="L110" i="4"/>
  <c r="J110" i="4"/>
  <c r="E110" i="4"/>
  <c r="K110" i="4"/>
  <c r="G110" i="4"/>
  <c r="F110" i="4"/>
  <c r="H110" i="4"/>
  <c r="I110" i="4"/>
  <c r="C110" i="4"/>
  <c r="D110" i="4"/>
  <c r="I129" i="4"/>
  <c r="G129" i="4"/>
  <c r="J129" i="4"/>
  <c r="H129" i="4"/>
  <c r="C129" i="4"/>
  <c r="K129" i="4"/>
  <c r="D129" i="4"/>
  <c r="L129" i="4"/>
  <c r="E129" i="4"/>
  <c r="F129" i="4"/>
  <c r="I175" i="4"/>
  <c r="J175" i="4"/>
  <c r="E175" i="4"/>
  <c r="D175" i="4"/>
  <c r="F175" i="4"/>
  <c r="L175" i="4"/>
  <c r="G175" i="4"/>
  <c r="H175" i="4"/>
  <c r="E144" i="4"/>
  <c r="K99" i="4"/>
  <c r="F109" i="4"/>
  <c r="E157" i="4"/>
  <c r="K93" i="4"/>
  <c r="F153" i="4"/>
  <c r="F101" i="4"/>
  <c r="H101" i="4"/>
  <c r="I101" i="4"/>
  <c r="C101" i="4"/>
  <c r="J101" i="4"/>
  <c r="G101" i="4"/>
  <c r="D101" i="4"/>
  <c r="K101" i="4"/>
  <c r="L101" i="4"/>
  <c r="E101" i="4"/>
  <c r="H243" i="4"/>
  <c r="I243" i="4"/>
  <c r="J243" i="4"/>
  <c r="D243" i="4"/>
  <c r="C243" i="4"/>
  <c r="L243" i="4"/>
  <c r="K243" i="4"/>
  <c r="E243" i="4"/>
  <c r="F243" i="4"/>
  <c r="G243" i="4"/>
  <c r="J104" i="4"/>
  <c r="D104" i="4"/>
  <c r="L104" i="4"/>
  <c r="E104" i="4"/>
  <c r="C104" i="4"/>
  <c r="F104" i="4"/>
  <c r="G104" i="4"/>
  <c r="H104" i="4"/>
  <c r="K104" i="4"/>
  <c r="I104" i="4"/>
  <c r="F164" i="4"/>
  <c r="G164" i="4"/>
  <c r="H164" i="4"/>
  <c r="I164" i="4"/>
  <c r="J164" i="4"/>
  <c r="D164" i="4"/>
  <c r="C164" i="4"/>
  <c r="L164" i="4"/>
  <c r="K164" i="4"/>
  <c r="E164" i="4"/>
  <c r="G235" i="4"/>
  <c r="E235" i="4"/>
  <c r="H235" i="4"/>
  <c r="F235" i="4"/>
  <c r="I235" i="4"/>
  <c r="J235" i="4"/>
  <c r="C235" i="4"/>
  <c r="K235" i="4"/>
  <c r="D235" i="4"/>
  <c r="L235" i="4"/>
  <c r="J52" i="4"/>
  <c r="E200" i="4"/>
  <c r="F200" i="4"/>
  <c r="G200" i="4"/>
  <c r="H200" i="4"/>
  <c r="I200" i="4"/>
  <c r="J200" i="4"/>
  <c r="D200" i="4"/>
  <c r="C200" i="4"/>
  <c r="L200" i="4"/>
  <c r="K200" i="4"/>
  <c r="E92" i="4"/>
  <c r="F92" i="4"/>
  <c r="G92" i="4"/>
  <c r="I92" i="4"/>
  <c r="H92" i="4"/>
  <c r="C92" i="4"/>
  <c r="J92" i="4"/>
  <c r="K92" i="4"/>
  <c r="D92" i="4"/>
  <c r="L92" i="4"/>
  <c r="H107" i="4"/>
  <c r="I107" i="4"/>
  <c r="F107" i="4"/>
  <c r="C107" i="4"/>
  <c r="J107" i="4"/>
  <c r="K107" i="4"/>
  <c r="D107" i="4"/>
  <c r="L107" i="4"/>
  <c r="E107" i="4"/>
  <c r="G107" i="4"/>
  <c r="J186" i="4"/>
  <c r="C186" i="4"/>
  <c r="K186" i="4"/>
  <c r="D186" i="4"/>
  <c r="F186" i="4"/>
  <c r="L186" i="4"/>
  <c r="G186" i="4"/>
  <c r="E186" i="4"/>
  <c r="H186" i="4"/>
  <c r="I186" i="4"/>
  <c r="D238" i="4"/>
  <c r="L238" i="4"/>
  <c r="E238" i="4"/>
  <c r="F238" i="4"/>
  <c r="G238" i="4"/>
  <c r="H238" i="4"/>
  <c r="C238" i="4"/>
  <c r="I238" i="4"/>
  <c r="K238" i="4"/>
  <c r="J238" i="4"/>
  <c r="D182" i="4"/>
  <c r="L182" i="4"/>
  <c r="G182" i="4"/>
  <c r="E182" i="4"/>
  <c r="H182" i="4"/>
  <c r="F182" i="4"/>
  <c r="I182" i="4"/>
  <c r="J182" i="4"/>
  <c r="C182" i="4"/>
  <c r="K182" i="4"/>
  <c r="J69" i="4"/>
  <c r="H69" i="4"/>
  <c r="C69" i="4"/>
  <c r="I69" i="4"/>
  <c r="K69" i="4"/>
  <c r="D69" i="4"/>
  <c r="L69" i="4"/>
  <c r="E69" i="4"/>
  <c r="F69" i="4"/>
  <c r="G69" i="4"/>
  <c r="C112" i="4"/>
  <c r="K112" i="4"/>
  <c r="D112" i="4"/>
  <c r="L112" i="4"/>
  <c r="E112" i="4"/>
  <c r="H112" i="4"/>
  <c r="F112" i="4"/>
  <c r="I112" i="4"/>
  <c r="G112" i="4"/>
  <c r="J112" i="4"/>
  <c r="K225" i="4"/>
  <c r="D225" i="4"/>
  <c r="F225" i="4"/>
  <c r="G225" i="4"/>
  <c r="J225" i="4"/>
  <c r="H225" i="4"/>
  <c r="C225" i="4"/>
  <c r="I225" i="4"/>
  <c r="I96" i="4"/>
  <c r="L96" i="4"/>
  <c r="J96" i="4"/>
  <c r="C96" i="4"/>
  <c r="K96" i="4"/>
  <c r="E96" i="4"/>
  <c r="F96" i="4"/>
  <c r="D96" i="4"/>
  <c r="G96" i="4"/>
  <c r="H96" i="4"/>
  <c r="E67" i="4"/>
  <c r="F67" i="4"/>
  <c r="G67" i="4"/>
  <c r="J67" i="4"/>
  <c r="H67" i="4"/>
  <c r="C67" i="4"/>
  <c r="I67" i="4"/>
  <c r="K67" i="4"/>
  <c r="D67" i="4"/>
  <c r="L67" i="4"/>
  <c r="H226" i="4"/>
  <c r="I226" i="4"/>
  <c r="J226" i="4"/>
  <c r="C226" i="4"/>
  <c r="K226" i="4"/>
  <c r="D226" i="4"/>
  <c r="F226" i="4"/>
  <c r="L226" i="4"/>
  <c r="G226" i="4"/>
  <c r="E226" i="4"/>
  <c r="E57" i="4"/>
  <c r="F57" i="4"/>
  <c r="G57" i="4"/>
  <c r="H57" i="4"/>
  <c r="I57" i="4"/>
  <c r="J57" i="4"/>
  <c r="D57" i="4"/>
  <c r="C57" i="4"/>
  <c r="L57" i="4"/>
  <c r="K57" i="4"/>
  <c r="E166" i="4"/>
  <c r="F166" i="4"/>
  <c r="G166" i="4"/>
  <c r="H166" i="4"/>
  <c r="I166" i="4"/>
  <c r="J166" i="4"/>
  <c r="D166" i="4"/>
  <c r="C166" i="4"/>
  <c r="L166" i="4"/>
  <c r="K166" i="4"/>
  <c r="L116" i="4"/>
  <c r="G116" i="4"/>
  <c r="E116" i="4"/>
  <c r="H116" i="4"/>
  <c r="F116" i="4"/>
  <c r="I116" i="4"/>
  <c r="J116" i="4"/>
  <c r="C116" i="4"/>
  <c r="K116" i="4"/>
  <c r="D116" i="4"/>
  <c r="F117" i="4"/>
  <c r="G117" i="4"/>
  <c r="H117" i="4"/>
  <c r="C117" i="4"/>
  <c r="I117" i="4"/>
  <c r="K117" i="4"/>
  <c r="J117" i="4"/>
  <c r="D117" i="4"/>
  <c r="L117" i="4"/>
  <c r="E117" i="4"/>
  <c r="I138" i="4"/>
  <c r="J138" i="4"/>
  <c r="E138" i="4"/>
  <c r="F138" i="4"/>
  <c r="G138" i="4"/>
  <c r="H138" i="4"/>
  <c r="G170" i="4"/>
  <c r="H170" i="4"/>
  <c r="C170" i="4"/>
  <c r="I170" i="4"/>
  <c r="K170" i="4"/>
  <c r="J170" i="4"/>
  <c r="D170" i="4"/>
  <c r="L170" i="4"/>
  <c r="E170" i="4"/>
  <c r="F170" i="4"/>
  <c r="F188" i="4"/>
  <c r="L188" i="4"/>
  <c r="G188" i="4"/>
  <c r="E188" i="4"/>
  <c r="J188" i="4"/>
  <c r="C188" i="4"/>
  <c r="K188" i="4"/>
  <c r="D188" i="4"/>
  <c r="E94" i="4"/>
  <c r="G94" i="4"/>
  <c r="H94" i="4"/>
  <c r="I94" i="4"/>
  <c r="F94" i="4"/>
  <c r="C94" i="4"/>
  <c r="J94" i="4"/>
  <c r="K94" i="4"/>
  <c r="D94" i="4"/>
  <c r="L94" i="4"/>
  <c r="E183" i="4"/>
  <c r="F183" i="4"/>
  <c r="G183" i="4"/>
  <c r="H183" i="4"/>
  <c r="C183" i="4"/>
  <c r="I183" i="4"/>
  <c r="K183" i="4"/>
  <c r="J183" i="4"/>
  <c r="D183" i="4"/>
  <c r="L183" i="4"/>
  <c r="L159" i="4"/>
  <c r="E159" i="4"/>
  <c r="H159" i="4"/>
  <c r="F159" i="4"/>
  <c r="I159" i="4"/>
  <c r="G159" i="4"/>
  <c r="J159" i="4"/>
  <c r="C159" i="4"/>
  <c r="K159" i="4"/>
  <c r="D159" i="4"/>
  <c r="H109" i="4"/>
  <c r="C93" i="4"/>
  <c r="I188" i="4"/>
  <c r="F86" i="4"/>
  <c r="G86" i="4"/>
  <c r="J86" i="4"/>
  <c r="H86" i="4"/>
  <c r="C86" i="4"/>
  <c r="I86" i="4"/>
  <c r="K86" i="4"/>
  <c r="D86" i="4"/>
  <c r="L86" i="4"/>
  <c r="E86" i="4"/>
  <c r="J165" i="4"/>
  <c r="C165" i="4"/>
  <c r="K165" i="4"/>
  <c r="D165" i="4"/>
  <c r="L165" i="4"/>
  <c r="E165" i="4"/>
  <c r="H165" i="4"/>
  <c r="F165" i="4"/>
  <c r="I165" i="4"/>
  <c r="G165" i="4"/>
  <c r="J137" i="4"/>
  <c r="H137" i="4"/>
  <c r="C137" i="4"/>
  <c r="K137" i="4"/>
  <c r="D137" i="4"/>
  <c r="L137" i="4"/>
  <c r="E137" i="4"/>
  <c r="F137" i="4"/>
  <c r="I137" i="4"/>
  <c r="G137" i="4"/>
  <c r="C248" i="4"/>
  <c r="K248" i="4"/>
  <c r="G248" i="4"/>
  <c r="E248" i="4"/>
  <c r="H248" i="4"/>
  <c r="I248" i="4"/>
  <c r="J248" i="4"/>
  <c r="D111" i="4"/>
  <c r="E111" i="4"/>
  <c r="L111" i="4"/>
  <c r="F111" i="4"/>
  <c r="G111" i="4"/>
  <c r="H111" i="4"/>
  <c r="I111" i="4"/>
  <c r="J111" i="4"/>
  <c r="C111" i="4"/>
  <c r="K111" i="4"/>
  <c r="I99" i="4"/>
  <c r="C99" i="4"/>
  <c r="L99" i="4"/>
  <c r="E99" i="4"/>
  <c r="F99" i="4"/>
  <c r="H99" i="4"/>
  <c r="E103" i="4"/>
  <c r="F103" i="4"/>
  <c r="H103" i="4"/>
  <c r="I103" i="4"/>
  <c r="C103" i="4"/>
  <c r="J103" i="4"/>
  <c r="G103" i="4"/>
  <c r="D103" i="4"/>
  <c r="K103" i="4"/>
  <c r="L103" i="4"/>
  <c r="F133" i="4"/>
  <c r="I133" i="4"/>
  <c r="G133" i="4"/>
  <c r="J133" i="4"/>
  <c r="H133" i="4"/>
  <c r="C133" i="4"/>
  <c r="K133" i="4"/>
  <c r="D133" i="4"/>
  <c r="L133" i="4"/>
  <c r="E133" i="4"/>
  <c r="E217" i="4"/>
  <c r="F217" i="4"/>
  <c r="G217" i="4"/>
  <c r="H217" i="4"/>
  <c r="C217" i="4"/>
  <c r="I217" i="4"/>
  <c r="K217" i="4"/>
  <c r="J217" i="4"/>
  <c r="D217" i="4"/>
  <c r="L217" i="4"/>
  <c r="D193" i="4"/>
  <c r="L193" i="4"/>
  <c r="E193" i="4"/>
  <c r="F193" i="4"/>
  <c r="I193" i="4"/>
  <c r="G193" i="4"/>
  <c r="J193" i="4"/>
  <c r="H193" i="4"/>
  <c r="C193" i="4"/>
  <c r="K193" i="4"/>
  <c r="G77" i="4"/>
  <c r="E77" i="4"/>
  <c r="H77" i="4"/>
  <c r="F77" i="4"/>
  <c r="I77" i="4"/>
  <c r="J77" i="4"/>
  <c r="C77" i="4"/>
  <c r="K77" i="4"/>
  <c r="D77" i="4"/>
  <c r="L77" i="4"/>
  <c r="J114" i="4"/>
  <c r="C114" i="4"/>
  <c r="K114" i="4"/>
  <c r="D114" i="4"/>
  <c r="L114" i="4"/>
  <c r="G114" i="4"/>
  <c r="E114" i="4"/>
  <c r="H114" i="4"/>
  <c r="F114" i="4"/>
  <c r="I114" i="4"/>
  <c r="L121" i="4"/>
  <c r="E121" i="4"/>
  <c r="H121" i="4"/>
  <c r="C121" i="4"/>
  <c r="I121" i="4"/>
  <c r="K121" i="4"/>
  <c r="J121" i="4"/>
  <c r="D121" i="4"/>
  <c r="L125" i="4"/>
  <c r="E125" i="4"/>
  <c r="J125" i="4"/>
  <c r="H125" i="4"/>
  <c r="C125" i="4"/>
  <c r="I125" i="4"/>
  <c r="K125" i="4"/>
  <c r="D125" i="4"/>
  <c r="K169" i="4"/>
  <c r="D169" i="4"/>
  <c r="L169" i="4"/>
  <c r="E169" i="4"/>
  <c r="H169" i="4"/>
  <c r="F169" i="4"/>
  <c r="I169" i="4"/>
  <c r="G169" i="4"/>
  <c r="J169" i="4"/>
  <c r="C169" i="4"/>
  <c r="F189" i="4"/>
  <c r="G189" i="4"/>
  <c r="J189" i="4"/>
  <c r="H189" i="4"/>
  <c r="C189" i="4"/>
  <c r="I189" i="4"/>
  <c r="K189" i="4"/>
  <c r="D189" i="4"/>
  <c r="L189" i="4"/>
  <c r="E189" i="4"/>
  <c r="E150" i="4"/>
  <c r="H150" i="4"/>
  <c r="F150" i="4"/>
  <c r="I150" i="4"/>
  <c r="G150" i="4"/>
  <c r="J150" i="4"/>
  <c r="C150" i="4"/>
  <c r="K150" i="4"/>
  <c r="D150" i="4"/>
  <c r="L150" i="4"/>
  <c r="F123" i="4"/>
  <c r="G123" i="4"/>
  <c r="J123" i="4"/>
  <c r="H123" i="4"/>
  <c r="C123" i="4"/>
  <c r="I123" i="4"/>
  <c r="K123" i="4"/>
  <c r="D123" i="4"/>
  <c r="L123" i="4"/>
  <c r="E123" i="4"/>
  <c r="J216" i="4"/>
  <c r="C216" i="4"/>
  <c r="K216" i="4"/>
  <c r="D216" i="4"/>
  <c r="L216" i="4"/>
  <c r="E216" i="4"/>
  <c r="H216" i="4"/>
  <c r="F216" i="4"/>
  <c r="I216" i="4"/>
  <c r="G216" i="4"/>
  <c r="K175" i="4"/>
  <c r="H215" i="4"/>
  <c r="D99" i="4"/>
  <c r="G125" i="4"/>
  <c r="H188" i="4"/>
  <c r="G139" i="4"/>
  <c r="E139" i="4"/>
  <c r="H139" i="4"/>
  <c r="F139" i="4"/>
  <c r="I139" i="4"/>
  <c r="J139" i="4"/>
  <c r="C139" i="4"/>
  <c r="K139" i="4"/>
  <c r="D139" i="4"/>
  <c r="L139" i="4"/>
  <c r="K218" i="4"/>
  <c r="D218" i="4"/>
  <c r="L218" i="4"/>
  <c r="G218" i="4"/>
  <c r="E218" i="4"/>
  <c r="H218" i="4"/>
  <c r="F218" i="4"/>
  <c r="I218" i="4"/>
  <c r="J218" i="4"/>
  <c r="C218" i="4"/>
  <c r="L135" i="4"/>
  <c r="E135" i="4"/>
  <c r="F135" i="4"/>
  <c r="I135" i="4"/>
  <c r="G135" i="4"/>
  <c r="J135" i="4"/>
  <c r="H135" i="4"/>
  <c r="C135" i="4"/>
  <c r="K135" i="4"/>
  <c r="D135" i="4"/>
  <c r="I214" i="4"/>
  <c r="G214" i="4"/>
  <c r="J214" i="4"/>
  <c r="H214" i="4"/>
  <c r="C214" i="4"/>
  <c r="K214" i="4"/>
  <c r="D214" i="4"/>
  <c r="L214" i="4"/>
  <c r="E214" i="4"/>
  <c r="F214" i="4"/>
  <c r="F145" i="4"/>
  <c r="L145" i="4"/>
  <c r="G145" i="4"/>
  <c r="H145" i="4"/>
  <c r="I145" i="4"/>
  <c r="J145" i="4"/>
  <c r="C145" i="4"/>
  <c r="K145" i="4"/>
  <c r="E145" i="4"/>
  <c r="D145" i="4"/>
  <c r="H148" i="4"/>
  <c r="F148" i="4"/>
  <c r="I148" i="4"/>
  <c r="G148" i="4"/>
  <c r="K148" i="4"/>
  <c r="D148" i="4"/>
  <c r="L148" i="4"/>
  <c r="E148" i="4"/>
  <c r="C203" i="4"/>
  <c r="K203" i="4"/>
  <c r="G203" i="4"/>
  <c r="E203" i="4"/>
  <c r="H203" i="4"/>
  <c r="F203" i="4"/>
  <c r="I203" i="4"/>
  <c r="J203" i="4"/>
  <c r="G184" i="4"/>
  <c r="E184" i="4"/>
  <c r="H184" i="4"/>
  <c r="F184" i="4"/>
  <c r="I184" i="4"/>
  <c r="J184" i="4"/>
  <c r="C184" i="4"/>
  <c r="K184" i="4"/>
  <c r="D184" i="4"/>
  <c r="L184" i="4"/>
  <c r="J239" i="4"/>
  <c r="C239" i="4"/>
  <c r="K239" i="4"/>
  <c r="D239" i="4"/>
  <c r="F239" i="4"/>
  <c r="L239" i="4"/>
  <c r="G239" i="4"/>
  <c r="E239" i="4"/>
  <c r="H239" i="4"/>
  <c r="I239" i="4"/>
  <c r="E109" i="4"/>
  <c r="G109" i="4"/>
  <c r="C109" i="4"/>
  <c r="J109" i="4"/>
  <c r="K109" i="4"/>
  <c r="D109" i="4"/>
  <c r="L109" i="4"/>
  <c r="C83" i="4"/>
  <c r="K83" i="4"/>
  <c r="G83" i="4"/>
  <c r="E83" i="4"/>
  <c r="H83" i="4"/>
  <c r="I83" i="4"/>
  <c r="J83" i="4"/>
  <c r="I127" i="4"/>
  <c r="G127" i="4"/>
  <c r="J127" i="4"/>
  <c r="H127" i="4"/>
  <c r="C127" i="4"/>
  <c r="K127" i="4"/>
  <c r="D127" i="4"/>
  <c r="L127" i="4"/>
  <c r="E127" i="4"/>
  <c r="F127" i="4"/>
  <c r="K178" i="4"/>
  <c r="D178" i="4"/>
  <c r="L178" i="4"/>
  <c r="E178" i="4"/>
  <c r="H178" i="4"/>
  <c r="F178" i="4"/>
  <c r="I178" i="4"/>
  <c r="G178" i="4"/>
  <c r="J178" i="4"/>
  <c r="C178" i="4"/>
  <c r="C198" i="4"/>
  <c r="K198" i="4"/>
  <c r="E198" i="4"/>
  <c r="D198" i="4"/>
  <c r="F198" i="4"/>
  <c r="L198" i="4"/>
  <c r="G198" i="4"/>
  <c r="H198" i="4"/>
  <c r="I198" i="4"/>
  <c r="J198" i="4"/>
  <c r="C174" i="4"/>
  <c r="K174" i="4"/>
  <c r="D174" i="4"/>
  <c r="L174" i="4"/>
  <c r="E174" i="4"/>
  <c r="F174" i="4"/>
  <c r="I174" i="4"/>
  <c r="G174" i="4"/>
  <c r="J174" i="4"/>
  <c r="H174" i="4"/>
  <c r="K210" i="4"/>
  <c r="D210" i="4"/>
  <c r="L210" i="4"/>
  <c r="E210" i="4"/>
  <c r="H210" i="4"/>
  <c r="F210" i="4"/>
  <c r="I210" i="4"/>
  <c r="G210" i="4"/>
  <c r="J210" i="4"/>
  <c r="C210" i="4"/>
  <c r="G141" i="4"/>
  <c r="E141" i="4"/>
  <c r="H141" i="4"/>
  <c r="C141" i="4"/>
  <c r="K141" i="4"/>
  <c r="D141" i="4"/>
  <c r="F141" i="4"/>
  <c r="L141" i="4"/>
  <c r="H105" i="4"/>
  <c r="I105" i="4"/>
  <c r="F105" i="4"/>
  <c r="C105" i="4"/>
  <c r="J105" i="4"/>
  <c r="K105" i="4"/>
  <c r="D105" i="4"/>
  <c r="L105" i="4"/>
  <c r="E105" i="4"/>
  <c r="G105" i="4"/>
  <c r="G155" i="4"/>
  <c r="J155" i="4"/>
  <c r="H155" i="4"/>
  <c r="C155" i="4"/>
  <c r="I155" i="4"/>
  <c r="K155" i="4"/>
  <c r="D155" i="4"/>
  <c r="L155" i="4"/>
  <c r="E155" i="4"/>
  <c r="F155" i="4"/>
  <c r="F227" i="4"/>
  <c r="G227" i="4"/>
  <c r="J227" i="4"/>
  <c r="H227" i="4"/>
  <c r="C227" i="4"/>
  <c r="I227" i="4"/>
  <c r="K227" i="4"/>
  <c r="D227" i="4"/>
  <c r="L227" i="4"/>
  <c r="E227" i="4"/>
  <c r="C202" i="4"/>
  <c r="I202" i="4"/>
  <c r="K202" i="4"/>
  <c r="J202" i="4"/>
  <c r="D202" i="4"/>
  <c r="L202" i="4"/>
  <c r="E202" i="4"/>
  <c r="F202" i="4"/>
  <c r="G202" i="4"/>
  <c r="H202" i="4"/>
  <c r="C213" i="4"/>
  <c r="K213" i="4"/>
  <c r="D213" i="4"/>
  <c r="F213" i="4"/>
  <c r="L213" i="4"/>
  <c r="G213" i="4"/>
  <c r="E213" i="4"/>
  <c r="H213" i="4"/>
  <c r="I213" i="4"/>
  <c r="J213" i="4"/>
  <c r="C82" i="4"/>
  <c r="I82" i="4"/>
  <c r="K82" i="4"/>
  <c r="D82" i="4"/>
  <c r="L82" i="4"/>
  <c r="E82" i="4"/>
  <c r="F82" i="4"/>
  <c r="G82" i="4"/>
  <c r="J82" i="4"/>
  <c r="H82" i="4"/>
  <c r="D62" i="4"/>
  <c r="C62" i="4"/>
  <c r="G62" i="4"/>
  <c r="L62" i="4"/>
  <c r="J62" i="4"/>
  <c r="I62" i="4"/>
  <c r="F62" i="4"/>
  <c r="H62" i="4"/>
  <c r="E62" i="4"/>
  <c r="K62" i="4"/>
  <c r="D79" i="4"/>
  <c r="L79" i="4"/>
  <c r="G79" i="4"/>
  <c r="E79" i="4"/>
  <c r="H79" i="4"/>
  <c r="F79" i="4"/>
  <c r="I79" i="4"/>
  <c r="J79" i="4"/>
  <c r="C79" i="4"/>
  <c r="K79" i="4"/>
  <c r="C175" i="4"/>
  <c r="G215" i="4"/>
  <c r="J99" i="4"/>
  <c r="J108" i="4"/>
  <c r="D83" i="4"/>
  <c r="F125" i="4"/>
  <c r="E225" i="4"/>
  <c r="E149" i="4"/>
  <c r="F149" i="4"/>
  <c r="G149" i="4"/>
  <c r="H149" i="4"/>
  <c r="I149" i="4"/>
  <c r="J149" i="4"/>
  <c r="D149" i="4"/>
  <c r="C149" i="4"/>
  <c r="L149" i="4"/>
  <c r="K149" i="4"/>
  <c r="F88" i="4"/>
  <c r="G88" i="4"/>
  <c r="J88" i="4"/>
  <c r="H88" i="4"/>
  <c r="C88" i="4"/>
  <c r="I88" i="4"/>
  <c r="K88" i="4"/>
  <c r="D88" i="4"/>
  <c r="L88" i="4"/>
  <c r="E88" i="4"/>
  <c r="I167" i="4"/>
  <c r="G167" i="4"/>
  <c r="J167" i="4"/>
  <c r="C167" i="4"/>
  <c r="K167" i="4"/>
  <c r="D167" i="4"/>
  <c r="L167" i="4"/>
  <c r="E167" i="4"/>
  <c r="H167" i="4"/>
  <c r="F167" i="4"/>
  <c r="E84" i="4"/>
  <c r="F84" i="4"/>
  <c r="G84" i="4"/>
  <c r="J84" i="4"/>
  <c r="H84" i="4"/>
  <c r="C84" i="4"/>
  <c r="I84" i="4"/>
  <c r="K84" i="4"/>
  <c r="D84" i="4"/>
  <c r="L84" i="4"/>
  <c r="G59" i="4"/>
  <c r="H59" i="4"/>
  <c r="I59" i="4"/>
  <c r="J59" i="4"/>
  <c r="D59" i="4"/>
  <c r="C59" i="4"/>
  <c r="L59" i="4"/>
  <c r="K59" i="4"/>
  <c r="E59" i="4"/>
  <c r="F59" i="4"/>
  <c r="E249" i="4"/>
  <c r="F249" i="4"/>
  <c r="I249" i="4"/>
  <c r="G249" i="4"/>
  <c r="J249" i="4"/>
  <c r="H249" i="4"/>
  <c r="C249" i="4"/>
  <c r="K249" i="4"/>
  <c r="D249" i="4"/>
  <c r="L249" i="4"/>
  <c r="D122" i="4"/>
  <c r="F122" i="4"/>
  <c r="L122" i="4"/>
  <c r="G122" i="4"/>
  <c r="E122" i="4"/>
  <c r="H122" i="4"/>
  <c r="I122" i="4"/>
  <c r="J122" i="4"/>
  <c r="C122" i="4"/>
  <c r="K122" i="4"/>
  <c r="E76" i="4"/>
  <c r="F76" i="4"/>
  <c r="G76" i="4"/>
  <c r="H76" i="4"/>
  <c r="C76" i="4"/>
  <c r="I76" i="4"/>
  <c r="K76" i="4"/>
  <c r="J76" i="4"/>
  <c r="D76" i="4"/>
  <c r="L76" i="4"/>
  <c r="G191" i="4"/>
  <c r="J191" i="4"/>
  <c r="H191" i="4"/>
  <c r="C191" i="4"/>
  <c r="I191" i="4"/>
  <c r="K191" i="4"/>
  <c r="D191" i="4"/>
  <c r="L191" i="4"/>
  <c r="E191" i="4"/>
  <c r="F191" i="4"/>
  <c r="K130" i="4"/>
  <c r="E130" i="4"/>
  <c r="D130" i="4"/>
  <c r="F130" i="4"/>
  <c r="L130" i="4"/>
  <c r="G130" i="4"/>
  <c r="H130" i="4"/>
  <c r="I130" i="4"/>
  <c r="J130" i="4"/>
  <c r="C130" i="4"/>
  <c r="D58" i="4"/>
  <c r="L58" i="4"/>
  <c r="E58" i="4"/>
  <c r="H58" i="4"/>
  <c r="F58" i="4"/>
  <c r="I58" i="4"/>
  <c r="G58" i="4"/>
  <c r="J58" i="4"/>
  <c r="C58" i="4"/>
  <c r="K58" i="4"/>
  <c r="H158" i="4"/>
  <c r="I158" i="4"/>
  <c r="J158" i="4"/>
  <c r="C158" i="4"/>
  <c r="K158" i="4"/>
  <c r="E158" i="4"/>
  <c r="D158" i="4"/>
  <c r="F158" i="4"/>
  <c r="L158" i="4"/>
  <c r="G158" i="4"/>
  <c r="J72" i="4"/>
  <c r="D72" i="4"/>
  <c r="C72" i="4"/>
  <c r="L72" i="4"/>
  <c r="K72" i="4"/>
  <c r="E72" i="4"/>
  <c r="F72" i="4"/>
  <c r="G72" i="4"/>
  <c r="H72" i="4"/>
  <c r="I72" i="4"/>
  <c r="L61" i="4"/>
  <c r="K61" i="4"/>
  <c r="E61" i="4"/>
  <c r="F61" i="4"/>
  <c r="G61" i="4"/>
  <c r="H61" i="4"/>
  <c r="I61" i="4"/>
  <c r="J61" i="4"/>
  <c r="D61" i="4"/>
  <c r="C61" i="4"/>
  <c r="L199" i="4"/>
  <c r="E199" i="4"/>
  <c r="F199" i="4"/>
  <c r="I199" i="4"/>
  <c r="G199" i="4"/>
  <c r="J199" i="4"/>
  <c r="H199" i="4"/>
  <c r="C199" i="4"/>
  <c r="K199" i="4"/>
  <c r="D199" i="4"/>
  <c r="I192" i="4"/>
  <c r="H192" i="4"/>
  <c r="E192" i="4"/>
  <c r="G192" i="4"/>
  <c r="F192" i="4"/>
  <c r="L192" i="4"/>
  <c r="K192" i="4"/>
  <c r="D192" i="4"/>
  <c r="C192" i="4"/>
  <c r="J192" i="4"/>
  <c r="E251" i="4"/>
  <c r="C171" i="4"/>
  <c r="C148" i="4"/>
  <c r="H108" i="4"/>
  <c r="F83" i="4"/>
  <c r="K138" i="4"/>
  <c r="L225" i="4"/>
  <c r="L140" i="4"/>
  <c r="E140" i="4"/>
  <c r="F140" i="4"/>
  <c r="G140" i="4"/>
  <c r="J140" i="4"/>
  <c r="H140" i="4"/>
  <c r="C140" i="4"/>
  <c r="I140" i="4"/>
  <c r="K140" i="4"/>
  <c r="D140" i="4"/>
  <c r="E197" i="4"/>
  <c r="F197" i="4"/>
  <c r="I197" i="4"/>
  <c r="G197" i="4"/>
  <c r="J197" i="4"/>
  <c r="H197" i="4"/>
  <c r="C197" i="4"/>
  <c r="K197" i="4"/>
  <c r="D197" i="4"/>
  <c r="L197" i="4"/>
  <c r="F136" i="4"/>
  <c r="L136" i="4"/>
  <c r="G136" i="4"/>
  <c r="H136" i="4"/>
  <c r="I136" i="4"/>
  <c r="J136" i="4"/>
  <c r="C136" i="4"/>
  <c r="K136" i="4"/>
  <c r="E136" i="4"/>
  <c r="D136" i="4"/>
  <c r="I54" i="4"/>
  <c r="G54" i="4"/>
  <c r="J54" i="4"/>
  <c r="H54" i="4"/>
  <c r="C54" i="4"/>
  <c r="K54" i="4"/>
  <c r="D54" i="4"/>
  <c r="L54" i="4"/>
  <c r="E54" i="4"/>
  <c r="F54" i="4"/>
  <c r="G228" i="4"/>
  <c r="E228" i="4"/>
  <c r="H228" i="4"/>
  <c r="I228" i="4"/>
  <c r="J228" i="4"/>
  <c r="C228" i="4"/>
  <c r="K228" i="4"/>
  <c r="D228" i="4"/>
  <c r="F228" i="4"/>
  <c r="L228" i="4"/>
  <c r="C190" i="4"/>
  <c r="K190" i="4"/>
  <c r="D190" i="4"/>
  <c r="F190" i="4"/>
  <c r="L190" i="4"/>
  <c r="G190" i="4"/>
  <c r="E190" i="4"/>
  <c r="H190" i="4"/>
  <c r="I190" i="4"/>
  <c r="J190" i="4"/>
  <c r="K201" i="4"/>
  <c r="D201" i="4"/>
  <c r="L201" i="4"/>
  <c r="G201" i="4"/>
  <c r="E201" i="4"/>
  <c r="H201" i="4"/>
  <c r="F201" i="4"/>
  <c r="I201" i="4"/>
  <c r="J201" i="4"/>
  <c r="C201" i="4"/>
  <c r="C90" i="4"/>
  <c r="K90" i="4"/>
  <c r="D90" i="4"/>
  <c r="L90" i="4"/>
  <c r="E90" i="4"/>
  <c r="F90" i="4"/>
  <c r="I90" i="4"/>
  <c r="G90" i="4"/>
  <c r="J90" i="4"/>
  <c r="H90" i="4"/>
  <c r="C221" i="4"/>
  <c r="I221" i="4"/>
  <c r="K221" i="4"/>
  <c r="J221" i="4"/>
  <c r="D221" i="4"/>
  <c r="L221" i="4"/>
  <c r="E221" i="4"/>
  <c r="F221" i="4"/>
  <c r="G221" i="4"/>
  <c r="H221" i="4"/>
  <c r="F89" i="4"/>
  <c r="L89" i="4"/>
  <c r="G89" i="4"/>
  <c r="H89" i="4"/>
  <c r="I89" i="4"/>
  <c r="J89" i="4"/>
  <c r="C89" i="4"/>
  <c r="K89" i="4"/>
  <c r="E89" i="4"/>
  <c r="D89" i="4"/>
  <c r="G68" i="4"/>
  <c r="E68" i="4"/>
  <c r="H68" i="4"/>
  <c r="I68" i="4"/>
  <c r="J68" i="4"/>
  <c r="C68" i="4"/>
  <c r="K68" i="4"/>
  <c r="D68" i="4"/>
  <c r="F68" i="4"/>
  <c r="L68" i="4"/>
  <c r="I134" i="4"/>
  <c r="J134" i="4"/>
  <c r="C134" i="4"/>
  <c r="K134" i="4"/>
  <c r="E134" i="4"/>
  <c r="D134" i="4"/>
  <c r="F134" i="4"/>
  <c r="L134" i="4"/>
  <c r="G134" i="4"/>
  <c r="H134" i="4"/>
  <c r="G147" i="4"/>
  <c r="H147" i="4"/>
  <c r="I147" i="4"/>
  <c r="J147" i="4"/>
  <c r="C147" i="4"/>
  <c r="K147" i="4"/>
  <c r="E147" i="4"/>
  <c r="D147" i="4"/>
  <c r="F147" i="4"/>
  <c r="L147" i="4"/>
  <c r="C74" i="4"/>
  <c r="I74" i="4"/>
  <c r="K74" i="4"/>
  <c r="J74" i="4"/>
  <c r="E74" i="4"/>
  <c r="F74" i="4"/>
  <c r="G74" i="4"/>
  <c r="H74" i="4"/>
  <c r="F71" i="4"/>
  <c r="I71" i="4"/>
  <c r="G71" i="4"/>
  <c r="J71" i="4"/>
  <c r="H71" i="4"/>
  <c r="C71" i="4"/>
  <c r="K71" i="4"/>
  <c r="D71" i="4"/>
  <c r="L71" i="4"/>
  <c r="E71" i="4"/>
  <c r="J232" i="4"/>
  <c r="D232" i="4"/>
  <c r="C232" i="4"/>
  <c r="L232" i="4"/>
  <c r="K232" i="4"/>
  <c r="E232" i="4"/>
  <c r="F232" i="4"/>
  <c r="G232" i="4"/>
  <c r="H232" i="4"/>
  <c r="I232" i="4"/>
  <c r="D126" i="4"/>
  <c r="F126" i="4"/>
  <c r="L126" i="4"/>
  <c r="G126" i="4"/>
  <c r="E126" i="4"/>
  <c r="H126" i="4"/>
  <c r="I126" i="4"/>
  <c r="J126" i="4"/>
  <c r="C126" i="4"/>
  <c r="K126" i="4"/>
  <c r="K65" i="4"/>
  <c r="D65" i="4"/>
  <c r="L65" i="4"/>
  <c r="E65" i="4"/>
  <c r="F65" i="4"/>
  <c r="G65" i="4"/>
  <c r="J65" i="4"/>
  <c r="H65" i="4"/>
  <c r="C65" i="4"/>
  <c r="I65" i="4"/>
  <c r="H115" i="4"/>
  <c r="C115" i="4"/>
  <c r="I115" i="4"/>
  <c r="K115" i="4"/>
  <c r="J115" i="4"/>
  <c r="D115" i="4"/>
  <c r="L115" i="4"/>
  <c r="E115" i="4"/>
  <c r="F115" i="4"/>
  <c r="G115" i="4"/>
  <c r="F162" i="4"/>
  <c r="G162" i="4"/>
  <c r="H162" i="4"/>
  <c r="I162" i="4"/>
  <c r="J162" i="4"/>
  <c r="D162" i="4"/>
  <c r="C162" i="4"/>
  <c r="L162" i="4"/>
  <c r="K162" i="4"/>
  <c r="E162" i="4"/>
  <c r="K87" i="4"/>
  <c r="D87" i="4"/>
  <c r="F87" i="4"/>
  <c r="L87" i="4"/>
  <c r="G87" i="4"/>
  <c r="E87" i="4"/>
  <c r="H87" i="4"/>
  <c r="I87" i="4"/>
  <c r="J87" i="4"/>
  <c r="C87" i="4"/>
  <c r="I230" i="4"/>
  <c r="J230" i="4"/>
  <c r="C230" i="4"/>
  <c r="K230" i="4"/>
  <c r="D230" i="4"/>
  <c r="F230" i="4"/>
  <c r="L230" i="4"/>
  <c r="G230" i="4"/>
  <c r="E230" i="4"/>
  <c r="H230" i="4"/>
  <c r="G118" i="4"/>
  <c r="E118" i="4"/>
  <c r="H118" i="4"/>
  <c r="F118" i="4"/>
  <c r="I118" i="4"/>
  <c r="J118" i="4"/>
  <c r="C118" i="4"/>
  <c r="K118" i="4"/>
  <c r="D118" i="4"/>
  <c r="L118" i="4"/>
  <c r="K157" i="4"/>
  <c r="D157" i="4"/>
  <c r="F157" i="4"/>
  <c r="I157" i="4"/>
  <c r="G157" i="4"/>
  <c r="J157" i="4"/>
  <c r="H157" i="4"/>
  <c r="C157" i="4"/>
  <c r="D234" i="4"/>
  <c r="L234" i="4"/>
  <c r="E234" i="4"/>
  <c r="F234" i="4"/>
  <c r="G234" i="4"/>
  <c r="H234" i="4"/>
  <c r="C234" i="4"/>
  <c r="I234" i="4"/>
  <c r="K234" i="4"/>
  <c r="J234" i="4"/>
  <c r="F240" i="4"/>
  <c r="I240" i="4"/>
  <c r="G240" i="4"/>
  <c r="J240" i="4"/>
  <c r="H240" i="4"/>
  <c r="C240" i="4"/>
  <c r="K240" i="4"/>
  <c r="D240" i="4"/>
  <c r="L240" i="4"/>
  <c r="E240" i="4"/>
  <c r="J148" i="4"/>
  <c r="G108" i="4"/>
  <c r="C138" i="4"/>
  <c r="L248" i="4"/>
  <c r="J172" i="4"/>
  <c r="H172" i="4"/>
  <c r="C172" i="4"/>
  <c r="K172" i="4"/>
  <c r="D172" i="4"/>
  <c r="L172" i="4"/>
  <c r="E172" i="4"/>
  <c r="F172" i="4"/>
  <c r="I172" i="4"/>
  <c r="G172" i="4"/>
  <c r="D100" i="4"/>
  <c r="L100" i="4"/>
  <c r="E100" i="4"/>
  <c r="C100" i="4"/>
  <c r="F100" i="4"/>
  <c r="G100" i="4"/>
  <c r="H100" i="4"/>
  <c r="K100" i="4"/>
  <c r="I100" i="4"/>
  <c r="J100" i="4"/>
  <c r="I106" i="4"/>
  <c r="C106" i="4"/>
  <c r="K106" i="4"/>
  <c r="D106" i="4"/>
  <c r="L106" i="4"/>
  <c r="E106" i="4"/>
  <c r="F106" i="4"/>
  <c r="G106" i="4"/>
  <c r="J106" i="4"/>
  <c r="H106" i="4"/>
  <c r="F143" i="4"/>
  <c r="L143" i="4"/>
  <c r="G143" i="4"/>
  <c r="E143" i="4"/>
  <c r="H143" i="4"/>
  <c r="I143" i="4"/>
  <c r="J143" i="4"/>
  <c r="C143" i="4"/>
  <c r="K143" i="4"/>
  <c r="D143" i="4"/>
  <c r="H222" i="4"/>
  <c r="F222" i="4"/>
  <c r="I222" i="4"/>
  <c r="J222" i="4"/>
  <c r="C222" i="4"/>
  <c r="K222" i="4"/>
  <c r="D222" i="4"/>
  <c r="L222" i="4"/>
  <c r="G222" i="4"/>
  <c r="E222" i="4"/>
  <c r="J246" i="4"/>
  <c r="C246" i="4"/>
  <c r="K246" i="4"/>
  <c r="D246" i="4"/>
  <c r="L246" i="4"/>
  <c r="E246" i="4"/>
  <c r="H246" i="4"/>
  <c r="F246" i="4"/>
  <c r="I246" i="4"/>
  <c r="G246" i="4"/>
  <c r="J180" i="4"/>
  <c r="C180" i="4"/>
  <c r="K180" i="4"/>
  <c r="D180" i="4"/>
  <c r="L180" i="4"/>
  <c r="G180" i="4"/>
  <c r="E180" i="4"/>
  <c r="H180" i="4"/>
  <c r="F180" i="4"/>
  <c r="I180" i="4"/>
  <c r="L233" i="4"/>
  <c r="G233" i="4"/>
  <c r="E233" i="4"/>
  <c r="H233" i="4"/>
  <c r="F233" i="4"/>
  <c r="I233" i="4"/>
  <c r="J233" i="4"/>
  <c r="C233" i="4"/>
  <c r="K233" i="4"/>
  <c r="D233" i="4"/>
  <c r="H171" i="4"/>
  <c r="I171" i="4"/>
  <c r="K171" i="4"/>
  <c r="D171" i="4"/>
  <c r="F171" i="4"/>
  <c r="L171" i="4"/>
  <c r="G171" i="4"/>
  <c r="E171" i="4"/>
  <c r="I220" i="4"/>
  <c r="J220" i="4"/>
  <c r="C220" i="4"/>
  <c r="K220" i="4"/>
  <c r="D220" i="4"/>
  <c r="L220" i="4"/>
  <c r="G220" i="4"/>
  <c r="E220" i="4"/>
  <c r="H220" i="4"/>
  <c r="F220" i="4"/>
  <c r="L245" i="4"/>
  <c r="K245" i="4"/>
  <c r="E245" i="4"/>
  <c r="F245" i="4"/>
  <c r="G245" i="4"/>
  <c r="H245" i="4"/>
  <c r="I245" i="4"/>
  <c r="J245" i="4"/>
  <c r="D245" i="4"/>
  <c r="C245" i="4"/>
  <c r="F78" i="4"/>
  <c r="G78" i="4"/>
  <c r="H78" i="4"/>
  <c r="C78" i="4"/>
  <c r="I78" i="4"/>
  <c r="K78" i="4"/>
  <c r="J78" i="4"/>
  <c r="D78" i="4"/>
  <c r="L78" i="4"/>
  <c r="E78" i="4"/>
  <c r="K196" i="4"/>
  <c r="E196" i="4"/>
  <c r="D196" i="4"/>
  <c r="F196" i="4"/>
  <c r="L196" i="4"/>
  <c r="G196" i="4"/>
  <c r="H196" i="4"/>
  <c r="I196" i="4"/>
  <c r="J196" i="4"/>
  <c r="C196" i="4"/>
  <c r="E113" i="4"/>
  <c r="F113" i="4"/>
  <c r="G113" i="4"/>
  <c r="H113" i="4"/>
  <c r="C113" i="4"/>
  <c r="I113" i="4"/>
  <c r="K113" i="4"/>
  <c r="J113" i="4"/>
  <c r="D113" i="4"/>
  <c r="L113" i="4"/>
  <c r="J161" i="4"/>
  <c r="C161" i="4"/>
  <c r="K161" i="4"/>
  <c r="D161" i="4"/>
  <c r="L161" i="4"/>
  <c r="E161" i="4"/>
  <c r="H161" i="4"/>
  <c r="F161" i="4"/>
  <c r="I161" i="4"/>
  <c r="G161" i="4"/>
  <c r="H156" i="4"/>
  <c r="I156" i="4"/>
  <c r="J156" i="4"/>
  <c r="C156" i="4"/>
  <c r="K156" i="4"/>
  <c r="E156" i="4"/>
  <c r="D156" i="4"/>
  <c r="F156" i="4"/>
  <c r="L156" i="4"/>
  <c r="G156" i="4"/>
  <c r="H181" i="4"/>
  <c r="C181" i="4"/>
  <c r="I181" i="4"/>
  <c r="K181" i="4"/>
  <c r="J181" i="4"/>
  <c r="D181" i="4"/>
  <c r="L181" i="4"/>
  <c r="E181" i="4"/>
  <c r="F181" i="4"/>
  <c r="G181" i="4"/>
  <c r="E142" i="4"/>
  <c r="F142" i="4"/>
  <c r="G142" i="4"/>
  <c r="J142" i="4"/>
  <c r="H142" i="4"/>
  <c r="C142" i="4"/>
  <c r="I142" i="4"/>
  <c r="K142" i="4"/>
  <c r="D142" i="4"/>
  <c r="L142" i="4"/>
  <c r="H75" i="4"/>
  <c r="F75" i="4"/>
  <c r="I75" i="4"/>
  <c r="J75" i="4"/>
  <c r="C75" i="4"/>
  <c r="K75" i="4"/>
  <c r="D75" i="4"/>
  <c r="L75" i="4"/>
  <c r="G75" i="4"/>
  <c r="E75" i="4"/>
  <c r="L151" i="4"/>
  <c r="K151" i="4"/>
  <c r="E151" i="4"/>
  <c r="F151" i="4"/>
  <c r="G151" i="4"/>
  <c r="H151" i="4"/>
  <c r="I151" i="4"/>
  <c r="J151" i="4"/>
  <c r="D151" i="4"/>
  <c r="C151" i="4"/>
  <c r="D247" i="4"/>
  <c r="L247" i="4"/>
  <c r="E247" i="4"/>
  <c r="F247" i="4"/>
  <c r="G247" i="4"/>
  <c r="H247" i="4"/>
  <c r="C247" i="4"/>
  <c r="I247" i="4"/>
  <c r="K247" i="4"/>
  <c r="J247" i="4"/>
  <c r="D153" i="4"/>
  <c r="C153" i="4"/>
  <c r="L153" i="4"/>
  <c r="K153" i="4"/>
  <c r="G153" i="4"/>
  <c r="H153" i="4"/>
  <c r="I153" i="4"/>
  <c r="J153" i="4"/>
  <c r="J131" i="4"/>
  <c r="H131" i="4"/>
  <c r="C131" i="4"/>
  <c r="K131" i="4"/>
  <c r="D131" i="4"/>
  <c r="L131" i="4"/>
  <c r="E131" i="4"/>
  <c r="F131" i="4"/>
  <c r="I131" i="4"/>
  <c r="G131" i="4"/>
  <c r="L63" i="4"/>
  <c r="K63" i="4"/>
  <c r="E63" i="4"/>
  <c r="F63" i="4"/>
  <c r="G63" i="4"/>
  <c r="H63" i="4"/>
  <c r="I63" i="4"/>
  <c r="J63" i="4"/>
  <c r="D63" i="4"/>
  <c r="C63" i="4"/>
  <c r="I97" i="4"/>
  <c r="G97" i="4"/>
  <c r="J97" i="4"/>
  <c r="K97" i="4"/>
  <c r="D97" i="4"/>
  <c r="C97" i="4"/>
  <c r="L97" i="4"/>
  <c r="E97" i="4"/>
  <c r="F97" i="4"/>
  <c r="H97" i="4"/>
  <c r="K144" i="4"/>
  <c r="D144" i="4"/>
  <c r="F144" i="4"/>
  <c r="G144" i="4"/>
  <c r="J144" i="4"/>
  <c r="H144" i="4"/>
  <c r="C144" i="4"/>
  <c r="I144" i="4"/>
  <c r="L203" i="4"/>
  <c r="G121" i="4"/>
  <c r="J141" i="4"/>
  <c r="L74" i="4"/>
  <c r="L138" i="4"/>
  <c r="D248" i="4"/>
  <c r="F223" i="4"/>
  <c r="G195" i="4"/>
  <c r="I195" i="4"/>
  <c r="E223" i="4"/>
  <c r="F195" i="4"/>
  <c r="E163" i="4"/>
  <c r="L223" i="4"/>
  <c r="J163" i="4"/>
  <c r="K163" i="4"/>
  <c r="L163" i="4"/>
  <c r="E195" i="4"/>
  <c r="H163" i="4"/>
  <c r="L195" i="4"/>
  <c r="F163" i="4"/>
  <c r="D163" i="4"/>
  <c r="D195" i="4"/>
  <c r="K195" i="4"/>
  <c r="C195" i="4"/>
  <c r="H195" i="4"/>
  <c r="L211" i="4"/>
  <c r="K211" i="4"/>
  <c r="C211" i="4"/>
  <c r="J211" i="4"/>
  <c r="I211" i="4"/>
  <c r="G211" i="4"/>
  <c r="E211" i="4"/>
  <c r="D211" i="4"/>
  <c r="F211" i="4"/>
  <c r="H250" i="4"/>
  <c r="L252" i="4"/>
  <c r="J253" i="4"/>
  <c r="E252" i="4"/>
  <c r="H252" i="4"/>
  <c r="F251" i="4"/>
  <c r="G253" i="4"/>
  <c r="F250" i="4"/>
  <c r="D252" i="4"/>
  <c r="K251" i="4"/>
  <c r="L251" i="4"/>
  <c r="F253" i="4"/>
  <c r="D250" i="4"/>
  <c r="F252" i="4"/>
  <c r="C251" i="4"/>
  <c r="D251" i="4"/>
  <c r="E253" i="4"/>
  <c r="K250" i="4"/>
  <c r="K252" i="4"/>
  <c r="J251" i="4"/>
  <c r="K253" i="4"/>
  <c r="L253" i="4"/>
  <c r="C250" i="4"/>
  <c r="C252" i="4"/>
  <c r="I251" i="4"/>
  <c r="C253" i="4"/>
  <c r="D253" i="4"/>
  <c r="J250" i="4"/>
  <c r="J252" i="4"/>
  <c r="H251" i="4"/>
  <c r="I253" i="4"/>
  <c r="G250" i="4"/>
  <c r="I250" i="4"/>
  <c r="G252" i="4"/>
  <c r="E250" i="4"/>
  <c r="J28" i="4"/>
  <c r="J32" i="4"/>
  <c r="D44" i="4"/>
  <c r="I48" i="4"/>
  <c r="F21" i="4"/>
  <c r="F25" i="4"/>
  <c r="H29" i="4"/>
  <c r="F33" i="4"/>
  <c r="F49" i="4"/>
  <c r="I53" i="4"/>
  <c r="I19" i="4"/>
  <c r="E35" i="4"/>
  <c r="F43" i="4"/>
  <c r="F51" i="4"/>
  <c r="D18" i="4"/>
  <c r="E34" i="4"/>
  <c r="J42" i="4"/>
  <c r="E20" i="4"/>
  <c r="H23" i="4"/>
  <c r="E21" i="4"/>
  <c r="I39" i="4"/>
  <c r="D40" i="4"/>
  <c r="L30" i="4"/>
  <c r="I21" i="4"/>
  <c r="I35" i="4"/>
  <c r="F39" i="4"/>
  <c r="L50" i="4"/>
  <c r="I11" i="4"/>
  <c r="L22" i="4"/>
  <c r="J26" i="4"/>
  <c r="F37" i="4"/>
  <c r="J40" i="4"/>
  <c r="L44" i="4"/>
  <c r="H9" i="4"/>
  <c r="H13" i="4"/>
  <c r="I17" i="4"/>
  <c r="L20" i="4"/>
  <c r="F31" i="4"/>
  <c r="J38" i="4"/>
  <c r="I41" i="4"/>
  <c r="F45" i="4"/>
  <c r="E37" i="4"/>
  <c r="D48" i="4"/>
  <c r="E50" i="4"/>
  <c r="H53" i="4"/>
  <c r="L12" i="4"/>
  <c r="H19" i="4"/>
  <c r="L34" i="4"/>
  <c r="I37" i="4"/>
  <c r="D42" i="4"/>
  <c r="L48" i="4"/>
  <c r="E51" i="4"/>
  <c r="I29" i="4"/>
  <c r="H35" i="4"/>
  <c r="E40" i="4"/>
  <c r="E48" i="4"/>
  <c r="I6" i="4"/>
  <c r="L10" i="4"/>
  <c r="L14" i="4"/>
  <c r="L18" i="4"/>
  <c r="F27" i="4"/>
  <c r="D30" i="4"/>
  <c r="I33" i="4"/>
  <c r="L38" i="4"/>
  <c r="L40" i="4"/>
  <c r="I43" i="4"/>
  <c r="J46" i="4"/>
  <c r="H49" i="4"/>
  <c r="L52" i="4"/>
  <c r="E30" i="4"/>
  <c r="E15" i="4"/>
  <c r="H21" i="4"/>
  <c r="J24" i="4"/>
  <c r="L28" i="4"/>
  <c r="J36" i="4"/>
  <c r="H47" i="4"/>
  <c r="E41" i="4"/>
  <c r="I7" i="4"/>
  <c r="L8" i="4"/>
  <c r="D12" i="4"/>
  <c r="I12" i="4"/>
  <c r="E12" i="4"/>
  <c r="L16" i="4"/>
  <c r="D8" i="4"/>
  <c r="E8" i="4"/>
  <c r="H11" i="4"/>
  <c r="I13" i="4"/>
  <c r="D6" i="4"/>
  <c r="L4" i="4"/>
  <c r="K4" i="4"/>
  <c r="E5" i="4"/>
  <c r="E6" i="4"/>
  <c r="I8" i="4"/>
  <c r="I10" i="4"/>
  <c r="H25" i="4"/>
  <c r="H27" i="4"/>
  <c r="D32" i="4"/>
  <c r="E42" i="4"/>
  <c r="D46" i="4"/>
  <c r="H51" i="4"/>
  <c r="L6" i="4"/>
  <c r="I23" i="4"/>
  <c r="I25" i="4"/>
  <c r="I27" i="4"/>
  <c r="E29" i="4"/>
  <c r="J30" i="4"/>
  <c r="L32" i="4"/>
  <c r="D34" i="4"/>
  <c r="F35" i="4"/>
  <c r="H37" i="4"/>
  <c r="H39" i="4"/>
  <c r="L42" i="4"/>
  <c r="L46" i="4"/>
  <c r="D50" i="4"/>
  <c r="I51" i="4"/>
  <c r="E53" i="4"/>
  <c r="E19" i="4"/>
  <c r="D24" i="4"/>
  <c r="E31" i="4"/>
  <c r="D36" i="4"/>
  <c r="H41" i="4"/>
  <c r="J44" i="4"/>
  <c r="J48" i="4"/>
  <c r="I50" i="4"/>
  <c r="E9" i="4"/>
  <c r="E11" i="4"/>
  <c r="H15" i="4"/>
  <c r="E18" i="4"/>
  <c r="E24" i="4"/>
  <c r="D26" i="4"/>
  <c r="D28" i="4"/>
  <c r="F29" i="4"/>
  <c r="H31" i="4"/>
  <c r="E33" i="4"/>
  <c r="J34" i="4"/>
  <c r="E36" i="4"/>
  <c r="E43" i="4"/>
  <c r="D52" i="4"/>
  <c r="F53" i="4"/>
  <c r="I9" i="4"/>
  <c r="I15" i="4"/>
  <c r="I18" i="4"/>
  <c r="D20" i="4"/>
  <c r="L24" i="4"/>
  <c r="L26" i="4"/>
  <c r="E28" i="4"/>
  <c r="I31" i="4"/>
  <c r="H33" i="4"/>
  <c r="L36" i="4"/>
  <c r="D38" i="4"/>
  <c r="F41" i="4"/>
  <c r="H43" i="4"/>
  <c r="H45" i="4"/>
  <c r="F47" i="4"/>
  <c r="E49" i="4"/>
  <c r="J50" i="4"/>
  <c r="E52" i="4"/>
  <c r="H10" i="4"/>
  <c r="G10" i="4"/>
  <c r="F10" i="4"/>
  <c r="K10" i="4"/>
  <c r="C10" i="4"/>
  <c r="J10" i="4"/>
  <c r="F13" i="4"/>
  <c r="L13" i="4"/>
  <c r="D13" i="4"/>
  <c r="J13" i="4"/>
  <c r="K13" i="4"/>
  <c r="C13" i="4"/>
  <c r="G13" i="4"/>
  <c r="J6" i="4"/>
  <c r="H6" i="4"/>
  <c r="G6" i="4"/>
  <c r="F6" i="4"/>
  <c r="K6" i="4"/>
  <c r="C6" i="4"/>
  <c r="J16" i="4"/>
  <c r="H16" i="4"/>
  <c r="F16" i="4"/>
  <c r="G16" i="4"/>
  <c r="K16" i="4"/>
  <c r="C16" i="4"/>
  <c r="F9" i="4"/>
  <c r="L9" i="4"/>
  <c r="D9" i="4"/>
  <c r="K9" i="4"/>
  <c r="C9" i="4"/>
  <c r="J9" i="4"/>
  <c r="G9" i="4"/>
  <c r="J12" i="4"/>
  <c r="H12" i="4"/>
  <c r="G12" i="4"/>
  <c r="F12" i="4"/>
  <c r="K12" i="4"/>
  <c r="C12" i="4"/>
  <c r="E17" i="4"/>
  <c r="D14" i="4"/>
  <c r="E14" i="4"/>
  <c r="F23" i="4"/>
  <c r="E23" i="4"/>
  <c r="L23" i="4"/>
  <c r="D23" i="4"/>
  <c r="K23" i="4"/>
  <c r="C23" i="4"/>
  <c r="J23" i="4"/>
  <c r="G23" i="4"/>
  <c r="D10" i="4"/>
  <c r="I14" i="4"/>
  <c r="H17" i="4"/>
  <c r="J18" i="4"/>
  <c r="H18" i="4"/>
  <c r="G18" i="4"/>
  <c r="F18" i="4"/>
  <c r="K18" i="4"/>
  <c r="C18" i="4"/>
  <c r="D22" i="4"/>
  <c r="L15" i="4"/>
  <c r="D15" i="4"/>
  <c r="J15" i="4"/>
  <c r="K15" i="4"/>
  <c r="C15" i="4"/>
  <c r="G15" i="4"/>
  <c r="F15" i="4"/>
  <c r="E7" i="4"/>
  <c r="H7" i="4"/>
  <c r="H8" i="4"/>
  <c r="G8" i="4"/>
  <c r="F8" i="4"/>
  <c r="K8" i="4"/>
  <c r="C8" i="4"/>
  <c r="J8" i="4"/>
  <c r="E10" i="4"/>
  <c r="F11" i="4"/>
  <c r="L11" i="4"/>
  <c r="D11" i="4"/>
  <c r="K11" i="4"/>
  <c r="C11" i="4"/>
  <c r="J11" i="4"/>
  <c r="G11" i="4"/>
  <c r="E13" i="4"/>
  <c r="D16" i="4"/>
  <c r="J20" i="4"/>
  <c r="I20" i="4"/>
  <c r="H20" i="4"/>
  <c r="G20" i="4"/>
  <c r="F20" i="4"/>
  <c r="K20" i="4"/>
  <c r="C20" i="4"/>
  <c r="E22" i="4"/>
  <c r="J14" i="4"/>
  <c r="H14" i="4"/>
  <c r="G14" i="4"/>
  <c r="F14" i="4"/>
  <c r="K14" i="4"/>
  <c r="C14" i="4"/>
  <c r="E16" i="4"/>
  <c r="F17" i="4"/>
  <c r="L17" i="4"/>
  <c r="D17" i="4"/>
  <c r="K17" i="4"/>
  <c r="C17" i="4"/>
  <c r="J17" i="4"/>
  <c r="G17" i="4"/>
  <c r="L7" i="4"/>
  <c r="D7" i="4"/>
  <c r="K7" i="4"/>
  <c r="C7" i="4"/>
  <c r="J7" i="4"/>
  <c r="G7" i="4"/>
  <c r="F7" i="4"/>
  <c r="I16" i="4"/>
  <c r="J22" i="4"/>
  <c r="I22" i="4"/>
  <c r="H22" i="4"/>
  <c r="G22" i="4"/>
  <c r="F22" i="4"/>
  <c r="K22" i="4"/>
  <c r="C22" i="4"/>
  <c r="I24" i="4"/>
  <c r="I34" i="4"/>
  <c r="I36" i="4"/>
  <c r="I38" i="4"/>
  <c r="I42" i="4"/>
  <c r="I44" i="4"/>
  <c r="E45" i="4"/>
  <c r="E47" i="4"/>
  <c r="F19" i="4"/>
  <c r="G19" i="4"/>
  <c r="G21" i="4"/>
  <c r="C24" i="4"/>
  <c r="K24" i="4"/>
  <c r="G25" i="4"/>
  <c r="C26" i="4"/>
  <c r="K26" i="4"/>
  <c r="G27" i="4"/>
  <c r="C28" i="4"/>
  <c r="K28" i="4"/>
  <c r="G29" i="4"/>
  <c r="C30" i="4"/>
  <c r="K30" i="4"/>
  <c r="G31" i="4"/>
  <c r="C32" i="4"/>
  <c r="K32" i="4"/>
  <c r="G33" i="4"/>
  <c r="C34" i="4"/>
  <c r="K34" i="4"/>
  <c r="G35" i="4"/>
  <c r="C36" i="4"/>
  <c r="K36" i="4"/>
  <c r="G37" i="4"/>
  <c r="C38" i="4"/>
  <c r="K38" i="4"/>
  <c r="G39" i="4"/>
  <c r="C40" i="4"/>
  <c r="K40" i="4"/>
  <c r="G41" i="4"/>
  <c r="C42" i="4"/>
  <c r="K42" i="4"/>
  <c r="G43" i="4"/>
  <c r="C44" i="4"/>
  <c r="K44" i="4"/>
  <c r="G45" i="4"/>
  <c r="C46" i="4"/>
  <c r="K46" i="4"/>
  <c r="G47" i="4"/>
  <c r="C48" i="4"/>
  <c r="K48" i="4"/>
  <c r="G49" i="4"/>
  <c r="C50" i="4"/>
  <c r="K50" i="4"/>
  <c r="G51" i="4"/>
  <c r="C52" i="4"/>
  <c r="K52" i="4"/>
  <c r="G53" i="4"/>
  <c r="E38" i="4"/>
  <c r="E44" i="4"/>
  <c r="E46" i="4"/>
  <c r="I49" i="4"/>
  <c r="E26" i="4"/>
  <c r="E32" i="4"/>
  <c r="J25" i="4"/>
  <c r="F26" i="4"/>
  <c r="J27" i="4"/>
  <c r="F28" i="4"/>
  <c r="J29" i="4"/>
  <c r="F30" i="4"/>
  <c r="J31" i="4"/>
  <c r="F32" i="4"/>
  <c r="J33" i="4"/>
  <c r="F34" i="4"/>
  <c r="J35" i="4"/>
  <c r="F36" i="4"/>
  <c r="J37" i="4"/>
  <c r="F38" i="4"/>
  <c r="J39" i="4"/>
  <c r="F40" i="4"/>
  <c r="J41" i="4"/>
  <c r="F42" i="4"/>
  <c r="J43" i="4"/>
  <c r="F44" i="4"/>
  <c r="J45" i="4"/>
  <c r="F46" i="4"/>
  <c r="J47" i="4"/>
  <c r="F48" i="4"/>
  <c r="J49" i="4"/>
  <c r="F50" i="4"/>
  <c r="J51" i="4"/>
  <c r="F52" i="4"/>
  <c r="J53" i="4"/>
  <c r="J19" i="4"/>
  <c r="J21" i="4"/>
  <c r="F24" i="4"/>
  <c r="C19" i="4"/>
  <c r="K19" i="4"/>
  <c r="C21" i="4"/>
  <c r="K21" i="4"/>
  <c r="G24" i="4"/>
  <c r="C25" i="4"/>
  <c r="K25" i="4"/>
  <c r="G26" i="4"/>
  <c r="C27" i="4"/>
  <c r="K27" i="4"/>
  <c r="G28" i="4"/>
  <c r="C29" i="4"/>
  <c r="K29" i="4"/>
  <c r="G30" i="4"/>
  <c r="C31" i="4"/>
  <c r="K31" i="4"/>
  <c r="G32" i="4"/>
  <c r="C33" i="4"/>
  <c r="K33" i="4"/>
  <c r="G34" i="4"/>
  <c r="C35" i="4"/>
  <c r="K35" i="4"/>
  <c r="G36" i="4"/>
  <c r="C37" i="4"/>
  <c r="K37" i="4"/>
  <c r="G38" i="4"/>
  <c r="C39" i="4"/>
  <c r="K39" i="4"/>
  <c r="G40" i="4"/>
  <c r="C41" i="4"/>
  <c r="K41" i="4"/>
  <c r="G42" i="4"/>
  <c r="C43" i="4"/>
  <c r="K43" i="4"/>
  <c r="G44" i="4"/>
  <c r="C45" i="4"/>
  <c r="K45" i="4"/>
  <c r="G46" i="4"/>
  <c r="C47" i="4"/>
  <c r="K47" i="4"/>
  <c r="G48" i="4"/>
  <c r="C49" i="4"/>
  <c r="K49" i="4"/>
  <c r="G50" i="4"/>
  <c r="C51" i="4"/>
  <c r="K51" i="4"/>
  <c r="G52" i="4"/>
  <c r="C53" i="4"/>
  <c r="K53" i="4"/>
  <c r="I45" i="4"/>
  <c r="I47" i="4"/>
  <c r="D19" i="4"/>
  <c r="L19" i="4"/>
  <c r="D21" i="4"/>
  <c r="L21" i="4"/>
  <c r="H24" i="4"/>
  <c r="D25" i="4"/>
  <c r="L25" i="4"/>
  <c r="H26" i="4"/>
  <c r="D27" i="4"/>
  <c r="L27" i="4"/>
  <c r="H28" i="4"/>
  <c r="D29" i="4"/>
  <c r="L29" i="4"/>
  <c r="H30" i="4"/>
  <c r="D31" i="4"/>
  <c r="L31" i="4"/>
  <c r="H32" i="4"/>
  <c r="D33" i="4"/>
  <c r="L33" i="4"/>
  <c r="H34" i="4"/>
  <c r="D35" i="4"/>
  <c r="L35" i="4"/>
  <c r="H36" i="4"/>
  <c r="D37" i="4"/>
  <c r="L37" i="4"/>
  <c r="H38" i="4"/>
  <c r="D39" i="4"/>
  <c r="L39" i="4"/>
  <c r="H40" i="4"/>
  <c r="D41" i="4"/>
  <c r="L41" i="4"/>
  <c r="H42" i="4"/>
  <c r="D43" i="4"/>
  <c r="L43" i="4"/>
  <c r="H44" i="4"/>
  <c r="D45" i="4"/>
  <c r="L45" i="4"/>
  <c r="H46" i="4"/>
  <c r="D47" i="4"/>
  <c r="L47" i="4"/>
  <c r="H48" i="4"/>
  <c r="D49" i="4"/>
  <c r="L49" i="4"/>
  <c r="H50" i="4"/>
  <c r="D51" i="4"/>
  <c r="L51" i="4"/>
  <c r="H52" i="4"/>
  <c r="D53" i="4"/>
  <c r="L53" i="4"/>
  <c r="E25" i="4"/>
  <c r="E39" i="4"/>
  <c r="I46" i="4"/>
  <c r="I26" i="4"/>
  <c r="E27" i="4"/>
  <c r="I28" i="4"/>
  <c r="I30" i="4"/>
  <c r="I32" i="4"/>
  <c r="I40" i="4"/>
  <c r="I52" i="4"/>
  <c r="G5" i="4"/>
  <c r="H5" i="4"/>
  <c r="I5" i="4"/>
  <c r="J5" i="4"/>
  <c r="K5" i="4"/>
  <c r="D5" i="4"/>
  <c r="L5" i="4"/>
  <c r="F5" i="4"/>
  <c r="C5" i="4"/>
  <c r="J4" i="4"/>
  <c r="C4" i="4"/>
  <c r="E4" i="4"/>
  <c r="G4" i="4"/>
  <c r="D4" i="4"/>
  <c r="I4" i="4"/>
  <c r="F4" i="4"/>
  <c r="H4" i="4"/>
  <c r="M212" i="4" l="1"/>
  <c r="O212" i="4"/>
  <c r="N168" i="4"/>
  <c r="N160" i="4"/>
  <c r="O168" i="4"/>
  <c r="M224" i="4"/>
  <c r="N212" i="4"/>
  <c r="P212" i="4" s="1"/>
  <c r="N224" i="4"/>
  <c r="M168" i="4"/>
  <c r="Q168" i="4" s="1"/>
  <c r="O224" i="4"/>
  <c r="N242" i="4"/>
  <c r="O236" i="4"/>
  <c r="M73" i="4"/>
  <c r="M244" i="4"/>
  <c r="N244" i="4"/>
  <c r="O244" i="4"/>
  <c r="N56" i="4"/>
  <c r="O231" i="4"/>
  <c r="N236" i="4"/>
  <c r="N73" i="4"/>
  <c r="M160" i="4"/>
  <c r="M242" i="4"/>
  <c r="N231" i="4"/>
  <c r="M236" i="4"/>
  <c r="O160" i="4"/>
  <c r="O73" i="4"/>
  <c r="O187" i="4"/>
  <c r="M187" i="4"/>
  <c r="M231" i="4"/>
  <c r="O242" i="4"/>
  <c r="O66" i="4"/>
  <c r="N187" i="4"/>
  <c r="O56" i="4"/>
  <c r="M56" i="4"/>
  <c r="M120" i="4"/>
  <c r="N119" i="4"/>
  <c r="O207" i="4"/>
  <c r="N99" i="4"/>
  <c r="N66" i="4"/>
  <c r="M163" i="4"/>
  <c r="M66" i="4"/>
  <c r="O189" i="4"/>
  <c r="N198" i="4"/>
  <c r="N223" i="4"/>
  <c r="O237" i="4"/>
  <c r="O163" i="4"/>
  <c r="O230" i="4"/>
  <c r="O228" i="4"/>
  <c r="M191" i="4"/>
  <c r="M195" i="4"/>
  <c r="N195" i="4"/>
  <c r="O195" i="4"/>
  <c r="O131" i="4"/>
  <c r="N131" i="4"/>
  <c r="M75" i="4"/>
  <c r="O142" i="4"/>
  <c r="N220" i="4"/>
  <c r="M220" i="4"/>
  <c r="O220" i="4"/>
  <c r="O100" i="4"/>
  <c r="M172" i="4"/>
  <c r="N172" i="4"/>
  <c r="O172" i="4"/>
  <c r="N230" i="4"/>
  <c r="M87" i="4"/>
  <c r="O87" i="4"/>
  <c r="N87" i="4"/>
  <c r="N71" i="4"/>
  <c r="M71" i="4"/>
  <c r="O71" i="4"/>
  <c r="M228" i="4"/>
  <c r="M136" i="4"/>
  <c r="O197" i="4"/>
  <c r="M192" i="4"/>
  <c r="O192" i="4"/>
  <c r="N192" i="4"/>
  <c r="M199" i="4"/>
  <c r="M88" i="4"/>
  <c r="N88" i="4"/>
  <c r="O88" i="4"/>
  <c r="M62" i="4"/>
  <c r="O62" i="4"/>
  <c r="N62" i="4"/>
  <c r="N213" i="4"/>
  <c r="M155" i="4"/>
  <c r="N155" i="4"/>
  <c r="O155" i="4"/>
  <c r="O239" i="4"/>
  <c r="O135" i="4"/>
  <c r="N135" i="4"/>
  <c r="M135" i="4"/>
  <c r="M218" i="4"/>
  <c r="N218" i="4"/>
  <c r="O218" i="4"/>
  <c r="N123" i="4"/>
  <c r="O123" i="4"/>
  <c r="M150" i="4"/>
  <c r="N150" i="4"/>
  <c r="N77" i="4"/>
  <c r="O77" i="4"/>
  <c r="O193" i="4"/>
  <c r="N193" i="4"/>
  <c r="M193" i="4"/>
  <c r="M165" i="4"/>
  <c r="N165" i="4"/>
  <c r="O165" i="4"/>
  <c r="O223" i="4"/>
  <c r="N159" i="4"/>
  <c r="N183" i="4"/>
  <c r="N57" i="4"/>
  <c r="M57" i="4"/>
  <c r="O57" i="4"/>
  <c r="O96" i="4"/>
  <c r="N235" i="4"/>
  <c r="M104" i="4"/>
  <c r="O104" i="4"/>
  <c r="N104" i="4"/>
  <c r="N91" i="4"/>
  <c r="M91" i="4"/>
  <c r="O91" i="4"/>
  <c r="O215" i="4"/>
  <c r="N229" i="4"/>
  <c r="O229" i="4"/>
  <c r="O124" i="4"/>
  <c r="M124" i="4"/>
  <c r="N124" i="4"/>
  <c r="N205" i="4"/>
  <c r="N241" i="4"/>
  <c r="M241" i="4"/>
  <c r="O241" i="4"/>
  <c r="M204" i="4"/>
  <c r="O204" i="4"/>
  <c r="N204" i="4"/>
  <c r="M97" i="4"/>
  <c r="N97" i="4"/>
  <c r="O97" i="4"/>
  <c r="O153" i="4"/>
  <c r="N153" i="4"/>
  <c r="M153" i="4"/>
  <c r="M247" i="4"/>
  <c r="M115" i="4"/>
  <c r="O126" i="4"/>
  <c r="N126" i="4"/>
  <c r="M126" i="4"/>
  <c r="M232" i="4"/>
  <c r="N232" i="4"/>
  <c r="O147" i="4"/>
  <c r="O134" i="4"/>
  <c r="O90" i="4"/>
  <c r="M90" i="4"/>
  <c r="N90" i="4"/>
  <c r="M140" i="4"/>
  <c r="O140" i="4"/>
  <c r="N140" i="4"/>
  <c r="N130" i="4"/>
  <c r="N122" i="4"/>
  <c r="O59" i="4"/>
  <c r="N59" i="4"/>
  <c r="M59" i="4"/>
  <c r="N167" i="4"/>
  <c r="N174" i="4"/>
  <c r="M203" i="4"/>
  <c r="O203" i="4"/>
  <c r="N203" i="4"/>
  <c r="O145" i="4"/>
  <c r="O214" i="4"/>
  <c r="M214" i="4"/>
  <c r="M216" i="4"/>
  <c r="N216" i="4"/>
  <c r="O216" i="4"/>
  <c r="O169" i="4"/>
  <c r="M169" i="4"/>
  <c r="N169" i="4"/>
  <c r="M223" i="4"/>
  <c r="M183" i="4"/>
  <c r="O183" i="4"/>
  <c r="O182" i="4"/>
  <c r="N238" i="4"/>
  <c r="N85" i="4"/>
  <c r="O85" i="4"/>
  <c r="M85" i="4"/>
  <c r="O177" i="4"/>
  <c r="N209" i="4"/>
  <c r="M209" i="4"/>
  <c r="O209" i="4"/>
  <c r="M237" i="4"/>
  <c r="N237" i="4"/>
  <c r="M102" i="4"/>
  <c r="O102" i="4"/>
  <c r="N207" i="4"/>
  <c r="O179" i="4"/>
  <c r="M131" i="4"/>
  <c r="O247" i="4"/>
  <c r="N222" i="4"/>
  <c r="M230" i="4"/>
  <c r="O232" i="4"/>
  <c r="N201" i="4"/>
  <c r="M201" i="4"/>
  <c r="O201" i="4"/>
  <c r="N228" i="4"/>
  <c r="O58" i="4"/>
  <c r="M58" i="4"/>
  <c r="N58" i="4"/>
  <c r="M122" i="4"/>
  <c r="O122" i="4"/>
  <c r="M79" i="4"/>
  <c r="N105" i="4"/>
  <c r="M105" i="4"/>
  <c r="O105" i="4"/>
  <c r="M141" i="4"/>
  <c r="N141" i="4"/>
  <c r="O141" i="4"/>
  <c r="O174" i="4"/>
  <c r="M123" i="4"/>
  <c r="O150" i="4"/>
  <c r="O103" i="4"/>
  <c r="N103" i="4"/>
  <c r="O94" i="4"/>
  <c r="M94" i="4"/>
  <c r="N94" i="4"/>
  <c r="M188" i="4"/>
  <c r="N188" i="4"/>
  <c r="O188" i="4"/>
  <c r="N96" i="4"/>
  <c r="M96" i="4"/>
  <c r="M238" i="4"/>
  <c r="M235" i="4"/>
  <c r="O235" i="4"/>
  <c r="N243" i="4"/>
  <c r="M243" i="4"/>
  <c r="O243" i="4"/>
  <c r="N175" i="4"/>
  <c r="N110" i="4"/>
  <c r="O110" i="4"/>
  <c r="N215" i="4"/>
  <c r="M132" i="4"/>
  <c r="O132" i="4"/>
  <c r="N132" i="4"/>
  <c r="M80" i="4"/>
  <c r="N80" i="4"/>
  <c r="O80" i="4"/>
  <c r="O185" i="4"/>
  <c r="N185" i="4"/>
  <c r="M185" i="4"/>
  <c r="O70" i="4"/>
  <c r="M70" i="4"/>
  <c r="N70" i="4"/>
  <c r="N151" i="4"/>
  <c r="M181" i="4"/>
  <c r="N181" i="4"/>
  <c r="O181" i="4"/>
  <c r="M156" i="4"/>
  <c r="N156" i="4"/>
  <c r="O156" i="4"/>
  <c r="M196" i="4"/>
  <c r="O196" i="4"/>
  <c r="N196" i="4"/>
  <c r="N78" i="4"/>
  <c r="M78" i="4"/>
  <c r="O245" i="4"/>
  <c r="O171" i="4"/>
  <c r="N162" i="4"/>
  <c r="M147" i="4"/>
  <c r="N147" i="4"/>
  <c r="N199" i="4"/>
  <c r="O199" i="4"/>
  <c r="M61" i="4"/>
  <c r="N61" i="4"/>
  <c r="O61" i="4"/>
  <c r="O130" i="4"/>
  <c r="M130" i="4"/>
  <c r="O191" i="4"/>
  <c r="N191" i="4"/>
  <c r="M84" i="4"/>
  <c r="N84" i="4"/>
  <c r="O84" i="4"/>
  <c r="M82" i="4"/>
  <c r="N82" i="4"/>
  <c r="O82" i="4"/>
  <c r="O198" i="4"/>
  <c r="M198" i="4"/>
  <c r="O127" i="4"/>
  <c r="N127" i="4"/>
  <c r="M127" i="4"/>
  <c r="O109" i="4"/>
  <c r="N109" i="4"/>
  <c r="M109" i="4"/>
  <c r="M239" i="4"/>
  <c r="O184" i="4"/>
  <c r="N184" i="4"/>
  <c r="M114" i="4"/>
  <c r="N114" i="4"/>
  <c r="O114" i="4"/>
  <c r="O99" i="4"/>
  <c r="N111" i="4"/>
  <c r="O166" i="4"/>
  <c r="N182" i="4"/>
  <c r="M182" i="4"/>
  <c r="M173" i="4"/>
  <c r="N173" i="4"/>
  <c r="O173" i="4"/>
  <c r="O120" i="4"/>
  <c r="N120" i="4"/>
  <c r="N81" i="4"/>
  <c r="O81" i="4"/>
  <c r="M81" i="4"/>
  <c r="N95" i="4"/>
  <c r="M95" i="4"/>
  <c r="O95" i="4"/>
  <c r="N154" i="4"/>
  <c r="M154" i="4"/>
  <c r="O154" i="4"/>
  <c r="O219" i="4"/>
  <c r="N219" i="4"/>
  <c r="M219" i="4"/>
  <c r="O75" i="4"/>
  <c r="N75" i="4"/>
  <c r="M245" i="4"/>
  <c r="N143" i="4"/>
  <c r="N138" i="4"/>
  <c r="M138" i="4"/>
  <c r="O138" i="4"/>
  <c r="O240" i="4"/>
  <c r="M240" i="4"/>
  <c r="N240" i="4"/>
  <c r="M157" i="4"/>
  <c r="N157" i="4"/>
  <c r="O157" i="4"/>
  <c r="O115" i="4"/>
  <c r="N115" i="4"/>
  <c r="N148" i="4"/>
  <c r="M148" i="4"/>
  <c r="O148" i="4"/>
  <c r="M72" i="4"/>
  <c r="O72" i="4"/>
  <c r="N72" i="4"/>
  <c r="M76" i="4"/>
  <c r="N76" i="4"/>
  <c r="O76" i="4"/>
  <c r="M178" i="4"/>
  <c r="O178" i="4"/>
  <c r="N178" i="4"/>
  <c r="N214" i="4"/>
  <c r="M189" i="4"/>
  <c r="N189" i="4"/>
  <c r="M159" i="4"/>
  <c r="O159" i="4"/>
  <c r="M116" i="4"/>
  <c r="O116" i="4"/>
  <c r="N116" i="4"/>
  <c r="N164" i="4"/>
  <c r="O164" i="4"/>
  <c r="M164" i="4"/>
  <c r="N129" i="4"/>
  <c r="M129" i="4"/>
  <c r="O129" i="4"/>
  <c r="O206" i="4"/>
  <c r="M206" i="4"/>
  <c r="N152" i="4"/>
  <c r="O152" i="4"/>
  <c r="N177" i="4"/>
  <c r="M177" i="4"/>
  <c r="O205" i="4"/>
  <c r="M64" i="4"/>
  <c r="N64" i="4"/>
  <c r="O64" i="4"/>
  <c r="O128" i="4"/>
  <c r="N128" i="4"/>
  <c r="M179" i="4"/>
  <c r="N179" i="4"/>
  <c r="O151" i="4"/>
  <c r="M151" i="4"/>
  <c r="M142" i="4"/>
  <c r="N142" i="4"/>
  <c r="O78" i="4"/>
  <c r="O233" i="4"/>
  <c r="N233" i="4"/>
  <c r="M233" i="4"/>
  <c r="N180" i="4"/>
  <c r="M180" i="4"/>
  <c r="O180" i="4"/>
  <c r="M143" i="4"/>
  <c r="O143" i="4"/>
  <c r="M106" i="4"/>
  <c r="N106" i="4"/>
  <c r="O106" i="4"/>
  <c r="M100" i="4"/>
  <c r="N100" i="4"/>
  <c r="M234" i="4"/>
  <c r="N234" i="4"/>
  <c r="O234" i="4"/>
  <c r="O118" i="4"/>
  <c r="M162" i="4"/>
  <c r="O162" i="4"/>
  <c r="M74" i="4"/>
  <c r="N74" i="4"/>
  <c r="O74" i="4"/>
  <c r="O190" i="4"/>
  <c r="M190" i="4"/>
  <c r="N190" i="4"/>
  <c r="M54" i="4"/>
  <c r="N54" i="4"/>
  <c r="O54" i="4"/>
  <c r="O136" i="4"/>
  <c r="N136" i="4"/>
  <c r="N171" i="4"/>
  <c r="M171" i="4"/>
  <c r="O158" i="4"/>
  <c r="M158" i="4"/>
  <c r="N158" i="4"/>
  <c r="M175" i="4"/>
  <c r="O175" i="4"/>
  <c r="M213" i="4"/>
  <c r="N227" i="4"/>
  <c r="M227" i="4"/>
  <c r="O227" i="4"/>
  <c r="N145" i="4"/>
  <c r="M145" i="4"/>
  <c r="M139" i="4"/>
  <c r="N139" i="4"/>
  <c r="O139" i="4"/>
  <c r="M103" i="4"/>
  <c r="M248" i="4"/>
  <c r="O248" i="4"/>
  <c r="N248" i="4"/>
  <c r="O137" i="4"/>
  <c r="N137" i="4"/>
  <c r="M137" i="4"/>
  <c r="M93" i="4"/>
  <c r="N93" i="4"/>
  <c r="O93" i="4"/>
  <c r="O101" i="4"/>
  <c r="M101" i="4"/>
  <c r="N101" i="4"/>
  <c r="M194" i="4"/>
  <c r="N194" i="4"/>
  <c r="O194" i="4"/>
  <c r="M144" i="4"/>
  <c r="O144" i="4"/>
  <c r="N144" i="4"/>
  <c r="N247" i="4"/>
  <c r="N113" i="4"/>
  <c r="O113" i="4"/>
  <c r="M113" i="4"/>
  <c r="M222" i="4"/>
  <c r="O222" i="4"/>
  <c r="M68" i="4"/>
  <c r="N68" i="4"/>
  <c r="O68" i="4"/>
  <c r="O221" i="4"/>
  <c r="M249" i="4"/>
  <c r="N249" i="4"/>
  <c r="O249" i="4"/>
  <c r="O213" i="4"/>
  <c r="M210" i="4"/>
  <c r="N210" i="4"/>
  <c r="O210" i="4"/>
  <c r="O83" i="4"/>
  <c r="N83" i="4"/>
  <c r="M83" i="4"/>
  <c r="N239" i="4"/>
  <c r="M99" i="4"/>
  <c r="M125" i="4"/>
  <c r="N125" i="4"/>
  <c r="O125" i="4"/>
  <c r="M77" i="4"/>
  <c r="N217" i="4"/>
  <c r="M217" i="4"/>
  <c r="O217" i="4"/>
  <c r="M111" i="4"/>
  <c r="O111" i="4"/>
  <c r="M117" i="4"/>
  <c r="N117" i="4"/>
  <c r="O117" i="4"/>
  <c r="M166" i="4"/>
  <c r="N166" i="4"/>
  <c r="M226" i="4"/>
  <c r="N226" i="4"/>
  <c r="O226" i="4"/>
  <c r="M67" i="4"/>
  <c r="N67" i="4"/>
  <c r="O67" i="4"/>
  <c r="N186" i="4"/>
  <c r="M186" i="4"/>
  <c r="O186" i="4"/>
  <c r="M107" i="4"/>
  <c r="N107" i="4"/>
  <c r="O107" i="4"/>
  <c r="M92" i="4"/>
  <c r="O92" i="4"/>
  <c r="N92" i="4"/>
  <c r="M200" i="4"/>
  <c r="N200" i="4"/>
  <c r="O200" i="4"/>
  <c r="M110" i="4"/>
  <c r="N206" i="4"/>
  <c r="M215" i="4"/>
  <c r="N55" i="4"/>
  <c r="M55" i="4"/>
  <c r="O55" i="4"/>
  <c r="M119" i="4"/>
  <c r="O119" i="4"/>
  <c r="M205" i="4"/>
  <c r="M98" i="4"/>
  <c r="N98" i="4"/>
  <c r="O98" i="4"/>
  <c r="M207" i="4"/>
  <c r="N163" i="4"/>
  <c r="N63" i="4"/>
  <c r="M63" i="4"/>
  <c r="O63" i="4"/>
  <c r="N161" i="4"/>
  <c r="M161" i="4"/>
  <c r="O161" i="4"/>
  <c r="N245" i="4"/>
  <c r="N246" i="4"/>
  <c r="O246" i="4"/>
  <c r="M246" i="4"/>
  <c r="N118" i="4"/>
  <c r="M118" i="4"/>
  <c r="O65" i="4"/>
  <c r="M65" i="4"/>
  <c r="N65" i="4"/>
  <c r="M134" i="4"/>
  <c r="N134" i="4"/>
  <c r="N89" i="4"/>
  <c r="O89" i="4"/>
  <c r="M89" i="4"/>
  <c r="N221" i="4"/>
  <c r="M221" i="4"/>
  <c r="M197" i="4"/>
  <c r="N197" i="4"/>
  <c r="M167" i="4"/>
  <c r="O167" i="4"/>
  <c r="M149" i="4"/>
  <c r="N149" i="4"/>
  <c r="O149" i="4"/>
  <c r="O79" i="4"/>
  <c r="N79" i="4"/>
  <c r="M202" i="4"/>
  <c r="N202" i="4"/>
  <c r="O202" i="4"/>
  <c r="M174" i="4"/>
  <c r="M184" i="4"/>
  <c r="O121" i="4"/>
  <c r="N121" i="4"/>
  <c r="M121" i="4"/>
  <c r="M133" i="4"/>
  <c r="N133" i="4"/>
  <c r="O133" i="4"/>
  <c r="M86" i="4"/>
  <c r="N86" i="4"/>
  <c r="O86" i="4"/>
  <c r="N170" i="4"/>
  <c r="O170" i="4"/>
  <c r="M170" i="4"/>
  <c r="O225" i="4"/>
  <c r="N225" i="4"/>
  <c r="M225" i="4"/>
  <c r="M112" i="4"/>
  <c r="O112" i="4"/>
  <c r="N112" i="4"/>
  <c r="O69" i="4"/>
  <c r="M69" i="4"/>
  <c r="N69" i="4"/>
  <c r="O238" i="4"/>
  <c r="M176" i="4"/>
  <c r="O176" i="4"/>
  <c r="N176" i="4"/>
  <c r="M152" i="4"/>
  <c r="M108" i="4"/>
  <c r="N108" i="4"/>
  <c r="O108" i="4"/>
  <c r="M208" i="4"/>
  <c r="N208" i="4"/>
  <c r="O208" i="4"/>
  <c r="M229" i="4"/>
  <c r="M146" i="4"/>
  <c r="O146" i="4"/>
  <c r="N146" i="4"/>
  <c r="N102" i="4"/>
  <c r="M60" i="4"/>
  <c r="N60" i="4"/>
  <c r="O60" i="4"/>
  <c r="M128" i="4"/>
  <c r="N211" i="4"/>
  <c r="M211" i="4"/>
  <c r="O211" i="4"/>
  <c r="M253" i="4"/>
  <c r="N253" i="4"/>
  <c r="N252" i="4"/>
  <c r="O252" i="4"/>
  <c r="M252" i="4"/>
  <c r="M250" i="4"/>
  <c r="N250" i="4"/>
  <c r="O250" i="4"/>
  <c r="N251" i="4"/>
  <c r="O251" i="4"/>
  <c r="M251" i="4"/>
  <c r="O253" i="4"/>
  <c r="O46" i="4"/>
  <c r="O19" i="4"/>
  <c r="M41" i="4"/>
  <c r="N35" i="4"/>
  <c r="N27" i="4"/>
  <c r="N34" i="4"/>
  <c r="N44" i="4"/>
  <c r="N20" i="4"/>
  <c r="N43" i="4"/>
  <c r="O22" i="4"/>
  <c r="M32" i="4"/>
  <c r="M33" i="4"/>
  <c r="N51" i="4"/>
  <c r="M19" i="4"/>
  <c r="M50" i="4"/>
  <c r="M34" i="4"/>
  <c r="N52" i="4"/>
  <c r="N36" i="4"/>
  <c r="M25" i="4"/>
  <c r="O30" i="4"/>
  <c r="M17" i="4"/>
  <c r="O23" i="4"/>
  <c r="M49" i="4"/>
  <c r="N28" i="4"/>
  <c r="M48" i="4"/>
  <c r="O39" i="4"/>
  <c r="N19" i="4"/>
  <c r="O38" i="4"/>
  <c r="M40" i="4"/>
  <c r="M24" i="4"/>
  <c r="N50" i="4"/>
  <c r="N11" i="4"/>
  <c r="O15" i="4"/>
  <c r="N10" i="4"/>
  <c r="M16" i="4"/>
  <c r="O7" i="4"/>
  <c r="O14" i="4"/>
  <c r="M8" i="4"/>
  <c r="O12" i="4"/>
  <c r="M9" i="4"/>
  <c r="M10" i="4"/>
  <c r="O6" i="4"/>
  <c r="O34" i="4"/>
  <c r="O10" i="4"/>
  <c r="M30" i="4"/>
  <c r="N47" i="4"/>
  <c r="O49" i="4"/>
  <c r="O44" i="4"/>
  <c r="N39" i="4"/>
  <c r="N33" i="4"/>
  <c r="O28" i="4"/>
  <c r="O21" i="4"/>
  <c r="O43" i="4"/>
  <c r="O27" i="4"/>
  <c r="M38" i="4"/>
  <c r="M43" i="4"/>
  <c r="O5" i="4"/>
  <c r="O50" i="4"/>
  <c r="M12" i="4"/>
  <c r="N12" i="4"/>
  <c r="O51" i="4"/>
  <c r="O45" i="4"/>
  <c r="O35" i="4"/>
  <c r="O29" i="4"/>
  <c r="O53" i="4"/>
  <c r="O47" i="4"/>
  <c r="O42" i="4"/>
  <c r="O37" i="4"/>
  <c r="O31" i="4"/>
  <c r="O26" i="4"/>
  <c r="O24" i="4"/>
  <c r="O48" i="4"/>
  <c r="O40" i="4"/>
  <c r="O32" i="4"/>
  <c r="O52" i="4"/>
  <c r="M46" i="4"/>
  <c r="N41" i="4"/>
  <c r="O36" i="4"/>
  <c r="N25" i="4"/>
  <c r="M22" i="4"/>
  <c r="N7" i="4"/>
  <c r="M14" i="4"/>
  <c r="O20" i="4"/>
  <c r="O11" i="4"/>
  <c r="O8" i="4"/>
  <c r="N15" i="4"/>
  <c r="O18" i="4"/>
  <c r="N23" i="4"/>
  <c r="N17" i="4"/>
  <c r="N9" i="4"/>
  <c r="O16" i="4"/>
  <c r="M6" i="4"/>
  <c r="O13" i="4"/>
  <c r="N49" i="4"/>
  <c r="M51" i="4"/>
  <c r="N46" i="4"/>
  <c r="O41" i="4"/>
  <c r="N38" i="4"/>
  <c r="M35" i="4"/>
  <c r="O33" i="4"/>
  <c r="N30" i="4"/>
  <c r="M27" i="4"/>
  <c r="O25" i="4"/>
  <c r="N22" i="4"/>
  <c r="O17" i="4"/>
  <c r="N14" i="4"/>
  <c r="M11" i="4"/>
  <c r="O9" i="4"/>
  <c r="N6" i="4"/>
  <c r="N48" i="4"/>
  <c r="M45" i="4"/>
  <c r="N40" i="4"/>
  <c r="M37" i="4"/>
  <c r="N32" i="4"/>
  <c r="M29" i="4"/>
  <c r="N24" i="4"/>
  <c r="M21" i="4"/>
  <c r="N16" i="4"/>
  <c r="M13" i="4"/>
  <c r="N8" i="4"/>
  <c r="M53" i="4"/>
  <c r="N53" i="4"/>
  <c r="N45" i="4"/>
  <c r="M42" i="4"/>
  <c r="N37" i="4"/>
  <c r="N29" i="4"/>
  <c r="M26" i="4"/>
  <c r="N21" i="4"/>
  <c r="M18" i="4"/>
  <c r="N13" i="4"/>
  <c r="M47" i="4"/>
  <c r="N42" i="4"/>
  <c r="M23" i="4"/>
  <c r="N18" i="4"/>
  <c r="M7" i="4"/>
  <c r="M39" i="4"/>
  <c r="M31" i="4"/>
  <c r="N26" i="4"/>
  <c r="M15" i="4"/>
  <c r="M52" i="4"/>
  <c r="M44" i="4"/>
  <c r="M36" i="4"/>
  <c r="N31" i="4"/>
  <c r="M28" i="4"/>
  <c r="P28" i="4" s="1"/>
  <c r="M20" i="4"/>
  <c r="M5" i="4"/>
  <c r="N5" i="4"/>
  <c r="N4" i="4"/>
  <c r="M4" i="4"/>
  <c r="O4" i="4"/>
  <c r="P231" i="4" l="1"/>
  <c r="Q160" i="4"/>
  <c r="Q205" i="4"/>
  <c r="Q231" i="4"/>
  <c r="P160" i="4"/>
  <c r="P224" i="4"/>
  <c r="Q75" i="4"/>
  <c r="Q212" i="4"/>
  <c r="G212" i="5" s="1"/>
  <c r="Q56" i="4"/>
  <c r="Q224" i="4"/>
  <c r="P73" i="4"/>
  <c r="P244" i="4"/>
  <c r="P168" i="4"/>
  <c r="D168" i="5" s="1"/>
  <c r="P242" i="4"/>
  <c r="Q244" i="4"/>
  <c r="Q50" i="4"/>
  <c r="Q73" i="4"/>
  <c r="P236" i="4"/>
  <c r="Q242" i="4"/>
  <c r="Q236" i="4"/>
  <c r="Q30" i="4"/>
  <c r="P184" i="4"/>
  <c r="Q77" i="4"/>
  <c r="P56" i="4"/>
  <c r="Q187" i="4"/>
  <c r="Q79" i="4"/>
  <c r="P245" i="4"/>
  <c r="Q120" i="4"/>
  <c r="P187" i="4"/>
  <c r="P163" i="4"/>
  <c r="P216" i="4"/>
  <c r="Q88" i="4"/>
  <c r="P66" i="4"/>
  <c r="P120" i="4"/>
  <c r="P60" i="4"/>
  <c r="P228" i="4"/>
  <c r="P40" i="4"/>
  <c r="P189" i="4"/>
  <c r="P80" i="4"/>
  <c r="P131" i="4"/>
  <c r="P192" i="4"/>
  <c r="Q66" i="4"/>
  <c r="Q166" i="4"/>
  <c r="P248" i="4"/>
  <c r="P100" i="4"/>
  <c r="Q35" i="4"/>
  <c r="Q176" i="4"/>
  <c r="Q197" i="4"/>
  <c r="P134" i="4"/>
  <c r="Q179" i="4"/>
  <c r="P232" i="4"/>
  <c r="Q163" i="4"/>
  <c r="P155" i="4"/>
  <c r="P200" i="4"/>
  <c r="P240" i="4"/>
  <c r="P46" i="4"/>
  <c r="Q72" i="4"/>
  <c r="P191" i="4"/>
  <c r="P64" i="4"/>
  <c r="P204" i="4"/>
  <c r="Q144" i="4"/>
  <c r="Q147" i="4"/>
  <c r="Q196" i="4"/>
  <c r="P140" i="4"/>
  <c r="P92" i="4"/>
  <c r="Q68" i="4"/>
  <c r="Q136" i="4"/>
  <c r="P128" i="4"/>
  <c r="Q191" i="4"/>
  <c r="P174" i="4"/>
  <c r="Q172" i="4"/>
  <c r="Q112" i="4"/>
  <c r="Q139" i="4"/>
  <c r="Q237" i="4"/>
  <c r="Q104" i="4"/>
  <c r="P107" i="4"/>
  <c r="Q107" i="4"/>
  <c r="P225" i="4"/>
  <c r="Q225" i="4"/>
  <c r="Q86" i="4"/>
  <c r="P86" i="4"/>
  <c r="Q149" i="4"/>
  <c r="P149" i="4"/>
  <c r="P119" i="4"/>
  <c r="Q119" i="4"/>
  <c r="P226" i="4"/>
  <c r="Q226" i="4"/>
  <c r="Q222" i="4"/>
  <c r="P222" i="4"/>
  <c r="Q100" i="4"/>
  <c r="P219" i="4"/>
  <c r="Q219" i="4"/>
  <c r="Q173" i="4"/>
  <c r="P173" i="4"/>
  <c r="P114" i="4"/>
  <c r="Q114" i="4"/>
  <c r="Q61" i="4"/>
  <c r="P61" i="4"/>
  <c r="Q78" i="4"/>
  <c r="P78" i="4"/>
  <c r="P105" i="4"/>
  <c r="Q105" i="4"/>
  <c r="Q174" i="4"/>
  <c r="Q232" i="4"/>
  <c r="P165" i="4"/>
  <c r="Q165" i="4"/>
  <c r="P136" i="4"/>
  <c r="P111" i="4"/>
  <c r="Q111" i="4"/>
  <c r="Q60" i="4"/>
  <c r="P208" i="4"/>
  <c r="Q208" i="4"/>
  <c r="Q246" i="4"/>
  <c r="P246" i="4"/>
  <c r="P63" i="4"/>
  <c r="Q63" i="4"/>
  <c r="Q200" i="4"/>
  <c r="Q186" i="4"/>
  <c r="P186" i="4"/>
  <c r="P166" i="4"/>
  <c r="P217" i="4"/>
  <c r="Q217" i="4"/>
  <c r="P83" i="4"/>
  <c r="Q83" i="4"/>
  <c r="P113" i="4"/>
  <c r="Q113" i="4"/>
  <c r="Q248" i="4"/>
  <c r="P139" i="4"/>
  <c r="Q175" i="4"/>
  <c r="P175" i="4"/>
  <c r="Q190" i="4"/>
  <c r="P190" i="4"/>
  <c r="P233" i="4"/>
  <c r="Q233" i="4"/>
  <c r="Q64" i="4"/>
  <c r="P116" i="4"/>
  <c r="Q116" i="4"/>
  <c r="Q178" i="4"/>
  <c r="P178" i="4"/>
  <c r="Q148" i="4"/>
  <c r="P148" i="4"/>
  <c r="Q240" i="4"/>
  <c r="P81" i="4"/>
  <c r="Q81" i="4"/>
  <c r="P182" i="4"/>
  <c r="Q182" i="4"/>
  <c r="Q184" i="4"/>
  <c r="P84" i="4"/>
  <c r="Q84" i="4"/>
  <c r="Q80" i="4"/>
  <c r="P209" i="4"/>
  <c r="Q209" i="4"/>
  <c r="Q216" i="4"/>
  <c r="Q140" i="4"/>
  <c r="Q126" i="4"/>
  <c r="P126" i="4"/>
  <c r="P205" i="4"/>
  <c r="P91" i="4"/>
  <c r="Q91" i="4"/>
  <c r="P57" i="4"/>
  <c r="Q57" i="4"/>
  <c r="P193" i="4"/>
  <c r="Q193" i="4"/>
  <c r="P88" i="4"/>
  <c r="Q228" i="4"/>
  <c r="P75" i="4"/>
  <c r="P55" i="4"/>
  <c r="Q55" i="4"/>
  <c r="Q249" i="4"/>
  <c r="P249" i="4"/>
  <c r="Q103" i="4"/>
  <c r="P103" i="4"/>
  <c r="Q145" i="4"/>
  <c r="P145" i="4"/>
  <c r="P129" i="4"/>
  <c r="Q129" i="4"/>
  <c r="Q198" i="4"/>
  <c r="P198" i="4"/>
  <c r="Q181" i="4"/>
  <c r="P181" i="4"/>
  <c r="Q70" i="4"/>
  <c r="P70" i="4"/>
  <c r="P243" i="4"/>
  <c r="Q243" i="4"/>
  <c r="P123" i="4"/>
  <c r="Q123" i="4"/>
  <c r="P79" i="4"/>
  <c r="P201" i="4"/>
  <c r="Q201" i="4"/>
  <c r="P183" i="4"/>
  <c r="Q183" i="4"/>
  <c r="Q214" i="4"/>
  <c r="P214" i="4"/>
  <c r="Q59" i="4"/>
  <c r="P59" i="4"/>
  <c r="Q131" i="4"/>
  <c r="P167" i="4"/>
  <c r="Q167" i="4"/>
  <c r="P207" i="4"/>
  <c r="Q207" i="4"/>
  <c r="Q69" i="4"/>
  <c r="P69" i="4"/>
  <c r="P170" i="4"/>
  <c r="Q170" i="4"/>
  <c r="Q133" i="4"/>
  <c r="P133" i="4"/>
  <c r="P202" i="4"/>
  <c r="Q202" i="4"/>
  <c r="P197" i="4"/>
  <c r="Q134" i="4"/>
  <c r="Q93" i="4"/>
  <c r="P93" i="4"/>
  <c r="P106" i="4"/>
  <c r="Q106" i="4"/>
  <c r="P179" i="4"/>
  <c r="Q177" i="4"/>
  <c r="P177" i="4"/>
  <c r="P159" i="4"/>
  <c r="Q159" i="4"/>
  <c r="P239" i="4"/>
  <c r="Q239" i="4"/>
  <c r="P147" i="4"/>
  <c r="P188" i="4"/>
  <c r="Q188" i="4"/>
  <c r="P223" i="4"/>
  <c r="Q223" i="4"/>
  <c r="P90" i="4"/>
  <c r="Q90" i="4"/>
  <c r="P97" i="4"/>
  <c r="Q97" i="4"/>
  <c r="Q204" i="4"/>
  <c r="P124" i="4"/>
  <c r="Q124" i="4"/>
  <c r="P104" i="4"/>
  <c r="Q155" i="4"/>
  <c r="Q199" i="4"/>
  <c r="P199" i="4"/>
  <c r="Q71" i="4"/>
  <c r="P71" i="4"/>
  <c r="P172" i="4"/>
  <c r="P195" i="4"/>
  <c r="Q195" i="4"/>
  <c r="Q108" i="4"/>
  <c r="P108" i="4"/>
  <c r="Q121" i="4"/>
  <c r="P121" i="4"/>
  <c r="P215" i="4"/>
  <c r="Q215" i="4"/>
  <c r="Q92" i="4"/>
  <c r="P194" i="4"/>
  <c r="Q194" i="4"/>
  <c r="Q137" i="4"/>
  <c r="P137" i="4"/>
  <c r="Q158" i="4"/>
  <c r="P158" i="4"/>
  <c r="P54" i="4"/>
  <c r="Q54" i="4"/>
  <c r="P164" i="4"/>
  <c r="Q164" i="4"/>
  <c r="Q189" i="4"/>
  <c r="P76" i="4"/>
  <c r="Q76" i="4"/>
  <c r="P138" i="4"/>
  <c r="Q138" i="4"/>
  <c r="P154" i="4"/>
  <c r="Q154" i="4"/>
  <c r="Q109" i="4"/>
  <c r="P109" i="4"/>
  <c r="P130" i="4"/>
  <c r="Q130" i="4"/>
  <c r="P196" i="4"/>
  <c r="Q185" i="4"/>
  <c r="P185" i="4"/>
  <c r="P132" i="4"/>
  <c r="Q132" i="4"/>
  <c r="P122" i="4"/>
  <c r="Q122" i="4"/>
  <c r="P85" i="4"/>
  <c r="Q85" i="4"/>
  <c r="Q115" i="4"/>
  <c r="P115" i="4"/>
  <c r="P218" i="4"/>
  <c r="Q218" i="4"/>
  <c r="Q152" i="4"/>
  <c r="P152" i="4"/>
  <c r="P98" i="4"/>
  <c r="Q98" i="4"/>
  <c r="Q117" i="4"/>
  <c r="P117" i="4"/>
  <c r="P144" i="4"/>
  <c r="P227" i="4"/>
  <c r="Q227" i="4"/>
  <c r="P74" i="4"/>
  <c r="Q74" i="4"/>
  <c r="P143" i="4"/>
  <c r="Q143" i="4"/>
  <c r="P235" i="4"/>
  <c r="Q235" i="4"/>
  <c r="Q94" i="4"/>
  <c r="P94" i="4"/>
  <c r="Q230" i="4"/>
  <c r="P230" i="4"/>
  <c r="Q102" i="4"/>
  <c r="P102" i="4"/>
  <c r="P169" i="4"/>
  <c r="Q169" i="4"/>
  <c r="P247" i="4"/>
  <c r="Q247" i="4"/>
  <c r="P77" i="4"/>
  <c r="P135" i="4"/>
  <c r="Q135" i="4"/>
  <c r="P146" i="4"/>
  <c r="Q146" i="4"/>
  <c r="P112" i="4"/>
  <c r="Q221" i="4"/>
  <c r="P221" i="4"/>
  <c r="P65" i="4"/>
  <c r="Q65" i="4"/>
  <c r="P67" i="4"/>
  <c r="Q67" i="4"/>
  <c r="Q128" i="4"/>
  <c r="Q229" i="4"/>
  <c r="P229" i="4"/>
  <c r="P176" i="4"/>
  <c r="P161" i="4"/>
  <c r="Q161" i="4"/>
  <c r="Q110" i="4"/>
  <c r="P110" i="4"/>
  <c r="Q125" i="4"/>
  <c r="P125" i="4"/>
  <c r="P210" i="4"/>
  <c r="Q210" i="4"/>
  <c r="P68" i="4"/>
  <c r="P171" i="4"/>
  <c r="Q171" i="4"/>
  <c r="P234" i="4"/>
  <c r="Q234" i="4"/>
  <c r="P142" i="4"/>
  <c r="Q142" i="4"/>
  <c r="Q82" i="4"/>
  <c r="P82" i="4"/>
  <c r="Q238" i="4"/>
  <c r="P238" i="4"/>
  <c r="Q141" i="4"/>
  <c r="P141" i="4"/>
  <c r="P58" i="4"/>
  <c r="Q58" i="4"/>
  <c r="P237" i="4"/>
  <c r="Q153" i="4"/>
  <c r="P153" i="4"/>
  <c r="Q192" i="4"/>
  <c r="P220" i="4"/>
  <c r="Q220" i="4"/>
  <c r="P89" i="4"/>
  <c r="Q89" i="4"/>
  <c r="Q118" i="4"/>
  <c r="P118" i="4"/>
  <c r="P99" i="4"/>
  <c r="Q99" i="4"/>
  <c r="Q101" i="4"/>
  <c r="P101" i="4"/>
  <c r="P213" i="4"/>
  <c r="Q213" i="4"/>
  <c r="P162" i="4"/>
  <c r="Q162" i="4"/>
  <c r="P180" i="4"/>
  <c r="Q180" i="4"/>
  <c r="P151" i="4"/>
  <c r="Q151" i="4"/>
  <c r="Q206" i="4"/>
  <c r="P206" i="4"/>
  <c r="P72" i="4"/>
  <c r="Q157" i="4"/>
  <c r="P157" i="4"/>
  <c r="Q245" i="4"/>
  <c r="Q95" i="4"/>
  <c r="P95" i="4"/>
  <c r="P127" i="4"/>
  <c r="Q127" i="4"/>
  <c r="P156" i="4"/>
  <c r="Q156" i="4"/>
  <c r="Q96" i="4"/>
  <c r="P96" i="4"/>
  <c r="P203" i="4"/>
  <c r="Q203" i="4"/>
  <c r="P241" i="4"/>
  <c r="Q241" i="4"/>
  <c r="Q150" i="4"/>
  <c r="P150" i="4"/>
  <c r="P62" i="4"/>
  <c r="Q62" i="4"/>
  <c r="P87" i="4"/>
  <c r="Q87" i="4"/>
  <c r="P211" i="4"/>
  <c r="Q211" i="4"/>
  <c r="Q19" i="4"/>
  <c r="Q34" i="4"/>
  <c r="Q45" i="4"/>
  <c r="Q25" i="4"/>
  <c r="Q41" i="4"/>
  <c r="Q32" i="4"/>
  <c r="P35" i="4"/>
  <c r="Q33" i="4"/>
  <c r="Q49" i="4"/>
  <c r="P253" i="4"/>
  <c r="Q253" i="4"/>
  <c r="P250" i="4"/>
  <c r="Q250" i="4"/>
  <c r="P252" i="4"/>
  <c r="Q252" i="4"/>
  <c r="P251" i="4"/>
  <c r="Q251" i="4"/>
  <c r="P19" i="4"/>
  <c r="P27" i="4"/>
  <c r="Q16" i="4"/>
  <c r="Q48" i="4"/>
  <c r="P30" i="4"/>
  <c r="P52" i="4"/>
  <c r="Q51" i="4"/>
  <c r="Q44" i="4"/>
  <c r="Q27" i="4"/>
  <c r="P29" i="4"/>
  <c r="P41" i="4"/>
  <c r="P37" i="4"/>
  <c r="Q17" i="4"/>
  <c r="Q15" i="4"/>
  <c r="Q28" i="4"/>
  <c r="C28" i="5" s="1"/>
  <c r="P34" i="4"/>
  <c r="Q11" i="4"/>
  <c r="P25" i="4"/>
  <c r="Q18" i="4"/>
  <c r="Q21" i="4"/>
  <c r="Q12" i="4"/>
  <c r="P26" i="4"/>
  <c r="Q13" i="4"/>
  <c r="Q43" i="4"/>
  <c r="Q40" i="4"/>
  <c r="P47" i="4"/>
  <c r="P44" i="4"/>
  <c r="Q38" i="4"/>
  <c r="P21" i="4"/>
  <c r="P23" i="4"/>
  <c r="Q22" i="4"/>
  <c r="Q20" i="4"/>
  <c r="Q39" i="4"/>
  <c r="P48" i="4"/>
  <c r="P43" i="4"/>
  <c r="P50" i="4"/>
  <c r="P22" i="4"/>
  <c r="Q29" i="4"/>
  <c r="P15" i="4"/>
  <c r="Q8" i="4"/>
  <c r="Q23" i="4"/>
  <c r="Q46" i="4"/>
  <c r="P31" i="4"/>
  <c r="Q7" i="4"/>
  <c r="P10" i="4"/>
  <c r="P8" i="4"/>
  <c r="P20" i="4"/>
  <c r="P11" i="4"/>
  <c r="P49" i="4"/>
  <c r="P36" i="4"/>
  <c r="P17" i="4"/>
  <c r="Q37" i="4"/>
  <c r="Q47" i="4"/>
  <c r="Q10" i="4"/>
  <c r="Q9" i="4"/>
  <c r="Q14" i="4"/>
  <c r="P16" i="4"/>
  <c r="P12" i="4"/>
  <c r="P6" i="4"/>
  <c r="Q6" i="4"/>
  <c r="P5" i="4"/>
  <c r="Q5" i="4"/>
  <c r="Q26" i="4"/>
  <c r="P32" i="4"/>
  <c r="P53" i="4"/>
  <c r="Q53" i="4"/>
  <c r="Q31" i="4"/>
  <c r="P45" i="4"/>
  <c r="P18" i="4"/>
  <c r="P33" i="4"/>
  <c r="P39" i="4"/>
  <c r="P7" i="4"/>
  <c r="P14" i="4"/>
  <c r="Q36" i="4"/>
  <c r="P38" i="4"/>
  <c r="P9" i="4"/>
  <c r="P13" i="4"/>
  <c r="Q52" i="4"/>
  <c r="Q24" i="4"/>
  <c r="P24" i="4"/>
  <c r="Q42" i="4"/>
  <c r="P42" i="4"/>
  <c r="P51" i="4"/>
  <c r="Q4" i="4"/>
  <c r="P4" i="4"/>
  <c r="D205" i="5" l="1"/>
  <c r="L179" i="5"/>
  <c r="C231" i="5"/>
  <c r="H224" i="5"/>
  <c r="J224" i="5"/>
  <c r="D35" i="5"/>
  <c r="L163" i="5"/>
  <c r="L46" i="5"/>
  <c r="H222" i="5"/>
  <c r="E107" i="5"/>
  <c r="K244" i="5"/>
  <c r="K128" i="5"/>
  <c r="K224" i="5"/>
  <c r="F231" i="5"/>
  <c r="D166" i="5"/>
  <c r="D231" i="5"/>
  <c r="C224" i="5"/>
  <c r="I224" i="5"/>
  <c r="J231" i="5"/>
  <c r="D160" i="5"/>
  <c r="H147" i="5"/>
  <c r="E231" i="5"/>
  <c r="C163" i="5"/>
  <c r="H231" i="5"/>
  <c r="K231" i="5"/>
  <c r="J73" i="5"/>
  <c r="C160" i="5"/>
  <c r="L231" i="5"/>
  <c r="I226" i="5"/>
  <c r="F244" i="5"/>
  <c r="D75" i="5"/>
  <c r="L224" i="5"/>
  <c r="E224" i="5"/>
  <c r="F224" i="5"/>
  <c r="I231" i="5"/>
  <c r="G231" i="5"/>
  <c r="H242" i="5"/>
  <c r="E131" i="5"/>
  <c r="I144" i="5"/>
  <c r="L191" i="5"/>
  <c r="I60" i="5"/>
  <c r="K163" i="5"/>
  <c r="G242" i="5"/>
  <c r="E212" i="5"/>
  <c r="K61" i="5"/>
  <c r="D212" i="5"/>
  <c r="F212" i="5"/>
  <c r="I160" i="5"/>
  <c r="E160" i="5"/>
  <c r="K160" i="5"/>
  <c r="G160" i="5"/>
  <c r="K212" i="5"/>
  <c r="L147" i="5"/>
  <c r="H77" i="5"/>
  <c r="D149" i="5"/>
  <c r="E163" i="5"/>
  <c r="L236" i="5"/>
  <c r="L160" i="5"/>
  <c r="E226" i="5"/>
  <c r="C212" i="5"/>
  <c r="J160" i="5"/>
  <c r="E246" i="5"/>
  <c r="E112" i="5"/>
  <c r="F160" i="5"/>
  <c r="D163" i="5"/>
  <c r="J212" i="5"/>
  <c r="L212" i="5"/>
  <c r="H160" i="5"/>
  <c r="L222" i="5"/>
  <c r="I212" i="5"/>
  <c r="K135" i="5"/>
  <c r="I172" i="5"/>
  <c r="J240" i="5"/>
  <c r="I107" i="5"/>
  <c r="C236" i="5"/>
  <c r="L244" i="5"/>
  <c r="K56" i="5"/>
  <c r="H212" i="5"/>
  <c r="I244" i="5"/>
  <c r="H244" i="5"/>
  <c r="C244" i="5"/>
  <c r="H61" i="5"/>
  <c r="E244" i="5"/>
  <c r="J244" i="5"/>
  <c r="G244" i="5"/>
  <c r="K200" i="5"/>
  <c r="H236" i="5"/>
  <c r="I147" i="5"/>
  <c r="D224" i="5"/>
  <c r="K73" i="5"/>
  <c r="D147" i="5"/>
  <c r="J236" i="5"/>
  <c r="D244" i="5"/>
  <c r="K168" i="5"/>
  <c r="G224" i="5"/>
  <c r="K147" i="5"/>
  <c r="E121" i="5"/>
  <c r="D73" i="5"/>
  <c r="E73" i="5"/>
  <c r="I236" i="5"/>
  <c r="K242" i="5"/>
  <c r="G147" i="5"/>
  <c r="C147" i="5"/>
  <c r="F73" i="5"/>
  <c r="J131" i="5"/>
  <c r="E236" i="5"/>
  <c r="L56" i="5"/>
  <c r="L197" i="5"/>
  <c r="F147" i="5"/>
  <c r="J147" i="5"/>
  <c r="G73" i="5"/>
  <c r="D236" i="5"/>
  <c r="D61" i="5"/>
  <c r="C219" i="5"/>
  <c r="G236" i="5"/>
  <c r="K236" i="5"/>
  <c r="L73" i="5"/>
  <c r="E147" i="5"/>
  <c r="L169" i="5"/>
  <c r="I73" i="5"/>
  <c r="H73" i="5"/>
  <c r="C73" i="5"/>
  <c r="F236" i="5"/>
  <c r="J163" i="5"/>
  <c r="E242" i="5"/>
  <c r="F61" i="5"/>
  <c r="F242" i="5"/>
  <c r="C197" i="5"/>
  <c r="J242" i="5"/>
  <c r="F200" i="5"/>
  <c r="G246" i="5"/>
  <c r="H191" i="5"/>
  <c r="G168" i="5"/>
  <c r="C61" i="5"/>
  <c r="D242" i="5"/>
  <c r="E61" i="5"/>
  <c r="L242" i="5"/>
  <c r="C242" i="5"/>
  <c r="L168" i="5"/>
  <c r="G61" i="5"/>
  <c r="J61" i="5"/>
  <c r="L61" i="5"/>
  <c r="I169" i="5"/>
  <c r="I94" i="5"/>
  <c r="J189" i="5"/>
  <c r="I242" i="5"/>
  <c r="D248" i="5"/>
  <c r="F168" i="5"/>
  <c r="J245" i="5"/>
  <c r="I61" i="5"/>
  <c r="I176" i="5"/>
  <c r="F165" i="5"/>
  <c r="I105" i="5"/>
  <c r="E168" i="5"/>
  <c r="C168" i="5"/>
  <c r="H197" i="5"/>
  <c r="K197" i="5"/>
  <c r="H168" i="5"/>
  <c r="D197" i="5"/>
  <c r="G197" i="5"/>
  <c r="J197" i="5"/>
  <c r="F197" i="5"/>
  <c r="I197" i="5"/>
  <c r="J50" i="5"/>
  <c r="E197" i="5"/>
  <c r="I168" i="5"/>
  <c r="J168" i="5"/>
  <c r="J185" i="5"/>
  <c r="G219" i="5"/>
  <c r="G120" i="5"/>
  <c r="H135" i="5"/>
  <c r="C94" i="5"/>
  <c r="L246" i="5"/>
  <c r="G163" i="5"/>
  <c r="D169" i="5"/>
  <c r="I131" i="5"/>
  <c r="H163" i="5"/>
  <c r="K169" i="5"/>
  <c r="J152" i="5"/>
  <c r="F163" i="5"/>
  <c r="J246" i="5"/>
  <c r="J110" i="5"/>
  <c r="E137" i="5"/>
  <c r="I163" i="5"/>
  <c r="I45" i="5"/>
  <c r="J169" i="5"/>
  <c r="J247" i="5"/>
  <c r="H208" i="5"/>
  <c r="F174" i="5"/>
  <c r="C139" i="5"/>
  <c r="I158" i="5"/>
  <c r="H214" i="5"/>
  <c r="E215" i="5"/>
  <c r="C204" i="5"/>
  <c r="E232" i="5"/>
  <c r="J216" i="5"/>
  <c r="L62" i="5"/>
  <c r="E105" i="5"/>
  <c r="G139" i="5"/>
  <c r="H169" i="5"/>
  <c r="E68" i="5"/>
  <c r="C120" i="5"/>
  <c r="I130" i="5"/>
  <c r="I121" i="5"/>
  <c r="I204" i="5"/>
  <c r="G134" i="5"/>
  <c r="F111" i="5"/>
  <c r="L219" i="5"/>
  <c r="F169" i="5"/>
  <c r="I232" i="5"/>
  <c r="E169" i="5"/>
  <c r="K174" i="5"/>
  <c r="E56" i="5"/>
  <c r="E247" i="5"/>
  <c r="H19" i="5"/>
  <c r="I208" i="5"/>
  <c r="I114" i="5"/>
  <c r="E104" i="5"/>
  <c r="H56" i="5"/>
  <c r="D88" i="5"/>
  <c r="F216" i="5"/>
  <c r="D114" i="5"/>
  <c r="K158" i="5"/>
  <c r="L131" i="5"/>
  <c r="I155" i="5"/>
  <c r="I222" i="5"/>
  <c r="I70" i="5"/>
  <c r="C216" i="5"/>
  <c r="L208" i="5"/>
  <c r="F94" i="5"/>
  <c r="H104" i="5"/>
  <c r="J56" i="5"/>
  <c r="C56" i="5"/>
  <c r="G214" i="5"/>
  <c r="I30" i="5"/>
  <c r="L94" i="5"/>
  <c r="F185" i="5"/>
  <c r="G104" i="5"/>
  <c r="F56" i="5"/>
  <c r="G56" i="5"/>
  <c r="J94" i="5"/>
  <c r="C185" i="5"/>
  <c r="L114" i="5"/>
  <c r="J226" i="5"/>
  <c r="H149" i="5"/>
  <c r="J107" i="5"/>
  <c r="I56" i="5"/>
  <c r="F64" i="5"/>
  <c r="G200" i="5"/>
  <c r="G80" i="5"/>
  <c r="H66" i="5"/>
  <c r="J79" i="5"/>
  <c r="L184" i="5"/>
  <c r="E19" i="5"/>
  <c r="L35" i="5"/>
  <c r="L247" i="5"/>
  <c r="K96" i="5"/>
  <c r="C200" i="5"/>
  <c r="E200" i="5"/>
  <c r="D208" i="5"/>
  <c r="G208" i="5"/>
  <c r="E185" i="5"/>
  <c r="I185" i="5"/>
  <c r="H114" i="5"/>
  <c r="K114" i="5"/>
  <c r="L226" i="5"/>
  <c r="H226" i="5"/>
  <c r="I161" i="5"/>
  <c r="K149" i="5"/>
  <c r="L121" i="5"/>
  <c r="L107" i="5"/>
  <c r="J145" i="5"/>
  <c r="K209" i="5"/>
  <c r="J66" i="5"/>
  <c r="F178" i="5"/>
  <c r="C66" i="5"/>
  <c r="H100" i="5"/>
  <c r="E66" i="5"/>
  <c r="D25" i="5"/>
  <c r="I247" i="5"/>
  <c r="F80" i="5"/>
  <c r="J200" i="5"/>
  <c r="K208" i="5"/>
  <c r="F208" i="5"/>
  <c r="G94" i="5"/>
  <c r="L185" i="5"/>
  <c r="H185" i="5"/>
  <c r="G114" i="5"/>
  <c r="C114" i="5"/>
  <c r="D226" i="5"/>
  <c r="G226" i="5"/>
  <c r="G149" i="5"/>
  <c r="C149" i="5"/>
  <c r="H121" i="5"/>
  <c r="D107" i="5"/>
  <c r="H70" i="5"/>
  <c r="H247" i="5"/>
  <c r="I200" i="5"/>
  <c r="C208" i="5"/>
  <c r="E208" i="5"/>
  <c r="D185" i="5"/>
  <c r="F114" i="5"/>
  <c r="K226" i="5"/>
  <c r="F226" i="5"/>
  <c r="F149" i="5"/>
  <c r="J149" i="5"/>
  <c r="H107" i="5"/>
  <c r="K107" i="5"/>
  <c r="K79" i="5"/>
  <c r="F184" i="5"/>
  <c r="K139" i="5"/>
  <c r="K64" i="5"/>
  <c r="L200" i="5"/>
  <c r="H200" i="5"/>
  <c r="J208" i="5"/>
  <c r="K185" i="5"/>
  <c r="D66" i="5"/>
  <c r="E114" i="5"/>
  <c r="G128" i="5"/>
  <c r="C226" i="5"/>
  <c r="E149" i="5"/>
  <c r="I149" i="5"/>
  <c r="G107" i="5"/>
  <c r="C107" i="5"/>
  <c r="G184" i="5"/>
  <c r="C15" i="5"/>
  <c r="J27" i="5"/>
  <c r="H252" i="5"/>
  <c r="F245" i="5"/>
  <c r="D200" i="5"/>
  <c r="J58" i="5"/>
  <c r="G185" i="5"/>
  <c r="J114" i="5"/>
  <c r="C128" i="5"/>
  <c r="L149" i="5"/>
  <c r="F107" i="5"/>
  <c r="C40" i="5"/>
  <c r="K120" i="5"/>
  <c r="E187" i="5"/>
  <c r="D247" i="5"/>
  <c r="F58" i="5"/>
  <c r="F139" i="5"/>
  <c r="J139" i="5"/>
  <c r="D222" i="5"/>
  <c r="G222" i="5"/>
  <c r="F128" i="5"/>
  <c r="J128" i="5"/>
  <c r="D171" i="5"/>
  <c r="K121" i="5"/>
  <c r="F120" i="5"/>
  <c r="J120" i="5"/>
  <c r="H79" i="5"/>
  <c r="J204" i="5"/>
  <c r="G131" i="5"/>
  <c r="D246" i="5"/>
  <c r="K219" i="5"/>
  <c r="H225" i="5"/>
  <c r="D56" i="5"/>
  <c r="K247" i="5"/>
  <c r="K58" i="5"/>
  <c r="E139" i="5"/>
  <c r="I139" i="5"/>
  <c r="K222" i="5"/>
  <c r="F222" i="5"/>
  <c r="E128" i="5"/>
  <c r="I128" i="5"/>
  <c r="E120" i="5"/>
  <c r="G204" i="5"/>
  <c r="C130" i="5"/>
  <c r="G70" i="5"/>
  <c r="G247" i="5"/>
  <c r="C247" i="5"/>
  <c r="C58" i="5"/>
  <c r="E80" i="5"/>
  <c r="L139" i="5"/>
  <c r="C222" i="5"/>
  <c r="L128" i="5"/>
  <c r="E189" i="5"/>
  <c r="G110" i="5"/>
  <c r="L120" i="5"/>
  <c r="F204" i="5"/>
  <c r="L70" i="5"/>
  <c r="C187" i="5"/>
  <c r="G40" i="5"/>
  <c r="F247" i="5"/>
  <c r="C72" i="5"/>
  <c r="D139" i="5"/>
  <c r="J222" i="5"/>
  <c r="D128" i="5"/>
  <c r="I120" i="5"/>
  <c r="D120" i="5"/>
  <c r="L204" i="5"/>
  <c r="F198" i="5"/>
  <c r="H190" i="5"/>
  <c r="I136" i="5"/>
  <c r="G187" i="5"/>
  <c r="H139" i="5"/>
  <c r="E222" i="5"/>
  <c r="D58" i="5"/>
  <c r="H128" i="5"/>
  <c r="H120" i="5"/>
  <c r="D204" i="5"/>
  <c r="F214" i="5"/>
  <c r="G84" i="5"/>
  <c r="C165" i="5"/>
  <c r="J105" i="5"/>
  <c r="I100" i="5"/>
  <c r="G96" i="5"/>
  <c r="L152" i="5"/>
  <c r="C164" i="5"/>
  <c r="G193" i="5"/>
  <c r="L190" i="5"/>
  <c r="D113" i="5"/>
  <c r="I119" i="5"/>
  <c r="I187" i="5"/>
  <c r="G58" i="5"/>
  <c r="C121" i="5"/>
  <c r="D235" i="5"/>
  <c r="F131" i="5"/>
  <c r="D214" i="5"/>
  <c r="C166" i="5"/>
  <c r="C246" i="5"/>
  <c r="E59" i="5"/>
  <c r="I219" i="5"/>
  <c r="F187" i="5"/>
  <c r="K187" i="5"/>
  <c r="J187" i="5"/>
  <c r="I134" i="5"/>
  <c r="K216" i="5"/>
  <c r="I40" i="5"/>
  <c r="G19" i="5"/>
  <c r="H58" i="5"/>
  <c r="F110" i="5"/>
  <c r="G121" i="5"/>
  <c r="F158" i="5"/>
  <c r="K131" i="5"/>
  <c r="D131" i="5"/>
  <c r="C198" i="5"/>
  <c r="H246" i="5"/>
  <c r="K225" i="5"/>
  <c r="I214" i="5"/>
  <c r="C70" i="5"/>
  <c r="E219" i="5"/>
  <c r="G174" i="5"/>
  <c r="F219" i="5"/>
  <c r="L187" i="5"/>
  <c r="D187" i="5"/>
  <c r="H65" i="5"/>
  <c r="H90" i="5"/>
  <c r="C184" i="5"/>
  <c r="H187" i="5"/>
  <c r="J144" i="5"/>
  <c r="G64" i="5"/>
  <c r="I62" i="5"/>
  <c r="E216" i="5"/>
  <c r="I216" i="5"/>
  <c r="L105" i="5"/>
  <c r="C64" i="5"/>
  <c r="E165" i="5"/>
  <c r="K153" i="5"/>
  <c r="G171" i="5"/>
  <c r="L144" i="5"/>
  <c r="H144" i="5"/>
  <c r="D121" i="5"/>
  <c r="F121" i="5"/>
  <c r="E67" i="5"/>
  <c r="D135" i="5"/>
  <c r="K98" i="5"/>
  <c r="D104" i="5"/>
  <c r="F104" i="5"/>
  <c r="H204" i="5"/>
  <c r="L130" i="5"/>
  <c r="C138" i="5"/>
  <c r="J121" i="5"/>
  <c r="H131" i="5"/>
  <c r="J193" i="5"/>
  <c r="L90" i="5"/>
  <c r="E70" i="5"/>
  <c r="C134" i="5"/>
  <c r="K170" i="5"/>
  <c r="K246" i="5"/>
  <c r="F246" i="5"/>
  <c r="I198" i="5"/>
  <c r="J219" i="5"/>
  <c r="D219" i="5"/>
  <c r="H80" i="5"/>
  <c r="E240" i="5"/>
  <c r="K66" i="5"/>
  <c r="L66" i="5"/>
  <c r="F66" i="5"/>
  <c r="L216" i="5"/>
  <c r="H216" i="5"/>
  <c r="D105" i="5"/>
  <c r="J64" i="5"/>
  <c r="J165" i="5"/>
  <c r="L165" i="5"/>
  <c r="D144" i="5"/>
  <c r="G144" i="5"/>
  <c r="L100" i="5"/>
  <c r="K104" i="5"/>
  <c r="I193" i="5"/>
  <c r="G140" i="5"/>
  <c r="D216" i="5"/>
  <c r="G216" i="5"/>
  <c r="H105" i="5"/>
  <c r="K105" i="5"/>
  <c r="H84" i="5"/>
  <c r="E64" i="5"/>
  <c r="I64" i="5"/>
  <c r="E119" i="5"/>
  <c r="I165" i="5"/>
  <c r="D165" i="5"/>
  <c r="K144" i="5"/>
  <c r="F144" i="5"/>
  <c r="F130" i="5"/>
  <c r="C104" i="5"/>
  <c r="E193" i="5"/>
  <c r="G105" i="5"/>
  <c r="C105" i="5"/>
  <c r="L64" i="5"/>
  <c r="H64" i="5"/>
  <c r="H165" i="5"/>
  <c r="K165" i="5"/>
  <c r="D110" i="5"/>
  <c r="C144" i="5"/>
  <c r="E144" i="5"/>
  <c r="L221" i="5"/>
  <c r="C102" i="5"/>
  <c r="K94" i="5"/>
  <c r="D130" i="5"/>
  <c r="C152" i="5"/>
  <c r="J104" i="5"/>
  <c r="K204" i="5"/>
  <c r="E204" i="5"/>
  <c r="G158" i="5"/>
  <c r="C131" i="5"/>
  <c r="H193" i="5"/>
  <c r="C214" i="5"/>
  <c r="J70" i="5"/>
  <c r="F69" i="5"/>
  <c r="I246" i="5"/>
  <c r="H184" i="5"/>
  <c r="F217" i="5"/>
  <c r="I191" i="5"/>
  <c r="F105" i="5"/>
  <c r="D64" i="5"/>
  <c r="G165" i="5"/>
  <c r="I104" i="5"/>
  <c r="C103" i="5"/>
  <c r="C193" i="5"/>
  <c r="C81" i="5"/>
  <c r="E190" i="5"/>
  <c r="G113" i="5"/>
  <c r="K110" i="5"/>
  <c r="E110" i="5"/>
  <c r="C171" i="5"/>
  <c r="I110" i="5"/>
  <c r="I146" i="5"/>
  <c r="H152" i="5"/>
  <c r="E158" i="5"/>
  <c r="F218" i="5"/>
  <c r="L198" i="5"/>
  <c r="E198" i="5"/>
  <c r="F170" i="5"/>
  <c r="G201" i="5"/>
  <c r="H198" i="5"/>
  <c r="K190" i="5"/>
  <c r="F250" i="5"/>
  <c r="C213" i="5"/>
  <c r="L99" i="5"/>
  <c r="E94" i="5"/>
  <c r="H94" i="5"/>
  <c r="C110" i="5"/>
  <c r="I171" i="5"/>
  <c r="D229" i="5"/>
  <c r="G130" i="5"/>
  <c r="J130" i="5"/>
  <c r="E152" i="5"/>
  <c r="D158" i="5"/>
  <c r="G137" i="5"/>
  <c r="F193" i="5"/>
  <c r="J214" i="5"/>
  <c r="K70" i="5"/>
  <c r="K198" i="5"/>
  <c r="I177" i="5"/>
  <c r="K184" i="5"/>
  <c r="E184" i="5"/>
  <c r="H219" i="5"/>
  <c r="J190" i="5"/>
  <c r="C190" i="5"/>
  <c r="L126" i="5"/>
  <c r="I84" i="5"/>
  <c r="H116" i="5"/>
  <c r="D136" i="5"/>
  <c r="H113" i="5"/>
  <c r="I66" i="5"/>
  <c r="F39" i="5"/>
  <c r="H20" i="5"/>
  <c r="D41" i="5"/>
  <c r="K251" i="5"/>
  <c r="J253" i="5"/>
  <c r="E96" i="5"/>
  <c r="E58" i="5"/>
  <c r="I58" i="5"/>
  <c r="D94" i="5"/>
  <c r="H110" i="5"/>
  <c r="K171" i="5"/>
  <c r="D65" i="5"/>
  <c r="E130" i="5"/>
  <c r="H130" i="5"/>
  <c r="K152" i="5"/>
  <c r="D152" i="5"/>
  <c r="H158" i="5"/>
  <c r="C158" i="5"/>
  <c r="H194" i="5"/>
  <c r="L193" i="5"/>
  <c r="D193" i="5"/>
  <c r="K124" i="5"/>
  <c r="J198" i="5"/>
  <c r="J184" i="5"/>
  <c r="D184" i="5"/>
  <c r="G190" i="5"/>
  <c r="F145" i="5"/>
  <c r="J119" i="5"/>
  <c r="D86" i="5"/>
  <c r="G66" i="5"/>
  <c r="E252" i="5"/>
  <c r="H87" i="5"/>
  <c r="L96" i="5"/>
  <c r="L58" i="5"/>
  <c r="L110" i="5"/>
  <c r="D125" i="5"/>
  <c r="K143" i="5"/>
  <c r="F227" i="5"/>
  <c r="L109" i="5"/>
  <c r="K193" i="5"/>
  <c r="L214" i="5"/>
  <c r="E223" i="5"/>
  <c r="I184" i="5"/>
  <c r="F190" i="5"/>
  <c r="E91" i="5"/>
  <c r="D182" i="5"/>
  <c r="D140" i="5"/>
  <c r="G78" i="5"/>
  <c r="C173" i="5"/>
  <c r="E35" i="5"/>
  <c r="G135" i="5"/>
  <c r="C135" i="5"/>
  <c r="C96" i="5"/>
  <c r="D80" i="5"/>
  <c r="K80" i="5"/>
  <c r="L84" i="5"/>
  <c r="F84" i="5"/>
  <c r="L119" i="5"/>
  <c r="H119" i="5"/>
  <c r="L137" i="5"/>
  <c r="J65" i="5"/>
  <c r="C65" i="5"/>
  <c r="E143" i="5"/>
  <c r="F152" i="5"/>
  <c r="D100" i="5"/>
  <c r="G100" i="5"/>
  <c r="J115" i="5"/>
  <c r="K85" i="5"/>
  <c r="G122" i="5"/>
  <c r="K76" i="5"/>
  <c r="H71" i="5"/>
  <c r="K214" i="5"/>
  <c r="C174" i="5"/>
  <c r="E174" i="5"/>
  <c r="D191" i="5"/>
  <c r="G191" i="5"/>
  <c r="E133" i="5"/>
  <c r="J167" i="5"/>
  <c r="H123" i="5"/>
  <c r="I240" i="5"/>
  <c r="J129" i="5"/>
  <c r="K113" i="5"/>
  <c r="E249" i="5"/>
  <c r="L148" i="5"/>
  <c r="C83" i="5"/>
  <c r="E186" i="5"/>
  <c r="F123" i="5"/>
  <c r="J209" i="5"/>
  <c r="D20" i="5"/>
  <c r="J252" i="5"/>
  <c r="F135" i="5"/>
  <c r="J96" i="5"/>
  <c r="F241" i="5"/>
  <c r="L80" i="5"/>
  <c r="C80" i="5"/>
  <c r="K84" i="5"/>
  <c r="E84" i="5"/>
  <c r="L162" i="5"/>
  <c r="D119" i="5"/>
  <c r="G119" i="5"/>
  <c r="D137" i="5"/>
  <c r="K100" i="5"/>
  <c r="F100" i="5"/>
  <c r="H124" i="5"/>
  <c r="C132" i="5"/>
  <c r="G177" i="5"/>
  <c r="J174" i="5"/>
  <c r="K191" i="5"/>
  <c r="C243" i="5"/>
  <c r="L240" i="5"/>
  <c r="H240" i="5"/>
  <c r="C205" i="5"/>
  <c r="C113" i="5"/>
  <c r="E233" i="5"/>
  <c r="K30" i="5"/>
  <c r="C30" i="5"/>
  <c r="J30" i="5"/>
  <c r="E135" i="5"/>
  <c r="I96" i="5"/>
  <c r="I80" i="5"/>
  <c r="J80" i="5"/>
  <c r="D84" i="5"/>
  <c r="J84" i="5"/>
  <c r="K213" i="5"/>
  <c r="L101" i="5"/>
  <c r="G213" i="5"/>
  <c r="K119" i="5"/>
  <c r="C238" i="5"/>
  <c r="C137" i="5"/>
  <c r="D117" i="5"/>
  <c r="C100" i="5"/>
  <c r="K130" i="5"/>
  <c r="L158" i="5"/>
  <c r="E199" i="5"/>
  <c r="I174" i="5"/>
  <c r="C191" i="5"/>
  <c r="F201" i="5"/>
  <c r="G198" i="5"/>
  <c r="D240" i="5"/>
  <c r="G240" i="5"/>
  <c r="F113" i="5"/>
  <c r="J113" i="5"/>
  <c r="I55" i="5"/>
  <c r="G176" i="5"/>
  <c r="K19" i="5"/>
  <c r="J135" i="5"/>
  <c r="L135" i="5"/>
  <c r="F96" i="5"/>
  <c r="H96" i="5"/>
  <c r="C84" i="5"/>
  <c r="C119" i="5"/>
  <c r="I141" i="5"/>
  <c r="I137" i="5"/>
  <c r="J100" i="5"/>
  <c r="L174" i="5"/>
  <c r="H174" i="5"/>
  <c r="F191" i="5"/>
  <c r="J191" i="5"/>
  <c r="K240" i="5"/>
  <c r="F240" i="5"/>
  <c r="E113" i="5"/>
  <c r="I113" i="5"/>
  <c r="L11" i="5"/>
  <c r="I135" i="5"/>
  <c r="F119" i="5"/>
  <c r="H89" i="5"/>
  <c r="K109" i="5"/>
  <c r="H210" i="5"/>
  <c r="G161" i="5"/>
  <c r="D146" i="5"/>
  <c r="E100" i="5"/>
  <c r="E77" i="5"/>
  <c r="I115" i="5"/>
  <c r="D174" i="5"/>
  <c r="E191" i="5"/>
  <c r="F239" i="5"/>
  <c r="H69" i="5"/>
  <c r="F70" i="5"/>
  <c r="C240" i="5"/>
  <c r="L113" i="5"/>
  <c r="D190" i="5"/>
  <c r="E86" i="5"/>
  <c r="C251" i="5"/>
  <c r="J33" i="5"/>
  <c r="J203" i="5"/>
  <c r="J157" i="5"/>
  <c r="F157" i="5"/>
  <c r="H151" i="5"/>
  <c r="L151" i="5"/>
  <c r="D213" i="5"/>
  <c r="K101" i="5"/>
  <c r="H213" i="5"/>
  <c r="G62" i="5"/>
  <c r="L153" i="5"/>
  <c r="F171" i="5"/>
  <c r="H72" i="5"/>
  <c r="F195" i="5"/>
  <c r="L195" i="5"/>
  <c r="D124" i="5"/>
  <c r="I124" i="5"/>
  <c r="L124" i="5"/>
  <c r="E124" i="5"/>
  <c r="J124" i="5"/>
  <c r="F124" i="5"/>
  <c r="C124" i="5"/>
  <c r="G124" i="5"/>
  <c r="E97" i="5"/>
  <c r="D97" i="5"/>
  <c r="C145" i="5"/>
  <c r="G145" i="5"/>
  <c r="K145" i="5"/>
  <c r="D145" i="5"/>
  <c r="H145" i="5"/>
  <c r="L145" i="5"/>
  <c r="I145" i="5"/>
  <c r="E145" i="5"/>
  <c r="E126" i="5"/>
  <c r="J126" i="5"/>
  <c r="F126" i="5"/>
  <c r="C126" i="5"/>
  <c r="G126" i="5"/>
  <c r="K126" i="5"/>
  <c r="H126" i="5"/>
  <c r="D126" i="5"/>
  <c r="I126" i="5"/>
  <c r="J232" i="5"/>
  <c r="C232" i="5"/>
  <c r="F232" i="5"/>
  <c r="K232" i="5"/>
  <c r="G232" i="5"/>
  <c r="D232" i="5"/>
  <c r="H232" i="5"/>
  <c r="L232" i="5"/>
  <c r="D225" i="5"/>
  <c r="I225" i="5"/>
  <c r="L225" i="5"/>
  <c r="E225" i="5"/>
  <c r="J225" i="5"/>
  <c r="F225" i="5"/>
  <c r="C225" i="5"/>
  <c r="G225" i="5"/>
  <c r="H136" i="5"/>
  <c r="K136" i="5"/>
  <c r="L19" i="5"/>
  <c r="G156" i="5"/>
  <c r="E156" i="5"/>
  <c r="F118" i="5"/>
  <c r="L118" i="5"/>
  <c r="K142" i="5"/>
  <c r="J142" i="5"/>
  <c r="H157" i="5"/>
  <c r="K196" i="5"/>
  <c r="J196" i="5"/>
  <c r="J223" i="5"/>
  <c r="F223" i="5"/>
  <c r="C223" i="5"/>
  <c r="G223" i="5"/>
  <c r="K223" i="5"/>
  <c r="H223" i="5"/>
  <c r="D223" i="5"/>
  <c r="I223" i="5"/>
  <c r="L223" i="5"/>
  <c r="J127" i="5"/>
  <c r="H127" i="5"/>
  <c r="J180" i="5"/>
  <c r="H180" i="5"/>
  <c r="D220" i="5"/>
  <c r="C220" i="5"/>
  <c r="I82" i="5"/>
  <c r="C82" i="5"/>
  <c r="E229" i="5"/>
  <c r="K229" i="5"/>
  <c r="C92" i="5"/>
  <c r="I92" i="5"/>
  <c r="G92" i="5"/>
  <c r="D175" i="5"/>
  <c r="C175" i="5"/>
  <c r="K83" i="5"/>
  <c r="E83" i="5"/>
  <c r="D83" i="5"/>
  <c r="F83" i="5"/>
  <c r="L83" i="5"/>
  <c r="I83" i="5"/>
  <c r="G83" i="5"/>
  <c r="J83" i="5"/>
  <c r="H83" i="5"/>
  <c r="E63" i="5"/>
  <c r="D63" i="5"/>
  <c r="H78" i="5"/>
  <c r="C78" i="5"/>
  <c r="I78" i="5"/>
  <c r="K78" i="5"/>
  <c r="J78" i="5"/>
  <c r="D78" i="5"/>
  <c r="E78" i="5"/>
  <c r="L78" i="5"/>
  <c r="F78" i="5"/>
  <c r="L252" i="5"/>
  <c r="E211" i="5"/>
  <c r="L95" i="5"/>
  <c r="I206" i="5"/>
  <c r="G206" i="5"/>
  <c r="K162" i="5"/>
  <c r="K99" i="5"/>
  <c r="J95" i="5"/>
  <c r="K164" i="5"/>
  <c r="G164" i="5"/>
  <c r="D164" i="5"/>
  <c r="H164" i="5"/>
  <c r="L164" i="5"/>
  <c r="I164" i="5"/>
  <c r="E164" i="5"/>
  <c r="J164" i="5"/>
  <c r="F164" i="5"/>
  <c r="I90" i="5"/>
  <c r="E90" i="5"/>
  <c r="J90" i="5"/>
  <c r="F90" i="5"/>
  <c r="C90" i="5"/>
  <c r="G90" i="5"/>
  <c r="K90" i="5"/>
  <c r="D90" i="5"/>
  <c r="K159" i="5"/>
  <c r="J159" i="5"/>
  <c r="I150" i="5"/>
  <c r="G150" i="5"/>
  <c r="D192" i="5"/>
  <c r="C192" i="5"/>
  <c r="I192" i="5"/>
  <c r="J137" i="5"/>
  <c r="F137" i="5"/>
  <c r="K137" i="5"/>
  <c r="H137" i="5"/>
  <c r="F59" i="5"/>
  <c r="C59" i="5"/>
  <c r="G59" i="5"/>
  <c r="K59" i="5"/>
  <c r="H59" i="5"/>
  <c r="D59" i="5"/>
  <c r="I59" i="5"/>
  <c r="L59" i="5"/>
  <c r="J59" i="5"/>
  <c r="J87" i="5"/>
  <c r="G87" i="5"/>
  <c r="I213" i="5"/>
  <c r="E62" i="5"/>
  <c r="L241" i="5"/>
  <c r="I72" i="5"/>
  <c r="L171" i="5"/>
  <c r="J171" i="5"/>
  <c r="H171" i="5"/>
  <c r="C169" i="5"/>
  <c r="G169" i="5"/>
  <c r="G170" i="5"/>
  <c r="D170" i="5"/>
  <c r="H170" i="5"/>
  <c r="L170" i="5"/>
  <c r="I170" i="5"/>
  <c r="E170" i="5"/>
  <c r="J170" i="5"/>
  <c r="C170" i="5"/>
  <c r="K81" i="5"/>
  <c r="E81" i="5"/>
  <c r="D81" i="5"/>
  <c r="F81" i="5"/>
  <c r="L81" i="5"/>
  <c r="I81" i="5"/>
  <c r="G81" i="5"/>
  <c r="J81" i="5"/>
  <c r="H81" i="5"/>
  <c r="I238" i="5"/>
  <c r="G65" i="5"/>
  <c r="I65" i="5"/>
  <c r="F161" i="5"/>
  <c r="C74" i="5"/>
  <c r="C227" i="5"/>
  <c r="L132" i="5"/>
  <c r="L154" i="5"/>
  <c r="G115" i="5"/>
  <c r="C106" i="5"/>
  <c r="L243" i="5"/>
  <c r="D55" i="5"/>
  <c r="C57" i="5"/>
  <c r="G233" i="5"/>
  <c r="F60" i="5"/>
  <c r="J89" i="5"/>
  <c r="E141" i="5"/>
  <c r="L65" i="5"/>
  <c r="E65" i="5"/>
  <c r="L146" i="5"/>
  <c r="I152" i="5"/>
  <c r="J158" i="5"/>
  <c r="L104" i="5"/>
  <c r="K54" i="5"/>
  <c r="G215" i="5"/>
  <c r="G108" i="5"/>
  <c r="E214" i="5"/>
  <c r="D70" i="5"/>
  <c r="D198" i="5"/>
  <c r="J154" i="5"/>
  <c r="C177" i="5"/>
  <c r="C202" i="5"/>
  <c r="F71" i="5"/>
  <c r="C201" i="5"/>
  <c r="J76" i="5"/>
  <c r="I190" i="5"/>
  <c r="D103" i="5"/>
  <c r="E155" i="5"/>
  <c r="I201" i="5"/>
  <c r="K116" i="5"/>
  <c r="L60" i="5"/>
  <c r="E140" i="5"/>
  <c r="I74" i="5"/>
  <c r="D108" i="5"/>
  <c r="G155" i="5"/>
  <c r="H129" i="5"/>
  <c r="I202" i="5"/>
  <c r="D60" i="5"/>
  <c r="J136" i="5"/>
  <c r="G57" i="5"/>
  <c r="L217" i="5"/>
  <c r="G234" i="5"/>
  <c r="K65" i="5"/>
  <c r="I67" i="5"/>
  <c r="F221" i="5"/>
  <c r="F98" i="5"/>
  <c r="J218" i="5"/>
  <c r="F85" i="5"/>
  <c r="E115" i="5"/>
  <c r="C68" i="5"/>
  <c r="E122" i="5"/>
  <c r="K188" i="5"/>
  <c r="I138" i="5"/>
  <c r="F93" i="5"/>
  <c r="L167" i="5"/>
  <c r="E108" i="5"/>
  <c r="H218" i="5"/>
  <c r="K183" i="5"/>
  <c r="L194" i="5"/>
  <c r="I249" i="5"/>
  <c r="H188" i="5"/>
  <c r="G129" i="5"/>
  <c r="E136" i="5"/>
  <c r="G136" i="5"/>
  <c r="C133" i="5"/>
  <c r="J111" i="5"/>
  <c r="C60" i="5"/>
  <c r="C88" i="5"/>
  <c r="C91" i="5"/>
  <c r="I182" i="5"/>
  <c r="L210" i="5"/>
  <c r="L161" i="5"/>
  <c r="F77" i="5"/>
  <c r="L115" i="5"/>
  <c r="D143" i="5"/>
  <c r="G227" i="5"/>
  <c r="C125" i="5"/>
  <c r="K132" i="5"/>
  <c r="C117" i="5"/>
  <c r="K179" i="5"/>
  <c r="J181" i="5"/>
  <c r="J54" i="5"/>
  <c r="F194" i="5"/>
  <c r="K243" i="5"/>
  <c r="D199" i="5"/>
  <c r="H178" i="5"/>
  <c r="L136" i="5"/>
  <c r="F136" i="5"/>
  <c r="G186" i="5"/>
  <c r="D133" i="5"/>
  <c r="H60" i="5"/>
  <c r="L123" i="5"/>
  <c r="D91" i="5"/>
  <c r="H209" i="5"/>
  <c r="I103" i="5"/>
  <c r="D173" i="5"/>
  <c r="J148" i="5"/>
  <c r="I248" i="5"/>
  <c r="G172" i="5"/>
  <c r="C75" i="5"/>
  <c r="K167" i="5"/>
  <c r="E251" i="5"/>
  <c r="F215" i="5"/>
  <c r="G245" i="5"/>
  <c r="I245" i="5"/>
  <c r="I87" i="5"/>
  <c r="F62" i="5"/>
  <c r="H62" i="5"/>
  <c r="E241" i="5"/>
  <c r="G203" i="5"/>
  <c r="I203" i="5"/>
  <c r="D109" i="5"/>
  <c r="K173" i="5"/>
  <c r="C95" i="5"/>
  <c r="D95" i="5"/>
  <c r="J72" i="5"/>
  <c r="I180" i="5"/>
  <c r="D162" i="5"/>
  <c r="G111" i="5"/>
  <c r="I111" i="5"/>
  <c r="L86" i="5"/>
  <c r="K112" i="5"/>
  <c r="L112" i="5"/>
  <c r="H161" i="5"/>
  <c r="J146" i="5"/>
  <c r="K220" i="5"/>
  <c r="J192" i="5"/>
  <c r="K192" i="5"/>
  <c r="L229" i="5"/>
  <c r="J134" i="5"/>
  <c r="G85" i="5"/>
  <c r="E85" i="5"/>
  <c r="F156" i="5"/>
  <c r="D99" i="5"/>
  <c r="I157" i="5"/>
  <c r="C79" i="5"/>
  <c r="I77" i="5"/>
  <c r="G77" i="5"/>
  <c r="J102" i="5"/>
  <c r="F141" i="5"/>
  <c r="K235" i="5"/>
  <c r="D82" i="5"/>
  <c r="F115" i="5"/>
  <c r="H115" i="5"/>
  <c r="L143" i="5"/>
  <c r="L234" i="5"/>
  <c r="F234" i="5"/>
  <c r="H227" i="5"/>
  <c r="J227" i="5"/>
  <c r="K68" i="5"/>
  <c r="G210" i="5"/>
  <c r="K125" i="5"/>
  <c r="G69" i="5"/>
  <c r="J177" i="5"/>
  <c r="F122" i="5"/>
  <c r="D132" i="5"/>
  <c r="C196" i="5"/>
  <c r="K166" i="5"/>
  <c r="C154" i="5"/>
  <c r="D154" i="5"/>
  <c r="J138" i="5"/>
  <c r="F233" i="5"/>
  <c r="E118" i="5"/>
  <c r="J74" i="5"/>
  <c r="E221" i="5"/>
  <c r="K117" i="5"/>
  <c r="F67" i="5"/>
  <c r="J92" i="5"/>
  <c r="D98" i="5"/>
  <c r="L108" i="5"/>
  <c r="F108" i="5"/>
  <c r="G71" i="5"/>
  <c r="I218" i="5"/>
  <c r="D179" i="5"/>
  <c r="E76" i="5"/>
  <c r="C76" i="5"/>
  <c r="C159" i="5"/>
  <c r="K205" i="5"/>
  <c r="C54" i="5"/>
  <c r="G194" i="5"/>
  <c r="E195" i="5"/>
  <c r="H172" i="5"/>
  <c r="F155" i="5"/>
  <c r="H155" i="5"/>
  <c r="L97" i="5"/>
  <c r="C183" i="5"/>
  <c r="H201" i="5"/>
  <c r="J201" i="5"/>
  <c r="H150" i="5"/>
  <c r="I188" i="5"/>
  <c r="C188" i="5"/>
  <c r="D243" i="5"/>
  <c r="L199" i="5"/>
  <c r="I127" i="5"/>
  <c r="K75" i="5"/>
  <c r="I129" i="5"/>
  <c r="J106" i="5"/>
  <c r="E93" i="5"/>
  <c r="J55" i="5"/>
  <c r="D167" i="5"/>
  <c r="J202" i="5"/>
  <c r="K133" i="5"/>
  <c r="L133" i="5"/>
  <c r="J238" i="5"/>
  <c r="H176" i="5"/>
  <c r="E60" i="5"/>
  <c r="G60" i="5"/>
  <c r="C142" i="5"/>
  <c r="K88" i="5"/>
  <c r="E239" i="5"/>
  <c r="E123" i="5"/>
  <c r="G123" i="5"/>
  <c r="H57" i="5"/>
  <c r="K91" i="5"/>
  <c r="L91" i="5"/>
  <c r="D153" i="5"/>
  <c r="L140" i="5"/>
  <c r="F140" i="5"/>
  <c r="J182" i="5"/>
  <c r="C209" i="5"/>
  <c r="K103" i="5"/>
  <c r="G181" i="5"/>
  <c r="I181" i="5"/>
  <c r="C148" i="5"/>
  <c r="D148" i="5"/>
  <c r="G178" i="5"/>
  <c r="I116" i="5"/>
  <c r="C116" i="5"/>
  <c r="H206" i="5"/>
  <c r="E151" i="5"/>
  <c r="K175" i="5"/>
  <c r="J248" i="5"/>
  <c r="D101" i="5"/>
  <c r="F249" i="5"/>
  <c r="H249" i="5"/>
  <c r="E217" i="5"/>
  <c r="F186" i="5"/>
  <c r="L63" i="5"/>
  <c r="I89" i="5"/>
  <c r="D112" i="5"/>
  <c r="J183" i="5"/>
  <c r="I106" i="5"/>
  <c r="K93" i="5"/>
  <c r="H253" i="5"/>
  <c r="E245" i="5"/>
  <c r="D241" i="5"/>
  <c r="E203" i="5"/>
  <c r="C109" i="5"/>
  <c r="H173" i="5"/>
  <c r="J173" i="5"/>
  <c r="I95" i="5"/>
  <c r="G180" i="5"/>
  <c r="C162" i="5"/>
  <c r="E111" i="5"/>
  <c r="K86" i="5"/>
  <c r="J112" i="5"/>
  <c r="H146" i="5"/>
  <c r="J220" i="5"/>
  <c r="H192" i="5"/>
  <c r="F134" i="5"/>
  <c r="H134" i="5"/>
  <c r="L85" i="5"/>
  <c r="L156" i="5"/>
  <c r="I99" i="5"/>
  <c r="C99" i="5"/>
  <c r="E157" i="5"/>
  <c r="G157" i="5"/>
  <c r="I79" i="5"/>
  <c r="G79" i="5"/>
  <c r="H102" i="5"/>
  <c r="L141" i="5"/>
  <c r="H235" i="5"/>
  <c r="J235" i="5"/>
  <c r="H82" i="5"/>
  <c r="K234" i="5"/>
  <c r="J68" i="5"/>
  <c r="D210" i="5"/>
  <c r="E210" i="5"/>
  <c r="J125" i="5"/>
  <c r="E69" i="5"/>
  <c r="F177" i="5"/>
  <c r="H177" i="5"/>
  <c r="L122" i="5"/>
  <c r="I196" i="5"/>
  <c r="J166" i="5"/>
  <c r="I154" i="5"/>
  <c r="H138" i="5"/>
  <c r="L233" i="5"/>
  <c r="D118" i="5"/>
  <c r="H74" i="5"/>
  <c r="D221" i="5"/>
  <c r="J117" i="5"/>
  <c r="L67" i="5"/>
  <c r="F92" i="5"/>
  <c r="H92" i="5"/>
  <c r="C98" i="5"/>
  <c r="K108" i="5"/>
  <c r="E71" i="5"/>
  <c r="E218" i="5"/>
  <c r="G218" i="5"/>
  <c r="C179" i="5"/>
  <c r="I76" i="5"/>
  <c r="I159" i="5"/>
  <c r="H205" i="5"/>
  <c r="J205" i="5"/>
  <c r="G54" i="5"/>
  <c r="I54" i="5"/>
  <c r="D194" i="5"/>
  <c r="E194" i="5"/>
  <c r="D195" i="5"/>
  <c r="L172" i="5"/>
  <c r="F172" i="5"/>
  <c r="L155" i="5"/>
  <c r="K97" i="5"/>
  <c r="G183" i="5"/>
  <c r="I183" i="5"/>
  <c r="F150" i="5"/>
  <c r="G188" i="5"/>
  <c r="K199" i="5"/>
  <c r="E127" i="5"/>
  <c r="G127" i="5"/>
  <c r="J75" i="5"/>
  <c r="H75" i="5"/>
  <c r="H106" i="5"/>
  <c r="C93" i="5"/>
  <c r="D93" i="5"/>
  <c r="H55" i="5"/>
  <c r="I167" i="5"/>
  <c r="C167" i="5"/>
  <c r="H202" i="5"/>
  <c r="J133" i="5"/>
  <c r="H238" i="5"/>
  <c r="F176" i="5"/>
  <c r="I142" i="5"/>
  <c r="H88" i="5"/>
  <c r="J88" i="5"/>
  <c r="D239" i="5"/>
  <c r="D123" i="5"/>
  <c r="F57" i="5"/>
  <c r="J91" i="5"/>
  <c r="C153" i="5"/>
  <c r="K140" i="5"/>
  <c r="H182" i="5"/>
  <c r="G209" i="5"/>
  <c r="I209" i="5"/>
  <c r="H103" i="5"/>
  <c r="J103" i="5"/>
  <c r="E181" i="5"/>
  <c r="I148" i="5"/>
  <c r="E178" i="5"/>
  <c r="G116" i="5"/>
  <c r="L206" i="5"/>
  <c r="F206" i="5"/>
  <c r="D151" i="5"/>
  <c r="H175" i="5"/>
  <c r="J175" i="5"/>
  <c r="H248" i="5"/>
  <c r="I101" i="5"/>
  <c r="C101" i="5"/>
  <c r="L249" i="5"/>
  <c r="D217" i="5"/>
  <c r="K186" i="5"/>
  <c r="L186" i="5"/>
  <c r="J63" i="5"/>
  <c r="K63" i="5"/>
  <c r="G89" i="5"/>
  <c r="F203" i="5"/>
  <c r="C112" i="5"/>
  <c r="I235" i="5"/>
  <c r="L93" i="5"/>
  <c r="J40" i="5"/>
  <c r="F253" i="5"/>
  <c r="D215" i="5"/>
  <c r="L245" i="5"/>
  <c r="F213" i="5"/>
  <c r="L87" i="5"/>
  <c r="F87" i="5"/>
  <c r="D62" i="5"/>
  <c r="K241" i="5"/>
  <c r="L203" i="5"/>
  <c r="H109" i="5"/>
  <c r="J109" i="5"/>
  <c r="G173" i="5"/>
  <c r="I173" i="5"/>
  <c r="H95" i="5"/>
  <c r="E72" i="5"/>
  <c r="F180" i="5"/>
  <c r="J162" i="5"/>
  <c r="L111" i="5"/>
  <c r="C86" i="5"/>
  <c r="I112" i="5"/>
  <c r="D161" i="5"/>
  <c r="E161" i="5"/>
  <c r="G146" i="5"/>
  <c r="I220" i="5"/>
  <c r="G192" i="5"/>
  <c r="I229" i="5"/>
  <c r="C229" i="5"/>
  <c r="E134" i="5"/>
  <c r="D85" i="5"/>
  <c r="D156" i="5"/>
  <c r="H99" i="5"/>
  <c r="J99" i="5"/>
  <c r="L157" i="5"/>
  <c r="F79" i="5"/>
  <c r="L77" i="5"/>
  <c r="E102" i="5"/>
  <c r="G102" i="5"/>
  <c r="D141" i="5"/>
  <c r="G235" i="5"/>
  <c r="G82" i="5"/>
  <c r="D115" i="5"/>
  <c r="C143" i="5"/>
  <c r="C234" i="5"/>
  <c r="E227" i="5"/>
  <c r="I68" i="5"/>
  <c r="K210" i="5"/>
  <c r="I125" i="5"/>
  <c r="L69" i="5"/>
  <c r="E177" i="5"/>
  <c r="D122" i="5"/>
  <c r="J132" i="5"/>
  <c r="H196" i="5"/>
  <c r="I166" i="5"/>
  <c r="H154" i="5"/>
  <c r="G138" i="5"/>
  <c r="D233" i="5"/>
  <c r="J118" i="5"/>
  <c r="K118" i="5"/>
  <c r="G74" i="5"/>
  <c r="K221" i="5"/>
  <c r="I117" i="5"/>
  <c r="D67" i="5"/>
  <c r="E92" i="5"/>
  <c r="J98" i="5"/>
  <c r="C108" i="5"/>
  <c r="L71" i="5"/>
  <c r="L218" i="5"/>
  <c r="J179" i="5"/>
  <c r="H76" i="5"/>
  <c r="H159" i="5"/>
  <c r="G205" i="5"/>
  <c r="I205" i="5"/>
  <c r="F54" i="5"/>
  <c r="H54" i="5"/>
  <c r="K194" i="5"/>
  <c r="K195" i="5"/>
  <c r="D172" i="5"/>
  <c r="E172" i="5"/>
  <c r="D155" i="5"/>
  <c r="I97" i="5"/>
  <c r="C97" i="5"/>
  <c r="F183" i="5"/>
  <c r="H183" i="5"/>
  <c r="E201" i="5"/>
  <c r="E150" i="5"/>
  <c r="F188" i="5"/>
  <c r="H243" i="5"/>
  <c r="J243" i="5"/>
  <c r="C199" i="5"/>
  <c r="L127" i="5"/>
  <c r="F127" i="5"/>
  <c r="I75" i="5"/>
  <c r="G75" i="5"/>
  <c r="F129" i="5"/>
  <c r="G106" i="5"/>
  <c r="J93" i="5"/>
  <c r="G55" i="5"/>
  <c r="H167" i="5"/>
  <c r="G202" i="5"/>
  <c r="I133" i="5"/>
  <c r="G238" i="5"/>
  <c r="E176" i="5"/>
  <c r="K60" i="5"/>
  <c r="H142" i="5"/>
  <c r="G88" i="5"/>
  <c r="I88" i="5"/>
  <c r="K239" i="5"/>
  <c r="K123" i="5"/>
  <c r="E57" i="5"/>
  <c r="I91" i="5"/>
  <c r="J153" i="5"/>
  <c r="C140" i="5"/>
  <c r="G182" i="5"/>
  <c r="F209" i="5"/>
  <c r="G103" i="5"/>
  <c r="L181" i="5"/>
  <c r="H148" i="5"/>
  <c r="K178" i="5"/>
  <c r="L178" i="5"/>
  <c r="F116" i="5"/>
  <c r="D206" i="5"/>
  <c r="E206" i="5"/>
  <c r="K151" i="5"/>
  <c r="G175" i="5"/>
  <c r="I175" i="5"/>
  <c r="G248" i="5"/>
  <c r="H101" i="5"/>
  <c r="J101" i="5"/>
  <c r="D249" i="5"/>
  <c r="J217" i="5"/>
  <c r="K217" i="5"/>
  <c r="C186" i="5"/>
  <c r="D186" i="5"/>
  <c r="I63" i="5"/>
  <c r="C63" i="5"/>
  <c r="F89" i="5"/>
  <c r="I253" i="5"/>
  <c r="H245" i="5"/>
  <c r="F210" i="5"/>
  <c r="D245" i="5"/>
  <c r="E213" i="5"/>
  <c r="D87" i="5"/>
  <c r="E87" i="5"/>
  <c r="K62" i="5"/>
  <c r="C241" i="5"/>
  <c r="D203" i="5"/>
  <c r="C237" i="5"/>
  <c r="K237" i="5"/>
  <c r="D237" i="5"/>
  <c r="L237" i="5"/>
  <c r="E237" i="5"/>
  <c r="F237" i="5"/>
  <c r="I237" i="5"/>
  <c r="G237" i="5"/>
  <c r="J237" i="5"/>
  <c r="H237" i="5"/>
  <c r="G109" i="5"/>
  <c r="I109" i="5"/>
  <c r="F173" i="5"/>
  <c r="G95" i="5"/>
  <c r="G72" i="5"/>
  <c r="L72" i="5"/>
  <c r="E180" i="5"/>
  <c r="G162" i="5"/>
  <c r="I162" i="5"/>
  <c r="D111" i="5"/>
  <c r="H86" i="5"/>
  <c r="J86" i="5"/>
  <c r="H112" i="5"/>
  <c r="K161" i="5"/>
  <c r="F146" i="5"/>
  <c r="H220" i="5"/>
  <c r="F192" i="5"/>
  <c r="H229" i="5"/>
  <c r="J229" i="5"/>
  <c r="L134" i="5"/>
  <c r="C85" i="5"/>
  <c r="I230" i="5"/>
  <c r="J230" i="5"/>
  <c r="C230" i="5"/>
  <c r="K230" i="5"/>
  <c r="D230" i="5"/>
  <c r="F230" i="5"/>
  <c r="L230" i="5"/>
  <c r="G230" i="5"/>
  <c r="E230" i="5"/>
  <c r="H230" i="5"/>
  <c r="J156" i="5"/>
  <c r="K156" i="5"/>
  <c r="G99" i="5"/>
  <c r="D157" i="5"/>
  <c r="E79" i="5"/>
  <c r="D77" i="5"/>
  <c r="L102" i="5"/>
  <c r="F102" i="5"/>
  <c r="K141" i="5"/>
  <c r="F235" i="5"/>
  <c r="F82" i="5"/>
  <c r="K115" i="5"/>
  <c r="L189" i="5"/>
  <c r="H189" i="5"/>
  <c r="F189" i="5"/>
  <c r="I189" i="5"/>
  <c r="C189" i="5"/>
  <c r="H143" i="5"/>
  <c r="J143" i="5"/>
  <c r="J234" i="5"/>
  <c r="L227" i="5"/>
  <c r="H68" i="5"/>
  <c r="C210" i="5"/>
  <c r="H125" i="5"/>
  <c r="D69" i="5"/>
  <c r="L177" i="5"/>
  <c r="K122" i="5"/>
  <c r="G132" i="5"/>
  <c r="I132" i="5"/>
  <c r="G196" i="5"/>
  <c r="F166" i="5"/>
  <c r="H166" i="5"/>
  <c r="G154" i="5"/>
  <c r="L138" i="5"/>
  <c r="F138" i="5"/>
  <c r="K233" i="5"/>
  <c r="I118" i="5"/>
  <c r="C118" i="5"/>
  <c r="L74" i="5"/>
  <c r="I221" i="5"/>
  <c r="C221" i="5"/>
  <c r="F117" i="5"/>
  <c r="H117" i="5"/>
  <c r="K67" i="5"/>
  <c r="L92" i="5"/>
  <c r="I98" i="5"/>
  <c r="E207" i="5"/>
  <c r="F207" i="5"/>
  <c r="I207" i="5"/>
  <c r="G207" i="5"/>
  <c r="J207" i="5"/>
  <c r="H207" i="5"/>
  <c r="C207" i="5"/>
  <c r="K207" i="5"/>
  <c r="D207" i="5"/>
  <c r="L207" i="5"/>
  <c r="J108" i="5"/>
  <c r="D71" i="5"/>
  <c r="D218" i="5"/>
  <c r="G179" i="5"/>
  <c r="I179" i="5"/>
  <c r="G76" i="5"/>
  <c r="E159" i="5"/>
  <c r="G159" i="5"/>
  <c r="F205" i="5"/>
  <c r="E54" i="5"/>
  <c r="C194" i="5"/>
  <c r="C195" i="5"/>
  <c r="K172" i="5"/>
  <c r="K155" i="5"/>
  <c r="H97" i="5"/>
  <c r="J97" i="5"/>
  <c r="E183" i="5"/>
  <c r="L201" i="5"/>
  <c r="K150" i="5"/>
  <c r="L150" i="5"/>
  <c r="E188" i="5"/>
  <c r="G243" i="5"/>
  <c r="I243" i="5"/>
  <c r="H199" i="5"/>
  <c r="J199" i="5"/>
  <c r="D127" i="5"/>
  <c r="F75" i="5"/>
  <c r="E129" i="5"/>
  <c r="L106" i="5"/>
  <c r="F106" i="5"/>
  <c r="I93" i="5"/>
  <c r="F55" i="5"/>
  <c r="G167" i="5"/>
  <c r="L202" i="5"/>
  <c r="F202" i="5"/>
  <c r="H133" i="5"/>
  <c r="L238" i="5"/>
  <c r="F238" i="5"/>
  <c r="K176" i="5"/>
  <c r="L176" i="5"/>
  <c r="G142" i="5"/>
  <c r="F88" i="5"/>
  <c r="C239" i="5"/>
  <c r="C123" i="5"/>
  <c r="L57" i="5"/>
  <c r="H91" i="5"/>
  <c r="G153" i="5"/>
  <c r="I153" i="5"/>
  <c r="J140" i="5"/>
  <c r="F182" i="5"/>
  <c r="E209" i="5"/>
  <c r="F103" i="5"/>
  <c r="D181" i="5"/>
  <c r="G148" i="5"/>
  <c r="C178" i="5"/>
  <c r="D178" i="5"/>
  <c r="E116" i="5"/>
  <c r="K206" i="5"/>
  <c r="C151" i="5"/>
  <c r="F175" i="5"/>
  <c r="F248" i="5"/>
  <c r="G101" i="5"/>
  <c r="K249" i="5"/>
  <c r="I217" i="5"/>
  <c r="C217" i="5"/>
  <c r="J186" i="5"/>
  <c r="H63" i="5"/>
  <c r="E89" i="5"/>
  <c r="D234" i="5"/>
  <c r="F181" i="5"/>
  <c r="L215" i="5"/>
  <c r="F19" i="5"/>
  <c r="D52" i="5"/>
  <c r="J215" i="5"/>
  <c r="K215" i="5"/>
  <c r="J19" i="5"/>
  <c r="H35" i="5"/>
  <c r="D19" i="5"/>
  <c r="G252" i="5"/>
  <c r="C252" i="5"/>
  <c r="D96" i="5"/>
  <c r="I215" i="5"/>
  <c r="C215" i="5"/>
  <c r="K245" i="5"/>
  <c r="L213" i="5"/>
  <c r="K87" i="5"/>
  <c r="C62" i="5"/>
  <c r="H241" i="5"/>
  <c r="J241" i="5"/>
  <c r="K203" i="5"/>
  <c r="E171" i="5"/>
  <c r="F109" i="5"/>
  <c r="E173" i="5"/>
  <c r="F95" i="5"/>
  <c r="F72" i="5"/>
  <c r="D72" i="5"/>
  <c r="K180" i="5"/>
  <c r="L180" i="5"/>
  <c r="F162" i="5"/>
  <c r="H162" i="5"/>
  <c r="K111" i="5"/>
  <c r="F65" i="5"/>
  <c r="G86" i="5"/>
  <c r="I86" i="5"/>
  <c r="G112" i="5"/>
  <c r="C161" i="5"/>
  <c r="E146" i="5"/>
  <c r="E220" i="5"/>
  <c r="G220" i="5"/>
  <c r="E192" i="5"/>
  <c r="G229" i="5"/>
  <c r="D134" i="5"/>
  <c r="J85" i="5"/>
  <c r="I156" i="5"/>
  <c r="C156" i="5"/>
  <c r="F99" i="5"/>
  <c r="K157" i="5"/>
  <c r="G152" i="5"/>
  <c r="L79" i="5"/>
  <c r="K77" i="5"/>
  <c r="D102" i="5"/>
  <c r="C141" i="5"/>
  <c r="E235" i="5"/>
  <c r="E82" i="5"/>
  <c r="C115" i="5"/>
  <c r="G143" i="5"/>
  <c r="I143" i="5"/>
  <c r="I234" i="5"/>
  <c r="D227" i="5"/>
  <c r="G68" i="5"/>
  <c r="J210" i="5"/>
  <c r="E125" i="5"/>
  <c r="G125" i="5"/>
  <c r="K69" i="5"/>
  <c r="J69" i="5"/>
  <c r="D177" i="5"/>
  <c r="I122" i="5"/>
  <c r="C122" i="5"/>
  <c r="F132" i="5"/>
  <c r="H132" i="5"/>
  <c r="L196" i="5"/>
  <c r="F196" i="5"/>
  <c r="E166" i="5"/>
  <c r="G166" i="5"/>
  <c r="F154" i="5"/>
  <c r="D138" i="5"/>
  <c r="E138" i="5"/>
  <c r="I233" i="5"/>
  <c r="C233" i="5"/>
  <c r="H118" i="5"/>
  <c r="D74" i="5"/>
  <c r="H221" i="5"/>
  <c r="J221" i="5"/>
  <c r="E117" i="5"/>
  <c r="G117" i="5"/>
  <c r="C67" i="5"/>
  <c r="D92" i="5"/>
  <c r="H98" i="5"/>
  <c r="I108" i="5"/>
  <c r="C71" i="5"/>
  <c r="K218" i="5"/>
  <c r="F179" i="5"/>
  <c r="H179" i="5"/>
  <c r="L76" i="5"/>
  <c r="L159" i="5"/>
  <c r="F159" i="5"/>
  <c r="E205" i="5"/>
  <c r="L54" i="5"/>
  <c r="J194" i="5"/>
  <c r="H195" i="5"/>
  <c r="J195" i="5"/>
  <c r="C172" i="5"/>
  <c r="F228" i="5"/>
  <c r="L228" i="5"/>
  <c r="G228" i="5"/>
  <c r="E228" i="5"/>
  <c r="H228" i="5"/>
  <c r="I228" i="5"/>
  <c r="J228" i="5"/>
  <c r="C228" i="5"/>
  <c r="K228" i="5"/>
  <c r="D228" i="5"/>
  <c r="C155" i="5"/>
  <c r="G97" i="5"/>
  <c r="L183" i="5"/>
  <c r="D201" i="5"/>
  <c r="C150" i="5"/>
  <c r="D150" i="5"/>
  <c r="L188" i="5"/>
  <c r="F243" i="5"/>
  <c r="G199" i="5"/>
  <c r="I199" i="5"/>
  <c r="K127" i="5"/>
  <c r="E75" i="5"/>
  <c r="K129" i="5"/>
  <c r="L129" i="5"/>
  <c r="D106" i="5"/>
  <c r="E106" i="5"/>
  <c r="C136" i="5"/>
  <c r="H93" i="5"/>
  <c r="E55" i="5"/>
  <c r="F167" i="5"/>
  <c r="D202" i="5"/>
  <c r="E202" i="5"/>
  <c r="G133" i="5"/>
  <c r="D238" i="5"/>
  <c r="E238" i="5"/>
  <c r="C176" i="5"/>
  <c r="D176" i="5"/>
  <c r="J60" i="5"/>
  <c r="L142" i="5"/>
  <c r="F142" i="5"/>
  <c r="E88" i="5"/>
  <c r="H239" i="5"/>
  <c r="J239" i="5"/>
  <c r="J123" i="5"/>
  <c r="D57" i="5"/>
  <c r="G91" i="5"/>
  <c r="F153" i="5"/>
  <c r="H153" i="5"/>
  <c r="I140" i="5"/>
  <c r="E182" i="5"/>
  <c r="L209" i="5"/>
  <c r="E103" i="5"/>
  <c r="K181" i="5"/>
  <c r="F148" i="5"/>
  <c r="J178" i="5"/>
  <c r="L116" i="5"/>
  <c r="C206" i="5"/>
  <c r="J151" i="5"/>
  <c r="E175" i="5"/>
  <c r="D189" i="5"/>
  <c r="E248" i="5"/>
  <c r="F101" i="5"/>
  <c r="C249" i="5"/>
  <c r="H217" i="5"/>
  <c r="I186" i="5"/>
  <c r="G63" i="5"/>
  <c r="K89" i="5"/>
  <c r="L89" i="5"/>
  <c r="I102" i="5"/>
  <c r="C235" i="5"/>
  <c r="C19" i="5"/>
  <c r="L40" i="5"/>
  <c r="E28" i="5"/>
  <c r="E20" i="5"/>
  <c r="E49" i="5"/>
  <c r="K25" i="5"/>
  <c r="F27" i="5"/>
  <c r="H215" i="5"/>
  <c r="C245" i="5"/>
  <c r="C87" i="5"/>
  <c r="J62" i="5"/>
  <c r="G241" i="5"/>
  <c r="I241" i="5"/>
  <c r="C203" i="5"/>
  <c r="E109" i="5"/>
  <c r="L173" i="5"/>
  <c r="E95" i="5"/>
  <c r="K72" i="5"/>
  <c r="C180" i="5"/>
  <c r="D180" i="5"/>
  <c r="E162" i="5"/>
  <c r="C111" i="5"/>
  <c r="F86" i="5"/>
  <c r="F112" i="5"/>
  <c r="J161" i="5"/>
  <c r="K146" i="5"/>
  <c r="L220" i="5"/>
  <c r="F220" i="5"/>
  <c r="L192" i="5"/>
  <c r="F229" i="5"/>
  <c r="K134" i="5"/>
  <c r="I85" i="5"/>
  <c r="H156" i="5"/>
  <c r="E99" i="5"/>
  <c r="C157" i="5"/>
  <c r="D79" i="5"/>
  <c r="C77" i="5"/>
  <c r="K102" i="5"/>
  <c r="H141" i="5"/>
  <c r="J141" i="5"/>
  <c r="L235" i="5"/>
  <c r="L82" i="5"/>
  <c r="J82" i="5"/>
  <c r="F143" i="5"/>
  <c r="H234" i="5"/>
  <c r="K227" i="5"/>
  <c r="L68" i="5"/>
  <c r="F68" i="5"/>
  <c r="I210" i="5"/>
  <c r="L125" i="5"/>
  <c r="F125" i="5"/>
  <c r="C69" i="5"/>
  <c r="I69" i="5"/>
  <c r="K177" i="5"/>
  <c r="H122" i="5"/>
  <c r="J122" i="5"/>
  <c r="E132" i="5"/>
  <c r="D196" i="5"/>
  <c r="E196" i="5"/>
  <c r="L166" i="5"/>
  <c r="E154" i="5"/>
  <c r="K138" i="5"/>
  <c r="H233" i="5"/>
  <c r="J233" i="5"/>
  <c r="G118" i="5"/>
  <c r="F74" i="5"/>
  <c r="K74" i="5"/>
  <c r="G221" i="5"/>
  <c r="L117" i="5"/>
  <c r="H67" i="5"/>
  <c r="J67" i="5"/>
  <c r="K92" i="5"/>
  <c r="E98" i="5"/>
  <c r="G98" i="5"/>
  <c r="H108" i="5"/>
  <c r="K71" i="5"/>
  <c r="I71" i="5"/>
  <c r="C218" i="5"/>
  <c r="E179" i="5"/>
  <c r="D76" i="5"/>
  <c r="D159" i="5"/>
  <c r="L205" i="5"/>
  <c r="D54" i="5"/>
  <c r="I194" i="5"/>
  <c r="G195" i="5"/>
  <c r="I195" i="5"/>
  <c r="J172" i="5"/>
  <c r="J155" i="5"/>
  <c r="F97" i="5"/>
  <c r="D183" i="5"/>
  <c r="K201" i="5"/>
  <c r="J150" i="5"/>
  <c r="D188" i="5"/>
  <c r="E243" i="5"/>
  <c r="F199" i="5"/>
  <c r="C127" i="5"/>
  <c r="L75" i="5"/>
  <c r="C129" i="5"/>
  <c r="D129" i="5"/>
  <c r="K106" i="5"/>
  <c r="K189" i="5"/>
  <c r="G93" i="5"/>
  <c r="K55" i="5"/>
  <c r="L55" i="5"/>
  <c r="E167" i="5"/>
  <c r="K202" i="5"/>
  <c r="F133" i="5"/>
  <c r="K238" i="5"/>
  <c r="J176" i="5"/>
  <c r="D142" i="5"/>
  <c r="E142" i="5"/>
  <c r="L88" i="5"/>
  <c r="G239" i="5"/>
  <c r="I239" i="5"/>
  <c r="I123" i="5"/>
  <c r="J57" i="5"/>
  <c r="K57" i="5"/>
  <c r="F91" i="5"/>
  <c r="E153" i="5"/>
  <c r="H140" i="5"/>
  <c r="K182" i="5"/>
  <c r="L182" i="5"/>
  <c r="D209" i="5"/>
  <c r="L103" i="5"/>
  <c r="C181" i="5"/>
  <c r="E148" i="5"/>
  <c r="I178" i="5"/>
  <c r="D116" i="5"/>
  <c r="J206" i="5"/>
  <c r="G151" i="5"/>
  <c r="I151" i="5"/>
  <c r="L175" i="5"/>
  <c r="K248" i="5"/>
  <c r="L248" i="5"/>
  <c r="E101" i="5"/>
  <c r="J249" i="5"/>
  <c r="G217" i="5"/>
  <c r="H186" i="5"/>
  <c r="F63" i="5"/>
  <c r="C89" i="5"/>
  <c r="D89" i="5"/>
  <c r="L239" i="5"/>
  <c r="H181" i="5"/>
  <c r="J20" i="5"/>
  <c r="I19" i="5"/>
  <c r="J213" i="5"/>
  <c r="H203" i="5"/>
  <c r="K95" i="5"/>
  <c r="H111" i="5"/>
  <c r="C146" i="5"/>
  <c r="H85" i="5"/>
  <c r="J77" i="5"/>
  <c r="G141" i="5"/>
  <c r="K82" i="5"/>
  <c r="E234" i="5"/>
  <c r="I227" i="5"/>
  <c r="D68" i="5"/>
  <c r="K154" i="5"/>
  <c r="E74" i="5"/>
  <c r="G67" i="5"/>
  <c r="L98" i="5"/>
  <c r="J71" i="5"/>
  <c r="F76" i="5"/>
  <c r="J188" i="5"/>
  <c r="C55" i="5"/>
  <c r="I57" i="5"/>
  <c r="C182" i="5"/>
  <c r="K148" i="5"/>
  <c r="J116" i="5"/>
  <c r="F151" i="5"/>
  <c r="C248" i="5"/>
  <c r="G249" i="5"/>
  <c r="G189" i="5"/>
  <c r="L211" i="5"/>
  <c r="D211" i="5"/>
  <c r="K211" i="5"/>
  <c r="I211" i="5"/>
  <c r="C211" i="5"/>
  <c r="H211" i="5"/>
  <c r="J211" i="5"/>
  <c r="G211" i="5"/>
  <c r="F211" i="5"/>
  <c r="G13" i="5"/>
  <c r="C33" i="5"/>
  <c r="G28" i="5"/>
  <c r="G30" i="5"/>
  <c r="E34" i="5"/>
  <c r="H33" i="5"/>
  <c r="G35" i="5"/>
  <c r="F30" i="5"/>
  <c r="I33" i="5"/>
  <c r="I35" i="5"/>
  <c r="D33" i="5"/>
  <c r="D27" i="5"/>
  <c r="F35" i="5"/>
  <c r="L30" i="5"/>
  <c r="D44" i="5"/>
  <c r="D30" i="5"/>
  <c r="H30" i="5"/>
  <c r="E30" i="5"/>
  <c r="K35" i="5"/>
  <c r="J35" i="5"/>
  <c r="J25" i="5"/>
  <c r="C35" i="5"/>
  <c r="F37" i="5"/>
  <c r="F41" i="5"/>
  <c r="K28" i="5"/>
  <c r="G20" i="5"/>
  <c r="H32" i="5"/>
  <c r="E17" i="5"/>
  <c r="F48" i="5"/>
  <c r="J31" i="5"/>
  <c r="H41" i="5"/>
  <c r="E41" i="5"/>
  <c r="F34" i="5"/>
  <c r="K41" i="5"/>
  <c r="J41" i="5"/>
  <c r="C16" i="5"/>
  <c r="L251" i="5"/>
  <c r="D251" i="5"/>
  <c r="G253" i="5"/>
  <c r="J251" i="5"/>
  <c r="I251" i="5"/>
  <c r="H251" i="5"/>
  <c r="G251" i="5"/>
  <c r="F251" i="5"/>
  <c r="E250" i="5"/>
  <c r="F252" i="5"/>
  <c r="I252" i="5"/>
  <c r="C253" i="5"/>
  <c r="L250" i="5"/>
  <c r="J250" i="5"/>
  <c r="K250" i="5"/>
  <c r="I250" i="5"/>
  <c r="D252" i="5"/>
  <c r="L253" i="5"/>
  <c r="K253" i="5"/>
  <c r="H250" i="5"/>
  <c r="C250" i="5"/>
  <c r="K252" i="5"/>
  <c r="D253" i="5"/>
  <c r="E253" i="5"/>
  <c r="G250" i="5"/>
  <c r="D250" i="5"/>
  <c r="E40" i="5"/>
  <c r="J36" i="5"/>
  <c r="J21" i="5"/>
  <c r="K20" i="5"/>
  <c r="L36" i="5"/>
  <c r="L34" i="5"/>
  <c r="G14" i="5"/>
  <c r="F20" i="5"/>
  <c r="J28" i="5"/>
  <c r="I34" i="5"/>
  <c r="G15" i="5"/>
  <c r="F28" i="5"/>
  <c r="J34" i="5"/>
  <c r="D28" i="5"/>
  <c r="C34" i="5"/>
  <c r="H34" i="5"/>
  <c r="K34" i="5"/>
  <c r="C44" i="5"/>
  <c r="G34" i="5"/>
  <c r="K44" i="5"/>
  <c r="H28" i="5"/>
  <c r="D34" i="5"/>
  <c r="F53" i="5"/>
  <c r="D40" i="5"/>
  <c r="I28" i="5"/>
  <c r="I20" i="5"/>
  <c r="F40" i="5"/>
  <c r="H40" i="5"/>
  <c r="E27" i="5"/>
  <c r="L25" i="5"/>
  <c r="G45" i="5"/>
  <c r="H13" i="5"/>
  <c r="K40" i="5"/>
  <c r="G27" i="5"/>
  <c r="K27" i="5"/>
  <c r="L27" i="5"/>
  <c r="J22" i="5"/>
  <c r="J15" i="5"/>
  <c r="C27" i="5"/>
  <c r="C20" i="5"/>
  <c r="J12" i="5"/>
  <c r="G11" i="5"/>
  <c r="C13" i="5"/>
  <c r="K13" i="5"/>
  <c r="I27" i="5"/>
  <c r="H27" i="5"/>
  <c r="D8" i="5"/>
  <c r="L28" i="5"/>
  <c r="K15" i="5"/>
  <c r="C41" i="5"/>
  <c r="L44" i="5"/>
  <c r="D15" i="5"/>
  <c r="H44" i="5"/>
  <c r="L20" i="5"/>
  <c r="F47" i="5"/>
  <c r="G41" i="5"/>
  <c r="L41" i="5"/>
  <c r="E25" i="5"/>
  <c r="C25" i="5"/>
  <c r="I41" i="5"/>
  <c r="F15" i="5"/>
  <c r="F25" i="5"/>
  <c r="L48" i="5"/>
  <c r="C48" i="5"/>
  <c r="G25" i="5"/>
  <c r="I15" i="5"/>
  <c r="H25" i="5"/>
  <c r="H15" i="5"/>
  <c r="F18" i="5"/>
  <c r="K48" i="5"/>
  <c r="I25" i="5"/>
  <c r="F29" i="5"/>
  <c r="E44" i="5"/>
  <c r="G18" i="5"/>
  <c r="G48" i="5"/>
  <c r="G44" i="5"/>
  <c r="J18" i="5"/>
  <c r="I12" i="5"/>
  <c r="F17" i="5"/>
  <c r="C17" i="5"/>
  <c r="K21" i="5"/>
  <c r="G47" i="5"/>
  <c r="L47" i="5"/>
  <c r="I48" i="5"/>
  <c r="H48" i="5"/>
  <c r="I44" i="5"/>
  <c r="C18" i="5"/>
  <c r="L18" i="5"/>
  <c r="D48" i="5"/>
  <c r="E48" i="5"/>
  <c r="I36" i="5"/>
  <c r="G21" i="5"/>
  <c r="J44" i="5"/>
  <c r="L33" i="5"/>
  <c r="I21" i="5"/>
  <c r="H9" i="5"/>
  <c r="F44" i="5"/>
  <c r="H12" i="5"/>
  <c r="E32" i="5"/>
  <c r="H21" i="5"/>
  <c r="E18" i="5"/>
  <c r="I17" i="5"/>
  <c r="F33" i="5"/>
  <c r="J48" i="5"/>
  <c r="I22" i="5"/>
  <c r="K23" i="5"/>
  <c r="K26" i="5"/>
  <c r="E23" i="5"/>
  <c r="F23" i="5"/>
  <c r="H23" i="5"/>
  <c r="C26" i="5"/>
  <c r="D26" i="5"/>
  <c r="F8" i="5"/>
  <c r="C8" i="5"/>
  <c r="K18" i="5"/>
  <c r="D17" i="5"/>
  <c r="D18" i="5"/>
  <c r="I23" i="5"/>
  <c r="G32" i="5"/>
  <c r="D23" i="5"/>
  <c r="F22" i="5"/>
  <c r="G23" i="5"/>
  <c r="L17" i="5"/>
  <c r="D21" i="5"/>
  <c r="E47" i="5"/>
  <c r="J23" i="5"/>
  <c r="F36" i="5"/>
  <c r="J8" i="5"/>
  <c r="L12" i="5"/>
  <c r="I8" i="5"/>
  <c r="C21" i="5"/>
  <c r="K46" i="5"/>
  <c r="F21" i="5"/>
  <c r="G17" i="5"/>
  <c r="L21" i="5"/>
  <c r="C23" i="5"/>
  <c r="K22" i="5"/>
  <c r="L23" i="5"/>
  <c r="H17" i="5"/>
  <c r="E21" i="5"/>
  <c r="E8" i="5"/>
  <c r="K47" i="5"/>
  <c r="J17" i="5"/>
  <c r="L15" i="5"/>
  <c r="J29" i="5"/>
  <c r="L53" i="5"/>
  <c r="L8" i="5"/>
  <c r="D29" i="5"/>
  <c r="J10" i="5"/>
  <c r="H29" i="5"/>
  <c r="L29" i="5"/>
  <c r="G29" i="5"/>
  <c r="E43" i="5"/>
  <c r="C29" i="5"/>
  <c r="E29" i="5"/>
  <c r="I9" i="5"/>
  <c r="K29" i="5"/>
  <c r="J43" i="5"/>
  <c r="H43" i="5"/>
  <c r="L50" i="5"/>
  <c r="J47" i="5"/>
  <c r="I50" i="5"/>
  <c r="H37" i="5"/>
  <c r="K43" i="5"/>
  <c r="E50" i="5"/>
  <c r="G46" i="5"/>
  <c r="E38" i="5"/>
  <c r="D43" i="5"/>
  <c r="J46" i="5"/>
  <c r="C43" i="5"/>
  <c r="C50" i="5"/>
  <c r="D46" i="5"/>
  <c r="F43" i="5"/>
  <c r="D50" i="5"/>
  <c r="I47" i="5"/>
  <c r="L37" i="5"/>
  <c r="C47" i="5"/>
  <c r="G38" i="5"/>
  <c r="F46" i="5"/>
  <c r="G50" i="5"/>
  <c r="G37" i="5"/>
  <c r="H47" i="5"/>
  <c r="I46" i="5"/>
  <c r="F50" i="5"/>
  <c r="I43" i="5"/>
  <c r="G43" i="5"/>
  <c r="L43" i="5"/>
  <c r="H50" i="5"/>
  <c r="H46" i="5"/>
  <c r="D53" i="5"/>
  <c r="D47" i="5"/>
  <c r="E46" i="5"/>
  <c r="K50" i="5"/>
  <c r="C46" i="5"/>
  <c r="I49" i="5"/>
  <c r="I31" i="5"/>
  <c r="E13" i="5"/>
  <c r="G33" i="5"/>
  <c r="K17" i="5"/>
  <c r="C22" i="5"/>
  <c r="C31" i="5"/>
  <c r="E22" i="5"/>
  <c r="F14" i="5"/>
  <c r="K31" i="5"/>
  <c r="I29" i="5"/>
  <c r="H4" i="5"/>
  <c r="G22" i="5"/>
  <c r="K11" i="5"/>
  <c r="L31" i="5"/>
  <c r="E15" i="5"/>
  <c r="F11" i="5"/>
  <c r="D31" i="5"/>
  <c r="D22" i="5"/>
  <c r="E31" i="5"/>
  <c r="D11" i="5"/>
  <c r="C11" i="5"/>
  <c r="H31" i="5"/>
  <c r="K9" i="5"/>
  <c r="K53" i="5"/>
  <c r="H11" i="5"/>
  <c r="L22" i="5"/>
  <c r="J11" i="5"/>
  <c r="E11" i="5"/>
  <c r="H22" i="5"/>
  <c r="I11" i="5"/>
  <c r="F7" i="5"/>
  <c r="J49" i="5"/>
  <c r="K8" i="5"/>
  <c r="G8" i="5"/>
  <c r="I37" i="5"/>
  <c r="I32" i="5"/>
  <c r="J37" i="5"/>
  <c r="L32" i="5"/>
  <c r="H45" i="5"/>
  <c r="C37" i="5"/>
  <c r="K33" i="5"/>
  <c r="C49" i="5"/>
  <c r="H8" i="5"/>
  <c r="E33" i="5"/>
  <c r="C10" i="5"/>
  <c r="D32" i="5"/>
  <c r="J45" i="5"/>
  <c r="K37" i="5"/>
  <c r="D49" i="5"/>
  <c r="K49" i="5"/>
  <c r="F31" i="5"/>
  <c r="K45" i="5"/>
  <c r="D37" i="5"/>
  <c r="L49" i="5"/>
  <c r="L7" i="5"/>
  <c r="F49" i="5"/>
  <c r="C32" i="5"/>
  <c r="E37" i="5"/>
  <c r="G9" i="5"/>
  <c r="G49" i="5"/>
  <c r="K32" i="5"/>
  <c r="H49" i="5"/>
  <c r="F9" i="5"/>
  <c r="K10" i="5"/>
  <c r="G12" i="5"/>
  <c r="G10" i="5"/>
  <c r="D10" i="5"/>
  <c r="H10" i="5"/>
  <c r="L10" i="5"/>
  <c r="D12" i="5"/>
  <c r="F10" i="5"/>
  <c r="C12" i="5"/>
  <c r="I10" i="5"/>
  <c r="E10" i="5"/>
  <c r="K12" i="5"/>
  <c r="G16" i="5"/>
  <c r="K16" i="5"/>
  <c r="H16" i="5"/>
  <c r="J16" i="5"/>
  <c r="F16" i="5"/>
  <c r="D16" i="5"/>
  <c r="L16" i="5"/>
  <c r="E16" i="5"/>
  <c r="I16" i="5"/>
  <c r="D7" i="5"/>
  <c r="G7" i="5"/>
  <c r="D9" i="5"/>
  <c r="J9" i="5"/>
  <c r="E9" i="5"/>
  <c r="L9" i="5"/>
  <c r="F12" i="5"/>
  <c r="E12" i="5"/>
  <c r="K6" i="5"/>
  <c r="D6" i="5"/>
  <c r="J6" i="5"/>
  <c r="I6" i="5"/>
  <c r="H6" i="5"/>
  <c r="L6" i="5"/>
  <c r="C6" i="5"/>
  <c r="E6" i="5"/>
  <c r="F6" i="5"/>
  <c r="G6" i="5"/>
  <c r="F5" i="5"/>
  <c r="L5" i="5"/>
  <c r="E5" i="5"/>
  <c r="K5" i="5"/>
  <c r="I5" i="5"/>
  <c r="J5" i="5"/>
  <c r="D5" i="5"/>
  <c r="G5" i="5"/>
  <c r="C5" i="5"/>
  <c r="H5" i="5"/>
  <c r="L14" i="5"/>
  <c r="E14" i="5"/>
  <c r="D14" i="5"/>
  <c r="J14" i="5"/>
  <c r="I14" i="5"/>
  <c r="K39" i="5"/>
  <c r="D39" i="5"/>
  <c r="G39" i="5"/>
  <c r="E39" i="5"/>
  <c r="L39" i="5"/>
  <c r="H39" i="5"/>
  <c r="K38" i="5"/>
  <c r="D36" i="5"/>
  <c r="C45" i="5"/>
  <c r="I53" i="5"/>
  <c r="E53" i="5"/>
  <c r="H14" i="5"/>
  <c r="L26" i="5"/>
  <c r="J7" i="5"/>
  <c r="K7" i="5"/>
  <c r="E7" i="5"/>
  <c r="C7" i="5"/>
  <c r="I7" i="5"/>
  <c r="D45" i="5"/>
  <c r="F26" i="5"/>
  <c r="H53" i="5"/>
  <c r="G53" i="5"/>
  <c r="G52" i="5"/>
  <c r="G26" i="5"/>
  <c r="I39" i="5"/>
  <c r="E36" i="5"/>
  <c r="L45" i="5"/>
  <c r="C36" i="5"/>
  <c r="J53" i="5"/>
  <c r="F52" i="5"/>
  <c r="I26" i="5"/>
  <c r="C9" i="5"/>
  <c r="H18" i="5"/>
  <c r="I18" i="5"/>
  <c r="H38" i="5"/>
  <c r="D38" i="5"/>
  <c r="L38" i="5"/>
  <c r="J38" i="5"/>
  <c r="I38" i="5"/>
  <c r="C38" i="5"/>
  <c r="J13" i="5"/>
  <c r="D13" i="5"/>
  <c r="L13" i="5"/>
  <c r="I13" i="5"/>
  <c r="F13" i="5"/>
  <c r="F38" i="5"/>
  <c r="G36" i="5"/>
  <c r="E45" i="5"/>
  <c r="C53" i="5"/>
  <c r="E26" i="5"/>
  <c r="C14" i="5"/>
  <c r="J26" i="5"/>
  <c r="K36" i="5"/>
  <c r="F32" i="5"/>
  <c r="J32" i="5"/>
  <c r="C39" i="5"/>
  <c r="J39" i="5"/>
  <c r="H36" i="5"/>
  <c r="F45" i="5"/>
  <c r="H26" i="5"/>
  <c r="K14" i="5"/>
  <c r="H7" i="5"/>
  <c r="G31" i="5"/>
  <c r="E52" i="5"/>
  <c r="L52" i="5"/>
  <c r="F24" i="5"/>
  <c r="E24" i="5"/>
  <c r="L24" i="5"/>
  <c r="D24" i="5"/>
  <c r="K24" i="5"/>
  <c r="C24" i="5"/>
  <c r="I24" i="5"/>
  <c r="J24" i="5"/>
  <c r="G24" i="5"/>
  <c r="H24" i="5"/>
  <c r="H52" i="5"/>
  <c r="I51" i="5"/>
  <c r="H51" i="5"/>
  <c r="G51" i="5"/>
  <c r="F51" i="5"/>
  <c r="E51" i="5"/>
  <c r="L51" i="5"/>
  <c r="D51" i="5"/>
  <c r="J51" i="5"/>
  <c r="C51" i="5"/>
  <c r="K51" i="5"/>
  <c r="I52" i="5"/>
  <c r="F42" i="5"/>
  <c r="E42" i="5"/>
  <c r="L42" i="5"/>
  <c r="D42" i="5"/>
  <c r="K42" i="5"/>
  <c r="C42" i="5"/>
  <c r="J42" i="5"/>
  <c r="I42" i="5"/>
  <c r="G42" i="5"/>
  <c r="H42" i="5"/>
  <c r="J52" i="5"/>
  <c r="C52" i="5"/>
  <c r="K52" i="5"/>
  <c r="E4" i="5"/>
  <c r="F4" i="5"/>
  <c r="K4" i="5"/>
  <c r="C4" i="5"/>
  <c r="J4" i="5"/>
  <c r="L4" i="5"/>
  <c r="I4" i="5"/>
  <c r="G4" i="5"/>
  <c r="D4" i="5"/>
  <c r="N224" i="5" l="1"/>
  <c r="M224" i="5"/>
  <c r="AK225" i="3"/>
  <c r="S224" i="2" s="1"/>
  <c r="AP225" i="3" s="1"/>
  <c r="O224" i="5"/>
  <c r="N160" i="5"/>
  <c r="N231" i="5"/>
  <c r="M231" i="5"/>
  <c r="O231" i="5"/>
  <c r="AK232" i="3"/>
  <c r="S231" i="2" s="1"/>
  <c r="AP232" i="3" s="1"/>
  <c r="M160" i="5"/>
  <c r="M212" i="5"/>
  <c r="AK161" i="3"/>
  <c r="S160" i="2" s="1"/>
  <c r="AP161" i="3" s="1"/>
  <c r="AK223" i="3"/>
  <c r="S222" i="2" s="1"/>
  <c r="AP223" i="3" s="1"/>
  <c r="O244" i="5"/>
  <c r="AK237" i="3"/>
  <c r="S236" i="2" s="1"/>
  <c r="AP237" i="3" s="1"/>
  <c r="O160" i="5"/>
  <c r="M242" i="5"/>
  <c r="M147" i="5"/>
  <c r="O212" i="5"/>
  <c r="N212" i="5"/>
  <c r="AK74" i="3"/>
  <c r="S73" i="2" s="1"/>
  <c r="AP74" i="3" s="1"/>
  <c r="M236" i="5"/>
  <c r="AK245" i="3"/>
  <c r="S244" i="2" s="1"/>
  <c r="AP245" i="3" s="1"/>
  <c r="AK213" i="3"/>
  <c r="S212" i="2" s="1"/>
  <c r="AP213" i="3" s="1"/>
  <c r="O236" i="5"/>
  <c r="M244" i="5"/>
  <c r="N236" i="5"/>
  <c r="N244" i="5"/>
  <c r="N163" i="5"/>
  <c r="M197" i="5"/>
  <c r="O242" i="5"/>
  <c r="N61" i="5"/>
  <c r="N73" i="5"/>
  <c r="N147" i="5"/>
  <c r="M73" i="5"/>
  <c r="AK148" i="3"/>
  <c r="S147" i="2" s="1"/>
  <c r="AP148" i="3" s="1"/>
  <c r="AK164" i="3"/>
  <c r="S163" i="2" s="1"/>
  <c r="AP164" i="3" s="1"/>
  <c r="AK243" i="3"/>
  <c r="O73" i="5"/>
  <c r="O147" i="5"/>
  <c r="O163" i="5"/>
  <c r="N242" i="5"/>
  <c r="AK62" i="3"/>
  <c r="S61" i="2" s="1"/>
  <c r="AP62" i="3" s="1"/>
  <c r="AK198" i="3"/>
  <c r="S197" i="2" s="1"/>
  <c r="AP198" i="3" s="1"/>
  <c r="O197" i="5"/>
  <c r="O61" i="5"/>
  <c r="M61" i="5"/>
  <c r="M163" i="5"/>
  <c r="O168" i="5"/>
  <c r="O169" i="5"/>
  <c r="N197" i="5"/>
  <c r="N208" i="5"/>
  <c r="O149" i="5"/>
  <c r="M168" i="5"/>
  <c r="N168" i="5"/>
  <c r="AK169" i="3"/>
  <c r="S168" i="2" s="1"/>
  <c r="AP169" i="3" s="1"/>
  <c r="O226" i="5"/>
  <c r="M222" i="5"/>
  <c r="O222" i="5"/>
  <c r="M240" i="5"/>
  <c r="O214" i="5"/>
  <c r="O120" i="5"/>
  <c r="AK248" i="3"/>
  <c r="S247" i="2" s="1"/>
  <c r="AP248" i="3" s="1"/>
  <c r="M58" i="5"/>
  <c r="N139" i="5"/>
  <c r="M128" i="5"/>
  <c r="M226" i="5"/>
  <c r="O208" i="5"/>
  <c r="AK186" i="3"/>
  <c r="S185" i="2" s="1"/>
  <c r="AP186" i="3" s="1"/>
  <c r="N222" i="5"/>
  <c r="N131" i="5"/>
  <c r="AK201" i="3"/>
  <c r="S200" i="2" s="1"/>
  <c r="AP201" i="3" s="1"/>
  <c r="N149" i="5"/>
  <c r="AK57" i="3"/>
  <c r="S56" i="2" s="1"/>
  <c r="AP57" i="3" s="1"/>
  <c r="N169" i="5"/>
  <c r="N226" i="5"/>
  <c r="O56" i="5"/>
  <c r="AK140" i="3"/>
  <c r="S139" i="2" s="1"/>
  <c r="AP140" i="3" s="1"/>
  <c r="N96" i="5"/>
  <c r="N110" i="5"/>
  <c r="M105" i="5"/>
  <c r="M130" i="5"/>
  <c r="AK145" i="3"/>
  <c r="S144" i="2" s="1"/>
  <c r="AP145" i="3" s="1"/>
  <c r="AK220" i="3"/>
  <c r="S219" i="2" s="1"/>
  <c r="AP220" i="3" s="1"/>
  <c r="AK132" i="3"/>
  <c r="S131" i="2" s="1"/>
  <c r="AP132" i="3" s="1"/>
  <c r="N120" i="5"/>
  <c r="O128" i="5"/>
  <c r="O187" i="5"/>
  <c r="O58" i="5"/>
  <c r="AK209" i="3"/>
  <c r="S208" i="2" s="1"/>
  <c r="AP209" i="3" s="1"/>
  <c r="M149" i="5"/>
  <c r="N185" i="5"/>
  <c r="M121" i="5"/>
  <c r="O139" i="5"/>
  <c r="N107" i="5"/>
  <c r="N58" i="5"/>
  <c r="AK227" i="3"/>
  <c r="S226" i="2" s="1"/>
  <c r="AP227" i="3" s="1"/>
  <c r="N56" i="5"/>
  <c r="N94" i="5"/>
  <c r="N104" i="5"/>
  <c r="N64" i="5"/>
  <c r="N128" i="5"/>
  <c r="AK115" i="3"/>
  <c r="S114" i="2" s="1"/>
  <c r="AP115" i="3" s="1"/>
  <c r="M107" i="5"/>
  <c r="M56" i="5"/>
  <c r="M120" i="5"/>
  <c r="M247" i="5"/>
  <c r="M131" i="5"/>
  <c r="M200" i="5"/>
  <c r="O19" i="5"/>
  <c r="AK71" i="3"/>
  <c r="S70" i="2" s="1"/>
  <c r="AP71" i="3" s="1"/>
  <c r="O131" i="5"/>
  <c r="O130" i="5"/>
  <c r="AK150" i="3"/>
  <c r="S149" i="2" s="1"/>
  <c r="AP150" i="3" s="1"/>
  <c r="O185" i="5"/>
  <c r="M208" i="5"/>
  <c r="M144" i="5"/>
  <c r="N219" i="5"/>
  <c r="N114" i="5"/>
  <c r="AK121" i="3"/>
  <c r="S120" i="2" s="1"/>
  <c r="AP121" i="3" s="1"/>
  <c r="AK129" i="3"/>
  <c r="S128" i="2" s="1"/>
  <c r="AP129" i="3" s="1"/>
  <c r="O114" i="5"/>
  <c r="AK159" i="3"/>
  <c r="S158" i="2" s="1"/>
  <c r="AP159" i="3" s="1"/>
  <c r="N200" i="5"/>
  <c r="N130" i="5"/>
  <c r="N247" i="5"/>
  <c r="O152" i="5"/>
  <c r="AK97" i="3"/>
  <c r="S96" i="2" s="1"/>
  <c r="AP97" i="3" s="1"/>
  <c r="O219" i="5"/>
  <c r="AK108" i="3"/>
  <c r="S107" i="2" s="1"/>
  <c r="AP108" i="3" s="1"/>
  <c r="M94" i="5"/>
  <c r="O107" i="5"/>
  <c r="M219" i="5"/>
  <c r="M114" i="5"/>
  <c r="AK95" i="3"/>
  <c r="S94" i="2" s="1"/>
  <c r="AP95" i="3" s="1"/>
  <c r="O200" i="5"/>
  <c r="O247" i="5"/>
  <c r="M139" i="5"/>
  <c r="O94" i="5"/>
  <c r="M169" i="5"/>
  <c r="M185" i="5"/>
  <c r="AK59" i="3"/>
  <c r="S58" i="2" s="1"/>
  <c r="AP59" i="3" s="1"/>
  <c r="N119" i="5"/>
  <c r="P224" i="5"/>
  <c r="N66" i="5"/>
  <c r="O184" i="5"/>
  <c r="O165" i="5"/>
  <c r="AK188" i="3"/>
  <c r="S187" i="2" s="1"/>
  <c r="AP188" i="3" s="1"/>
  <c r="AK65" i="3"/>
  <c r="S64" i="2" s="1"/>
  <c r="AP65" i="3" s="1"/>
  <c r="AK205" i="3"/>
  <c r="S204" i="2" s="1"/>
  <c r="AP205" i="3" s="1"/>
  <c r="M187" i="5"/>
  <c r="M59" i="5"/>
  <c r="M84" i="5"/>
  <c r="N198" i="5"/>
  <c r="O110" i="5"/>
  <c r="O190" i="5"/>
  <c r="M104" i="5"/>
  <c r="M216" i="5"/>
  <c r="O144" i="5"/>
  <c r="N105" i="5"/>
  <c r="AK241" i="3"/>
  <c r="S240" i="2" s="1"/>
  <c r="AP241" i="3" s="1"/>
  <c r="AK247" i="3"/>
  <c r="S246" i="2" s="1"/>
  <c r="AP247" i="3" s="1"/>
  <c r="M193" i="5"/>
  <c r="AK122" i="3"/>
  <c r="S121" i="2" s="1"/>
  <c r="AP122" i="3" s="1"/>
  <c r="N187" i="5"/>
  <c r="O30" i="5"/>
  <c r="N184" i="5"/>
  <c r="O104" i="5"/>
  <c r="O96" i="5"/>
  <c r="M119" i="5"/>
  <c r="O60" i="5"/>
  <c r="O121" i="5"/>
  <c r="O64" i="5"/>
  <c r="M110" i="5"/>
  <c r="N246" i="5"/>
  <c r="M198" i="5"/>
  <c r="AK120" i="3"/>
  <c r="S119" i="2" s="1"/>
  <c r="AP120" i="3" s="1"/>
  <c r="O119" i="5"/>
  <c r="AK106" i="3"/>
  <c r="S105" i="2" s="1"/>
  <c r="AP106" i="3" s="1"/>
  <c r="AK111" i="3"/>
  <c r="S110" i="2" s="1"/>
  <c r="AP111" i="3" s="1"/>
  <c r="M96" i="5"/>
  <c r="AK67" i="3"/>
  <c r="S66" i="2" s="1"/>
  <c r="AP67" i="3" s="1"/>
  <c r="N121" i="5"/>
  <c r="M64" i="5"/>
  <c r="N165" i="5"/>
  <c r="N204" i="5"/>
  <c r="O246" i="5"/>
  <c r="M246" i="5"/>
  <c r="AK166" i="3"/>
  <c r="S165" i="2" s="1"/>
  <c r="AP166" i="3" s="1"/>
  <c r="AK217" i="3"/>
  <c r="S216" i="2" s="1"/>
  <c r="AP217" i="3" s="1"/>
  <c r="O216" i="5"/>
  <c r="M66" i="5"/>
  <c r="M70" i="5"/>
  <c r="M165" i="5"/>
  <c r="O198" i="5"/>
  <c r="N240" i="5"/>
  <c r="N216" i="5"/>
  <c r="O66" i="5"/>
  <c r="O204" i="5"/>
  <c r="O171" i="5"/>
  <c r="O105" i="5"/>
  <c r="N144" i="5"/>
  <c r="O240" i="5"/>
  <c r="M204" i="5"/>
  <c r="AK199" i="3"/>
  <c r="S198" i="2" s="1"/>
  <c r="AP199" i="3" s="1"/>
  <c r="AK105" i="3"/>
  <c r="S104" i="2" s="1"/>
  <c r="AP105" i="3" s="1"/>
  <c r="N164" i="5"/>
  <c r="N78" i="5"/>
  <c r="M225" i="5"/>
  <c r="M126" i="5"/>
  <c r="O124" i="5"/>
  <c r="AK191" i="3"/>
  <c r="S190" i="2" s="1"/>
  <c r="AP191" i="3" s="1"/>
  <c r="M191" i="5"/>
  <c r="O135" i="5"/>
  <c r="M113" i="5"/>
  <c r="O174" i="5"/>
  <c r="AK101" i="3"/>
  <c r="S100" i="2" s="1"/>
  <c r="AP101" i="3" s="1"/>
  <c r="O84" i="5"/>
  <c r="N214" i="5"/>
  <c r="M80" i="5"/>
  <c r="M184" i="5"/>
  <c r="Q184" i="5" s="1"/>
  <c r="AK131" i="3"/>
  <c r="S130" i="2" s="1"/>
  <c r="AP131" i="3" s="1"/>
  <c r="N193" i="5"/>
  <c r="M223" i="5"/>
  <c r="O232" i="5"/>
  <c r="AK146" i="3"/>
  <c r="S145" i="2" s="1"/>
  <c r="AP146" i="3" s="1"/>
  <c r="AK136" i="3"/>
  <c r="S135" i="2" s="1"/>
  <c r="AP136" i="3" s="1"/>
  <c r="N70" i="5"/>
  <c r="N158" i="5"/>
  <c r="AK79" i="3"/>
  <c r="S78" i="2" s="1"/>
  <c r="AP79" i="3" s="1"/>
  <c r="N83" i="5"/>
  <c r="M35" i="5"/>
  <c r="N30" i="5"/>
  <c r="N190" i="5"/>
  <c r="M117" i="5"/>
  <c r="O193" i="5"/>
  <c r="AK134" i="3"/>
  <c r="S133" i="2" s="1"/>
  <c r="AP134" i="3" s="1"/>
  <c r="O70" i="5"/>
  <c r="M158" i="5"/>
  <c r="AK194" i="3"/>
  <c r="S193" i="2" s="1"/>
  <c r="AP194" i="3" s="1"/>
  <c r="N59" i="5"/>
  <c r="O137" i="5"/>
  <c r="AK85" i="3"/>
  <c r="S84" i="2" s="1"/>
  <c r="AP85" i="3" s="1"/>
  <c r="M90" i="5"/>
  <c r="O164" i="5"/>
  <c r="O78" i="5"/>
  <c r="O158" i="5"/>
  <c r="M214" i="5"/>
  <c r="AK185" i="3"/>
  <c r="S184" i="2" s="1"/>
  <c r="AP185" i="3" s="1"/>
  <c r="N81" i="5"/>
  <c r="N170" i="5"/>
  <c r="M171" i="5"/>
  <c r="Q224" i="5"/>
  <c r="M30" i="5"/>
  <c r="M78" i="5"/>
  <c r="N145" i="5"/>
  <c r="O201" i="5"/>
  <c r="N174" i="5"/>
  <c r="M88" i="5"/>
  <c r="M68" i="5"/>
  <c r="N124" i="5"/>
  <c r="O143" i="5"/>
  <c r="M135" i="5"/>
  <c r="N171" i="5"/>
  <c r="O100" i="5"/>
  <c r="O65" i="5"/>
  <c r="AK172" i="3"/>
  <c r="S171" i="2" s="1"/>
  <c r="AP172" i="3" s="1"/>
  <c r="N80" i="5"/>
  <c r="AK114" i="3"/>
  <c r="S113" i="2" s="1"/>
  <c r="AP114" i="3" s="1"/>
  <c r="O83" i="5"/>
  <c r="N232" i="5"/>
  <c r="M145" i="5"/>
  <c r="M174" i="5"/>
  <c r="O59" i="5"/>
  <c r="O113" i="5"/>
  <c r="M164" i="5"/>
  <c r="AK81" i="3"/>
  <c r="S80" i="2" s="1"/>
  <c r="AP81" i="3" s="1"/>
  <c r="AK175" i="3"/>
  <c r="S174" i="2" s="1"/>
  <c r="AP175" i="3" s="1"/>
  <c r="O126" i="5"/>
  <c r="M124" i="5"/>
  <c r="N88" i="5"/>
  <c r="M133" i="5"/>
  <c r="AK226" i="3"/>
  <c r="S225" i="2" s="1"/>
  <c r="AP226" i="3" s="1"/>
  <c r="N191" i="5"/>
  <c r="O90" i="5"/>
  <c r="N135" i="5"/>
  <c r="M83" i="5"/>
  <c r="O170" i="5"/>
  <c r="N100" i="5"/>
  <c r="O80" i="5"/>
  <c r="N225" i="5"/>
  <c r="O191" i="5"/>
  <c r="M232" i="5"/>
  <c r="AK60" i="3"/>
  <c r="S59" i="2" s="1"/>
  <c r="AP60" i="3" s="1"/>
  <c r="AK165" i="3"/>
  <c r="S164" i="2" s="1"/>
  <c r="AP165" i="3" s="1"/>
  <c r="N113" i="5"/>
  <c r="O145" i="5"/>
  <c r="O81" i="5"/>
  <c r="O88" i="5"/>
  <c r="M103" i="5"/>
  <c r="AK92" i="3"/>
  <c r="S91" i="2" s="1"/>
  <c r="AP92" i="3" s="1"/>
  <c r="M190" i="5"/>
  <c r="O225" i="5"/>
  <c r="N90" i="5"/>
  <c r="N126" i="5"/>
  <c r="M170" i="5"/>
  <c r="M100" i="5"/>
  <c r="N137" i="5"/>
  <c r="M81" i="5"/>
  <c r="N223" i="5"/>
  <c r="AK215" i="3"/>
  <c r="S214" i="2" s="1"/>
  <c r="AP215" i="3" s="1"/>
  <c r="AK192" i="3"/>
  <c r="S191" i="2" s="1"/>
  <c r="AP192" i="3" s="1"/>
  <c r="N84" i="5"/>
  <c r="M137" i="5"/>
  <c r="O223" i="5"/>
  <c r="AK214" i="3"/>
  <c r="S213" i="2" s="1"/>
  <c r="AP214" i="3" s="1"/>
  <c r="M206" i="5"/>
  <c r="AK138" i="3"/>
  <c r="S137" i="2" s="1"/>
  <c r="AP138" i="3" s="1"/>
  <c r="N134" i="5"/>
  <c r="AK174" i="3"/>
  <c r="S173" i="2" s="1"/>
  <c r="AP174" i="3" s="1"/>
  <c r="AK170" i="3"/>
  <c r="S169" i="2" s="1"/>
  <c r="AP170" i="3" s="1"/>
  <c r="O118" i="5"/>
  <c r="M220" i="5"/>
  <c r="O111" i="5"/>
  <c r="AK89" i="3"/>
  <c r="AK118" i="3"/>
  <c r="N233" i="5"/>
  <c r="M166" i="5"/>
  <c r="M19" i="5"/>
  <c r="O133" i="5"/>
  <c r="N213" i="5"/>
  <c r="N65" i="5"/>
  <c r="AK171" i="3"/>
  <c r="S170" i="2" s="1"/>
  <c r="AP171" i="3" s="1"/>
  <c r="N217" i="5"/>
  <c r="O243" i="5"/>
  <c r="N235" i="5"/>
  <c r="AK104" i="3"/>
  <c r="O238" i="5"/>
  <c r="M227" i="5"/>
  <c r="M82" i="5"/>
  <c r="M192" i="5"/>
  <c r="S242" i="2"/>
  <c r="AP243" i="3" s="1"/>
  <c r="AK233" i="3"/>
  <c r="O25" i="5"/>
  <c r="N34" i="5"/>
  <c r="N35" i="5"/>
  <c r="M152" i="5"/>
  <c r="N117" i="5"/>
  <c r="N57" i="5"/>
  <c r="O150" i="5"/>
  <c r="AK83" i="3"/>
  <c r="S82" i="2" s="1"/>
  <c r="AP83" i="3" s="1"/>
  <c r="M102" i="5"/>
  <c r="AK221" i="3"/>
  <c r="O72" i="5"/>
  <c r="AK82" i="3"/>
  <c r="AK91" i="3"/>
  <c r="S90" i="2" s="1"/>
  <c r="AP91" i="3" s="1"/>
  <c r="AK153" i="3"/>
  <c r="N103" i="5"/>
  <c r="M201" i="5"/>
  <c r="O92" i="5"/>
  <c r="M138" i="5"/>
  <c r="N220" i="5"/>
  <c r="AK61" i="3"/>
  <c r="S60" i="2" s="1"/>
  <c r="AP61" i="3" s="1"/>
  <c r="AK127" i="3"/>
  <c r="S126" i="2" s="1"/>
  <c r="AP127" i="3" s="1"/>
  <c r="AK176" i="3"/>
  <c r="AK203" i="3"/>
  <c r="S202" i="2" s="1"/>
  <c r="AP203" i="3" s="1"/>
  <c r="M106" i="5"/>
  <c r="N205" i="5"/>
  <c r="O74" i="5"/>
  <c r="N125" i="5"/>
  <c r="N194" i="5"/>
  <c r="AK84" i="3"/>
  <c r="AK224" i="3"/>
  <c r="AK125" i="3"/>
  <c r="AK206" i="3"/>
  <c r="M243" i="5"/>
  <c r="O117" i="5"/>
  <c r="M218" i="5"/>
  <c r="AK219" i="3"/>
  <c r="O220" i="5"/>
  <c r="M123" i="5"/>
  <c r="N176" i="5"/>
  <c r="O176" i="5"/>
  <c r="AK177" i="3"/>
  <c r="M122" i="5"/>
  <c r="N122" i="5"/>
  <c r="O122" i="5"/>
  <c r="AK123" i="3"/>
  <c r="S122" i="2" s="1"/>
  <c r="O161" i="5"/>
  <c r="N161" i="5"/>
  <c r="M161" i="5"/>
  <c r="AK162" i="3"/>
  <c r="N62" i="5"/>
  <c r="M62" i="5"/>
  <c r="AK63" i="3"/>
  <c r="M215" i="5"/>
  <c r="O215" i="5"/>
  <c r="N215" i="5"/>
  <c r="O175" i="5"/>
  <c r="O205" i="5"/>
  <c r="M151" i="5"/>
  <c r="O151" i="5"/>
  <c r="N151" i="5"/>
  <c r="AK152" i="3"/>
  <c r="M239" i="5"/>
  <c r="O239" i="5"/>
  <c r="N239" i="5"/>
  <c r="M99" i="5"/>
  <c r="O125" i="5"/>
  <c r="M167" i="5"/>
  <c r="N167" i="5"/>
  <c r="O167" i="5"/>
  <c r="AK168" i="3"/>
  <c r="M194" i="5"/>
  <c r="N179" i="5"/>
  <c r="O179" i="5"/>
  <c r="AK180" i="3"/>
  <c r="M54" i="5"/>
  <c r="O54" i="5"/>
  <c r="N54" i="5"/>
  <c r="AK55" i="3"/>
  <c r="M132" i="5"/>
  <c r="M213" i="5"/>
  <c r="M202" i="5"/>
  <c r="AK107" i="3"/>
  <c r="AK228" i="3"/>
  <c r="M238" i="5"/>
  <c r="O134" i="5"/>
  <c r="AK244" i="3"/>
  <c r="M40" i="5"/>
  <c r="M150" i="5"/>
  <c r="N150" i="5"/>
  <c r="AK151" i="3"/>
  <c r="S150" i="2" s="1"/>
  <c r="N19" i="5"/>
  <c r="M251" i="5"/>
  <c r="AK240" i="3"/>
  <c r="N129" i="5"/>
  <c r="O129" i="5"/>
  <c r="M129" i="5"/>
  <c r="AK130" i="3"/>
  <c r="S129" i="2" s="1"/>
  <c r="O196" i="5"/>
  <c r="M77" i="5"/>
  <c r="N77" i="5"/>
  <c r="O77" i="5"/>
  <c r="AK78" i="3"/>
  <c r="M180" i="5"/>
  <c r="O180" i="5"/>
  <c r="N180" i="5"/>
  <c r="AK181" i="3"/>
  <c r="S180" i="2" s="1"/>
  <c r="N203" i="5"/>
  <c r="M203" i="5"/>
  <c r="AK204" i="3"/>
  <c r="O91" i="5"/>
  <c r="N206" i="5"/>
  <c r="O206" i="5"/>
  <c r="AK207" i="3"/>
  <c r="M136" i="5"/>
  <c r="O136" i="5"/>
  <c r="N136" i="5"/>
  <c r="AK137" i="3"/>
  <c r="S136" i="2" s="1"/>
  <c r="M155" i="5"/>
  <c r="N155" i="5"/>
  <c r="O155" i="5"/>
  <c r="AK156" i="3"/>
  <c r="M71" i="5"/>
  <c r="O71" i="5"/>
  <c r="N71" i="5"/>
  <c r="AK72" i="3"/>
  <c r="S71" i="2" s="1"/>
  <c r="O95" i="5"/>
  <c r="AK216" i="3"/>
  <c r="M175" i="5"/>
  <c r="M205" i="5"/>
  <c r="AK208" i="3"/>
  <c r="N210" i="5"/>
  <c r="O182" i="5"/>
  <c r="M179" i="5"/>
  <c r="M125" i="5"/>
  <c r="O209" i="5"/>
  <c r="N166" i="5"/>
  <c r="O173" i="5"/>
  <c r="M183" i="5"/>
  <c r="N183" i="5"/>
  <c r="AK184" i="3"/>
  <c r="M79" i="5"/>
  <c r="N79" i="5"/>
  <c r="O79" i="5"/>
  <c r="AK80" i="3"/>
  <c r="O202" i="5"/>
  <c r="AK133" i="3"/>
  <c r="S132" i="2" s="1"/>
  <c r="O106" i="5"/>
  <c r="O227" i="5"/>
  <c r="N238" i="5"/>
  <c r="AK58" i="3"/>
  <c r="N243" i="5"/>
  <c r="M181" i="5"/>
  <c r="N181" i="5"/>
  <c r="O181" i="5"/>
  <c r="AK182" i="3"/>
  <c r="M67" i="5"/>
  <c r="N91" i="5"/>
  <c r="O166" i="5"/>
  <c r="O177" i="5"/>
  <c r="P212" i="5"/>
  <c r="Q212" i="5"/>
  <c r="N175" i="5"/>
  <c r="N218" i="5"/>
  <c r="M217" i="5"/>
  <c r="O217" i="5"/>
  <c r="AK218" i="3"/>
  <c r="O142" i="5"/>
  <c r="O195" i="5"/>
  <c r="N195" i="5"/>
  <c r="AK196" i="3"/>
  <c r="O82" i="5"/>
  <c r="N140" i="5"/>
  <c r="O140" i="5"/>
  <c r="AK141" i="3"/>
  <c r="O127" i="5"/>
  <c r="AK167" i="3"/>
  <c r="O62" i="5"/>
  <c r="M101" i="5"/>
  <c r="O101" i="5"/>
  <c r="N101" i="5"/>
  <c r="AK102" i="3"/>
  <c r="S101" i="2" s="1"/>
  <c r="O218" i="5"/>
  <c r="N173" i="5"/>
  <c r="M159" i="5"/>
  <c r="O159" i="5"/>
  <c r="N159" i="5"/>
  <c r="AK160" i="3"/>
  <c r="N95" i="5"/>
  <c r="M95" i="5"/>
  <c r="AK96" i="3"/>
  <c r="N152" i="5"/>
  <c r="AK178" i="3"/>
  <c r="N132" i="5"/>
  <c r="N106" i="5"/>
  <c r="N227" i="5"/>
  <c r="M57" i="5"/>
  <c r="M182" i="5"/>
  <c r="N182" i="5"/>
  <c r="AK183" i="3"/>
  <c r="N127" i="5"/>
  <c r="M127" i="5"/>
  <c r="AK128" i="3"/>
  <c r="S127" i="2" s="1"/>
  <c r="M157" i="5"/>
  <c r="N157" i="5"/>
  <c r="O157" i="5"/>
  <c r="AK158" i="3"/>
  <c r="S157" i="2" s="1"/>
  <c r="N241" i="5"/>
  <c r="M249" i="5"/>
  <c r="O249" i="5"/>
  <c r="N249" i="5"/>
  <c r="AK250" i="3"/>
  <c r="N115" i="5"/>
  <c r="O115" i="5"/>
  <c r="AK116" i="3"/>
  <c r="O86" i="5"/>
  <c r="N60" i="5"/>
  <c r="N202" i="5"/>
  <c r="M221" i="5"/>
  <c r="O221" i="5"/>
  <c r="N221" i="5"/>
  <c r="AK222" i="3"/>
  <c r="M189" i="5"/>
  <c r="O189" i="5"/>
  <c r="N189" i="5"/>
  <c r="AK190" i="3"/>
  <c r="N237" i="5"/>
  <c r="O237" i="5"/>
  <c r="M237" i="5"/>
  <c r="AK238" i="3"/>
  <c r="N82" i="5"/>
  <c r="N63" i="5"/>
  <c r="O63" i="5"/>
  <c r="M63" i="5"/>
  <c r="AK64" i="3"/>
  <c r="O183" i="5"/>
  <c r="O102" i="5"/>
  <c r="M112" i="5"/>
  <c r="O112" i="5"/>
  <c r="N112" i="5"/>
  <c r="AK113" i="3"/>
  <c r="M65" i="5"/>
  <c r="N68" i="5"/>
  <c r="M173" i="5"/>
  <c r="N148" i="5"/>
  <c r="O148" i="5"/>
  <c r="M148" i="5"/>
  <c r="AK149" i="3"/>
  <c r="S148" i="2" s="1"/>
  <c r="M142" i="5"/>
  <c r="N142" i="5"/>
  <c r="AK143" i="3"/>
  <c r="S142" i="2" s="1"/>
  <c r="M76" i="5"/>
  <c r="O76" i="5"/>
  <c r="N76" i="5"/>
  <c r="AK77" i="3"/>
  <c r="N154" i="5"/>
  <c r="M154" i="5"/>
  <c r="O154" i="5"/>
  <c r="AK155" i="3"/>
  <c r="S154" i="2" s="1"/>
  <c r="M177" i="5"/>
  <c r="M115" i="5"/>
  <c r="O132" i="5"/>
  <c r="AK69" i="3"/>
  <c r="S68" i="2" s="1"/>
  <c r="O57" i="5"/>
  <c r="AK66" i="3"/>
  <c r="N228" i="5"/>
  <c r="M228" i="5"/>
  <c r="O228" i="5"/>
  <c r="AK229" i="3"/>
  <c r="S228" i="2" s="1"/>
  <c r="M172" i="5"/>
  <c r="N172" i="5"/>
  <c r="O172" i="5"/>
  <c r="AK173" i="3"/>
  <c r="S172" i="2" s="1"/>
  <c r="M92" i="5"/>
  <c r="N133" i="5"/>
  <c r="N178" i="5"/>
  <c r="M178" i="5"/>
  <c r="O178" i="5"/>
  <c r="AK179" i="3"/>
  <c r="O153" i="5"/>
  <c r="M60" i="5"/>
  <c r="O194" i="5"/>
  <c r="AK195" i="3"/>
  <c r="AK126" i="3"/>
  <c r="S125" i="2" s="1"/>
  <c r="N230" i="5"/>
  <c r="O230" i="5"/>
  <c r="AK231" i="3"/>
  <c r="M199" i="5"/>
  <c r="O199" i="5"/>
  <c r="N199" i="5"/>
  <c r="AK200" i="3"/>
  <c r="M97" i="5"/>
  <c r="N97" i="5"/>
  <c r="O97" i="5"/>
  <c r="AK98" i="3"/>
  <c r="S97" i="2" s="1"/>
  <c r="M108" i="5"/>
  <c r="O108" i="5"/>
  <c r="N108" i="5"/>
  <c r="AK109" i="3"/>
  <c r="S108" i="2" s="1"/>
  <c r="N153" i="5"/>
  <c r="M153" i="5"/>
  <c r="AK154" i="3"/>
  <c r="S153" i="2" s="1"/>
  <c r="M93" i="5"/>
  <c r="O93" i="5"/>
  <c r="N93" i="5"/>
  <c r="AK94" i="3"/>
  <c r="S93" i="2" s="1"/>
  <c r="O210" i="5"/>
  <c r="AK193" i="3"/>
  <c r="S192" i="2" s="1"/>
  <c r="M109" i="5"/>
  <c r="O109" i="5"/>
  <c r="N109" i="5"/>
  <c r="AK110" i="3"/>
  <c r="O68" i="5"/>
  <c r="N188" i="5"/>
  <c r="M188" i="5"/>
  <c r="AK189" i="3"/>
  <c r="N192" i="5"/>
  <c r="N177" i="5"/>
  <c r="AK139" i="3"/>
  <c r="AK73" i="3"/>
  <c r="AK75" i="3"/>
  <c r="S74" i="2" s="1"/>
  <c r="M207" i="5"/>
  <c r="O207" i="5"/>
  <c r="N207" i="5"/>
  <c r="M230" i="5"/>
  <c r="M241" i="5"/>
  <c r="O241" i="5"/>
  <c r="AK242" i="3"/>
  <c r="S241" i="2" s="1"/>
  <c r="N234" i="5"/>
  <c r="O234" i="5"/>
  <c r="AK235" i="3"/>
  <c r="M229" i="5"/>
  <c r="N229" i="5"/>
  <c r="O229" i="5"/>
  <c r="AK230" i="3"/>
  <c r="S229" i="2" s="1"/>
  <c r="M86" i="5"/>
  <c r="N86" i="5"/>
  <c r="AK87" i="3"/>
  <c r="S86" i="2" s="1"/>
  <c r="M91" i="5"/>
  <c r="N98" i="5"/>
  <c r="O98" i="5"/>
  <c r="M98" i="5"/>
  <c r="AK99" i="3"/>
  <c r="M140" i="5"/>
  <c r="O192" i="5"/>
  <c r="AK103" i="3"/>
  <c r="S102" i="2" s="1"/>
  <c r="AK202" i="3"/>
  <c r="S201" i="2" s="1"/>
  <c r="O138" i="5"/>
  <c r="N72" i="5"/>
  <c r="AK135" i="3"/>
  <c r="N74" i="5"/>
  <c r="N67" i="5"/>
  <c r="O67" i="5"/>
  <c r="AK68" i="3"/>
  <c r="S67" i="2" s="1"/>
  <c r="M210" i="5"/>
  <c r="AK211" i="3"/>
  <c r="N55" i="5"/>
  <c r="M55" i="5"/>
  <c r="O55" i="5"/>
  <c r="AK56" i="3"/>
  <c r="S55" i="2" s="1"/>
  <c r="N89" i="5"/>
  <c r="O89" i="5"/>
  <c r="M89" i="5"/>
  <c r="AK90" i="3"/>
  <c r="S89" i="2" s="1"/>
  <c r="O188" i="5"/>
  <c r="N111" i="5"/>
  <c r="M111" i="5"/>
  <c r="AK112" i="3"/>
  <c r="M245" i="5"/>
  <c r="N245" i="5"/>
  <c r="O245" i="5"/>
  <c r="AK246" i="3"/>
  <c r="M235" i="5"/>
  <c r="AK236" i="3"/>
  <c r="O235" i="5"/>
  <c r="N118" i="5"/>
  <c r="M118" i="5"/>
  <c r="AK119" i="3"/>
  <c r="S118" i="2" s="1"/>
  <c r="N186" i="5"/>
  <c r="M186" i="5"/>
  <c r="O186" i="5"/>
  <c r="AK187" i="3"/>
  <c r="M143" i="5"/>
  <c r="N143" i="5"/>
  <c r="AK144" i="3"/>
  <c r="N99" i="5"/>
  <c r="O99" i="5"/>
  <c r="AK100" i="3"/>
  <c r="S99" i="2" s="1"/>
  <c r="M176" i="5"/>
  <c r="M195" i="5"/>
  <c r="M234" i="5"/>
  <c r="O213" i="5"/>
  <c r="N102" i="5"/>
  <c r="N201" i="5"/>
  <c r="AK93" i="3"/>
  <c r="S92" i="2" s="1"/>
  <c r="N138" i="5"/>
  <c r="AK239" i="3"/>
  <c r="M72" i="5"/>
  <c r="M134" i="5"/>
  <c r="M74" i="5"/>
  <c r="N146" i="5"/>
  <c r="M146" i="5"/>
  <c r="O146" i="5"/>
  <c r="AK147" i="3"/>
  <c r="M87" i="5"/>
  <c r="O87" i="5"/>
  <c r="N87" i="5"/>
  <c r="AK88" i="3"/>
  <c r="M233" i="5"/>
  <c r="O233" i="5"/>
  <c r="AK234" i="3"/>
  <c r="M248" i="5"/>
  <c r="N248" i="5"/>
  <c r="O248" i="5"/>
  <c r="AK249" i="3"/>
  <c r="S248" i="2" s="1"/>
  <c r="M69" i="5"/>
  <c r="O69" i="5"/>
  <c r="N69" i="5"/>
  <c r="AK70" i="3"/>
  <c r="M141" i="5"/>
  <c r="O141" i="5"/>
  <c r="N141" i="5"/>
  <c r="AK142" i="3"/>
  <c r="M156" i="5"/>
  <c r="N156" i="5"/>
  <c r="O156" i="5"/>
  <c r="AK157" i="3"/>
  <c r="S156" i="2" s="1"/>
  <c r="O103" i="5"/>
  <c r="O123" i="5"/>
  <c r="N123" i="5"/>
  <c r="AK124" i="3"/>
  <c r="S123" i="2" s="1"/>
  <c r="N85" i="5"/>
  <c r="M85" i="5"/>
  <c r="O85" i="5"/>
  <c r="AK86" i="3"/>
  <c r="P244" i="5"/>
  <c r="M75" i="5"/>
  <c r="N162" i="5"/>
  <c r="M162" i="5"/>
  <c r="O162" i="5"/>
  <c r="AK163" i="3"/>
  <c r="O203" i="5"/>
  <c r="M116" i="5"/>
  <c r="O116" i="5"/>
  <c r="N116" i="5"/>
  <c r="AK117" i="3"/>
  <c r="S116" i="2" s="1"/>
  <c r="M209" i="5"/>
  <c r="N209" i="5"/>
  <c r="AK210" i="3"/>
  <c r="N196" i="5"/>
  <c r="M196" i="5"/>
  <c r="AK197" i="3"/>
  <c r="S196" i="2" s="1"/>
  <c r="N75" i="5"/>
  <c r="O75" i="5"/>
  <c r="AK76" i="3"/>
  <c r="N92" i="5"/>
  <c r="M211" i="5"/>
  <c r="AK212" i="3"/>
  <c r="N211" i="5"/>
  <c r="O211" i="5"/>
  <c r="O35" i="5"/>
  <c r="N40" i="5"/>
  <c r="M34" i="5"/>
  <c r="O252" i="5"/>
  <c r="N252" i="5"/>
  <c r="N251" i="5"/>
  <c r="O251" i="5"/>
  <c r="N250" i="5"/>
  <c r="M250" i="5"/>
  <c r="O250" i="5"/>
  <c r="M253" i="5"/>
  <c r="N253" i="5"/>
  <c r="O253" i="5"/>
  <c r="M252" i="5"/>
  <c r="M20" i="5"/>
  <c r="M41" i="5"/>
  <c r="M28" i="5"/>
  <c r="M25" i="5"/>
  <c r="O34" i="5"/>
  <c r="AK54" i="3"/>
  <c r="S53" i="2" s="1"/>
  <c r="O40" i="5"/>
  <c r="N28" i="5"/>
  <c r="O28" i="5"/>
  <c r="O41" i="5"/>
  <c r="N41" i="5"/>
  <c r="N48" i="5"/>
  <c r="N25" i="5"/>
  <c r="O27" i="5"/>
  <c r="N20" i="5"/>
  <c r="N27" i="5"/>
  <c r="O20" i="5"/>
  <c r="M27" i="5"/>
  <c r="M48" i="5"/>
  <c r="N17" i="5"/>
  <c r="O48" i="5"/>
  <c r="O21" i="5"/>
  <c r="N15" i="5"/>
  <c r="M21" i="5"/>
  <c r="M17" i="5"/>
  <c r="M44" i="5"/>
  <c r="N44" i="5"/>
  <c r="O44" i="5"/>
  <c r="N21" i="5"/>
  <c r="O17" i="5"/>
  <c r="M47" i="5"/>
  <c r="N23" i="5"/>
  <c r="O23" i="5"/>
  <c r="M33" i="5"/>
  <c r="M46" i="5"/>
  <c r="O47" i="5"/>
  <c r="M23" i="5"/>
  <c r="N47" i="5"/>
  <c r="O49" i="5"/>
  <c r="O33" i="5"/>
  <c r="M43" i="5"/>
  <c r="M15" i="5"/>
  <c r="N11" i="5"/>
  <c r="O15" i="5"/>
  <c r="O29" i="5"/>
  <c r="N43" i="5"/>
  <c r="M50" i="5"/>
  <c r="O43" i="5"/>
  <c r="N46" i="5"/>
  <c r="N50" i="5"/>
  <c r="AK52" i="3"/>
  <c r="S51" i="2" s="1"/>
  <c r="O50" i="5"/>
  <c r="O46" i="5"/>
  <c r="AK53" i="3"/>
  <c r="S52" i="2" s="1"/>
  <c r="N37" i="5"/>
  <c r="N33" i="5"/>
  <c r="O22" i="5"/>
  <c r="N22" i="5"/>
  <c r="N31" i="5"/>
  <c r="M22" i="5"/>
  <c r="O11" i="5"/>
  <c r="N18" i="5"/>
  <c r="M8" i="5"/>
  <c r="O12" i="5"/>
  <c r="M32" i="5"/>
  <c r="N12" i="5"/>
  <c r="O8" i="5"/>
  <c r="N29" i="5"/>
  <c r="M11" i="5"/>
  <c r="M29" i="5"/>
  <c r="M26" i="5"/>
  <c r="N8" i="5"/>
  <c r="N36" i="5"/>
  <c r="M37" i="5"/>
  <c r="O31" i="5"/>
  <c r="M12" i="5"/>
  <c r="M49" i="5"/>
  <c r="N39" i="5"/>
  <c r="O53" i="5"/>
  <c r="N53" i="5"/>
  <c r="O32" i="5"/>
  <c r="N49" i="5"/>
  <c r="M10" i="5"/>
  <c r="N45" i="5"/>
  <c r="N32" i="5"/>
  <c r="N10" i="5"/>
  <c r="O36" i="5"/>
  <c r="O37" i="5"/>
  <c r="N9" i="5"/>
  <c r="O10" i="5"/>
  <c r="M16" i="5"/>
  <c r="O16" i="5"/>
  <c r="N16" i="5"/>
  <c r="N7" i="5"/>
  <c r="N14" i="5"/>
  <c r="M9" i="5"/>
  <c r="O9" i="5"/>
  <c r="O7" i="5"/>
  <c r="M14" i="5"/>
  <c r="M13" i="5"/>
  <c r="M6" i="5"/>
  <c r="N6" i="5"/>
  <c r="O6" i="5"/>
  <c r="N5" i="5"/>
  <c r="M5" i="5"/>
  <c r="O5" i="5"/>
  <c r="N26" i="5"/>
  <c r="O26" i="5"/>
  <c r="M18" i="5"/>
  <c r="O13" i="5"/>
  <c r="O18" i="5"/>
  <c r="M36" i="5"/>
  <c r="M45" i="5"/>
  <c r="M7" i="5"/>
  <c r="M53" i="5"/>
  <c r="N13" i="5"/>
  <c r="M39" i="5"/>
  <c r="M31" i="5"/>
  <c r="O45" i="5"/>
  <c r="O38" i="5"/>
  <c r="N38" i="5"/>
  <c r="M38" i="5"/>
  <c r="O14" i="5"/>
  <c r="O39" i="5"/>
  <c r="N24" i="5"/>
  <c r="M24" i="5"/>
  <c r="O24" i="5"/>
  <c r="M51" i="5"/>
  <c r="O51" i="5"/>
  <c r="N51" i="5"/>
  <c r="O52" i="5"/>
  <c r="N52" i="5"/>
  <c r="M52" i="5"/>
  <c r="N42" i="5"/>
  <c r="O42" i="5"/>
  <c r="M42" i="5"/>
  <c r="N4" i="5"/>
  <c r="O4" i="5"/>
  <c r="M4" i="5"/>
  <c r="P30" i="5" l="1"/>
  <c r="Q163" i="5"/>
  <c r="P242" i="5"/>
  <c r="Q204" i="5"/>
  <c r="Q114" i="5"/>
  <c r="P208" i="5"/>
  <c r="P66" i="5"/>
  <c r="Q244" i="5"/>
  <c r="E244" i="6" s="1"/>
  <c r="Q64" i="5"/>
  <c r="P160" i="5"/>
  <c r="P113" i="5"/>
  <c r="Q169" i="5"/>
  <c r="P231" i="5"/>
  <c r="Q145" i="5"/>
  <c r="Q160" i="5"/>
  <c r="Q231" i="5"/>
  <c r="P197" i="5"/>
  <c r="Q201" i="5"/>
  <c r="Q191" i="5"/>
  <c r="Q131" i="5"/>
  <c r="Q139" i="5"/>
  <c r="Q73" i="5"/>
  <c r="P102" i="5"/>
  <c r="P147" i="5"/>
  <c r="P236" i="5"/>
  <c r="Q242" i="5"/>
  <c r="Q197" i="5"/>
  <c r="P171" i="5"/>
  <c r="P82" i="5"/>
  <c r="Q94" i="5"/>
  <c r="Q147" i="5"/>
  <c r="Q236" i="5"/>
  <c r="P176" i="5"/>
  <c r="Q171" i="5"/>
  <c r="P144" i="5"/>
  <c r="P94" i="5"/>
  <c r="I94" i="6" s="1"/>
  <c r="P121" i="5"/>
  <c r="P105" i="5"/>
  <c r="P61" i="5"/>
  <c r="P73" i="5"/>
  <c r="E73" i="6" s="1"/>
  <c r="P163" i="5"/>
  <c r="P117" i="5"/>
  <c r="Q214" i="5"/>
  <c r="P164" i="5"/>
  <c r="Q121" i="5"/>
  <c r="Q61" i="5"/>
  <c r="C224" i="6"/>
  <c r="P59" i="5"/>
  <c r="P139" i="5"/>
  <c r="Q105" i="5"/>
  <c r="Q88" i="5"/>
  <c r="P135" i="5"/>
  <c r="Q193" i="5"/>
  <c r="P114" i="5"/>
  <c r="P185" i="5"/>
  <c r="P222" i="5"/>
  <c r="Q128" i="5"/>
  <c r="P169" i="5"/>
  <c r="P193" i="5"/>
  <c r="J193" i="6" s="1"/>
  <c r="Q70" i="5"/>
  <c r="Q110" i="5"/>
  <c r="Q149" i="5"/>
  <c r="P88" i="5"/>
  <c r="K88" i="6" s="1"/>
  <c r="J224" i="6"/>
  <c r="Q208" i="5"/>
  <c r="Q59" i="5"/>
  <c r="Q135" i="5"/>
  <c r="P83" i="5"/>
  <c r="Q104" i="5"/>
  <c r="P130" i="5"/>
  <c r="Q130" i="5"/>
  <c r="Q222" i="5"/>
  <c r="P214" i="5"/>
  <c r="G214" i="6" s="1"/>
  <c r="Q164" i="5"/>
  <c r="Q205" i="5"/>
  <c r="Q219" i="5"/>
  <c r="P104" i="5"/>
  <c r="P84" i="5"/>
  <c r="Q90" i="5"/>
  <c r="Q240" i="5"/>
  <c r="P168" i="5"/>
  <c r="Q247" i="5"/>
  <c r="P58" i="5"/>
  <c r="Q168" i="5"/>
  <c r="Q30" i="5"/>
  <c r="C30" i="6" s="1"/>
  <c r="P216" i="5"/>
  <c r="P131" i="5"/>
  <c r="P128" i="5"/>
  <c r="Q35" i="5"/>
  <c r="P200" i="5"/>
  <c r="Q113" i="5"/>
  <c r="K224" i="6"/>
  <c r="P119" i="5"/>
  <c r="P247" i="5"/>
  <c r="P226" i="5"/>
  <c r="P132" i="5"/>
  <c r="P184" i="5"/>
  <c r="D184" i="6" s="1"/>
  <c r="P35" i="5"/>
  <c r="P56" i="5"/>
  <c r="Q185" i="5"/>
  <c r="P96" i="5"/>
  <c r="Q84" i="5"/>
  <c r="P170" i="5"/>
  <c r="P34" i="5"/>
  <c r="P64" i="5"/>
  <c r="C64" i="6" s="1"/>
  <c r="Q119" i="5"/>
  <c r="Q226" i="5"/>
  <c r="Q117" i="5"/>
  <c r="Q58" i="5"/>
  <c r="P92" i="5"/>
  <c r="P240" i="5"/>
  <c r="P107" i="5"/>
  <c r="P120" i="5"/>
  <c r="P149" i="5"/>
  <c r="Q120" i="5"/>
  <c r="D224" i="6"/>
  <c r="L224" i="6"/>
  <c r="Q216" i="5"/>
  <c r="Q213" i="5"/>
  <c r="H224" i="6"/>
  <c r="I224" i="6"/>
  <c r="Q96" i="5"/>
  <c r="P145" i="5"/>
  <c r="P125" i="5"/>
  <c r="Q170" i="5"/>
  <c r="Q107" i="5"/>
  <c r="P90" i="5"/>
  <c r="Q200" i="5"/>
  <c r="E224" i="6"/>
  <c r="P219" i="5"/>
  <c r="F224" i="6"/>
  <c r="G224" i="6"/>
  <c r="Q66" i="5"/>
  <c r="D66" i="6" s="1"/>
  <c r="P110" i="5"/>
  <c r="Q144" i="5"/>
  <c r="Q103" i="5"/>
  <c r="P191" i="5"/>
  <c r="Q56" i="5"/>
  <c r="Q34" i="5"/>
  <c r="Q225" i="5"/>
  <c r="P190" i="5"/>
  <c r="P174" i="5"/>
  <c r="Q165" i="5"/>
  <c r="P246" i="5"/>
  <c r="Q187" i="5"/>
  <c r="P80" i="5"/>
  <c r="Q195" i="5"/>
  <c r="P187" i="5"/>
  <c r="Q100" i="5"/>
  <c r="Q81" i="5"/>
  <c r="P204" i="5"/>
  <c r="Q109" i="5"/>
  <c r="Q40" i="5"/>
  <c r="P108" i="5"/>
  <c r="P137" i="5"/>
  <c r="P223" i="5"/>
  <c r="Q126" i="5"/>
  <c r="P103" i="5"/>
  <c r="Q232" i="5"/>
  <c r="Q78" i="5"/>
  <c r="Q246" i="5"/>
  <c r="P198" i="5"/>
  <c r="Q198" i="5"/>
  <c r="P207" i="5"/>
  <c r="P192" i="5"/>
  <c r="Q174" i="5"/>
  <c r="P81" i="5"/>
  <c r="P70" i="5"/>
  <c r="P165" i="5"/>
  <c r="P166" i="5"/>
  <c r="Q190" i="5"/>
  <c r="P124" i="5"/>
  <c r="P100" i="5"/>
  <c r="Q158" i="5"/>
  <c r="P232" i="5"/>
  <c r="P126" i="5"/>
  <c r="Q83" i="5"/>
  <c r="Q249" i="5"/>
  <c r="P78" i="5"/>
  <c r="Q137" i="5"/>
  <c r="Q133" i="5"/>
  <c r="Q68" i="5"/>
  <c r="Q152" i="5"/>
  <c r="P158" i="5"/>
  <c r="Q223" i="5"/>
  <c r="P227" i="5"/>
  <c r="Q183" i="5"/>
  <c r="P215" i="5"/>
  <c r="P225" i="5"/>
  <c r="P28" i="5"/>
  <c r="Q80" i="5"/>
  <c r="P86" i="5"/>
  <c r="Q189" i="5"/>
  <c r="G212" i="6"/>
  <c r="P243" i="5"/>
  <c r="Q72" i="5"/>
  <c r="Q124" i="5"/>
  <c r="P209" i="5"/>
  <c r="P206" i="5"/>
  <c r="P19" i="5"/>
  <c r="P220" i="5"/>
  <c r="Q251" i="5"/>
  <c r="Q141" i="5"/>
  <c r="P69" i="5"/>
  <c r="P138" i="5"/>
  <c r="P199" i="5"/>
  <c r="Q76" i="5"/>
  <c r="P106" i="5"/>
  <c r="S211" i="2"/>
  <c r="AP212" i="3" s="1"/>
  <c r="S210" i="2"/>
  <c r="AP211" i="3" s="1"/>
  <c r="S109" i="2"/>
  <c r="AP110" i="3" s="1"/>
  <c r="S76" i="2"/>
  <c r="AP77" i="3" s="1"/>
  <c r="Q19" i="5"/>
  <c r="S209" i="2"/>
  <c r="AP210" i="3" s="1"/>
  <c r="S162" i="2"/>
  <c r="AP163" i="3" s="1"/>
  <c r="P248" i="5"/>
  <c r="S186" i="2"/>
  <c r="AP187" i="3" s="1"/>
  <c r="S134" i="2"/>
  <c r="AP135" i="3" s="1"/>
  <c r="S72" i="2"/>
  <c r="AP73" i="3" s="1"/>
  <c r="S194" i="2"/>
  <c r="AP195" i="3" s="1"/>
  <c r="S112" i="2"/>
  <c r="AP113" i="3" s="1"/>
  <c r="S221" i="2"/>
  <c r="AP222" i="3" s="1"/>
  <c r="S249" i="2"/>
  <c r="AP250" i="3" s="1"/>
  <c r="S95" i="2"/>
  <c r="AP96" i="3" s="1"/>
  <c r="S159" i="2"/>
  <c r="AP160" i="3" s="1"/>
  <c r="Q136" i="5"/>
  <c r="Q77" i="5"/>
  <c r="S106" i="2"/>
  <c r="AP107" i="3" s="1"/>
  <c r="S151" i="2"/>
  <c r="AP152" i="3" s="1"/>
  <c r="S161" i="2"/>
  <c r="AP162" i="3" s="1"/>
  <c r="Q220" i="5"/>
  <c r="S124" i="2"/>
  <c r="AP125" i="3" s="1"/>
  <c r="S152" i="2"/>
  <c r="AP153" i="3" s="1"/>
  <c r="S220" i="2"/>
  <c r="AP221" i="3" s="1"/>
  <c r="S207" i="2"/>
  <c r="AP208" i="3" s="1"/>
  <c r="S227" i="2"/>
  <c r="AP228" i="3" s="1"/>
  <c r="S75" i="2"/>
  <c r="AP76" i="3" s="1"/>
  <c r="S85" i="2"/>
  <c r="AP86" i="3" s="1"/>
  <c r="S138" i="2"/>
  <c r="AP139" i="3" s="1"/>
  <c r="P93" i="5"/>
  <c r="P221" i="5"/>
  <c r="S166" i="2"/>
  <c r="AP167" i="3" s="1"/>
  <c r="I212" i="6"/>
  <c r="S167" i="2"/>
  <c r="AP168" i="3" s="1"/>
  <c r="S205" i="2"/>
  <c r="AP206" i="3" s="1"/>
  <c r="S223" i="2"/>
  <c r="AP224" i="3" s="1"/>
  <c r="S175" i="2"/>
  <c r="AP176" i="3" s="1"/>
  <c r="S155" i="2"/>
  <c r="AP156" i="3" s="1"/>
  <c r="S54" i="2"/>
  <c r="AP55" i="3" s="1"/>
  <c r="S232" i="2"/>
  <c r="AP233" i="3" s="1"/>
  <c r="S103" i="2"/>
  <c r="AP104" i="3" s="1"/>
  <c r="S141" i="2"/>
  <c r="AP142" i="3" s="1"/>
  <c r="S69" i="2"/>
  <c r="AP70" i="3" s="1"/>
  <c r="S233" i="2"/>
  <c r="AP234" i="3" s="1"/>
  <c r="S143" i="2"/>
  <c r="AP144" i="3" s="1"/>
  <c r="S245" i="2"/>
  <c r="AP246" i="3" s="1"/>
  <c r="S111" i="2"/>
  <c r="AP112" i="3" s="1"/>
  <c r="S98" i="2"/>
  <c r="AP99" i="3" s="1"/>
  <c r="S199" i="2"/>
  <c r="AP200" i="3" s="1"/>
  <c r="S230" i="2"/>
  <c r="AP231" i="3" s="1"/>
  <c r="S189" i="2"/>
  <c r="AP190" i="3" s="1"/>
  <c r="S115" i="2"/>
  <c r="AP116" i="3" s="1"/>
  <c r="S217" i="2"/>
  <c r="AP218" i="3" s="1"/>
  <c r="S181" i="2"/>
  <c r="AP182" i="3" s="1"/>
  <c r="S183" i="2"/>
  <c r="AP184" i="3" s="1"/>
  <c r="Q179" i="5"/>
  <c r="S215" i="2"/>
  <c r="AP216" i="3" s="1"/>
  <c r="S206" i="2"/>
  <c r="AP207" i="3" s="1"/>
  <c r="S203" i="2"/>
  <c r="AP204" i="3" s="1"/>
  <c r="S239" i="2"/>
  <c r="AP240" i="3" s="1"/>
  <c r="S243" i="2"/>
  <c r="AP244" i="3" s="1"/>
  <c r="S176" i="2"/>
  <c r="AP177" i="3" s="1"/>
  <c r="S83" i="2"/>
  <c r="AP84" i="3" s="1"/>
  <c r="S117" i="2"/>
  <c r="AP118" i="3" s="1"/>
  <c r="S235" i="2"/>
  <c r="AP236" i="3" s="1"/>
  <c r="S188" i="2"/>
  <c r="AP189" i="3" s="1"/>
  <c r="S87" i="2"/>
  <c r="AP88" i="3" s="1"/>
  <c r="S146" i="2"/>
  <c r="AP147" i="3" s="1"/>
  <c r="P143" i="5"/>
  <c r="S234" i="2"/>
  <c r="AP235" i="3" s="1"/>
  <c r="S65" i="2"/>
  <c r="AP66" i="3" s="1"/>
  <c r="S237" i="2"/>
  <c r="AP238" i="3" s="1"/>
  <c r="P189" i="5"/>
  <c r="S182" i="2"/>
  <c r="AP183" i="3" s="1"/>
  <c r="P101" i="5"/>
  <c r="S140" i="2"/>
  <c r="AP141" i="3" s="1"/>
  <c r="S57" i="2"/>
  <c r="AP58" i="3" s="1"/>
  <c r="S79" i="2"/>
  <c r="AP80" i="3" s="1"/>
  <c r="S77" i="2"/>
  <c r="AP78" i="3" s="1"/>
  <c r="S179" i="2"/>
  <c r="AP180" i="3" s="1"/>
  <c r="Q239" i="5"/>
  <c r="S62" i="2"/>
  <c r="AP63" i="3" s="1"/>
  <c r="S88" i="2"/>
  <c r="AP89" i="3" s="1"/>
  <c r="S238" i="2"/>
  <c r="AP239" i="3" s="1"/>
  <c r="S178" i="2"/>
  <c r="AP179" i="3" s="1"/>
  <c r="S63" i="2"/>
  <c r="AP64" i="3" s="1"/>
  <c r="S177" i="2"/>
  <c r="AP178" i="3" s="1"/>
  <c r="S195" i="2"/>
  <c r="AP196" i="3" s="1"/>
  <c r="P150" i="5"/>
  <c r="S218" i="2"/>
  <c r="AP219" i="3" s="1"/>
  <c r="S81" i="2"/>
  <c r="AP82" i="3" s="1"/>
  <c r="AP124" i="3"/>
  <c r="P196" i="5"/>
  <c r="Q196" i="5"/>
  <c r="AP117" i="3"/>
  <c r="P141" i="5"/>
  <c r="Q87" i="5"/>
  <c r="P87" i="5"/>
  <c r="P146" i="5"/>
  <c r="Q146" i="5"/>
  <c r="AP93" i="3"/>
  <c r="P234" i="5"/>
  <c r="Q234" i="5"/>
  <c r="Q143" i="5"/>
  <c r="P118" i="5"/>
  <c r="Q118" i="5"/>
  <c r="AP68" i="3"/>
  <c r="AP103" i="3"/>
  <c r="AP230" i="3"/>
  <c r="Q108" i="5"/>
  <c r="Q199" i="5"/>
  <c r="AP126" i="3"/>
  <c r="Q92" i="5"/>
  <c r="Q148" i="5"/>
  <c r="P148" i="5"/>
  <c r="AP158" i="3"/>
  <c r="P159" i="5"/>
  <c r="Q159" i="5"/>
  <c r="Q101" i="5"/>
  <c r="L212" i="6"/>
  <c r="F212" i="6"/>
  <c r="Q54" i="5"/>
  <c r="P54" i="5"/>
  <c r="P239" i="5"/>
  <c r="Q243" i="5"/>
  <c r="Q106" i="5"/>
  <c r="P188" i="5"/>
  <c r="Q188" i="5"/>
  <c r="AP173" i="3"/>
  <c r="P76" i="5"/>
  <c r="D212" i="6"/>
  <c r="P203" i="5"/>
  <c r="Q203" i="5"/>
  <c r="P77" i="5"/>
  <c r="Q206" i="5"/>
  <c r="Q238" i="5"/>
  <c r="P238" i="5"/>
  <c r="P122" i="5"/>
  <c r="Q122" i="5"/>
  <c r="Q82" i="5"/>
  <c r="Q102" i="5"/>
  <c r="Q162" i="5"/>
  <c r="P162" i="5"/>
  <c r="Q233" i="5"/>
  <c r="P233" i="5"/>
  <c r="Q74" i="5"/>
  <c r="P74" i="5"/>
  <c r="AP100" i="3"/>
  <c r="P235" i="5"/>
  <c r="Q235" i="5"/>
  <c r="P210" i="5"/>
  <c r="Q210" i="5"/>
  <c r="Q140" i="5"/>
  <c r="P140" i="5"/>
  <c r="P91" i="5"/>
  <c r="Q91" i="5"/>
  <c r="AP193" i="3"/>
  <c r="AP94" i="3"/>
  <c r="P195" i="5"/>
  <c r="Q181" i="5"/>
  <c r="P181" i="5"/>
  <c r="AP133" i="3"/>
  <c r="P175" i="5"/>
  <c r="Q175" i="5"/>
  <c r="K212" i="6"/>
  <c r="P155" i="5"/>
  <c r="Q155" i="5"/>
  <c r="P179" i="5"/>
  <c r="Q138" i="5"/>
  <c r="Q28" i="5"/>
  <c r="Q116" i="5"/>
  <c r="P116" i="5"/>
  <c r="Q85" i="5"/>
  <c r="P85" i="5"/>
  <c r="AP157" i="3"/>
  <c r="P111" i="5"/>
  <c r="Q111" i="5"/>
  <c r="AP90" i="3"/>
  <c r="P72" i="5"/>
  <c r="P229" i="5"/>
  <c r="Q229" i="5"/>
  <c r="Q93" i="5"/>
  <c r="AP98" i="3"/>
  <c r="P60" i="5"/>
  <c r="Q60" i="5"/>
  <c r="AP69" i="3"/>
  <c r="Q173" i="5"/>
  <c r="P173" i="5"/>
  <c r="P237" i="5"/>
  <c r="Q237" i="5"/>
  <c r="Q157" i="5"/>
  <c r="P157" i="5"/>
  <c r="P183" i="5"/>
  <c r="C212" i="6"/>
  <c r="AP72" i="3"/>
  <c r="AP137" i="3"/>
  <c r="AP181" i="3"/>
  <c r="AP151" i="3"/>
  <c r="Q194" i="5"/>
  <c r="P194" i="5"/>
  <c r="P99" i="5"/>
  <c r="Q99" i="5"/>
  <c r="Q62" i="5"/>
  <c r="P62" i="5"/>
  <c r="Q125" i="5"/>
  <c r="Q69" i="5"/>
  <c r="AP249" i="3"/>
  <c r="Q134" i="5"/>
  <c r="P134" i="5"/>
  <c r="Q186" i="5"/>
  <c r="P186" i="5"/>
  <c r="Q89" i="5"/>
  <c r="P89" i="5"/>
  <c r="AP242" i="3"/>
  <c r="Q207" i="5"/>
  <c r="P172" i="5"/>
  <c r="Q172" i="5"/>
  <c r="AP155" i="3"/>
  <c r="AP143" i="3"/>
  <c r="AP128" i="3"/>
  <c r="J212" i="6"/>
  <c r="P136" i="5"/>
  <c r="P152" i="5"/>
  <c r="Q150" i="5"/>
  <c r="P202" i="5"/>
  <c r="Q202" i="5"/>
  <c r="P151" i="5"/>
  <c r="Q151" i="5"/>
  <c r="Q176" i="5"/>
  <c r="P68" i="5"/>
  <c r="Q227" i="5"/>
  <c r="Q166" i="5"/>
  <c r="AP56" i="3"/>
  <c r="AP87" i="3"/>
  <c r="AP229" i="3"/>
  <c r="P127" i="5"/>
  <c r="Q127" i="5"/>
  <c r="AP102" i="3"/>
  <c r="Q123" i="5"/>
  <c r="P123" i="5"/>
  <c r="P133" i="5"/>
  <c r="Q192" i="5"/>
  <c r="P75" i="5"/>
  <c r="Q75" i="5"/>
  <c r="P156" i="5"/>
  <c r="Q156" i="5"/>
  <c r="Q241" i="5"/>
  <c r="P241" i="5"/>
  <c r="AP75" i="3"/>
  <c r="AP154" i="3"/>
  <c r="P97" i="5"/>
  <c r="Q97" i="5"/>
  <c r="P115" i="5"/>
  <c r="Q115" i="5"/>
  <c r="P154" i="5"/>
  <c r="Q154" i="5"/>
  <c r="P142" i="5"/>
  <c r="Q142" i="5"/>
  <c r="P112" i="5"/>
  <c r="Q112" i="5"/>
  <c r="P63" i="5"/>
  <c r="Q63" i="5"/>
  <c r="P182" i="5"/>
  <c r="Q182" i="5"/>
  <c r="P67" i="5"/>
  <c r="Q67" i="5"/>
  <c r="H212" i="6"/>
  <c r="Q71" i="5"/>
  <c r="P71" i="5"/>
  <c r="P180" i="5"/>
  <c r="Q180" i="5"/>
  <c r="AP130" i="3"/>
  <c r="P161" i="5"/>
  <c r="Q161" i="5"/>
  <c r="AP123" i="3"/>
  <c r="P205" i="5"/>
  <c r="P201" i="5"/>
  <c r="Q20" i="5"/>
  <c r="AP197" i="3"/>
  <c r="Q209" i="5"/>
  <c r="Q248" i="5"/>
  <c r="AP119" i="3"/>
  <c r="P245" i="5"/>
  <c r="Q245" i="5"/>
  <c r="Q55" i="5"/>
  <c r="P55" i="5"/>
  <c r="AP202" i="3"/>
  <c r="P98" i="5"/>
  <c r="Q98" i="5"/>
  <c r="Q86" i="5"/>
  <c r="P230" i="5"/>
  <c r="Q230" i="5"/>
  <c r="P109" i="5"/>
  <c r="Q153" i="5"/>
  <c r="P153" i="5"/>
  <c r="AP109" i="3"/>
  <c r="P178" i="5"/>
  <c r="Q178" i="5"/>
  <c r="Q228" i="5"/>
  <c r="P228" i="5"/>
  <c r="Q177" i="5"/>
  <c r="P177" i="5"/>
  <c r="AP149" i="3"/>
  <c r="Q65" i="5"/>
  <c r="P65" i="5"/>
  <c r="Q221" i="5"/>
  <c r="P249" i="5"/>
  <c r="Q57" i="5"/>
  <c r="P57" i="5"/>
  <c r="P95" i="5"/>
  <c r="Q95" i="5"/>
  <c r="Q217" i="5"/>
  <c r="P217" i="5"/>
  <c r="P79" i="5"/>
  <c r="Q79" i="5"/>
  <c r="E212" i="6"/>
  <c r="P129" i="5"/>
  <c r="Q129" i="5"/>
  <c r="Q132" i="5"/>
  <c r="P167" i="5"/>
  <c r="Q167" i="5"/>
  <c r="Q215" i="5"/>
  <c r="P218" i="5"/>
  <c r="Q218" i="5"/>
  <c r="P213" i="5"/>
  <c r="Q211" i="5"/>
  <c r="P211" i="5"/>
  <c r="P40" i="5"/>
  <c r="P15" i="5"/>
  <c r="P48" i="5"/>
  <c r="P20" i="5"/>
  <c r="P8" i="5"/>
  <c r="Q44" i="5"/>
  <c r="P41" i="5"/>
  <c r="P27" i="5"/>
  <c r="P25" i="5"/>
  <c r="P251" i="5"/>
  <c r="P250" i="5"/>
  <c r="Q250" i="5"/>
  <c r="P253" i="5"/>
  <c r="Q253" i="5"/>
  <c r="Q252" i="5"/>
  <c r="P252" i="5"/>
  <c r="Q17" i="5"/>
  <c r="Q9" i="5"/>
  <c r="Q41" i="5"/>
  <c r="Q21" i="5"/>
  <c r="Q27" i="5"/>
  <c r="Q48" i="5"/>
  <c r="P17" i="5"/>
  <c r="Q25" i="5"/>
  <c r="Q47" i="5"/>
  <c r="Q37" i="5"/>
  <c r="Q33" i="5"/>
  <c r="P44" i="5"/>
  <c r="P23" i="5"/>
  <c r="P43" i="5"/>
  <c r="P49" i="5"/>
  <c r="Q15" i="5"/>
  <c r="P46" i="5"/>
  <c r="P21" i="5"/>
  <c r="P47" i="5"/>
  <c r="Q46" i="5"/>
  <c r="Q23" i="5"/>
  <c r="P50" i="5"/>
  <c r="Q8" i="5"/>
  <c r="Q43" i="5"/>
  <c r="Q22" i="5"/>
  <c r="Q7" i="5"/>
  <c r="P11" i="5"/>
  <c r="P12" i="5"/>
  <c r="P22" i="5"/>
  <c r="P33" i="5"/>
  <c r="Q49" i="5"/>
  <c r="Q50" i="5"/>
  <c r="Q45" i="5"/>
  <c r="Q26" i="5"/>
  <c r="Q10" i="5"/>
  <c r="P32" i="5"/>
  <c r="P29" i="5"/>
  <c r="P14" i="5"/>
  <c r="Q11" i="5"/>
  <c r="Q32" i="5"/>
  <c r="P37" i="5"/>
  <c r="Q29" i="5"/>
  <c r="Q13" i="5"/>
  <c r="P10" i="5"/>
  <c r="Q12" i="5"/>
  <c r="Q16" i="5"/>
  <c r="P13" i="5"/>
  <c r="P16" i="5"/>
  <c r="Q14" i="5"/>
  <c r="P9" i="5"/>
  <c r="Q6" i="5"/>
  <c r="P6" i="5"/>
  <c r="Q5" i="5"/>
  <c r="P5" i="5"/>
  <c r="P31" i="5"/>
  <c r="Q31" i="5"/>
  <c r="P7" i="5"/>
  <c r="P39" i="5"/>
  <c r="Q39" i="5"/>
  <c r="P53" i="5"/>
  <c r="Q53" i="5"/>
  <c r="Q18" i="5"/>
  <c r="P18" i="5"/>
  <c r="P36" i="5"/>
  <c r="Q36" i="5"/>
  <c r="P26" i="5"/>
  <c r="P45" i="5"/>
  <c r="Q38" i="5"/>
  <c r="P38" i="5"/>
  <c r="Q51" i="5"/>
  <c r="P51" i="5"/>
  <c r="Q52" i="5"/>
  <c r="P52" i="5"/>
  <c r="Q42" i="5"/>
  <c r="P42" i="5"/>
  <c r="Q24" i="5"/>
  <c r="P24" i="5"/>
  <c r="Q4" i="5"/>
  <c r="P4" i="5"/>
  <c r="L114" i="6" l="1"/>
  <c r="E163" i="6"/>
  <c r="F204" i="6"/>
  <c r="C242" i="6"/>
  <c r="E249" i="6"/>
  <c r="H83" i="6"/>
  <c r="C105" i="6"/>
  <c r="H208" i="6"/>
  <c r="G164" i="6"/>
  <c r="K242" i="6"/>
  <c r="J164" i="6"/>
  <c r="C244" i="6"/>
  <c r="K244" i="6"/>
  <c r="D244" i="6"/>
  <c r="E105" i="6"/>
  <c r="J242" i="6"/>
  <c r="F244" i="6"/>
  <c r="E164" i="6"/>
  <c r="J244" i="6"/>
  <c r="L244" i="6"/>
  <c r="I242" i="6"/>
  <c r="D242" i="6"/>
  <c r="G244" i="6"/>
  <c r="H244" i="6"/>
  <c r="C163" i="6"/>
  <c r="I105" i="6"/>
  <c r="G105" i="6"/>
  <c r="I244" i="6"/>
  <c r="L105" i="6"/>
  <c r="F164" i="6"/>
  <c r="C193" i="6"/>
  <c r="L102" i="6"/>
  <c r="J163" i="6"/>
  <c r="G163" i="6"/>
  <c r="F193" i="6"/>
  <c r="H113" i="6"/>
  <c r="E83" i="6"/>
  <c r="C59" i="6"/>
  <c r="J147" i="6"/>
  <c r="G34" i="6"/>
  <c r="D135" i="6"/>
  <c r="I139" i="6"/>
  <c r="H236" i="6"/>
  <c r="G231" i="6"/>
  <c r="F149" i="6"/>
  <c r="J200" i="6"/>
  <c r="I222" i="6"/>
  <c r="I130" i="6"/>
  <c r="F169" i="6"/>
  <c r="C114" i="6"/>
  <c r="F223" i="6"/>
  <c r="K59" i="6"/>
  <c r="F83" i="6"/>
  <c r="J94" i="6"/>
  <c r="H34" i="6"/>
  <c r="H204" i="6"/>
  <c r="G171" i="6"/>
  <c r="D83" i="6"/>
  <c r="C113" i="6"/>
  <c r="K34" i="6"/>
  <c r="J179" i="6"/>
  <c r="C106" i="6"/>
  <c r="G96" i="6"/>
  <c r="K113" i="6"/>
  <c r="E191" i="6"/>
  <c r="C213" i="6"/>
  <c r="C132" i="6"/>
  <c r="E214" i="6"/>
  <c r="I214" i="6"/>
  <c r="I113" i="6"/>
  <c r="J192" i="6"/>
  <c r="F214" i="6"/>
  <c r="E113" i="6"/>
  <c r="I231" i="6"/>
  <c r="H231" i="6"/>
  <c r="I34" i="6"/>
  <c r="I204" i="6"/>
  <c r="D204" i="6"/>
  <c r="D231" i="6"/>
  <c r="C121" i="6"/>
  <c r="K160" i="6"/>
  <c r="E169" i="6"/>
  <c r="K204" i="6"/>
  <c r="J83" i="6"/>
  <c r="G204" i="6"/>
  <c r="I64" i="6"/>
  <c r="H169" i="6"/>
  <c r="J171" i="6"/>
  <c r="E171" i="6"/>
  <c r="K219" i="6"/>
  <c r="L231" i="6"/>
  <c r="F34" i="6"/>
  <c r="F231" i="6"/>
  <c r="J204" i="6"/>
  <c r="E231" i="6"/>
  <c r="E119" i="6"/>
  <c r="F130" i="6"/>
  <c r="J169" i="6"/>
  <c r="I149" i="6"/>
  <c r="L164" i="6"/>
  <c r="F105" i="6"/>
  <c r="G113" i="6"/>
  <c r="J197" i="6"/>
  <c r="L83" i="6"/>
  <c r="G83" i="6"/>
  <c r="D105" i="6"/>
  <c r="D164" i="6"/>
  <c r="C164" i="6"/>
  <c r="C96" i="6"/>
  <c r="F242" i="6"/>
  <c r="K82" i="6"/>
  <c r="D113" i="6"/>
  <c r="G242" i="6"/>
  <c r="F113" i="6"/>
  <c r="G193" i="6"/>
  <c r="J105" i="6"/>
  <c r="C158" i="6"/>
  <c r="C83" i="6"/>
  <c r="K83" i="6"/>
  <c r="L113" i="6"/>
  <c r="L193" i="6"/>
  <c r="H164" i="6"/>
  <c r="I164" i="6"/>
  <c r="K191" i="6"/>
  <c r="L35" i="6"/>
  <c r="I131" i="6"/>
  <c r="E104" i="6"/>
  <c r="D197" i="6"/>
  <c r="H139" i="6"/>
  <c r="I170" i="6"/>
  <c r="I83" i="6"/>
  <c r="I163" i="6"/>
  <c r="K164" i="6"/>
  <c r="H105" i="6"/>
  <c r="K163" i="6"/>
  <c r="E193" i="6"/>
  <c r="I208" i="6"/>
  <c r="E208" i="6"/>
  <c r="H193" i="6"/>
  <c r="D216" i="6"/>
  <c r="K105" i="6"/>
  <c r="J113" i="6"/>
  <c r="L242" i="6"/>
  <c r="E242" i="6"/>
  <c r="H163" i="6"/>
  <c r="H242" i="6"/>
  <c r="J189" i="6"/>
  <c r="K193" i="6"/>
  <c r="C208" i="6"/>
  <c r="K190" i="6"/>
  <c r="L145" i="6"/>
  <c r="C226" i="6"/>
  <c r="E222" i="6"/>
  <c r="G160" i="6"/>
  <c r="J160" i="6"/>
  <c r="I219" i="6"/>
  <c r="J219" i="6"/>
  <c r="I68" i="6"/>
  <c r="I195" i="6"/>
  <c r="K104" i="6"/>
  <c r="G88" i="6"/>
  <c r="H160" i="6"/>
  <c r="E160" i="6"/>
  <c r="L160" i="6"/>
  <c r="H197" i="6"/>
  <c r="E149" i="6"/>
  <c r="J231" i="6"/>
  <c r="I160" i="6"/>
  <c r="F160" i="6"/>
  <c r="C94" i="6"/>
  <c r="D219" i="6"/>
  <c r="J220" i="6"/>
  <c r="D160" i="6"/>
  <c r="C231" i="6"/>
  <c r="J88" i="6"/>
  <c r="C160" i="6"/>
  <c r="C197" i="6"/>
  <c r="F219" i="6"/>
  <c r="K166" i="6"/>
  <c r="D88" i="6"/>
  <c r="H88" i="6"/>
  <c r="E197" i="6"/>
  <c r="D70" i="6"/>
  <c r="I240" i="6"/>
  <c r="K231" i="6"/>
  <c r="G191" i="6"/>
  <c r="H128" i="6"/>
  <c r="J130" i="6"/>
  <c r="J121" i="6"/>
  <c r="F175" i="6"/>
  <c r="K158" i="6"/>
  <c r="D170" i="6"/>
  <c r="J185" i="6"/>
  <c r="F139" i="6"/>
  <c r="E147" i="6"/>
  <c r="E236" i="6"/>
  <c r="I200" i="6"/>
  <c r="K66" i="6"/>
  <c r="D190" i="6"/>
  <c r="J135" i="6"/>
  <c r="I171" i="6"/>
  <c r="L170" i="6"/>
  <c r="L130" i="6"/>
  <c r="L169" i="6"/>
  <c r="I169" i="6"/>
  <c r="C73" i="6"/>
  <c r="H171" i="6"/>
  <c r="D73" i="6"/>
  <c r="D171" i="6"/>
  <c r="K208" i="6"/>
  <c r="F128" i="6"/>
  <c r="F61" i="6"/>
  <c r="C128" i="6"/>
  <c r="G169" i="6"/>
  <c r="J73" i="6"/>
  <c r="G73" i="6"/>
  <c r="D191" i="6"/>
  <c r="J226" i="6"/>
  <c r="L103" i="6"/>
  <c r="K73" i="6"/>
  <c r="G219" i="6"/>
  <c r="D158" i="6"/>
  <c r="H73" i="6"/>
  <c r="F73" i="6"/>
  <c r="L171" i="6"/>
  <c r="G90" i="6"/>
  <c r="E135" i="6"/>
  <c r="G158" i="6"/>
  <c r="L219" i="6"/>
  <c r="E219" i="6"/>
  <c r="L73" i="6"/>
  <c r="I73" i="6"/>
  <c r="C169" i="6"/>
  <c r="K171" i="6"/>
  <c r="J191" i="6"/>
  <c r="F171" i="6"/>
  <c r="C171" i="6"/>
  <c r="L128" i="6"/>
  <c r="C247" i="6"/>
  <c r="K169" i="6"/>
  <c r="C219" i="6"/>
  <c r="I158" i="6"/>
  <c r="H125" i="6"/>
  <c r="J158" i="6"/>
  <c r="L146" i="6"/>
  <c r="D169" i="6"/>
  <c r="L226" i="6"/>
  <c r="K35" i="6"/>
  <c r="I58" i="6"/>
  <c r="D130" i="6"/>
  <c r="H30" i="6"/>
  <c r="D236" i="6"/>
  <c r="K139" i="6"/>
  <c r="F236" i="6"/>
  <c r="G236" i="6"/>
  <c r="L139" i="6"/>
  <c r="G139" i="6"/>
  <c r="G135" i="6"/>
  <c r="L90" i="6"/>
  <c r="F226" i="6"/>
  <c r="D226" i="6"/>
  <c r="D110" i="6"/>
  <c r="E30" i="6"/>
  <c r="J139" i="6"/>
  <c r="D200" i="6"/>
  <c r="L236" i="6"/>
  <c r="E139" i="6"/>
  <c r="L166" i="6"/>
  <c r="H200" i="6"/>
  <c r="C131" i="6"/>
  <c r="L104" i="6"/>
  <c r="I121" i="6"/>
  <c r="J30" i="6"/>
  <c r="I30" i="6"/>
  <c r="K30" i="6"/>
  <c r="L185" i="6"/>
  <c r="I135" i="6"/>
  <c r="H214" i="6"/>
  <c r="J214" i="6"/>
  <c r="G200" i="6"/>
  <c r="D147" i="6"/>
  <c r="C236" i="6"/>
  <c r="J236" i="6"/>
  <c r="C66" i="6"/>
  <c r="H90" i="6"/>
  <c r="G30" i="6"/>
  <c r="D30" i="6"/>
  <c r="F30" i="6"/>
  <c r="K214" i="6"/>
  <c r="D214" i="6"/>
  <c r="I227" i="6"/>
  <c r="L214" i="6"/>
  <c r="C139" i="6"/>
  <c r="H135" i="6"/>
  <c r="L200" i="6"/>
  <c r="C135" i="6"/>
  <c r="K135" i="6"/>
  <c r="I236" i="6"/>
  <c r="G147" i="6"/>
  <c r="L121" i="6"/>
  <c r="C214" i="6"/>
  <c r="G223" i="6"/>
  <c r="H226" i="6"/>
  <c r="K226" i="6"/>
  <c r="D185" i="6"/>
  <c r="G70" i="6"/>
  <c r="F147" i="6"/>
  <c r="L30" i="6"/>
  <c r="F121" i="6"/>
  <c r="K236" i="6"/>
  <c r="C150" i="6"/>
  <c r="F135" i="6"/>
  <c r="D139" i="6"/>
  <c r="L135" i="6"/>
  <c r="G226" i="6"/>
  <c r="F120" i="6"/>
  <c r="E92" i="6"/>
  <c r="F119" i="6"/>
  <c r="F197" i="6"/>
  <c r="G146" i="6"/>
  <c r="G128" i="6"/>
  <c r="H121" i="6"/>
  <c r="K197" i="6"/>
  <c r="H131" i="6"/>
  <c r="F210" i="6"/>
  <c r="E204" i="6"/>
  <c r="J159" i="6"/>
  <c r="C110" i="6"/>
  <c r="C147" i="6"/>
  <c r="C124" i="6"/>
  <c r="E223" i="6"/>
  <c r="E121" i="6"/>
  <c r="E128" i="6"/>
  <c r="L88" i="6"/>
  <c r="L204" i="6"/>
  <c r="L197" i="6"/>
  <c r="J131" i="6"/>
  <c r="K92" i="6"/>
  <c r="I197" i="6"/>
  <c r="L147" i="6"/>
  <c r="I147" i="6"/>
  <c r="C61" i="6"/>
  <c r="K61" i="6"/>
  <c r="C88" i="6"/>
  <c r="G216" i="6"/>
  <c r="I90" i="6"/>
  <c r="G197" i="6"/>
  <c r="G174" i="6"/>
  <c r="E59" i="6"/>
  <c r="H146" i="6"/>
  <c r="H120" i="6"/>
  <c r="F94" i="6"/>
  <c r="H147" i="6"/>
  <c r="K147" i="6"/>
  <c r="I61" i="6"/>
  <c r="J61" i="6"/>
  <c r="D34" i="6"/>
  <c r="G104" i="6"/>
  <c r="E144" i="6"/>
  <c r="C204" i="6"/>
  <c r="K122" i="6"/>
  <c r="K108" i="6"/>
  <c r="I88" i="6"/>
  <c r="C184" i="6"/>
  <c r="L247" i="6"/>
  <c r="D146" i="6"/>
  <c r="F146" i="6"/>
  <c r="L64" i="6"/>
  <c r="I185" i="6"/>
  <c r="F222" i="6"/>
  <c r="I59" i="6"/>
  <c r="K185" i="6"/>
  <c r="E114" i="6"/>
  <c r="J59" i="6"/>
  <c r="G110" i="6"/>
  <c r="L110" i="6"/>
  <c r="E216" i="6"/>
  <c r="L216" i="6"/>
  <c r="L120" i="6"/>
  <c r="H94" i="6"/>
  <c r="D247" i="6"/>
  <c r="L34" i="6"/>
  <c r="J34" i="6"/>
  <c r="I220" i="6"/>
  <c r="C146" i="6"/>
  <c r="E146" i="6"/>
  <c r="K131" i="6"/>
  <c r="K222" i="6"/>
  <c r="G121" i="6"/>
  <c r="H185" i="6"/>
  <c r="C200" i="6"/>
  <c r="C207" i="6"/>
  <c r="C130" i="6"/>
  <c r="L222" i="6"/>
  <c r="G185" i="6"/>
  <c r="K200" i="6"/>
  <c r="J120" i="6"/>
  <c r="F131" i="6"/>
  <c r="E88" i="6"/>
  <c r="K121" i="6"/>
  <c r="G131" i="6"/>
  <c r="F88" i="6"/>
  <c r="D121" i="6"/>
  <c r="I199" i="6"/>
  <c r="J64" i="6"/>
  <c r="D120" i="6"/>
  <c r="J110" i="6"/>
  <c r="I193" i="6"/>
  <c r="K120" i="6"/>
  <c r="G130" i="6"/>
  <c r="K110" i="6"/>
  <c r="I216" i="6"/>
  <c r="J216" i="6"/>
  <c r="F208" i="6"/>
  <c r="D163" i="6"/>
  <c r="I191" i="6"/>
  <c r="I184" i="6"/>
  <c r="D61" i="6"/>
  <c r="K128" i="6"/>
  <c r="J146" i="6"/>
  <c r="J114" i="6"/>
  <c r="F185" i="6"/>
  <c r="D114" i="6"/>
  <c r="C92" i="6"/>
  <c r="C34" i="6"/>
  <c r="E94" i="6"/>
  <c r="K146" i="6"/>
  <c r="I146" i="6"/>
  <c r="E205" i="6"/>
  <c r="I114" i="6"/>
  <c r="E185" i="6"/>
  <c r="D131" i="6"/>
  <c r="H114" i="6"/>
  <c r="I176" i="6"/>
  <c r="D222" i="6"/>
  <c r="K223" i="6"/>
  <c r="F163" i="6"/>
  <c r="E64" i="6"/>
  <c r="D104" i="6"/>
  <c r="G59" i="6"/>
  <c r="K130" i="6"/>
  <c r="F64" i="6"/>
  <c r="E130" i="6"/>
  <c r="C185" i="6"/>
  <c r="F200" i="6"/>
  <c r="F114" i="6"/>
  <c r="K64" i="6"/>
  <c r="E110" i="6"/>
  <c r="D64" i="6"/>
  <c r="F110" i="6"/>
  <c r="L208" i="6"/>
  <c r="G61" i="6"/>
  <c r="E120" i="6"/>
  <c r="H61" i="6"/>
  <c r="E61" i="6"/>
  <c r="G94" i="6"/>
  <c r="I110" i="6"/>
  <c r="L184" i="6"/>
  <c r="H104" i="6"/>
  <c r="E184" i="6"/>
  <c r="F126" i="6"/>
  <c r="D193" i="6"/>
  <c r="G184" i="6"/>
  <c r="L61" i="6"/>
  <c r="H220" i="6"/>
  <c r="L92" i="6"/>
  <c r="I120" i="6"/>
  <c r="K114" i="6"/>
  <c r="D94" i="6"/>
  <c r="G222" i="6"/>
  <c r="G120" i="6"/>
  <c r="K94" i="6"/>
  <c r="H110" i="6"/>
  <c r="F70" i="6"/>
  <c r="C70" i="6"/>
  <c r="J222" i="6"/>
  <c r="D59" i="6"/>
  <c r="L59" i="6"/>
  <c r="G247" i="6"/>
  <c r="H117" i="6"/>
  <c r="E34" i="6"/>
  <c r="I215" i="6"/>
  <c r="H222" i="6"/>
  <c r="H130" i="6"/>
  <c r="C222" i="6"/>
  <c r="G114" i="6"/>
  <c r="L131" i="6"/>
  <c r="J104" i="6"/>
  <c r="F59" i="6"/>
  <c r="E131" i="6"/>
  <c r="F93" i="6"/>
  <c r="G64" i="6"/>
  <c r="C104" i="6"/>
  <c r="C191" i="6"/>
  <c r="E200" i="6"/>
  <c r="H64" i="6"/>
  <c r="L91" i="6"/>
  <c r="H59" i="6"/>
  <c r="L94" i="6"/>
  <c r="F104" i="6"/>
  <c r="L191" i="6"/>
  <c r="L163" i="6"/>
  <c r="D208" i="6"/>
  <c r="C120" i="6"/>
  <c r="J208" i="6"/>
  <c r="H191" i="6"/>
  <c r="F216" i="6"/>
  <c r="J184" i="6"/>
  <c r="C216" i="6"/>
  <c r="I104" i="6"/>
  <c r="G208" i="6"/>
  <c r="J70" i="6"/>
  <c r="C144" i="6"/>
  <c r="F91" i="6"/>
  <c r="J101" i="6"/>
  <c r="K210" i="6"/>
  <c r="G195" i="6"/>
  <c r="F191" i="6"/>
  <c r="J247" i="6"/>
  <c r="L56" i="6"/>
  <c r="L148" i="6"/>
  <c r="G100" i="6"/>
  <c r="L107" i="6"/>
  <c r="F84" i="6"/>
  <c r="H168" i="6"/>
  <c r="H184" i="6"/>
  <c r="E107" i="6"/>
  <c r="H70" i="6"/>
  <c r="E66" i="6"/>
  <c r="H158" i="6"/>
  <c r="I128" i="6"/>
  <c r="F141" i="6"/>
  <c r="I223" i="6"/>
  <c r="F184" i="6"/>
  <c r="H219" i="6"/>
  <c r="K27" i="6"/>
  <c r="I175" i="6"/>
  <c r="J92" i="6"/>
  <c r="K184" i="6"/>
  <c r="K91" i="6"/>
  <c r="C141" i="6"/>
  <c r="G196" i="6"/>
  <c r="I187" i="6"/>
  <c r="E56" i="6"/>
  <c r="J170" i="6"/>
  <c r="E226" i="6"/>
  <c r="D128" i="6"/>
  <c r="E158" i="6"/>
  <c r="K165" i="6"/>
  <c r="H103" i="6"/>
  <c r="E190" i="6"/>
  <c r="C27" i="6"/>
  <c r="F158" i="6"/>
  <c r="D168" i="6"/>
  <c r="J91" i="6"/>
  <c r="H35" i="6"/>
  <c r="L58" i="6"/>
  <c r="F35" i="6"/>
  <c r="E35" i="6"/>
  <c r="J35" i="6"/>
  <c r="I190" i="6"/>
  <c r="K170" i="6"/>
  <c r="C190" i="6"/>
  <c r="C183" i="6"/>
  <c r="L195" i="6"/>
  <c r="F170" i="6"/>
  <c r="D84" i="6"/>
  <c r="I119" i="6"/>
  <c r="L119" i="6"/>
  <c r="D103" i="6"/>
  <c r="H126" i="6"/>
  <c r="E58" i="6"/>
  <c r="K168" i="6"/>
  <c r="C35" i="6"/>
  <c r="D35" i="6"/>
  <c r="J190" i="6"/>
  <c r="E170" i="6"/>
  <c r="J195" i="6"/>
  <c r="G170" i="6"/>
  <c r="C119" i="6"/>
  <c r="D119" i="6"/>
  <c r="H170" i="6"/>
  <c r="C170" i="6"/>
  <c r="D58" i="6"/>
  <c r="K58" i="6"/>
  <c r="G58" i="6"/>
  <c r="H58" i="6"/>
  <c r="C58" i="6"/>
  <c r="I144" i="6"/>
  <c r="J128" i="6"/>
  <c r="C168" i="6"/>
  <c r="F168" i="6"/>
  <c r="G35" i="6"/>
  <c r="G175" i="6"/>
  <c r="K144" i="6"/>
  <c r="H195" i="6"/>
  <c r="F190" i="6"/>
  <c r="H119" i="6"/>
  <c r="J119" i="6"/>
  <c r="H239" i="6"/>
  <c r="E168" i="6"/>
  <c r="L168" i="6"/>
  <c r="I35" i="6"/>
  <c r="L175" i="6"/>
  <c r="G119" i="6"/>
  <c r="K119" i="6"/>
  <c r="G190" i="6"/>
  <c r="H190" i="6"/>
  <c r="D144" i="6"/>
  <c r="L144" i="6"/>
  <c r="I168" i="6"/>
  <c r="J168" i="6"/>
  <c r="L190" i="6"/>
  <c r="F144" i="6"/>
  <c r="L77" i="6"/>
  <c r="G144" i="6"/>
  <c r="G117" i="6"/>
  <c r="H144" i="6"/>
  <c r="L240" i="6"/>
  <c r="F58" i="6"/>
  <c r="G168" i="6"/>
  <c r="D187" i="6"/>
  <c r="H247" i="6"/>
  <c r="L158" i="6"/>
  <c r="K187" i="6"/>
  <c r="F247" i="6"/>
  <c r="I247" i="6"/>
  <c r="E247" i="6"/>
  <c r="G187" i="6"/>
  <c r="K247" i="6"/>
  <c r="F68" i="6"/>
  <c r="I19" i="6"/>
  <c r="C126" i="6"/>
  <c r="F107" i="6"/>
  <c r="C108" i="6"/>
  <c r="D188" i="6"/>
  <c r="H80" i="6"/>
  <c r="N224" i="6"/>
  <c r="J58" i="6"/>
  <c r="F189" i="6"/>
  <c r="H216" i="6"/>
  <c r="I89" i="6"/>
  <c r="J237" i="6"/>
  <c r="E100" i="6"/>
  <c r="E187" i="6"/>
  <c r="C107" i="6"/>
  <c r="F101" i="6"/>
  <c r="I100" i="6"/>
  <c r="L149" i="6"/>
  <c r="J84" i="6"/>
  <c r="E91" i="6"/>
  <c r="D195" i="6"/>
  <c r="D173" i="6"/>
  <c r="D102" i="6"/>
  <c r="K117" i="6"/>
  <c r="F117" i="6"/>
  <c r="I84" i="6"/>
  <c r="K141" i="6"/>
  <c r="K70" i="6"/>
  <c r="J144" i="6"/>
  <c r="L70" i="6"/>
  <c r="F66" i="6"/>
  <c r="H66" i="6"/>
  <c r="I66" i="6"/>
  <c r="J240" i="6"/>
  <c r="L66" i="6"/>
  <c r="E240" i="6"/>
  <c r="I226" i="6"/>
  <c r="H84" i="6"/>
  <c r="K84" i="6"/>
  <c r="C117" i="6"/>
  <c r="E117" i="6"/>
  <c r="F100" i="6"/>
  <c r="C189" i="6"/>
  <c r="D149" i="6"/>
  <c r="E145" i="6"/>
  <c r="J145" i="6"/>
  <c r="K145" i="6"/>
  <c r="L28" i="6"/>
  <c r="G66" i="6"/>
  <c r="O224" i="6"/>
  <c r="J100" i="6"/>
  <c r="G149" i="6"/>
  <c r="I235" i="6"/>
  <c r="D122" i="6"/>
  <c r="L199" i="6"/>
  <c r="J117" i="6"/>
  <c r="L117" i="6"/>
  <c r="L84" i="6"/>
  <c r="G84" i="6"/>
  <c r="H136" i="6"/>
  <c r="H174" i="6"/>
  <c r="H145" i="6"/>
  <c r="C240" i="6"/>
  <c r="K240" i="6"/>
  <c r="K149" i="6"/>
  <c r="I145" i="6"/>
  <c r="F145" i="6"/>
  <c r="F240" i="6"/>
  <c r="C165" i="6"/>
  <c r="I103" i="6"/>
  <c r="M224" i="6"/>
  <c r="E150" i="6"/>
  <c r="G109" i="6"/>
  <c r="D100" i="6"/>
  <c r="C84" i="6"/>
  <c r="L100" i="6"/>
  <c r="J149" i="6"/>
  <c r="C76" i="6"/>
  <c r="H199" i="6"/>
  <c r="I117" i="6"/>
  <c r="D117" i="6"/>
  <c r="C149" i="6"/>
  <c r="E84" i="6"/>
  <c r="D145" i="6"/>
  <c r="G240" i="6"/>
  <c r="H240" i="6"/>
  <c r="J137" i="6"/>
  <c r="D240" i="6"/>
  <c r="I174" i="6"/>
  <c r="H100" i="6"/>
  <c r="H63" i="6"/>
  <c r="F89" i="6"/>
  <c r="C100" i="6"/>
  <c r="F195" i="6"/>
  <c r="H149" i="6"/>
  <c r="F237" i="6"/>
  <c r="K100" i="6"/>
  <c r="G145" i="6"/>
  <c r="J66" i="6"/>
  <c r="F166" i="6"/>
  <c r="C223" i="6"/>
  <c r="C145" i="6"/>
  <c r="J166" i="6"/>
  <c r="J165" i="6"/>
  <c r="L223" i="6"/>
  <c r="F188" i="6"/>
  <c r="J90" i="6"/>
  <c r="K225" i="6"/>
  <c r="G19" i="6"/>
  <c r="L220" i="6"/>
  <c r="I166" i="6"/>
  <c r="I221" i="6"/>
  <c r="F235" i="6"/>
  <c r="D92" i="6"/>
  <c r="F150" i="6"/>
  <c r="G82" i="6"/>
  <c r="J207" i="6"/>
  <c r="D89" i="6"/>
  <c r="I96" i="6"/>
  <c r="L237" i="6"/>
  <c r="H91" i="6"/>
  <c r="C91" i="6"/>
  <c r="I28" i="6"/>
  <c r="L140" i="6"/>
  <c r="K96" i="6"/>
  <c r="E141" i="6"/>
  <c r="H165" i="6"/>
  <c r="D96" i="6"/>
  <c r="H141" i="6"/>
  <c r="K103" i="6"/>
  <c r="D80" i="6"/>
  <c r="E90" i="6"/>
  <c r="G165" i="6"/>
  <c r="F90" i="6"/>
  <c r="L126" i="6"/>
  <c r="C90" i="6"/>
  <c r="K216" i="6"/>
  <c r="G122" i="6"/>
  <c r="E166" i="6"/>
  <c r="D223" i="6"/>
  <c r="F165" i="6"/>
  <c r="D90" i="6"/>
  <c r="F19" i="6"/>
  <c r="C28" i="6"/>
  <c r="K28" i="6"/>
  <c r="D220" i="6"/>
  <c r="D239" i="6"/>
  <c r="H166" i="6"/>
  <c r="E235" i="6"/>
  <c r="C82" i="6"/>
  <c r="H92" i="6"/>
  <c r="G91" i="6"/>
  <c r="J96" i="6"/>
  <c r="I92" i="6"/>
  <c r="K188" i="6"/>
  <c r="E165" i="6"/>
  <c r="J206" i="6"/>
  <c r="L106" i="6"/>
  <c r="L141" i="6"/>
  <c r="C80" i="6"/>
  <c r="G103" i="6"/>
  <c r="C103" i="6"/>
  <c r="J223" i="6"/>
  <c r="E174" i="6"/>
  <c r="H107" i="6"/>
  <c r="K90" i="6"/>
  <c r="K107" i="6"/>
  <c r="D56" i="6"/>
  <c r="I56" i="6"/>
  <c r="L187" i="6"/>
  <c r="F207" i="6"/>
  <c r="D165" i="6"/>
  <c r="F96" i="6"/>
  <c r="K220" i="6"/>
  <c r="K239" i="6"/>
  <c r="G166" i="6"/>
  <c r="J235" i="6"/>
  <c r="C166" i="6"/>
  <c r="D136" i="6"/>
  <c r="F92" i="6"/>
  <c r="F80" i="6"/>
  <c r="L165" i="6"/>
  <c r="G80" i="6"/>
  <c r="D91" i="6"/>
  <c r="G210" i="6"/>
  <c r="C188" i="6"/>
  <c r="J80" i="6"/>
  <c r="D141" i="6"/>
  <c r="H223" i="6"/>
  <c r="I80" i="6"/>
  <c r="F103" i="6"/>
  <c r="J103" i="6"/>
  <c r="G107" i="6"/>
  <c r="K80" i="6"/>
  <c r="J107" i="6"/>
  <c r="J56" i="6"/>
  <c r="C56" i="6"/>
  <c r="H56" i="6"/>
  <c r="E96" i="6"/>
  <c r="C17" i="6"/>
  <c r="H40" i="6"/>
  <c r="I165" i="6"/>
  <c r="L96" i="6"/>
  <c r="C209" i="6"/>
  <c r="H96" i="6"/>
  <c r="G92" i="6"/>
  <c r="E80" i="6"/>
  <c r="G69" i="6"/>
  <c r="E103" i="6"/>
  <c r="D126" i="6"/>
  <c r="D107" i="6"/>
  <c r="I126" i="6"/>
  <c r="I107" i="6"/>
  <c r="G56" i="6"/>
  <c r="F56" i="6"/>
  <c r="K56" i="6"/>
  <c r="E93" i="6"/>
  <c r="C195" i="6"/>
  <c r="E188" i="6"/>
  <c r="J126" i="6"/>
  <c r="J187" i="6"/>
  <c r="E68" i="6"/>
  <c r="D68" i="6"/>
  <c r="K195" i="6"/>
  <c r="G148" i="6"/>
  <c r="C187" i="6"/>
  <c r="D166" i="6"/>
  <c r="G63" i="6"/>
  <c r="L123" i="6"/>
  <c r="K68" i="6"/>
  <c r="L183" i="6"/>
  <c r="I91" i="6"/>
  <c r="E195" i="6"/>
  <c r="I102" i="6"/>
  <c r="G188" i="6"/>
  <c r="G108" i="6"/>
  <c r="J141" i="6"/>
  <c r="K19" i="6"/>
  <c r="E126" i="6"/>
  <c r="F187" i="6"/>
  <c r="C68" i="6"/>
  <c r="H102" i="6"/>
  <c r="H68" i="6"/>
  <c r="F173" i="6"/>
  <c r="F98" i="6"/>
  <c r="J241" i="6"/>
  <c r="G68" i="6"/>
  <c r="L68" i="6"/>
  <c r="I202" i="6"/>
  <c r="L186" i="6"/>
  <c r="E140" i="6"/>
  <c r="H188" i="6"/>
  <c r="C235" i="6"/>
  <c r="G141" i="6"/>
  <c r="F234" i="6"/>
  <c r="D78" i="6"/>
  <c r="H187" i="6"/>
  <c r="I137" i="6"/>
  <c r="J138" i="6"/>
  <c r="C203" i="6"/>
  <c r="K159" i="6"/>
  <c r="J68" i="6"/>
  <c r="L89" i="6"/>
  <c r="J188" i="6"/>
  <c r="L188" i="6"/>
  <c r="I141" i="6"/>
  <c r="K40" i="6"/>
  <c r="K63" i="6"/>
  <c r="I188" i="6"/>
  <c r="J54" i="6"/>
  <c r="C101" i="6"/>
  <c r="G246" i="6"/>
  <c r="C246" i="6"/>
  <c r="D28" i="6"/>
  <c r="J28" i="6"/>
  <c r="H253" i="6"/>
  <c r="E218" i="6"/>
  <c r="E101" i="6"/>
  <c r="I101" i="6"/>
  <c r="K174" i="6"/>
  <c r="K155" i="6"/>
  <c r="E189" i="6"/>
  <c r="I189" i="6"/>
  <c r="D148" i="6"/>
  <c r="F108" i="6"/>
  <c r="L174" i="6"/>
  <c r="J174" i="6"/>
  <c r="J246" i="6"/>
  <c r="E28" i="6"/>
  <c r="L101" i="6"/>
  <c r="H101" i="6"/>
  <c r="K234" i="6"/>
  <c r="K20" i="6"/>
  <c r="K78" i="6"/>
  <c r="D174" i="6"/>
  <c r="D99" i="6"/>
  <c r="I237" i="6"/>
  <c r="I225" i="6"/>
  <c r="L189" i="6"/>
  <c r="H189" i="6"/>
  <c r="G102" i="6"/>
  <c r="J148" i="6"/>
  <c r="K148" i="6"/>
  <c r="E108" i="6"/>
  <c r="F174" i="6"/>
  <c r="L246" i="6"/>
  <c r="F246" i="6"/>
  <c r="E76" i="6"/>
  <c r="G28" i="6"/>
  <c r="D101" i="6"/>
  <c r="D159" i="6"/>
  <c r="C248" i="6"/>
  <c r="D189" i="6"/>
  <c r="K102" i="6"/>
  <c r="F102" i="6"/>
  <c r="I148" i="6"/>
  <c r="C148" i="6"/>
  <c r="J108" i="6"/>
  <c r="L108" i="6"/>
  <c r="D246" i="6"/>
  <c r="I70" i="6"/>
  <c r="E70" i="6"/>
  <c r="C174" i="6"/>
  <c r="H28" i="6"/>
  <c r="F251" i="6"/>
  <c r="K101" i="6"/>
  <c r="I159" i="6"/>
  <c r="G203" i="6"/>
  <c r="K136" i="6"/>
  <c r="K189" i="6"/>
  <c r="C102" i="6"/>
  <c r="E102" i="6"/>
  <c r="F148" i="6"/>
  <c r="H148" i="6"/>
  <c r="I108" i="6"/>
  <c r="D108" i="6"/>
  <c r="I246" i="6"/>
  <c r="F81" i="6"/>
  <c r="K81" i="6"/>
  <c r="G81" i="6"/>
  <c r="D81" i="6"/>
  <c r="H81" i="6"/>
  <c r="L81" i="6"/>
  <c r="I81" i="6"/>
  <c r="E81" i="6"/>
  <c r="J81" i="6"/>
  <c r="C81" i="6"/>
  <c r="K246" i="6"/>
  <c r="F28" i="6"/>
  <c r="G101" i="6"/>
  <c r="E78" i="6"/>
  <c r="E85" i="6"/>
  <c r="G189" i="6"/>
  <c r="J102" i="6"/>
  <c r="D162" i="6"/>
  <c r="K203" i="6"/>
  <c r="E148" i="6"/>
  <c r="H108" i="6"/>
  <c r="H78" i="6"/>
  <c r="C159" i="6"/>
  <c r="G234" i="6"/>
  <c r="F87" i="6"/>
  <c r="L80" i="6"/>
  <c r="H246" i="6"/>
  <c r="E246" i="6"/>
  <c r="L198" i="6"/>
  <c r="J198" i="6"/>
  <c r="E198" i="6"/>
  <c r="C198" i="6"/>
  <c r="F198" i="6"/>
  <c r="K198" i="6"/>
  <c r="D198" i="6"/>
  <c r="G198" i="6"/>
  <c r="H198" i="6"/>
  <c r="I198" i="6"/>
  <c r="D40" i="6"/>
  <c r="I20" i="6"/>
  <c r="H20" i="6"/>
  <c r="K25" i="6"/>
  <c r="D20" i="6"/>
  <c r="F54" i="6"/>
  <c r="D129" i="6"/>
  <c r="H159" i="6"/>
  <c r="L63" i="6"/>
  <c r="C63" i="6"/>
  <c r="L177" i="6"/>
  <c r="E234" i="6"/>
  <c r="F203" i="6"/>
  <c r="J203" i="6"/>
  <c r="D161" i="6"/>
  <c r="I180" i="6"/>
  <c r="D67" i="6"/>
  <c r="D123" i="6"/>
  <c r="G136" i="6"/>
  <c r="C136" i="6"/>
  <c r="H89" i="6"/>
  <c r="K89" i="6"/>
  <c r="G225" i="6"/>
  <c r="K173" i="6"/>
  <c r="D237" i="6"/>
  <c r="J93" i="6"/>
  <c r="L93" i="6"/>
  <c r="C210" i="6"/>
  <c r="E210" i="6"/>
  <c r="F134" i="6"/>
  <c r="H137" i="6"/>
  <c r="H225" i="6"/>
  <c r="C138" i="6"/>
  <c r="J175" i="6"/>
  <c r="F78" i="6"/>
  <c r="D106" i="6"/>
  <c r="D199" i="6"/>
  <c r="C54" i="6"/>
  <c r="J78" i="6"/>
  <c r="J19" i="6"/>
  <c r="E54" i="6"/>
  <c r="G159" i="6"/>
  <c r="E63" i="6"/>
  <c r="J63" i="6"/>
  <c r="E86" i="6"/>
  <c r="E203" i="6"/>
  <c r="I203" i="6"/>
  <c r="K182" i="6"/>
  <c r="F136" i="6"/>
  <c r="J136" i="6"/>
  <c r="F138" i="6"/>
  <c r="G89" i="6"/>
  <c r="C89" i="6"/>
  <c r="E173" i="6"/>
  <c r="H237" i="6"/>
  <c r="K237" i="6"/>
  <c r="I93" i="6"/>
  <c r="D93" i="6"/>
  <c r="J210" i="6"/>
  <c r="L210" i="6"/>
  <c r="J106" i="6"/>
  <c r="K106" i="6"/>
  <c r="F76" i="6"/>
  <c r="K199" i="6"/>
  <c r="C137" i="6"/>
  <c r="E137" i="6"/>
  <c r="G126" i="6"/>
  <c r="K126" i="6"/>
  <c r="E10" i="6"/>
  <c r="F20" i="6"/>
  <c r="D19" i="6"/>
  <c r="L19" i="6"/>
  <c r="H19" i="6"/>
  <c r="E159" i="6"/>
  <c r="F159" i="6"/>
  <c r="I63" i="6"/>
  <c r="C87" i="6"/>
  <c r="L203" i="6"/>
  <c r="H203" i="6"/>
  <c r="E225" i="6"/>
  <c r="E136" i="6"/>
  <c r="L78" i="6"/>
  <c r="G237" i="6"/>
  <c r="C237" i="6"/>
  <c r="H93" i="6"/>
  <c r="K93" i="6"/>
  <c r="I210" i="6"/>
  <c r="D210" i="6"/>
  <c r="H122" i="6"/>
  <c r="H106" i="6"/>
  <c r="G78" i="6"/>
  <c r="G199" i="6"/>
  <c r="C199" i="6"/>
  <c r="D225" i="6"/>
  <c r="H196" i="6"/>
  <c r="D137" i="6"/>
  <c r="C78" i="6"/>
  <c r="L137" i="6"/>
  <c r="F137" i="6"/>
  <c r="G93" i="6"/>
  <c r="C93" i="6"/>
  <c r="H210" i="6"/>
  <c r="G106" i="6"/>
  <c r="F199" i="6"/>
  <c r="J199" i="6"/>
  <c r="C225" i="6"/>
  <c r="K137" i="6"/>
  <c r="I78" i="6"/>
  <c r="E220" i="6"/>
  <c r="J232" i="6"/>
  <c r="E232" i="6"/>
  <c r="C232" i="6"/>
  <c r="I232" i="6"/>
  <c r="F232" i="6"/>
  <c r="K232" i="6"/>
  <c r="G232" i="6"/>
  <c r="D232" i="6"/>
  <c r="H232" i="6"/>
  <c r="L232" i="6"/>
  <c r="G137" i="6"/>
  <c r="L20" i="6"/>
  <c r="J20" i="6"/>
  <c r="J87" i="6"/>
  <c r="H123" i="6"/>
  <c r="D203" i="6"/>
  <c r="L136" i="6"/>
  <c r="E89" i="6"/>
  <c r="E19" i="6"/>
  <c r="C19" i="6"/>
  <c r="L159" i="6"/>
  <c r="C234" i="6"/>
  <c r="E87" i="6"/>
  <c r="K123" i="6"/>
  <c r="D63" i="6"/>
  <c r="D154" i="6"/>
  <c r="I136" i="6"/>
  <c r="J89" i="6"/>
  <c r="E237" i="6"/>
  <c r="F157" i="6"/>
  <c r="F106" i="6"/>
  <c r="E199" i="6"/>
  <c r="L33" i="6"/>
  <c r="L40" i="6"/>
  <c r="G8" i="6"/>
  <c r="G220" i="6"/>
  <c r="C220" i="6"/>
  <c r="C122" i="6"/>
  <c r="G239" i="6"/>
  <c r="C239" i="6"/>
  <c r="K167" i="6"/>
  <c r="L54" i="6"/>
  <c r="D178" i="6"/>
  <c r="J230" i="6"/>
  <c r="J234" i="6"/>
  <c r="I87" i="6"/>
  <c r="G123" i="6"/>
  <c r="C123" i="6"/>
  <c r="L235" i="6"/>
  <c r="D175" i="6"/>
  <c r="E175" i="6"/>
  <c r="L182" i="6"/>
  <c r="G142" i="6"/>
  <c r="F82" i="6"/>
  <c r="J82" i="6"/>
  <c r="E207" i="6"/>
  <c r="I207" i="6"/>
  <c r="E138" i="6"/>
  <c r="C173" i="6"/>
  <c r="D183" i="6"/>
  <c r="H69" i="6"/>
  <c r="K196" i="6"/>
  <c r="F196" i="6"/>
  <c r="I140" i="6"/>
  <c r="D140" i="6"/>
  <c r="H124" i="6"/>
  <c r="J76" i="6"/>
  <c r="L76" i="6"/>
  <c r="H17" i="6"/>
  <c r="I40" i="6"/>
  <c r="F220" i="6"/>
  <c r="F122" i="6"/>
  <c r="J122" i="6"/>
  <c r="F239" i="6"/>
  <c r="J239" i="6"/>
  <c r="I54" i="6"/>
  <c r="D54" i="6"/>
  <c r="I234" i="6"/>
  <c r="L87" i="6"/>
  <c r="H87" i="6"/>
  <c r="F123" i="6"/>
  <c r="D235" i="6"/>
  <c r="K175" i="6"/>
  <c r="F182" i="6"/>
  <c r="G156" i="6"/>
  <c r="E82" i="6"/>
  <c r="I82" i="6"/>
  <c r="L207" i="6"/>
  <c r="H207" i="6"/>
  <c r="L138" i="6"/>
  <c r="H173" i="6"/>
  <c r="J173" i="6"/>
  <c r="K183" i="6"/>
  <c r="G124" i="6"/>
  <c r="C69" i="6"/>
  <c r="C196" i="6"/>
  <c r="E196" i="6"/>
  <c r="H140" i="6"/>
  <c r="K140" i="6"/>
  <c r="F124" i="6"/>
  <c r="I76" i="6"/>
  <c r="D76" i="6"/>
  <c r="L225" i="6"/>
  <c r="F225" i="6"/>
  <c r="J9" i="6"/>
  <c r="J40" i="6"/>
  <c r="E122" i="6"/>
  <c r="I122" i="6"/>
  <c r="E239" i="6"/>
  <c r="I239" i="6"/>
  <c r="H54" i="6"/>
  <c r="K54" i="6"/>
  <c r="G217" i="6"/>
  <c r="J153" i="6"/>
  <c r="L234" i="6"/>
  <c r="H234" i="6"/>
  <c r="D87" i="6"/>
  <c r="G87" i="6"/>
  <c r="E123" i="6"/>
  <c r="H235" i="6"/>
  <c r="K235" i="6"/>
  <c r="C175" i="6"/>
  <c r="L82" i="6"/>
  <c r="D207" i="6"/>
  <c r="I138" i="6"/>
  <c r="D138" i="6"/>
  <c r="G173" i="6"/>
  <c r="I173" i="6"/>
  <c r="G183" i="6"/>
  <c r="J183" i="6"/>
  <c r="E124" i="6"/>
  <c r="L69" i="6"/>
  <c r="J196" i="6"/>
  <c r="L196" i="6"/>
  <c r="G140" i="6"/>
  <c r="C140" i="6"/>
  <c r="H76" i="6"/>
  <c r="I124" i="6"/>
  <c r="D124" i="6"/>
  <c r="L122" i="6"/>
  <c r="L239" i="6"/>
  <c r="G54" i="6"/>
  <c r="D234" i="6"/>
  <c r="K87" i="6"/>
  <c r="J123" i="6"/>
  <c r="G235" i="6"/>
  <c r="H175" i="6"/>
  <c r="D82" i="6"/>
  <c r="K207" i="6"/>
  <c r="H138" i="6"/>
  <c r="K138" i="6"/>
  <c r="L173" i="6"/>
  <c r="F183" i="6"/>
  <c r="I183" i="6"/>
  <c r="K99" i="6"/>
  <c r="I196" i="6"/>
  <c r="D196" i="6"/>
  <c r="F140" i="6"/>
  <c r="J140" i="6"/>
  <c r="E181" i="6"/>
  <c r="G76" i="6"/>
  <c r="J124" i="6"/>
  <c r="K124" i="6"/>
  <c r="L124" i="6"/>
  <c r="I123" i="6"/>
  <c r="H82" i="6"/>
  <c r="G207" i="6"/>
  <c r="G138" i="6"/>
  <c r="E183" i="6"/>
  <c r="H183" i="6"/>
  <c r="K76" i="6"/>
  <c r="J225" i="6"/>
  <c r="C25" i="6"/>
  <c r="D79" i="6"/>
  <c r="J245" i="6"/>
  <c r="H180" i="6"/>
  <c r="G182" i="6"/>
  <c r="I217" i="6"/>
  <c r="D230" i="6"/>
  <c r="H75" i="6"/>
  <c r="C180" i="6"/>
  <c r="L127" i="6"/>
  <c r="F154" i="6"/>
  <c r="I69" i="6"/>
  <c r="D69" i="6"/>
  <c r="H229" i="6"/>
  <c r="E99" i="6"/>
  <c r="I27" i="6"/>
  <c r="K230" i="6"/>
  <c r="J180" i="6"/>
  <c r="L99" i="6"/>
  <c r="H85" i="6"/>
  <c r="F95" i="6"/>
  <c r="L228" i="6"/>
  <c r="I154" i="6"/>
  <c r="F17" i="6"/>
  <c r="G250" i="6"/>
  <c r="L57" i="6"/>
  <c r="K177" i="6"/>
  <c r="F55" i="6"/>
  <c r="D221" i="6"/>
  <c r="D112" i="6"/>
  <c r="C115" i="6"/>
  <c r="J97" i="6"/>
  <c r="H154" i="6"/>
  <c r="J151" i="6"/>
  <c r="C178" i="6"/>
  <c r="J71" i="6"/>
  <c r="K221" i="6"/>
  <c r="G178" i="6"/>
  <c r="E154" i="6"/>
  <c r="K69" i="6"/>
  <c r="D62" i="6"/>
  <c r="E194" i="6"/>
  <c r="E116" i="6"/>
  <c r="C162" i="6"/>
  <c r="J217" i="6"/>
  <c r="C221" i="6"/>
  <c r="F178" i="6"/>
  <c r="K180" i="6"/>
  <c r="G154" i="6"/>
  <c r="L172" i="6"/>
  <c r="J69" i="6"/>
  <c r="E69" i="6"/>
  <c r="L233" i="6"/>
  <c r="E17" i="6"/>
  <c r="J17" i="6"/>
  <c r="L25" i="6"/>
  <c r="H41" i="6"/>
  <c r="C182" i="6"/>
  <c r="C177" i="6"/>
  <c r="L217" i="6"/>
  <c r="F221" i="6"/>
  <c r="H221" i="6"/>
  <c r="D228" i="6"/>
  <c r="K178" i="6"/>
  <c r="I178" i="6"/>
  <c r="I230" i="6"/>
  <c r="L205" i="6"/>
  <c r="C167" i="6"/>
  <c r="G180" i="6"/>
  <c r="G71" i="6"/>
  <c r="K79" i="6"/>
  <c r="K112" i="6"/>
  <c r="K154" i="6"/>
  <c r="I241" i="6"/>
  <c r="I245" i="6"/>
  <c r="H213" i="6"/>
  <c r="J213" i="6"/>
  <c r="J248" i="6"/>
  <c r="E95" i="6"/>
  <c r="F142" i="6"/>
  <c r="L218" i="6"/>
  <c r="H132" i="6"/>
  <c r="D153" i="6"/>
  <c r="G97" i="6"/>
  <c r="I97" i="6"/>
  <c r="H156" i="6"/>
  <c r="F156" i="6"/>
  <c r="E75" i="6"/>
  <c r="H150" i="6"/>
  <c r="D176" i="6"/>
  <c r="L151" i="6"/>
  <c r="H202" i="6"/>
  <c r="J115" i="6"/>
  <c r="C186" i="6"/>
  <c r="D186" i="6"/>
  <c r="C99" i="6"/>
  <c r="D57" i="6"/>
  <c r="K172" i="6"/>
  <c r="K194" i="6"/>
  <c r="L194" i="6"/>
  <c r="K85" i="6"/>
  <c r="L116" i="6"/>
  <c r="D55" i="6"/>
  <c r="E55" i="6"/>
  <c r="G179" i="6"/>
  <c r="I206" i="6"/>
  <c r="D127" i="6"/>
  <c r="K62" i="6"/>
  <c r="K157" i="6"/>
  <c r="L86" i="6"/>
  <c r="G229" i="6"/>
  <c r="I192" i="6"/>
  <c r="K67" i="6"/>
  <c r="I67" i="6"/>
  <c r="D233" i="6"/>
  <c r="J162" i="6"/>
  <c r="C161" i="6"/>
  <c r="F215" i="6"/>
  <c r="H215" i="6"/>
  <c r="G125" i="6"/>
  <c r="E134" i="6"/>
  <c r="K129" i="6"/>
  <c r="D77" i="6"/>
  <c r="L155" i="6"/>
  <c r="C155" i="6"/>
  <c r="J209" i="6"/>
  <c r="H227" i="6"/>
  <c r="L181" i="6"/>
  <c r="K249" i="6"/>
  <c r="L249" i="6"/>
  <c r="L109" i="6"/>
  <c r="E98" i="6"/>
  <c r="J143" i="6"/>
  <c r="C143" i="6"/>
  <c r="K143" i="6"/>
  <c r="D143" i="6"/>
  <c r="L143" i="6"/>
  <c r="F143" i="6"/>
  <c r="E143" i="6"/>
  <c r="G143" i="6"/>
  <c r="H143" i="6"/>
  <c r="I143" i="6"/>
  <c r="I17" i="6"/>
  <c r="G17" i="6"/>
  <c r="E20" i="6"/>
  <c r="J15" i="6"/>
  <c r="J182" i="6"/>
  <c r="J177" i="6"/>
  <c r="D217" i="6"/>
  <c r="E221" i="6"/>
  <c r="G221" i="6"/>
  <c r="K228" i="6"/>
  <c r="J178" i="6"/>
  <c r="F230" i="6"/>
  <c r="H230" i="6"/>
  <c r="D205" i="6"/>
  <c r="J167" i="6"/>
  <c r="L180" i="6"/>
  <c r="F180" i="6"/>
  <c r="F71" i="6"/>
  <c r="C79" i="6"/>
  <c r="I112" i="6"/>
  <c r="C112" i="6"/>
  <c r="C154" i="6"/>
  <c r="F241" i="6"/>
  <c r="H241" i="6"/>
  <c r="F245" i="6"/>
  <c r="H245" i="6"/>
  <c r="G213" i="6"/>
  <c r="G248" i="6"/>
  <c r="I248" i="6"/>
  <c r="L95" i="6"/>
  <c r="E142" i="6"/>
  <c r="D218" i="6"/>
  <c r="G132" i="6"/>
  <c r="I153" i="6"/>
  <c r="F97" i="6"/>
  <c r="H97" i="6"/>
  <c r="E156" i="6"/>
  <c r="L75" i="6"/>
  <c r="J150" i="6"/>
  <c r="C176" i="6"/>
  <c r="I151" i="6"/>
  <c r="G202" i="6"/>
  <c r="I115" i="6"/>
  <c r="J186" i="6"/>
  <c r="J99" i="6"/>
  <c r="J57" i="6"/>
  <c r="K57" i="6"/>
  <c r="H172" i="6"/>
  <c r="C194" i="6"/>
  <c r="D194" i="6"/>
  <c r="D74" i="6"/>
  <c r="C74" i="6"/>
  <c r="L74" i="6"/>
  <c r="K74" i="6"/>
  <c r="E74" i="6"/>
  <c r="F74" i="6"/>
  <c r="G74" i="6"/>
  <c r="H74" i="6"/>
  <c r="I74" i="6"/>
  <c r="J74" i="6"/>
  <c r="C85" i="6"/>
  <c r="D116" i="6"/>
  <c r="K55" i="6"/>
  <c r="F179" i="6"/>
  <c r="H206" i="6"/>
  <c r="J127" i="6"/>
  <c r="K127" i="6"/>
  <c r="C62" i="6"/>
  <c r="L157" i="6"/>
  <c r="C157" i="6"/>
  <c r="D86" i="6"/>
  <c r="F229" i="6"/>
  <c r="H192" i="6"/>
  <c r="J67" i="6"/>
  <c r="H67" i="6"/>
  <c r="K233" i="6"/>
  <c r="I162" i="6"/>
  <c r="C243" i="6"/>
  <c r="D243" i="6"/>
  <c r="L243" i="6"/>
  <c r="G243" i="6"/>
  <c r="E243" i="6"/>
  <c r="H243" i="6"/>
  <c r="F243" i="6"/>
  <c r="I243" i="6"/>
  <c r="J243" i="6"/>
  <c r="K243" i="6"/>
  <c r="H161" i="6"/>
  <c r="E215" i="6"/>
  <c r="F125" i="6"/>
  <c r="L134" i="6"/>
  <c r="I129" i="6"/>
  <c r="C129" i="6"/>
  <c r="K77" i="6"/>
  <c r="E155" i="6"/>
  <c r="J155" i="6"/>
  <c r="G209" i="6"/>
  <c r="I209" i="6"/>
  <c r="G227" i="6"/>
  <c r="D181" i="6"/>
  <c r="C249" i="6"/>
  <c r="D249" i="6"/>
  <c r="D109" i="6"/>
  <c r="K98" i="6"/>
  <c r="L98" i="6"/>
  <c r="G27" i="6"/>
  <c r="F27" i="6"/>
  <c r="C20" i="6"/>
  <c r="G20" i="6"/>
  <c r="F63" i="6"/>
  <c r="I182" i="6"/>
  <c r="I177" i="6"/>
  <c r="K217" i="6"/>
  <c r="L221" i="6"/>
  <c r="C228" i="6"/>
  <c r="H178" i="6"/>
  <c r="E230" i="6"/>
  <c r="G230" i="6"/>
  <c r="K205" i="6"/>
  <c r="I167" i="6"/>
  <c r="G167" i="6"/>
  <c r="D180" i="6"/>
  <c r="E180" i="6"/>
  <c r="E71" i="6"/>
  <c r="J79" i="6"/>
  <c r="H112" i="6"/>
  <c r="J112" i="6"/>
  <c r="J154" i="6"/>
  <c r="E241" i="6"/>
  <c r="G241" i="6"/>
  <c r="E245" i="6"/>
  <c r="G245" i="6"/>
  <c r="F213" i="6"/>
  <c r="F248" i="6"/>
  <c r="H248" i="6"/>
  <c r="D95" i="6"/>
  <c r="L142" i="6"/>
  <c r="J218" i="6"/>
  <c r="K218" i="6"/>
  <c r="F132" i="6"/>
  <c r="H153" i="6"/>
  <c r="E97" i="6"/>
  <c r="L156" i="6"/>
  <c r="D75" i="6"/>
  <c r="F69" i="6"/>
  <c r="H176" i="6"/>
  <c r="H151" i="6"/>
  <c r="F202" i="6"/>
  <c r="H115" i="6"/>
  <c r="I186" i="6"/>
  <c r="G99" i="6"/>
  <c r="I99" i="6"/>
  <c r="I57" i="6"/>
  <c r="C57" i="6"/>
  <c r="G172" i="6"/>
  <c r="J194" i="6"/>
  <c r="J85" i="6"/>
  <c r="K116" i="6"/>
  <c r="C55" i="6"/>
  <c r="K150" i="6"/>
  <c r="E179" i="6"/>
  <c r="G238" i="6"/>
  <c r="H238" i="6"/>
  <c r="I238" i="6"/>
  <c r="J238" i="6"/>
  <c r="C238" i="6"/>
  <c r="K238" i="6"/>
  <c r="E238" i="6"/>
  <c r="D238" i="6"/>
  <c r="F238" i="6"/>
  <c r="L238" i="6"/>
  <c r="G206" i="6"/>
  <c r="E106" i="6"/>
  <c r="I127" i="6"/>
  <c r="C127" i="6"/>
  <c r="J62" i="6"/>
  <c r="E157" i="6"/>
  <c r="J157" i="6"/>
  <c r="K86" i="6"/>
  <c r="E229" i="6"/>
  <c r="G192" i="6"/>
  <c r="C67" i="6"/>
  <c r="C233" i="6"/>
  <c r="H162" i="6"/>
  <c r="D150" i="6"/>
  <c r="G161" i="6"/>
  <c r="L215" i="6"/>
  <c r="E125" i="6"/>
  <c r="D134" i="6"/>
  <c r="H129" i="6"/>
  <c r="J129" i="6"/>
  <c r="C77" i="6"/>
  <c r="D155" i="6"/>
  <c r="F209" i="6"/>
  <c r="H209" i="6"/>
  <c r="F227" i="6"/>
  <c r="K181" i="6"/>
  <c r="J249" i="6"/>
  <c r="K109" i="6"/>
  <c r="C98" i="6"/>
  <c r="D98" i="6"/>
  <c r="L201" i="6"/>
  <c r="E201" i="6"/>
  <c r="H201" i="6"/>
  <c r="F201" i="6"/>
  <c r="I201" i="6"/>
  <c r="G201" i="6"/>
  <c r="J201" i="6"/>
  <c r="C201" i="6"/>
  <c r="K201" i="6"/>
  <c r="D201" i="6"/>
  <c r="H182" i="6"/>
  <c r="H177" i="6"/>
  <c r="F177" i="6"/>
  <c r="C217" i="6"/>
  <c r="J228" i="6"/>
  <c r="L230" i="6"/>
  <c r="C205" i="6"/>
  <c r="H167" i="6"/>
  <c r="F167" i="6"/>
  <c r="L71" i="6"/>
  <c r="I79" i="6"/>
  <c r="G112" i="6"/>
  <c r="L241" i="6"/>
  <c r="L245" i="6"/>
  <c r="E213" i="6"/>
  <c r="E248" i="6"/>
  <c r="K95" i="6"/>
  <c r="D142" i="6"/>
  <c r="I218" i="6"/>
  <c r="C218" i="6"/>
  <c r="E132" i="6"/>
  <c r="G153" i="6"/>
  <c r="L97" i="6"/>
  <c r="D156" i="6"/>
  <c r="K75" i="6"/>
  <c r="G176" i="6"/>
  <c r="G151" i="6"/>
  <c r="E202" i="6"/>
  <c r="G115" i="6"/>
  <c r="K60" i="6"/>
  <c r="L60" i="6"/>
  <c r="G60" i="6"/>
  <c r="E60" i="6"/>
  <c r="H60" i="6"/>
  <c r="F60" i="6"/>
  <c r="D60" i="6"/>
  <c r="I60" i="6"/>
  <c r="J60" i="6"/>
  <c r="C60" i="6"/>
  <c r="I72" i="6"/>
  <c r="J72" i="6"/>
  <c r="C72" i="6"/>
  <c r="K72" i="6"/>
  <c r="E72" i="6"/>
  <c r="D72" i="6"/>
  <c r="F72" i="6"/>
  <c r="L72" i="6"/>
  <c r="G72" i="6"/>
  <c r="H72" i="6"/>
  <c r="H186" i="6"/>
  <c r="F99" i="6"/>
  <c r="H99" i="6"/>
  <c r="H57" i="6"/>
  <c r="F172" i="6"/>
  <c r="I194" i="6"/>
  <c r="I85" i="6"/>
  <c r="C116" i="6"/>
  <c r="J55" i="6"/>
  <c r="L179" i="6"/>
  <c r="F206" i="6"/>
  <c r="H127" i="6"/>
  <c r="I62" i="6"/>
  <c r="D157" i="6"/>
  <c r="C86" i="6"/>
  <c r="K229" i="6"/>
  <c r="L229" i="6"/>
  <c r="F192" i="6"/>
  <c r="G67" i="6"/>
  <c r="H233" i="6"/>
  <c r="J233" i="6"/>
  <c r="E162" i="6"/>
  <c r="F161" i="6"/>
  <c r="D215" i="6"/>
  <c r="L125" i="6"/>
  <c r="J134" i="6"/>
  <c r="K134" i="6"/>
  <c r="G129" i="6"/>
  <c r="J77" i="6"/>
  <c r="I155" i="6"/>
  <c r="E209" i="6"/>
  <c r="E227" i="6"/>
  <c r="C181" i="6"/>
  <c r="I249" i="6"/>
  <c r="C109" i="6"/>
  <c r="J98" i="6"/>
  <c r="L150" i="6"/>
  <c r="G177" i="6"/>
  <c r="E177" i="6"/>
  <c r="G228" i="6"/>
  <c r="I228" i="6"/>
  <c r="G133" i="6"/>
  <c r="E133" i="6"/>
  <c r="I133" i="6"/>
  <c r="J133" i="6"/>
  <c r="C133" i="6"/>
  <c r="K133" i="6"/>
  <c r="D133" i="6"/>
  <c r="F133" i="6"/>
  <c r="L133" i="6"/>
  <c r="H133" i="6"/>
  <c r="J205" i="6"/>
  <c r="E167" i="6"/>
  <c r="D71" i="6"/>
  <c r="F79" i="6"/>
  <c r="H79" i="6"/>
  <c r="F112" i="6"/>
  <c r="D241" i="6"/>
  <c r="D245" i="6"/>
  <c r="L213" i="6"/>
  <c r="L248" i="6"/>
  <c r="I95" i="6"/>
  <c r="C95" i="6"/>
  <c r="K142" i="6"/>
  <c r="H218" i="6"/>
  <c r="L132" i="6"/>
  <c r="F153" i="6"/>
  <c r="D97" i="6"/>
  <c r="K156" i="6"/>
  <c r="C75" i="6"/>
  <c r="F176" i="6"/>
  <c r="F151" i="6"/>
  <c r="K202" i="6"/>
  <c r="L202" i="6"/>
  <c r="L115" i="6"/>
  <c r="F115" i="6"/>
  <c r="G111" i="6"/>
  <c r="E111" i="6"/>
  <c r="H111" i="6"/>
  <c r="F111" i="6"/>
  <c r="I111" i="6"/>
  <c r="J111" i="6"/>
  <c r="C111" i="6"/>
  <c r="K111" i="6"/>
  <c r="D111" i="6"/>
  <c r="L111" i="6"/>
  <c r="G186" i="6"/>
  <c r="G57" i="6"/>
  <c r="E172" i="6"/>
  <c r="H194" i="6"/>
  <c r="J116" i="6"/>
  <c r="I55" i="6"/>
  <c r="D179" i="6"/>
  <c r="E206" i="6"/>
  <c r="G127" i="6"/>
  <c r="F62" i="6"/>
  <c r="H62" i="6"/>
  <c r="I157" i="6"/>
  <c r="H86" i="6"/>
  <c r="J86" i="6"/>
  <c r="C229" i="6"/>
  <c r="D229" i="6"/>
  <c r="E192" i="6"/>
  <c r="F67" i="6"/>
  <c r="G233" i="6"/>
  <c r="I233" i="6"/>
  <c r="G162" i="6"/>
  <c r="L162" i="6"/>
  <c r="E161" i="6"/>
  <c r="K215" i="6"/>
  <c r="D125" i="6"/>
  <c r="I134" i="6"/>
  <c r="C134" i="6"/>
  <c r="F129" i="6"/>
  <c r="G77" i="6"/>
  <c r="I77" i="6"/>
  <c r="H155" i="6"/>
  <c r="L209" i="6"/>
  <c r="K227" i="6"/>
  <c r="L227" i="6"/>
  <c r="H181" i="6"/>
  <c r="J181" i="6"/>
  <c r="H249" i="6"/>
  <c r="J109" i="6"/>
  <c r="I98" i="6"/>
  <c r="F228" i="6"/>
  <c r="H228" i="6"/>
  <c r="G205" i="6"/>
  <c r="I205" i="6"/>
  <c r="L167" i="6"/>
  <c r="K71" i="6"/>
  <c r="E79" i="6"/>
  <c r="G79" i="6"/>
  <c r="E112" i="6"/>
  <c r="K241" i="6"/>
  <c r="K245" i="6"/>
  <c r="D213" i="6"/>
  <c r="D248" i="6"/>
  <c r="H95" i="6"/>
  <c r="J95" i="6"/>
  <c r="I142" i="6"/>
  <c r="C142" i="6"/>
  <c r="G218" i="6"/>
  <c r="D132" i="6"/>
  <c r="K153" i="6"/>
  <c r="K97" i="6"/>
  <c r="C156" i="6"/>
  <c r="J75" i="6"/>
  <c r="E176" i="6"/>
  <c r="K151" i="6"/>
  <c r="C202" i="6"/>
  <c r="D202" i="6"/>
  <c r="D115" i="6"/>
  <c r="E115" i="6"/>
  <c r="F186" i="6"/>
  <c r="F57" i="6"/>
  <c r="D172" i="6"/>
  <c r="J172" i="6"/>
  <c r="G194" i="6"/>
  <c r="G85" i="6"/>
  <c r="G116" i="6"/>
  <c r="I116" i="6"/>
  <c r="H55" i="6"/>
  <c r="K179" i="6"/>
  <c r="K206" i="6"/>
  <c r="L206" i="6"/>
  <c r="F127" i="6"/>
  <c r="E62" i="6"/>
  <c r="G62" i="6"/>
  <c r="H157" i="6"/>
  <c r="G86" i="6"/>
  <c r="I86" i="6"/>
  <c r="J229" i="6"/>
  <c r="K192" i="6"/>
  <c r="L192" i="6"/>
  <c r="E67" i="6"/>
  <c r="F233" i="6"/>
  <c r="F162" i="6"/>
  <c r="L161" i="6"/>
  <c r="J161" i="6"/>
  <c r="C215" i="6"/>
  <c r="J125" i="6"/>
  <c r="K125" i="6"/>
  <c r="H134" i="6"/>
  <c r="E129" i="6"/>
  <c r="F77" i="6"/>
  <c r="H77" i="6"/>
  <c r="G155" i="6"/>
  <c r="D209" i="6"/>
  <c r="C227" i="6"/>
  <c r="D227" i="6"/>
  <c r="G181" i="6"/>
  <c r="I181" i="6"/>
  <c r="G249" i="6"/>
  <c r="I109" i="6"/>
  <c r="H98" i="6"/>
  <c r="K17" i="6"/>
  <c r="D65" i="6"/>
  <c r="L65" i="6"/>
  <c r="E65" i="6"/>
  <c r="F65" i="6"/>
  <c r="G65" i="6"/>
  <c r="J65" i="6"/>
  <c r="H65" i="6"/>
  <c r="K65" i="6"/>
  <c r="I65" i="6"/>
  <c r="C65" i="6"/>
  <c r="D182" i="6"/>
  <c r="E182" i="6"/>
  <c r="D177" i="6"/>
  <c r="F217" i="6"/>
  <c r="H217" i="6"/>
  <c r="J221" i="6"/>
  <c r="E228" i="6"/>
  <c r="E178" i="6"/>
  <c r="C230" i="6"/>
  <c r="F205" i="6"/>
  <c r="H205" i="6"/>
  <c r="D167" i="6"/>
  <c r="I71" i="6"/>
  <c r="C71" i="6"/>
  <c r="L79" i="6"/>
  <c r="L112" i="6"/>
  <c r="L154" i="6"/>
  <c r="C241" i="6"/>
  <c r="C245" i="6"/>
  <c r="K213" i="6"/>
  <c r="K248" i="6"/>
  <c r="G150" i="6"/>
  <c r="G95" i="6"/>
  <c r="H142" i="6"/>
  <c r="J142" i="6"/>
  <c r="F218" i="6"/>
  <c r="J132" i="6"/>
  <c r="K132" i="6"/>
  <c r="L153" i="6"/>
  <c r="C153" i="6"/>
  <c r="C97" i="6"/>
  <c r="J156" i="6"/>
  <c r="G75" i="6"/>
  <c r="I75" i="6"/>
  <c r="L176" i="6"/>
  <c r="J176" i="6"/>
  <c r="E151" i="6"/>
  <c r="C151" i="6"/>
  <c r="M212" i="6"/>
  <c r="N212" i="6"/>
  <c r="J202" i="6"/>
  <c r="K115" i="6"/>
  <c r="E186" i="6"/>
  <c r="E57" i="6"/>
  <c r="C172" i="6"/>
  <c r="I172" i="6"/>
  <c r="F194" i="6"/>
  <c r="L85" i="6"/>
  <c r="F85" i="6"/>
  <c r="F116" i="6"/>
  <c r="H116" i="6"/>
  <c r="G55" i="6"/>
  <c r="I179" i="6"/>
  <c r="C179" i="6"/>
  <c r="C206" i="6"/>
  <c r="D206" i="6"/>
  <c r="I106" i="6"/>
  <c r="E127" i="6"/>
  <c r="L62" i="6"/>
  <c r="G157" i="6"/>
  <c r="F86" i="6"/>
  <c r="I229" i="6"/>
  <c r="C192" i="6"/>
  <c r="D192" i="6"/>
  <c r="L67" i="6"/>
  <c r="E233" i="6"/>
  <c r="K162" i="6"/>
  <c r="K161" i="6"/>
  <c r="I161" i="6"/>
  <c r="J215" i="6"/>
  <c r="I125" i="6"/>
  <c r="C125" i="6"/>
  <c r="G134" i="6"/>
  <c r="L129" i="6"/>
  <c r="E77" i="6"/>
  <c r="F155" i="6"/>
  <c r="K209" i="6"/>
  <c r="J227" i="6"/>
  <c r="F181" i="6"/>
  <c r="F249" i="6"/>
  <c r="F109" i="6"/>
  <c r="H109" i="6"/>
  <c r="G98" i="6"/>
  <c r="L118" i="6"/>
  <c r="E118" i="6"/>
  <c r="H118" i="6"/>
  <c r="F118" i="6"/>
  <c r="I118" i="6"/>
  <c r="G118" i="6"/>
  <c r="J118" i="6"/>
  <c r="C118" i="6"/>
  <c r="K118" i="6"/>
  <c r="D118" i="6"/>
  <c r="J48" i="6"/>
  <c r="E217" i="6"/>
  <c r="L178" i="6"/>
  <c r="H71" i="6"/>
  <c r="I213" i="6"/>
  <c r="I150" i="6"/>
  <c r="G152" i="6"/>
  <c r="I152" i="6"/>
  <c r="J152" i="6"/>
  <c r="C152" i="6"/>
  <c r="K152" i="6"/>
  <c r="D152" i="6"/>
  <c r="L152" i="6"/>
  <c r="E152" i="6"/>
  <c r="F152" i="6"/>
  <c r="H152" i="6"/>
  <c r="I132" i="6"/>
  <c r="E153" i="6"/>
  <c r="I156" i="6"/>
  <c r="F75" i="6"/>
  <c r="K176" i="6"/>
  <c r="D151" i="6"/>
  <c r="K186" i="6"/>
  <c r="D85" i="6"/>
  <c r="L55" i="6"/>
  <c r="H179" i="6"/>
  <c r="G215" i="6"/>
  <c r="E109" i="6"/>
  <c r="O212" i="6"/>
  <c r="E211" i="6"/>
  <c r="I211" i="6"/>
  <c r="H211" i="6"/>
  <c r="G211" i="6"/>
  <c r="C211" i="6"/>
  <c r="L211" i="6"/>
  <c r="F211" i="6"/>
  <c r="K211" i="6"/>
  <c r="J211" i="6"/>
  <c r="D211" i="6"/>
  <c r="F40" i="6"/>
  <c r="H47" i="6"/>
  <c r="D41" i="6"/>
  <c r="I41" i="6"/>
  <c r="E40" i="6"/>
  <c r="L41" i="6"/>
  <c r="C41" i="6"/>
  <c r="L17" i="6"/>
  <c r="D17" i="6"/>
  <c r="F41" i="6"/>
  <c r="C40" i="6"/>
  <c r="G40" i="6"/>
  <c r="K44" i="6"/>
  <c r="AK29" i="3"/>
  <c r="S28" i="2" s="1"/>
  <c r="AP29" i="3" s="1"/>
  <c r="AK20" i="3"/>
  <c r="I21" i="6"/>
  <c r="AK31" i="3"/>
  <c r="S30" i="2" s="1"/>
  <c r="AP31" i="3" s="1"/>
  <c r="H13" i="6"/>
  <c r="H25" i="6"/>
  <c r="J21" i="6"/>
  <c r="F22" i="6"/>
  <c r="D46" i="6"/>
  <c r="K41" i="6"/>
  <c r="G41" i="6"/>
  <c r="E41" i="6"/>
  <c r="J41" i="6"/>
  <c r="E21" i="6"/>
  <c r="G49" i="6"/>
  <c r="D27" i="6"/>
  <c r="I251" i="6"/>
  <c r="C251" i="6"/>
  <c r="H251" i="6"/>
  <c r="H250" i="6"/>
  <c r="E251" i="6"/>
  <c r="K251" i="6"/>
  <c r="G251" i="6"/>
  <c r="J250" i="6"/>
  <c r="I253" i="6"/>
  <c r="G253" i="6"/>
  <c r="D253" i="6"/>
  <c r="L251" i="6"/>
  <c r="J251" i="6"/>
  <c r="D251" i="6"/>
  <c r="F250" i="6"/>
  <c r="L253" i="6"/>
  <c r="E250" i="6"/>
  <c r="K253" i="6"/>
  <c r="K250" i="6"/>
  <c r="L250" i="6"/>
  <c r="C253" i="6"/>
  <c r="C252" i="6"/>
  <c r="L252" i="6"/>
  <c r="K252" i="6"/>
  <c r="E252" i="6"/>
  <c r="H252" i="6"/>
  <c r="F252" i="6"/>
  <c r="G252" i="6"/>
  <c r="J252" i="6"/>
  <c r="I252" i="6"/>
  <c r="D252" i="6"/>
  <c r="C250" i="6"/>
  <c r="D250" i="6"/>
  <c r="J253" i="6"/>
  <c r="AK252" i="3"/>
  <c r="I250" i="6"/>
  <c r="F253" i="6"/>
  <c r="E253" i="6"/>
  <c r="F48" i="6"/>
  <c r="C48" i="6"/>
  <c r="C15" i="6"/>
  <c r="J27" i="6"/>
  <c r="G15" i="6"/>
  <c r="E49" i="6"/>
  <c r="G48" i="6"/>
  <c r="L15" i="6"/>
  <c r="D25" i="6"/>
  <c r="E27" i="6"/>
  <c r="H48" i="6"/>
  <c r="I25" i="6"/>
  <c r="L48" i="6"/>
  <c r="L27" i="6"/>
  <c r="AK35" i="3"/>
  <c r="S34" i="2" s="1"/>
  <c r="AP35" i="3" s="1"/>
  <c r="H15" i="6"/>
  <c r="F49" i="6"/>
  <c r="I15" i="6"/>
  <c r="H27" i="6"/>
  <c r="AK28" i="3" s="1"/>
  <c r="AK41" i="3"/>
  <c r="I48" i="6"/>
  <c r="E48" i="6"/>
  <c r="F25" i="6"/>
  <c r="AK26" i="3" s="1"/>
  <c r="E25" i="6"/>
  <c r="K48" i="6"/>
  <c r="K37" i="6"/>
  <c r="F15" i="6"/>
  <c r="D48" i="6"/>
  <c r="E43" i="6"/>
  <c r="G46" i="6"/>
  <c r="G25" i="6"/>
  <c r="J10" i="6"/>
  <c r="D33" i="6"/>
  <c r="E46" i="6"/>
  <c r="I46" i="6"/>
  <c r="J25" i="6"/>
  <c r="K49" i="6"/>
  <c r="L44" i="6"/>
  <c r="E44" i="6"/>
  <c r="K21" i="6"/>
  <c r="D21" i="6"/>
  <c r="L21" i="6"/>
  <c r="F44" i="6"/>
  <c r="D44" i="6"/>
  <c r="C21" i="6"/>
  <c r="E50" i="6"/>
  <c r="G21" i="6"/>
  <c r="C7" i="6"/>
  <c r="D49" i="6"/>
  <c r="C12" i="6"/>
  <c r="J44" i="6"/>
  <c r="H21" i="6"/>
  <c r="F21" i="6"/>
  <c r="L47" i="6"/>
  <c r="C44" i="6"/>
  <c r="G44" i="6"/>
  <c r="I44" i="6"/>
  <c r="H44" i="6"/>
  <c r="L8" i="6"/>
  <c r="K46" i="6"/>
  <c r="E8" i="6"/>
  <c r="E15" i="6"/>
  <c r="I22" i="6"/>
  <c r="H22" i="6"/>
  <c r="J46" i="6"/>
  <c r="C46" i="6"/>
  <c r="G23" i="6"/>
  <c r="I8" i="6"/>
  <c r="D8" i="6"/>
  <c r="H8" i="6"/>
  <c r="C8" i="6"/>
  <c r="D15" i="6"/>
  <c r="H46" i="6"/>
  <c r="K15" i="6"/>
  <c r="C23" i="6"/>
  <c r="I13" i="6"/>
  <c r="D43" i="6"/>
  <c r="F46" i="6"/>
  <c r="F43" i="6"/>
  <c r="C43" i="6"/>
  <c r="I23" i="6"/>
  <c r="I43" i="6"/>
  <c r="H43" i="6"/>
  <c r="F11" i="6"/>
  <c r="J49" i="6"/>
  <c r="L43" i="6"/>
  <c r="J43" i="6"/>
  <c r="F23" i="6"/>
  <c r="I7" i="6"/>
  <c r="L23" i="6"/>
  <c r="I33" i="6"/>
  <c r="H49" i="6"/>
  <c r="C49" i="6"/>
  <c r="K43" i="6"/>
  <c r="J23" i="6"/>
  <c r="D23" i="6"/>
  <c r="E23" i="6"/>
  <c r="G43" i="6"/>
  <c r="H32" i="6"/>
  <c r="E33" i="6"/>
  <c r="K23" i="6"/>
  <c r="G7" i="6"/>
  <c r="H33" i="6"/>
  <c r="D13" i="6"/>
  <c r="K8" i="6"/>
  <c r="C47" i="6"/>
  <c r="K47" i="6"/>
  <c r="F33" i="6"/>
  <c r="I47" i="6"/>
  <c r="C33" i="6"/>
  <c r="J33" i="6"/>
  <c r="L13" i="6"/>
  <c r="K13" i="6"/>
  <c r="G32" i="6"/>
  <c r="K22" i="6"/>
  <c r="F47" i="6"/>
  <c r="J8" i="6"/>
  <c r="L50" i="6"/>
  <c r="F7" i="6"/>
  <c r="C13" i="6"/>
  <c r="F8" i="6"/>
  <c r="I11" i="6"/>
  <c r="E47" i="6"/>
  <c r="J47" i="6"/>
  <c r="D47" i="6"/>
  <c r="G47" i="6"/>
  <c r="D12" i="6"/>
  <c r="H23" i="6"/>
  <c r="G33" i="6"/>
  <c r="K33" i="6"/>
  <c r="AK34" i="3" s="1"/>
  <c r="F13" i="6"/>
  <c r="G13" i="6"/>
  <c r="L46" i="6"/>
  <c r="H45" i="6"/>
  <c r="K51" i="6"/>
  <c r="I45" i="6"/>
  <c r="L37" i="6"/>
  <c r="E12" i="6"/>
  <c r="H50" i="6"/>
  <c r="H37" i="6"/>
  <c r="C37" i="6"/>
  <c r="J37" i="6"/>
  <c r="G37" i="6"/>
  <c r="F37" i="6"/>
  <c r="F26" i="6"/>
  <c r="I37" i="6"/>
  <c r="E37" i="6"/>
  <c r="J42" i="6"/>
  <c r="E18" i="6"/>
  <c r="C39" i="6"/>
  <c r="F9" i="6"/>
  <c r="J13" i="6"/>
  <c r="K12" i="6"/>
  <c r="J12" i="6"/>
  <c r="E22" i="6"/>
  <c r="D22" i="6"/>
  <c r="D50" i="6"/>
  <c r="J45" i="6"/>
  <c r="K7" i="6"/>
  <c r="H38" i="6"/>
  <c r="G31" i="6"/>
  <c r="E13" i="6"/>
  <c r="G12" i="6"/>
  <c r="I29" i="6"/>
  <c r="H14" i="6"/>
  <c r="G45" i="6"/>
  <c r="F32" i="6"/>
  <c r="G22" i="6"/>
  <c r="D32" i="6"/>
  <c r="L22" i="6"/>
  <c r="E45" i="6"/>
  <c r="F12" i="6"/>
  <c r="C32" i="6"/>
  <c r="J22" i="6"/>
  <c r="C22" i="6"/>
  <c r="H12" i="6"/>
  <c r="L12" i="6"/>
  <c r="K50" i="6"/>
  <c r="I49" i="6"/>
  <c r="D37" i="6"/>
  <c r="C50" i="6"/>
  <c r="L49" i="6"/>
  <c r="J50" i="6"/>
  <c r="G50" i="6"/>
  <c r="D45" i="6"/>
  <c r="F50" i="6"/>
  <c r="F45" i="6"/>
  <c r="I50" i="6"/>
  <c r="AK18" i="3"/>
  <c r="S17" i="2" s="1"/>
  <c r="G10" i="6"/>
  <c r="K29" i="6"/>
  <c r="AK36" i="3"/>
  <c r="S35" i="2" s="1"/>
  <c r="G9" i="6"/>
  <c r="K10" i="6"/>
  <c r="C10" i="6"/>
  <c r="D11" i="6"/>
  <c r="L11" i="6"/>
  <c r="J29" i="6"/>
  <c r="G11" i="6"/>
  <c r="I10" i="6"/>
  <c r="H10" i="6"/>
  <c r="E32" i="6"/>
  <c r="I32" i="6"/>
  <c r="AK21" i="3"/>
  <c r="AK23" i="3"/>
  <c r="D10" i="6"/>
  <c r="F10" i="6"/>
  <c r="L32" i="6"/>
  <c r="J32" i="6"/>
  <c r="J11" i="6"/>
  <c r="K32" i="6"/>
  <c r="K11" i="6"/>
  <c r="E11" i="6"/>
  <c r="H11" i="6"/>
  <c r="G4" i="6"/>
  <c r="H7" i="6"/>
  <c r="G16" i="6"/>
  <c r="C11" i="6"/>
  <c r="D39" i="6"/>
  <c r="F39" i="6"/>
  <c r="D29" i="6"/>
  <c r="H29" i="6"/>
  <c r="L29" i="6"/>
  <c r="E29" i="6"/>
  <c r="E39" i="6"/>
  <c r="C29" i="6"/>
  <c r="F29" i="6"/>
  <c r="G29" i="6"/>
  <c r="I38" i="6"/>
  <c r="G39" i="6"/>
  <c r="E53" i="6"/>
  <c r="L10" i="6"/>
  <c r="F52" i="6"/>
  <c r="I12" i="6"/>
  <c r="G24" i="6"/>
  <c r="C14" i="6"/>
  <c r="G14" i="6"/>
  <c r="J14" i="6"/>
  <c r="E14" i="6"/>
  <c r="F14" i="6"/>
  <c r="K16" i="6"/>
  <c r="J16" i="6"/>
  <c r="E16" i="6"/>
  <c r="L16" i="6"/>
  <c r="D16" i="6"/>
  <c r="C16" i="6"/>
  <c r="I16" i="6"/>
  <c r="H16" i="6"/>
  <c r="F16" i="6"/>
  <c r="I14" i="6"/>
  <c r="K14" i="6"/>
  <c r="L7" i="6"/>
  <c r="L9" i="6"/>
  <c r="K9" i="6"/>
  <c r="I9" i="6"/>
  <c r="D9" i="6"/>
  <c r="H9" i="6"/>
  <c r="C9" i="6"/>
  <c r="E9" i="6"/>
  <c r="D14" i="6"/>
  <c r="D7" i="6"/>
  <c r="J7" i="6"/>
  <c r="E7" i="6"/>
  <c r="L14" i="6"/>
  <c r="C4" i="6"/>
  <c r="G6" i="6"/>
  <c r="H6" i="6"/>
  <c r="F6" i="6"/>
  <c r="D6" i="6"/>
  <c r="L6" i="6"/>
  <c r="I6" i="6"/>
  <c r="J6" i="6"/>
  <c r="K6" i="6"/>
  <c r="C6" i="6"/>
  <c r="E6" i="6"/>
  <c r="C5" i="6"/>
  <c r="E5" i="6"/>
  <c r="D5" i="6"/>
  <c r="L5" i="6"/>
  <c r="J5" i="6"/>
  <c r="I5" i="6"/>
  <c r="K5" i="6"/>
  <c r="H5" i="6"/>
  <c r="G5" i="6"/>
  <c r="F5" i="6"/>
  <c r="L51" i="6"/>
  <c r="L31" i="6"/>
  <c r="J31" i="6"/>
  <c r="K31" i="6"/>
  <c r="I31" i="6"/>
  <c r="E31" i="6"/>
  <c r="C31" i="6"/>
  <c r="F31" i="6"/>
  <c r="H31" i="6"/>
  <c r="D31" i="6"/>
  <c r="I24" i="6"/>
  <c r="C45" i="6"/>
  <c r="L53" i="6"/>
  <c r="G53" i="6"/>
  <c r="F53" i="6"/>
  <c r="I53" i="6"/>
  <c r="J53" i="6"/>
  <c r="D53" i="6"/>
  <c r="C53" i="6"/>
  <c r="H53" i="6"/>
  <c r="K53" i="6"/>
  <c r="L39" i="6"/>
  <c r="J39" i="6"/>
  <c r="J26" i="6"/>
  <c r="E38" i="6"/>
  <c r="C38" i="6"/>
  <c r="I39" i="6"/>
  <c r="K52" i="6"/>
  <c r="K45" i="6"/>
  <c r="E26" i="6"/>
  <c r="L38" i="6"/>
  <c r="K36" i="6"/>
  <c r="H36" i="6"/>
  <c r="I36" i="6"/>
  <c r="E36" i="6"/>
  <c r="C36" i="6"/>
  <c r="F36" i="6"/>
  <c r="G36" i="6"/>
  <c r="L36" i="6"/>
  <c r="D36" i="6"/>
  <c r="J36" i="6"/>
  <c r="J38" i="6"/>
  <c r="G38" i="6"/>
  <c r="K26" i="6"/>
  <c r="H26" i="6"/>
  <c r="I26" i="6"/>
  <c r="L26" i="6"/>
  <c r="G26" i="6"/>
  <c r="D26" i="6"/>
  <c r="C26" i="6"/>
  <c r="I42" i="6"/>
  <c r="L45" i="6"/>
  <c r="H39" i="6"/>
  <c r="K39" i="6"/>
  <c r="K38" i="6"/>
  <c r="F38" i="6"/>
  <c r="D38" i="6"/>
  <c r="C18" i="6"/>
  <c r="L18" i="6"/>
  <c r="J18" i="6"/>
  <c r="I18" i="6"/>
  <c r="D18" i="6"/>
  <c r="K18" i="6"/>
  <c r="H18" i="6"/>
  <c r="G18" i="6"/>
  <c r="F18" i="6"/>
  <c r="J24" i="6"/>
  <c r="D51" i="6"/>
  <c r="E42" i="6"/>
  <c r="E52" i="6"/>
  <c r="E24" i="6"/>
  <c r="D24" i="6"/>
  <c r="K24" i="6"/>
  <c r="E51" i="6"/>
  <c r="D42" i="6"/>
  <c r="C42" i="6"/>
  <c r="G52" i="6"/>
  <c r="L24" i="6"/>
  <c r="H51" i="6"/>
  <c r="F51" i="6"/>
  <c r="L42" i="6"/>
  <c r="K42" i="6"/>
  <c r="H52" i="6"/>
  <c r="F24" i="6"/>
  <c r="I51" i="6"/>
  <c r="G51" i="6"/>
  <c r="F42" i="6"/>
  <c r="I52" i="6"/>
  <c r="J51" i="6"/>
  <c r="G42" i="6"/>
  <c r="J52" i="6"/>
  <c r="H24" i="6"/>
  <c r="C51" i="6"/>
  <c r="H42" i="6"/>
  <c r="D52" i="6"/>
  <c r="C52" i="6"/>
  <c r="C24" i="6"/>
  <c r="L52" i="6"/>
  <c r="J4" i="6"/>
  <c r="I4" i="6"/>
  <c r="D4" i="6"/>
  <c r="H4" i="6"/>
  <c r="K4" i="6"/>
  <c r="F4" i="6"/>
  <c r="L4" i="6"/>
  <c r="E4" i="6"/>
  <c r="M244" i="6" l="1"/>
  <c r="O244" i="6"/>
  <c r="N244" i="6"/>
  <c r="N160" i="6"/>
  <c r="O164" i="6"/>
  <c r="M242" i="6"/>
  <c r="N113" i="6"/>
  <c r="N193" i="6"/>
  <c r="N73" i="6"/>
  <c r="O242" i="6"/>
  <c r="O113" i="6"/>
  <c r="N104" i="6"/>
  <c r="M105" i="6"/>
  <c r="N164" i="6"/>
  <c r="N83" i="6"/>
  <c r="N169" i="6"/>
  <c r="O160" i="6"/>
  <c r="O105" i="6"/>
  <c r="M193" i="6"/>
  <c r="N242" i="6"/>
  <c r="M113" i="6"/>
  <c r="M164" i="6"/>
  <c r="N105" i="6"/>
  <c r="O169" i="6"/>
  <c r="M169" i="6"/>
  <c r="M83" i="6"/>
  <c r="O83" i="6"/>
  <c r="O139" i="6"/>
  <c r="O231" i="6"/>
  <c r="M160" i="6"/>
  <c r="O73" i="6"/>
  <c r="M73" i="6"/>
  <c r="N231" i="6"/>
  <c r="M231" i="6"/>
  <c r="O30" i="6"/>
  <c r="N171" i="6"/>
  <c r="M139" i="6"/>
  <c r="N191" i="6"/>
  <c r="O222" i="6"/>
  <c r="N130" i="6"/>
  <c r="N219" i="6"/>
  <c r="N30" i="6"/>
  <c r="M191" i="6"/>
  <c r="O56" i="6"/>
  <c r="P224" i="6"/>
  <c r="M128" i="6"/>
  <c r="M219" i="6"/>
  <c r="P219" i="6" s="1"/>
  <c r="O94" i="6"/>
  <c r="M200" i="6"/>
  <c r="N114" i="6"/>
  <c r="N131" i="6"/>
  <c r="M214" i="6"/>
  <c r="M236" i="6"/>
  <c r="N135" i="6"/>
  <c r="M30" i="6"/>
  <c r="O191" i="6"/>
  <c r="N222" i="6"/>
  <c r="O171" i="6"/>
  <c r="N185" i="6"/>
  <c r="O88" i="6"/>
  <c r="M204" i="6"/>
  <c r="M171" i="6"/>
  <c r="O214" i="6"/>
  <c r="Q224" i="6"/>
  <c r="N139" i="6"/>
  <c r="M135" i="6"/>
  <c r="O135" i="6"/>
  <c r="N236" i="6"/>
  <c r="O219" i="6"/>
  <c r="O236" i="6"/>
  <c r="N214" i="6"/>
  <c r="N149" i="6"/>
  <c r="M158" i="6"/>
  <c r="N144" i="6"/>
  <c r="M104" i="6"/>
  <c r="M120" i="6"/>
  <c r="O59" i="6"/>
  <c r="O114" i="6"/>
  <c r="M64" i="6"/>
  <c r="M94" i="6"/>
  <c r="M208" i="6"/>
  <c r="N200" i="6"/>
  <c r="N146" i="6"/>
  <c r="N147" i="6"/>
  <c r="M61" i="6"/>
  <c r="N197" i="6"/>
  <c r="N121" i="6"/>
  <c r="O104" i="6"/>
  <c r="M114" i="6"/>
  <c r="O146" i="6"/>
  <c r="N88" i="6"/>
  <c r="O193" i="6"/>
  <c r="N184" i="6"/>
  <c r="O208" i="6"/>
  <c r="M222" i="6"/>
  <c r="M110" i="6"/>
  <c r="O120" i="6"/>
  <c r="O61" i="6"/>
  <c r="O64" i="6"/>
  <c r="M130" i="6"/>
  <c r="P130" i="6" s="1"/>
  <c r="N163" i="6"/>
  <c r="M185" i="6"/>
  <c r="N34" i="6"/>
  <c r="N128" i="6"/>
  <c r="O131" i="6"/>
  <c r="M59" i="6"/>
  <c r="M146" i="6"/>
  <c r="O197" i="6"/>
  <c r="O204" i="6"/>
  <c r="O147" i="6"/>
  <c r="N94" i="6"/>
  <c r="M197" i="6"/>
  <c r="M147" i="6"/>
  <c r="M88" i="6"/>
  <c r="N204" i="6"/>
  <c r="O200" i="6"/>
  <c r="O121" i="6"/>
  <c r="O128" i="6"/>
  <c r="N59" i="6"/>
  <c r="O163" i="6"/>
  <c r="M131" i="6"/>
  <c r="M121" i="6"/>
  <c r="N208" i="6"/>
  <c r="M34" i="6"/>
  <c r="M163" i="6"/>
  <c r="N64" i="6"/>
  <c r="O130" i="6"/>
  <c r="N61" i="6"/>
  <c r="N110" i="6"/>
  <c r="O34" i="6"/>
  <c r="O185" i="6"/>
  <c r="N120" i="6"/>
  <c r="O110" i="6"/>
  <c r="O66" i="6"/>
  <c r="O170" i="6"/>
  <c r="M184" i="6"/>
  <c r="M226" i="6"/>
  <c r="M92" i="6"/>
  <c r="O184" i="6"/>
  <c r="N226" i="6"/>
  <c r="O84" i="6"/>
  <c r="O70" i="6"/>
  <c r="O158" i="6"/>
  <c r="N158" i="6"/>
  <c r="O226" i="6"/>
  <c r="M100" i="6"/>
  <c r="M240" i="6"/>
  <c r="M216" i="6"/>
  <c r="N247" i="6"/>
  <c r="O58" i="6"/>
  <c r="M190" i="6"/>
  <c r="M170" i="6"/>
  <c r="N28" i="6"/>
  <c r="O165" i="6"/>
  <c r="N100" i="6"/>
  <c r="O144" i="6"/>
  <c r="N58" i="6"/>
  <c r="N119" i="6"/>
  <c r="M35" i="6"/>
  <c r="N170" i="6"/>
  <c r="O117" i="6"/>
  <c r="M70" i="6"/>
  <c r="M58" i="6"/>
  <c r="N187" i="6"/>
  <c r="M56" i="6"/>
  <c r="O100" i="6"/>
  <c r="O190" i="6"/>
  <c r="M223" i="6"/>
  <c r="O35" i="6"/>
  <c r="N190" i="6"/>
  <c r="M144" i="6"/>
  <c r="O216" i="6"/>
  <c r="M247" i="6"/>
  <c r="M168" i="6"/>
  <c r="N168" i="6"/>
  <c r="O168" i="6"/>
  <c r="N117" i="6"/>
  <c r="M119" i="6"/>
  <c r="N56" i="6"/>
  <c r="M117" i="6"/>
  <c r="M165" i="6"/>
  <c r="O119" i="6"/>
  <c r="N240" i="6"/>
  <c r="N35" i="6"/>
  <c r="O240" i="6"/>
  <c r="O247" i="6"/>
  <c r="M195" i="6"/>
  <c r="M84" i="6"/>
  <c r="M188" i="6"/>
  <c r="O96" i="6"/>
  <c r="M80" i="6"/>
  <c r="N166" i="6"/>
  <c r="O103" i="6"/>
  <c r="N145" i="6"/>
  <c r="N66" i="6"/>
  <c r="O149" i="6"/>
  <c r="N20" i="6"/>
  <c r="O107" i="6"/>
  <c r="M149" i="6"/>
  <c r="N84" i="6"/>
  <c r="N70" i="6"/>
  <c r="M148" i="6"/>
  <c r="N189" i="6"/>
  <c r="O235" i="6"/>
  <c r="M68" i="6"/>
  <c r="N195" i="6"/>
  <c r="N92" i="6"/>
  <c r="O141" i="6"/>
  <c r="O166" i="6"/>
  <c r="O91" i="6"/>
  <c r="N165" i="6"/>
  <c r="N108" i="6"/>
  <c r="N199" i="6"/>
  <c r="O159" i="6"/>
  <c r="N102" i="6"/>
  <c r="O188" i="6"/>
  <c r="M175" i="6"/>
  <c r="M19" i="6"/>
  <c r="O145" i="6"/>
  <c r="N90" i="6"/>
  <c r="M96" i="6"/>
  <c r="N188" i="6"/>
  <c r="M66" i="6"/>
  <c r="M145" i="6"/>
  <c r="O80" i="6"/>
  <c r="O19" i="6"/>
  <c r="M189" i="6"/>
  <c r="O148" i="6"/>
  <c r="N80" i="6"/>
  <c r="O68" i="6"/>
  <c r="N141" i="6"/>
  <c r="N103" i="6"/>
  <c r="M107" i="6"/>
  <c r="O195" i="6"/>
  <c r="N148" i="6"/>
  <c r="N68" i="6"/>
  <c r="M141" i="6"/>
  <c r="Q141" i="6" s="1"/>
  <c r="M103" i="6"/>
  <c r="M91" i="6"/>
  <c r="O223" i="6"/>
  <c r="O90" i="6"/>
  <c r="N19" i="6"/>
  <c r="N223" i="6"/>
  <c r="N96" i="6"/>
  <c r="N91" i="6"/>
  <c r="O92" i="6"/>
  <c r="N107" i="6"/>
  <c r="N216" i="6"/>
  <c r="M166" i="6"/>
  <c r="O225" i="6"/>
  <c r="M90" i="6"/>
  <c r="M78" i="6"/>
  <c r="N174" i="6"/>
  <c r="M187" i="6"/>
  <c r="O40" i="6"/>
  <c r="N126" i="6"/>
  <c r="M102" i="6"/>
  <c r="M101" i="6"/>
  <c r="M180" i="6"/>
  <c r="O78" i="6"/>
  <c r="M136" i="6"/>
  <c r="O187" i="6"/>
  <c r="M40" i="6"/>
  <c r="O199" i="6"/>
  <c r="N237" i="6"/>
  <c r="N239" i="6"/>
  <c r="M108" i="6"/>
  <c r="M28" i="6"/>
  <c r="O189" i="6"/>
  <c r="O93" i="6"/>
  <c r="O89" i="6"/>
  <c r="N159" i="6"/>
  <c r="O28" i="6"/>
  <c r="O108" i="6"/>
  <c r="M199" i="6"/>
  <c r="M159" i="6"/>
  <c r="O198" i="6"/>
  <c r="M198" i="6"/>
  <c r="N198" i="6"/>
  <c r="O81" i="6"/>
  <c r="N81" i="6"/>
  <c r="M81" i="6"/>
  <c r="O101" i="6"/>
  <c r="N78" i="6"/>
  <c r="O126" i="6"/>
  <c r="O174" i="6"/>
  <c r="N137" i="6"/>
  <c r="O136" i="6"/>
  <c r="M126" i="6"/>
  <c r="N101" i="6"/>
  <c r="M138" i="6"/>
  <c r="O173" i="6"/>
  <c r="O237" i="6"/>
  <c r="N136" i="6"/>
  <c r="M203" i="6"/>
  <c r="O102" i="6"/>
  <c r="M69" i="6"/>
  <c r="M225" i="6"/>
  <c r="M196" i="6"/>
  <c r="M235" i="6"/>
  <c r="O54" i="6"/>
  <c r="M183" i="6"/>
  <c r="O175" i="6"/>
  <c r="M239" i="6"/>
  <c r="N89" i="6"/>
  <c r="O137" i="6"/>
  <c r="O210" i="6"/>
  <c r="M174" i="6"/>
  <c r="M93" i="6"/>
  <c r="O246" i="6"/>
  <c r="N246" i="6"/>
  <c r="M246" i="6"/>
  <c r="O17" i="6"/>
  <c r="N225" i="6"/>
  <c r="O239" i="6"/>
  <c r="N196" i="6"/>
  <c r="M237" i="6"/>
  <c r="N93" i="6"/>
  <c r="N235" i="6"/>
  <c r="M210" i="6"/>
  <c r="M89" i="6"/>
  <c r="M63" i="6"/>
  <c r="N210" i="6"/>
  <c r="O203" i="6"/>
  <c r="M20" i="6"/>
  <c r="M137" i="6"/>
  <c r="N69" i="6"/>
  <c r="M173" i="6"/>
  <c r="N123" i="6"/>
  <c r="M220" i="6"/>
  <c r="N17" i="6"/>
  <c r="N203" i="6"/>
  <c r="M82" i="6"/>
  <c r="N183" i="6"/>
  <c r="N207" i="6"/>
  <c r="O234" i="6"/>
  <c r="N87" i="6"/>
  <c r="N54" i="6"/>
  <c r="N76" i="6"/>
  <c r="N140" i="6"/>
  <c r="N124" i="6"/>
  <c r="O138" i="6"/>
  <c r="N122" i="6"/>
  <c r="N232" i="6"/>
  <c r="O232" i="6"/>
  <c r="M232" i="6"/>
  <c r="O180" i="6"/>
  <c r="O183" i="6"/>
  <c r="N175" i="6"/>
  <c r="O196" i="6"/>
  <c r="N180" i="6"/>
  <c r="O87" i="6"/>
  <c r="O123" i="6"/>
  <c r="N138" i="6"/>
  <c r="M123" i="6"/>
  <c r="O122" i="6"/>
  <c r="N173" i="6"/>
  <c r="O220" i="6"/>
  <c r="O20" i="6"/>
  <c r="M17" i="6"/>
  <c r="O76" i="6"/>
  <c r="N234" i="6"/>
  <c r="N154" i="6"/>
  <c r="M221" i="6"/>
  <c r="O207" i="6"/>
  <c r="O140" i="6"/>
  <c r="M122" i="6"/>
  <c r="M76" i="6"/>
  <c r="M234" i="6"/>
  <c r="M87" i="6"/>
  <c r="N220" i="6"/>
  <c r="O82" i="6"/>
  <c r="M124" i="6"/>
  <c r="M207" i="6"/>
  <c r="M140" i="6"/>
  <c r="O69" i="6"/>
  <c r="N82" i="6"/>
  <c r="O124" i="6"/>
  <c r="M54" i="6"/>
  <c r="S20" i="2"/>
  <c r="AP21" i="3" s="1"/>
  <c r="N40" i="6"/>
  <c r="Q212" i="6"/>
  <c r="M209" i="6"/>
  <c r="O132" i="6"/>
  <c r="M248" i="6"/>
  <c r="S251" i="2"/>
  <c r="AP252" i="3" s="1"/>
  <c r="M213" i="6"/>
  <c r="N162" i="6"/>
  <c r="S33" i="2"/>
  <c r="AP34" i="3" s="1"/>
  <c r="S40" i="2"/>
  <c r="AP41" i="3" s="1"/>
  <c r="S19" i="2"/>
  <c r="AP20" i="3" s="1"/>
  <c r="N134" i="6"/>
  <c r="N142" i="6"/>
  <c r="O63" i="6"/>
  <c r="S22" i="2"/>
  <c r="AP23" i="3" s="1"/>
  <c r="S27" i="2"/>
  <c r="AP28" i="3" s="1"/>
  <c r="N63" i="6"/>
  <c r="N178" i="6"/>
  <c r="N115" i="6"/>
  <c r="M150" i="6"/>
  <c r="O238" i="6"/>
  <c r="S25" i="2"/>
  <c r="AP26" i="3" s="1"/>
  <c r="M106" i="6"/>
  <c r="N253" i="6"/>
  <c r="M251" i="6"/>
  <c r="O75" i="6"/>
  <c r="N95" i="6"/>
  <c r="M95" i="6"/>
  <c r="M176" i="6"/>
  <c r="N213" i="6"/>
  <c r="O230" i="6"/>
  <c r="N245" i="6"/>
  <c r="M112" i="6"/>
  <c r="O112" i="6"/>
  <c r="N112" i="6"/>
  <c r="N132" i="6"/>
  <c r="O248" i="6"/>
  <c r="O152" i="6"/>
  <c r="N152" i="6"/>
  <c r="P212" i="6"/>
  <c r="N97" i="6"/>
  <c r="O97" i="6"/>
  <c r="M97" i="6"/>
  <c r="M245" i="6"/>
  <c r="O245" i="6"/>
  <c r="M71" i="6"/>
  <c r="N71" i="6"/>
  <c r="M227" i="6"/>
  <c r="N227" i="6"/>
  <c r="O227" i="6"/>
  <c r="O111" i="6"/>
  <c r="M86" i="6"/>
  <c r="N86" i="6"/>
  <c r="O72" i="6"/>
  <c r="M60" i="6"/>
  <c r="N60" i="6"/>
  <c r="M85" i="6"/>
  <c r="N85" i="6"/>
  <c r="O85" i="6"/>
  <c r="N150" i="6"/>
  <c r="M132" i="6"/>
  <c r="N248" i="6"/>
  <c r="O162" i="6"/>
  <c r="M125" i="6"/>
  <c r="N125" i="6"/>
  <c r="O125" i="6"/>
  <c r="N206" i="6"/>
  <c r="M206" i="6"/>
  <c r="M151" i="6"/>
  <c r="O151" i="6"/>
  <c r="N151" i="6"/>
  <c r="N153" i="6"/>
  <c r="M153" i="6"/>
  <c r="O65" i="6"/>
  <c r="M65" i="6"/>
  <c r="M215" i="6"/>
  <c r="O215" i="6"/>
  <c r="O86" i="6"/>
  <c r="O221" i="6"/>
  <c r="M116" i="6"/>
  <c r="O116" i="6"/>
  <c r="N116" i="6"/>
  <c r="M217" i="6"/>
  <c r="N217" i="6"/>
  <c r="O217" i="6"/>
  <c r="M233" i="6"/>
  <c r="O233" i="6"/>
  <c r="N233" i="6"/>
  <c r="M75" i="6"/>
  <c r="M228" i="6"/>
  <c r="N228" i="6"/>
  <c r="M157" i="6"/>
  <c r="N157" i="6"/>
  <c r="O157" i="6"/>
  <c r="M74" i="6"/>
  <c r="O74" i="6"/>
  <c r="N74" i="6"/>
  <c r="M194" i="6"/>
  <c r="O194" i="6"/>
  <c r="N194" i="6"/>
  <c r="O150" i="6"/>
  <c r="O106" i="6"/>
  <c r="M162" i="6"/>
  <c r="M152" i="6"/>
  <c r="O179" i="6"/>
  <c r="M179" i="6"/>
  <c r="N65" i="6"/>
  <c r="M202" i="6"/>
  <c r="O202" i="6"/>
  <c r="N202" i="6"/>
  <c r="O142" i="6"/>
  <c r="M142" i="6"/>
  <c r="O134" i="6"/>
  <c r="M134" i="6"/>
  <c r="O228" i="6"/>
  <c r="N72" i="6"/>
  <c r="M72" i="6"/>
  <c r="O60" i="6"/>
  <c r="N98" i="6"/>
  <c r="O98" i="6"/>
  <c r="M98" i="6"/>
  <c r="M67" i="6"/>
  <c r="N67" i="6"/>
  <c r="N179" i="6"/>
  <c r="M79" i="6"/>
  <c r="N79" i="6"/>
  <c r="O79" i="6"/>
  <c r="O99" i="6"/>
  <c r="M99" i="6"/>
  <c r="N99" i="6"/>
  <c r="N106" i="6"/>
  <c r="N209" i="6"/>
  <c r="O95" i="6"/>
  <c r="O186" i="6"/>
  <c r="N57" i="6"/>
  <c r="M57" i="6"/>
  <c r="O57" i="6"/>
  <c r="M155" i="6"/>
  <c r="O67" i="6"/>
  <c r="M62" i="6"/>
  <c r="O62" i="6"/>
  <c r="N62" i="6"/>
  <c r="O71" i="6"/>
  <c r="N221" i="6"/>
  <c r="O178" i="6"/>
  <c r="O209" i="6"/>
  <c r="M241" i="6"/>
  <c r="N241" i="6"/>
  <c r="O241" i="6"/>
  <c r="M133" i="6"/>
  <c r="N133" i="6"/>
  <c r="O133" i="6"/>
  <c r="M181" i="6"/>
  <c r="N181" i="6"/>
  <c r="O181" i="6"/>
  <c r="M205" i="6"/>
  <c r="O205" i="6"/>
  <c r="M201" i="6"/>
  <c r="O201" i="6"/>
  <c r="N201" i="6"/>
  <c r="N127" i="6"/>
  <c r="M127" i="6"/>
  <c r="O127" i="6"/>
  <c r="N176" i="6"/>
  <c r="O176" i="6"/>
  <c r="M143" i="6"/>
  <c r="O143" i="6"/>
  <c r="N143" i="6"/>
  <c r="N186" i="6"/>
  <c r="M186" i="6"/>
  <c r="O153" i="6"/>
  <c r="M167" i="6"/>
  <c r="N167" i="6"/>
  <c r="O167" i="6"/>
  <c r="M178" i="6"/>
  <c r="O115" i="6"/>
  <c r="O213" i="6"/>
  <c r="O251" i="6"/>
  <c r="M192" i="6"/>
  <c r="O192" i="6"/>
  <c r="N192" i="6"/>
  <c r="N205" i="6"/>
  <c r="N111" i="6"/>
  <c r="M111" i="6"/>
  <c r="N215" i="6"/>
  <c r="O218" i="6"/>
  <c r="N218" i="6"/>
  <c r="M77" i="6"/>
  <c r="O77" i="6"/>
  <c r="N77" i="6"/>
  <c r="N238" i="6"/>
  <c r="M238" i="6"/>
  <c r="N55" i="6"/>
  <c r="O55" i="6"/>
  <c r="M243" i="6"/>
  <c r="N243" i="6"/>
  <c r="O243" i="6"/>
  <c r="N155" i="6"/>
  <c r="O155" i="6"/>
  <c r="N161" i="6"/>
  <c r="O161" i="6"/>
  <c r="M161" i="6"/>
  <c r="O177" i="6"/>
  <c r="N177" i="6"/>
  <c r="M177" i="6"/>
  <c r="M115" i="6"/>
  <c r="M118" i="6"/>
  <c r="O118" i="6"/>
  <c r="N118" i="6"/>
  <c r="M172" i="6"/>
  <c r="N172" i="6"/>
  <c r="O172" i="6"/>
  <c r="N230" i="6"/>
  <c r="M230" i="6"/>
  <c r="O156" i="6"/>
  <c r="N156" i="6"/>
  <c r="M156" i="6"/>
  <c r="M229" i="6"/>
  <c r="O229" i="6"/>
  <c r="O206" i="6"/>
  <c r="O109" i="6"/>
  <c r="M109" i="6"/>
  <c r="N109" i="6"/>
  <c r="M249" i="6"/>
  <c r="N249" i="6"/>
  <c r="O249" i="6"/>
  <c r="N129" i="6"/>
  <c r="O129" i="6"/>
  <c r="M129" i="6"/>
  <c r="N229" i="6"/>
  <c r="M218" i="6"/>
  <c r="M154" i="6"/>
  <c r="O154" i="6"/>
  <c r="M182" i="6"/>
  <c r="O182" i="6"/>
  <c r="N182" i="6"/>
  <c r="N75" i="6"/>
  <c r="M55" i="6"/>
  <c r="M211" i="6"/>
  <c r="O211" i="6"/>
  <c r="N211" i="6"/>
  <c r="N25" i="6"/>
  <c r="AK47" i="3"/>
  <c r="O27" i="6"/>
  <c r="O41" i="6"/>
  <c r="AK42" i="3"/>
  <c r="M41" i="6"/>
  <c r="M27" i="6"/>
  <c r="N41" i="6"/>
  <c r="N27" i="6"/>
  <c r="M44" i="6"/>
  <c r="M48" i="6"/>
  <c r="N251" i="6"/>
  <c r="M253" i="6"/>
  <c r="AK254" i="3"/>
  <c r="O252" i="6"/>
  <c r="M252" i="6"/>
  <c r="N252" i="6"/>
  <c r="AK253" i="3"/>
  <c r="O253" i="6"/>
  <c r="M250" i="6"/>
  <c r="N250" i="6"/>
  <c r="O250" i="6"/>
  <c r="AK251" i="3"/>
  <c r="AK14" i="3"/>
  <c r="AK22" i="3"/>
  <c r="AK44" i="3"/>
  <c r="O25" i="6"/>
  <c r="AK43" i="3"/>
  <c r="S42" i="2" s="1"/>
  <c r="AK6" i="3"/>
  <c r="AK40" i="3"/>
  <c r="S39" i="2" s="1"/>
  <c r="AK9" i="3"/>
  <c r="AK24" i="3"/>
  <c r="AK46" i="3"/>
  <c r="N48" i="6"/>
  <c r="O48" i="6"/>
  <c r="AK50" i="3"/>
  <c r="AK16" i="3"/>
  <c r="AK39" i="3"/>
  <c r="S38" i="2" s="1"/>
  <c r="AK51" i="3"/>
  <c r="AK38" i="3"/>
  <c r="AK45" i="3"/>
  <c r="AK49" i="3"/>
  <c r="AK30" i="3"/>
  <c r="AK48" i="3"/>
  <c r="M15" i="6"/>
  <c r="N21" i="6"/>
  <c r="O44" i="6"/>
  <c r="M25" i="6"/>
  <c r="O15" i="6"/>
  <c r="N15" i="6"/>
  <c r="O21" i="6"/>
  <c r="M21" i="6"/>
  <c r="N44" i="6"/>
  <c r="O8" i="6"/>
  <c r="N46" i="6"/>
  <c r="N33" i="6"/>
  <c r="M23" i="6"/>
  <c r="N8" i="6"/>
  <c r="O43" i="6"/>
  <c r="M46" i="6"/>
  <c r="M43" i="6"/>
  <c r="N23" i="6"/>
  <c r="O33" i="6"/>
  <c r="N43" i="6"/>
  <c r="O46" i="6"/>
  <c r="M47" i="6"/>
  <c r="O22" i="6"/>
  <c r="O23" i="6"/>
  <c r="N47" i="6"/>
  <c r="M8" i="6"/>
  <c r="O47" i="6"/>
  <c r="M33" i="6"/>
  <c r="N22" i="6"/>
  <c r="N37" i="6"/>
  <c r="M37" i="6"/>
  <c r="O49" i="6"/>
  <c r="O13" i="6"/>
  <c r="N49" i="6"/>
  <c r="N13" i="6"/>
  <c r="M13" i="6"/>
  <c r="O50" i="6"/>
  <c r="O37" i="6"/>
  <c r="O45" i="6"/>
  <c r="O12" i="6"/>
  <c r="M49" i="6"/>
  <c r="O11" i="6"/>
  <c r="M11" i="6"/>
  <c r="N11" i="6"/>
  <c r="N32" i="6"/>
  <c r="N7" i="6"/>
  <c r="M22" i="6"/>
  <c r="N12" i="6"/>
  <c r="M45" i="6"/>
  <c r="N50" i="6"/>
  <c r="M50" i="6"/>
  <c r="AK37" i="3"/>
  <c r="S36" i="2" s="1"/>
  <c r="AK8" i="3"/>
  <c r="AK10" i="3"/>
  <c r="S9" i="2" s="1"/>
  <c r="AK19" i="3"/>
  <c r="S18" i="2" s="1"/>
  <c r="AK27" i="3"/>
  <c r="S26" i="2" s="1"/>
  <c r="M32" i="6"/>
  <c r="AK12" i="3"/>
  <c r="AK33" i="3"/>
  <c r="AK7" i="3"/>
  <c r="S6" i="2" s="1"/>
  <c r="AK25" i="3"/>
  <c r="S24" i="2" s="1"/>
  <c r="AK32" i="3"/>
  <c r="AK15" i="3"/>
  <c r="O32" i="6"/>
  <c r="M12" i="6"/>
  <c r="M7" i="6"/>
  <c r="AK17" i="3"/>
  <c r="S16" i="2" s="1"/>
  <c r="AK11" i="3"/>
  <c r="AK13" i="3"/>
  <c r="AP18" i="3"/>
  <c r="AP36" i="3"/>
  <c r="O7" i="6"/>
  <c r="M29" i="6"/>
  <c r="O29" i="6"/>
  <c r="N29" i="6"/>
  <c r="N45" i="6"/>
  <c r="N39" i="6"/>
  <c r="O14" i="6"/>
  <c r="M10" i="6"/>
  <c r="AP54" i="3"/>
  <c r="O10" i="6"/>
  <c r="N10" i="6"/>
  <c r="N14" i="6"/>
  <c r="O9" i="6"/>
  <c r="M14" i="6"/>
  <c r="N9" i="6"/>
  <c r="N16" i="6"/>
  <c r="M16" i="6"/>
  <c r="O16" i="6"/>
  <c r="M9" i="6"/>
  <c r="M6" i="6"/>
  <c r="N6" i="6"/>
  <c r="O6" i="6"/>
  <c r="N5" i="6"/>
  <c r="O5" i="6"/>
  <c r="M5" i="6"/>
  <c r="O18" i="6"/>
  <c r="N18" i="6"/>
  <c r="M18" i="6"/>
  <c r="M26" i="6"/>
  <c r="O26" i="6"/>
  <c r="N26" i="6"/>
  <c r="N36" i="6"/>
  <c r="O36" i="6"/>
  <c r="N38" i="6"/>
  <c r="O38" i="6"/>
  <c r="M38" i="6"/>
  <c r="O39" i="6"/>
  <c r="O53" i="6"/>
  <c r="N53" i="6"/>
  <c r="M53" i="6"/>
  <c r="M39" i="6"/>
  <c r="M36" i="6"/>
  <c r="M31" i="6"/>
  <c r="N31" i="6"/>
  <c r="O31" i="6"/>
  <c r="O51" i="6"/>
  <c r="N51" i="6"/>
  <c r="M51" i="6"/>
  <c r="O52" i="6"/>
  <c r="N52" i="6"/>
  <c r="M52" i="6"/>
  <c r="O42" i="6"/>
  <c r="M42" i="6"/>
  <c r="N42" i="6"/>
  <c r="N24" i="6"/>
  <c r="M24" i="6"/>
  <c r="O24" i="6"/>
  <c r="M4" i="6"/>
  <c r="O4" i="6"/>
  <c r="N4" i="6"/>
  <c r="P135" i="6" l="1"/>
  <c r="P191" i="6"/>
  <c r="Q193" i="6"/>
  <c r="Q34" i="6"/>
  <c r="P244" i="6"/>
  <c r="Q244" i="6"/>
  <c r="Q83" i="6"/>
  <c r="Q169" i="6"/>
  <c r="P160" i="6"/>
  <c r="Q103" i="6"/>
  <c r="P141" i="6"/>
  <c r="K141" i="7" s="1"/>
  <c r="P121" i="6"/>
  <c r="P113" i="6"/>
  <c r="P59" i="6"/>
  <c r="Q242" i="6"/>
  <c r="P189" i="6"/>
  <c r="P104" i="6"/>
  <c r="P34" i="6"/>
  <c r="P88" i="6"/>
  <c r="P158" i="6"/>
  <c r="Q191" i="6"/>
  <c r="Q94" i="6"/>
  <c r="P83" i="6"/>
  <c r="P193" i="6"/>
  <c r="Q88" i="6"/>
  <c r="P242" i="6"/>
  <c r="Q164" i="6"/>
  <c r="Q136" i="6"/>
  <c r="Q104" i="6"/>
  <c r="Q113" i="6"/>
  <c r="P73" i="6"/>
  <c r="Q135" i="6"/>
  <c r="Q160" i="6"/>
  <c r="J160" i="7" s="1"/>
  <c r="Q131" i="6"/>
  <c r="P171" i="6"/>
  <c r="Q73" i="6"/>
  <c r="Q64" i="6"/>
  <c r="Q30" i="6"/>
  <c r="P200" i="6"/>
  <c r="P147" i="6"/>
  <c r="J224" i="7"/>
  <c r="P128" i="6"/>
  <c r="P169" i="6"/>
  <c r="P30" i="6"/>
  <c r="G30" i="7" s="1"/>
  <c r="I224" i="7"/>
  <c r="Q130" i="6"/>
  <c r="G130" i="7" s="1"/>
  <c r="P164" i="6"/>
  <c r="F224" i="7"/>
  <c r="P166" i="6"/>
  <c r="P197" i="6"/>
  <c r="Q214" i="6"/>
  <c r="P105" i="6"/>
  <c r="P64" i="6"/>
  <c r="P204" i="6"/>
  <c r="Q105" i="6"/>
  <c r="Q204" i="6"/>
  <c r="Q197" i="6"/>
  <c r="P144" i="6"/>
  <c r="Q185" i="6"/>
  <c r="Q121" i="6"/>
  <c r="L121" i="7" s="1"/>
  <c r="C224" i="7"/>
  <c r="Q171" i="6"/>
  <c r="P92" i="6"/>
  <c r="P221" i="6"/>
  <c r="Q17" i="6"/>
  <c r="Q226" i="6"/>
  <c r="P163" i="6"/>
  <c r="Q139" i="6"/>
  <c r="Q187" i="6"/>
  <c r="Q61" i="6"/>
  <c r="Q59" i="6"/>
  <c r="Q200" i="6"/>
  <c r="Q158" i="6"/>
  <c r="K224" i="7"/>
  <c r="Q208" i="6"/>
  <c r="H224" i="7"/>
  <c r="E224" i="7"/>
  <c r="Q110" i="6"/>
  <c r="P222" i="6"/>
  <c r="P114" i="6"/>
  <c r="P146" i="6"/>
  <c r="P185" i="6"/>
  <c r="Q236" i="6"/>
  <c r="P94" i="6"/>
  <c r="Q128" i="6"/>
  <c r="P149" i="6"/>
  <c r="Q231" i="6"/>
  <c r="P231" i="6"/>
  <c r="P136" i="6"/>
  <c r="Q147" i="6"/>
  <c r="Q56" i="6"/>
  <c r="D224" i="7"/>
  <c r="Q117" i="6"/>
  <c r="P61" i="6"/>
  <c r="C61" i="7" s="1"/>
  <c r="P70" i="6"/>
  <c r="P120" i="6"/>
  <c r="P239" i="6"/>
  <c r="G224" i="7"/>
  <c r="L224" i="7"/>
  <c r="Q148" i="6"/>
  <c r="Q146" i="6"/>
  <c r="Q54" i="6"/>
  <c r="P236" i="6"/>
  <c r="Q222" i="6"/>
  <c r="Q219" i="6"/>
  <c r="J219" i="7" s="1"/>
  <c r="Q114" i="6"/>
  <c r="P214" i="6"/>
  <c r="P110" i="6"/>
  <c r="P170" i="6"/>
  <c r="P100" i="6"/>
  <c r="Q163" i="6"/>
  <c r="P208" i="6"/>
  <c r="P139" i="6"/>
  <c r="P184" i="6"/>
  <c r="Q184" i="6"/>
  <c r="P131" i="6"/>
  <c r="Q92" i="6"/>
  <c r="Q100" i="6"/>
  <c r="P58" i="6"/>
  <c r="Q149" i="6"/>
  <c r="Q216" i="6"/>
  <c r="Q120" i="6"/>
  <c r="Q188" i="6"/>
  <c r="Q247" i="6"/>
  <c r="P226" i="6"/>
  <c r="P80" i="6"/>
  <c r="P15" i="6"/>
  <c r="P78" i="6"/>
  <c r="P190" i="6"/>
  <c r="Q170" i="6"/>
  <c r="Q203" i="6"/>
  <c r="Q189" i="6"/>
  <c r="Q165" i="6"/>
  <c r="P240" i="6"/>
  <c r="Q166" i="6"/>
  <c r="P187" i="6"/>
  <c r="P199" i="6"/>
  <c r="Q28" i="6"/>
  <c r="Q19" i="6"/>
  <c r="Q195" i="6"/>
  <c r="P84" i="6"/>
  <c r="P247" i="6"/>
  <c r="P119" i="6"/>
  <c r="P251" i="6"/>
  <c r="P117" i="6"/>
  <c r="P183" i="6"/>
  <c r="Q235" i="6"/>
  <c r="P159" i="6"/>
  <c r="Q96" i="6"/>
  <c r="Q84" i="6"/>
  <c r="P35" i="6"/>
  <c r="Q58" i="6"/>
  <c r="P66" i="6"/>
  <c r="P207" i="6"/>
  <c r="Q123" i="6"/>
  <c r="P223" i="6"/>
  <c r="P195" i="6"/>
  <c r="Q119" i="6"/>
  <c r="P180" i="6"/>
  <c r="P148" i="6"/>
  <c r="Q144" i="6"/>
  <c r="P40" i="6"/>
  <c r="P19" i="6"/>
  <c r="Q168" i="6"/>
  <c r="P168" i="6"/>
  <c r="Q190" i="6"/>
  <c r="L212" i="7"/>
  <c r="Q240" i="6"/>
  <c r="Q35" i="6"/>
  <c r="P28" i="6"/>
  <c r="P20" i="6"/>
  <c r="P56" i="6"/>
  <c r="Q70" i="6"/>
  <c r="Q87" i="6"/>
  <c r="Q102" i="6"/>
  <c r="P96" i="6"/>
  <c r="P188" i="6"/>
  <c r="E212" i="7"/>
  <c r="Q108" i="6"/>
  <c r="Q68" i="6"/>
  <c r="Q173" i="6"/>
  <c r="Q210" i="6"/>
  <c r="Q138" i="6"/>
  <c r="P91" i="6"/>
  <c r="P107" i="6"/>
  <c r="P175" i="6"/>
  <c r="Q80" i="6"/>
  <c r="Q137" i="6"/>
  <c r="Q199" i="6"/>
  <c r="P102" i="6"/>
  <c r="Q89" i="6"/>
  <c r="Q78" i="6"/>
  <c r="Q91" i="6"/>
  <c r="P145" i="6"/>
  <c r="P165" i="6"/>
  <c r="Q175" i="6"/>
  <c r="P124" i="6"/>
  <c r="Q234" i="6"/>
  <c r="P103" i="6"/>
  <c r="Q180" i="6"/>
  <c r="P68" i="6"/>
  <c r="P237" i="6"/>
  <c r="P216" i="6"/>
  <c r="Q223" i="6"/>
  <c r="P210" i="6"/>
  <c r="Q76" i="6"/>
  <c r="Q82" i="6"/>
  <c r="Q66" i="6"/>
  <c r="Q145" i="6"/>
  <c r="P108" i="6"/>
  <c r="Q174" i="6"/>
  <c r="P173" i="6"/>
  <c r="Q107" i="6"/>
  <c r="Q126" i="6"/>
  <c r="P54" i="6"/>
  <c r="P82" i="6"/>
  <c r="P174" i="6"/>
  <c r="Q159" i="6"/>
  <c r="P90" i="6"/>
  <c r="Q90" i="6"/>
  <c r="Q239" i="6"/>
  <c r="Q225" i="6"/>
  <c r="P137" i="6"/>
  <c r="P225" i="6"/>
  <c r="Q218" i="6"/>
  <c r="P155" i="6"/>
  <c r="Q237" i="6"/>
  <c r="P63" i="6"/>
  <c r="P101" i="6"/>
  <c r="P138" i="6"/>
  <c r="P203" i="6"/>
  <c r="P93" i="6"/>
  <c r="P150" i="6"/>
  <c r="P69" i="6"/>
  <c r="P122" i="6"/>
  <c r="P76" i="6"/>
  <c r="P196" i="6"/>
  <c r="P241" i="6"/>
  <c r="P126" i="6"/>
  <c r="P140" i="6"/>
  <c r="Q27" i="6"/>
  <c r="Q249" i="6"/>
  <c r="P17" i="6"/>
  <c r="Q220" i="6"/>
  <c r="Q20" i="6"/>
  <c r="D212" i="7"/>
  <c r="Q183" i="6"/>
  <c r="Q101" i="6"/>
  <c r="Q93" i="6"/>
  <c r="J212" i="7"/>
  <c r="K212" i="7"/>
  <c r="P123" i="6"/>
  <c r="P198" i="6"/>
  <c r="Q198" i="6"/>
  <c r="I212" i="7"/>
  <c r="C212" i="7"/>
  <c r="P202" i="6"/>
  <c r="P89" i="6"/>
  <c r="P213" i="6"/>
  <c r="P220" i="6"/>
  <c r="P87" i="6"/>
  <c r="Q7" i="6"/>
  <c r="H212" i="7"/>
  <c r="Q140" i="6"/>
  <c r="P60" i="6"/>
  <c r="P81" i="6"/>
  <c r="Q81" i="6"/>
  <c r="G212" i="7"/>
  <c r="P235" i="6"/>
  <c r="Q246" i="6"/>
  <c r="P246" i="6"/>
  <c r="P44" i="6"/>
  <c r="P67" i="6"/>
  <c r="Q69" i="6"/>
  <c r="Q122" i="6"/>
  <c r="Q209" i="6"/>
  <c r="Q207" i="6"/>
  <c r="P232" i="6"/>
  <c r="Q232" i="6"/>
  <c r="Q233" i="6"/>
  <c r="Q196" i="6"/>
  <c r="P248" i="6"/>
  <c r="Q40" i="6"/>
  <c r="Q41" i="6"/>
  <c r="F212" i="7"/>
  <c r="Q63" i="6"/>
  <c r="Q124" i="6"/>
  <c r="Q152" i="6"/>
  <c r="P227" i="6"/>
  <c r="P27" i="6"/>
  <c r="Q77" i="6"/>
  <c r="P234" i="6"/>
  <c r="Q132" i="6"/>
  <c r="P106" i="6"/>
  <c r="S14" i="2"/>
  <c r="AP15" i="3" s="1"/>
  <c r="S31" i="2"/>
  <c r="AP32" i="3" s="1"/>
  <c r="S50" i="2"/>
  <c r="AP51" i="3" s="1"/>
  <c r="S45" i="2"/>
  <c r="AP46" i="3" s="1"/>
  <c r="P201" i="6"/>
  <c r="P116" i="6"/>
  <c r="S10" i="2"/>
  <c r="AP11" i="3" s="1"/>
  <c r="S47" i="2"/>
  <c r="AP48" i="3" s="1"/>
  <c r="S23" i="2"/>
  <c r="AP24" i="3" s="1"/>
  <c r="S43" i="2"/>
  <c r="AP44" i="3" s="1"/>
  <c r="S46" i="2"/>
  <c r="AP47" i="3" s="1"/>
  <c r="Q118" i="6"/>
  <c r="S32" i="2"/>
  <c r="AP33" i="3" s="1"/>
  <c r="S7" i="2"/>
  <c r="AP8" i="3" s="1"/>
  <c r="P21" i="6"/>
  <c r="S29" i="2"/>
  <c r="AP30" i="3" s="1"/>
  <c r="S15" i="2"/>
  <c r="AP16" i="3" s="1"/>
  <c r="S8" i="2"/>
  <c r="AP9" i="3" s="1"/>
  <c r="S21" i="2"/>
  <c r="AP22" i="3" s="1"/>
  <c r="Q182" i="6"/>
  <c r="P192" i="6"/>
  <c r="P62" i="6"/>
  <c r="H141" i="7"/>
  <c r="S37" i="2"/>
  <c r="AP38" i="3" s="1"/>
  <c r="S12" i="2"/>
  <c r="AP13" i="3" s="1"/>
  <c r="S11" i="2"/>
  <c r="AP12" i="3" s="1"/>
  <c r="S48" i="2"/>
  <c r="AP49" i="3" s="1"/>
  <c r="S49" i="2"/>
  <c r="AP50" i="3" s="1"/>
  <c r="S13" i="2"/>
  <c r="AP14" i="3" s="1"/>
  <c r="S252" i="2"/>
  <c r="AP253" i="3" s="1"/>
  <c r="P211" i="6"/>
  <c r="Q194" i="6"/>
  <c r="Q85" i="6"/>
  <c r="S44" i="2"/>
  <c r="AP45" i="3" s="1"/>
  <c r="S5" i="2"/>
  <c r="AP6" i="3" s="1"/>
  <c r="S250" i="2"/>
  <c r="AP251" i="3" s="1"/>
  <c r="S41" i="2"/>
  <c r="AP42" i="3" s="1"/>
  <c r="P243" i="6"/>
  <c r="Q228" i="6"/>
  <c r="S253" i="2"/>
  <c r="AP254" i="3" s="1"/>
  <c r="Q252" i="6"/>
  <c r="P129" i="6"/>
  <c r="Q129" i="6"/>
  <c r="Q109" i="6"/>
  <c r="P109" i="6"/>
  <c r="Q156" i="6"/>
  <c r="P156" i="6"/>
  <c r="P172" i="6"/>
  <c r="Q172" i="6"/>
  <c r="P186" i="6"/>
  <c r="Q186" i="6"/>
  <c r="P133" i="6"/>
  <c r="Q133" i="6"/>
  <c r="Q241" i="6"/>
  <c r="P228" i="6"/>
  <c r="P206" i="6"/>
  <c r="Q206" i="6"/>
  <c r="P85" i="6"/>
  <c r="P245" i="6"/>
  <c r="Q245" i="6"/>
  <c r="Q176" i="6"/>
  <c r="P176" i="6"/>
  <c r="Q150" i="6"/>
  <c r="Q248" i="6"/>
  <c r="P182" i="6"/>
  <c r="Q192" i="6"/>
  <c r="Q143" i="6"/>
  <c r="P143" i="6"/>
  <c r="P127" i="6"/>
  <c r="Q127" i="6"/>
  <c r="Q201" i="6"/>
  <c r="Q181" i="6"/>
  <c r="P181" i="6"/>
  <c r="P99" i="6"/>
  <c r="Q99" i="6"/>
  <c r="P79" i="6"/>
  <c r="Q79" i="6"/>
  <c r="Q142" i="6"/>
  <c r="P142" i="6"/>
  <c r="P194" i="6"/>
  <c r="P217" i="6"/>
  <c r="Q217" i="6"/>
  <c r="Q116" i="6"/>
  <c r="Q97" i="6"/>
  <c r="P97" i="6"/>
  <c r="Q221" i="6"/>
  <c r="P41" i="6"/>
  <c r="P118" i="6"/>
  <c r="P115" i="6"/>
  <c r="Q115" i="6"/>
  <c r="Q243" i="6"/>
  <c r="P238" i="6"/>
  <c r="Q238" i="6"/>
  <c r="P111" i="6"/>
  <c r="Q111" i="6"/>
  <c r="Q62" i="6"/>
  <c r="Q57" i="6"/>
  <c r="P57" i="6"/>
  <c r="P157" i="6"/>
  <c r="Q157" i="6"/>
  <c r="P75" i="6"/>
  <c r="Q75" i="6"/>
  <c r="P215" i="6"/>
  <c r="Q215" i="6"/>
  <c r="Q60" i="6"/>
  <c r="P152" i="6"/>
  <c r="P132" i="6"/>
  <c r="P55" i="6"/>
  <c r="Q55" i="6"/>
  <c r="Q230" i="6"/>
  <c r="P230" i="6"/>
  <c r="P161" i="6"/>
  <c r="Q161" i="6"/>
  <c r="P167" i="6"/>
  <c r="Q167" i="6"/>
  <c r="P205" i="6"/>
  <c r="Q205" i="6"/>
  <c r="Q202" i="6"/>
  <c r="P233" i="6"/>
  <c r="Q153" i="6"/>
  <c r="P153" i="6"/>
  <c r="Q227" i="6"/>
  <c r="P95" i="6"/>
  <c r="Q95" i="6"/>
  <c r="P209" i="6"/>
  <c r="Q251" i="6"/>
  <c r="Q155" i="6"/>
  <c r="P72" i="6"/>
  <c r="Q72" i="6"/>
  <c r="Q106" i="6"/>
  <c r="Q67" i="6"/>
  <c r="Q162" i="6"/>
  <c r="P162" i="6"/>
  <c r="P65" i="6"/>
  <c r="Q65" i="6"/>
  <c r="Q86" i="6"/>
  <c r="P86" i="6"/>
  <c r="P249" i="6"/>
  <c r="Q49" i="6"/>
  <c r="P154" i="6"/>
  <c r="Q154" i="6"/>
  <c r="P77" i="6"/>
  <c r="P218" i="6"/>
  <c r="P179" i="6"/>
  <c r="Q179" i="6"/>
  <c r="P74" i="6"/>
  <c r="Q74" i="6"/>
  <c r="P71" i="6"/>
  <c r="Q71" i="6"/>
  <c r="P112" i="6"/>
  <c r="Q112" i="6"/>
  <c r="Q213" i="6"/>
  <c r="P229" i="6"/>
  <c r="Q229" i="6"/>
  <c r="P177" i="6"/>
  <c r="Q177" i="6"/>
  <c r="P178" i="6"/>
  <c r="Q178" i="6"/>
  <c r="P98" i="6"/>
  <c r="Q98" i="6"/>
  <c r="P134" i="6"/>
  <c r="Q134" i="6"/>
  <c r="P151" i="6"/>
  <c r="Q151" i="6"/>
  <c r="P125" i="6"/>
  <c r="Q125" i="6"/>
  <c r="Q211" i="6"/>
  <c r="Q44" i="6"/>
  <c r="Q48" i="6"/>
  <c r="P48" i="6"/>
  <c r="P49" i="6"/>
  <c r="P50" i="6"/>
  <c r="P250" i="6"/>
  <c r="P252" i="6"/>
  <c r="Q250" i="6"/>
  <c r="P253" i="6"/>
  <c r="Q253" i="6"/>
  <c r="Q8" i="6"/>
  <c r="Q15" i="6"/>
  <c r="Q47" i="6"/>
  <c r="Q25" i="6"/>
  <c r="P25" i="6"/>
  <c r="P11" i="6"/>
  <c r="P43" i="6"/>
  <c r="P23" i="6"/>
  <c r="Q21" i="6"/>
  <c r="P37" i="6"/>
  <c r="Q33" i="6"/>
  <c r="P46" i="6"/>
  <c r="Q50" i="6"/>
  <c r="P7" i="6"/>
  <c r="P47" i="6"/>
  <c r="Q43" i="6"/>
  <c r="Q46" i="6"/>
  <c r="Q23" i="6"/>
  <c r="P13" i="6"/>
  <c r="P22" i="6"/>
  <c r="P45" i="6"/>
  <c r="P12" i="6"/>
  <c r="P8" i="6"/>
  <c r="Q13" i="6"/>
  <c r="Q37" i="6"/>
  <c r="Q45" i="6"/>
  <c r="P33" i="6"/>
  <c r="Q22" i="6"/>
  <c r="Q12" i="6"/>
  <c r="Q11" i="6"/>
  <c r="P32" i="6"/>
  <c r="Q32" i="6"/>
  <c r="Q9" i="6"/>
  <c r="AP40" i="3"/>
  <c r="AP17" i="3"/>
  <c r="AP43" i="3"/>
  <c r="AP53" i="3"/>
  <c r="AP27" i="3"/>
  <c r="AP52" i="3"/>
  <c r="AP19" i="3"/>
  <c r="AP37" i="3"/>
  <c r="AP10" i="3"/>
  <c r="AP25" i="3"/>
  <c r="AP39" i="3"/>
  <c r="P29" i="6"/>
  <c r="Q29" i="6"/>
  <c r="P14" i="6"/>
  <c r="Q14" i="6"/>
  <c r="Q10" i="6"/>
  <c r="P10" i="6"/>
  <c r="P9" i="6"/>
  <c r="Q16" i="6"/>
  <c r="P16" i="6"/>
  <c r="P4" i="6"/>
  <c r="Q6" i="6"/>
  <c r="P6" i="6"/>
  <c r="P5" i="6"/>
  <c r="Q5" i="6"/>
  <c r="Q38" i="6"/>
  <c r="P38" i="6"/>
  <c r="Q18" i="6"/>
  <c r="P18" i="6"/>
  <c r="P26" i="6"/>
  <c r="Q26" i="6"/>
  <c r="Q53" i="6"/>
  <c r="P53" i="6"/>
  <c r="Q31" i="6"/>
  <c r="P31" i="6"/>
  <c r="Q36" i="6"/>
  <c r="P36" i="6"/>
  <c r="Q39" i="6"/>
  <c r="P39" i="6"/>
  <c r="Q42" i="6"/>
  <c r="P42" i="6"/>
  <c r="Q24" i="6"/>
  <c r="P24" i="6"/>
  <c r="Q51" i="6"/>
  <c r="P51" i="6"/>
  <c r="Q52" i="6"/>
  <c r="P52" i="6"/>
  <c r="Q4" i="6"/>
  <c r="J141" i="7" l="1"/>
  <c r="E34" i="7"/>
  <c r="G244" i="7"/>
  <c r="J244" i="7"/>
  <c r="E135" i="7"/>
  <c r="E141" i="7"/>
  <c r="K244" i="7"/>
  <c r="H170" i="7"/>
  <c r="J171" i="7"/>
  <c r="H34" i="7"/>
  <c r="E244" i="7"/>
  <c r="D244" i="7"/>
  <c r="C244" i="7"/>
  <c r="F244" i="7"/>
  <c r="C193" i="7"/>
  <c r="I244" i="7"/>
  <c r="L244" i="7"/>
  <c r="E193" i="7"/>
  <c r="E191" i="7"/>
  <c r="H83" i="7"/>
  <c r="I141" i="7"/>
  <c r="I83" i="7"/>
  <c r="C141" i="7"/>
  <c r="H244" i="7"/>
  <c r="I191" i="7"/>
  <c r="D219" i="7"/>
  <c r="I219" i="7"/>
  <c r="J191" i="7"/>
  <c r="I135" i="7"/>
  <c r="E100" i="7"/>
  <c r="G191" i="7"/>
  <c r="C83" i="7"/>
  <c r="F197" i="7"/>
  <c r="J242" i="7"/>
  <c r="E219" i="7"/>
  <c r="C219" i="7"/>
  <c r="L221" i="7"/>
  <c r="L191" i="7"/>
  <c r="K222" i="7"/>
  <c r="I204" i="7"/>
  <c r="H197" i="7"/>
  <c r="H242" i="7"/>
  <c r="K191" i="7"/>
  <c r="H191" i="7"/>
  <c r="F191" i="7"/>
  <c r="H219" i="7"/>
  <c r="L219" i="7"/>
  <c r="E200" i="7"/>
  <c r="I34" i="7"/>
  <c r="G219" i="7"/>
  <c r="C191" i="7"/>
  <c r="J146" i="7"/>
  <c r="F136" i="7"/>
  <c r="H164" i="7"/>
  <c r="D104" i="7"/>
  <c r="D191" i="7"/>
  <c r="E104" i="7"/>
  <c r="J104" i="7"/>
  <c r="L135" i="7"/>
  <c r="K104" i="7"/>
  <c r="L83" i="7"/>
  <c r="G104" i="7"/>
  <c r="G83" i="7"/>
  <c r="C59" i="7"/>
  <c r="K83" i="7"/>
  <c r="G146" i="7"/>
  <c r="D141" i="7"/>
  <c r="L141" i="7"/>
  <c r="F141" i="7"/>
  <c r="D83" i="7"/>
  <c r="G141" i="7"/>
  <c r="E83" i="7"/>
  <c r="J83" i="7"/>
  <c r="G158" i="7"/>
  <c r="I169" i="7"/>
  <c r="D30" i="7"/>
  <c r="J30" i="7"/>
  <c r="D204" i="7"/>
  <c r="L128" i="7"/>
  <c r="L146" i="7"/>
  <c r="C164" i="7"/>
  <c r="I171" i="7"/>
  <c r="C34" i="7"/>
  <c r="I200" i="7"/>
  <c r="C165" i="7"/>
  <c r="L185" i="7"/>
  <c r="E136" i="7"/>
  <c r="K189" i="7"/>
  <c r="L34" i="7"/>
  <c r="J34" i="7"/>
  <c r="F219" i="7"/>
  <c r="K219" i="7"/>
  <c r="C149" i="7"/>
  <c r="C170" i="7"/>
  <c r="D222" i="7"/>
  <c r="C166" i="7"/>
  <c r="D64" i="7"/>
  <c r="H88" i="7"/>
  <c r="G113" i="7"/>
  <c r="J170" i="7"/>
  <c r="E185" i="7"/>
  <c r="H199" i="7"/>
  <c r="I73" i="7"/>
  <c r="H113" i="7"/>
  <c r="C189" i="7"/>
  <c r="K190" i="7"/>
  <c r="F148" i="7"/>
  <c r="K136" i="7"/>
  <c r="I185" i="7"/>
  <c r="L104" i="7"/>
  <c r="C158" i="7"/>
  <c r="J103" i="7"/>
  <c r="J130" i="7"/>
  <c r="F130" i="7"/>
  <c r="G34" i="7"/>
  <c r="F34" i="7"/>
  <c r="E148" i="7"/>
  <c r="D34" i="7"/>
  <c r="I104" i="7"/>
  <c r="E113" i="7"/>
  <c r="H59" i="7"/>
  <c r="K113" i="7"/>
  <c r="G73" i="7"/>
  <c r="C113" i="7"/>
  <c r="K34" i="7"/>
  <c r="C200" i="7"/>
  <c r="I113" i="7"/>
  <c r="F170" i="7"/>
  <c r="C104" i="7"/>
  <c r="F200" i="7"/>
  <c r="H130" i="7"/>
  <c r="F104" i="7"/>
  <c r="L130" i="7"/>
  <c r="K185" i="7"/>
  <c r="J113" i="7"/>
  <c r="D185" i="7"/>
  <c r="H185" i="7"/>
  <c r="C185" i="7"/>
  <c r="F185" i="7"/>
  <c r="J131" i="7"/>
  <c r="F193" i="7"/>
  <c r="K121" i="7"/>
  <c r="J136" i="7"/>
  <c r="G185" i="7"/>
  <c r="J185" i="7"/>
  <c r="H73" i="7"/>
  <c r="D164" i="7"/>
  <c r="D113" i="7"/>
  <c r="D193" i="7"/>
  <c r="G193" i="7"/>
  <c r="H104" i="7"/>
  <c r="K130" i="7"/>
  <c r="L113" i="7"/>
  <c r="E41" i="7"/>
  <c r="F83" i="7"/>
  <c r="F113" i="7"/>
  <c r="I17" i="7"/>
  <c r="E61" i="7"/>
  <c r="K61" i="7"/>
  <c r="H223" i="7"/>
  <c r="L164" i="7"/>
  <c r="H193" i="7"/>
  <c r="G204" i="7"/>
  <c r="I59" i="7"/>
  <c r="J164" i="7"/>
  <c r="I189" i="7"/>
  <c r="J193" i="7"/>
  <c r="I193" i="7"/>
  <c r="J128" i="7"/>
  <c r="H163" i="7"/>
  <c r="H105" i="7"/>
  <c r="F64" i="7"/>
  <c r="J73" i="7"/>
  <c r="D88" i="7"/>
  <c r="J222" i="7"/>
  <c r="E128" i="7"/>
  <c r="F128" i="7"/>
  <c r="E64" i="7"/>
  <c r="I88" i="7"/>
  <c r="C88" i="7"/>
  <c r="K175" i="7"/>
  <c r="D163" i="7"/>
  <c r="D214" i="7"/>
  <c r="L147" i="7"/>
  <c r="D94" i="7"/>
  <c r="D199" i="7"/>
  <c r="K64" i="7"/>
  <c r="L105" i="7"/>
  <c r="E88" i="7"/>
  <c r="G88" i="7"/>
  <c r="E166" i="7"/>
  <c r="I222" i="7"/>
  <c r="J64" i="7"/>
  <c r="L190" i="7"/>
  <c r="D148" i="7"/>
  <c r="E73" i="7"/>
  <c r="D128" i="7"/>
  <c r="H64" i="7"/>
  <c r="L88" i="7"/>
  <c r="J88" i="7"/>
  <c r="K73" i="7"/>
  <c r="H128" i="7"/>
  <c r="L73" i="7"/>
  <c r="F88" i="7"/>
  <c r="H171" i="7"/>
  <c r="I197" i="7"/>
  <c r="D242" i="7"/>
  <c r="H158" i="7"/>
  <c r="J214" i="7"/>
  <c r="H135" i="7"/>
  <c r="D135" i="7"/>
  <c r="E171" i="7"/>
  <c r="C171" i="7"/>
  <c r="I94" i="7"/>
  <c r="E158" i="7"/>
  <c r="K158" i="7"/>
  <c r="C30" i="7"/>
  <c r="E30" i="7"/>
  <c r="I223" i="7"/>
  <c r="I165" i="7"/>
  <c r="C204" i="7"/>
  <c r="G197" i="7"/>
  <c r="F242" i="7"/>
  <c r="J135" i="7"/>
  <c r="K214" i="7"/>
  <c r="D171" i="7"/>
  <c r="G94" i="7"/>
  <c r="G54" i="7"/>
  <c r="G171" i="7"/>
  <c r="I158" i="7"/>
  <c r="J158" i="7"/>
  <c r="L158" i="7"/>
  <c r="F73" i="7"/>
  <c r="L30" i="7"/>
  <c r="G242" i="7"/>
  <c r="I30" i="7"/>
  <c r="F204" i="7"/>
  <c r="H204" i="7"/>
  <c r="E242" i="7"/>
  <c r="F135" i="7"/>
  <c r="F171" i="7"/>
  <c r="E147" i="7"/>
  <c r="K171" i="7"/>
  <c r="F158" i="7"/>
  <c r="K204" i="7"/>
  <c r="K242" i="7"/>
  <c r="F30" i="7"/>
  <c r="H30" i="7"/>
  <c r="E204" i="7"/>
  <c r="J204" i="7"/>
  <c r="I242" i="7"/>
  <c r="L242" i="7"/>
  <c r="K135" i="7"/>
  <c r="G135" i="7"/>
  <c r="I214" i="7"/>
  <c r="D73" i="7"/>
  <c r="C73" i="7"/>
  <c r="H169" i="7"/>
  <c r="K88" i="7"/>
  <c r="D158" i="7"/>
  <c r="K30" i="7"/>
  <c r="L204" i="7"/>
  <c r="C242" i="7"/>
  <c r="C135" i="7"/>
  <c r="G169" i="7"/>
  <c r="H226" i="7"/>
  <c r="I236" i="7"/>
  <c r="J139" i="7"/>
  <c r="C197" i="7"/>
  <c r="K128" i="7"/>
  <c r="F189" i="7"/>
  <c r="K108" i="7"/>
  <c r="K148" i="7"/>
  <c r="G100" i="7"/>
  <c r="L189" i="7"/>
  <c r="H189" i="7"/>
  <c r="J189" i="7"/>
  <c r="I28" i="7"/>
  <c r="E189" i="7"/>
  <c r="J35" i="7"/>
  <c r="D105" i="7"/>
  <c r="D136" i="7"/>
  <c r="L200" i="7"/>
  <c r="G164" i="7"/>
  <c r="E197" i="7"/>
  <c r="L197" i="7"/>
  <c r="D189" i="7"/>
  <c r="I166" i="7"/>
  <c r="C209" i="7"/>
  <c r="G128" i="7"/>
  <c r="F214" i="7"/>
  <c r="G200" i="7"/>
  <c r="H214" i="7"/>
  <c r="K100" i="7"/>
  <c r="I136" i="7"/>
  <c r="E164" i="7"/>
  <c r="I68" i="7"/>
  <c r="C144" i="7"/>
  <c r="D160" i="7"/>
  <c r="F160" i="7"/>
  <c r="H160" i="7"/>
  <c r="H200" i="7"/>
  <c r="D197" i="7"/>
  <c r="F166" i="7"/>
  <c r="L165" i="7"/>
  <c r="G189" i="7"/>
  <c r="I128" i="7"/>
  <c r="C128" i="7"/>
  <c r="D200" i="7"/>
  <c r="F100" i="7"/>
  <c r="E214" i="7"/>
  <c r="J40" i="7"/>
  <c r="C214" i="7"/>
  <c r="K94" i="7"/>
  <c r="H136" i="7"/>
  <c r="H183" i="7"/>
  <c r="C136" i="7"/>
  <c r="L214" i="7"/>
  <c r="K160" i="7"/>
  <c r="L160" i="7"/>
  <c r="I160" i="7"/>
  <c r="E160" i="7"/>
  <c r="K164" i="7"/>
  <c r="C100" i="7"/>
  <c r="D100" i="7"/>
  <c r="K200" i="7"/>
  <c r="L100" i="7"/>
  <c r="G214" i="7"/>
  <c r="I100" i="7"/>
  <c r="K197" i="7"/>
  <c r="G136" i="7"/>
  <c r="J200" i="7"/>
  <c r="F164" i="7"/>
  <c r="G160" i="7"/>
  <c r="J197" i="7"/>
  <c r="H100" i="7"/>
  <c r="I164" i="7"/>
  <c r="E92" i="7"/>
  <c r="G139" i="7"/>
  <c r="K193" i="7"/>
  <c r="L193" i="7"/>
  <c r="H222" i="7"/>
  <c r="J61" i="7"/>
  <c r="C160" i="7"/>
  <c r="G170" i="7"/>
  <c r="L84" i="7"/>
  <c r="D169" i="7"/>
  <c r="C184" i="7"/>
  <c r="L114" i="7"/>
  <c r="F146" i="7"/>
  <c r="L136" i="7"/>
  <c r="H187" i="7"/>
  <c r="L171" i="7"/>
  <c r="D195" i="7"/>
  <c r="H166" i="7"/>
  <c r="L64" i="7"/>
  <c r="D89" i="7"/>
  <c r="C92" i="7"/>
  <c r="C147" i="7"/>
  <c r="H131" i="7"/>
  <c r="C180" i="7"/>
  <c r="C146" i="7"/>
  <c r="G105" i="7"/>
  <c r="F68" i="7"/>
  <c r="E170" i="7"/>
  <c r="D170" i="7"/>
  <c r="L94" i="7"/>
  <c r="E130" i="7"/>
  <c r="D146" i="7"/>
  <c r="G248" i="7"/>
  <c r="I130" i="7"/>
  <c r="J94" i="7"/>
  <c r="F169" i="7"/>
  <c r="C169" i="7"/>
  <c r="E169" i="7"/>
  <c r="F131" i="7"/>
  <c r="L170" i="7"/>
  <c r="D166" i="7"/>
  <c r="C64" i="7"/>
  <c r="G64" i="7"/>
  <c r="I170" i="7"/>
  <c r="I195" i="7"/>
  <c r="J126" i="7"/>
  <c r="C130" i="7"/>
  <c r="E237" i="7"/>
  <c r="F184" i="7"/>
  <c r="L169" i="7"/>
  <c r="D130" i="7"/>
  <c r="L222" i="7"/>
  <c r="C155" i="7"/>
  <c r="K166" i="7"/>
  <c r="J251" i="7"/>
  <c r="I64" i="7"/>
  <c r="H195" i="7"/>
  <c r="K105" i="7"/>
  <c r="H94" i="7"/>
  <c r="E94" i="7"/>
  <c r="E203" i="7"/>
  <c r="K169" i="7"/>
  <c r="K146" i="7"/>
  <c r="F94" i="7"/>
  <c r="J169" i="7"/>
  <c r="J166" i="7"/>
  <c r="H92" i="7"/>
  <c r="D59" i="7"/>
  <c r="J92" i="7"/>
  <c r="G92" i="7"/>
  <c r="D92" i="7"/>
  <c r="L235" i="7"/>
  <c r="C105" i="7"/>
  <c r="F105" i="7"/>
  <c r="M224" i="7"/>
  <c r="I149" i="7"/>
  <c r="I114" i="7"/>
  <c r="E208" i="7"/>
  <c r="C17" i="7"/>
  <c r="K28" i="7"/>
  <c r="E146" i="7"/>
  <c r="G166" i="7"/>
  <c r="E222" i="7"/>
  <c r="J105" i="7"/>
  <c r="D139" i="7"/>
  <c r="L92" i="7"/>
  <c r="J59" i="7"/>
  <c r="C222" i="7"/>
  <c r="L59" i="7"/>
  <c r="F92" i="7"/>
  <c r="F59" i="7"/>
  <c r="I105" i="7"/>
  <c r="D147" i="7"/>
  <c r="G147" i="7"/>
  <c r="E105" i="7"/>
  <c r="C94" i="7"/>
  <c r="D117" i="7"/>
  <c r="G84" i="7"/>
  <c r="C188" i="7"/>
  <c r="G203" i="7"/>
  <c r="I92" i="7"/>
  <c r="K59" i="7"/>
  <c r="L139" i="7"/>
  <c r="I146" i="7"/>
  <c r="F139" i="7"/>
  <c r="K92" i="7"/>
  <c r="E59" i="7"/>
  <c r="K139" i="7"/>
  <c r="H139" i="7"/>
  <c r="I139" i="7"/>
  <c r="G59" i="7"/>
  <c r="K147" i="7"/>
  <c r="C89" i="7"/>
  <c r="H78" i="7"/>
  <c r="G41" i="7"/>
  <c r="H146" i="7"/>
  <c r="L166" i="7"/>
  <c r="F222" i="7"/>
  <c r="G222" i="7"/>
  <c r="E139" i="7"/>
  <c r="F147" i="7"/>
  <c r="H147" i="7"/>
  <c r="I147" i="7"/>
  <c r="D203" i="7"/>
  <c r="G163" i="7"/>
  <c r="J114" i="7"/>
  <c r="I203" i="7"/>
  <c r="H114" i="7"/>
  <c r="I131" i="7"/>
  <c r="E131" i="7"/>
  <c r="L163" i="7"/>
  <c r="J149" i="7"/>
  <c r="K84" i="7"/>
  <c r="D84" i="7"/>
  <c r="H108" i="7"/>
  <c r="I84" i="7"/>
  <c r="I239" i="7"/>
  <c r="F61" i="7"/>
  <c r="L236" i="7"/>
  <c r="I121" i="7"/>
  <c r="J203" i="7"/>
  <c r="C131" i="7"/>
  <c r="C203" i="7"/>
  <c r="K203" i="7"/>
  <c r="H84" i="7"/>
  <c r="F149" i="7"/>
  <c r="G108" i="7"/>
  <c r="L108" i="7"/>
  <c r="E84" i="7"/>
  <c r="N224" i="7"/>
  <c r="K114" i="7"/>
  <c r="K15" i="7"/>
  <c r="F203" i="7"/>
  <c r="G121" i="7"/>
  <c r="H121" i="7"/>
  <c r="G114" i="7"/>
  <c r="C121" i="7"/>
  <c r="G131" i="7"/>
  <c r="F108" i="7"/>
  <c r="L149" i="7"/>
  <c r="D108" i="7"/>
  <c r="G149" i="7"/>
  <c r="I108" i="7"/>
  <c r="H149" i="7"/>
  <c r="F121" i="7"/>
  <c r="D188" i="7"/>
  <c r="L203" i="7"/>
  <c r="D114" i="7"/>
  <c r="E121" i="7"/>
  <c r="C163" i="7"/>
  <c r="K163" i="7"/>
  <c r="L131" i="7"/>
  <c r="K131" i="7"/>
  <c r="D121" i="7"/>
  <c r="C114" i="7"/>
  <c r="C108" i="7"/>
  <c r="D149" i="7"/>
  <c r="F163" i="7"/>
  <c r="E149" i="7"/>
  <c r="L61" i="7"/>
  <c r="G61" i="7"/>
  <c r="G211" i="7"/>
  <c r="E114" i="7"/>
  <c r="I163" i="7"/>
  <c r="F114" i="7"/>
  <c r="J121" i="7"/>
  <c r="J163" i="7"/>
  <c r="E163" i="7"/>
  <c r="D131" i="7"/>
  <c r="D17" i="7"/>
  <c r="H61" i="7"/>
  <c r="C139" i="7"/>
  <c r="J100" i="7"/>
  <c r="I61" i="7"/>
  <c r="D61" i="7"/>
  <c r="O224" i="7"/>
  <c r="E184" i="7"/>
  <c r="K149" i="7"/>
  <c r="L184" i="7"/>
  <c r="J148" i="7"/>
  <c r="H184" i="7"/>
  <c r="I184" i="7"/>
  <c r="J147" i="7"/>
  <c r="F199" i="7"/>
  <c r="L117" i="7"/>
  <c r="K236" i="7"/>
  <c r="F208" i="7"/>
  <c r="D110" i="7"/>
  <c r="G184" i="7"/>
  <c r="J184" i="7"/>
  <c r="K184" i="7"/>
  <c r="K70" i="7"/>
  <c r="D184" i="7"/>
  <c r="H190" i="7"/>
  <c r="D236" i="7"/>
  <c r="G231" i="7"/>
  <c r="J231" i="7"/>
  <c r="E231" i="7"/>
  <c r="C231" i="7"/>
  <c r="H231" i="7"/>
  <c r="K231" i="7"/>
  <c r="F231" i="7"/>
  <c r="D231" i="7"/>
  <c r="I231" i="7"/>
  <c r="L231" i="7"/>
  <c r="K58" i="7"/>
  <c r="H70" i="7"/>
  <c r="I180" i="7"/>
  <c r="F195" i="7"/>
  <c r="F35" i="7"/>
  <c r="J58" i="7"/>
  <c r="L188" i="7"/>
  <c r="D58" i="7"/>
  <c r="H236" i="7"/>
  <c r="J108" i="7"/>
  <c r="C80" i="7"/>
  <c r="C236" i="7"/>
  <c r="G236" i="7"/>
  <c r="K35" i="7"/>
  <c r="G237" i="7"/>
  <c r="L195" i="7"/>
  <c r="H203" i="7"/>
  <c r="C195" i="7"/>
  <c r="G207" i="7"/>
  <c r="G19" i="7"/>
  <c r="J195" i="7"/>
  <c r="G66" i="7"/>
  <c r="H35" i="7"/>
  <c r="J236" i="7"/>
  <c r="E236" i="7"/>
  <c r="H119" i="7"/>
  <c r="F236" i="7"/>
  <c r="K170" i="7"/>
  <c r="E195" i="7"/>
  <c r="H208" i="7"/>
  <c r="G195" i="7"/>
  <c r="G187" i="7"/>
  <c r="K208" i="7"/>
  <c r="C44" i="7"/>
  <c r="K195" i="7"/>
  <c r="F54" i="7"/>
  <c r="F187" i="7"/>
  <c r="K20" i="7"/>
  <c r="L226" i="7"/>
  <c r="E70" i="7"/>
  <c r="G210" i="7"/>
  <c r="I58" i="7"/>
  <c r="C241" i="7"/>
  <c r="D19" i="7"/>
  <c r="G103" i="7"/>
  <c r="I208" i="7"/>
  <c r="L187" i="7"/>
  <c r="D226" i="7"/>
  <c r="C110" i="7"/>
  <c r="J110" i="7"/>
  <c r="C70" i="7"/>
  <c r="E110" i="7"/>
  <c r="E226" i="7"/>
  <c r="L19" i="7"/>
  <c r="K19" i="7"/>
  <c r="I20" i="7"/>
  <c r="C233" i="7"/>
  <c r="C208" i="7"/>
  <c r="I187" i="7"/>
  <c r="I137" i="7"/>
  <c r="E210" i="7"/>
  <c r="D208" i="7"/>
  <c r="K110" i="7"/>
  <c r="F110" i="7"/>
  <c r="G226" i="7"/>
  <c r="G110" i="7"/>
  <c r="J70" i="7"/>
  <c r="F96" i="7"/>
  <c r="K226" i="7"/>
  <c r="C103" i="7"/>
  <c r="K188" i="7"/>
  <c r="L208" i="7"/>
  <c r="D187" i="7"/>
  <c r="J187" i="7"/>
  <c r="F89" i="7"/>
  <c r="E187" i="7"/>
  <c r="J208" i="7"/>
  <c r="F226" i="7"/>
  <c r="L70" i="7"/>
  <c r="D103" i="7"/>
  <c r="J188" i="7"/>
  <c r="G208" i="7"/>
  <c r="K187" i="7"/>
  <c r="C187" i="7"/>
  <c r="H110" i="7"/>
  <c r="I226" i="7"/>
  <c r="I110" i="7"/>
  <c r="G70" i="7"/>
  <c r="I70" i="7"/>
  <c r="J19" i="7"/>
  <c r="H216" i="7"/>
  <c r="L110" i="7"/>
  <c r="C226" i="7"/>
  <c r="F70" i="7"/>
  <c r="D70" i="7"/>
  <c r="J223" i="7"/>
  <c r="L240" i="7"/>
  <c r="K247" i="7"/>
  <c r="C123" i="7"/>
  <c r="H102" i="7"/>
  <c r="C58" i="7"/>
  <c r="C84" i="7"/>
  <c r="C35" i="7"/>
  <c r="K103" i="7"/>
  <c r="F103" i="7"/>
  <c r="I199" i="7"/>
  <c r="H245" i="7"/>
  <c r="E119" i="7"/>
  <c r="J84" i="7"/>
  <c r="J41" i="7"/>
  <c r="I103" i="7"/>
  <c r="J199" i="7"/>
  <c r="L78" i="7"/>
  <c r="D247" i="7"/>
  <c r="G247" i="7"/>
  <c r="K78" i="7"/>
  <c r="G199" i="7"/>
  <c r="H247" i="7"/>
  <c r="D120" i="7"/>
  <c r="F120" i="7"/>
  <c r="E120" i="7"/>
  <c r="C120" i="7"/>
  <c r="L120" i="7"/>
  <c r="G120" i="7"/>
  <c r="K120" i="7"/>
  <c r="I120" i="7"/>
  <c r="H120" i="7"/>
  <c r="J120" i="7"/>
  <c r="K199" i="7"/>
  <c r="E35" i="7"/>
  <c r="H41" i="7"/>
  <c r="E103" i="7"/>
  <c r="H103" i="7"/>
  <c r="E199" i="7"/>
  <c r="J119" i="7"/>
  <c r="C199" i="7"/>
  <c r="K119" i="7"/>
  <c r="C78" i="7"/>
  <c r="D41" i="7"/>
  <c r="K41" i="7"/>
  <c r="C41" i="7"/>
  <c r="L103" i="7"/>
  <c r="K152" i="7"/>
  <c r="L199" i="7"/>
  <c r="F123" i="7"/>
  <c r="G78" i="7"/>
  <c r="F159" i="7"/>
  <c r="C207" i="7"/>
  <c r="J207" i="7"/>
  <c r="G152" i="7"/>
  <c r="F78" i="7"/>
  <c r="E247" i="7"/>
  <c r="I152" i="7"/>
  <c r="H225" i="7"/>
  <c r="D68" i="7"/>
  <c r="E207" i="7"/>
  <c r="I247" i="7"/>
  <c r="E80" i="7"/>
  <c r="J226" i="7"/>
  <c r="J220" i="7"/>
  <c r="E152" i="7"/>
  <c r="J68" i="7"/>
  <c r="I190" i="7"/>
  <c r="G119" i="7"/>
  <c r="F119" i="7"/>
  <c r="D119" i="7"/>
  <c r="E190" i="7"/>
  <c r="K68" i="7"/>
  <c r="C119" i="7"/>
  <c r="C190" i="7"/>
  <c r="D190" i="7"/>
  <c r="F107" i="7"/>
  <c r="E240" i="7"/>
  <c r="D168" i="7"/>
  <c r="G240" i="7"/>
  <c r="G144" i="7"/>
  <c r="H68" i="7"/>
  <c r="G68" i="7"/>
  <c r="J190" i="7"/>
  <c r="I119" i="7"/>
  <c r="G190" i="7"/>
  <c r="E68" i="7"/>
  <c r="F84" i="7"/>
  <c r="L119" i="7"/>
  <c r="C68" i="7"/>
  <c r="K85" i="7"/>
  <c r="L68" i="7"/>
  <c r="F190" i="7"/>
  <c r="I183" i="7"/>
  <c r="K183" i="7"/>
  <c r="K69" i="7"/>
  <c r="C96" i="7"/>
  <c r="E78" i="7"/>
  <c r="I225" i="7"/>
  <c r="D240" i="7"/>
  <c r="F247" i="7"/>
  <c r="L247" i="7"/>
  <c r="C247" i="7"/>
  <c r="J247" i="7"/>
  <c r="I78" i="7"/>
  <c r="D78" i="7"/>
  <c r="L76" i="7"/>
  <c r="L175" i="7"/>
  <c r="K168" i="7"/>
  <c r="F85" i="7"/>
  <c r="F240" i="7"/>
  <c r="C115" i="7"/>
  <c r="L91" i="7"/>
  <c r="C102" i="7"/>
  <c r="J240" i="7"/>
  <c r="H7" i="7"/>
  <c r="E28" i="7"/>
  <c r="C249" i="7"/>
  <c r="L144" i="7"/>
  <c r="K144" i="7"/>
  <c r="E168" i="7"/>
  <c r="I35" i="7"/>
  <c r="G35" i="7"/>
  <c r="L41" i="7"/>
  <c r="J28" i="7"/>
  <c r="C28" i="7"/>
  <c r="F241" i="7"/>
  <c r="G165" i="7"/>
  <c r="H165" i="7"/>
  <c r="D144" i="7"/>
  <c r="F144" i="7"/>
  <c r="F152" i="7"/>
  <c r="K165" i="7"/>
  <c r="H60" i="7"/>
  <c r="F19" i="7"/>
  <c r="K225" i="7"/>
  <c r="E165" i="7"/>
  <c r="J117" i="7"/>
  <c r="E183" i="7"/>
  <c r="K117" i="7"/>
  <c r="H117" i="7"/>
  <c r="G63" i="7"/>
  <c r="D225" i="7"/>
  <c r="F168" i="7"/>
  <c r="E58" i="7"/>
  <c r="H240" i="7"/>
  <c r="I240" i="7"/>
  <c r="L35" i="7"/>
  <c r="C19" i="7"/>
  <c r="I19" i="7"/>
  <c r="H19" i="7"/>
  <c r="F41" i="7"/>
  <c r="I41" i="7"/>
  <c r="G28" i="7"/>
  <c r="F28" i="7"/>
  <c r="D28" i="7"/>
  <c r="H28" i="7"/>
  <c r="J241" i="7"/>
  <c r="J144" i="7"/>
  <c r="H144" i="7"/>
  <c r="C152" i="7"/>
  <c r="J194" i="7"/>
  <c r="E102" i="7"/>
  <c r="E117" i="7"/>
  <c r="K159" i="7"/>
  <c r="G117" i="7"/>
  <c r="C117" i="7"/>
  <c r="J183" i="7"/>
  <c r="I117" i="7"/>
  <c r="C183" i="7"/>
  <c r="E91" i="7"/>
  <c r="D183" i="7"/>
  <c r="H148" i="7"/>
  <c r="C148" i="7"/>
  <c r="K220" i="7"/>
  <c r="F174" i="7"/>
  <c r="G173" i="7"/>
  <c r="I91" i="7"/>
  <c r="H20" i="7"/>
  <c r="H58" i="7"/>
  <c r="L28" i="7"/>
  <c r="D35" i="7"/>
  <c r="E19" i="7"/>
  <c r="I144" i="7"/>
  <c r="E144" i="7"/>
  <c r="H152" i="7"/>
  <c r="D165" i="7"/>
  <c r="F117" i="7"/>
  <c r="F165" i="7"/>
  <c r="G148" i="7"/>
  <c r="I148" i="7"/>
  <c r="K91" i="7"/>
  <c r="K138" i="7"/>
  <c r="K102" i="7"/>
  <c r="F58" i="7"/>
  <c r="C240" i="7"/>
  <c r="J165" i="7"/>
  <c r="L183" i="7"/>
  <c r="F183" i="7"/>
  <c r="J102" i="7"/>
  <c r="L148" i="7"/>
  <c r="I237" i="7"/>
  <c r="L58" i="7"/>
  <c r="L168" i="7"/>
  <c r="G58" i="7"/>
  <c r="D207" i="7"/>
  <c r="J91" i="7"/>
  <c r="G91" i="7"/>
  <c r="I210" i="7"/>
  <c r="F91" i="7"/>
  <c r="F115" i="7"/>
  <c r="I63" i="7"/>
  <c r="D175" i="7"/>
  <c r="L80" i="7"/>
  <c r="J80" i="7"/>
  <c r="F194" i="7"/>
  <c r="I175" i="7"/>
  <c r="G175" i="7"/>
  <c r="K181" i="7"/>
  <c r="J150" i="7"/>
  <c r="C175" i="7"/>
  <c r="E235" i="7"/>
  <c r="F225" i="7"/>
  <c r="H89" i="7"/>
  <c r="D20" i="7"/>
  <c r="C237" i="7"/>
  <c r="F216" i="7"/>
  <c r="L210" i="7"/>
  <c r="K240" i="7"/>
  <c r="G56" i="7"/>
  <c r="F56" i="7"/>
  <c r="E56" i="7"/>
  <c r="J56" i="7"/>
  <c r="D56" i="7"/>
  <c r="I56" i="7"/>
  <c r="C56" i="7"/>
  <c r="H56" i="7"/>
  <c r="K56" i="7"/>
  <c r="L56" i="7"/>
  <c r="K96" i="7"/>
  <c r="I207" i="7"/>
  <c r="H91" i="7"/>
  <c r="E13" i="7"/>
  <c r="E40" i="7"/>
  <c r="H207" i="7"/>
  <c r="G225" i="7"/>
  <c r="L63" i="7"/>
  <c r="G96" i="7"/>
  <c r="D80" i="7"/>
  <c r="G80" i="7"/>
  <c r="K194" i="7"/>
  <c r="E175" i="7"/>
  <c r="F175" i="7"/>
  <c r="F207" i="7"/>
  <c r="H175" i="7"/>
  <c r="C210" i="7"/>
  <c r="G220" i="7"/>
  <c r="L220" i="7"/>
  <c r="L216" i="7"/>
  <c r="K216" i="7"/>
  <c r="F155" i="7"/>
  <c r="I102" i="7"/>
  <c r="H168" i="7"/>
  <c r="C168" i="7"/>
  <c r="I168" i="7"/>
  <c r="H40" i="7"/>
  <c r="D63" i="7"/>
  <c r="H80" i="7"/>
  <c r="C91" i="7"/>
  <c r="E225" i="7"/>
  <c r="C63" i="7"/>
  <c r="H67" i="7"/>
  <c r="D96" i="7"/>
  <c r="L96" i="7"/>
  <c r="K63" i="7"/>
  <c r="J225" i="7"/>
  <c r="E96" i="7"/>
  <c r="K80" i="7"/>
  <c r="F80" i="7"/>
  <c r="L239" i="7"/>
  <c r="E63" i="7"/>
  <c r="D102" i="7"/>
  <c r="C225" i="7"/>
  <c r="H96" i="7"/>
  <c r="F63" i="7"/>
  <c r="I96" i="7"/>
  <c r="H239" i="7"/>
  <c r="L207" i="7"/>
  <c r="J96" i="7"/>
  <c r="D91" i="7"/>
  <c r="L89" i="7"/>
  <c r="L102" i="7"/>
  <c r="J138" i="7"/>
  <c r="J63" i="7"/>
  <c r="I80" i="7"/>
  <c r="K207" i="7"/>
  <c r="G102" i="7"/>
  <c r="J235" i="7"/>
  <c r="H63" i="7"/>
  <c r="E89" i="7"/>
  <c r="J216" i="7"/>
  <c r="G168" i="7"/>
  <c r="J168" i="7"/>
  <c r="G17" i="7"/>
  <c r="J17" i="7"/>
  <c r="K40" i="7"/>
  <c r="L138" i="7"/>
  <c r="D54" i="7"/>
  <c r="K155" i="7"/>
  <c r="L155" i="7"/>
  <c r="F180" i="7"/>
  <c r="L137" i="7"/>
  <c r="H210" i="7"/>
  <c r="F188" i="7"/>
  <c r="G188" i="7"/>
  <c r="H188" i="7"/>
  <c r="F210" i="7"/>
  <c r="I188" i="7"/>
  <c r="F66" i="7"/>
  <c r="L17" i="7"/>
  <c r="K17" i="7"/>
  <c r="I155" i="7"/>
  <c r="C138" i="7"/>
  <c r="E180" i="7"/>
  <c r="H138" i="7"/>
  <c r="H17" i="7"/>
  <c r="G40" i="7"/>
  <c r="D40" i="7"/>
  <c r="L180" i="7"/>
  <c r="E138" i="7"/>
  <c r="F138" i="7"/>
  <c r="L118" i="7"/>
  <c r="D138" i="7"/>
  <c r="F201" i="7"/>
  <c r="G138" i="7"/>
  <c r="L173" i="7"/>
  <c r="K137" i="7"/>
  <c r="F137" i="7"/>
  <c r="J180" i="7"/>
  <c r="G137" i="7"/>
  <c r="J137" i="7"/>
  <c r="E188" i="7"/>
  <c r="K210" i="7"/>
  <c r="F17" i="7"/>
  <c r="F40" i="7"/>
  <c r="C40" i="7"/>
  <c r="K180" i="7"/>
  <c r="C230" i="7"/>
  <c r="G180" i="7"/>
  <c r="I138" i="7"/>
  <c r="C137" i="7"/>
  <c r="H137" i="7"/>
  <c r="D210" i="7"/>
  <c r="D124" i="7"/>
  <c r="E87" i="7"/>
  <c r="L225" i="7"/>
  <c r="J210" i="7"/>
  <c r="E17" i="7"/>
  <c r="I40" i="7"/>
  <c r="L40" i="7"/>
  <c r="D180" i="7"/>
  <c r="K116" i="7"/>
  <c r="H180" i="7"/>
  <c r="E137" i="7"/>
  <c r="D137" i="7"/>
  <c r="D155" i="7"/>
  <c r="D152" i="7"/>
  <c r="I243" i="7"/>
  <c r="L156" i="7"/>
  <c r="F220" i="7"/>
  <c r="H220" i="7"/>
  <c r="J78" i="7"/>
  <c r="F102" i="7"/>
  <c r="F65" i="7"/>
  <c r="I79" i="7"/>
  <c r="L245" i="7"/>
  <c r="C228" i="7"/>
  <c r="L192" i="7"/>
  <c r="G196" i="7"/>
  <c r="H155" i="7"/>
  <c r="E155" i="7"/>
  <c r="G216" i="7"/>
  <c r="E216" i="7"/>
  <c r="E82" i="7"/>
  <c r="C173" i="7"/>
  <c r="J237" i="7"/>
  <c r="J15" i="7"/>
  <c r="J155" i="7"/>
  <c r="J152" i="7"/>
  <c r="K129" i="7"/>
  <c r="K89" i="7"/>
  <c r="K237" i="7"/>
  <c r="D123" i="7"/>
  <c r="D122" i="7"/>
  <c r="J93" i="7"/>
  <c r="D66" i="7"/>
  <c r="K66" i="7"/>
  <c r="J66" i="7"/>
  <c r="H66" i="7"/>
  <c r="J123" i="7"/>
  <c r="I234" i="7"/>
  <c r="J175" i="7"/>
  <c r="I123" i="7"/>
  <c r="O212" i="7"/>
  <c r="I101" i="7"/>
  <c r="F76" i="7"/>
  <c r="L123" i="7"/>
  <c r="G194" i="7"/>
  <c r="I89" i="7"/>
  <c r="K123" i="7"/>
  <c r="L66" i="7"/>
  <c r="L223" i="7"/>
  <c r="G228" i="7"/>
  <c r="E93" i="7"/>
  <c r="E223" i="7"/>
  <c r="C54" i="7"/>
  <c r="D172" i="7"/>
  <c r="G129" i="7"/>
  <c r="F235" i="7"/>
  <c r="H76" i="7"/>
  <c r="G89" i="7"/>
  <c r="D76" i="7"/>
  <c r="D237" i="7"/>
  <c r="L82" i="7"/>
  <c r="C126" i="7"/>
  <c r="C66" i="7"/>
  <c r="E66" i="7"/>
  <c r="C216" i="7"/>
  <c r="I216" i="7"/>
  <c r="D216" i="7"/>
  <c r="I66" i="7"/>
  <c r="L79" i="7"/>
  <c r="K223" i="7"/>
  <c r="L93" i="7"/>
  <c r="H194" i="7"/>
  <c r="J54" i="7"/>
  <c r="G235" i="7"/>
  <c r="L234" i="7"/>
  <c r="N212" i="7"/>
  <c r="K76" i="7"/>
  <c r="H79" i="7"/>
  <c r="D87" i="7"/>
  <c r="L54" i="7"/>
  <c r="D223" i="7"/>
  <c r="D60" i="7"/>
  <c r="I54" i="7"/>
  <c r="I173" i="7"/>
  <c r="I194" i="7"/>
  <c r="J173" i="7"/>
  <c r="K235" i="7"/>
  <c r="D235" i="7"/>
  <c r="D82" i="7"/>
  <c r="E76" i="7"/>
  <c r="I44" i="7"/>
  <c r="K218" i="7"/>
  <c r="I145" i="7"/>
  <c r="F145" i="7"/>
  <c r="C145" i="7"/>
  <c r="G145" i="7"/>
  <c r="D145" i="7"/>
  <c r="J145" i="7"/>
  <c r="E145" i="7"/>
  <c r="K145" i="7"/>
  <c r="L145" i="7"/>
  <c r="H145" i="7"/>
  <c r="F223" i="7"/>
  <c r="C223" i="7"/>
  <c r="H54" i="7"/>
  <c r="G223" i="7"/>
  <c r="E54" i="7"/>
  <c r="H173" i="7"/>
  <c r="K173" i="7"/>
  <c r="C235" i="7"/>
  <c r="K54" i="7"/>
  <c r="D173" i="7"/>
  <c r="C93" i="7"/>
  <c r="G82" i="7"/>
  <c r="K82" i="7"/>
  <c r="C27" i="7"/>
  <c r="C82" i="7"/>
  <c r="E69" i="7"/>
  <c r="E173" i="7"/>
  <c r="F87" i="7"/>
  <c r="F173" i="7"/>
  <c r="F93" i="7"/>
  <c r="E106" i="7"/>
  <c r="H82" i="7"/>
  <c r="I196" i="7"/>
  <c r="E140" i="7"/>
  <c r="E27" i="7"/>
  <c r="L20" i="7"/>
  <c r="F20" i="7"/>
  <c r="D79" i="7"/>
  <c r="G79" i="7"/>
  <c r="E241" i="7"/>
  <c r="I241" i="7"/>
  <c r="J239" i="7"/>
  <c r="G159" i="7"/>
  <c r="K239" i="7"/>
  <c r="M212" i="7"/>
  <c r="J69" i="7"/>
  <c r="C194" i="7"/>
  <c r="I111" i="7"/>
  <c r="G69" i="7"/>
  <c r="H129" i="7"/>
  <c r="F239" i="7"/>
  <c r="H235" i="7"/>
  <c r="G123" i="7"/>
  <c r="H123" i="7"/>
  <c r="I76" i="7"/>
  <c r="J76" i="7"/>
  <c r="L69" i="7"/>
  <c r="F237" i="7"/>
  <c r="K126" i="7"/>
  <c r="H107" i="7"/>
  <c r="G27" i="7"/>
  <c r="K79" i="7"/>
  <c r="L241" i="7"/>
  <c r="H241" i="7"/>
  <c r="J179" i="7"/>
  <c r="D218" i="7"/>
  <c r="H69" i="7"/>
  <c r="E95" i="7"/>
  <c r="E129" i="7"/>
  <c r="C20" i="7"/>
  <c r="L44" i="7"/>
  <c r="C79" i="7"/>
  <c r="D241" i="7"/>
  <c r="G241" i="7"/>
  <c r="C159" i="7"/>
  <c r="H106" i="7"/>
  <c r="D159" i="7"/>
  <c r="L159" i="7"/>
  <c r="C69" i="7"/>
  <c r="E159" i="7"/>
  <c r="G239" i="7"/>
  <c r="I129" i="7"/>
  <c r="D126" i="7"/>
  <c r="C174" i="7"/>
  <c r="H174" i="7"/>
  <c r="I174" i="7"/>
  <c r="L174" i="7"/>
  <c r="K174" i="7"/>
  <c r="J174" i="7"/>
  <c r="D174" i="7"/>
  <c r="G174" i="7"/>
  <c r="J107" i="7"/>
  <c r="E107" i="7"/>
  <c r="L107" i="7"/>
  <c r="G107" i="7"/>
  <c r="I107" i="7"/>
  <c r="K107" i="7"/>
  <c r="K27" i="7"/>
  <c r="L27" i="7"/>
  <c r="G20" i="7"/>
  <c r="E20" i="7"/>
  <c r="J20" i="7"/>
  <c r="F79" i="7"/>
  <c r="J79" i="7"/>
  <c r="K241" i="7"/>
  <c r="J213" i="7"/>
  <c r="C239" i="7"/>
  <c r="I69" i="7"/>
  <c r="D239" i="7"/>
  <c r="I153" i="7"/>
  <c r="F69" i="7"/>
  <c r="H75" i="7"/>
  <c r="E239" i="7"/>
  <c r="H159" i="7"/>
  <c r="D69" i="7"/>
  <c r="J159" i="7"/>
  <c r="D101" i="7"/>
  <c r="E174" i="7"/>
  <c r="L90" i="7"/>
  <c r="H90" i="7"/>
  <c r="E90" i="7"/>
  <c r="K90" i="7"/>
  <c r="D90" i="7"/>
  <c r="J90" i="7"/>
  <c r="G90" i="7"/>
  <c r="F90" i="7"/>
  <c r="I90" i="7"/>
  <c r="C90" i="7"/>
  <c r="I82" i="7"/>
  <c r="F82" i="7"/>
  <c r="C107" i="7"/>
  <c r="D107" i="7"/>
  <c r="E79" i="7"/>
  <c r="I159" i="7"/>
  <c r="L194" i="7"/>
  <c r="F129" i="7"/>
  <c r="I198" i="7"/>
  <c r="E101" i="7"/>
  <c r="J82" i="7"/>
  <c r="E108" i="7"/>
  <c r="G153" i="7"/>
  <c r="K228" i="7"/>
  <c r="D133" i="7"/>
  <c r="L198" i="7"/>
  <c r="G183" i="7"/>
  <c r="J198" i="7"/>
  <c r="H237" i="7"/>
  <c r="F126" i="7"/>
  <c r="L109" i="7"/>
  <c r="E126" i="7"/>
  <c r="L237" i="7"/>
  <c r="D129" i="7"/>
  <c r="I179" i="7"/>
  <c r="G155" i="7"/>
  <c r="D194" i="7"/>
  <c r="L129" i="7"/>
  <c r="E123" i="7"/>
  <c r="L126" i="7"/>
  <c r="J44" i="7"/>
  <c r="L122" i="7"/>
  <c r="G44" i="7"/>
  <c r="E194" i="7"/>
  <c r="C129" i="7"/>
  <c r="E198" i="7"/>
  <c r="F44" i="7"/>
  <c r="C76" i="7"/>
  <c r="G76" i="7"/>
  <c r="J65" i="7"/>
  <c r="J111" i="7"/>
  <c r="G181" i="7"/>
  <c r="G176" i="7"/>
  <c r="I109" i="7"/>
  <c r="C248" i="7"/>
  <c r="I122" i="7"/>
  <c r="H198" i="7"/>
  <c r="G126" i="7"/>
  <c r="I126" i="7"/>
  <c r="F209" i="7"/>
  <c r="I202" i="7"/>
  <c r="K161" i="7"/>
  <c r="J55" i="7"/>
  <c r="I192" i="7"/>
  <c r="J182" i="7"/>
  <c r="D198" i="7"/>
  <c r="H218" i="7"/>
  <c r="K229" i="7"/>
  <c r="I217" i="7"/>
  <c r="I245" i="7"/>
  <c r="G85" i="7"/>
  <c r="C186" i="7"/>
  <c r="C156" i="7"/>
  <c r="J122" i="7"/>
  <c r="F81" i="7"/>
  <c r="H126" i="7"/>
  <c r="E122" i="7"/>
  <c r="L87" i="7"/>
  <c r="E209" i="7"/>
  <c r="G87" i="7"/>
  <c r="F153" i="7"/>
  <c r="K93" i="7"/>
  <c r="D192" i="7"/>
  <c r="F248" i="7"/>
  <c r="J87" i="7"/>
  <c r="E182" i="7"/>
  <c r="G93" i="7"/>
  <c r="D206" i="7"/>
  <c r="K87" i="7"/>
  <c r="K233" i="7"/>
  <c r="E81" i="7"/>
  <c r="G81" i="7"/>
  <c r="C81" i="7"/>
  <c r="D81" i="7"/>
  <c r="D44" i="7"/>
  <c r="H44" i="7"/>
  <c r="I93" i="7"/>
  <c r="L176" i="7"/>
  <c r="J202" i="7"/>
  <c r="H140" i="7"/>
  <c r="H192" i="7"/>
  <c r="K192" i="7"/>
  <c r="L182" i="7"/>
  <c r="E248" i="7"/>
  <c r="L97" i="7"/>
  <c r="K140" i="7"/>
  <c r="C101" i="7"/>
  <c r="K101" i="7"/>
  <c r="H81" i="7"/>
  <c r="J81" i="7"/>
  <c r="C220" i="7"/>
  <c r="D220" i="7"/>
  <c r="E220" i="7"/>
  <c r="I220" i="7"/>
  <c r="K44" i="7"/>
  <c r="K251" i="7"/>
  <c r="L106" i="7"/>
  <c r="F154" i="7"/>
  <c r="D75" i="7"/>
  <c r="F140" i="7"/>
  <c r="G140" i="7"/>
  <c r="H87" i="7"/>
  <c r="L140" i="7"/>
  <c r="G192" i="7"/>
  <c r="C192" i="7"/>
  <c r="J140" i="7"/>
  <c r="L248" i="7"/>
  <c r="G142" i="7"/>
  <c r="J99" i="7"/>
  <c r="D127" i="7"/>
  <c r="J248" i="7"/>
  <c r="C87" i="7"/>
  <c r="D93" i="7"/>
  <c r="G101" i="7"/>
  <c r="H101" i="7"/>
  <c r="G246" i="7"/>
  <c r="D246" i="7"/>
  <c r="K246" i="7"/>
  <c r="J246" i="7"/>
  <c r="L246" i="7"/>
  <c r="F246" i="7"/>
  <c r="H246" i="7"/>
  <c r="E246" i="7"/>
  <c r="C246" i="7"/>
  <c r="I246" i="7"/>
  <c r="L101" i="7"/>
  <c r="E44" i="7"/>
  <c r="C106" i="7"/>
  <c r="G75" i="7"/>
  <c r="J153" i="7"/>
  <c r="I140" i="7"/>
  <c r="I87" i="7"/>
  <c r="F192" i="7"/>
  <c r="J192" i="7"/>
  <c r="K248" i="7"/>
  <c r="C140" i="7"/>
  <c r="H93" i="7"/>
  <c r="J101" i="7"/>
  <c r="K81" i="7"/>
  <c r="I235" i="7"/>
  <c r="G198" i="7"/>
  <c r="C198" i="7"/>
  <c r="F198" i="7"/>
  <c r="K198" i="7"/>
  <c r="I81" i="7"/>
  <c r="D251" i="7"/>
  <c r="D140" i="7"/>
  <c r="H153" i="7"/>
  <c r="E192" i="7"/>
  <c r="I248" i="7"/>
  <c r="F101" i="7"/>
  <c r="L81" i="7"/>
  <c r="J89" i="7"/>
  <c r="C196" i="7"/>
  <c r="I27" i="7"/>
  <c r="F27" i="7"/>
  <c r="D245" i="7"/>
  <c r="G245" i="7"/>
  <c r="C85" i="7"/>
  <c r="E85" i="7"/>
  <c r="C181" i="7"/>
  <c r="C95" i="7"/>
  <c r="F233" i="7"/>
  <c r="J233" i="7"/>
  <c r="J209" i="7"/>
  <c r="D95" i="7"/>
  <c r="L62" i="7"/>
  <c r="K156" i="7"/>
  <c r="I156" i="7"/>
  <c r="L196" i="7"/>
  <c r="H27" i="7"/>
  <c r="D27" i="7"/>
  <c r="G50" i="7"/>
  <c r="K245" i="7"/>
  <c r="F245" i="7"/>
  <c r="J85" i="7"/>
  <c r="F181" i="7"/>
  <c r="J181" i="7"/>
  <c r="K133" i="7"/>
  <c r="H95" i="7"/>
  <c r="E233" i="7"/>
  <c r="I233" i="7"/>
  <c r="G186" i="7"/>
  <c r="I209" i="7"/>
  <c r="G156" i="7"/>
  <c r="H156" i="7"/>
  <c r="J196" i="7"/>
  <c r="H232" i="7"/>
  <c r="E232" i="7"/>
  <c r="K232" i="7"/>
  <c r="D232" i="7"/>
  <c r="I232" i="7"/>
  <c r="F232" i="7"/>
  <c r="G232" i="7"/>
  <c r="L232" i="7"/>
  <c r="C232" i="7"/>
  <c r="J232" i="7"/>
  <c r="K196" i="7"/>
  <c r="J27" i="7"/>
  <c r="L250" i="7"/>
  <c r="C245" i="7"/>
  <c r="I85" i="7"/>
  <c r="E181" i="7"/>
  <c r="I181" i="7"/>
  <c r="J133" i="7"/>
  <c r="G162" i="7"/>
  <c r="L233" i="7"/>
  <c r="H233" i="7"/>
  <c r="L209" i="7"/>
  <c r="H209" i="7"/>
  <c r="J161" i="7"/>
  <c r="C118" i="7"/>
  <c r="F156" i="7"/>
  <c r="E156" i="7"/>
  <c r="H196" i="7"/>
  <c r="G122" i="7"/>
  <c r="C122" i="7"/>
  <c r="J245" i="7"/>
  <c r="L85" i="7"/>
  <c r="H85" i="7"/>
  <c r="L181" i="7"/>
  <c r="H181" i="7"/>
  <c r="D178" i="7"/>
  <c r="D233" i="7"/>
  <c r="G233" i="7"/>
  <c r="D209" i="7"/>
  <c r="G209" i="7"/>
  <c r="C161" i="7"/>
  <c r="I118" i="7"/>
  <c r="D156" i="7"/>
  <c r="J156" i="7"/>
  <c r="I106" i="7"/>
  <c r="F196" i="7"/>
  <c r="K122" i="7"/>
  <c r="F122" i="7"/>
  <c r="H122" i="7"/>
  <c r="E245" i="7"/>
  <c r="D85" i="7"/>
  <c r="D181" i="7"/>
  <c r="K209" i="7"/>
  <c r="D118" i="7"/>
  <c r="D196" i="7"/>
  <c r="K115" i="7"/>
  <c r="E97" i="7"/>
  <c r="E196" i="7"/>
  <c r="E50" i="7"/>
  <c r="K250" i="7"/>
  <c r="D106" i="7"/>
  <c r="G106" i="7"/>
  <c r="G179" i="7"/>
  <c r="J98" i="7"/>
  <c r="H179" i="7"/>
  <c r="G115" i="7"/>
  <c r="J115" i="7"/>
  <c r="G49" i="7"/>
  <c r="K75" i="7"/>
  <c r="G95" i="7"/>
  <c r="G234" i="7"/>
  <c r="H72" i="7"/>
  <c r="I161" i="7"/>
  <c r="H234" i="7"/>
  <c r="K60" i="7"/>
  <c r="E99" i="7"/>
  <c r="I182" i="7"/>
  <c r="D182" i="7"/>
  <c r="K234" i="7"/>
  <c r="D109" i="7"/>
  <c r="J124" i="7"/>
  <c r="E124" i="7"/>
  <c r="F124" i="7"/>
  <c r="E151" i="7"/>
  <c r="K106" i="7"/>
  <c r="F106" i="7"/>
  <c r="E179" i="7"/>
  <c r="I65" i="7"/>
  <c r="E115" i="7"/>
  <c r="H115" i="7"/>
  <c r="H77" i="7"/>
  <c r="C75" i="7"/>
  <c r="I162" i="7"/>
  <c r="K95" i="7"/>
  <c r="F95" i="7"/>
  <c r="E202" i="7"/>
  <c r="H161" i="7"/>
  <c r="K227" i="7"/>
  <c r="G60" i="7"/>
  <c r="C60" i="7"/>
  <c r="G124" i="7"/>
  <c r="H182" i="7"/>
  <c r="K182" i="7"/>
  <c r="J234" i="7"/>
  <c r="H109" i="7"/>
  <c r="K109" i="7"/>
  <c r="G172" i="7"/>
  <c r="I124" i="7"/>
  <c r="L115" i="7"/>
  <c r="G161" i="7"/>
  <c r="L161" i="7"/>
  <c r="E60" i="7"/>
  <c r="J60" i="7"/>
  <c r="G182" i="7"/>
  <c r="C182" i="7"/>
  <c r="D221" i="7"/>
  <c r="G109" i="7"/>
  <c r="C109" i="7"/>
  <c r="L217" i="7"/>
  <c r="D179" i="7"/>
  <c r="F75" i="7"/>
  <c r="J75" i="7"/>
  <c r="H217" i="7"/>
  <c r="J106" i="7"/>
  <c r="K179" i="7"/>
  <c r="F230" i="7"/>
  <c r="D65" i="7"/>
  <c r="C74" i="7"/>
  <c r="C124" i="7"/>
  <c r="D115" i="7"/>
  <c r="H251" i="7"/>
  <c r="E75" i="7"/>
  <c r="I75" i="7"/>
  <c r="C65" i="7"/>
  <c r="F234" i="7"/>
  <c r="J95" i="7"/>
  <c r="L95" i="7"/>
  <c r="F161" i="7"/>
  <c r="D161" i="7"/>
  <c r="F60" i="7"/>
  <c r="I60" i="7"/>
  <c r="E142" i="7"/>
  <c r="F182" i="7"/>
  <c r="F109" i="7"/>
  <c r="J109" i="7"/>
  <c r="D234" i="7"/>
  <c r="K186" i="7"/>
  <c r="H124" i="7"/>
  <c r="H21" i="7"/>
  <c r="L124" i="7"/>
  <c r="F45" i="7"/>
  <c r="G48" i="7"/>
  <c r="K71" i="7"/>
  <c r="E234" i="7"/>
  <c r="I115" i="7"/>
  <c r="L75" i="7"/>
  <c r="C86" i="7"/>
  <c r="I95" i="7"/>
  <c r="E161" i="7"/>
  <c r="L60" i="7"/>
  <c r="C234" i="7"/>
  <c r="K143" i="7"/>
  <c r="E109" i="7"/>
  <c r="H176" i="7"/>
  <c r="L206" i="7"/>
  <c r="K124" i="7"/>
  <c r="F49" i="7"/>
  <c r="C125" i="7"/>
  <c r="D217" i="7"/>
  <c r="G217" i="7"/>
  <c r="J134" i="7"/>
  <c r="G218" i="7"/>
  <c r="C218" i="7"/>
  <c r="E230" i="7"/>
  <c r="L112" i="7"/>
  <c r="I71" i="7"/>
  <c r="E65" i="7"/>
  <c r="H133" i="7"/>
  <c r="I133" i="7"/>
  <c r="K172" i="7"/>
  <c r="C172" i="7"/>
  <c r="H154" i="7"/>
  <c r="H206" i="7"/>
  <c r="K206" i="7"/>
  <c r="D154" i="7"/>
  <c r="F162" i="7"/>
  <c r="L202" i="7"/>
  <c r="F186" i="7"/>
  <c r="J186" i="7"/>
  <c r="C176" i="7"/>
  <c r="F176" i="7"/>
  <c r="C153" i="7"/>
  <c r="F228" i="7"/>
  <c r="I205" i="7"/>
  <c r="H118" i="7"/>
  <c r="I97" i="7"/>
  <c r="D97" i="7"/>
  <c r="H111" i="7"/>
  <c r="J215" i="7"/>
  <c r="C157" i="7"/>
  <c r="K142" i="7"/>
  <c r="L99" i="7"/>
  <c r="K111" i="7"/>
  <c r="J221" i="7"/>
  <c r="L143" i="7"/>
  <c r="J129" i="7"/>
  <c r="D49" i="7"/>
  <c r="L50" i="7"/>
  <c r="K21" i="7"/>
  <c r="I151" i="7"/>
  <c r="K217" i="7"/>
  <c r="F218" i="7"/>
  <c r="J230" i="7"/>
  <c r="L230" i="7"/>
  <c r="L65" i="7"/>
  <c r="D71" i="7"/>
  <c r="C133" i="7"/>
  <c r="G133" i="7"/>
  <c r="J172" i="7"/>
  <c r="L172" i="7"/>
  <c r="G206" i="7"/>
  <c r="C206" i="7"/>
  <c r="D202" i="7"/>
  <c r="E186" i="7"/>
  <c r="I186" i="7"/>
  <c r="K176" i="7"/>
  <c r="D176" i="7"/>
  <c r="L153" i="7"/>
  <c r="E228" i="7"/>
  <c r="J118" i="7"/>
  <c r="G118" i="7"/>
  <c r="H97" i="7"/>
  <c r="K97" i="7"/>
  <c r="F111" i="7"/>
  <c r="L142" i="7"/>
  <c r="C142" i="7"/>
  <c r="I99" i="7"/>
  <c r="D99" i="7"/>
  <c r="H221" i="7"/>
  <c r="F21" i="7"/>
  <c r="F252" i="7"/>
  <c r="J49" i="7"/>
  <c r="C217" i="7"/>
  <c r="E218" i="7"/>
  <c r="I230" i="7"/>
  <c r="D230" i="7"/>
  <c r="E133" i="7"/>
  <c r="F133" i="7"/>
  <c r="I172" i="7"/>
  <c r="F172" i="7"/>
  <c r="F206" i="7"/>
  <c r="J206" i="7"/>
  <c r="H202" i="7"/>
  <c r="K202" i="7"/>
  <c r="L186" i="7"/>
  <c r="J176" i="7"/>
  <c r="E176" i="7"/>
  <c r="D153" i="7"/>
  <c r="J228" i="7"/>
  <c r="L228" i="7"/>
  <c r="E118" i="7"/>
  <c r="F118" i="7"/>
  <c r="G97" i="7"/>
  <c r="C97" i="7"/>
  <c r="L111" i="7"/>
  <c r="I142" i="7"/>
  <c r="J142" i="7"/>
  <c r="H99" i="7"/>
  <c r="K99" i="7"/>
  <c r="G221" i="7"/>
  <c r="E49" i="7"/>
  <c r="I49" i="7"/>
  <c r="K49" i="7"/>
  <c r="I50" i="7"/>
  <c r="F217" i="7"/>
  <c r="J217" i="7"/>
  <c r="J218" i="7"/>
  <c r="L218" i="7"/>
  <c r="D177" i="7"/>
  <c r="H230" i="7"/>
  <c r="K230" i="7"/>
  <c r="G65" i="7"/>
  <c r="K65" i="7"/>
  <c r="L133" i="7"/>
  <c r="H172" i="7"/>
  <c r="E172" i="7"/>
  <c r="E206" i="7"/>
  <c r="I206" i="7"/>
  <c r="G202" i="7"/>
  <c r="C202" i="7"/>
  <c r="D186" i="7"/>
  <c r="I176" i="7"/>
  <c r="I228" i="7"/>
  <c r="D228" i="7"/>
  <c r="I167" i="7"/>
  <c r="K118" i="7"/>
  <c r="F97" i="7"/>
  <c r="J97" i="7"/>
  <c r="D111" i="7"/>
  <c r="D142" i="7"/>
  <c r="H142" i="7"/>
  <c r="G99" i="7"/>
  <c r="C99" i="7"/>
  <c r="F57" i="7"/>
  <c r="F221" i="7"/>
  <c r="J116" i="7"/>
  <c r="F50" i="7"/>
  <c r="K50" i="7"/>
  <c r="E217" i="7"/>
  <c r="I218" i="7"/>
  <c r="L229" i="7"/>
  <c r="G230" i="7"/>
  <c r="H65" i="7"/>
  <c r="F202" i="7"/>
  <c r="H186" i="7"/>
  <c r="H228" i="7"/>
  <c r="C111" i="7"/>
  <c r="F142" i="7"/>
  <c r="F99" i="7"/>
  <c r="E221" i="7"/>
  <c r="C49" i="7"/>
  <c r="I15" i="7"/>
  <c r="D253" i="7"/>
  <c r="L179" i="7"/>
  <c r="H151" i="7"/>
  <c r="J151" i="7"/>
  <c r="G71" i="7"/>
  <c r="C71" i="7"/>
  <c r="C229" i="7"/>
  <c r="C154" i="7"/>
  <c r="E154" i="7"/>
  <c r="D112" i="7"/>
  <c r="C162" i="7"/>
  <c r="J125" i="7"/>
  <c r="H74" i="7"/>
  <c r="J178" i="7"/>
  <c r="E77" i="7"/>
  <c r="G77" i="7"/>
  <c r="G72" i="7"/>
  <c r="E67" i="7"/>
  <c r="J249" i="7"/>
  <c r="C227" i="7"/>
  <c r="H205" i="7"/>
  <c r="I213" i="7"/>
  <c r="H238" i="7"/>
  <c r="C238" i="7"/>
  <c r="I238" i="7"/>
  <c r="K238" i="7"/>
  <c r="J238" i="7"/>
  <c r="D238" i="7"/>
  <c r="L238" i="7"/>
  <c r="E238" i="7"/>
  <c r="F238" i="7"/>
  <c r="G238" i="7"/>
  <c r="I215" i="7"/>
  <c r="K221" i="7"/>
  <c r="E57" i="7"/>
  <c r="D62" i="7"/>
  <c r="E167" i="7"/>
  <c r="K177" i="7"/>
  <c r="H86" i="7"/>
  <c r="J86" i="7"/>
  <c r="C116" i="7"/>
  <c r="E157" i="7"/>
  <c r="I150" i="7"/>
  <c r="D134" i="7"/>
  <c r="I98" i="7"/>
  <c r="D201" i="7"/>
  <c r="E201" i="7"/>
  <c r="K127" i="7"/>
  <c r="E143" i="7"/>
  <c r="C143" i="7"/>
  <c r="H55" i="7"/>
  <c r="F243" i="7"/>
  <c r="H243" i="7"/>
  <c r="D151" i="7"/>
  <c r="G151" i="7"/>
  <c r="F71" i="7"/>
  <c r="J229" i="7"/>
  <c r="L154" i="7"/>
  <c r="J154" i="7"/>
  <c r="J112" i="7"/>
  <c r="L162" i="7"/>
  <c r="G125" i="7"/>
  <c r="I125" i="7"/>
  <c r="G74" i="7"/>
  <c r="I178" i="7"/>
  <c r="L77" i="7"/>
  <c r="F72" i="7"/>
  <c r="L67" i="7"/>
  <c r="I249" i="7"/>
  <c r="J227" i="7"/>
  <c r="G111" i="7"/>
  <c r="G205" i="7"/>
  <c r="F213" i="7"/>
  <c r="H213" i="7"/>
  <c r="F215" i="7"/>
  <c r="H215" i="7"/>
  <c r="C221" i="7"/>
  <c r="K57" i="7"/>
  <c r="L57" i="7"/>
  <c r="K62" i="7"/>
  <c r="D167" i="7"/>
  <c r="C177" i="7"/>
  <c r="G86" i="7"/>
  <c r="I86" i="7"/>
  <c r="I116" i="7"/>
  <c r="L157" i="7"/>
  <c r="F150" i="7"/>
  <c r="I134" i="7"/>
  <c r="H98" i="7"/>
  <c r="K201" i="7"/>
  <c r="C127" i="7"/>
  <c r="J143" i="7"/>
  <c r="G55" i="7"/>
  <c r="E243" i="7"/>
  <c r="G243" i="7"/>
  <c r="C151" i="7"/>
  <c r="E71" i="7"/>
  <c r="I229" i="7"/>
  <c r="K154" i="7"/>
  <c r="I112" i="7"/>
  <c r="K162" i="7"/>
  <c r="F125" i="7"/>
  <c r="H125" i="7"/>
  <c r="F74" i="7"/>
  <c r="H178" i="7"/>
  <c r="D77" i="7"/>
  <c r="E72" i="7"/>
  <c r="D67" i="7"/>
  <c r="H249" i="7"/>
  <c r="I227" i="7"/>
  <c r="L205" i="7"/>
  <c r="F205" i="7"/>
  <c r="E213" i="7"/>
  <c r="G213" i="7"/>
  <c r="E215" i="7"/>
  <c r="G215" i="7"/>
  <c r="I57" i="7"/>
  <c r="D57" i="7"/>
  <c r="C62" i="7"/>
  <c r="C167" i="7"/>
  <c r="J177" i="7"/>
  <c r="F86" i="7"/>
  <c r="H116" i="7"/>
  <c r="D157" i="7"/>
  <c r="D150" i="7"/>
  <c r="K150" i="7"/>
  <c r="H134" i="7"/>
  <c r="E98" i="7"/>
  <c r="G98" i="7"/>
  <c r="C201" i="7"/>
  <c r="J127" i="7"/>
  <c r="I143" i="7"/>
  <c r="F55" i="7"/>
  <c r="L243" i="7"/>
  <c r="L251" i="7"/>
  <c r="E251" i="7"/>
  <c r="D21" i="7"/>
  <c r="E15" i="7"/>
  <c r="G252" i="7"/>
  <c r="C179" i="7"/>
  <c r="L151" i="7"/>
  <c r="L71" i="7"/>
  <c r="F229" i="7"/>
  <c r="H229" i="7"/>
  <c r="G154" i="7"/>
  <c r="H112" i="7"/>
  <c r="J162" i="7"/>
  <c r="E125" i="7"/>
  <c r="E74" i="7"/>
  <c r="G178" i="7"/>
  <c r="K77" i="7"/>
  <c r="E153" i="7"/>
  <c r="L152" i="7"/>
  <c r="K72" i="7"/>
  <c r="L72" i="7"/>
  <c r="J67" i="7"/>
  <c r="K67" i="7"/>
  <c r="E249" i="7"/>
  <c r="G249" i="7"/>
  <c r="I132" i="7"/>
  <c r="D132" i="7"/>
  <c r="J132" i="7"/>
  <c r="G132" i="7"/>
  <c r="C132" i="7"/>
  <c r="L132" i="7"/>
  <c r="K132" i="7"/>
  <c r="E132" i="7"/>
  <c r="F132" i="7"/>
  <c r="H132" i="7"/>
  <c r="F227" i="7"/>
  <c r="H227" i="7"/>
  <c r="E111" i="7"/>
  <c r="D205" i="7"/>
  <c r="E205" i="7"/>
  <c r="L213" i="7"/>
  <c r="D248" i="7"/>
  <c r="L215" i="7"/>
  <c r="I221" i="7"/>
  <c r="C57" i="7"/>
  <c r="J62" i="7"/>
  <c r="L167" i="7"/>
  <c r="G177" i="7"/>
  <c r="I177" i="7"/>
  <c r="E86" i="7"/>
  <c r="G116" i="7"/>
  <c r="K157" i="7"/>
  <c r="I157" i="7"/>
  <c r="L150" i="7"/>
  <c r="C150" i="7"/>
  <c r="F134" i="7"/>
  <c r="L98" i="7"/>
  <c r="F98" i="7"/>
  <c r="J201" i="7"/>
  <c r="G127" i="7"/>
  <c r="I127" i="7"/>
  <c r="G143" i="7"/>
  <c r="E55" i="7"/>
  <c r="D243" i="7"/>
  <c r="K151" i="7"/>
  <c r="E229" i="7"/>
  <c r="G229" i="7"/>
  <c r="K112" i="7"/>
  <c r="G112" i="7"/>
  <c r="L125" i="7"/>
  <c r="L74" i="7"/>
  <c r="F178" i="7"/>
  <c r="C77" i="7"/>
  <c r="C72" i="7"/>
  <c r="D72" i="7"/>
  <c r="I67" i="7"/>
  <c r="C67" i="7"/>
  <c r="L249" i="7"/>
  <c r="F249" i="7"/>
  <c r="E227" i="7"/>
  <c r="G227" i="7"/>
  <c r="K205" i="7"/>
  <c r="D213" i="7"/>
  <c r="D215" i="7"/>
  <c r="J57" i="7"/>
  <c r="E62" i="7"/>
  <c r="I62" i="7"/>
  <c r="K167" i="7"/>
  <c r="F177" i="7"/>
  <c r="H177" i="7"/>
  <c r="L86" i="7"/>
  <c r="F116" i="7"/>
  <c r="J157" i="7"/>
  <c r="F157" i="7"/>
  <c r="H150" i="7"/>
  <c r="E134" i="7"/>
  <c r="D98" i="7"/>
  <c r="I201" i="7"/>
  <c r="F127" i="7"/>
  <c r="H127" i="7"/>
  <c r="F143" i="7"/>
  <c r="K55" i="7"/>
  <c r="L55" i="7"/>
  <c r="K243" i="7"/>
  <c r="G251" i="7"/>
  <c r="F112" i="7"/>
  <c r="E112" i="7"/>
  <c r="D125" i="7"/>
  <c r="D74" i="7"/>
  <c r="E178" i="7"/>
  <c r="J77" i="7"/>
  <c r="J72" i="7"/>
  <c r="G67" i="7"/>
  <c r="D249" i="7"/>
  <c r="L227" i="7"/>
  <c r="C205" i="7"/>
  <c r="K213" i="7"/>
  <c r="K215" i="7"/>
  <c r="H57" i="7"/>
  <c r="G62" i="7"/>
  <c r="H62" i="7"/>
  <c r="H167" i="7"/>
  <c r="E177" i="7"/>
  <c r="D86" i="7"/>
  <c r="L116" i="7"/>
  <c r="H157" i="7"/>
  <c r="G150" i="7"/>
  <c r="K134" i="7"/>
  <c r="K98" i="7"/>
  <c r="H201" i="7"/>
  <c r="E127" i="7"/>
  <c r="I55" i="7"/>
  <c r="D55" i="7"/>
  <c r="C243" i="7"/>
  <c r="H15" i="7"/>
  <c r="E250" i="7"/>
  <c r="F179" i="7"/>
  <c r="F151" i="7"/>
  <c r="J71" i="7"/>
  <c r="D229" i="7"/>
  <c r="I154" i="7"/>
  <c r="C112" i="7"/>
  <c r="E162" i="7"/>
  <c r="H162" i="7"/>
  <c r="K125" i="7"/>
  <c r="J74" i="7"/>
  <c r="K74" i="7"/>
  <c r="K178" i="7"/>
  <c r="L178" i="7"/>
  <c r="I77" i="7"/>
  <c r="K153" i="7"/>
  <c r="I251" i="7"/>
  <c r="C251" i="7"/>
  <c r="I72" i="7"/>
  <c r="F67" i="7"/>
  <c r="K249" i="7"/>
  <c r="D227" i="7"/>
  <c r="J205" i="7"/>
  <c r="C213" i="7"/>
  <c r="H248" i="7"/>
  <c r="C215" i="7"/>
  <c r="G57" i="7"/>
  <c r="F62" i="7"/>
  <c r="G167" i="7"/>
  <c r="J167" i="7"/>
  <c r="L177" i="7"/>
  <c r="K86" i="7"/>
  <c r="E116" i="7"/>
  <c r="D116" i="7"/>
  <c r="G157" i="7"/>
  <c r="E150" i="7"/>
  <c r="L134" i="7"/>
  <c r="C134" i="7"/>
  <c r="C98" i="7"/>
  <c r="G201" i="7"/>
  <c r="L127" i="7"/>
  <c r="D143" i="7"/>
  <c r="C55" i="7"/>
  <c r="J243" i="7"/>
  <c r="H71" i="7"/>
  <c r="D162" i="7"/>
  <c r="I74" i="7"/>
  <c r="C178" i="7"/>
  <c r="F77" i="7"/>
  <c r="F251" i="7"/>
  <c r="F167" i="7"/>
  <c r="G134" i="7"/>
  <c r="L201" i="7"/>
  <c r="H143" i="7"/>
  <c r="D211" i="7"/>
  <c r="K211" i="7"/>
  <c r="L211" i="7"/>
  <c r="C211" i="7"/>
  <c r="H211" i="7"/>
  <c r="F211" i="7"/>
  <c r="J211" i="7"/>
  <c r="I211" i="7"/>
  <c r="E211" i="7"/>
  <c r="D48" i="7"/>
  <c r="J48" i="7"/>
  <c r="C21" i="7"/>
  <c r="L48" i="7"/>
  <c r="L49" i="7"/>
  <c r="H48" i="7"/>
  <c r="G15" i="7"/>
  <c r="H49" i="7"/>
  <c r="C48" i="7"/>
  <c r="I48" i="7"/>
  <c r="F15" i="7"/>
  <c r="C15" i="7"/>
  <c r="D15" i="7"/>
  <c r="K48" i="7"/>
  <c r="E48" i="7"/>
  <c r="L15" i="7"/>
  <c r="F48" i="7"/>
  <c r="C45" i="7"/>
  <c r="I21" i="7"/>
  <c r="G21" i="7"/>
  <c r="J21" i="7"/>
  <c r="K22" i="7"/>
  <c r="E7" i="7"/>
  <c r="F7" i="7"/>
  <c r="G8" i="7"/>
  <c r="G43" i="7"/>
  <c r="I253" i="7"/>
  <c r="L252" i="7"/>
  <c r="L253" i="7"/>
  <c r="J253" i="7"/>
  <c r="H253" i="7"/>
  <c r="D250" i="7"/>
  <c r="E252" i="7"/>
  <c r="E253" i="7"/>
  <c r="G253" i="7"/>
  <c r="I250" i="7"/>
  <c r="C250" i="7"/>
  <c r="D252" i="7"/>
  <c r="K253" i="7"/>
  <c r="F253" i="7"/>
  <c r="H250" i="7"/>
  <c r="J250" i="7"/>
  <c r="K252" i="7"/>
  <c r="C253" i="7"/>
  <c r="G250" i="7"/>
  <c r="I252" i="7"/>
  <c r="C252" i="7"/>
  <c r="F250" i="7"/>
  <c r="H252" i="7"/>
  <c r="J252" i="7"/>
  <c r="J46" i="7"/>
  <c r="J47" i="7"/>
  <c r="G23" i="7"/>
  <c r="I8" i="7"/>
  <c r="H23" i="7"/>
  <c r="I7" i="7"/>
  <c r="G13" i="7"/>
  <c r="C12" i="7"/>
  <c r="K7" i="7"/>
  <c r="H22" i="7"/>
  <c r="G7" i="7"/>
  <c r="D7" i="7"/>
  <c r="D8" i="7"/>
  <c r="L33" i="7"/>
  <c r="E21" i="7"/>
  <c r="K25" i="7"/>
  <c r="I25" i="7"/>
  <c r="C25" i="7"/>
  <c r="J25" i="7"/>
  <c r="L25" i="7"/>
  <c r="F25" i="7"/>
  <c r="H25" i="7"/>
  <c r="E25" i="7"/>
  <c r="D25" i="7"/>
  <c r="G25" i="7"/>
  <c r="J7" i="7"/>
  <c r="L7" i="7"/>
  <c r="C7" i="7"/>
  <c r="F36" i="7"/>
  <c r="K53" i="7"/>
  <c r="K11" i="7"/>
  <c r="L37" i="7"/>
  <c r="I13" i="7"/>
  <c r="K23" i="7"/>
  <c r="F13" i="7"/>
  <c r="H13" i="7"/>
  <c r="K13" i="7"/>
  <c r="E12" i="7"/>
  <c r="D43" i="7"/>
  <c r="J43" i="7"/>
  <c r="E23" i="7"/>
  <c r="L21" i="7"/>
  <c r="H43" i="7"/>
  <c r="D13" i="7"/>
  <c r="D46" i="7"/>
  <c r="L23" i="7"/>
  <c r="C13" i="7"/>
  <c r="J23" i="7"/>
  <c r="C23" i="7"/>
  <c r="I45" i="7"/>
  <c r="I43" i="7"/>
  <c r="D23" i="7"/>
  <c r="I23" i="7"/>
  <c r="G47" i="7"/>
  <c r="L13" i="7"/>
  <c r="K43" i="7"/>
  <c r="C43" i="7"/>
  <c r="I46" i="7"/>
  <c r="F23" i="7"/>
  <c r="E43" i="7"/>
  <c r="J13" i="7"/>
  <c r="F43" i="7"/>
  <c r="L43" i="7"/>
  <c r="J12" i="7"/>
  <c r="I37" i="7"/>
  <c r="L46" i="7"/>
  <c r="D45" i="7"/>
  <c r="F47" i="7"/>
  <c r="D47" i="7"/>
  <c r="H47" i="7"/>
  <c r="E46" i="7"/>
  <c r="L45" i="7"/>
  <c r="J50" i="7"/>
  <c r="C50" i="7"/>
  <c r="K8" i="7"/>
  <c r="H45" i="7"/>
  <c r="C47" i="7"/>
  <c r="D50" i="7"/>
  <c r="G46" i="7"/>
  <c r="G22" i="7"/>
  <c r="J8" i="7"/>
  <c r="J22" i="7"/>
  <c r="L47" i="7"/>
  <c r="J33" i="7"/>
  <c r="H50" i="7"/>
  <c r="D22" i="7"/>
  <c r="F22" i="7"/>
  <c r="E45" i="7"/>
  <c r="F46" i="7"/>
  <c r="C22" i="7"/>
  <c r="E22" i="7"/>
  <c r="K46" i="7"/>
  <c r="C8" i="7"/>
  <c r="E8" i="7"/>
  <c r="G45" i="7"/>
  <c r="C46" i="7"/>
  <c r="K45" i="7"/>
  <c r="J45" i="7"/>
  <c r="I47" i="7"/>
  <c r="H46" i="7"/>
  <c r="I22" i="7"/>
  <c r="E47" i="7"/>
  <c r="K47" i="7"/>
  <c r="L22" i="7"/>
  <c r="D11" i="7"/>
  <c r="G12" i="7"/>
  <c r="D12" i="7"/>
  <c r="L11" i="7"/>
  <c r="H12" i="7"/>
  <c r="I12" i="7"/>
  <c r="K12" i="7"/>
  <c r="D33" i="7"/>
  <c r="K39" i="7"/>
  <c r="J37" i="7"/>
  <c r="F12" i="7"/>
  <c r="F33" i="7"/>
  <c r="H33" i="7"/>
  <c r="H37" i="7"/>
  <c r="C37" i="7"/>
  <c r="E33" i="7"/>
  <c r="H38" i="7"/>
  <c r="C33" i="7"/>
  <c r="D37" i="7"/>
  <c r="E37" i="7"/>
  <c r="G37" i="7"/>
  <c r="F37" i="7"/>
  <c r="K37" i="7"/>
  <c r="I33" i="7"/>
  <c r="G33" i="7"/>
  <c r="L8" i="7"/>
  <c r="H8" i="7"/>
  <c r="F8" i="7"/>
  <c r="K33" i="7"/>
  <c r="F11" i="7"/>
  <c r="D9" i="7"/>
  <c r="K29" i="7"/>
  <c r="H9" i="7"/>
  <c r="K14" i="7"/>
  <c r="G11" i="7"/>
  <c r="G14" i="7"/>
  <c r="I11" i="7"/>
  <c r="J36" i="7"/>
  <c r="J11" i="7"/>
  <c r="J10" i="7"/>
  <c r="I29" i="7"/>
  <c r="F14" i="7"/>
  <c r="D26" i="7"/>
  <c r="H11" i="7"/>
  <c r="K32" i="7"/>
  <c r="E11" i="7"/>
  <c r="C11" i="7"/>
  <c r="L12" i="7"/>
  <c r="F51" i="7"/>
  <c r="D38" i="7"/>
  <c r="G53" i="7"/>
  <c r="E39" i="7"/>
  <c r="J38" i="7"/>
  <c r="C38" i="7"/>
  <c r="G18" i="7"/>
  <c r="H36" i="7"/>
  <c r="C9" i="7"/>
  <c r="J32" i="7"/>
  <c r="C32" i="7"/>
  <c r="E32" i="7"/>
  <c r="H32" i="7"/>
  <c r="F32" i="7"/>
  <c r="D32" i="7"/>
  <c r="I32" i="7"/>
  <c r="G32" i="7"/>
  <c r="L32" i="7"/>
  <c r="E9" i="7"/>
  <c r="K9" i="7"/>
  <c r="J16" i="7"/>
  <c r="K31" i="7"/>
  <c r="J14" i="7"/>
  <c r="J29" i="7"/>
  <c r="D51" i="7"/>
  <c r="E42" i="7"/>
  <c r="K36" i="7"/>
  <c r="H14" i="7"/>
  <c r="H53" i="7"/>
  <c r="K18" i="7"/>
  <c r="I10" i="7"/>
  <c r="C29" i="7"/>
  <c r="L10" i="7"/>
  <c r="I36" i="7"/>
  <c r="C14" i="7"/>
  <c r="L36" i="7"/>
  <c r="K10" i="7"/>
  <c r="E29" i="7"/>
  <c r="I14" i="7"/>
  <c r="L38" i="7"/>
  <c r="L16" i="7"/>
  <c r="G10" i="7"/>
  <c r="F29" i="7"/>
  <c r="H29" i="7"/>
  <c r="E14" i="7"/>
  <c r="L14" i="7"/>
  <c r="D53" i="7"/>
  <c r="D29" i="7"/>
  <c r="L29" i="7"/>
  <c r="D14" i="7"/>
  <c r="J53" i="7"/>
  <c r="G16" i="7"/>
  <c r="G29" i="7"/>
  <c r="L53" i="7"/>
  <c r="F39" i="7"/>
  <c r="F38" i="7"/>
  <c r="J18" i="7"/>
  <c r="C10" i="7"/>
  <c r="E36" i="7"/>
  <c r="G36" i="7"/>
  <c r="I53" i="7"/>
  <c r="H39" i="7"/>
  <c r="I38" i="7"/>
  <c r="H16" i="7"/>
  <c r="H10" i="7"/>
  <c r="I18" i="7"/>
  <c r="I31" i="7"/>
  <c r="F10" i="7"/>
  <c r="C36" i="7"/>
  <c r="G24" i="7"/>
  <c r="D36" i="7"/>
  <c r="C53" i="7"/>
  <c r="E53" i="7"/>
  <c r="K38" i="7"/>
  <c r="E10" i="7"/>
  <c r="F53" i="7"/>
  <c r="E38" i="7"/>
  <c r="G9" i="7"/>
  <c r="D16" i="7"/>
  <c r="D10" i="7"/>
  <c r="F26" i="7"/>
  <c r="L18" i="7"/>
  <c r="E4" i="7"/>
  <c r="I16" i="7"/>
  <c r="K16" i="7"/>
  <c r="J9" i="7"/>
  <c r="F9" i="7"/>
  <c r="L9" i="7"/>
  <c r="I9" i="7"/>
  <c r="E16" i="7"/>
  <c r="F16" i="7"/>
  <c r="C16" i="7"/>
  <c r="L5" i="7"/>
  <c r="F6" i="7"/>
  <c r="H6" i="7"/>
  <c r="C6" i="7"/>
  <c r="I6" i="7"/>
  <c r="D6" i="7"/>
  <c r="G6" i="7"/>
  <c r="J6" i="7"/>
  <c r="K6" i="7"/>
  <c r="E6" i="7"/>
  <c r="L6" i="7"/>
  <c r="K5" i="7"/>
  <c r="J5" i="7"/>
  <c r="I5" i="7"/>
  <c r="E5" i="7"/>
  <c r="F5" i="7"/>
  <c r="D5" i="7"/>
  <c r="H5" i="7"/>
  <c r="C5" i="7"/>
  <c r="G5" i="7"/>
  <c r="C39" i="7"/>
  <c r="K26" i="7"/>
  <c r="F31" i="7"/>
  <c r="D18" i="7"/>
  <c r="G38" i="7"/>
  <c r="F42" i="7"/>
  <c r="G39" i="7"/>
  <c r="H26" i="7"/>
  <c r="G31" i="7"/>
  <c r="C26" i="7"/>
  <c r="D52" i="7"/>
  <c r="L39" i="7"/>
  <c r="I26" i="7"/>
  <c r="C31" i="7"/>
  <c r="E18" i="7"/>
  <c r="J31" i="7"/>
  <c r="C42" i="7"/>
  <c r="J39" i="7"/>
  <c r="E26" i="7"/>
  <c r="E31" i="7"/>
  <c r="F18" i="7"/>
  <c r="C24" i="7"/>
  <c r="I24" i="7"/>
  <c r="I39" i="7"/>
  <c r="H31" i="7"/>
  <c r="C18" i="7"/>
  <c r="G26" i="7"/>
  <c r="L26" i="7"/>
  <c r="D39" i="7"/>
  <c r="J26" i="7"/>
  <c r="D31" i="7"/>
  <c r="L31" i="7"/>
  <c r="H18" i="7"/>
  <c r="C51" i="7"/>
  <c r="L51" i="7"/>
  <c r="K51" i="7"/>
  <c r="K24" i="7"/>
  <c r="L52" i="7"/>
  <c r="J42" i="7"/>
  <c r="G42" i="7"/>
  <c r="G51" i="7"/>
  <c r="D24" i="7"/>
  <c r="H52" i="7"/>
  <c r="F52" i="7"/>
  <c r="K42" i="7"/>
  <c r="E52" i="7"/>
  <c r="E51" i="7"/>
  <c r="L24" i="7"/>
  <c r="I52" i="7"/>
  <c r="G52" i="7"/>
  <c r="D42" i="7"/>
  <c r="H51" i="7"/>
  <c r="E24" i="7"/>
  <c r="J52" i="7"/>
  <c r="L42" i="7"/>
  <c r="I51" i="7"/>
  <c r="H24" i="7"/>
  <c r="F24" i="7"/>
  <c r="C52" i="7"/>
  <c r="I42" i="7"/>
  <c r="J51" i="7"/>
  <c r="J24" i="7"/>
  <c r="K52" i="7"/>
  <c r="H42" i="7"/>
  <c r="C4" i="7"/>
  <c r="S4" i="2" s="1"/>
  <c r="H4" i="7"/>
  <c r="J4" i="7"/>
  <c r="K4" i="7"/>
  <c r="G4" i="7"/>
  <c r="L4" i="7"/>
  <c r="F4" i="7"/>
  <c r="I4" i="7"/>
  <c r="D4" i="7"/>
  <c r="AO53" i="3"/>
  <c r="AN53" i="3"/>
  <c r="AO52" i="3"/>
  <c r="AN52" i="3"/>
  <c r="AO51" i="3"/>
  <c r="AN51" i="3"/>
  <c r="AO50" i="3"/>
  <c r="AN50" i="3"/>
  <c r="AO49" i="3"/>
  <c r="AN49" i="3"/>
  <c r="AO48" i="3"/>
  <c r="AN48" i="3"/>
  <c r="AO47" i="3"/>
  <c r="AN47" i="3"/>
  <c r="AO46" i="3"/>
  <c r="AN46" i="3"/>
  <c r="AO45" i="3"/>
  <c r="AN45" i="3"/>
  <c r="AO44" i="3"/>
  <c r="AN44" i="3"/>
  <c r="AO43" i="3"/>
  <c r="AN43" i="3"/>
  <c r="AO42" i="3"/>
  <c r="AN42" i="3"/>
  <c r="AO41" i="3"/>
  <c r="AN41" i="3"/>
  <c r="AO40" i="3"/>
  <c r="AN40" i="3"/>
  <c r="AO39" i="3"/>
  <c r="AN39" i="3"/>
  <c r="AO38" i="3"/>
  <c r="AN38" i="3"/>
  <c r="AO37" i="3"/>
  <c r="AN37" i="3"/>
  <c r="AO36" i="3"/>
  <c r="AN36" i="3"/>
  <c r="AO35" i="3"/>
  <c r="AN35" i="3"/>
  <c r="AO34" i="3"/>
  <c r="AN34" i="3"/>
  <c r="AO33" i="3"/>
  <c r="AN33" i="3"/>
  <c r="AO32" i="3"/>
  <c r="AN32" i="3"/>
  <c r="AO31" i="3"/>
  <c r="AN31" i="3"/>
  <c r="AO30" i="3"/>
  <c r="AN30" i="3"/>
  <c r="AO29" i="3"/>
  <c r="AN29" i="3"/>
  <c r="AO28" i="3"/>
  <c r="AN28" i="3"/>
  <c r="AO27" i="3"/>
  <c r="AN27" i="3"/>
  <c r="AO26" i="3"/>
  <c r="AN26" i="3"/>
  <c r="AO25" i="3"/>
  <c r="AN25" i="3"/>
  <c r="AO24" i="3"/>
  <c r="AN24" i="3"/>
  <c r="AO23" i="3"/>
  <c r="AN23" i="3"/>
  <c r="AO22" i="3"/>
  <c r="AN22" i="3"/>
  <c r="AO21" i="3"/>
  <c r="AN21" i="3"/>
  <c r="AO20" i="3"/>
  <c r="AN20" i="3"/>
  <c r="AO19" i="3"/>
  <c r="AN19" i="3"/>
  <c r="AO18" i="3"/>
  <c r="AN18" i="3"/>
  <c r="AO16" i="3"/>
  <c r="AN16" i="3"/>
  <c r="M244" i="7" l="1"/>
  <c r="N244" i="7"/>
  <c r="O244" i="7"/>
  <c r="O141" i="7"/>
  <c r="O191" i="7"/>
  <c r="N191" i="7"/>
  <c r="M191" i="7"/>
  <c r="M34" i="7"/>
  <c r="M219" i="7"/>
  <c r="M83" i="7"/>
  <c r="M141" i="7"/>
  <c r="O219" i="7"/>
  <c r="N219" i="7"/>
  <c r="O135" i="7"/>
  <c r="N141" i="7"/>
  <c r="O83" i="7"/>
  <c r="O34" i="7"/>
  <c r="M135" i="7"/>
  <c r="N34" i="7"/>
  <c r="N30" i="7"/>
  <c r="O104" i="7"/>
  <c r="M30" i="7"/>
  <c r="M185" i="7"/>
  <c r="N104" i="7"/>
  <c r="M113" i="7"/>
  <c r="M171" i="7"/>
  <c r="N164" i="7"/>
  <c r="N189" i="7"/>
  <c r="O73" i="7"/>
  <c r="N128" i="7"/>
  <c r="N136" i="7"/>
  <c r="O197" i="7"/>
  <c r="N135" i="7"/>
  <c r="O113" i="7"/>
  <c r="N83" i="7"/>
  <c r="N113" i="7"/>
  <c r="O185" i="7"/>
  <c r="N222" i="7"/>
  <c r="O189" i="7"/>
  <c r="M88" i="7"/>
  <c r="N185" i="7"/>
  <c r="Q185" i="7" s="1"/>
  <c r="O30" i="7"/>
  <c r="M104" i="7"/>
  <c r="N204" i="7"/>
  <c r="O166" i="7"/>
  <c r="M242" i="7"/>
  <c r="O158" i="7"/>
  <c r="O128" i="7"/>
  <c r="M189" i="7"/>
  <c r="N242" i="7"/>
  <c r="N88" i="7"/>
  <c r="M164" i="7"/>
  <c r="N139" i="7"/>
  <c r="N130" i="7"/>
  <c r="M193" i="7"/>
  <c r="O214" i="7"/>
  <c r="M166" i="7"/>
  <c r="M197" i="7"/>
  <c r="N73" i="7"/>
  <c r="N158" i="7"/>
  <c r="O204" i="7"/>
  <c r="N171" i="7"/>
  <c r="O242" i="7"/>
  <c r="M158" i="7"/>
  <c r="O88" i="7"/>
  <c r="M128" i="7"/>
  <c r="M136" i="7"/>
  <c r="O136" i="7"/>
  <c r="M73" i="7"/>
  <c r="N197" i="7"/>
  <c r="M214" i="7"/>
  <c r="N214" i="7"/>
  <c r="O164" i="7"/>
  <c r="M204" i="7"/>
  <c r="Q204" i="7" s="1"/>
  <c r="P224" i="7"/>
  <c r="M160" i="7"/>
  <c r="N166" i="7"/>
  <c r="O171" i="7"/>
  <c r="O193" i="7"/>
  <c r="N193" i="7"/>
  <c r="N100" i="7"/>
  <c r="M130" i="7"/>
  <c r="N160" i="7"/>
  <c r="M94" i="7"/>
  <c r="M200" i="7"/>
  <c r="O100" i="7"/>
  <c r="N94" i="7"/>
  <c r="O160" i="7"/>
  <c r="M139" i="7"/>
  <c r="O200" i="7"/>
  <c r="O130" i="7"/>
  <c r="N200" i="7"/>
  <c r="M100" i="7"/>
  <c r="Q100" i="7" s="1"/>
  <c r="O94" i="7"/>
  <c r="O139" i="7"/>
  <c r="O59" i="7"/>
  <c r="O64" i="7"/>
  <c r="M170" i="7"/>
  <c r="N169" i="7"/>
  <c r="O146" i="7"/>
  <c r="N146" i="7"/>
  <c r="M146" i="7"/>
  <c r="N64" i="7"/>
  <c r="O170" i="7"/>
  <c r="Q224" i="7"/>
  <c r="O147" i="7"/>
  <c r="M184" i="7"/>
  <c r="M114" i="7"/>
  <c r="M149" i="7"/>
  <c r="O121" i="7"/>
  <c r="M163" i="7"/>
  <c r="M59" i="7"/>
  <c r="O105" i="7"/>
  <c r="O222" i="7"/>
  <c r="N92" i="7"/>
  <c r="M64" i="7"/>
  <c r="N170" i="7"/>
  <c r="O169" i="7"/>
  <c r="M169" i="7"/>
  <c r="M105" i="7"/>
  <c r="N59" i="7"/>
  <c r="M92" i="7"/>
  <c r="M222" i="7"/>
  <c r="N114" i="7"/>
  <c r="N61" i="7"/>
  <c r="M131" i="7"/>
  <c r="O114" i="7"/>
  <c r="O149" i="7"/>
  <c r="N163" i="7"/>
  <c r="N121" i="7"/>
  <c r="M203" i="7"/>
  <c r="O92" i="7"/>
  <c r="N147" i="7"/>
  <c r="N105" i="7"/>
  <c r="O131" i="7"/>
  <c r="O163" i="7"/>
  <c r="N131" i="7"/>
  <c r="O203" i="7"/>
  <c r="N149" i="7"/>
  <c r="P149" i="7" s="1"/>
  <c r="M61" i="7"/>
  <c r="N203" i="7"/>
  <c r="M121" i="7"/>
  <c r="O61" i="7"/>
  <c r="M108" i="7"/>
  <c r="O84" i="7"/>
  <c r="N184" i="7"/>
  <c r="N190" i="7"/>
  <c r="M147" i="7"/>
  <c r="O184" i="7"/>
  <c r="O231" i="7"/>
  <c r="N231" i="7"/>
  <c r="M231" i="7"/>
  <c r="O110" i="7"/>
  <c r="N199" i="7"/>
  <c r="O35" i="7"/>
  <c r="O195" i="7"/>
  <c r="N236" i="7"/>
  <c r="M195" i="7"/>
  <c r="N84" i="7"/>
  <c r="O236" i="7"/>
  <c r="N195" i="7"/>
  <c r="M236" i="7"/>
  <c r="N41" i="7"/>
  <c r="M226" i="7"/>
  <c r="M187" i="7"/>
  <c r="M208" i="7"/>
  <c r="M70" i="7"/>
  <c r="M41" i="7"/>
  <c r="O70" i="7"/>
  <c r="N226" i="7"/>
  <c r="O187" i="7"/>
  <c r="N208" i="7"/>
  <c r="N70" i="7"/>
  <c r="M110" i="7"/>
  <c r="N110" i="7"/>
  <c r="O208" i="7"/>
  <c r="N187" i="7"/>
  <c r="M17" i="7"/>
  <c r="M84" i="7"/>
  <c r="M190" i="7"/>
  <c r="N103" i="7"/>
  <c r="M199" i="7"/>
  <c r="N35" i="7"/>
  <c r="N188" i="7"/>
  <c r="M148" i="7"/>
  <c r="O19" i="7"/>
  <c r="N78" i="7"/>
  <c r="O41" i="7"/>
  <c r="O117" i="7"/>
  <c r="M35" i="7"/>
  <c r="O103" i="7"/>
  <c r="O199" i="7"/>
  <c r="O226" i="7"/>
  <c r="M144" i="7"/>
  <c r="M103" i="7"/>
  <c r="N120" i="7"/>
  <c r="O120" i="7"/>
  <c r="M120" i="7"/>
  <c r="O190" i="7"/>
  <c r="O17" i="7"/>
  <c r="N247" i="7"/>
  <c r="N102" i="7"/>
  <c r="N207" i="7"/>
  <c r="O148" i="7"/>
  <c r="O183" i="7"/>
  <c r="O78" i="7"/>
  <c r="M68" i="7"/>
  <c r="O119" i="7"/>
  <c r="N68" i="7"/>
  <c r="N144" i="7"/>
  <c r="M119" i="7"/>
  <c r="M19" i="7"/>
  <c r="O68" i="7"/>
  <c r="O144" i="7"/>
  <c r="N119" i="7"/>
  <c r="M247" i="7"/>
  <c r="N240" i="7"/>
  <c r="N148" i="7"/>
  <c r="M78" i="7"/>
  <c r="N79" i="7"/>
  <c r="O247" i="7"/>
  <c r="N183" i="7"/>
  <c r="N117" i="7"/>
  <c r="N28" i="7"/>
  <c r="M58" i="7"/>
  <c r="M165" i="7"/>
  <c r="M225" i="7"/>
  <c r="N96" i="7"/>
  <c r="M102" i="7"/>
  <c r="O58" i="7"/>
  <c r="M152" i="7"/>
  <c r="N225" i="7"/>
  <c r="O165" i="7"/>
  <c r="O225" i="7"/>
  <c r="M183" i="7"/>
  <c r="N19" i="7"/>
  <c r="O28" i="7"/>
  <c r="N165" i="7"/>
  <c r="M117" i="7"/>
  <c r="O102" i="7"/>
  <c r="N58" i="7"/>
  <c r="M28" i="7"/>
  <c r="Q28" i="7" s="1"/>
  <c r="O155" i="7"/>
  <c r="N17" i="7"/>
  <c r="N138" i="7"/>
  <c r="O188" i="7"/>
  <c r="N54" i="7"/>
  <c r="O207" i="7"/>
  <c r="O96" i="7"/>
  <c r="N63" i="7"/>
  <c r="M80" i="7"/>
  <c r="O175" i="7"/>
  <c r="M91" i="7"/>
  <c r="Q212" i="7"/>
  <c r="P212" i="7"/>
  <c r="O63" i="7"/>
  <c r="M175" i="7"/>
  <c r="N91" i="7"/>
  <c r="M63" i="7"/>
  <c r="M96" i="7"/>
  <c r="N80" i="7"/>
  <c r="O91" i="7"/>
  <c r="N56" i="7"/>
  <c r="O56" i="7"/>
  <c r="M56" i="7"/>
  <c r="N175" i="7"/>
  <c r="O80" i="7"/>
  <c r="M188" i="7"/>
  <c r="O168" i="7"/>
  <c r="M168" i="7"/>
  <c r="N168" i="7"/>
  <c r="M240" i="7"/>
  <c r="M207" i="7"/>
  <c r="N108" i="7"/>
  <c r="N155" i="7"/>
  <c r="O240" i="7"/>
  <c r="N89" i="7"/>
  <c r="O241" i="7"/>
  <c r="M69" i="7"/>
  <c r="M223" i="7"/>
  <c r="N82" i="7"/>
  <c r="O54" i="7"/>
  <c r="N235" i="7"/>
  <c r="M220" i="7"/>
  <c r="N137" i="7"/>
  <c r="O40" i="7"/>
  <c r="M210" i="7"/>
  <c r="O138" i="7"/>
  <c r="N180" i="7"/>
  <c r="N40" i="7"/>
  <c r="M40" i="7"/>
  <c r="M54" i="7"/>
  <c r="M138" i="7"/>
  <c r="O235" i="7"/>
  <c r="N210" i="7"/>
  <c r="M235" i="7"/>
  <c r="O180" i="7"/>
  <c r="N223" i="7"/>
  <c r="M180" i="7"/>
  <c r="O223" i="7"/>
  <c r="O137" i="7"/>
  <c r="O210" i="7"/>
  <c r="N126" i="7"/>
  <c r="M137" i="7"/>
  <c r="M126" i="7"/>
  <c r="M76" i="7"/>
  <c r="O79" i="7"/>
  <c r="N173" i="7"/>
  <c r="M216" i="7"/>
  <c r="M239" i="7"/>
  <c r="M123" i="7"/>
  <c r="N159" i="7"/>
  <c r="M20" i="7"/>
  <c r="M82" i="7"/>
  <c r="M194" i="7"/>
  <c r="N237" i="7"/>
  <c r="M87" i="7"/>
  <c r="O20" i="7"/>
  <c r="O173" i="7"/>
  <c r="M155" i="7"/>
  <c r="M79" i="7"/>
  <c r="O82" i="7"/>
  <c r="O108" i="7"/>
  <c r="O145" i="7"/>
  <c r="M145" i="7"/>
  <c r="N145" i="7"/>
  <c r="N20" i="7"/>
  <c r="N194" i="7"/>
  <c r="O66" i="7"/>
  <c r="N66" i="7"/>
  <c r="M66" i="7"/>
  <c r="O194" i="7"/>
  <c r="O44" i="7"/>
  <c r="N123" i="7"/>
  <c r="M27" i="7"/>
  <c r="M159" i="7"/>
  <c r="N129" i="7"/>
  <c r="N239" i="7"/>
  <c r="N69" i="7"/>
  <c r="M241" i="7"/>
  <c r="N216" i="7"/>
  <c r="O216" i="7"/>
  <c r="N192" i="7"/>
  <c r="M173" i="7"/>
  <c r="M90" i="7"/>
  <c r="N90" i="7"/>
  <c r="O90" i="7"/>
  <c r="O239" i="7"/>
  <c r="N241" i="7"/>
  <c r="O76" i="7"/>
  <c r="N87" i="7"/>
  <c r="M129" i="7"/>
  <c r="M237" i="7"/>
  <c r="O237" i="7"/>
  <c r="N107" i="7"/>
  <c r="M107" i="7"/>
  <c r="O107" i="7"/>
  <c r="O174" i="7"/>
  <c r="M174" i="7"/>
  <c r="N174" i="7"/>
  <c r="N27" i="7"/>
  <c r="O129" i="7"/>
  <c r="O159" i="7"/>
  <c r="O69" i="7"/>
  <c r="O123" i="7"/>
  <c r="N76" i="7"/>
  <c r="O192" i="7"/>
  <c r="M93" i="7"/>
  <c r="M44" i="7"/>
  <c r="O124" i="7"/>
  <c r="N106" i="7"/>
  <c r="O109" i="7"/>
  <c r="O115" i="7"/>
  <c r="O126" i="7"/>
  <c r="N245" i="7"/>
  <c r="O156" i="7"/>
  <c r="M209" i="7"/>
  <c r="O140" i="7"/>
  <c r="O87" i="7"/>
  <c r="N220" i="7"/>
  <c r="M89" i="7"/>
  <c r="M111" i="7"/>
  <c r="O181" i="7"/>
  <c r="N161" i="7"/>
  <c r="M245" i="7"/>
  <c r="M198" i="7"/>
  <c r="N198" i="7"/>
  <c r="O198" i="7"/>
  <c r="O89" i="7"/>
  <c r="N156" i="7"/>
  <c r="O93" i="7"/>
  <c r="N93" i="7"/>
  <c r="M234" i="7"/>
  <c r="M196" i="7"/>
  <c r="M85" i="7"/>
  <c r="O220" i="7"/>
  <c r="O209" i="7"/>
  <c r="M156" i="7"/>
  <c r="O27" i="7"/>
  <c r="M181" i="7"/>
  <c r="N101" i="7"/>
  <c r="O101" i="7"/>
  <c r="M101" i="7"/>
  <c r="N75" i="7"/>
  <c r="M192" i="7"/>
  <c r="M233" i="7"/>
  <c r="N246" i="7"/>
  <c r="M246" i="7"/>
  <c r="O246" i="7"/>
  <c r="N44" i="7"/>
  <c r="M140" i="7"/>
  <c r="N233" i="7"/>
  <c r="O81" i="7"/>
  <c r="M81" i="7"/>
  <c r="N81" i="7"/>
  <c r="M251" i="7"/>
  <c r="N140" i="7"/>
  <c r="N95" i="7"/>
  <c r="N60" i="7"/>
  <c r="M106" i="7"/>
  <c r="N181" i="7"/>
  <c r="O60" i="7"/>
  <c r="O245" i="7"/>
  <c r="M65" i="7"/>
  <c r="N109" i="7"/>
  <c r="M75" i="7"/>
  <c r="N182" i="7"/>
  <c r="O122" i="7"/>
  <c r="M122" i="7"/>
  <c r="N122" i="7"/>
  <c r="M232" i="7"/>
  <c r="N232" i="7"/>
  <c r="O232" i="7"/>
  <c r="O161" i="7"/>
  <c r="O106" i="7"/>
  <c r="N115" i="7"/>
  <c r="O234" i="7"/>
  <c r="O233" i="7"/>
  <c r="O85" i="7"/>
  <c r="O196" i="7"/>
  <c r="M161" i="7"/>
  <c r="N196" i="7"/>
  <c r="O182" i="7"/>
  <c r="N234" i="7"/>
  <c r="O95" i="7"/>
  <c r="N85" i="7"/>
  <c r="N172" i="7"/>
  <c r="M124" i="7"/>
  <c r="N209" i="7"/>
  <c r="O142" i="7"/>
  <c r="M133" i="7"/>
  <c r="M217" i="7"/>
  <c r="N221" i="7"/>
  <c r="M186" i="7"/>
  <c r="O176" i="7"/>
  <c r="M15" i="7"/>
  <c r="O75" i="7"/>
  <c r="M60" i="7"/>
  <c r="M115" i="7"/>
  <c r="N124" i="7"/>
  <c r="N157" i="7"/>
  <c r="M95" i="7"/>
  <c r="M109" i="7"/>
  <c r="M248" i="7"/>
  <c r="O152" i="7"/>
  <c r="N99" i="7"/>
  <c r="N111" i="7"/>
  <c r="O206" i="7"/>
  <c r="N49" i="7"/>
  <c r="N202" i="7"/>
  <c r="O172" i="7"/>
  <c r="O230" i="7"/>
  <c r="O118" i="7"/>
  <c r="M176" i="7"/>
  <c r="M228" i="7"/>
  <c r="N186" i="7"/>
  <c r="O217" i="7"/>
  <c r="M182" i="7"/>
  <c r="M172" i="7"/>
  <c r="M142" i="7"/>
  <c r="O133" i="7"/>
  <c r="M49" i="7"/>
  <c r="N97" i="7"/>
  <c r="N65" i="7"/>
  <c r="N218" i="7"/>
  <c r="N217" i="7"/>
  <c r="N251" i="7"/>
  <c r="O49" i="7"/>
  <c r="O111" i="7"/>
  <c r="O99" i="7"/>
  <c r="O228" i="7"/>
  <c r="O153" i="7"/>
  <c r="M218" i="7"/>
  <c r="N152" i="7"/>
  <c r="N176" i="7"/>
  <c r="O65" i="7"/>
  <c r="O218" i="7"/>
  <c r="O202" i="7"/>
  <c r="O48" i="7"/>
  <c r="M230" i="7"/>
  <c r="M99" i="7"/>
  <c r="N74" i="7"/>
  <c r="N228" i="7"/>
  <c r="M202" i="7"/>
  <c r="P244" i="7"/>
  <c r="M118" i="7"/>
  <c r="N238" i="7"/>
  <c r="M97" i="7"/>
  <c r="M206" i="7"/>
  <c r="N142" i="7"/>
  <c r="N230" i="7"/>
  <c r="O186" i="7"/>
  <c r="N133" i="7"/>
  <c r="O179" i="7"/>
  <c r="N243" i="7"/>
  <c r="O249" i="7"/>
  <c r="O125" i="7"/>
  <c r="N118" i="7"/>
  <c r="N206" i="7"/>
  <c r="O97" i="7"/>
  <c r="M21" i="7"/>
  <c r="M86" i="7"/>
  <c r="O251" i="7"/>
  <c r="M153" i="7"/>
  <c r="O252" i="7"/>
  <c r="O15" i="7"/>
  <c r="N215" i="7"/>
  <c r="M215" i="7"/>
  <c r="O215" i="7"/>
  <c r="M77" i="7"/>
  <c r="N77" i="7"/>
  <c r="O77" i="7"/>
  <c r="M201" i="7"/>
  <c r="M227" i="7"/>
  <c r="O67" i="7"/>
  <c r="N229" i="7"/>
  <c r="M62" i="7"/>
  <c r="N62" i="7"/>
  <c r="O62" i="7"/>
  <c r="O238" i="7"/>
  <c r="O86" i="7"/>
  <c r="N249" i="7"/>
  <c r="N253" i="7"/>
  <c r="M125" i="7"/>
  <c r="M157" i="7"/>
  <c r="M229" i="7"/>
  <c r="O229" i="7"/>
  <c r="M249" i="7"/>
  <c r="M150" i="7"/>
  <c r="N150" i="7"/>
  <c r="M177" i="7"/>
  <c r="N177" i="7"/>
  <c r="O177" i="7"/>
  <c r="N213" i="7"/>
  <c r="N143" i="7"/>
  <c r="M143" i="7"/>
  <c r="O143" i="7"/>
  <c r="M116" i="7"/>
  <c r="N116" i="7"/>
  <c r="O116" i="7"/>
  <c r="M154" i="7"/>
  <c r="N154" i="7"/>
  <c r="O154" i="7"/>
  <c r="M74" i="7"/>
  <c r="M213" i="7"/>
  <c r="O213" i="7"/>
  <c r="N248" i="7"/>
  <c r="N227" i="7"/>
  <c r="N57" i="7"/>
  <c r="O57" i="7"/>
  <c r="M57" i="7"/>
  <c r="M132" i="7"/>
  <c r="N205" i="7"/>
  <c r="N153" i="7"/>
  <c r="N127" i="7"/>
  <c r="M127" i="7"/>
  <c r="O127" i="7"/>
  <c r="O221" i="7"/>
  <c r="M221" i="7"/>
  <c r="N71" i="7"/>
  <c r="M71" i="7"/>
  <c r="O71" i="7"/>
  <c r="O74" i="7"/>
  <c r="N178" i="7"/>
  <c r="O178" i="7"/>
  <c r="M178" i="7"/>
  <c r="O248" i="7"/>
  <c r="M67" i="7"/>
  <c r="N67" i="7"/>
  <c r="O72" i="7"/>
  <c r="M72" i="7"/>
  <c r="N72" i="7"/>
  <c r="M162" i="7"/>
  <c r="N162" i="7"/>
  <c r="O162" i="7"/>
  <c r="N48" i="7"/>
  <c r="M211" i="7"/>
  <c r="O55" i="7"/>
  <c r="M55" i="7"/>
  <c r="N55" i="7"/>
  <c r="M98" i="7"/>
  <c r="N98" i="7"/>
  <c r="O98" i="7"/>
  <c r="M112" i="7"/>
  <c r="O112" i="7"/>
  <c r="N112" i="7"/>
  <c r="M205" i="7"/>
  <c r="O205" i="7"/>
  <c r="M179" i="7"/>
  <c r="N179" i="7"/>
  <c r="O150" i="7"/>
  <c r="O227" i="7"/>
  <c r="O157" i="7"/>
  <c r="O134" i="7"/>
  <c r="N134" i="7"/>
  <c r="M134" i="7"/>
  <c r="M243" i="7"/>
  <c r="M238" i="7"/>
  <c r="N86" i="7"/>
  <c r="N125" i="7"/>
  <c r="N167" i="7"/>
  <c r="N132" i="7"/>
  <c r="O132" i="7"/>
  <c r="N201" i="7"/>
  <c r="O201" i="7"/>
  <c r="M167" i="7"/>
  <c r="O167" i="7"/>
  <c r="N151" i="7"/>
  <c r="M151" i="7"/>
  <c r="O151" i="7"/>
  <c r="O243" i="7"/>
  <c r="O211" i="7"/>
  <c r="N211" i="7"/>
  <c r="N15" i="7"/>
  <c r="O21" i="7"/>
  <c r="M48" i="7"/>
  <c r="M250" i="7"/>
  <c r="N250" i="7"/>
  <c r="O250" i="7"/>
  <c r="M253" i="7"/>
  <c r="O253" i="7"/>
  <c r="M252" i="7"/>
  <c r="N252" i="7"/>
  <c r="M43" i="7"/>
  <c r="N7" i="7"/>
  <c r="O25" i="7"/>
  <c r="M25" i="7"/>
  <c r="N25" i="7"/>
  <c r="N21" i="7"/>
  <c r="N43" i="7"/>
  <c r="N23" i="7"/>
  <c r="M13" i="7"/>
  <c r="M7" i="7"/>
  <c r="O47" i="7"/>
  <c r="O13" i="7"/>
  <c r="O7" i="7"/>
  <c r="O43" i="7"/>
  <c r="N13" i="7"/>
  <c r="M23" i="7"/>
  <c r="O23" i="7"/>
  <c r="N45" i="7"/>
  <c r="M22" i="7"/>
  <c r="O46" i="7"/>
  <c r="N22" i="7"/>
  <c r="M50" i="7"/>
  <c r="N47" i="7"/>
  <c r="M47" i="7"/>
  <c r="N50" i="7"/>
  <c r="N11" i="7"/>
  <c r="O50" i="7"/>
  <c r="O22" i="7"/>
  <c r="M45" i="7"/>
  <c r="M46" i="7"/>
  <c r="O45" i="7"/>
  <c r="N46" i="7"/>
  <c r="N8" i="7"/>
  <c r="M8" i="7"/>
  <c r="O37" i="7"/>
  <c r="N33" i="7"/>
  <c r="O8" i="7"/>
  <c r="O12" i="7"/>
  <c r="N37" i="7"/>
  <c r="M37" i="7"/>
  <c r="M33" i="7"/>
  <c r="M12" i="7"/>
  <c r="O33" i="7"/>
  <c r="O11" i="7"/>
  <c r="M11" i="7"/>
  <c r="O53" i="7"/>
  <c r="N53" i="7"/>
  <c r="N12" i="7"/>
  <c r="M14" i="7"/>
  <c r="O36" i="7"/>
  <c r="M53" i="7"/>
  <c r="O32" i="7"/>
  <c r="N32" i="7"/>
  <c r="M32" i="7"/>
  <c r="O14" i="7"/>
  <c r="N14" i="7"/>
  <c r="M36" i="7"/>
  <c r="N36" i="7"/>
  <c r="M29" i="7"/>
  <c r="N29" i="7"/>
  <c r="O29" i="7"/>
  <c r="N10" i="7"/>
  <c r="O10" i="7"/>
  <c r="M10" i="7"/>
  <c r="O18" i="7"/>
  <c r="O9" i="7"/>
  <c r="N38" i="7"/>
  <c r="N9" i="7"/>
  <c r="N16" i="7"/>
  <c r="M9" i="7"/>
  <c r="O16" i="7"/>
  <c r="M16" i="7"/>
  <c r="AN11" i="3"/>
  <c r="AO11" i="3"/>
  <c r="O6" i="7"/>
  <c r="M6" i="7"/>
  <c r="N6" i="7"/>
  <c r="O5" i="7"/>
  <c r="M5" i="7"/>
  <c r="N5" i="7"/>
  <c r="O39" i="7"/>
  <c r="M39" i="7"/>
  <c r="N39" i="7"/>
  <c r="O26" i="7"/>
  <c r="N26" i="7"/>
  <c r="M26" i="7"/>
  <c r="M38" i="7"/>
  <c r="O38" i="7"/>
  <c r="O31" i="7"/>
  <c r="N31" i="7"/>
  <c r="M31" i="7"/>
  <c r="M18" i="7"/>
  <c r="N18" i="7"/>
  <c r="O42" i="7"/>
  <c r="M24" i="7"/>
  <c r="O52" i="7"/>
  <c r="N52" i="7"/>
  <c r="M52" i="7"/>
  <c r="N24" i="7"/>
  <c r="N51" i="7"/>
  <c r="M51" i="7"/>
  <c r="O51" i="7"/>
  <c r="O24" i="7"/>
  <c r="M42" i="7"/>
  <c r="N42" i="7"/>
  <c r="N4" i="7"/>
  <c r="M4" i="7"/>
  <c r="O4" i="7"/>
  <c r="Q128" i="7" l="1"/>
  <c r="P139" i="7"/>
  <c r="Q189" i="7"/>
  <c r="Q34" i="7"/>
  <c r="Q244" i="7"/>
  <c r="I244" i="8" s="1"/>
  <c r="Q104" i="7"/>
  <c r="Q136" i="7"/>
  <c r="Q191" i="7"/>
  <c r="P128" i="7"/>
  <c r="Q171" i="7"/>
  <c r="P34" i="7"/>
  <c r="P204" i="7"/>
  <c r="K204" i="8" s="1"/>
  <c r="P191" i="7"/>
  <c r="P100" i="7"/>
  <c r="J100" i="8" s="1"/>
  <c r="P136" i="7"/>
  <c r="P222" i="7"/>
  <c r="P135" i="7"/>
  <c r="P171" i="7"/>
  <c r="Q135" i="7"/>
  <c r="Q160" i="7"/>
  <c r="P166" i="7"/>
  <c r="P73" i="7"/>
  <c r="Q83" i="7"/>
  <c r="P141" i="7"/>
  <c r="Q141" i="7"/>
  <c r="Q105" i="7"/>
  <c r="Q193" i="7"/>
  <c r="P189" i="7"/>
  <c r="P104" i="7"/>
  <c r="P219" i="7"/>
  <c r="P147" i="7"/>
  <c r="P64" i="7"/>
  <c r="Q219" i="7"/>
  <c r="P105" i="7"/>
  <c r="Q113" i="7"/>
  <c r="P195" i="7"/>
  <c r="Q170" i="7"/>
  <c r="P242" i="7"/>
  <c r="Q88" i="7"/>
  <c r="Q30" i="7"/>
  <c r="P193" i="7"/>
  <c r="P197" i="7"/>
  <c r="Q64" i="7"/>
  <c r="P83" i="7"/>
  <c r="P184" i="7"/>
  <c r="P170" i="7"/>
  <c r="Q222" i="7"/>
  <c r="P164" i="7"/>
  <c r="P121" i="7"/>
  <c r="P185" i="7"/>
  <c r="F185" i="8" s="1"/>
  <c r="Q147" i="7"/>
  <c r="Q149" i="7"/>
  <c r="E149" i="8" s="1"/>
  <c r="P30" i="7"/>
  <c r="Q121" i="7"/>
  <c r="J212" i="8"/>
  <c r="Q158" i="7"/>
  <c r="P130" i="7"/>
  <c r="P165" i="7"/>
  <c r="Q103" i="7"/>
  <c r="Q241" i="7"/>
  <c r="P131" i="7"/>
  <c r="Q94" i="7"/>
  <c r="Q163" i="7"/>
  <c r="J224" i="8"/>
  <c r="P117" i="7"/>
  <c r="P92" i="7"/>
  <c r="Q130" i="7"/>
  <c r="Q197" i="7"/>
  <c r="Q164" i="7"/>
  <c r="Q242" i="7"/>
  <c r="H224" i="8"/>
  <c r="Q214" i="7"/>
  <c r="Q92" i="7"/>
  <c r="P94" i="7"/>
  <c r="H94" i="8" s="1"/>
  <c r="Q73" i="7"/>
  <c r="Q166" i="7"/>
  <c r="P88" i="7"/>
  <c r="C224" i="8"/>
  <c r="P113" i="7"/>
  <c r="P163" i="7"/>
  <c r="P199" i="7"/>
  <c r="P114" i="7"/>
  <c r="G212" i="8"/>
  <c r="P214" i="7"/>
  <c r="P169" i="7"/>
  <c r="Q139" i="7"/>
  <c r="D139" i="8" s="1"/>
  <c r="Q165" i="7"/>
  <c r="P158" i="7"/>
  <c r="G224" i="8"/>
  <c r="I224" i="8"/>
  <c r="Q200" i="7"/>
  <c r="P155" i="7"/>
  <c r="P69" i="7"/>
  <c r="Q17" i="7"/>
  <c r="E224" i="8"/>
  <c r="Q114" i="7"/>
  <c r="Q169" i="7"/>
  <c r="C169" i="8" s="1"/>
  <c r="P200" i="7"/>
  <c r="L224" i="8"/>
  <c r="F224" i="8"/>
  <c r="P59" i="7"/>
  <c r="Q131" i="7"/>
  <c r="K224" i="8"/>
  <c r="D224" i="8"/>
  <c r="P102" i="7"/>
  <c r="P190" i="7"/>
  <c r="Q184" i="7"/>
  <c r="P146" i="7"/>
  <c r="P160" i="7"/>
  <c r="Q155" i="7"/>
  <c r="Q146" i="7"/>
  <c r="Q59" i="7"/>
  <c r="Q41" i="7"/>
  <c r="Q195" i="7"/>
  <c r="P108" i="7"/>
  <c r="P103" i="7"/>
  <c r="Q78" i="7"/>
  <c r="D212" i="8"/>
  <c r="Q84" i="7"/>
  <c r="Q203" i="7"/>
  <c r="C212" i="8"/>
  <c r="F212" i="8"/>
  <c r="P203" i="7"/>
  <c r="E212" i="8"/>
  <c r="P61" i="7"/>
  <c r="K212" i="8"/>
  <c r="Q199" i="7"/>
  <c r="Q61" i="7"/>
  <c r="Q40" i="7"/>
  <c r="Q208" i="7"/>
  <c r="Q190" i="7"/>
  <c r="P226" i="7"/>
  <c r="Q69" i="7"/>
  <c r="P208" i="7"/>
  <c r="Q187" i="7"/>
  <c r="L212" i="8"/>
  <c r="H212" i="8"/>
  <c r="I212" i="8"/>
  <c r="P17" i="7"/>
  <c r="P187" i="7"/>
  <c r="P28" i="7"/>
  <c r="G28" i="8" s="1"/>
  <c r="Q148" i="7"/>
  <c r="P40" i="7"/>
  <c r="P19" i="7"/>
  <c r="Q226" i="7"/>
  <c r="P231" i="7"/>
  <c r="Q231" i="7"/>
  <c r="Q110" i="7"/>
  <c r="Q20" i="7"/>
  <c r="P84" i="7"/>
  <c r="P144" i="7"/>
  <c r="Q35" i="7"/>
  <c r="Q70" i="7"/>
  <c r="Q180" i="7"/>
  <c r="P110" i="7"/>
  <c r="P70" i="7"/>
  <c r="Q96" i="7"/>
  <c r="P152" i="7"/>
  <c r="Q79" i="7"/>
  <c r="P223" i="7"/>
  <c r="Q80" i="7"/>
  <c r="Q63" i="7"/>
  <c r="P119" i="7"/>
  <c r="P207" i="7"/>
  <c r="Q144" i="7"/>
  <c r="P236" i="7"/>
  <c r="Q236" i="7"/>
  <c r="P41" i="7"/>
  <c r="P35" i="7"/>
  <c r="P148" i="7"/>
  <c r="P124" i="7"/>
  <c r="Q27" i="7"/>
  <c r="Q247" i="7"/>
  <c r="P138" i="7"/>
  <c r="P63" i="7"/>
  <c r="P68" i="7"/>
  <c r="Q119" i="7"/>
  <c r="P54" i="7"/>
  <c r="Q19" i="7"/>
  <c r="Q223" i="7"/>
  <c r="Q207" i="7"/>
  <c r="Q235" i="7"/>
  <c r="Q68" i="7"/>
  <c r="P220" i="7"/>
  <c r="P78" i="7"/>
  <c r="Q87" i="7"/>
  <c r="P161" i="7"/>
  <c r="P76" i="7"/>
  <c r="P247" i="7"/>
  <c r="Q54" i="7"/>
  <c r="P120" i="7"/>
  <c r="Q120" i="7"/>
  <c r="P44" i="7"/>
  <c r="P79" i="7"/>
  <c r="Q225" i="7"/>
  <c r="P225" i="7"/>
  <c r="P80" i="7"/>
  <c r="P218" i="7"/>
  <c r="P123" i="7"/>
  <c r="Q82" i="7"/>
  <c r="Q117" i="7"/>
  <c r="P20" i="7"/>
  <c r="P239" i="7"/>
  <c r="P159" i="7"/>
  <c r="P173" i="7"/>
  <c r="Q91" i="7"/>
  <c r="P183" i="7"/>
  <c r="P133" i="7"/>
  <c r="P27" i="7"/>
  <c r="Q129" i="7"/>
  <c r="Q194" i="7"/>
  <c r="Q210" i="7"/>
  <c r="P58" i="7"/>
  <c r="Q183" i="7"/>
  <c r="Q159" i="7"/>
  <c r="Q76" i="7"/>
  <c r="Q102" i="7"/>
  <c r="P91" i="7"/>
  <c r="Q138" i="7"/>
  <c r="P237" i="7"/>
  <c r="P89" i="7"/>
  <c r="P235" i="7"/>
  <c r="Q108" i="7"/>
  <c r="P15" i="7"/>
  <c r="P96" i="7"/>
  <c r="P126" i="7"/>
  <c r="Q58" i="7"/>
  <c r="P175" i="7"/>
  <c r="Q126" i="7"/>
  <c r="P129" i="7"/>
  <c r="P56" i="7"/>
  <c r="Q56" i="7"/>
  <c r="Q175" i="7"/>
  <c r="Q75" i="7"/>
  <c r="P210" i="7"/>
  <c r="Q173" i="7"/>
  <c r="P168" i="7"/>
  <c r="Q168" i="7"/>
  <c r="P240" i="7"/>
  <c r="Q240" i="7"/>
  <c r="P188" i="7"/>
  <c r="Q188" i="7"/>
  <c r="P228" i="7"/>
  <c r="Q237" i="7"/>
  <c r="P180" i="7"/>
  <c r="Q239" i="7"/>
  <c r="Q111" i="7"/>
  <c r="Q137" i="7"/>
  <c r="P137" i="7"/>
  <c r="P194" i="7"/>
  <c r="P97" i="7"/>
  <c r="Q233" i="7"/>
  <c r="Q216" i="7"/>
  <c r="P60" i="7"/>
  <c r="P181" i="7"/>
  <c r="P82" i="7"/>
  <c r="P93" i="7"/>
  <c r="P245" i="7"/>
  <c r="Q109" i="7"/>
  <c r="Q106" i="7"/>
  <c r="P192" i="7"/>
  <c r="P241" i="7"/>
  <c r="Q123" i="7"/>
  <c r="P209" i="7"/>
  <c r="P87" i="7"/>
  <c r="Q192" i="7"/>
  <c r="P217" i="7"/>
  <c r="P145" i="7"/>
  <c r="Q145" i="7"/>
  <c r="P106" i="7"/>
  <c r="Q89" i="7"/>
  <c r="P66" i="7"/>
  <c r="Q66" i="7"/>
  <c r="Q65" i="7"/>
  <c r="Q234" i="7"/>
  <c r="Q85" i="7"/>
  <c r="P216" i="7"/>
  <c r="P115" i="7"/>
  <c r="Q209" i="7"/>
  <c r="P252" i="7"/>
  <c r="P201" i="7"/>
  <c r="P49" i="7"/>
  <c r="Q124" i="7"/>
  <c r="P107" i="7"/>
  <c r="Q107" i="7"/>
  <c r="P251" i="7"/>
  <c r="P95" i="7"/>
  <c r="Q93" i="7"/>
  <c r="P65" i="7"/>
  <c r="P176" i="7"/>
  <c r="P174" i="7"/>
  <c r="Q174" i="7"/>
  <c r="Q245" i="7"/>
  <c r="Q202" i="7"/>
  <c r="P172" i="7"/>
  <c r="Q90" i="7"/>
  <c r="P90" i="7"/>
  <c r="P118" i="7"/>
  <c r="Q182" i="7"/>
  <c r="G204" i="8"/>
  <c r="P75" i="7"/>
  <c r="Q161" i="7"/>
  <c r="F149" i="8"/>
  <c r="Q44" i="7"/>
  <c r="Q181" i="7"/>
  <c r="Q60" i="7"/>
  <c r="Q140" i="7"/>
  <c r="Q156" i="7"/>
  <c r="Q186" i="7"/>
  <c r="Q15" i="7"/>
  <c r="Q115" i="7"/>
  <c r="P85" i="7"/>
  <c r="P182" i="7"/>
  <c r="Q118" i="7"/>
  <c r="Q142" i="7"/>
  <c r="P7" i="7"/>
  <c r="Q249" i="7"/>
  <c r="Q133" i="7"/>
  <c r="Q220" i="7"/>
  <c r="Q86" i="7"/>
  <c r="Q228" i="7"/>
  <c r="P111" i="7"/>
  <c r="P233" i="7"/>
  <c r="P101" i="7"/>
  <c r="Q101" i="7"/>
  <c r="P142" i="7"/>
  <c r="P140" i="7"/>
  <c r="P156" i="7"/>
  <c r="Q218" i="7"/>
  <c r="Q152" i="7"/>
  <c r="P186" i="7"/>
  <c r="Q230" i="7"/>
  <c r="Q198" i="7"/>
  <c r="P198" i="7"/>
  <c r="P243" i="7"/>
  <c r="P21" i="7"/>
  <c r="Q196" i="7"/>
  <c r="Q81" i="7"/>
  <c r="P81" i="7"/>
  <c r="P246" i="7"/>
  <c r="Q246" i="7"/>
  <c r="P122" i="7"/>
  <c r="Q122" i="7"/>
  <c r="Q172" i="7"/>
  <c r="P248" i="7"/>
  <c r="P109" i="7"/>
  <c r="Q251" i="7"/>
  <c r="Q48" i="7"/>
  <c r="P234" i="7"/>
  <c r="Q217" i="7"/>
  <c r="P202" i="7"/>
  <c r="P99" i="7"/>
  <c r="Q157" i="7"/>
  <c r="P232" i="7"/>
  <c r="Q232" i="7"/>
  <c r="P196" i="7"/>
  <c r="Q95" i="7"/>
  <c r="Q206" i="7"/>
  <c r="P43" i="7"/>
  <c r="Q49" i="7"/>
  <c r="Q97" i="7"/>
  <c r="Q125" i="7"/>
  <c r="Q21" i="7"/>
  <c r="Q112" i="7"/>
  <c r="P206" i="7"/>
  <c r="P72" i="7"/>
  <c r="Q176" i="7"/>
  <c r="P230" i="7"/>
  <c r="P153" i="7"/>
  <c r="Q99" i="7"/>
  <c r="Q67" i="7"/>
  <c r="P211" i="7"/>
  <c r="P48" i="7"/>
  <c r="Q167" i="7"/>
  <c r="P167" i="7"/>
  <c r="Q134" i="7"/>
  <c r="P134" i="7"/>
  <c r="P98" i="7"/>
  <c r="Q98" i="7"/>
  <c r="Q162" i="7"/>
  <c r="P162" i="7"/>
  <c r="P57" i="7"/>
  <c r="Q57" i="7"/>
  <c r="P143" i="7"/>
  <c r="Q143" i="7"/>
  <c r="Q243" i="7"/>
  <c r="L189" i="8"/>
  <c r="J189" i="8"/>
  <c r="P215" i="7"/>
  <c r="Q215" i="7"/>
  <c r="Q153" i="7"/>
  <c r="Q72" i="7"/>
  <c r="P127" i="7"/>
  <c r="Q127" i="7"/>
  <c r="P74" i="7"/>
  <c r="Q74" i="7"/>
  <c r="C189" i="8"/>
  <c r="F189" i="8"/>
  <c r="P238" i="7"/>
  <c r="Q238" i="7"/>
  <c r="Q55" i="7"/>
  <c r="P55" i="7"/>
  <c r="G165" i="8"/>
  <c r="H189" i="8"/>
  <c r="Q62" i="7"/>
  <c r="P62" i="7"/>
  <c r="P86" i="7"/>
  <c r="Q229" i="7"/>
  <c r="P229" i="7"/>
  <c r="P249" i="7"/>
  <c r="G189" i="8"/>
  <c r="P227" i="7"/>
  <c r="Q227" i="7"/>
  <c r="P112" i="7"/>
  <c r="P67" i="7"/>
  <c r="P221" i="7"/>
  <c r="Q221" i="7"/>
  <c r="Q132" i="7"/>
  <c r="P132" i="7"/>
  <c r="Q116" i="7"/>
  <c r="P116" i="7"/>
  <c r="P177" i="7"/>
  <c r="Q177" i="7"/>
  <c r="P125" i="7"/>
  <c r="E189" i="8"/>
  <c r="Q151" i="7"/>
  <c r="P151" i="7"/>
  <c r="P205" i="7"/>
  <c r="Q205" i="7"/>
  <c r="Q154" i="7"/>
  <c r="P154" i="7"/>
  <c r="D189" i="8"/>
  <c r="Q248" i="7"/>
  <c r="K189" i="8"/>
  <c r="Q201" i="7"/>
  <c r="Q77" i="7"/>
  <c r="P77" i="7"/>
  <c r="P157" i="7"/>
  <c r="Q179" i="7"/>
  <c r="P179" i="7"/>
  <c r="Q178" i="7"/>
  <c r="P178" i="7"/>
  <c r="Q71" i="7"/>
  <c r="P71" i="7"/>
  <c r="P213" i="7"/>
  <c r="Q213" i="7"/>
  <c r="P150" i="7"/>
  <c r="Q150" i="7"/>
  <c r="Q211" i="7"/>
  <c r="Q47" i="7"/>
  <c r="Q7" i="7"/>
  <c r="Q22" i="7"/>
  <c r="Q43" i="7"/>
  <c r="P22" i="7"/>
  <c r="Q250" i="7"/>
  <c r="Q253" i="7"/>
  <c r="P253" i="7"/>
  <c r="Q252" i="7"/>
  <c r="P250" i="7"/>
  <c r="Q13" i="7"/>
  <c r="P23" i="7"/>
  <c r="Q23" i="7"/>
  <c r="P13" i="7"/>
  <c r="Q50" i="7"/>
  <c r="Q25" i="7"/>
  <c r="P25" i="7"/>
  <c r="P47" i="7"/>
  <c r="P33" i="7"/>
  <c r="Q46" i="7"/>
  <c r="P8" i="7"/>
  <c r="Q11" i="7"/>
  <c r="Q45" i="7"/>
  <c r="P50" i="7"/>
  <c r="P53" i="7"/>
  <c r="Q33" i="7"/>
  <c r="Q8" i="7"/>
  <c r="Q37" i="7"/>
  <c r="Q12" i="7"/>
  <c r="P45" i="7"/>
  <c r="P46" i="7"/>
  <c r="Q53" i="7"/>
  <c r="P14" i="7"/>
  <c r="Q36" i="7"/>
  <c r="P11" i="7"/>
  <c r="P12" i="7"/>
  <c r="P37" i="7"/>
  <c r="Q14" i="7"/>
  <c r="P32" i="7"/>
  <c r="Q32" i="7"/>
  <c r="P36" i="7"/>
  <c r="Q9" i="7"/>
  <c r="Q24" i="7"/>
  <c r="P9" i="7"/>
  <c r="Q29" i="7"/>
  <c r="P29" i="7"/>
  <c r="P16" i="7"/>
  <c r="P10" i="7"/>
  <c r="Q10" i="7"/>
  <c r="Q16" i="7"/>
  <c r="AO13" i="3"/>
  <c r="AN13" i="3"/>
  <c r="AO12" i="3"/>
  <c r="AN12" i="3"/>
  <c r="Q5" i="7"/>
  <c r="Q6" i="7"/>
  <c r="P6" i="7"/>
  <c r="P5" i="7"/>
  <c r="Q39" i="7"/>
  <c r="P39" i="7"/>
  <c r="P24" i="7"/>
  <c r="P18" i="7"/>
  <c r="Q18" i="7"/>
  <c r="Q26" i="7"/>
  <c r="P26" i="7"/>
  <c r="Q38" i="7"/>
  <c r="P38" i="7"/>
  <c r="P31" i="7"/>
  <c r="Q31" i="7"/>
  <c r="P42" i="7"/>
  <c r="Q42" i="7"/>
  <c r="Q51" i="7"/>
  <c r="P51" i="7"/>
  <c r="P52" i="7"/>
  <c r="Q52" i="7"/>
  <c r="P4" i="7"/>
  <c r="Q4" i="7"/>
  <c r="C214" i="8" l="1"/>
  <c r="K128" i="8"/>
  <c r="L244" i="8"/>
  <c r="E244" i="8"/>
  <c r="I189" i="8"/>
  <c r="F244" i="8"/>
  <c r="H244" i="8"/>
  <c r="I149" i="8"/>
  <c r="F128" i="8"/>
  <c r="E128" i="8"/>
  <c r="C128" i="8"/>
  <c r="G128" i="8"/>
  <c r="I128" i="8"/>
  <c r="J128" i="8"/>
  <c r="L128" i="8"/>
  <c r="D128" i="8"/>
  <c r="H128" i="8"/>
  <c r="K244" i="8"/>
  <c r="K34" i="8"/>
  <c r="D244" i="8"/>
  <c r="J244" i="8"/>
  <c r="C244" i="8"/>
  <c r="G244" i="8"/>
  <c r="L204" i="8"/>
  <c r="C149" i="8"/>
  <c r="L149" i="8"/>
  <c r="E170" i="8"/>
  <c r="C195" i="8"/>
  <c r="G171" i="8"/>
  <c r="G149" i="8"/>
  <c r="H149" i="8"/>
  <c r="E204" i="8"/>
  <c r="D171" i="8"/>
  <c r="D104" i="8"/>
  <c r="G34" i="8"/>
  <c r="D204" i="8"/>
  <c r="I204" i="8"/>
  <c r="J204" i="8"/>
  <c r="H204" i="8"/>
  <c r="G64" i="8"/>
  <c r="L191" i="8"/>
  <c r="H136" i="8"/>
  <c r="K17" i="8"/>
  <c r="J170" i="8"/>
  <c r="I34" i="8"/>
  <c r="J34" i="8"/>
  <c r="I104" i="8"/>
  <c r="F34" i="8"/>
  <c r="H34" i="8"/>
  <c r="D34" i="8"/>
  <c r="E34" i="8"/>
  <c r="C34" i="8"/>
  <c r="L34" i="8"/>
  <c r="E104" i="8"/>
  <c r="L131" i="8"/>
  <c r="H135" i="8"/>
  <c r="C191" i="8"/>
  <c r="I170" i="8"/>
  <c r="F204" i="8"/>
  <c r="K149" i="8"/>
  <c r="C204" i="8"/>
  <c r="G191" i="8"/>
  <c r="I64" i="8"/>
  <c r="F105" i="8"/>
  <c r="K135" i="8"/>
  <c r="G170" i="8"/>
  <c r="H170" i="8"/>
  <c r="E135" i="8"/>
  <c r="I135" i="8"/>
  <c r="L100" i="8"/>
  <c r="I100" i="8"/>
  <c r="G100" i="8"/>
  <c r="K105" i="8"/>
  <c r="K191" i="8"/>
  <c r="E131" i="8"/>
  <c r="I92" i="8"/>
  <c r="C121" i="8"/>
  <c r="G141" i="8"/>
  <c r="I171" i="8"/>
  <c r="D170" i="8"/>
  <c r="D64" i="8"/>
  <c r="L135" i="8"/>
  <c r="F64" i="8"/>
  <c r="K170" i="8"/>
  <c r="L170" i="8"/>
  <c r="K100" i="8"/>
  <c r="E191" i="8"/>
  <c r="F191" i="8"/>
  <c r="F135" i="8"/>
  <c r="K64" i="8"/>
  <c r="D100" i="8"/>
  <c r="E100" i="8"/>
  <c r="H100" i="8"/>
  <c r="H191" i="8"/>
  <c r="D191" i="8"/>
  <c r="I191" i="8"/>
  <c r="C170" i="8"/>
  <c r="J105" i="8"/>
  <c r="F100" i="8"/>
  <c r="F170" i="8"/>
  <c r="E64" i="8"/>
  <c r="C100" i="8"/>
  <c r="J191" i="8"/>
  <c r="I147" i="8"/>
  <c r="D166" i="8"/>
  <c r="F166" i="8"/>
  <c r="H166" i="8"/>
  <c r="G166" i="8"/>
  <c r="I136" i="8"/>
  <c r="J64" i="8"/>
  <c r="K166" i="8"/>
  <c r="E166" i="8"/>
  <c r="D136" i="8"/>
  <c r="F136" i="8"/>
  <c r="L136" i="8"/>
  <c r="E136" i="8"/>
  <c r="G219" i="8"/>
  <c r="C136" i="8"/>
  <c r="G136" i="8"/>
  <c r="L193" i="8"/>
  <c r="J136" i="8"/>
  <c r="K136" i="8"/>
  <c r="L166" i="8"/>
  <c r="C135" i="8"/>
  <c r="G135" i="8"/>
  <c r="J135" i="8"/>
  <c r="D135" i="8"/>
  <c r="I83" i="8"/>
  <c r="J104" i="8"/>
  <c r="K104" i="8"/>
  <c r="K171" i="8"/>
  <c r="L171" i="8"/>
  <c r="H222" i="8"/>
  <c r="D193" i="8"/>
  <c r="J171" i="8"/>
  <c r="E171" i="8"/>
  <c r="F171" i="8"/>
  <c r="H171" i="8"/>
  <c r="I141" i="8"/>
  <c r="C171" i="8"/>
  <c r="D105" i="8"/>
  <c r="D121" i="8"/>
  <c r="C64" i="8"/>
  <c r="I166" i="8"/>
  <c r="C185" i="8"/>
  <c r="H160" i="8"/>
  <c r="L64" i="8"/>
  <c r="H64" i="8"/>
  <c r="H114" i="8"/>
  <c r="C164" i="8"/>
  <c r="D219" i="8"/>
  <c r="E83" i="8"/>
  <c r="I105" i="8"/>
  <c r="H105" i="8"/>
  <c r="G193" i="8"/>
  <c r="L105" i="8"/>
  <c r="E30" i="8"/>
  <c r="K114" i="8"/>
  <c r="C219" i="8"/>
  <c r="H141" i="8"/>
  <c r="L104" i="8"/>
  <c r="H104" i="8"/>
  <c r="L114" i="8"/>
  <c r="E117" i="8"/>
  <c r="H193" i="8"/>
  <c r="K195" i="8"/>
  <c r="F114" i="8"/>
  <c r="J121" i="8"/>
  <c r="F104" i="8"/>
  <c r="J166" i="8"/>
  <c r="C166" i="8"/>
  <c r="K219" i="8"/>
  <c r="D149" i="8"/>
  <c r="C222" i="8"/>
  <c r="I214" i="8"/>
  <c r="C105" i="8"/>
  <c r="L141" i="8"/>
  <c r="E105" i="8"/>
  <c r="C141" i="8"/>
  <c r="D165" i="8"/>
  <c r="F73" i="8"/>
  <c r="E130" i="8"/>
  <c r="H147" i="8"/>
  <c r="K193" i="8"/>
  <c r="E219" i="8"/>
  <c r="G164" i="8"/>
  <c r="K141" i="8"/>
  <c r="F131" i="8"/>
  <c r="F219" i="8"/>
  <c r="F164" i="8"/>
  <c r="G104" i="8"/>
  <c r="C104" i="8"/>
  <c r="J149" i="8"/>
  <c r="J28" i="8"/>
  <c r="F141" i="8"/>
  <c r="D141" i="8"/>
  <c r="G200" i="8"/>
  <c r="K83" i="8"/>
  <c r="G195" i="8"/>
  <c r="J214" i="8"/>
  <c r="J222" i="8"/>
  <c r="G105" i="8"/>
  <c r="K241" i="8"/>
  <c r="J141" i="8"/>
  <c r="E141" i="8"/>
  <c r="J131" i="8"/>
  <c r="L195" i="8"/>
  <c r="G114" i="8"/>
  <c r="K214" i="8"/>
  <c r="D214" i="8"/>
  <c r="F121" i="8"/>
  <c r="J88" i="8"/>
  <c r="E193" i="8"/>
  <c r="C114" i="8"/>
  <c r="F195" i="8"/>
  <c r="E114" i="8"/>
  <c r="D114" i="8"/>
  <c r="L219" i="8"/>
  <c r="L121" i="8"/>
  <c r="E214" i="8"/>
  <c r="H214" i="8"/>
  <c r="G121" i="8"/>
  <c r="F214" i="8"/>
  <c r="J164" i="8"/>
  <c r="J193" i="8"/>
  <c r="I195" i="8"/>
  <c r="J114" i="8"/>
  <c r="J219" i="8"/>
  <c r="I114" i="8"/>
  <c r="I121" i="8"/>
  <c r="H219" i="8"/>
  <c r="I164" i="8"/>
  <c r="E121" i="8"/>
  <c r="L214" i="8"/>
  <c r="D164" i="8"/>
  <c r="K121" i="8"/>
  <c r="H121" i="8"/>
  <c r="I219" i="8"/>
  <c r="L92" i="8"/>
  <c r="G214" i="8"/>
  <c r="E164" i="8"/>
  <c r="L164" i="8"/>
  <c r="H164" i="8"/>
  <c r="H185" i="8"/>
  <c r="H35" i="8"/>
  <c r="C193" i="8"/>
  <c r="D195" i="8"/>
  <c r="K164" i="8"/>
  <c r="F193" i="8"/>
  <c r="I155" i="8"/>
  <c r="K163" i="8"/>
  <c r="F197" i="8"/>
  <c r="J242" i="8"/>
  <c r="K242" i="8"/>
  <c r="H83" i="8"/>
  <c r="G83" i="8"/>
  <c r="L83" i="8"/>
  <c r="D223" i="8"/>
  <c r="K41" i="8"/>
  <c r="D84" i="8"/>
  <c r="I193" i="8"/>
  <c r="J185" i="8"/>
  <c r="G185" i="8"/>
  <c r="J184" i="8"/>
  <c r="G113" i="8"/>
  <c r="K92" i="8"/>
  <c r="I242" i="8"/>
  <c r="J83" i="8"/>
  <c r="L242" i="8"/>
  <c r="H242" i="8"/>
  <c r="E185" i="8"/>
  <c r="C242" i="8"/>
  <c r="F242" i="8"/>
  <c r="E242" i="8"/>
  <c r="C83" i="8"/>
  <c r="D83" i="8"/>
  <c r="F83" i="8"/>
  <c r="K185" i="8"/>
  <c r="G59" i="8"/>
  <c r="E197" i="8"/>
  <c r="G242" i="8"/>
  <c r="D242" i="8"/>
  <c r="F28" i="8"/>
  <c r="G35" i="8"/>
  <c r="J190" i="8"/>
  <c r="G30" i="8"/>
  <c r="C30" i="8"/>
  <c r="I30" i="8"/>
  <c r="G222" i="8"/>
  <c r="L222" i="8"/>
  <c r="K222" i="8"/>
  <c r="F79" i="8"/>
  <c r="F30" i="8"/>
  <c r="J30" i="8"/>
  <c r="H30" i="8"/>
  <c r="I222" i="8"/>
  <c r="J59" i="8"/>
  <c r="G88" i="8"/>
  <c r="H88" i="8"/>
  <c r="F88" i="8"/>
  <c r="I88" i="8"/>
  <c r="D30" i="8"/>
  <c r="K30" i="8"/>
  <c r="L30" i="8"/>
  <c r="E60" i="8"/>
  <c r="F210" i="8"/>
  <c r="E88" i="8"/>
  <c r="K88" i="8"/>
  <c r="H59" i="8"/>
  <c r="J146" i="8"/>
  <c r="D222" i="8"/>
  <c r="F222" i="8"/>
  <c r="C88" i="8"/>
  <c r="L169" i="8"/>
  <c r="E222" i="8"/>
  <c r="I103" i="8"/>
  <c r="K113" i="8"/>
  <c r="C130" i="8"/>
  <c r="L147" i="8"/>
  <c r="K124" i="8"/>
  <c r="D147" i="8"/>
  <c r="H184" i="8"/>
  <c r="C35" i="8"/>
  <c r="L144" i="8"/>
  <c r="K226" i="8"/>
  <c r="I185" i="8"/>
  <c r="L155" i="8"/>
  <c r="E147" i="8"/>
  <c r="I40" i="8"/>
  <c r="I35" i="8"/>
  <c r="G117" i="8"/>
  <c r="G147" i="8"/>
  <c r="J147" i="8"/>
  <c r="C147" i="8"/>
  <c r="K152" i="8"/>
  <c r="K130" i="8"/>
  <c r="I138" i="8"/>
  <c r="L185" i="8"/>
  <c r="D185" i="8"/>
  <c r="K147" i="8"/>
  <c r="D35" i="8"/>
  <c r="C113" i="8"/>
  <c r="J200" i="8"/>
  <c r="F147" i="8"/>
  <c r="H82" i="8"/>
  <c r="G94" i="8"/>
  <c r="L130" i="8"/>
  <c r="H113" i="8"/>
  <c r="I113" i="8"/>
  <c r="E113" i="8"/>
  <c r="H197" i="8"/>
  <c r="D92" i="8"/>
  <c r="J94" i="8"/>
  <c r="I60" i="8"/>
  <c r="L41" i="8"/>
  <c r="C200" i="8"/>
  <c r="G155" i="8"/>
  <c r="H200" i="8"/>
  <c r="J113" i="8"/>
  <c r="D130" i="8"/>
  <c r="F92" i="8"/>
  <c r="E28" i="8"/>
  <c r="K139" i="8"/>
  <c r="C94" i="8"/>
  <c r="M224" i="8"/>
  <c r="L103" i="8"/>
  <c r="H155" i="8"/>
  <c r="D113" i="8"/>
  <c r="J197" i="8"/>
  <c r="D103" i="8"/>
  <c r="C92" i="8"/>
  <c r="G130" i="8"/>
  <c r="I28" i="8"/>
  <c r="D197" i="8"/>
  <c r="K28" i="8"/>
  <c r="I139" i="8"/>
  <c r="C139" i="8"/>
  <c r="E92" i="8"/>
  <c r="K184" i="8"/>
  <c r="G92" i="8"/>
  <c r="I130" i="8"/>
  <c r="K169" i="8"/>
  <c r="D155" i="8"/>
  <c r="I96" i="8"/>
  <c r="L28" i="8"/>
  <c r="G197" i="8"/>
  <c r="L113" i="8"/>
  <c r="F155" i="8"/>
  <c r="K197" i="8"/>
  <c r="I197" i="8"/>
  <c r="C28" i="8"/>
  <c r="I163" i="8"/>
  <c r="H130" i="8"/>
  <c r="J92" i="8"/>
  <c r="G139" i="8"/>
  <c r="D184" i="8"/>
  <c r="H76" i="8"/>
  <c r="D94" i="8"/>
  <c r="H28" i="8"/>
  <c r="C197" i="8"/>
  <c r="E200" i="8"/>
  <c r="F113" i="8"/>
  <c r="L197" i="8"/>
  <c r="D28" i="8"/>
  <c r="J130" i="8"/>
  <c r="H210" i="8"/>
  <c r="H92" i="8"/>
  <c r="F130" i="8"/>
  <c r="H139" i="8"/>
  <c r="J63" i="8"/>
  <c r="F226" i="8"/>
  <c r="O224" i="8"/>
  <c r="AM225" i="3" s="1"/>
  <c r="G199" i="8"/>
  <c r="K165" i="8"/>
  <c r="E146" i="8"/>
  <c r="C73" i="8"/>
  <c r="E63" i="8"/>
  <c r="J155" i="8"/>
  <c r="C155" i="8"/>
  <c r="E195" i="8"/>
  <c r="H195" i="8"/>
  <c r="I117" i="8"/>
  <c r="F117" i="8"/>
  <c r="L139" i="8"/>
  <c r="F139" i="8"/>
  <c r="F94" i="8"/>
  <c r="I94" i="8"/>
  <c r="H73" i="8"/>
  <c r="F184" i="8"/>
  <c r="E184" i="8"/>
  <c r="E225" i="8"/>
  <c r="J73" i="8"/>
  <c r="L73" i="8"/>
  <c r="D88" i="8"/>
  <c r="E190" i="8"/>
  <c r="L88" i="8"/>
  <c r="L200" i="8"/>
  <c r="C165" i="8"/>
  <c r="K155" i="8"/>
  <c r="H165" i="8"/>
  <c r="J195" i="8"/>
  <c r="D117" i="8"/>
  <c r="J117" i="8"/>
  <c r="C163" i="8"/>
  <c r="L94" i="8"/>
  <c r="K94" i="8"/>
  <c r="J165" i="8"/>
  <c r="G184" i="8"/>
  <c r="E139" i="8"/>
  <c r="I73" i="8"/>
  <c r="K60" i="8"/>
  <c r="I165" i="8"/>
  <c r="C117" i="8"/>
  <c r="K35" i="8"/>
  <c r="F165" i="8"/>
  <c r="E155" i="8"/>
  <c r="L165" i="8"/>
  <c r="H117" i="8"/>
  <c r="L117" i="8"/>
  <c r="H163" i="8"/>
  <c r="D163" i="8"/>
  <c r="J163" i="8"/>
  <c r="E94" i="8"/>
  <c r="K73" i="8"/>
  <c r="C184" i="8"/>
  <c r="G73" i="8"/>
  <c r="D73" i="8"/>
  <c r="L207" i="8"/>
  <c r="D110" i="8"/>
  <c r="L19" i="8"/>
  <c r="E69" i="8"/>
  <c r="L203" i="8"/>
  <c r="C78" i="8"/>
  <c r="N224" i="8"/>
  <c r="E165" i="8"/>
  <c r="K117" i="8"/>
  <c r="E163" i="8"/>
  <c r="F163" i="8"/>
  <c r="G163" i="8"/>
  <c r="L163" i="8"/>
  <c r="J139" i="8"/>
  <c r="I184" i="8"/>
  <c r="L184" i="8"/>
  <c r="E73" i="8"/>
  <c r="C199" i="8"/>
  <c r="F200" i="8"/>
  <c r="K200" i="8"/>
  <c r="L59" i="8"/>
  <c r="K59" i="8"/>
  <c r="E59" i="8"/>
  <c r="H180" i="8"/>
  <c r="L138" i="8"/>
  <c r="K68" i="8"/>
  <c r="J54" i="8"/>
  <c r="E41" i="8"/>
  <c r="F17" i="8"/>
  <c r="L208" i="8"/>
  <c r="H169" i="8"/>
  <c r="C160" i="8"/>
  <c r="G146" i="8"/>
  <c r="I59" i="8"/>
  <c r="D200" i="8"/>
  <c r="L190" i="8"/>
  <c r="G169" i="8"/>
  <c r="D169" i="8"/>
  <c r="J35" i="8"/>
  <c r="F35" i="8"/>
  <c r="G241" i="8"/>
  <c r="H96" i="8"/>
  <c r="M212" i="8"/>
  <c r="E169" i="8"/>
  <c r="F203" i="8"/>
  <c r="F169" i="8"/>
  <c r="H158" i="8"/>
  <c r="C158" i="8"/>
  <c r="K158" i="8"/>
  <c r="G158" i="8"/>
  <c r="F158" i="8"/>
  <c r="D158" i="8"/>
  <c r="I158" i="8"/>
  <c r="E158" i="8"/>
  <c r="L158" i="8"/>
  <c r="J158" i="8"/>
  <c r="E203" i="8"/>
  <c r="I200" i="8"/>
  <c r="J138" i="8"/>
  <c r="D138" i="8"/>
  <c r="F59" i="8"/>
  <c r="J169" i="8"/>
  <c r="L160" i="8"/>
  <c r="L35" i="8"/>
  <c r="E35" i="8"/>
  <c r="D59" i="8"/>
  <c r="C59" i="8"/>
  <c r="K190" i="8"/>
  <c r="I169" i="8"/>
  <c r="J160" i="8"/>
  <c r="G131" i="8"/>
  <c r="H203" i="8"/>
  <c r="H146" i="8"/>
  <c r="G210" i="8"/>
  <c r="I190" i="8"/>
  <c r="D226" i="8"/>
  <c r="I131" i="8"/>
  <c r="L69" i="8"/>
  <c r="K131" i="8"/>
  <c r="C146" i="8"/>
  <c r="J207" i="8"/>
  <c r="C203" i="8"/>
  <c r="D203" i="8"/>
  <c r="H131" i="8"/>
  <c r="J203" i="8"/>
  <c r="H207" i="8"/>
  <c r="I207" i="8"/>
  <c r="K203" i="8"/>
  <c r="K146" i="8"/>
  <c r="H133" i="8"/>
  <c r="L146" i="8"/>
  <c r="F60" i="8"/>
  <c r="F108" i="8"/>
  <c r="F146" i="8"/>
  <c r="I203" i="8"/>
  <c r="C131" i="8"/>
  <c r="G203" i="8"/>
  <c r="D131" i="8"/>
  <c r="I69" i="8"/>
  <c r="F110" i="8"/>
  <c r="G102" i="8"/>
  <c r="C63" i="8"/>
  <c r="L187" i="8"/>
  <c r="I160" i="8"/>
  <c r="D207" i="8"/>
  <c r="G207" i="8"/>
  <c r="I146" i="8"/>
  <c r="D146" i="8"/>
  <c r="J119" i="8"/>
  <c r="C60" i="8"/>
  <c r="L60" i="8"/>
  <c r="I108" i="8"/>
  <c r="D160" i="8"/>
  <c r="F160" i="8"/>
  <c r="E160" i="8"/>
  <c r="K160" i="8"/>
  <c r="J60" i="8"/>
  <c r="G159" i="8"/>
  <c r="E96" i="8"/>
  <c r="D70" i="8"/>
  <c r="H60" i="8"/>
  <c r="G60" i="8"/>
  <c r="D60" i="8"/>
  <c r="G160" i="8"/>
  <c r="D108" i="8"/>
  <c r="C108" i="8"/>
  <c r="L17" i="8"/>
  <c r="D41" i="8"/>
  <c r="G41" i="8"/>
  <c r="E199" i="8"/>
  <c r="H199" i="8"/>
  <c r="G63" i="8"/>
  <c r="I63" i="8"/>
  <c r="J199" i="8"/>
  <c r="G96" i="8"/>
  <c r="J96" i="8"/>
  <c r="L199" i="8"/>
  <c r="F68" i="8"/>
  <c r="E103" i="8"/>
  <c r="F103" i="8"/>
  <c r="C103" i="8"/>
  <c r="G103" i="8"/>
  <c r="J17" i="8"/>
  <c r="C17" i="8"/>
  <c r="D17" i="8"/>
  <c r="F41" i="8"/>
  <c r="F63" i="8"/>
  <c r="I199" i="8"/>
  <c r="H63" i="8"/>
  <c r="D54" i="8"/>
  <c r="D199" i="8"/>
  <c r="E54" i="8"/>
  <c r="C96" i="8"/>
  <c r="H103" i="8"/>
  <c r="I187" i="8"/>
  <c r="H110" i="8"/>
  <c r="E17" i="8"/>
  <c r="G17" i="8"/>
  <c r="I41" i="8"/>
  <c r="D96" i="8"/>
  <c r="F96" i="8"/>
  <c r="L54" i="8"/>
  <c r="D63" i="8"/>
  <c r="K103" i="8"/>
  <c r="L63" i="8"/>
  <c r="D208" i="8"/>
  <c r="F76" i="8"/>
  <c r="I17" i="8"/>
  <c r="C41" i="8"/>
  <c r="H41" i="8"/>
  <c r="F199" i="8"/>
  <c r="K63" i="8"/>
  <c r="J103" i="8"/>
  <c r="E111" i="8"/>
  <c r="L118" i="8"/>
  <c r="E187" i="8"/>
  <c r="K225" i="8"/>
  <c r="H17" i="8"/>
  <c r="J41" i="8"/>
  <c r="L96" i="8"/>
  <c r="K199" i="8"/>
  <c r="E207" i="8"/>
  <c r="F207" i="8"/>
  <c r="D119" i="8"/>
  <c r="E119" i="8"/>
  <c r="L119" i="8"/>
  <c r="C207" i="8"/>
  <c r="E241" i="8"/>
  <c r="K207" i="8"/>
  <c r="D241" i="8"/>
  <c r="H241" i="8"/>
  <c r="I241" i="8"/>
  <c r="F119" i="8"/>
  <c r="C119" i="8"/>
  <c r="L241" i="8"/>
  <c r="J241" i="8"/>
  <c r="C241" i="8"/>
  <c r="K111" i="8"/>
  <c r="I226" i="8"/>
  <c r="G187" i="8"/>
  <c r="F241" i="8"/>
  <c r="F251" i="8"/>
  <c r="F111" i="8"/>
  <c r="K119" i="8"/>
  <c r="G87" i="8"/>
  <c r="J247" i="8"/>
  <c r="G78" i="8"/>
  <c r="I144" i="8"/>
  <c r="H108" i="8"/>
  <c r="L225" i="8"/>
  <c r="J80" i="8"/>
  <c r="K187" i="8"/>
  <c r="L108" i="8"/>
  <c r="K208" i="8"/>
  <c r="J20" i="8"/>
  <c r="G61" i="8"/>
  <c r="E89" i="8"/>
  <c r="K27" i="8"/>
  <c r="C19" i="8"/>
  <c r="C148" i="8"/>
  <c r="O212" i="8"/>
  <c r="AM213" i="3" s="1"/>
  <c r="H68" i="8"/>
  <c r="E124" i="8"/>
  <c r="L79" i="8"/>
  <c r="C239" i="8"/>
  <c r="D187" i="8"/>
  <c r="E226" i="8"/>
  <c r="I76" i="8"/>
  <c r="G247" i="8"/>
  <c r="K19" i="8"/>
  <c r="H19" i="8"/>
  <c r="F20" i="8"/>
  <c r="E20" i="8"/>
  <c r="H20" i="8"/>
  <c r="F69" i="8"/>
  <c r="G69" i="8"/>
  <c r="D124" i="8"/>
  <c r="L68" i="8"/>
  <c r="K80" i="8"/>
  <c r="F124" i="8"/>
  <c r="K76" i="8"/>
  <c r="C172" i="8"/>
  <c r="J110" i="8"/>
  <c r="G110" i="8"/>
  <c r="H61" i="8"/>
  <c r="E61" i="8"/>
  <c r="H148" i="8"/>
  <c r="J226" i="8"/>
  <c r="G20" i="8"/>
  <c r="J69" i="8"/>
  <c r="K144" i="8"/>
  <c r="I124" i="8"/>
  <c r="E144" i="8"/>
  <c r="C124" i="8"/>
  <c r="G80" i="8"/>
  <c r="I80" i="8"/>
  <c r="J234" i="8"/>
  <c r="C76" i="8"/>
  <c r="E110" i="8"/>
  <c r="L61" i="8"/>
  <c r="J61" i="8"/>
  <c r="I61" i="8"/>
  <c r="D225" i="8"/>
  <c r="G226" i="8"/>
  <c r="L226" i="8"/>
  <c r="G19" i="8"/>
  <c r="H124" i="8"/>
  <c r="L80" i="8"/>
  <c r="E80" i="8"/>
  <c r="C68" i="8"/>
  <c r="J68" i="8"/>
  <c r="N212" i="8"/>
  <c r="C110" i="8"/>
  <c r="D61" i="8"/>
  <c r="D19" i="8"/>
  <c r="E19" i="8"/>
  <c r="K69" i="8"/>
  <c r="D69" i="8"/>
  <c r="H69" i="8"/>
  <c r="H80" i="8"/>
  <c r="G68" i="8"/>
  <c r="C69" i="8"/>
  <c r="C80" i="8"/>
  <c r="I68" i="8"/>
  <c r="D68" i="8"/>
  <c r="F80" i="8"/>
  <c r="D76" i="8"/>
  <c r="K78" i="8"/>
  <c r="L110" i="8"/>
  <c r="F78" i="8"/>
  <c r="H159" i="8"/>
  <c r="G218" i="8"/>
  <c r="C61" i="8"/>
  <c r="K61" i="8"/>
  <c r="K96" i="8"/>
  <c r="I19" i="8"/>
  <c r="F19" i="8"/>
  <c r="J19" i="8"/>
  <c r="G124" i="8"/>
  <c r="J124" i="8"/>
  <c r="L124" i="8"/>
  <c r="E68" i="8"/>
  <c r="J76" i="8"/>
  <c r="G192" i="8"/>
  <c r="H15" i="8"/>
  <c r="F61" i="8"/>
  <c r="H223" i="8"/>
  <c r="H192" i="8"/>
  <c r="G138" i="8"/>
  <c r="F138" i="8"/>
  <c r="J208" i="8"/>
  <c r="F208" i="8"/>
  <c r="C138" i="8"/>
  <c r="H225" i="8"/>
  <c r="H119" i="8"/>
  <c r="L78" i="8"/>
  <c r="J78" i="8"/>
  <c r="F91" i="8"/>
  <c r="E76" i="8"/>
  <c r="F190" i="8"/>
  <c r="D190" i="8"/>
  <c r="H190" i="8"/>
  <c r="C190" i="8"/>
  <c r="H40" i="8"/>
  <c r="C89" i="8"/>
  <c r="E138" i="8"/>
  <c r="E208" i="8"/>
  <c r="G208" i="8"/>
  <c r="F225" i="8"/>
  <c r="I225" i="8"/>
  <c r="E218" i="8"/>
  <c r="J225" i="8"/>
  <c r="D78" i="8"/>
  <c r="H78" i="8"/>
  <c r="I210" i="8"/>
  <c r="H226" i="8"/>
  <c r="C225" i="8"/>
  <c r="C208" i="8"/>
  <c r="F84" i="8"/>
  <c r="I119" i="8"/>
  <c r="D40" i="8"/>
  <c r="G40" i="8"/>
  <c r="D218" i="8"/>
  <c r="H208" i="8"/>
  <c r="H138" i="8"/>
  <c r="E78" i="8"/>
  <c r="C247" i="8"/>
  <c r="I208" i="8"/>
  <c r="G228" i="8"/>
  <c r="J210" i="8"/>
  <c r="L76" i="8"/>
  <c r="F187" i="8"/>
  <c r="L235" i="8"/>
  <c r="J187" i="8"/>
  <c r="C20" i="8"/>
  <c r="C187" i="8"/>
  <c r="G190" i="8"/>
  <c r="G225" i="8"/>
  <c r="K110" i="8"/>
  <c r="J186" i="8"/>
  <c r="K108" i="8"/>
  <c r="I110" i="8"/>
  <c r="H187" i="8"/>
  <c r="D148" i="8"/>
  <c r="G148" i="8"/>
  <c r="J79" i="8"/>
  <c r="C226" i="8"/>
  <c r="E223" i="8"/>
  <c r="E72" i="8"/>
  <c r="E183" i="8"/>
  <c r="C15" i="8"/>
  <c r="H175" i="8"/>
  <c r="K247" i="8"/>
  <c r="I223" i="8"/>
  <c r="K223" i="8"/>
  <c r="L223" i="8"/>
  <c r="G223" i="8"/>
  <c r="C84" i="8"/>
  <c r="L70" i="8"/>
  <c r="L84" i="8"/>
  <c r="I27" i="8"/>
  <c r="F40" i="8"/>
  <c r="E40" i="8"/>
  <c r="F223" i="8"/>
  <c r="L89" i="8"/>
  <c r="J84" i="8"/>
  <c r="I70" i="8"/>
  <c r="H70" i="8"/>
  <c r="J70" i="8"/>
  <c r="K138" i="8"/>
  <c r="J228" i="8"/>
  <c r="H27" i="8"/>
  <c r="L40" i="8"/>
  <c r="J40" i="8"/>
  <c r="C223" i="8"/>
  <c r="J223" i="8"/>
  <c r="F15" i="8"/>
  <c r="E84" i="8"/>
  <c r="F70" i="8"/>
  <c r="G84" i="8"/>
  <c r="K40" i="8"/>
  <c r="C40" i="8"/>
  <c r="E70" i="8"/>
  <c r="K70" i="8"/>
  <c r="I84" i="8"/>
  <c r="K84" i="8"/>
  <c r="C70" i="8"/>
  <c r="G119" i="8"/>
  <c r="L228" i="8"/>
  <c r="L181" i="8"/>
  <c r="H87" i="8"/>
  <c r="K97" i="8"/>
  <c r="C144" i="8"/>
  <c r="J91" i="8"/>
  <c r="D247" i="8"/>
  <c r="J72" i="8"/>
  <c r="C231" i="8"/>
  <c r="J231" i="8"/>
  <c r="F231" i="8"/>
  <c r="D231" i="8"/>
  <c r="K231" i="8"/>
  <c r="G231" i="8"/>
  <c r="H231" i="8"/>
  <c r="I231" i="8"/>
  <c r="E231" i="8"/>
  <c r="L231" i="8"/>
  <c r="L182" i="8"/>
  <c r="K91" i="8"/>
  <c r="K120" i="8"/>
  <c r="I148" i="8"/>
  <c r="J148" i="8"/>
  <c r="L148" i="8"/>
  <c r="H245" i="8"/>
  <c r="E148" i="8"/>
  <c r="F148" i="8"/>
  <c r="G70" i="8"/>
  <c r="H74" i="8"/>
  <c r="G76" i="8"/>
  <c r="K148" i="8"/>
  <c r="G54" i="8"/>
  <c r="H84" i="8"/>
  <c r="I54" i="8"/>
  <c r="K54" i="8"/>
  <c r="I67" i="8"/>
  <c r="F144" i="8"/>
  <c r="H144" i="8"/>
  <c r="F54" i="8"/>
  <c r="H228" i="8"/>
  <c r="I78" i="8"/>
  <c r="D80" i="8"/>
  <c r="I247" i="8"/>
  <c r="C54" i="8"/>
  <c r="D144" i="8"/>
  <c r="G144" i="8"/>
  <c r="J144" i="8"/>
  <c r="D228" i="8"/>
  <c r="K228" i="8"/>
  <c r="E228" i="8"/>
  <c r="C157" i="8"/>
  <c r="H54" i="8"/>
  <c r="I228" i="8"/>
  <c r="H79" i="8"/>
  <c r="C79" i="8"/>
  <c r="F235" i="8"/>
  <c r="K79" i="8"/>
  <c r="C228" i="8"/>
  <c r="K181" i="8"/>
  <c r="E79" i="8"/>
  <c r="G79" i="8"/>
  <c r="D79" i="8"/>
  <c r="I79" i="8"/>
  <c r="E236" i="8"/>
  <c r="I236" i="8"/>
  <c r="G236" i="8"/>
  <c r="D236" i="8"/>
  <c r="L236" i="8"/>
  <c r="H236" i="8"/>
  <c r="F236" i="8"/>
  <c r="J236" i="8"/>
  <c r="C236" i="8"/>
  <c r="K236" i="8"/>
  <c r="K72" i="8"/>
  <c r="K118" i="8"/>
  <c r="C72" i="8"/>
  <c r="H173" i="8"/>
  <c r="I235" i="8"/>
  <c r="C82" i="8"/>
  <c r="D235" i="8"/>
  <c r="C235" i="8"/>
  <c r="E126" i="8"/>
  <c r="D102" i="8"/>
  <c r="J159" i="8"/>
  <c r="H247" i="8"/>
  <c r="E247" i="8"/>
  <c r="D120" i="8"/>
  <c r="G120" i="8"/>
  <c r="C118" i="8"/>
  <c r="D210" i="8"/>
  <c r="C210" i="8"/>
  <c r="F140" i="8"/>
  <c r="H235" i="8"/>
  <c r="K210" i="8"/>
  <c r="D82" i="8"/>
  <c r="F66" i="8"/>
  <c r="K235" i="8"/>
  <c r="L247" i="8"/>
  <c r="L210" i="8"/>
  <c r="D194" i="8"/>
  <c r="G235" i="8"/>
  <c r="L102" i="8"/>
  <c r="H102" i="8"/>
  <c r="L133" i="8"/>
  <c r="L218" i="8"/>
  <c r="J235" i="8"/>
  <c r="G173" i="8"/>
  <c r="J102" i="8"/>
  <c r="D44" i="8"/>
  <c r="K20" i="8"/>
  <c r="F86" i="8"/>
  <c r="I111" i="8"/>
  <c r="E159" i="8"/>
  <c r="D159" i="8"/>
  <c r="F159" i="8"/>
  <c r="I159" i="8"/>
  <c r="K159" i="8"/>
  <c r="E209" i="8"/>
  <c r="F247" i="8"/>
  <c r="D20" i="8"/>
  <c r="L20" i="8"/>
  <c r="D111" i="8"/>
  <c r="L159" i="8"/>
  <c r="C159" i="8"/>
  <c r="C44" i="8"/>
  <c r="L120" i="8"/>
  <c r="H120" i="8"/>
  <c r="C120" i="8"/>
  <c r="J120" i="8"/>
  <c r="I20" i="8"/>
  <c r="C111" i="8"/>
  <c r="J111" i="8"/>
  <c r="L111" i="8"/>
  <c r="H111" i="8"/>
  <c r="I142" i="8"/>
  <c r="K129" i="8"/>
  <c r="I120" i="8"/>
  <c r="G111" i="8"/>
  <c r="L233" i="8"/>
  <c r="C161" i="8"/>
  <c r="F192" i="8"/>
  <c r="E93" i="8"/>
  <c r="E120" i="8"/>
  <c r="C85" i="8"/>
  <c r="E75" i="8"/>
  <c r="I118" i="8"/>
  <c r="F120" i="8"/>
  <c r="D118" i="8"/>
  <c r="K75" i="8"/>
  <c r="J181" i="8"/>
  <c r="L93" i="8"/>
  <c r="C192" i="8"/>
  <c r="J118" i="8"/>
  <c r="I85" i="8"/>
  <c r="G118" i="8"/>
  <c r="C58" i="8"/>
  <c r="L183" i="8"/>
  <c r="J239" i="8"/>
  <c r="F75" i="8"/>
  <c r="D75" i="8"/>
  <c r="H118" i="8"/>
  <c r="L234" i="8"/>
  <c r="I91" i="8"/>
  <c r="C252" i="8"/>
  <c r="J75" i="8"/>
  <c r="K192" i="8"/>
  <c r="J93" i="8"/>
  <c r="L75" i="8"/>
  <c r="E118" i="8"/>
  <c r="G106" i="8"/>
  <c r="E235" i="8"/>
  <c r="H75" i="8"/>
  <c r="G75" i="8"/>
  <c r="I75" i="8"/>
  <c r="J15" i="8"/>
  <c r="F118" i="8"/>
  <c r="C75" i="8"/>
  <c r="C181" i="8"/>
  <c r="C156" i="8"/>
  <c r="F65" i="8"/>
  <c r="C49" i="8"/>
  <c r="G108" i="8"/>
  <c r="C175" i="8"/>
  <c r="D126" i="8"/>
  <c r="L129" i="8"/>
  <c r="C186" i="8"/>
  <c r="I175" i="8"/>
  <c r="K175" i="8"/>
  <c r="D173" i="8"/>
  <c r="J87" i="8"/>
  <c r="G239" i="8"/>
  <c r="C87" i="8"/>
  <c r="F87" i="8"/>
  <c r="D87" i="8"/>
  <c r="D89" i="8"/>
  <c r="F89" i="8"/>
  <c r="G133" i="8"/>
  <c r="G217" i="8"/>
  <c r="C126" i="8"/>
  <c r="K183" i="8"/>
  <c r="H156" i="8"/>
  <c r="H126" i="8"/>
  <c r="K126" i="8"/>
  <c r="E123" i="8"/>
  <c r="F183" i="8"/>
  <c r="D183" i="8"/>
  <c r="I126" i="8"/>
  <c r="H183" i="8"/>
  <c r="D27" i="8"/>
  <c r="L186" i="8"/>
  <c r="H106" i="8"/>
  <c r="J173" i="8"/>
  <c r="G175" i="8"/>
  <c r="L175" i="8"/>
  <c r="K173" i="8"/>
  <c r="G89" i="8"/>
  <c r="L173" i="8"/>
  <c r="F186" i="8"/>
  <c r="C129" i="8"/>
  <c r="F239" i="8"/>
  <c r="D133" i="8"/>
  <c r="K87" i="8"/>
  <c r="L239" i="8"/>
  <c r="H89" i="8"/>
  <c r="F133" i="8"/>
  <c r="H109" i="8"/>
  <c r="I239" i="8"/>
  <c r="I89" i="8"/>
  <c r="F126" i="8"/>
  <c r="J126" i="8"/>
  <c r="H239" i="8"/>
  <c r="C91" i="8"/>
  <c r="G183" i="8"/>
  <c r="D91" i="8"/>
  <c r="F175" i="8"/>
  <c r="J175" i="8"/>
  <c r="C173" i="8"/>
  <c r="I209" i="8"/>
  <c r="D239" i="8"/>
  <c r="F173" i="8"/>
  <c r="I87" i="8"/>
  <c r="K239" i="8"/>
  <c r="K89" i="8"/>
  <c r="K133" i="8"/>
  <c r="I183" i="8"/>
  <c r="J183" i="8"/>
  <c r="L126" i="8"/>
  <c r="G126" i="8"/>
  <c r="J108" i="8"/>
  <c r="F58" i="8"/>
  <c r="F27" i="8"/>
  <c r="L27" i="8"/>
  <c r="J27" i="8"/>
  <c r="E175" i="8"/>
  <c r="D175" i="8"/>
  <c r="G209" i="8"/>
  <c r="E173" i="8"/>
  <c r="I133" i="8"/>
  <c r="C98" i="8"/>
  <c r="J133" i="8"/>
  <c r="J89" i="8"/>
  <c r="C133" i="8"/>
  <c r="E133" i="8"/>
  <c r="C183" i="8"/>
  <c r="H194" i="8"/>
  <c r="E115" i="8"/>
  <c r="C106" i="8"/>
  <c r="E108" i="8"/>
  <c r="L237" i="8"/>
  <c r="C27" i="8"/>
  <c r="D129" i="8"/>
  <c r="I173" i="8"/>
  <c r="G27" i="8"/>
  <c r="E27" i="8"/>
  <c r="D186" i="8"/>
  <c r="E87" i="8"/>
  <c r="G180" i="8"/>
  <c r="F156" i="8"/>
  <c r="E239" i="8"/>
  <c r="F180" i="8"/>
  <c r="L87" i="8"/>
  <c r="J194" i="8"/>
  <c r="D181" i="8"/>
  <c r="E91" i="8"/>
  <c r="H91" i="8"/>
  <c r="E134" i="8"/>
  <c r="L91" i="8"/>
  <c r="F102" i="8"/>
  <c r="I102" i="8"/>
  <c r="K102" i="8"/>
  <c r="G91" i="8"/>
  <c r="C102" i="8"/>
  <c r="K209" i="8"/>
  <c r="E210" i="8"/>
  <c r="L240" i="8"/>
  <c r="I168" i="8"/>
  <c r="J58" i="8"/>
  <c r="E102" i="8"/>
  <c r="E15" i="8"/>
  <c r="I15" i="8"/>
  <c r="L15" i="8"/>
  <c r="H217" i="8"/>
  <c r="I93" i="8"/>
  <c r="D93" i="8"/>
  <c r="E167" i="8"/>
  <c r="G142" i="8"/>
  <c r="G82" i="8"/>
  <c r="H58" i="8"/>
  <c r="K58" i="8"/>
  <c r="D15" i="8"/>
  <c r="K15" i="8"/>
  <c r="D209" i="8"/>
  <c r="J209" i="8"/>
  <c r="H93" i="8"/>
  <c r="K93" i="8"/>
  <c r="E142" i="8"/>
  <c r="G237" i="8"/>
  <c r="G58" i="8"/>
  <c r="L58" i="8"/>
  <c r="J98" i="8"/>
  <c r="F209" i="8"/>
  <c r="L209" i="8"/>
  <c r="G93" i="8"/>
  <c r="C209" i="8"/>
  <c r="H237" i="8"/>
  <c r="E82" i="8"/>
  <c r="E58" i="8"/>
  <c r="D58" i="8"/>
  <c r="G15" i="8"/>
  <c r="H209" i="8"/>
  <c r="F93" i="8"/>
  <c r="C142" i="8"/>
  <c r="F82" i="8"/>
  <c r="G49" i="8"/>
  <c r="I58" i="8"/>
  <c r="C93" i="8"/>
  <c r="C243" i="8"/>
  <c r="H251" i="8"/>
  <c r="F47" i="8"/>
  <c r="K201" i="8"/>
  <c r="D192" i="8"/>
  <c r="I129" i="8"/>
  <c r="J129" i="8"/>
  <c r="C65" i="8"/>
  <c r="L106" i="8"/>
  <c r="K186" i="8"/>
  <c r="D206" i="8"/>
  <c r="E251" i="8"/>
  <c r="J142" i="8"/>
  <c r="L194" i="8"/>
  <c r="K180" i="8"/>
  <c r="D142" i="8"/>
  <c r="E216" i="8"/>
  <c r="C66" i="8"/>
  <c r="J145" i="8"/>
  <c r="F240" i="8"/>
  <c r="J240" i="8"/>
  <c r="K240" i="8"/>
  <c r="I240" i="8"/>
  <c r="G240" i="8"/>
  <c r="H240" i="8"/>
  <c r="C240" i="8"/>
  <c r="E240" i="8"/>
  <c r="D240" i="8"/>
  <c r="L168" i="8"/>
  <c r="E168" i="8"/>
  <c r="K168" i="8"/>
  <c r="H168" i="8"/>
  <c r="C168" i="8"/>
  <c r="J168" i="8"/>
  <c r="G168" i="8"/>
  <c r="F168" i="8"/>
  <c r="D167" i="8"/>
  <c r="F182" i="8"/>
  <c r="J192" i="8"/>
  <c r="E129" i="8"/>
  <c r="F129" i="8"/>
  <c r="K115" i="8"/>
  <c r="H129" i="8"/>
  <c r="D106" i="8"/>
  <c r="E180" i="8"/>
  <c r="D65" i="8"/>
  <c r="I251" i="8"/>
  <c r="C180" i="8"/>
  <c r="G194" i="8"/>
  <c r="C48" i="8"/>
  <c r="I161" i="8"/>
  <c r="C194" i="8"/>
  <c r="L245" i="8"/>
  <c r="D168" i="8"/>
  <c r="D56" i="8"/>
  <c r="G56" i="8"/>
  <c r="E56" i="8"/>
  <c r="L56" i="8"/>
  <c r="J56" i="8"/>
  <c r="H56" i="8"/>
  <c r="K56" i="8"/>
  <c r="C56" i="8"/>
  <c r="I56" i="8"/>
  <c r="F56" i="8"/>
  <c r="I192" i="8"/>
  <c r="E106" i="8"/>
  <c r="G129" i="8"/>
  <c r="E192" i="8"/>
  <c r="J106" i="8"/>
  <c r="I186" i="8"/>
  <c r="G186" i="8"/>
  <c r="I194" i="8"/>
  <c r="J85" i="8"/>
  <c r="F194" i="8"/>
  <c r="K194" i="8"/>
  <c r="F11" i="8"/>
  <c r="D22" i="8"/>
  <c r="D248" i="8"/>
  <c r="K106" i="8"/>
  <c r="I109" i="8"/>
  <c r="I106" i="8"/>
  <c r="E186" i="8"/>
  <c r="H186" i="8"/>
  <c r="D180" i="8"/>
  <c r="L192" i="8"/>
  <c r="C143" i="8"/>
  <c r="I134" i="8"/>
  <c r="I180" i="8"/>
  <c r="C251" i="8"/>
  <c r="F106" i="8"/>
  <c r="E194" i="8"/>
  <c r="F115" i="8"/>
  <c r="L180" i="8"/>
  <c r="L109" i="8"/>
  <c r="J180" i="8"/>
  <c r="K188" i="8"/>
  <c r="I188" i="8"/>
  <c r="H188" i="8"/>
  <c r="F188" i="8"/>
  <c r="E188" i="8"/>
  <c r="J188" i="8"/>
  <c r="L188" i="8"/>
  <c r="C188" i="8"/>
  <c r="D188" i="8"/>
  <c r="G188" i="8"/>
  <c r="J161" i="8"/>
  <c r="I217" i="8"/>
  <c r="I182" i="8"/>
  <c r="E237" i="8"/>
  <c r="K217" i="8"/>
  <c r="J65" i="8"/>
  <c r="C217" i="8"/>
  <c r="C182" i="8"/>
  <c r="K65" i="8"/>
  <c r="D182" i="8"/>
  <c r="L85" i="8"/>
  <c r="F161" i="8"/>
  <c r="E85" i="8"/>
  <c r="H85" i="8"/>
  <c r="H137" i="8"/>
  <c r="D137" i="8"/>
  <c r="J137" i="8"/>
  <c r="I137" i="8"/>
  <c r="G137" i="8"/>
  <c r="F137" i="8"/>
  <c r="L137" i="8"/>
  <c r="K137" i="8"/>
  <c r="C137" i="8"/>
  <c r="E137" i="8"/>
  <c r="E49" i="8"/>
  <c r="D237" i="8"/>
  <c r="L65" i="8"/>
  <c r="G115" i="8"/>
  <c r="J237" i="8"/>
  <c r="H115" i="8"/>
  <c r="C115" i="8"/>
  <c r="J182" i="8"/>
  <c r="D115" i="8"/>
  <c r="L115" i="8"/>
  <c r="E65" i="8"/>
  <c r="E217" i="8"/>
  <c r="D161" i="8"/>
  <c r="G161" i="8"/>
  <c r="K161" i="8"/>
  <c r="D85" i="8"/>
  <c r="F245" i="8"/>
  <c r="D140" i="8"/>
  <c r="L49" i="8"/>
  <c r="H49" i="8"/>
  <c r="I237" i="8"/>
  <c r="E182" i="8"/>
  <c r="G65" i="8"/>
  <c r="I115" i="8"/>
  <c r="H65" i="8"/>
  <c r="I65" i="8"/>
  <c r="L134" i="8"/>
  <c r="F237" i="8"/>
  <c r="E161" i="8"/>
  <c r="D245" i="8"/>
  <c r="G245" i="8"/>
  <c r="L161" i="8"/>
  <c r="K245" i="8"/>
  <c r="J49" i="8"/>
  <c r="D49" i="8"/>
  <c r="F49" i="8"/>
  <c r="G182" i="8"/>
  <c r="H182" i="8"/>
  <c r="K237" i="8"/>
  <c r="K182" i="8"/>
  <c r="D134" i="8"/>
  <c r="D217" i="8"/>
  <c r="D48" i="8"/>
  <c r="L217" i="8"/>
  <c r="H161" i="8"/>
  <c r="J245" i="8"/>
  <c r="C245" i="8"/>
  <c r="I245" i="8"/>
  <c r="K216" i="8"/>
  <c r="J115" i="8"/>
  <c r="I49" i="8"/>
  <c r="K49" i="8"/>
  <c r="C237" i="8"/>
  <c r="J217" i="8"/>
  <c r="F134" i="8"/>
  <c r="F217" i="8"/>
  <c r="C57" i="8"/>
  <c r="E86" i="8"/>
  <c r="G134" i="8"/>
  <c r="H142" i="8"/>
  <c r="I82" i="8"/>
  <c r="J82" i="8"/>
  <c r="L82" i="8"/>
  <c r="E245" i="8"/>
  <c r="C216" i="8"/>
  <c r="H123" i="8"/>
  <c r="I123" i="8"/>
  <c r="I216" i="8"/>
  <c r="G123" i="8"/>
  <c r="J123" i="8"/>
  <c r="C123" i="8"/>
  <c r="G216" i="8"/>
  <c r="D123" i="8"/>
  <c r="K123" i="8"/>
  <c r="K151" i="8"/>
  <c r="H134" i="8"/>
  <c r="K82" i="8"/>
  <c r="J216" i="8"/>
  <c r="F123" i="8"/>
  <c r="L123" i="8"/>
  <c r="L86" i="8"/>
  <c r="K134" i="8"/>
  <c r="F228" i="8"/>
  <c r="F142" i="8"/>
  <c r="H140" i="8"/>
  <c r="F181" i="8"/>
  <c r="E181" i="8"/>
  <c r="I66" i="8"/>
  <c r="H216" i="8"/>
  <c r="H66" i="8"/>
  <c r="G145" i="8"/>
  <c r="K142" i="8"/>
  <c r="J66" i="8"/>
  <c r="G181" i="8"/>
  <c r="H101" i="8"/>
  <c r="L145" i="8"/>
  <c r="L216" i="8"/>
  <c r="K140" i="8"/>
  <c r="H181" i="8"/>
  <c r="I181" i="8"/>
  <c r="K145" i="8"/>
  <c r="C109" i="8"/>
  <c r="I140" i="8"/>
  <c r="E198" i="8"/>
  <c r="G238" i="8"/>
  <c r="G66" i="8"/>
  <c r="D66" i="8"/>
  <c r="D145" i="8"/>
  <c r="J47" i="8"/>
  <c r="F23" i="8"/>
  <c r="C134" i="8"/>
  <c r="J134" i="8"/>
  <c r="I74" i="8"/>
  <c r="D251" i="8"/>
  <c r="G85" i="8"/>
  <c r="L66" i="8"/>
  <c r="E66" i="8"/>
  <c r="D216" i="8"/>
  <c r="F216" i="8"/>
  <c r="C145" i="8"/>
  <c r="I145" i="8"/>
  <c r="K66" i="8"/>
  <c r="F145" i="8"/>
  <c r="E145" i="8"/>
  <c r="H145" i="8"/>
  <c r="H172" i="8"/>
  <c r="I176" i="8"/>
  <c r="L95" i="8"/>
  <c r="K44" i="8"/>
  <c r="E176" i="8"/>
  <c r="J172" i="8"/>
  <c r="L112" i="8"/>
  <c r="C206" i="8"/>
  <c r="G233" i="8"/>
  <c r="D156" i="8"/>
  <c r="L44" i="8"/>
  <c r="J44" i="8"/>
  <c r="G44" i="8"/>
  <c r="F50" i="8"/>
  <c r="H22" i="8"/>
  <c r="E44" i="8"/>
  <c r="L172" i="8"/>
  <c r="G172" i="8"/>
  <c r="K176" i="8"/>
  <c r="I44" i="8"/>
  <c r="F44" i="8"/>
  <c r="H44" i="8"/>
  <c r="E233" i="8"/>
  <c r="K172" i="8"/>
  <c r="F90" i="8"/>
  <c r="H90" i="8"/>
  <c r="C90" i="8"/>
  <c r="J90" i="8"/>
  <c r="K90" i="8"/>
  <c r="G90" i="8"/>
  <c r="E90" i="8"/>
  <c r="L90" i="8"/>
  <c r="D90" i="8"/>
  <c r="I90" i="8"/>
  <c r="J233" i="8"/>
  <c r="E95" i="8"/>
  <c r="D174" i="8"/>
  <c r="F174" i="8"/>
  <c r="L174" i="8"/>
  <c r="J174" i="8"/>
  <c r="G174" i="8"/>
  <c r="E174" i="8"/>
  <c r="H174" i="8"/>
  <c r="I174" i="8"/>
  <c r="K174" i="8"/>
  <c r="C174" i="8"/>
  <c r="J107" i="8"/>
  <c r="G107" i="8"/>
  <c r="E107" i="8"/>
  <c r="C107" i="8"/>
  <c r="K107" i="8"/>
  <c r="H107" i="8"/>
  <c r="F107" i="8"/>
  <c r="D107" i="8"/>
  <c r="L107" i="8"/>
  <c r="I107" i="8"/>
  <c r="I221" i="8"/>
  <c r="J55" i="8"/>
  <c r="D81" i="8"/>
  <c r="C238" i="8"/>
  <c r="K21" i="8"/>
  <c r="E250" i="8"/>
  <c r="C233" i="8"/>
  <c r="K233" i="8"/>
  <c r="I234" i="8"/>
  <c r="F218" i="8"/>
  <c r="F233" i="8"/>
  <c r="J218" i="8"/>
  <c r="D98" i="8"/>
  <c r="I156" i="8"/>
  <c r="I218" i="8"/>
  <c r="H95" i="8"/>
  <c r="D234" i="8"/>
  <c r="G156" i="8"/>
  <c r="L156" i="8"/>
  <c r="F85" i="8"/>
  <c r="K85" i="8"/>
  <c r="D178" i="8"/>
  <c r="C218" i="8"/>
  <c r="D233" i="8"/>
  <c r="K234" i="8"/>
  <c r="E57" i="8"/>
  <c r="F167" i="8"/>
  <c r="J156" i="8"/>
  <c r="L21" i="8"/>
  <c r="I101" i="8"/>
  <c r="G7" i="8"/>
  <c r="E234" i="8"/>
  <c r="F234" i="8"/>
  <c r="G234" i="8"/>
  <c r="J95" i="8"/>
  <c r="H234" i="8"/>
  <c r="H233" i="8"/>
  <c r="H218" i="8"/>
  <c r="I233" i="8"/>
  <c r="L142" i="8"/>
  <c r="E156" i="8"/>
  <c r="K218" i="8"/>
  <c r="I132" i="8"/>
  <c r="C95" i="8"/>
  <c r="C234" i="8"/>
  <c r="K95" i="8"/>
  <c r="L140" i="8"/>
  <c r="K156" i="8"/>
  <c r="J140" i="8"/>
  <c r="C140" i="8"/>
  <c r="C55" i="8"/>
  <c r="L57" i="8"/>
  <c r="E162" i="8"/>
  <c r="F81" i="8"/>
  <c r="K198" i="8"/>
  <c r="C248" i="8"/>
  <c r="H81" i="8"/>
  <c r="E71" i="8"/>
  <c r="C215" i="8"/>
  <c r="L98" i="8"/>
  <c r="L246" i="8"/>
  <c r="F21" i="8"/>
  <c r="D220" i="8"/>
  <c r="L220" i="8"/>
  <c r="C220" i="8"/>
  <c r="J220" i="8"/>
  <c r="K220" i="8"/>
  <c r="F220" i="8"/>
  <c r="I220" i="8"/>
  <c r="H220" i="8"/>
  <c r="G220" i="8"/>
  <c r="E220" i="8"/>
  <c r="J251" i="8"/>
  <c r="F72" i="8"/>
  <c r="L251" i="8"/>
  <c r="D213" i="8"/>
  <c r="K238" i="8"/>
  <c r="G251" i="8"/>
  <c r="K243" i="8"/>
  <c r="C198" i="8"/>
  <c r="I152" i="8"/>
  <c r="L243" i="8"/>
  <c r="J57" i="8"/>
  <c r="E101" i="8"/>
  <c r="C47" i="8"/>
  <c r="L22" i="8"/>
  <c r="I21" i="8"/>
  <c r="E45" i="8"/>
  <c r="C21" i="8"/>
  <c r="K23" i="8"/>
  <c r="G215" i="8"/>
  <c r="D77" i="8"/>
  <c r="F95" i="8"/>
  <c r="F98" i="8"/>
  <c r="H98" i="8"/>
  <c r="F152" i="8"/>
  <c r="G72" i="8"/>
  <c r="I72" i="8"/>
  <c r="E109" i="8"/>
  <c r="F243" i="8"/>
  <c r="I243" i="8"/>
  <c r="J152" i="8"/>
  <c r="I57" i="8"/>
  <c r="I172" i="8"/>
  <c r="K143" i="8"/>
  <c r="E172" i="8"/>
  <c r="K251" i="8"/>
  <c r="E246" i="8"/>
  <c r="G246" i="8"/>
  <c r="K246" i="8"/>
  <c r="I246" i="8"/>
  <c r="D246" i="8"/>
  <c r="J246" i="8"/>
  <c r="F246" i="8"/>
  <c r="H246" i="8"/>
  <c r="C246" i="8"/>
  <c r="J101" i="8"/>
  <c r="F198" i="8"/>
  <c r="G140" i="8"/>
  <c r="E140" i="8"/>
  <c r="K101" i="8"/>
  <c r="L48" i="8"/>
  <c r="I98" i="8"/>
  <c r="L152" i="8"/>
  <c r="I198" i="8"/>
  <c r="G21" i="8"/>
  <c r="J21" i="8"/>
  <c r="D21" i="8"/>
  <c r="H21" i="8"/>
  <c r="E48" i="8"/>
  <c r="J143" i="8"/>
  <c r="G95" i="8"/>
  <c r="D152" i="8"/>
  <c r="E98" i="8"/>
  <c r="I95" i="8"/>
  <c r="C227" i="8"/>
  <c r="D109" i="8"/>
  <c r="G229" i="8"/>
  <c r="L72" i="8"/>
  <c r="H72" i="8"/>
  <c r="K109" i="8"/>
  <c r="D243" i="8"/>
  <c r="H243" i="8"/>
  <c r="G109" i="8"/>
  <c r="H57" i="8"/>
  <c r="D172" i="8"/>
  <c r="F172" i="8"/>
  <c r="F109" i="8"/>
  <c r="K206" i="8"/>
  <c r="J99" i="8"/>
  <c r="L81" i="8"/>
  <c r="K81" i="8"/>
  <c r="I81" i="8"/>
  <c r="G81" i="8"/>
  <c r="E81" i="8"/>
  <c r="D198" i="8"/>
  <c r="L198" i="8"/>
  <c r="G101" i="8"/>
  <c r="L101" i="8"/>
  <c r="G48" i="8"/>
  <c r="G98" i="8"/>
  <c r="J243" i="8"/>
  <c r="D57" i="8"/>
  <c r="C22" i="8"/>
  <c r="F22" i="8"/>
  <c r="E21" i="8"/>
  <c r="H48" i="8"/>
  <c r="K48" i="8"/>
  <c r="F48" i="8"/>
  <c r="G22" i="8"/>
  <c r="E152" i="8"/>
  <c r="J109" i="8"/>
  <c r="D72" i="8"/>
  <c r="E243" i="8"/>
  <c r="G243" i="8"/>
  <c r="F57" i="8"/>
  <c r="G57" i="8"/>
  <c r="D95" i="8"/>
  <c r="C152" i="8"/>
  <c r="F162" i="8"/>
  <c r="C81" i="8"/>
  <c r="J198" i="8"/>
  <c r="H198" i="8"/>
  <c r="J81" i="8"/>
  <c r="I22" i="8"/>
  <c r="G53" i="8"/>
  <c r="J48" i="8"/>
  <c r="I43" i="8"/>
  <c r="I48" i="8"/>
  <c r="K98" i="8"/>
  <c r="G152" i="8"/>
  <c r="H152" i="8"/>
  <c r="K57" i="8"/>
  <c r="F101" i="8"/>
  <c r="C101" i="8"/>
  <c r="D101" i="8"/>
  <c r="G198" i="8"/>
  <c r="D232" i="8"/>
  <c r="G232" i="8"/>
  <c r="H232" i="8"/>
  <c r="I232" i="8"/>
  <c r="C232" i="8"/>
  <c r="F232" i="8"/>
  <c r="K232" i="8"/>
  <c r="J232" i="8"/>
  <c r="K7" i="8"/>
  <c r="H7" i="8"/>
  <c r="G23" i="8"/>
  <c r="I13" i="8"/>
  <c r="J215" i="8"/>
  <c r="E215" i="8"/>
  <c r="L167" i="8"/>
  <c r="K167" i="8"/>
  <c r="F99" i="8"/>
  <c r="K162" i="8"/>
  <c r="C162" i="8"/>
  <c r="F238" i="8"/>
  <c r="F74" i="8"/>
  <c r="G74" i="8"/>
  <c r="G55" i="8"/>
  <c r="I55" i="8"/>
  <c r="E206" i="8"/>
  <c r="C99" i="8"/>
  <c r="L232" i="8"/>
  <c r="C7" i="8"/>
  <c r="K215" i="8"/>
  <c r="L215" i="8"/>
  <c r="J167" i="8"/>
  <c r="C167" i="8"/>
  <c r="J162" i="8"/>
  <c r="H162" i="8"/>
  <c r="G206" i="8"/>
  <c r="E238" i="8"/>
  <c r="K74" i="8"/>
  <c r="E74" i="8"/>
  <c r="L55" i="8"/>
  <c r="H55" i="8"/>
  <c r="H206" i="8"/>
  <c r="F202" i="8"/>
  <c r="G202" i="8"/>
  <c r="L202" i="8"/>
  <c r="C202" i="8"/>
  <c r="K202" i="8"/>
  <c r="H202" i="8"/>
  <c r="E202" i="8"/>
  <c r="J202" i="8"/>
  <c r="D202" i="8"/>
  <c r="I202" i="8"/>
  <c r="F7" i="8"/>
  <c r="I215" i="8"/>
  <c r="D215" i="8"/>
  <c r="L206" i="8"/>
  <c r="I167" i="8"/>
  <c r="G167" i="8"/>
  <c r="I162" i="8"/>
  <c r="L162" i="8"/>
  <c r="L99" i="8"/>
  <c r="J238" i="8"/>
  <c r="L238" i="8"/>
  <c r="F205" i="8"/>
  <c r="I206" i="8"/>
  <c r="C74" i="8"/>
  <c r="L74" i="8"/>
  <c r="D55" i="8"/>
  <c r="F55" i="8"/>
  <c r="D176" i="8"/>
  <c r="L176" i="8"/>
  <c r="J7" i="8"/>
  <c r="L7" i="8"/>
  <c r="I7" i="8"/>
  <c r="I250" i="8"/>
  <c r="F215" i="8"/>
  <c r="H215" i="8"/>
  <c r="H167" i="8"/>
  <c r="I248" i="8"/>
  <c r="G162" i="8"/>
  <c r="D162" i="8"/>
  <c r="G99" i="8"/>
  <c r="H238" i="8"/>
  <c r="D238" i="8"/>
  <c r="J74" i="8"/>
  <c r="D74" i="8"/>
  <c r="G176" i="8"/>
  <c r="K55" i="8"/>
  <c r="E55" i="8"/>
  <c r="J176" i="8"/>
  <c r="J206" i="8"/>
  <c r="D99" i="8"/>
  <c r="F196" i="8"/>
  <c r="D196" i="8"/>
  <c r="J196" i="8"/>
  <c r="C196" i="8"/>
  <c r="K196" i="8"/>
  <c r="H196" i="8"/>
  <c r="E196" i="8"/>
  <c r="L196" i="8"/>
  <c r="G196" i="8"/>
  <c r="I196" i="8"/>
  <c r="F122" i="8"/>
  <c r="K122" i="8"/>
  <c r="I122" i="8"/>
  <c r="J122" i="8"/>
  <c r="E122" i="8"/>
  <c r="L122" i="8"/>
  <c r="D122" i="8"/>
  <c r="H122" i="8"/>
  <c r="G122" i="8"/>
  <c r="C122" i="8"/>
  <c r="D7" i="8"/>
  <c r="E7" i="8"/>
  <c r="D23" i="8"/>
  <c r="C176" i="8"/>
  <c r="E248" i="8"/>
  <c r="I238" i="8"/>
  <c r="E99" i="8"/>
  <c r="F176" i="8"/>
  <c r="J132" i="8"/>
  <c r="G221" i="8"/>
  <c r="H99" i="8"/>
  <c r="I99" i="8"/>
  <c r="H176" i="8"/>
  <c r="F206" i="8"/>
  <c r="E232" i="8"/>
  <c r="C97" i="8"/>
  <c r="L13" i="8"/>
  <c r="I143" i="8"/>
  <c r="H132" i="8"/>
  <c r="E221" i="8"/>
  <c r="D86" i="8"/>
  <c r="K86" i="8"/>
  <c r="H97" i="8"/>
  <c r="J97" i="8"/>
  <c r="C13" i="8"/>
  <c r="J13" i="8"/>
  <c r="G13" i="8"/>
  <c r="C33" i="8"/>
  <c r="E211" i="8"/>
  <c r="H143" i="8"/>
  <c r="L132" i="8"/>
  <c r="G132" i="8"/>
  <c r="D221" i="8"/>
  <c r="I86" i="8"/>
  <c r="C86" i="8"/>
  <c r="G97" i="8"/>
  <c r="K13" i="8"/>
  <c r="E143" i="8"/>
  <c r="G143" i="8"/>
  <c r="K132" i="8"/>
  <c r="F132" i="8"/>
  <c r="F221" i="8"/>
  <c r="H221" i="8"/>
  <c r="H86" i="8"/>
  <c r="J86" i="8"/>
  <c r="L97" i="8"/>
  <c r="F97" i="8"/>
  <c r="J43" i="8"/>
  <c r="L143" i="8"/>
  <c r="F143" i="8"/>
  <c r="D132" i="8"/>
  <c r="E132" i="8"/>
  <c r="K221" i="8"/>
  <c r="G86" i="8"/>
  <c r="G153" i="8"/>
  <c r="D97" i="8"/>
  <c r="E97" i="8"/>
  <c r="D143" i="8"/>
  <c r="C132" i="8"/>
  <c r="J221" i="8"/>
  <c r="I97" i="8"/>
  <c r="F248" i="8"/>
  <c r="C221" i="8"/>
  <c r="L221" i="8"/>
  <c r="L177" i="8"/>
  <c r="L227" i="8"/>
  <c r="D230" i="8"/>
  <c r="H230" i="8"/>
  <c r="I230" i="8"/>
  <c r="L230" i="8"/>
  <c r="J230" i="8"/>
  <c r="K230" i="8"/>
  <c r="E230" i="8"/>
  <c r="F230" i="8"/>
  <c r="C230" i="8"/>
  <c r="G230" i="8"/>
  <c r="C50" i="8"/>
  <c r="C154" i="8"/>
  <c r="C116" i="8"/>
  <c r="H62" i="8"/>
  <c r="K127" i="8"/>
  <c r="G213" i="8"/>
  <c r="G43" i="8"/>
  <c r="E43" i="8"/>
  <c r="J22" i="8"/>
  <c r="C150" i="8"/>
  <c r="E213" i="8"/>
  <c r="K99" i="8"/>
  <c r="I253" i="8"/>
  <c r="C23" i="8"/>
  <c r="I23" i="8"/>
  <c r="C213" i="8"/>
  <c r="H213" i="8"/>
  <c r="K71" i="8"/>
  <c r="K248" i="8"/>
  <c r="K77" i="8"/>
  <c r="I205" i="8"/>
  <c r="J150" i="8"/>
  <c r="H151" i="8"/>
  <c r="E154" i="8"/>
  <c r="D112" i="8"/>
  <c r="K227" i="8"/>
  <c r="D227" i="8"/>
  <c r="H67" i="8"/>
  <c r="J229" i="8"/>
  <c r="L229" i="8"/>
  <c r="G177" i="8"/>
  <c r="D177" i="8"/>
  <c r="J116" i="8"/>
  <c r="L157" i="8"/>
  <c r="I201" i="8"/>
  <c r="F62" i="8"/>
  <c r="C127" i="8"/>
  <c r="F178" i="8"/>
  <c r="H178" i="8"/>
  <c r="F153" i="8"/>
  <c r="K213" i="8"/>
  <c r="L71" i="8"/>
  <c r="C71" i="8"/>
  <c r="C77" i="8"/>
  <c r="G205" i="8"/>
  <c r="I150" i="8"/>
  <c r="G151" i="8"/>
  <c r="J154" i="8"/>
  <c r="K112" i="8"/>
  <c r="J227" i="8"/>
  <c r="H227" i="8"/>
  <c r="G67" i="8"/>
  <c r="K229" i="8"/>
  <c r="D229" i="8"/>
  <c r="F177" i="8"/>
  <c r="I116" i="8"/>
  <c r="K157" i="8"/>
  <c r="D201" i="8"/>
  <c r="E62" i="8"/>
  <c r="I127" i="8"/>
  <c r="J127" i="8"/>
  <c r="E178" i="8"/>
  <c r="E153" i="8"/>
  <c r="J23" i="8"/>
  <c r="H43" i="8"/>
  <c r="L47" i="8"/>
  <c r="C250" i="8"/>
  <c r="J213" i="8"/>
  <c r="D71" i="8"/>
  <c r="J71" i="8"/>
  <c r="G248" i="8"/>
  <c r="J248" i="8"/>
  <c r="J77" i="8"/>
  <c r="I77" i="8"/>
  <c r="D205" i="8"/>
  <c r="F150" i="8"/>
  <c r="H150" i="8"/>
  <c r="F151" i="8"/>
  <c r="I249" i="8"/>
  <c r="J249" i="8"/>
  <c r="D249" i="8"/>
  <c r="L249" i="8"/>
  <c r="C249" i="8"/>
  <c r="F249" i="8"/>
  <c r="E249" i="8"/>
  <c r="G249" i="8"/>
  <c r="K249" i="8"/>
  <c r="H249" i="8"/>
  <c r="I154" i="8"/>
  <c r="C112" i="8"/>
  <c r="I227" i="8"/>
  <c r="F67" i="8"/>
  <c r="I229" i="8"/>
  <c r="E177" i="8"/>
  <c r="H116" i="8"/>
  <c r="J157" i="8"/>
  <c r="L201" i="8"/>
  <c r="J201" i="8"/>
  <c r="L62" i="8"/>
  <c r="H127" i="8"/>
  <c r="G127" i="8"/>
  <c r="C178" i="8"/>
  <c r="L153" i="8"/>
  <c r="L23" i="8"/>
  <c r="D43" i="8"/>
  <c r="L43" i="8"/>
  <c r="J253" i="8"/>
  <c r="D179" i="8"/>
  <c r="E179" i="8"/>
  <c r="L179" i="8"/>
  <c r="F179" i="8"/>
  <c r="H179" i="8"/>
  <c r="G179" i="8"/>
  <c r="I179" i="8"/>
  <c r="J179" i="8"/>
  <c r="K179" i="8"/>
  <c r="C179" i="8"/>
  <c r="I213" i="8"/>
  <c r="I71" i="8"/>
  <c r="H248" i="8"/>
  <c r="G77" i="8"/>
  <c r="H77" i="8"/>
  <c r="E205" i="8"/>
  <c r="G150" i="8"/>
  <c r="E150" i="8"/>
  <c r="E151" i="8"/>
  <c r="H154" i="8"/>
  <c r="J112" i="8"/>
  <c r="F227" i="8"/>
  <c r="L67" i="8"/>
  <c r="H229" i="8"/>
  <c r="C177" i="8"/>
  <c r="E116" i="8"/>
  <c r="G116" i="8"/>
  <c r="H157" i="8"/>
  <c r="E157" i="8"/>
  <c r="H201" i="8"/>
  <c r="F201" i="8"/>
  <c r="D62" i="8"/>
  <c r="F127" i="8"/>
  <c r="K178" i="8"/>
  <c r="D153" i="8"/>
  <c r="H71" i="8"/>
  <c r="F77" i="8"/>
  <c r="K205" i="8"/>
  <c r="L150" i="8"/>
  <c r="L151" i="8"/>
  <c r="G154" i="8"/>
  <c r="I112" i="8"/>
  <c r="E227" i="8"/>
  <c r="D67" i="8"/>
  <c r="F229" i="8"/>
  <c r="K177" i="8"/>
  <c r="L116" i="8"/>
  <c r="F116" i="8"/>
  <c r="G157" i="8"/>
  <c r="I157" i="8"/>
  <c r="M189" i="8"/>
  <c r="O189" i="8"/>
  <c r="AM190" i="3" s="1"/>
  <c r="N189" i="8"/>
  <c r="G201" i="8"/>
  <c r="K62" i="8"/>
  <c r="E127" i="8"/>
  <c r="J178" i="8"/>
  <c r="I153" i="8"/>
  <c r="K153" i="8"/>
  <c r="G71" i="8"/>
  <c r="E77" i="8"/>
  <c r="C205" i="8"/>
  <c r="D150" i="8"/>
  <c r="J151" i="8"/>
  <c r="D151" i="8"/>
  <c r="F154" i="8"/>
  <c r="F112" i="8"/>
  <c r="H112" i="8"/>
  <c r="E67" i="8"/>
  <c r="K67" i="8"/>
  <c r="E229" i="8"/>
  <c r="J177" i="8"/>
  <c r="D116" i="8"/>
  <c r="F157" i="8"/>
  <c r="E201" i="8"/>
  <c r="C62" i="8"/>
  <c r="L127" i="8"/>
  <c r="I178" i="8"/>
  <c r="J153" i="8"/>
  <c r="C153" i="8"/>
  <c r="J9" i="8"/>
  <c r="C43" i="8"/>
  <c r="F13" i="8"/>
  <c r="L213" i="8"/>
  <c r="F71" i="8"/>
  <c r="L248" i="8"/>
  <c r="L77" i="8"/>
  <c r="L205" i="8"/>
  <c r="J205" i="8"/>
  <c r="K150" i="8"/>
  <c r="C151" i="8"/>
  <c r="I151" i="8"/>
  <c r="L154" i="8"/>
  <c r="K154" i="8"/>
  <c r="E112" i="8"/>
  <c r="G112" i="8"/>
  <c r="G227" i="8"/>
  <c r="J67" i="8"/>
  <c r="C67" i="8"/>
  <c r="C229" i="8"/>
  <c r="H177" i="8"/>
  <c r="K116" i="8"/>
  <c r="D157" i="8"/>
  <c r="C201" i="8"/>
  <c r="J62" i="8"/>
  <c r="I62" i="8"/>
  <c r="D127" i="8"/>
  <c r="L178" i="8"/>
  <c r="H153" i="8"/>
  <c r="F43" i="8"/>
  <c r="K43" i="8"/>
  <c r="F213" i="8"/>
  <c r="G125" i="8"/>
  <c r="E125" i="8"/>
  <c r="H125" i="8"/>
  <c r="F125" i="8"/>
  <c r="I125" i="8"/>
  <c r="J125" i="8"/>
  <c r="C125" i="8"/>
  <c r="K125" i="8"/>
  <c r="D125" i="8"/>
  <c r="L125" i="8"/>
  <c r="H205" i="8"/>
  <c r="D154" i="8"/>
  <c r="I177" i="8"/>
  <c r="G62" i="8"/>
  <c r="G178" i="8"/>
  <c r="H211" i="8"/>
  <c r="F211" i="8"/>
  <c r="D211" i="8"/>
  <c r="I211" i="8"/>
  <c r="G211" i="8"/>
  <c r="J211" i="8"/>
  <c r="K211" i="8"/>
  <c r="C211" i="8"/>
  <c r="L211" i="8"/>
  <c r="H13" i="8"/>
  <c r="D13" i="8"/>
  <c r="E22" i="8"/>
  <c r="E23" i="8"/>
  <c r="D12" i="8"/>
  <c r="K8" i="8"/>
  <c r="E13" i="8"/>
  <c r="K22" i="8"/>
  <c r="H23" i="8"/>
  <c r="C24" i="8"/>
  <c r="L33" i="8"/>
  <c r="D45" i="8"/>
  <c r="C46" i="8"/>
  <c r="D50" i="8"/>
  <c r="L250" i="8"/>
  <c r="D250" i="8"/>
  <c r="E252" i="8"/>
  <c r="H253" i="8"/>
  <c r="J250" i="8"/>
  <c r="K250" i="8"/>
  <c r="G252" i="8"/>
  <c r="G253" i="8"/>
  <c r="L253" i="8"/>
  <c r="L252" i="8"/>
  <c r="H250" i="8"/>
  <c r="H252" i="8"/>
  <c r="E253" i="8"/>
  <c r="D253" i="8"/>
  <c r="G250" i="8"/>
  <c r="J252" i="8"/>
  <c r="K253" i="8"/>
  <c r="F253" i="8"/>
  <c r="I252" i="8"/>
  <c r="F250" i="8"/>
  <c r="K252" i="8"/>
  <c r="C253" i="8"/>
  <c r="F252" i="8"/>
  <c r="D252" i="8"/>
  <c r="E50" i="8"/>
  <c r="L50" i="8"/>
  <c r="I50" i="8"/>
  <c r="J33" i="8"/>
  <c r="J11" i="8"/>
  <c r="L45" i="8"/>
  <c r="J50" i="8"/>
  <c r="K50" i="8"/>
  <c r="F37" i="8"/>
  <c r="H45" i="8"/>
  <c r="H50" i="8"/>
  <c r="F25" i="8"/>
  <c r="C25" i="8"/>
  <c r="I25" i="8"/>
  <c r="J25" i="8"/>
  <c r="E25" i="8"/>
  <c r="H25" i="8"/>
  <c r="G25" i="8"/>
  <c r="K25" i="8"/>
  <c r="L25" i="8"/>
  <c r="D25" i="8"/>
  <c r="G47" i="8"/>
  <c r="H47" i="8"/>
  <c r="E47" i="8"/>
  <c r="I47" i="8"/>
  <c r="K47" i="8"/>
  <c r="D47" i="8"/>
  <c r="G46" i="8"/>
  <c r="H8" i="8"/>
  <c r="L8" i="8"/>
  <c r="G50" i="8"/>
  <c r="J53" i="8"/>
  <c r="F8" i="8"/>
  <c r="J24" i="8"/>
  <c r="K33" i="8"/>
  <c r="H33" i="8"/>
  <c r="I33" i="8"/>
  <c r="G33" i="8"/>
  <c r="L53" i="8"/>
  <c r="G37" i="8"/>
  <c r="J8" i="8"/>
  <c r="C8" i="8"/>
  <c r="H24" i="8"/>
  <c r="F33" i="8"/>
  <c r="K45" i="8"/>
  <c r="E8" i="8"/>
  <c r="J12" i="8"/>
  <c r="C53" i="8"/>
  <c r="G8" i="8"/>
  <c r="F45" i="8"/>
  <c r="I45" i="8"/>
  <c r="C45" i="8"/>
  <c r="I8" i="8"/>
  <c r="D8" i="8"/>
  <c r="J45" i="8"/>
  <c r="G45" i="8"/>
  <c r="E33" i="8"/>
  <c r="D33" i="8"/>
  <c r="H53" i="8"/>
  <c r="E53" i="8"/>
  <c r="D53" i="8"/>
  <c r="C12" i="8"/>
  <c r="E12" i="8"/>
  <c r="K53" i="8"/>
  <c r="F12" i="8"/>
  <c r="F53" i="8"/>
  <c r="I53" i="8"/>
  <c r="L12" i="8"/>
  <c r="C10" i="8"/>
  <c r="E37" i="8"/>
  <c r="I46" i="8"/>
  <c r="F46" i="8"/>
  <c r="D46" i="8"/>
  <c r="J46" i="8"/>
  <c r="H46" i="8"/>
  <c r="L46" i="8"/>
  <c r="E46" i="8"/>
  <c r="I37" i="8"/>
  <c r="L37" i="8"/>
  <c r="I12" i="8"/>
  <c r="D24" i="8"/>
  <c r="H39" i="8"/>
  <c r="H12" i="8"/>
  <c r="K12" i="8"/>
  <c r="K14" i="8"/>
  <c r="J36" i="8"/>
  <c r="G9" i="8"/>
  <c r="K9" i="8"/>
  <c r="H16" i="8"/>
  <c r="G12" i="8"/>
  <c r="K46" i="8"/>
  <c r="E11" i="8"/>
  <c r="I36" i="8"/>
  <c r="D11" i="8"/>
  <c r="G11" i="8"/>
  <c r="G24" i="8"/>
  <c r="E24" i="8"/>
  <c r="H9" i="8"/>
  <c r="F9" i="8"/>
  <c r="F14" i="8"/>
  <c r="I11" i="8"/>
  <c r="C11" i="8"/>
  <c r="H11" i="8"/>
  <c r="K11" i="8"/>
  <c r="L11" i="8"/>
  <c r="F24" i="8"/>
  <c r="D14" i="8"/>
  <c r="J14" i="8"/>
  <c r="G14" i="8"/>
  <c r="C37" i="8"/>
  <c r="K37" i="8"/>
  <c r="D37" i="8"/>
  <c r="H37" i="8"/>
  <c r="J37" i="8"/>
  <c r="I14" i="8"/>
  <c r="C14" i="8"/>
  <c r="L14" i="8"/>
  <c r="E14" i="8"/>
  <c r="H14" i="8"/>
  <c r="E9" i="8"/>
  <c r="J29" i="8"/>
  <c r="L9" i="8"/>
  <c r="C9" i="8"/>
  <c r="L32" i="8"/>
  <c r="H10" i="8"/>
  <c r="D9" i="8"/>
  <c r="L29" i="8"/>
  <c r="G51" i="8"/>
  <c r="I9" i="8"/>
  <c r="L24" i="8"/>
  <c r="D10" i="8"/>
  <c r="G38" i="8"/>
  <c r="E39" i="8"/>
  <c r="L52" i="8"/>
  <c r="K36" i="8"/>
  <c r="I24" i="8"/>
  <c r="J31" i="8"/>
  <c r="G26" i="8"/>
  <c r="F36" i="8"/>
  <c r="H29" i="8"/>
  <c r="K29" i="8"/>
  <c r="G36" i="8"/>
  <c r="K24" i="8"/>
  <c r="K10" i="8"/>
  <c r="D29" i="8"/>
  <c r="D36" i="8"/>
  <c r="E36" i="8"/>
  <c r="C36" i="8"/>
  <c r="H36" i="8"/>
  <c r="L36" i="8"/>
  <c r="J10" i="8"/>
  <c r="D32" i="8"/>
  <c r="G32" i="8"/>
  <c r="I32" i="8"/>
  <c r="E32" i="8"/>
  <c r="F32" i="8"/>
  <c r="C32" i="8"/>
  <c r="J32" i="8"/>
  <c r="K32" i="8"/>
  <c r="H32" i="8"/>
  <c r="G29" i="8"/>
  <c r="F29" i="8"/>
  <c r="E26" i="8"/>
  <c r="F10" i="8"/>
  <c r="E29" i="8"/>
  <c r="C26" i="8"/>
  <c r="L39" i="8"/>
  <c r="C29" i="8"/>
  <c r="I29" i="8"/>
  <c r="I38" i="8"/>
  <c r="D51" i="8"/>
  <c r="I10" i="8"/>
  <c r="K38" i="8"/>
  <c r="C51" i="8"/>
  <c r="F26" i="8"/>
  <c r="J39" i="8"/>
  <c r="F16" i="8"/>
  <c r="L10" i="8"/>
  <c r="L16" i="8"/>
  <c r="F31" i="8"/>
  <c r="G10" i="8"/>
  <c r="E10" i="8"/>
  <c r="D39" i="8"/>
  <c r="E16" i="8"/>
  <c r="G16" i="8"/>
  <c r="C5" i="8"/>
  <c r="K16" i="8"/>
  <c r="C16" i="8"/>
  <c r="D16" i="8"/>
  <c r="J16" i="8"/>
  <c r="I16" i="8"/>
  <c r="AN17" i="3"/>
  <c r="AN9" i="3"/>
  <c r="AO9" i="3"/>
  <c r="H4" i="8"/>
  <c r="I4" i="8"/>
  <c r="J6" i="8"/>
  <c r="G6" i="8"/>
  <c r="L6" i="8"/>
  <c r="D6" i="8"/>
  <c r="C6" i="8"/>
  <c r="F6" i="8"/>
  <c r="I6" i="8"/>
  <c r="K6" i="8"/>
  <c r="H6" i="8"/>
  <c r="E6" i="8"/>
  <c r="F5" i="8"/>
  <c r="D5" i="8"/>
  <c r="I5" i="8"/>
  <c r="H5" i="8"/>
  <c r="J5" i="8"/>
  <c r="G5" i="8"/>
  <c r="K5" i="8"/>
  <c r="E5" i="8"/>
  <c r="L5" i="8"/>
  <c r="I51" i="8"/>
  <c r="F38" i="8"/>
  <c r="L38" i="8"/>
  <c r="I26" i="8"/>
  <c r="K26" i="8"/>
  <c r="C38" i="8"/>
  <c r="G31" i="8"/>
  <c r="J26" i="8"/>
  <c r="F39" i="8"/>
  <c r="G39" i="8"/>
  <c r="K31" i="8"/>
  <c r="J38" i="8"/>
  <c r="H26" i="8"/>
  <c r="L31" i="8"/>
  <c r="E31" i="8"/>
  <c r="H38" i="8"/>
  <c r="L26" i="8"/>
  <c r="I39" i="8"/>
  <c r="C31" i="8"/>
  <c r="C52" i="8"/>
  <c r="D38" i="8"/>
  <c r="D26" i="8"/>
  <c r="K39" i="8"/>
  <c r="D31" i="8"/>
  <c r="E38" i="8"/>
  <c r="K18" i="8"/>
  <c r="L18" i="8"/>
  <c r="I18" i="8"/>
  <c r="G18" i="8"/>
  <c r="E18" i="8"/>
  <c r="D18" i="8"/>
  <c r="F18" i="8"/>
  <c r="J18" i="8"/>
  <c r="H18" i="8"/>
  <c r="C18" i="8"/>
  <c r="H31" i="8"/>
  <c r="C39" i="8"/>
  <c r="I31" i="8"/>
  <c r="K52" i="8"/>
  <c r="J51" i="8"/>
  <c r="H51" i="8"/>
  <c r="L51" i="8"/>
  <c r="C42" i="8"/>
  <c r="G42" i="8"/>
  <c r="J42" i="8"/>
  <c r="I42" i="8"/>
  <c r="L42" i="8"/>
  <c r="E42" i="8"/>
  <c r="H42" i="8"/>
  <c r="F42" i="8"/>
  <c r="D42" i="8"/>
  <c r="K42" i="8"/>
  <c r="D52" i="8"/>
  <c r="E52" i="8"/>
  <c r="E51" i="8"/>
  <c r="I52" i="8"/>
  <c r="K51" i="8"/>
  <c r="F52" i="8"/>
  <c r="F51" i="8"/>
  <c r="G52" i="8"/>
  <c r="H52" i="8"/>
  <c r="J52" i="8"/>
  <c r="C4" i="8"/>
  <c r="J4" i="8"/>
  <c r="L4" i="8"/>
  <c r="K4" i="8"/>
  <c r="E4" i="8"/>
  <c r="G4" i="8"/>
  <c r="D4" i="8"/>
  <c r="F4" i="8"/>
  <c r="M128" i="8" l="1"/>
  <c r="N128" i="8"/>
  <c r="O128" i="8"/>
  <c r="AM129" i="3" s="1"/>
  <c r="M244" i="8"/>
  <c r="O244" i="8"/>
  <c r="AM245" i="3" s="1"/>
  <c r="P224" i="8"/>
  <c r="N244" i="8"/>
  <c r="M149" i="8"/>
  <c r="N204" i="8"/>
  <c r="M136" i="8"/>
  <c r="O34" i="8"/>
  <c r="AM35" i="3" s="1"/>
  <c r="M34" i="8"/>
  <c r="N149" i="8"/>
  <c r="M204" i="8"/>
  <c r="N34" i="8"/>
  <c r="O204" i="8"/>
  <c r="AM205" i="3" s="1"/>
  <c r="O149" i="8"/>
  <c r="AM150" i="3" s="1"/>
  <c r="N135" i="8"/>
  <c r="N136" i="8"/>
  <c r="M170" i="8"/>
  <c r="N100" i="8"/>
  <c r="M100" i="8"/>
  <c r="M191" i="8"/>
  <c r="N166" i="8"/>
  <c r="M104" i="8"/>
  <c r="O100" i="8"/>
  <c r="AM101" i="3" s="1"/>
  <c r="O191" i="8"/>
  <c r="AM192" i="3" s="1"/>
  <c r="M135" i="8"/>
  <c r="O170" i="8"/>
  <c r="AM171" i="3" s="1"/>
  <c r="O136" i="8"/>
  <c r="AM137" i="3" s="1"/>
  <c r="O171" i="8"/>
  <c r="AM172" i="3" s="1"/>
  <c r="N170" i="8"/>
  <c r="O135" i="8"/>
  <c r="AM136" i="3" s="1"/>
  <c r="N191" i="8"/>
  <c r="N193" i="8"/>
  <c r="N104" i="8"/>
  <c r="M166" i="8"/>
  <c r="O166" i="8"/>
  <c r="AM167" i="3" s="1"/>
  <c r="O104" i="8"/>
  <c r="AM105" i="3" s="1"/>
  <c r="O242" i="8"/>
  <c r="AM243" i="3" s="1"/>
  <c r="M219" i="8"/>
  <c r="O141" i="8"/>
  <c r="AM142" i="3" s="1"/>
  <c r="N164" i="8"/>
  <c r="O64" i="8"/>
  <c r="AM65" i="3" s="1"/>
  <c r="M171" i="8"/>
  <c r="N64" i="8"/>
  <c r="M64" i="8"/>
  <c r="N105" i="8"/>
  <c r="N141" i="8"/>
  <c r="P212" i="8"/>
  <c r="N171" i="8"/>
  <c r="Q171" i="8" s="1"/>
  <c r="M141" i="8"/>
  <c r="M105" i="8"/>
  <c r="O219" i="8"/>
  <c r="AM220" i="3" s="1"/>
  <c r="O105" i="8"/>
  <c r="AM106" i="3" s="1"/>
  <c r="N219" i="8"/>
  <c r="O195" i="8"/>
  <c r="AM196" i="3" s="1"/>
  <c r="O83" i="8"/>
  <c r="AM84" i="3" s="1"/>
  <c r="M242" i="8"/>
  <c r="O164" i="8"/>
  <c r="AM165" i="3" s="1"/>
  <c r="O214" i="8"/>
  <c r="AM215" i="3" s="1"/>
  <c r="M114" i="8"/>
  <c r="N121" i="8"/>
  <c r="N130" i="8"/>
  <c r="O193" i="8"/>
  <c r="AM194" i="3" s="1"/>
  <c r="M83" i="8"/>
  <c r="N242" i="8"/>
  <c r="M121" i="8"/>
  <c r="O121" i="8"/>
  <c r="AM122" i="3" s="1"/>
  <c r="M193" i="8"/>
  <c r="O114" i="8"/>
  <c r="AM115" i="3" s="1"/>
  <c r="M214" i="8"/>
  <c r="M164" i="8"/>
  <c r="P164" i="8" s="1"/>
  <c r="N114" i="8"/>
  <c r="N214" i="8"/>
  <c r="O60" i="8"/>
  <c r="AM61" i="3" s="1"/>
  <c r="M60" i="8"/>
  <c r="O94" i="8"/>
  <c r="AM95" i="3" s="1"/>
  <c r="O222" i="8"/>
  <c r="AM223" i="3" s="1"/>
  <c r="N60" i="8"/>
  <c r="N83" i="8"/>
  <c r="O35" i="8"/>
  <c r="AM36" i="3" s="1"/>
  <c r="M195" i="8"/>
  <c r="M28" i="8"/>
  <c r="O130" i="8"/>
  <c r="AM131" i="3" s="1"/>
  <c r="O185" i="8"/>
  <c r="AM186" i="3" s="1"/>
  <c r="M222" i="8"/>
  <c r="O30" i="8"/>
  <c r="AM31" i="3" s="1"/>
  <c r="N222" i="8"/>
  <c r="M30" i="8"/>
  <c r="N195" i="8"/>
  <c r="N30" i="8"/>
  <c r="O28" i="8"/>
  <c r="AM29" i="3" s="1"/>
  <c r="N28" i="8"/>
  <c r="M130" i="8"/>
  <c r="N185" i="8"/>
  <c r="M185" i="8"/>
  <c r="O41" i="8"/>
  <c r="AM42" i="3" s="1"/>
  <c r="M165" i="8"/>
  <c r="N35" i="8"/>
  <c r="M88" i="8"/>
  <c r="N169" i="8"/>
  <c r="M94" i="8"/>
  <c r="N147" i="8"/>
  <c r="O147" i="8"/>
  <c r="AM148" i="3" s="1"/>
  <c r="M169" i="8"/>
  <c r="M35" i="8"/>
  <c r="M147" i="8"/>
  <c r="M103" i="8"/>
  <c r="O17" i="8"/>
  <c r="AM18" i="3" s="1"/>
  <c r="O146" i="8"/>
  <c r="AM147" i="3" s="1"/>
  <c r="O131" i="8"/>
  <c r="AM132" i="3" s="1"/>
  <c r="N59" i="8"/>
  <c r="M73" i="8"/>
  <c r="N139" i="8"/>
  <c r="N117" i="8"/>
  <c r="O200" i="8"/>
  <c r="AM201" i="3" s="1"/>
  <c r="N155" i="8"/>
  <c r="M197" i="8"/>
  <c r="N92" i="8"/>
  <c r="Q224" i="8"/>
  <c r="N113" i="8"/>
  <c r="M200" i="8"/>
  <c r="N184" i="8"/>
  <c r="N197" i="8"/>
  <c r="O92" i="8"/>
  <c r="AM93" i="3" s="1"/>
  <c r="Q212" i="8"/>
  <c r="M92" i="8"/>
  <c r="N94" i="8"/>
  <c r="N226" i="8"/>
  <c r="M113" i="8"/>
  <c r="O197" i="8"/>
  <c r="AM198" i="3" s="1"/>
  <c r="M59" i="8"/>
  <c r="O59" i="8"/>
  <c r="AM60" i="3" s="1"/>
  <c r="O184" i="8"/>
  <c r="AM185" i="3" s="1"/>
  <c r="N88" i="8"/>
  <c r="O113" i="8"/>
  <c r="AM114" i="3" s="1"/>
  <c r="O169" i="8"/>
  <c r="AM170" i="3" s="1"/>
  <c r="O163" i="8"/>
  <c r="AM164" i="3" s="1"/>
  <c r="M131" i="8"/>
  <c r="O73" i="8"/>
  <c r="AM74" i="3" s="1"/>
  <c r="N131" i="8"/>
  <c r="N163" i="8"/>
  <c r="M184" i="8"/>
  <c r="N73" i="8"/>
  <c r="O88" i="8"/>
  <c r="AM89" i="3" s="1"/>
  <c r="O103" i="8"/>
  <c r="AM104" i="3" s="1"/>
  <c r="M146" i="8"/>
  <c r="M155" i="8"/>
  <c r="N200" i="8"/>
  <c r="N165" i="8"/>
  <c r="M117" i="8"/>
  <c r="M163" i="8"/>
  <c r="O226" i="8"/>
  <c r="AM227" i="3" s="1"/>
  <c r="M187" i="8"/>
  <c r="N17" i="8"/>
  <c r="O155" i="8"/>
  <c r="AM156" i="3" s="1"/>
  <c r="O165" i="8"/>
  <c r="AM166" i="3" s="1"/>
  <c r="O117" i="8"/>
  <c r="AM118" i="3" s="1"/>
  <c r="M139" i="8"/>
  <c r="O139" i="8"/>
  <c r="AM140" i="3" s="1"/>
  <c r="M158" i="8"/>
  <c r="O158" i="8"/>
  <c r="AM159" i="3" s="1"/>
  <c r="N158" i="8"/>
  <c r="O96" i="8"/>
  <c r="AM97" i="3" s="1"/>
  <c r="M63" i="8"/>
  <c r="N203" i="8"/>
  <c r="M19" i="8"/>
  <c r="O80" i="8"/>
  <c r="AM81" i="3" s="1"/>
  <c r="M207" i="8"/>
  <c r="N41" i="8"/>
  <c r="M17" i="8"/>
  <c r="M203" i="8"/>
  <c r="Q203" i="8" s="1"/>
  <c r="N146" i="8"/>
  <c r="N103" i="8"/>
  <c r="O203" i="8"/>
  <c r="AM204" i="3" s="1"/>
  <c r="O187" i="8"/>
  <c r="AM188" i="3" s="1"/>
  <c r="N187" i="8"/>
  <c r="M96" i="8"/>
  <c r="N160" i="8"/>
  <c r="N96" i="8"/>
  <c r="M226" i="8"/>
  <c r="M110" i="8"/>
  <c r="O208" i="8"/>
  <c r="AM209" i="3" s="1"/>
  <c r="N119" i="8"/>
  <c r="N19" i="8"/>
  <c r="O68" i="8"/>
  <c r="AM69" i="3" s="1"/>
  <c r="N69" i="8"/>
  <c r="O61" i="8"/>
  <c r="AM62" i="3" s="1"/>
  <c r="O241" i="8"/>
  <c r="AM242" i="3" s="1"/>
  <c r="O225" i="8"/>
  <c r="AM226" i="3" s="1"/>
  <c r="O199" i="8"/>
  <c r="AM200" i="3" s="1"/>
  <c r="M41" i="8"/>
  <c r="M160" i="8"/>
  <c r="O235" i="8"/>
  <c r="AM236" i="3" s="1"/>
  <c r="M223" i="8"/>
  <c r="N190" i="8"/>
  <c r="N76" i="8"/>
  <c r="N80" i="8"/>
  <c r="M124" i="8"/>
  <c r="O108" i="8"/>
  <c r="AM109" i="3" s="1"/>
  <c r="N207" i="8"/>
  <c r="N63" i="8"/>
  <c r="O160" i="8"/>
  <c r="AM161" i="3" s="1"/>
  <c r="O110" i="8"/>
  <c r="AM111" i="3" s="1"/>
  <c r="N61" i="8"/>
  <c r="O19" i="8"/>
  <c r="AM20" i="3" s="1"/>
  <c r="O63" i="8"/>
  <c r="AM64" i="3" s="1"/>
  <c r="M199" i="8"/>
  <c r="O207" i="8"/>
  <c r="AM208" i="3" s="1"/>
  <c r="M69" i="8"/>
  <c r="N110" i="8"/>
  <c r="O69" i="8"/>
  <c r="AM70" i="3" s="1"/>
  <c r="N241" i="8"/>
  <c r="M208" i="8"/>
  <c r="M119" i="8"/>
  <c r="N124" i="8"/>
  <c r="M241" i="8"/>
  <c r="N199" i="8"/>
  <c r="O124" i="8"/>
  <c r="AM125" i="3" s="1"/>
  <c r="N208" i="8"/>
  <c r="M80" i="8"/>
  <c r="M61" i="8"/>
  <c r="M68" i="8"/>
  <c r="O119" i="8"/>
  <c r="AM120" i="3" s="1"/>
  <c r="N68" i="8"/>
  <c r="N78" i="8"/>
  <c r="M228" i="8"/>
  <c r="N54" i="8"/>
  <c r="N40" i="8"/>
  <c r="N223" i="8"/>
  <c r="M190" i="8"/>
  <c r="M78" i="8"/>
  <c r="O78" i="8"/>
  <c r="AM79" i="3" s="1"/>
  <c r="O40" i="8"/>
  <c r="AM41" i="3" s="1"/>
  <c r="M40" i="8"/>
  <c r="P40" i="8" s="1"/>
  <c r="M54" i="8"/>
  <c r="M148" i="8"/>
  <c r="O223" i="8"/>
  <c r="AM224" i="3" s="1"/>
  <c r="O190" i="8"/>
  <c r="AM191" i="3" s="1"/>
  <c r="N144" i="8"/>
  <c r="N148" i="8"/>
  <c r="M247" i="8"/>
  <c r="O70" i="8"/>
  <c r="AM71" i="3" s="1"/>
  <c r="N84" i="8"/>
  <c r="N228" i="8"/>
  <c r="M225" i="8"/>
  <c r="M76" i="8"/>
  <c r="O138" i="8"/>
  <c r="AM139" i="3" s="1"/>
  <c r="O76" i="8"/>
  <c r="AM77" i="3" s="1"/>
  <c r="M84" i="8"/>
  <c r="P84" i="8" s="1"/>
  <c r="N70" i="8"/>
  <c r="O247" i="8"/>
  <c r="AM248" i="3" s="1"/>
  <c r="O148" i="8"/>
  <c r="AM149" i="3" s="1"/>
  <c r="M70" i="8"/>
  <c r="N225" i="8"/>
  <c r="M138" i="8"/>
  <c r="O228" i="8"/>
  <c r="AM229" i="3" s="1"/>
  <c r="O84" i="8"/>
  <c r="AM85" i="3" s="1"/>
  <c r="N138" i="8"/>
  <c r="N231" i="8"/>
  <c r="O231" i="8"/>
  <c r="AM232" i="3" s="1"/>
  <c r="M231" i="8"/>
  <c r="N93" i="8"/>
  <c r="M27" i="8"/>
  <c r="N89" i="8"/>
  <c r="N111" i="8"/>
  <c r="M159" i="8"/>
  <c r="M235" i="8"/>
  <c r="O210" i="8"/>
  <c r="AM211" i="3" s="1"/>
  <c r="M79" i="8"/>
  <c r="M144" i="8"/>
  <c r="O54" i="8"/>
  <c r="AM55" i="3" s="1"/>
  <c r="O111" i="8"/>
  <c r="AM112" i="3" s="1"/>
  <c r="O144" i="8"/>
  <c r="AM145" i="3" s="1"/>
  <c r="O79" i="8"/>
  <c r="AM80" i="3" s="1"/>
  <c r="N210" i="8"/>
  <c r="M236" i="8"/>
  <c r="O236" i="8"/>
  <c r="AM237" i="3" s="1"/>
  <c r="N236" i="8"/>
  <c r="N79" i="8"/>
  <c r="M210" i="8"/>
  <c r="N108" i="8"/>
  <c r="N235" i="8"/>
  <c r="N133" i="8"/>
  <c r="N247" i="8"/>
  <c r="N129" i="8"/>
  <c r="N126" i="8"/>
  <c r="N75" i="8"/>
  <c r="M111" i="8"/>
  <c r="N20" i="8"/>
  <c r="O159" i="8"/>
  <c r="AM160" i="3" s="1"/>
  <c r="N65" i="8"/>
  <c r="M20" i="8"/>
  <c r="O182" i="8"/>
  <c r="AM183" i="3" s="1"/>
  <c r="M133" i="8"/>
  <c r="M75" i="8"/>
  <c r="O239" i="8"/>
  <c r="AM240" i="3" s="1"/>
  <c r="N159" i="8"/>
  <c r="M180" i="8"/>
  <c r="N209" i="8"/>
  <c r="O27" i="8"/>
  <c r="AM28" i="3" s="1"/>
  <c r="M239" i="8"/>
  <c r="O175" i="8"/>
  <c r="AM176" i="3" s="1"/>
  <c r="O118" i="8"/>
  <c r="AM119" i="3" s="1"/>
  <c r="N192" i="8"/>
  <c r="O20" i="8"/>
  <c r="AM21" i="3" s="1"/>
  <c r="O192" i="8"/>
  <c r="AM193" i="3" s="1"/>
  <c r="O15" i="8"/>
  <c r="AM16" i="3" s="1"/>
  <c r="M120" i="8"/>
  <c r="N120" i="8"/>
  <c r="O120" i="8"/>
  <c r="AM121" i="3" s="1"/>
  <c r="O75" i="8"/>
  <c r="AM76" i="3" s="1"/>
  <c r="M209" i="8"/>
  <c r="O129" i="8"/>
  <c r="AM130" i="3" s="1"/>
  <c r="O106" i="8"/>
  <c r="AM107" i="3" s="1"/>
  <c r="N27" i="8"/>
  <c r="O209" i="8"/>
  <c r="AM210" i="3" s="1"/>
  <c r="N118" i="8"/>
  <c r="M118" i="8"/>
  <c r="M192" i="8"/>
  <c r="N239" i="8"/>
  <c r="M82" i="8"/>
  <c r="M245" i="8"/>
  <c r="M182" i="8"/>
  <c r="O133" i="8"/>
  <c r="AM134" i="3" s="1"/>
  <c r="N106" i="8"/>
  <c r="M108" i="8"/>
  <c r="O180" i="8"/>
  <c r="AM181" i="3" s="1"/>
  <c r="N15" i="8"/>
  <c r="O93" i="8"/>
  <c r="AM94" i="3" s="1"/>
  <c r="N142" i="8"/>
  <c r="N91" i="8"/>
  <c r="M173" i="8"/>
  <c r="N175" i="8"/>
  <c r="M183" i="8"/>
  <c r="M87" i="8"/>
  <c r="N186" i="8"/>
  <c r="O126" i="8"/>
  <c r="AM127" i="3" s="1"/>
  <c r="M89" i="8"/>
  <c r="O173" i="8"/>
  <c r="AM174" i="3" s="1"/>
  <c r="N182" i="8"/>
  <c r="O89" i="8"/>
  <c r="AM90" i="3" s="1"/>
  <c r="M93" i="8"/>
  <c r="M106" i="8"/>
  <c r="M175" i="8"/>
  <c r="M126" i="8"/>
  <c r="N251" i="8"/>
  <c r="N156" i="8"/>
  <c r="M91" i="8"/>
  <c r="O91" i="8"/>
  <c r="AM92" i="3" s="1"/>
  <c r="M15" i="8"/>
  <c r="N173" i="8"/>
  <c r="N183" i="8"/>
  <c r="N87" i="8"/>
  <c r="O186" i="8"/>
  <c r="AM187" i="3" s="1"/>
  <c r="O183" i="8"/>
  <c r="AM184" i="3" s="1"/>
  <c r="O87" i="8"/>
  <c r="AM88" i="3" s="1"/>
  <c r="M186" i="8"/>
  <c r="M13" i="8"/>
  <c r="M129" i="8"/>
  <c r="M58" i="8"/>
  <c r="M102" i="8"/>
  <c r="N102" i="8"/>
  <c r="M132" i="8"/>
  <c r="O58" i="8"/>
  <c r="AM59" i="3" s="1"/>
  <c r="O194" i="8"/>
  <c r="AM195" i="3" s="1"/>
  <c r="O102" i="8"/>
  <c r="AM103" i="3" s="1"/>
  <c r="O82" i="8"/>
  <c r="AM83" i="3" s="1"/>
  <c r="O65" i="8"/>
  <c r="AM66" i="3" s="1"/>
  <c r="N180" i="8"/>
  <c r="M172" i="8"/>
  <c r="M251" i="8"/>
  <c r="N181" i="8"/>
  <c r="M123" i="8"/>
  <c r="M49" i="8"/>
  <c r="O237" i="8"/>
  <c r="AM238" i="3" s="1"/>
  <c r="O115" i="8"/>
  <c r="AM116" i="3" s="1"/>
  <c r="N161" i="8"/>
  <c r="N58" i="8"/>
  <c r="O156" i="8"/>
  <c r="AM157" i="3" s="1"/>
  <c r="O142" i="8"/>
  <c r="AM143" i="3" s="1"/>
  <c r="O217" i="8"/>
  <c r="AM218" i="3" s="1"/>
  <c r="O245" i="8"/>
  <c r="AM246" i="3" s="1"/>
  <c r="N56" i="8"/>
  <c r="M56" i="8"/>
  <c r="O56" i="8"/>
  <c r="AM57" i="3" s="1"/>
  <c r="O143" i="8"/>
  <c r="AM144" i="3" s="1"/>
  <c r="O181" i="8"/>
  <c r="AM182" i="3" s="1"/>
  <c r="M181" i="8"/>
  <c r="M216" i="8"/>
  <c r="O74" i="8"/>
  <c r="AM75" i="3" s="1"/>
  <c r="O134" i="8"/>
  <c r="AM135" i="3" s="1"/>
  <c r="N194" i="8"/>
  <c r="N218" i="8"/>
  <c r="N82" i="8"/>
  <c r="N233" i="8"/>
  <c r="M188" i="8"/>
  <c r="N188" i="8"/>
  <c r="O188" i="8"/>
  <c r="AM189" i="3" s="1"/>
  <c r="O168" i="8"/>
  <c r="AM169" i="3" s="1"/>
  <c r="M168" i="8"/>
  <c r="N168" i="8"/>
  <c r="N13" i="8"/>
  <c r="N237" i="8"/>
  <c r="M194" i="8"/>
  <c r="N240" i="8"/>
  <c r="M240" i="8"/>
  <c r="O240" i="8"/>
  <c r="AM241" i="3" s="1"/>
  <c r="N245" i="8"/>
  <c r="M142" i="8"/>
  <c r="N172" i="8"/>
  <c r="O13" i="8"/>
  <c r="AM14" i="3" s="1"/>
  <c r="M115" i="8"/>
  <c r="M237" i="8"/>
  <c r="O172" i="8"/>
  <c r="AM173" i="3" s="1"/>
  <c r="N49" i="8"/>
  <c r="N115" i="8"/>
  <c r="M217" i="8"/>
  <c r="M134" i="8"/>
  <c r="N123" i="8"/>
  <c r="O161" i="8"/>
  <c r="AM162" i="3" s="1"/>
  <c r="N134" i="8"/>
  <c r="M156" i="8"/>
  <c r="O137" i="8"/>
  <c r="AM138" i="3" s="1"/>
  <c r="N137" i="8"/>
  <c r="M137" i="8"/>
  <c r="M161" i="8"/>
  <c r="N217" i="8"/>
  <c r="M65" i="8"/>
  <c r="O123" i="8"/>
  <c r="AM124" i="3" s="1"/>
  <c r="O49" i="8"/>
  <c r="AM50" i="3" s="1"/>
  <c r="M66" i="8"/>
  <c r="M218" i="8"/>
  <c r="M85" i="8"/>
  <c r="N66" i="8"/>
  <c r="O251" i="8"/>
  <c r="AM252" i="3" s="1"/>
  <c r="N85" i="8"/>
  <c r="O66" i="8"/>
  <c r="AM67" i="3" s="1"/>
  <c r="O145" i="8"/>
  <c r="AM146" i="3" s="1"/>
  <c r="M145" i="8"/>
  <c r="N145" i="8"/>
  <c r="O176" i="8"/>
  <c r="AM177" i="3" s="1"/>
  <c r="O55" i="8"/>
  <c r="AM56" i="3" s="1"/>
  <c r="O167" i="8"/>
  <c r="AM168" i="3" s="1"/>
  <c r="N216" i="8"/>
  <c r="N23" i="8"/>
  <c r="M243" i="8"/>
  <c r="O152" i="8"/>
  <c r="AM153" i="3" s="1"/>
  <c r="O98" i="8"/>
  <c r="AM99" i="3" s="1"/>
  <c r="M234" i="8"/>
  <c r="N238" i="8"/>
  <c r="O44" i="8"/>
  <c r="AM45" i="3" s="1"/>
  <c r="O233" i="8"/>
  <c r="AM234" i="3" s="1"/>
  <c r="O216" i="8"/>
  <c r="AM217" i="3" s="1"/>
  <c r="O72" i="8"/>
  <c r="AM73" i="3" s="1"/>
  <c r="N44" i="8"/>
  <c r="M233" i="8"/>
  <c r="O218" i="8"/>
  <c r="AM219" i="3" s="1"/>
  <c r="M44" i="8"/>
  <c r="O85" i="8"/>
  <c r="AM86" i="3" s="1"/>
  <c r="N98" i="8"/>
  <c r="O234" i="8"/>
  <c r="AM235" i="3" s="1"/>
  <c r="N72" i="8"/>
  <c r="O174" i="8"/>
  <c r="AM175" i="3" s="1"/>
  <c r="N174" i="8"/>
  <c r="M174" i="8"/>
  <c r="N234" i="8"/>
  <c r="M98" i="8"/>
  <c r="M72" i="8"/>
  <c r="M107" i="8"/>
  <c r="N107" i="8"/>
  <c r="O107" i="8"/>
  <c r="AM108" i="3" s="1"/>
  <c r="O90" i="8"/>
  <c r="AM91" i="3" s="1"/>
  <c r="M90" i="8"/>
  <c r="N90" i="8"/>
  <c r="N140" i="8"/>
  <c r="O140" i="8"/>
  <c r="AM141" i="3" s="1"/>
  <c r="M99" i="8"/>
  <c r="M238" i="8"/>
  <c r="N215" i="8"/>
  <c r="O48" i="8"/>
  <c r="AM49" i="3" s="1"/>
  <c r="O198" i="8"/>
  <c r="AM199" i="3" s="1"/>
  <c r="M152" i="8"/>
  <c r="M57" i="8"/>
  <c r="N206" i="8"/>
  <c r="M74" i="8"/>
  <c r="N162" i="8"/>
  <c r="N176" i="8"/>
  <c r="N55" i="8"/>
  <c r="M167" i="8"/>
  <c r="M7" i="8"/>
  <c r="M198" i="8"/>
  <c r="M109" i="8"/>
  <c r="O243" i="8"/>
  <c r="AM244" i="3" s="1"/>
  <c r="M95" i="8"/>
  <c r="M21" i="8"/>
  <c r="N198" i="8"/>
  <c r="O221" i="8"/>
  <c r="AM222" i="3" s="1"/>
  <c r="N220" i="8"/>
  <c r="M220" i="8"/>
  <c r="O220" i="8"/>
  <c r="AM221" i="3" s="1"/>
  <c r="O23" i="8"/>
  <c r="AM24" i="3" s="1"/>
  <c r="M22" i="8"/>
  <c r="N7" i="8"/>
  <c r="O22" i="8"/>
  <c r="AM23" i="3" s="1"/>
  <c r="N48" i="8"/>
  <c r="O206" i="8"/>
  <c r="AM207" i="3" s="1"/>
  <c r="M215" i="8"/>
  <c r="N95" i="8"/>
  <c r="N57" i="8"/>
  <c r="O7" i="8"/>
  <c r="AM8" i="3" s="1"/>
  <c r="N21" i="8"/>
  <c r="O21" i="8"/>
  <c r="AM22" i="3" s="1"/>
  <c r="M48" i="8"/>
  <c r="M206" i="8"/>
  <c r="O162" i="8"/>
  <c r="AM163" i="3" s="1"/>
  <c r="O109" i="8"/>
  <c r="AM110" i="3" s="1"/>
  <c r="O101" i="8"/>
  <c r="AM102" i="3" s="1"/>
  <c r="N101" i="8"/>
  <c r="M101" i="8"/>
  <c r="O238" i="8"/>
  <c r="AM239" i="3" s="1"/>
  <c r="N152" i="8"/>
  <c r="N243" i="8"/>
  <c r="N74" i="8"/>
  <c r="M55" i="8"/>
  <c r="O215" i="8"/>
  <c r="AM216" i="3" s="1"/>
  <c r="O95" i="8"/>
  <c r="AM96" i="3" s="1"/>
  <c r="O57" i="8"/>
  <c r="AM58" i="3" s="1"/>
  <c r="N167" i="8"/>
  <c r="N109" i="8"/>
  <c r="M176" i="8"/>
  <c r="M162" i="8"/>
  <c r="M140" i="8"/>
  <c r="O132" i="8"/>
  <c r="AM133" i="3" s="1"/>
  <c r="N81" i="8"/>
  <c r="M81" i="8"/>
  <c r="O81" i="8"/>
  <c r="AM82" i="3" s="1"/>
  <c r="M246" i="8"/>
  <c r="O246" i="8"/>
  <c r="AM247" i="3" s="1"/>
  <c r="N246" i="8"/>
  <c r="N132" i="8"/>
  <c r="M232" i="8"/>
  <c r="N232" i="8"/>
  <c r="O232" i="8"/>
  <c r="AM233" i="3" s="1"/>
  <c r="N86" i="8"/>
  <c r="M143" i="8"/>
  <c r="M221" i="8"/>
  <c r="O122" i="8"/>
  <c r="AM123" i="3" s="1"/>
  <c r="M122" i="8"/>
  <c r="N122" i="8"/>
  <c r="Q128" i="8"/>
  <c r="M43" i="8"/>
  <c r="M196" i="8"/>
  <c r="N196" i="8"/>
  <c r="O196" i="8"/>
  <c r="AM197" i="3" s="1"/>
  <c r="M202" i="8"/>
  <c r="N202" i="8"/>
  <c r="O202" i="8"/>
  <c r="AM203" i="3" s="1"/>
  <c r="M23" i="8"/>
  <c r="N221" i="8"/>
  <c r="N143" i="8"/>
  <c r="N99" i="8"/>
  <c r="N43" i="8"/>
  <c r="M86" i="8"/>
  <c r="O99" i="8"/>
  <c r="AM100" i="3" s="1"/>
  <c r="N150" i="8"/>
  <c r="O86" i="8"/>
  <c r="AM87" i="3" s="1"/>
  <c r="M97" i="8"/>
  <c r="O97" i="8"/>
  <c r="AM98" i="3" s="1"/>
  <c r="N97" i="8"/>
  <c r="O43" i="8"/>
  <c r="AM44" i="3" s="1"/>
  <c r="N22" i="8"/>
  <c r="M62" i="8"/>
  <c r="M201" i="8"/>
  <c r="M71" i="8"/>
  <c r="M157" i="8"/>
  <c r="P189" i="8"/>
  <c r="N248" i="8"/>
  <c r="N230" i="8"/>
  <c r="M230" i="8"/>
  <c r="O230" i="8"/>
  <c r="AM231" i="3" s="1"/>
  <c r="M227" i="8"/>
  <c r="M154" i="8"/>
  <c r="M116" i="8"/>
  <c r="Q170" i="8"/>
  <c r="M112" i="8"/>
  <c r="O112" i="8"/>
  <c r="AM113" i="3" s="1"/>
  <c r="N112" i="8"/>
  <c r="O249" i="8"/>
  <c r="AM250" i="3" s="1"/>
  <c r="O248" i="8"/>
  <c r="AM249" i="3" s="1"/>
  <c r="O177" i="8"/>
  <c r="AM178" i="3" s="1"/>
  <c r="O154" i="8"/>
  <c r="AM155" i="3" s="1"/>
  <c r="O157" i="8"/>
  <c r="AM158" i="3" s="1"/>
  <c r="O211" i="8"/>
  <c r="AM212" i="3" s="1"/>
  <c r="P128" i="8"/>
  <c r="N229" i="8"/>
  <c r="O229" i="8"/>
  <c r="AM230" i="3" s="1"/>
  <c r="N153" i="8"/>
  <c r="O153" i="8"/>
  <c r="AM154" i="3" s="1"/>
  <c r="M153" i="8"/>
  <c r="N177" i="8"/>
  <c r="M177" i="8"/>
  <c r="N178" i="8"/>
  <c r="M178" i="8"/>
  <c r="O178" i="8"/>
  <c r="AM179" i="3" s="1"/>
  <c r="M248" i="8"/>
  <c r="N154" i="8"/>
  <c r="N157" i="8"/>
  <c r="N62" i="8"/>
  <c r="O62" i="8"/>
  <c r="AM63" i="3" s="1"/>
  <c r="N127" i="8"/>
  <c r="O227" i="8"/>
  <c r="AM228" i="3" s="1"/>
  <c r="N116" i="8"/>
  <c r="N71" i="8"/>
  <c r="O71" i="8"/>
  <c r="AM72" i="3" s="1"/>
  <c r="M125" i="8"/>
  <c r="M67" i="8"/>
  <c r="N67" i="8"/>
  <c r="O67" i="8"/>
  <c r="AM68" i="3" s="1"/>
  <c r="M205" i="8"/>
  <c r="O205" i="8"/>
  <c r="AM206" i="3" s="1"/>
  <c r="N205" i="8"/>
  <c r="N201" i="8"/>
  <c r="M179" i="8"/>
  <c r="O179" i="8"/>
  <c r="AM180" i="3" s="1"/>
  <c r="N179" i="8"/>
  <c r="O116" i="8"/>
  <c r="AM117" i="3" s="1"/>
  <c r="O201" i="8"/>
  <c r="AM202" i="3" s="1"/>
  <c r="M229" i="8"/>
  <c r="N249" i="8"/>
  <c r="M249" i="8"/>
  <c r="M77" i="8"/>
  <c r="O77" i="8"/>
  <c r="AM78" i="3" s="1"/>
  <c r="N77" i="8"/>
  <c r="M213" i="8"/>
  <c r="N213" i="8"/>
  <c r="O213" i="8"/>
  <c r="AM214" i="3" s="1"/>
  <c r="N227" i="8"/>
  <c r="O250" i="8"/>
  <c r="AM251" i="3" s="1"/>
  <c r="Q189" i="8"/>
  <c r="O150" i="8"/>
  <c r="AM151" i="3" s="1"/>
  <c r="O127" i="8"/>
  <c r="AM128" i="3" s="1"/>
  <c r="M127" i="8"/>
  <c r="M150" i="8"/>
  <c r="O125" i="8"/>
  <c r="AM126" i="3" s="1"/>
  <c r="N125" i="8"/>
  <c r="N151" i="8"/>
  <c r="M151" i="8"/>
  <c r="O151" i="8"/>
  <c r="AM152" i="3" s="1"/>
  <c r="N211" i="8"/>
  <c r="M211" i="8"/>
  <c r="O50" i="8"/>
  <c r="AM51" i="3" s="1"/>
  <c r="N50" i="8"/>
  <c r="M47" i="8"/>
  <c r="M250" i="8"/>
  <c r="M252" i="8"/>
  <c r="N250" i="8"/>
  <c r="M253" i="8"/>
  <c r="N253" i="8"/>
  <c r="O253" i="8"/>
  <c r="AM254" i="3" s="1"/>
  <c r="O252" i="8"/>
  <c r="AM253" i="3" s="1"/>
  <c r="N252" i="8"/>
  <c r="O47" i="8"/>
  <c r="AM48" i="3" s="1"/>
  <c r="N47" i="8"/>
  <c r="N33" i="8"/>
  <c r="N8" i="8"/>
  <c r="M50" i="8"/>
  <c r="O33" i="8"/>
  <c r="AM34" i="3" s="1"/>
  <c r="M45" i="8"/>
  <c r="O8" i="8"/>
  <c r="AM9" i="3" s="1"/>
  <c r="M33" i="8"/>
  <c r="M8" i="8"/>
  <c r="N25" i="8"/>
  <c r="O25" i="8"/>
  <c r="AM26" i="3" s="1"/>
  <c r="M25" i="8"/>
  <c r="O45" i="8"/>
  <c r="AM46" i="3" s="1"/>
  <c r="N45" i="8"/>
  <c r="M12" i="8"/>
  <c r="N53" i="8"/>
  <c r="N12" i="8"/>
  <c r="O53" i="8"/>
  <c r="AM54" i="3" s="1"/>
  <c r="O14" i="8"/>
  <c r="AM15" i="3" s="1"/>
  <c r="M53" i="8"/>
  <c r="O12" i="8"/>
  <c r="AM13" i="3" s="1"/>
  <c r="O46" i="8"/>
  <c r="AM47" i="3" s="1"/>
  <c r="M46" i="8"/>
  <c r="N46" i="8"/>
  <c r="M11" i="8"/>
  <c r="M37" i="8"/>
  <c r="O11" i="8"/>
  <c r="AM12" i="3" s="1"/>
  <c r="N11" i="8"/>
  <c r="N14" i="8"/>
  <c r="O37" i="8"/>
  <c r="AM38" i="3" s="1"/>
  <c r="N37" i="8"/>
  <c r="N9" i="8"/>
  <c r="M14" i="8"/>
  <c r="M9" i="8"/>
  <c r="O24" i="8"/>
  <c r="AM25" i="3" s="1"/>
  <c r="Q40" i="8"/>
  <c r="O9" i="8"/>
  <c r="AM10" i="3" s="1"/>
  <c r="M24" i="8"/>
  <c r="N24" i="8"/>
  <c r="O36" i="8"/>
  <c r="AM37" i="3" s="1"/>
  <c r="M36" i="8"/>
  <c r="N36" i="8"/>
  <c r="O32" i="8"/>
  <c r="AM33" i="3" s="1"/>
  <c r="N32" i="8"/>
  <c r="M32" i="8"/>
  <c r="O10" i="8"/>
  <c r="AM11" i="3" s="1"/>
  <c r="M26" i="8"/>
  <c r="N29" i="8"/>
  <c r="O29" i="8"/>
  <c r="AM30" i="3" s="1"/>
  <c r="M29" i="8"/>
  <c r="N26" i="8"/>
  <c r="M10" i="8"/>
  <c r="N10" i="8"/>
  <c r="O16" i="8"/>
  <c r="N16" i="8"/>
  <c r="M16" i="8"/>
  <c r="AO8" i="3"/>
  <c r="AN8" i="3"/>
  <c r="AN15" i="3"/>
  <c r="AO15" i="3"/>
  <c r="AN10" i="3"/>
  <c r="AO10" i="3"/>
  <c r="AN14" i="3"/>
  <c r="AO14" i="3"/>
  <c r="N6" i="8"/>
  <c r="O6" i="8"/>
  <c r="M6" i="8"/>
  <c r="O5" i="8"/>
  <c r="AM6" i="3" s="1"/>
  <c r="M5" i="8"/>
  <c r="N5" i="8"/>
  <c r="O31" i="8"/>
  <c r="AM32" i="3" s="1"/>
  <c r="N31" i="8"/>
  <c r="M18" i="8"/>
  <c r="M51" i="8"/>
  <c r="O51" i="8"/>
  <c r="AM52" i="3" s="1"/>
  <c r="O39" i="8"/>
  <c r="AM40" i="3" s="1"/>
  <c r="N39" i="8"/>
  <c r="M39" i="8"/>
  <c r="M31" i="8"/>
  <c r="O26" i="8"/>
  <c r="AM27" i="3" s="1"/>
  <c r="O38" i="8"/>
  <c r="AM39" i="3" s="1"/>
  <c r="N38" i="8"/>
  <c r="M38" i="8"/>
  <c r="O52" i="8"/>
  <c r="AM53" i="3" s="1"/>
  <c r="N18" i="8"/>
  <c r="O18" i="8"/>
  <c r="AM19" i="3" s="1"/>
  <c r="N51" i="8"/>
  <c r="M42" i="8"/>
  <c r="O42" i="8"/>
  <c r="AM43" i="3" s="1"/>
  <c r="N42" i="8"/>
  <c r="M52" i="8"/>
  <c r="N52" i="8"/>
  <c r="M4" i="8"/>
  <c r="N4" i="8"/>
  <c r="O4" i="8"/>
  <c r="P244" i="8" l="1"/>
  <c r="Q244" i="8"/>
  <c r="P166" i="8"/>
  <c r="Q100" i="8"/>
  <c r="Q149" i="8"/>
  <c r="Q136" i="8"/>
  <c r="P191" i="8"/>
  <c r="Q104" i="8"/>
  <c r="Q166" i="8"/>
  <c r="P149" i="8"/>
  <c r="Q164" i="8"/>
  <c r="P136" i="8"/>
  <c r="Q34" i="8"/>
  <c r="P170" i="8"/>
  <c r="P204" i="8"/>
  <c r="P34" i="8"/>
  <c r="Q204" i="8"/>
  <c r="Q191" i="8"/>
  <c r="P100" i="8"/>
  <c r="P135" i="8"/>
  <c r="Q135" i="8"/>
  <c r="Q144" i="8"/>
  <c r="P104" i="8"/>
  <c r="P169" i="8"/>
  <c r="Q141" i="8"/>
  <c r="P131" i="8"/>
  <c r="Q193" i="8"/>
  <c r="P203" i="8"/>
  <c r="P124" i="8"/>
  <c r="P165" i="8"/>
  <c r="P141" i="8"/>
  <c r="Q242" i="8"/>
  <c r="P105" i="8"/>
  <c r="P64" i="8"/>
  <c r="Q64" i="8"/>
  <c r="P242" i="8"/>
  <c r="P83" i="8"/>
  <c r="Q214" i="8"/>
  <c r="Q105" i="8"/>
  <c r="P59" i="8"/>
  <c r="P113" i="8"/>
  <c r="Q147" i="8"/>
  <c r="Q30" i="8"/>
  <c r="P114" i="8"/>
  <c r="P219" i="8"/>
  <c r="Q197" i="8"/>
  <c r="Q114" i="8"/>
  <c r="P111" i="8"/>
  <c r="Q219" i="8"/>
  <c r="P30" i="8"/>
  <c r="Q121" i="8"/>
  <c r="P171" i="8"/>
  <c r="Q165" i="8"/>
  <c r="P193" i="8"/>
  <c r="P139" i="8"/>
  <c r="Q113" i="8"/>
  <c r="P214" i="8"/>
  <c r="P121" i="8"/>
  <c r="P117" i="8"/>
  <c r="Q94" i="8"/>
  <c r="P130" i="8"/>
  <c r="P222" i="8"/>
  <c r="P60" i="8"/>
  <c r="Q241" i="8"/>
  <c r="Q83" i="8"/>
  <c r="Q185" i="8"/>
  <c r="Q60" i="8"/>
  <c r="P94" i="8"/>
  <c r="Q61" i="8"/>
  <c r="Q124" i="8"/>
  <c r="P69" i="8"/>
  <c r="Q92" i="8"/>
  <c r="Q169" i="8"/>
  <c r="Q35" i="8"/>
  <c r="Q28" i="8"/>
  <c r="Q222" i="8"/>
  <c r="Q117" i="8"/>
  <c r="Q130" i="8"/>
  <c r="P155" i="8"/>
  <c r="Q17" i="8"/>
  <c r="P195" i="8"/>
  <c r="P184" i="8"/>
  <c r="Q59" i="8"/>
  <c r="P147" i="8"/>
  <c r="Q226" i="8"/>
  <c r="P185" i="8"/>
  <c r="P197" i="8"/>
  <c r="Q41" i="8"/>
  <c r="Q73" i="8"/>
  <c r="Q88" i="8"/>
  <c r="Q195" i="8"/>
  <c r="P92" i="8"/>
  <c r="Q131" i="8"/>
  <c r="P35" i="8"/>
  <c r="P28" i="8"/>
  <c r="P163" i="8"/>
  <c r="P88" i="8"/>
  <c r="Q103" i="8"/>
  <c r="Q155" i="8"/>
  <c r="Q184" i="8"/>
  <c r="P192" i="8"/>
  <c r="Q163" i="8"/>
  <c r="P103" i="8"/>
  <c r="P225" i="8"/>
  <c r="Q68" i="8"/>
  <c r="P199" i="8"/>
  <c r="P63" i="8"/>
  <c r="P17" i="8"/>
  <c r="Q207" i="8"/>
  <c r="Q69" i="8"/>
  <c r="Q139" i="8"/>
  <c r="Q110" i="8"/>
  <c r="Q192" i="8"/>
  <c r="P110" i="8"/>
  <c r="P146" i="8"/>
  <c r="Q19" i="8"/>
  <c r="P180" i="8"/>
  <c r="P126" i="8"/>
  <c r="Q76" i="8"/>
  <c r="Q54" i="8"/>
  <c r="P241" i="8"/>
  <c r="Q223" i="8"/>
  <c r="Q119" i="8"/>
  <c r="Q96" i="8"/>
  <c r="P187" i="8"/>
  <c r="P200" i="8"/>
  <c r="Q27" i="8"/>
  <c r="P19" i="8"/>
  <c r="Q199" i="8"/>
  <c r="Q63" i="8"/>
  <c r="Q200" i="8"/>
  <c r="P207" i="8"/>
  <c r="Q187" i="8"/>
  <c r="P73" i="8"/>
  <c r="P228" i="8"/>
  <c r="P54" i="8"/>
  <c r="P160" i="8"/>
  <c r="P96" i="8"/>
  <c r="P223" i="8"/>
  <c r="Q146" i="8"/>
  <c r="P76" i="8"/>
  <c r="P138" i="8"/>
  <c r="P119" i="8"/>
  <c r="P87" i="8"/>
  <c r="P93" i="8"/>
  <c r="P68" i="8"/>
  <c r="P208" i="8"/>
  <c r="Q80" i="8"/>
  <c r="P41" i="8"/>
  <c r="P129" i="8"/>
  <c r="Q209" i="8"/>
  <c r="Q160" i="8"/>
  <c r="P158" i="8"/>
  <c r="Q158" i="8"/>
  <c r="P209" i="8"/>
  <c r="Q190" i="8"/>
  <c r="Q208" i="8"/>
  <c r="P80" i="8"/>
  <c r="Q87" i="8"/>
  <c r="P156" i="8"/>
  <c r="P226" i="8"/>
  <c r="P61" i="8"/>
  <c r="Q20" i="8"/>
  <c r="Q133" i="8"/>
  <c r="Q251" i="8"/>
  <c r="Q172" i="8"/>
  <c r="Q173" i="8"/>
  <c r="Q129" i="8"/>
  <c r="Q93" i="8"/>
  <c r="P20" i="8"/>
  <c r="Q228" i="8"/>
  <c r="Q138" i="8"/>
  <c r="Q78" i="8"/>
  <c r="P144" i="8"/>
  <c r="Q82" i="8"/>
  <c r="P237" i="8"/>
  <c r="Q194" i="8"/>
  <c r="Q225" i="8"/>
  <c r="Q148" i="8"/>
  <c r="P247" i="8"/>
  <c r="P190" i="8"/>
  <c r="Q237" i="8"/>
  <c r="Q89" i="8"/>
  <c r="Q247" i="8"/>
  <c r="Q111" i="8"/>
  <c r="Q70" i="8"/>
  <c r="P78" i="8"/>
  <c r="Q126" i="8"/>
  <c r="Q159" i="8"/>
  <c r="Q84" i="8"/>
  <c r="P82" i="8"/>
  <c r="P142" i="8"/>
  <c r="P70" i="8"/>
  <c r="P148" i="8"/>
  <c r="P133" i="8"/>
  <c r="P27" i="8"/>
  <c r="Q95" i="8"/>
  <c r="P218" i="8"/>
  <c r="P115" i="8"/>
  <c r="Q79" i="8"/>
  <c r="Q15" i="8"/>
  <c r="Q235" i="8"/>
  <c r="P55" i="8"/>
  <c r="P79" i="8"/>
  <c r="Q118" i="8"/>
  <c r="Q106" i="8"/>
  <c r="P159" i="8"/>
  <c r="P210" i="8"/>
  <c r="P231" i="8"/>
  <c r="Q231" i="8"/>
  <c r="Q239" i="8"/>
  <c r="Q75" i="8"/>
  <c r="Q13" i="8"/>
  <c r="P215" i="8"/>
  <c r="P15" i="8"/>
  <c r="P75" i="8"/>
  <c r="Q65" i="8"/>
  <c r="P186" i="8"/>
  <c r="P13" i="8"/>
  <c r="P239" i="8"/>
  <c r="P206" i="8"/>
  <c r="Q210" i="8"/>
  <c r="P236" i="8"/>
  <c r="Q236" i="8"/>
  <c r="Q142" i="8"/>
  <c r="P235" i="8"/>
  <c r="P21" i="8"/>
  <c r="Q44" i="8"/>
  <c r="Q217" i="8"/>
  <c r="P134" i="8"/>
  <c r="Q115" i="8"/>
  <c r="P123" i="8"/>
  <c r="P251" i="8"/>
  <c r="P175" i="8"/>
  <c r="P173" i="8"/>
  <c r="Q182" i="8"/>
  <c r="P182" i="8"/>
  <c r="P172" i="8"/>
  <c r="Q120" i="8"/>
  <c r="P120" i="8"/>
  <c r="P106" i="8"/>
  <c r="Q134" i="8"/>
  <c r="Q234" i="8"/>
  <c r="Q123" i="8"/>
  <c r="P183" i="8"/>
  <c r="P217" i="8"/>
  <c r="P132" i="8"/>
  <c r="P89" i="8"/>
  <c r="P118" i="8"/>
  <c r="Q186" i="8"/>
  <c r="Q180" i="8"/>
  <c r="P65" i="8"/>
  <c r="Q108" i="8"/>
  <c r="P108" i="8"/>
  <c r="Q175" i="8"/>
  <c r="Q152" i="8"/>
  <c r="Q233" i="8"/>
  <c r="P245" i="8"/>
  <c r="P194" i="8"/>
  <c r="Q227" i="8"/>
  <c r="Q218" i="8"/>
  <c r="P234" i="8"/>
  <c r="P109" i="8"/>
  <c r="Q91" i="8"/>
  <c r="P91" i="8"/>
  <c r="Q183" i="8"/>
  <c r="P233" i="8"/>
  <c r="Q23" i="8"/>
  <c r="P161" i="8"/>
  <c r="Q49" i="8"/>
  <c r="Q58" i="8"/>
  <c r="Q85" i="8"/>
  <c r="Q66" i="8"/>
  <c r="Q102" i="8"/>
  <c r="P102" i="8"/>
  <c r="Q7" i="8"/>
  <c r="Q22" i="8"/>
  <c r="P43" i="8"/>
  <c r="Q156" i="8"/>
  <c r="P152" i="8"/>
  <c r="P216" i="8"/>
  <c r="P58" i="8"/>
  <c r="P56" i="8"/>
  <c r="Q56" i="8"/>
  <c r="Q167" i="8"/>
  <c r="P85" i="8"/>
  <c r="Q245" i="8"/>
  <c r="P181" i="8"/>
  <c r="Q181" i="8"/>
  <c r="P72" i="8"/>
  <c r="P238" i="8"/>
  <c r="P23" i="8"/>
  <c r="Q161" i="8"/>
  <c r="P44" i="8"/>
  <c r="Q216" i="8"/>
  <c r="P188" i="8"/>
  <c r="Q188" i="8"/>
  <c r="P240" i="8"/>
  <c r="Q240" i="8"/>
  <c r="Q168" i="8"/>
  <c r="P168" i="8"/>
  <c r="P137" i="8"/>
  <c r="Q137" i="8"/>
  <c r="Q43" i="8"/>
  <c r="Q72" i="8"/>
  <c r="P99" i="8"/>
  <c r="Q243" i="8"/>
  <c r="Q238" i="8"/>
  <c r="P66" i="8"/>
  <c r="P49" i="8"/>
  <c r="P167" i="8"/>
  <c r="P57" i="8"/>
  <c r="P243" i="8"/>
  <c r="Q176" i="8"/>
  <c r="Q21" i="8"/>
  <c r="P7" i="8"/>
  <c r="Q215" i="8"/>
  <c r="P98" i="8"/>
  <c r="P145" i="8"/>
  <c r="Q162" i="8"/>
  <c r="P221" i="8"/>
  <c r="P74" i="8"/>
  <c r="P71" i="8"/>
  <c r="Q145" i="8"/>
  <c r="Q157" i="8"/>
  <c r="Q98" i="8"/>
  <c r="Q48" i="8"/>
  <c r="Q107" i="8"/>
  <c r="P107" i="8"/>
  <c r="Q57" i="8"/>
  <c r="Q206" i="8"/>
  <c r="Q109" i="8"/>
  <c r="P90" i="8"/>
  <c r="Q90" i="8"/>
  <c r="Q174" i="8"/>
  <c r="P174" i="8"/>
  <c r="P162" i="8"/>
  <c r="Q74" i="8"/>
  <c r="Q71" i="8"/>
  <c r="Q99" i="8"/>
  <c r="Q55" i="8"/>
  <c r="P22" i="8"/>
  <c r="P198" i="8"/>
  <c r="Q198" i="8"/>
  <c r="P67" i="8"/>
  <c r="P95" i="8"/>
  <c r="P220" i="8"/>
  <c r="Q220" i="8"/>
  <c r="P48" i="8"/>
  <c r="P33" i="8"/>
  <c r="P176" i="8"/>
  <c r="P140" i="8"/>
  <c r="Q140" i="8"/>
  <c r="Q221" i="8"/>
  <c r="P246" i="8"/>
  <c r="Q246" i="8"/>
  <c r="Q125" i="8"/>
  <c r="Q132" i="8"/>
  <c r="P81" i="8"/>
  <c r="Q81" i="8"/>
  <c r="P101" i="8"/>
  <c r="Q101" i="8"/>
  <c r="P122" i="8"/>
  <c r="Q122" i="8"/>
  <c r="P62" i="8"/>
  <c r="Q86" i="8"/>
  <c r="P143" i="8"/>
  <c r="Q202" i="8"/>
  <c r="P202" i="8"/>
  <c r="P116" i="8"/>
  <c r="P196" i="8"/>
  <c r="Q196" i="8"/>
  <c r="Q232" i="8"/>
  <c r="P232" i="8"/>
  <c r="Q201" i="8"/>
  <c r="Q33" i="8"/>
  <c r="Q179" i="8"/>
  <c r="Q112" i="8"/>
  <c r="P86" i="8"/>
  <c r="Q143" i="8"/>
  <c r="P97" i="8"/>
  <c r="Q97" i="8"/>
  <c r="Q8" i="8"/>
  <c r="Q50" i="8"/>
  <c r="Q250" i="8"/>
  <c r="P77" i="8"/>
  <c r="Q62" i="8"/>
  <c r="P230" i="8"/>
  <c r="Q230" i="8"/>
  <c r="P253" i="8"/>
  <c r="P205" i="8"/>
  <c r="P154" i="8"/>
  <c r="Q47" i="8"/>
  <c r="P213" i="8"/>
  <c r="P157" i="8"/>
  <c r="P125" i="8"/>
  <c r="P177" i="8"/>
  <c r="Q177" i="8"/>
  <c r="P252" i="8"/>
  <c r="P47" i="8"/>
  <c r="P151" i="8"/>
  <c r="Q151" i="8"/>
  <c r="Q77" i="8"/>
  <c r="Q205" i="8"/>
  <c r="P227" i="8"/>
  <c r="P50" i="8"/>
  <c r="P127" i="8"/>
  <c r="Q127" i="8"/>
  <c r="P179" i="8"/>
  <c r="P112" i="8"/>
  <c r="Q154" i="8"/>
  <c r="Q249" i="8"/>
  <c r="P249" i="8"/>
  <c r="P248" i="8"/>
  <c r="Q248" i="8"/>
  <c r="Q178" i="8"/>
  <c r="P178" i="8"/>
  <c r="Q67" i="8"/>
  <c r="P153" i="8"/>
  <c r="Q153" i="8"/>
  <c r="Q213" i="8"/>
  <c r="P201" i="8"/>
  <c r="Q116" i="8"/>
  <c r="P150" i="8"/>
  <c r="Q150" i="8"/>
  <c r="P229" i="8"/>
  <c r="Q229" i="8"/>
  <c r="P211" i="8"/>
  <c r="Q211" i="8"/>
  <c r="Q45" i="8"/>
  <c r="P250" i="8"/>
  <c r="Q253" i="8"/>
  <c r="Q252" i="8"/>
  <c r="P45" i="8"/>
  <c r="Q14" i="8"/>
  <c r="P8" i="8"/>
  <c r="P12" i="8"/>
  <c r="P25" i="8"/>
  <c r="Q25" i="8"/>
  <c r="P53" i="8"/>
  <c r="Q12" i="8"/>
  <c r="Q11" i="8"/>
  <c r="Q53" i="8"/>
  <c r="Q36" i="8"/>
  <c r="P37" i="8"/>
  <c r="P11" i="8"/>
  <c r="P14" i="8"/>
  <c r="P51" i="8"/>
  <c r="P9" i="8"/>
  <c r="Q9" i="8"/>
  <c r="Q46" i="8"/>
  <c r="P46" i="8"/>
  <c r="Q26" i="8"/>
  <c r="P36" i="8"/>
  <c r="Q24" i="8"/>
  <c r="P24" i="8"/>
  <c r="P26" i="8"/>
  <c r="Q37" i="8"/>
  <c r="AO17" i="3"/>
  <c r="AM17" i="3"/>
  <c r="P32" i="8"/>
  <c r="Q32" i="8"/>
  <c r="AP7" i="3"/>
  <c r="AM7" i="3"/>
  <c r="Q29" i="8"/>
  <c r="P29" i="8"/>
  <c r="P10" i="8"/>
  <c r="Q10" i="8"/>
  <c r="P16" i="8"/>
  <c r="Q16" i="8"/>
  <c r="AN6" i="3"/>
  <c r="AO6" i="3"/>
  <c r="AO7" i="3"/>
  <c r="AN7" i="3"/>
  <c r="P6" i="8"/>
  <c r="Q6" i="8"/>
  <c r="Q5" i="8"/>
  <c r="P5" i="8"/>
  <c r="Q18" i="8"/>
  <c r="P18" i="8"/>
  <c r="Q31" i="8"/>
  <c r="P31" i="8"/>
  <c r="Q39" i="8"/>
  <c r="P39" i="8"/>
  <c r="P38" i="8"/>
  <c r="Q38" i="8"/>
  <c r="Q52" i="8"/>
  <c r="P52" i="8"/>
  <c r="P42" i="8"/>
  <c r="Q42" i="8"/>
  <c r="Q51" i="8"/>
  <c r="Q4" i="8"/>
  <c r="P4" i="8"/>
  <c r="Y1" i="3" l="1"/>
</calcChain>
</file>

<file path=xl/sharedStrings.xml><?xml version="1.0" encoding="utf-8"?>
<sst xmlns="http://schemas.openxmlformats.org/spreadsheetml/2006/main" count="251" uniqueCount="79">
  <si>
    <t>Mapa comparativo de preços para utilização da média saneada – Modelo 001 CGE/SEA-DGLC</t>
  </si>
  <si>
    <t>versão 2 - 31/03/2026</t>
  </si>
  <si>
    <t>ITEM</t>
  </si>
  <si>
    <t>Descrição</t>
  </si>
  <si>
    <t>QTD</t>
  </si>
  <si>
    <t>FONTE 1</t>
  </si>
  <si>
    <t>FONTE 2</t>
  </si>
  <si>
    <t>FONTE 3</t>
  </si>
  <si>
    <t>FONTE 4</t>
  </si>
  <si>
    <t>FONTE 5</t>
  </si>
  <si>
    <t>FONTE 6</t>
  </si>
  <si>
    <t>FONTE 7</t>
  </si>
  <si>
    <t>FONTE 8</t>
  </si>
  <si>
    <t>FONTE 9</t>
  </si>
  <si>
    <t>FONTE 10</t>
  </si>
  <si>
    <t>Média</t>
  </si>
  <si>
    <t>Desvio
padrão</t>
  </si>
  <si>
    <t>Coeficiente de
variação (CV)</t>
  </si>
  <si>
    <t>Limite
inferior</t>
  </si>
  <si>
    <t>Limite
superior</t>
  </si>
  <si>
    <t>CV saneado</t>
  </si>
  <si>
    <t>(Nome fonte)</t>
  </si>
  <si>
    <t>Planilha de Precificação Mobiliário Sob Medida</t>
  </si>
  <si>
    <t>VALOR TOTAL DA LICITAÇÃO:</t>
  </si>
  <si>
    <t>Item</t>
  </si>
  <si>
    <t>Grupo-Classe</t>
  </si>
  <si>
    <t>Código NUC</t>
  </si>
  <si>
    <t>Unidade de
 Compra</t>
  </si>
  <si>
    <t>Detalhamento</t>
  </si>
  <si>
    <t>CEART</t>
  </si>
  <si>
    <t>CEFID</t>
  </si>
  <si>
    <t>ESAG</t>
  </si>
  <si>
    <t>FAED</t>
  </si>
  <si>
    <t>CAV</t>
  </si>
  <si>
    <t>CCT</t>
  </si>
  <si>
    <t>CEAD</t>
  </si>
  <si>
    <t>CEAVI</t>
  </si>
  <si>
    <t>CEO</t>
  </si>
  <si>
    <t>CEPLAN</t>
  </si>
  <si>
    <t>CERES</t>
  </si>
  <si>
    <t>CESFI</t>
  </si>
  <si>
    <t>CESMO</t>
  </si>
  <si>
    <t>REITORIA</t>
  </si>
  <si>
    <t>Quantidade</t>
  </si>
  <si>
    <t>PREÇO 1 - BANCO DE PREÇOS</t>
  </si>
  <si>
    <t>PREÇO 2</t>
  </si>
  <si>
    <t>Fornecedor</t>
  </si>
  <si>
    <t>PREÇO 3</t>
  </si>
  <si>
    <t>PREÇO 4</t>
  </si>
  <si>
    <t>PREÇO 5</t>
  </si>
  <si>
    <t>PREÇO 6</t>
  </si>
  <si>
    <t>PREÇO 12</t>
  </si>
  <si>
    <t>Optar pelo
menor preço?</t>
  </si>
  <si>
    <t>Menor preço</t>
  </si>
  <si>
    <t>Média
saneada</t>
  </si>
  <si>
    <t>Mediana</t>
  </si>
  <si>
    <t>Resultado final</t>
  </si>
  <si>
    <t>Total
estimado</t>
  </si>
  <si>
    <t>Móvel em MDF 15mm – projeto, confecção, entrega e instalação completa de móvel planejado/sob medida, por M²</t>
  </si>
  <si>
    <t>14-01</t>
  </si>
  <si>
    <t>99260028</t>
  </si>
  <si>
    <t>M²</t>
  </si>
  <si>
    <t>449052-42</t>
  </si>
  <si>
    <t>Móvel em MDF 25mm – projeto, confecção, entrega e instalação completa de móvel planejado/sob medida, por M²</t>
  </si>
  <si>
    <t>ARP ALESC  n. 011/2026</t>
  </si>
  <si>
    <t>Móvel em MDF RIPADO – projeto, confecção, entrega e instalação completa de móvel planejado/sob medida, por M²</t>
  </si>
  <si>
    <t>Granito - fornecimento e instalação completa, por M²</t>
  </si>
  <si>
    <t>Contrato 45/2024 TJ/SC</t>
  </si>
  <si>
    <t>Mármore - fornecimento e instalação completa, por M²</t>
  </si>
  <si>
    <t>Vidro temperado/laminado - fornecimento e instalação completa, por M²</t>
  </si>
  <si>
    <t>Torneira de bancada – fornecimento e instalação completa</t>
  </si>
  <si>
    <t>Un.</t>
  </si>
  <si>
    <t>Cuba inox de embutir (40cm x 34cm) - fornecimento e instalação completa</t>
  </si>
  <si>
    <t>Cuba inox de embutir (50cm x 40cm) - fornecimento e instalação completa Un.</t>
  </si>
  <si>
    <t>Cuba de embutir rasa (56x34x11cm) -  fornecimento e instalação completa</t>
  </si>
  <si>
    <t>Joli</t>
  </si>
  <si>
    <t>Cuba de embutir rasa (46x30x11cm) -  fornecimento e instalação completa</t>
  </si>
  <si>
    <t>Cuba de embutir redonda (35cm) -  fornecimento e instalação completa</t>
  </si>
  <si>
    <t>Tramontina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</si>
</sst>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"/>
    <numFmt numFmtId="165" formatCode="0000"/>
    <numFmt numFmtId="166" formatCode="0.0%"/>
    <numFmt numFmtId="167" formatCode="&quot;VERDADEIRO&quot;;&quot;VERDADEIRO&quot;;&quot;FALSO&quot;"/>
    <numFmt numFmtId="168" formatCode="&quot;R$ &quot;#,##0.00"/>
    <numFmt numFmtId="169" formatCode="&quot;R$&quot;\ #,##0.00"/>
  </numFmts>
  <fonts count="20" x14ac:knownFonts="1">
    <font>
      <sz val="10"/>
      <name val="Arial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FFFFFF"/>
      <name val="Calibri"/>
      <family val="2"/>
    </font>
    <font>
      <b/>
      <sz val="8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0"/>
      <name val="Calibri"/>
      <family val="2"/>
    </font>
    <font>
      <b/>
      <sz val="20"/>
      <name val="Calibri"/>
      <family val="2"/>
    </font>
    <font>
      <i/>
      <sz val="10"/>
      <name val="Arial"/>
      <family val="2"/>
    </font>
    <font>
      <b/>
      <sz val="9"/>
      <color rgb="FF000000"/>
      <name val="Calibri"/>
      <family val="2"/>
    </font>
    <font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EE6EF"/>
        <bgColor rgb="FFEEEEEE"/>
      </patternFill>
    </fill>
    <fill>
      <patternFill patternType="solid">
        <fgColor rgb="FFB2B2B2"/>
        <bgColor rgb="FF95B3D7"/>
      </patternFill>
    </fill>
    <fill>
      <patternFill patternType="solid">
        <fgColor rgb="FF95B3D7"/>
        <bgColor rgb="FFB2B2B2"/>
      </patternFill>
    </fill>
    <fill>
      <patternFill patternType="solid">
        <fgColor rgb="FF003366"/>
        <bgColor rgb="FF333399"/>
      </patternFill>
    </fill>
    <fill>
      <patternFill patternType="solid">
        <fgColor theme="0"/>
        <bgColor rgb="FFEEEEEE"/>
      </patternFill>
    </fill>
    <fill>
      <patternFill patternType="solid">
        <fgColor rgb="FF2A6099"/>
        <bgColor rgb="FF666699"/>
      </patternFill>
    </fill>
    <fill>
      <patternFill patternType="solid">
        <fgColor rgb="FFFFFF00"/>
        <bgColor rgb="FFB2B2B2"/>
      </patternFill>
    </fill>
  </fills>
  <borders count="7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9" fillId="2" borderId="0" applyFont="0" applyBorder="0" applyAlignment="0" applyProtection="0"/>
    <xf numFmtId="0" fontId="9" fillId="3" borderId="0" applyFont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77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/>
    </xf>
    <xf numFmtId="164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/>
    </xf>
    <xf numFmtId="4" fontId="7" fillId="6" borderId="1" xfId="0" applyNumberFormat="1" applyFont="1" applyFill="1" applyBorder="1" applyAlignment="1">
      <alignment horizontal="center" vertical="center"/>
    </xf>
    <xf numFmtId="166" fontId="7" fillId="6" borderId="1" xfId="0" applyNumberFormat="1" applyFont="1" applyFill="1" applyBorder="1" applyAlignment="1">
      <alignment horizontal="center" vertical="center"/>
    </xf>
    <xf numFmtId="166" fontId="8" fillId="6" borderId="1" xfId="0" applyNumberFormat="1" applyFont="1" applyFill="1" applyBorder="1" applyAlignment="1">
      <alignment horizontal="center" vertical="center"/>
    </xf>
    <xf numFmtId="167" fontId="0" fillId="0" borderId="0" xfId="0" applyNumberFormat="1"/>
    <xf numFmtId="164" fontId="13" fillId="6" borderId="1" xfId="0" applyNumberFormat="1" applyFont="1" applyFill="1" applyBorder="1" applyAlignment="1" applyProtection="1">
      <alignment horizontal="center" vertical="center"/>
      <protection locked="0"/>
    </xf>
    <xf numFmtId="4" fontId="14" fillId="0" borderId="1" xfId="3" applyNumberFormat="1" applyFont="1" applyBorder="1" applyAlignment="1" applyProtection="1">
      <alignment horizontal="center" vertical="center"/>
      <protection locked="0"/>
    </xf>
    <xf numFmtId="3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1" xfId="0" quotePrefix="1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>
      <alignment horizontal="center" vertical="center" wrapText="1"/>
    </xf>
    <xf numFmtId="0" fontId="16" fillId="0" borderId="0" xfId="0" applyFont="1"/>
    <xf numFmtId="168" fontId="13" fillId="6" borderId="1" xfId="0" applyNumberFormat="1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4" fontId="13" fillId="6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5" borderId="0" xfId="0" applyFont="1" applyFill="1" applyAlignment="1" applyProtection="1">
      <alignment horizontal="center" vertical="center"/>
      <protection hidden="1"/>
    </xf>
    <xf numFmtId="166" fontId="13" fillId="0" borderId="1" xfId="4" applyNumberFormat="1" applyFont="1" applyBorder="1" applyAlignment="1" applyProtection="1">
      <alignment horizontal="center" vertical="center"/>
      <protection hidden="1"/>
    </xf>
    <xf numFmtId="4" fontId="13" fillId="0" borderId="1" xfId="0" applyNumberFormat="1" applyFont="1" applyBorder="1" applyAlignment="1" applyProtection="1">
      <alignment horizontal="center" vertical="center"/>
      <protection hidden="1"/>
    </xf>
    <xf numFmtId="169" fontId="13" fillId="6" borderId="1" xfId="0" applyNumberFormat="1" applyFont="1" applyFill="1" applyBorder="1" applyAlignment="1" applyProtection="1">
      <alignment horizontal="center" vertical="center"/>
      <protection hidden="1"/>
    </xf>
    <xf numFmtId="169" fontId="0" fillId="0" borderId="0" xfId="0" applyNumberFormat="1" applyProtection="1">
      <protection hidden="1"/>
    </xf>
    <xf numFmtId="0" fontId="17" fillId="0" borderId="0" xfId="0" applyFont="1"/>
    <xf numFmtId="49" fontId="13" fillId="6" borderId="1" xfId="0" quotePrefix="1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/>
    <xf numFmtId="0" fontId="18" fillId="4" borderId="1" xfId="0" applyFont="1" applyFill="1" applyBorder="1" applyAlignment="1" applyProtection="1">
      <alignment horizontal="center" vertical="center" wrapText="1"/>
      <protection locked="0"/>
    </xf>
    <xf numFmtId="0" fontId="13" fillId="6" borderId="1" xfId="0" quotePrefix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11" fillId="4" borderId="5" xfId="0" applyFont="1" applyFill="1" applyBorder="1" applyAlignment="1" applyProtection="1">
      <alignment horizontal="center" wrapText="1"/>
      <protection locked="0"/>
    </xf>
    <xf numFmtId="0" fontId="19" fillId="6" borderId="1" xfId="0" quotePrefix="1" applyFont="1" applyFill="1" applyBorder="1" applyAlignment="1" applyProtection="1">
      <alignment horizontal="left" vertical="center" wrapText="1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/>
    </xf>
    <xf numFmtId="164" fontId="13" fillId="6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/>
    </xf>
    <xf numFmtId="4" fontId="13" fillId="6" borderId="1" xfId="0" applyNumberFormat="1" applyFont="1" applyFill="1" applyBorder="1" applyAlignment="1">
      <alignment horizontal="center" vertical="center"/>
    </xf>
    <xf numFmtId="166" fontId="13" fillId="6" borderId="1" xfId="0" applyNumberFormat="1" applyFont="1" applyFill="1" applyBorder="1" applyAlignment="1">
      <alignment horizontal="center" vertical="center"/>
    </xf>
    <xf numFmtId="44" fontId="3" fillId="5" borderId="5" xfId="5" applyFont="1" applyFill="1" applyBorder="1" applyAlignment="1" applyProtection="1">
      <alignment vertical="center" wrapText="1"/>
      <protection locked="0"/>
    </xf>
    <xf numFmtId="4" fontId="5" fillId="6" borderId="1" xfId="0" applyNumberFormat="1" applyFont="1" applyFill="1" applyBorder="1" applyAlignment="1">
      <alignment horizontal="center"/>
    </xf>
    <xf numFmtId="4" fontId="14" fillId="0" borderId="1" xfId="3" applyNumberFormat="1" applyFont="1" applyBorder="1" applyAlignment="1" applyProtection="1">
      <alignment horizontal="center" vertical="center" wrapText="1"/>
      <protection locked="0"/>
    </xf>
    <xf numFmtId="165" fontId="10" fillId="4" borderId="2" xfId="0" applyNumberFormat="1" applyFont="1" applyFill="1" applyBorder="1" applyAlignment="1" applyProtection="1">
      <alignment horizontal="center" vertical="center"/>
      <protection locked="0"/>
    </xf>
    <xf numFmtId="165" fontId="10" fillId="4" borderId="3" xfId="0" applyNumberFormat="1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Alignment="1" applyProtection="1">
      <alignment horizontal="center" vertical="center"/>
      <protection locked="0"/>
    </xf>
    <xf numFmtId="0" fontId="12" fillId="5" borderId="1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 applyProtection="1">
      <alignment horizontal="center" vertical="center" wrapText="1"/>
      <protection locked="0"/>
    </xf>
    <xf numFmtId="0" fontId="12" fillId="7" borderId="3" xfId="0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hidden="1"/>
    </xf>
    <xf numFmtId="0" fontId="12" fillId="7" borderId="1" xfId="0" applyFont="1" applyFill="1" applyBorder="1" applyAlignment="1" applyProtection="1">
      <alignment horizontal="center" vertical="center" wrapText="1"/>
      <protection hidden="1"/>
    </xf>
    <xf numFmtId="169" fontId="3" fillId="5" borderId="4" xfId="5" applyNumberFormat="1" applyFont="1" applyFill="1" applyBorder="1" applyAlignment="1" applyProtection="1">
      <alignment horizontal="center" vertical="center" wrapText="1"/>
      <protection locked="0"/>
    </xf>
    <xf numFmtId="169" fontId="3" fillId="5" borderId="6" xfId="5" applyNumberFormat="1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165" fontId="10" fillId="4" borderId="1" xfId="0" applyNumberFormat="1" applyFont="1" applyFill="1" applyBorder="1" applyAlignment="1" applyProtection="1">
      <alignment horizontal="center" vertical="center"/>
      <protection locked="0"/>
    </xf>
    <xf numFmtId="49" fontId="10" fillId="4" borderId="2" xfId="0" applyNumberFormat="1" applyFont="1" applyFill="1" applyBorder="1" applyAlignment="1" applyProtection="1">
      <alignment horizontal="center" vertical="center"/>
      <protection locked="0"/>
    </xf>
    <xf numFmtId="49" fontId="10" fillId="4" borderId="3" xfId="0" applyNumberFormat="1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65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166" fontId="12" fillId="5" borderId="1" xfId="0" applyNumberFormat="1" applyFont="1" applyFill="1" applyBorder="1" applyAlignment="1">
      <alignment horizontal="center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/>
    </xf>
    <xf numFmtId="165" fontId="10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165" fontId="10" fillId="8" borderId="2" xfId="0" applyNumberFormat="1" applyFont="1" applyFill="1" applyBorder="1" applyAlignment="1" applyProtection="1">
      <alignment horizontal="center" vertical="center"/>
      <protection locked="0"/>
    </xf>
    <xf numFmtId="165" fontId="10" fillId="8" borderId="3" xfId="0" applyNumberFormat="1" applyFont="1" applyFill="1" applyBorder="1" applyAlignment="1" applyProtection="1">
      <alignment horizontal="center" vertical="center"/>
      <protection locked="0"/>
    </xf>
  </cellXfs>
  <cellStyles count="6">
    <cellStyle name="Moeda" xfId="5" builtinId="4"/>
    <cellStyle name="Normal" xfId="0" builtinId="0"/>
    <cellStyle name="Porcentagem" xfId="4" builtinId="5"/>
    <cellStyle name="Sem título1" xfId="1" xr:uid="{00000000-0005-0000-0000-000006000000}"/>
    <cellStyle name="Sem título2" xfId="2" xr:uid="{00000000-0005-0000-0000-000007000000}"/>
    <cellStyle name="Vírgula" xfId="3" builtinId="3"/>
  </cellStyles>
  <dxfs count="43">
    <dxf>
      <font>
        <color rgb="FFCC0000"/>
      </font>
      <fill>
        <patternFill>
          <bgColor rgb="FFFFCCCC"/>
        </patternFill>
      </fill>
      <alignment horizontal="general" vertical="bottom" textRotation="0" wrapText="0" indent="0" shrinkToFit="0"/>
    </dxf>
    <dxf>
      <font>
        <color rgb="FFCC0000"/>
      </font>
      <fill>
        <patternFill>
          <bgColor rgb="FFFFCCCC"/>
        </patternFill>
      </fill>
      <alignment horizontal="general" vertical="bottom" textRotation="0" wrapText="0" indent="0" shrinkToFit="0"/>
    </dxf>
    <dxf>
      <font>
        <color rgb="FFCC0000"/>
      </font>
      <fill>
        <patternFill>
          <bgColor rgb="FFFFCCCC"/>
        </patternFill>
      </fill>
      <alignment horizontal="general" vertical="bottom" textRotation="0" wrapText="0" indent="0" shrinkToFit="0"/>
    </dxf>
    <dxf>
      <font>
        <color rgb="FFCC0000"/>
      </font>
      <fill>
        <patternFill>
          <bgColor rgb="FFFFCCCC"/>
        </patternFill>
      </fill>
      <alignment horizontal="general" vertical="bottom" textRotation="0" wrapText="0" indent="0" shrinkToFit="0"/>
    </dxf>
    <dxf>
      <font>
        <b/>
      </font>
      <fill>
        <patternFill>
          <bgColor rgb="FF92D050"/>
        </patternFill>
      </fill>
    </dxf>
    <dxf>
      <font>
        <b/>
      </font>
      <fill>
        <patternFill>
          <bgColor rgb="FF92D050"/>
        </patternFill>
      </fill>
    </dxf>
    <dxf>
      <font>
        <b/>
      </font>
      <fill>
        <patternFill>
          <bgColor rgb="FF92D050"/>
        </patternFill>
      </fill>
    </dxf>
    <dxf>
      <font>
        <b/>
      </font>
      <fill>
        <patternFill>
          <bgColor rgb="FF92D050"/>
        </patternFill>
      </fill>
    </dxf>
    <dxf>
      <font>
        <b/>
      </font>
      <fill>
        <patternFill>
          <bgColor rgb="FF92D050"/>
        </patternFill>
      </fill>
    </dxf>
    <dxf>
      <font>
        <b/>
      </font>
      <fill>
        <patternFill>
          <bgColor rgb="FF92D050"/>
        </patternFill>
      </fill>
    </dxf>
    <dxf>
      <font>
        <b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EE6EF"/>
        </patternFill>
      </fill>
    </dxf>
    <dxf>
      <fill>
        <patternFill>
          <bgColor rgb="FFDEE6E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EEEEEE"/>
      <rgbColor rgb="FFDEE6E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CC"/>
      <rgbColor rgb="FF3366FF"/>
      <rgbColor rgb="FF33CCCC"/>
      <rgbColor rgb="FF92D050"/>
      <rgbColor rgb="FFFFCC00"/>
      <rgbColor rgb="FFFF9900"/>
      <rgbColor rgb="FFFF6600"/>
      <rgbColor rgb="FF666699"/>
      <rgbColor rgb="FF999999"/>
      <rgbColor rgb="FF003366"/>
      <rgbColor rgb="FF00A933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103320</xdr:colOff>
      <xdr:row>0</xdr:row>
      <xdr:rowOff>130320</xdr:rowOff>
    </xdr:from>
    <xdr:to>
      <xdr:col>0</xdr:col>
      <xdr:colOff>769875</xdr:colOff>
      <xdr:row>3</xdr:row>
      <xdr:rowOff>112225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3320" y="130320"/>
          <a:ext cx="676080" cy="637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29225</xdr:colOff>
      <xdr:row>6</xdr:row>
      <xdr:rowOff>28880</xdr:rowOff>
    </xdr:from>
    <xdr:to>
      <xdr:col>6</xdr:col>
      <xdr:colOff>761040</xdr:colOff>
      <xdr:row>80</xdr:row>
      <xdr:rowOff>123825</xdr:rowOff>
    </xdr:to>
    <xdr:sp macro="" textlink="">
      <xdr:nvSpPr>
        <xdr:cNvPr id="3" name="Quadro de text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225" y="1171880"/>
          <a:ext cx="5589565" cy="12077395"/>
        </a:xfrm>
        <a:prstGeom prst="rect">
          <a:avLst/>
        </a:prstGeom>
        <a:noFill/>
        <a:ln w="0">
          <a:noFill/>
        </a:ln>
      </xdr:spPr>
      <xdr:txBody>
        <a:bodyPr lIns="0" tIns="0" rIns="0" bIns="0" anchor="t">
          <a:noAutofit/>
        </a:bodyPr>
        <a:lstStyle/>
        <a:p>
          <a:r>
            <a:rPr lang="pt-BR" sz="1600" b="1" u="none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Introdução</a:t>
          </a:r>
        </a:p>
        <a:p>
          <a:endParaRPr lang="pt-BR" sz="1200" b="0" u="none" strike="noStrike">
            <a:effectLst/>
            <a:uFillTx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pt-BR" sz="1200" b="0" u="none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Esta planilha é um material de apoio indicado para realização do cálculo da média saneada, conforme disposto na IN SEA/CGE nº 3/2026. Ela deve ser utilizada em conjunto com o Documento de Instrução de Pesquisa de Preços.</a:t>
          </a:r>
        </a:p>
        <a:p>
          <a:endParaRPr lang="pt-BR" sz="1200" b="0" u="none" strike="noStrike">
            <a:effectLst/>
            <a:uFillTx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pt-BR" sz="1200" b="0" u="none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Para aplicação do método da média saneada previsto na IN SEA/CGE nº 3/2026, a planilha realiza sucessivas rodadas de saneamento da série de preços coletada (até o limite de 5 rodadas), de modo a excluir os valores superiores ao limite superior (LS) e inferiores ao limite inferior (LI), sempre que o coeficiente de variação (CV) estiver em percentual superior a 30% e a série de preços possua mais que 3 valores.</a:t>
          </a:r>
        </a:p>
        <a:p>
          <a:endParaRPr lang="pt-BR" sz="1200" b="0" u="none" strike="noStrike">
            <a:effectLst/>
            <a:uFillTx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pt-BR" sz="1200" b="0" u="none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Nos termos dos incisos XII e XIII do art. 3º do referido normativo, considera-se limite superior o valor resultante da soma do desvio padrão à média aritmética; e limite inferior a subtração do desvio padrão à média.</a:t>
          </a:r>
        </a:p>
        <a:p>
          <a:endParaRPr lang="pt-BR" sz="1200" b="0" u="none" strike="noStrike">
            <a:effectLst/>
            <a:uFillTx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pt-BR" sz="1200" b="1" u="none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Observação: esta planilha foi configurada no programa </a:t>
          </a:r>
          <a:r>
            <a:rPr lang="pt-BR" sz="1200" b="1" u="sng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Excel</a:t>
          </a:r>
          <a:r>
            <a:rPr lang="pt-BR" sz="1200" b="1" u="none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. Utilizá-la em outros programas pode resultar em problemas de formatação ou erro nas fórmulas.</a:t>
          </a:r>
        </a:p>
        <a:p>
          <a:endParaRPr lang="pt-BR" sz="1200" b="0" u="none" strike="noStrike">
            <a:effectLst/>
            <a:uFillTx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endParaRPr lang="pt-BR" sz="1200" b="0" u="none" strike="noStrike">
            <a:effectLst/>
            <a:uFillTx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pt-BR" sz="1600" b="1" u="none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Passo a passo para utilização:</a:t>
          </a:r>
        </a:p>
        <a:p>
          <a:endParaRPr lang="pt-BR" sz="1600" b="1" u="none" strike="noStrike">
            <a:effectLst/>
            <a:uFillTx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pt-BR" sz="1200" b="0" u="none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1. Descrever os itens, informar as quantidades</a:t>
          </a:r>
          <a:r>
            <a:rPr lang="pt-BR" sz="1200" b="0" u="none" strike="noStrike" baseline="0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e </a:t>
          </a:r>
          <a:r>
            <a:rPr lang="pt-BR" sz="1200" b="0" u="none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os preços coletados;</a:t>
          </a:r>
        </a:p>
        <a:p>
          <a:endParaRPr lang="pt-BR" sz="1200" b="0" u="none" strike="noStrike">
            <a:effectLst/>
            <a:uFillTx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pt-BR" sz="1200" b="0" u="none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2. Caso tenha sido apresentada no Documento de Instrução de Pesquisa de Preços justificativa para utilização do método “menor preço” em determinado item (conforme art. 3º, XI, da IN SEA/CGE nº 3/2026), selecionar a opção “sim” no campo “Optar pelo menor preço?”;</a:t>
          </a:r>
        </a:p>
        <a:p>
          <a:endParaRPr lang="pt-BR" sz="1200" b="0" u="none" strike="noStrike">
            <a:effectLst/>
            <a:uFillTx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pt-BR" sz="1200" b="0" u="none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3. Após o preenchimento dessas informações, será apresentado o resultado da pesquisa de preços, com aplicação automática do método matemático adequado (destacado em </a:t>
          </a:r>
          <a:r>
            <a:rPr lang="pt-BR" sz="1200" b="0" u="none" strike="noStrike">
              <a:solidFill>
                <a:srgbClr val="00A933"/>
              </a:solidFill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verde</a:t>
          </a:r>
          <a:r>
            <a:rPr lang="pt-BR" sz="1200" b="0" u="none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),  conforme os seguintes parâmetros:</a:t>
          </a:r>
        </a:p>
        <a:p>
          <a:endParaRPr lang="pt-BR" sz="1200" b="0" u="none" strike="noStrike">
            <a:effectLst/>
            <a:uFillTx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pt-BR" sz="1200" b="0" u="none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a) menor preço: quando selecionada a opção;</a:t>
          </a:r>
        </a:p>
        <a:p>
          <a:r>
            <a:rPr lang="pt-BR" sz="1200" b="0" u="none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b) média aritmética: aplicada quando o coeficiente de variação da série de preços original for igual ou inferior a 30%;</a:t>
          </a:r>
        </a:p>
        <a:p>
          <a:r>
            <a:rPr lang="pt-BR" sz="1200" b="0" u="none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c) média saneada: aplicada quando o coeficiente de variação da série de preços original for superior a 30% e, após o descarte dos valores que ultrapassem os limites inferiores e superiores, o coeficiente de variação apresentar </a:t>
          </a:r>
          <a:r>
            <a:rPr lang="pt-BR" sz="1200" b="0" u="sng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percentual igual ou inferior a 30%</a:t>
          </a:r>
          <a:r>
            <a:rPr lang="pt-BR" sz="1200" b="0" u="none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, desde que a série saneada possua três ou mais valores; </a:t>
          </a:r>
        </a:p>
        <a:p>
          <a:r>
            <a:rPr lang="pt-BR" sz="1200" b="0" u="none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d) mediana: aplicada sobre a </a:t>
          </a:r>
          <a:r>
            <a:rPr lang="pt-BR" sz="1200" b="0" u="sng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série de preços original</a:t>
          </a:r>
          <a:r>
            <a:rPr lang="pt-BR" sz="1200" b="0" u="none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quando, após o saneamento, o </a:t>
          </a:r>
          <a:r>
            <a:rPr lang="pt-BR" sz="1200" b="0" u="sng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coeficiente de variação permanecer acima de 30% ou a série saneada possuir menos que três valores</a:t>
          </a:r>
          <a:r>
            <a:rPr lang="pt-BR" sz="1200" b="0" u="none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.</a:t>
          </a:r>
        </a:p>
        <a:p>
          <a:endParaRPr lang="pt-BR" sz="1200" b="0" u="none" strike="noStrike">
            <a:effectLst/>
            <a:uFillTx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pt-BR" sz="1200" b="0" u="none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3.1 </a:t>
          </a:r>
          <a:r>
            <a:rPr lang="pt-BR" sz="1200" b="0" u="sng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Por padrão</a:t>
          </a:r>
          <a:r>
            <a:rPr lang="pt-BR" sz="1200" b="0" u="none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, serão destacados em </a:t>
          </a:r>
          <a:r>
            <a:rPr lang="pt-BR" sz="1200" b="0" u="none" strike="noStrike">
              <a:solidFill>
                <a:srgbClr val="FF0000"/>
              </a:solidFill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vermelho </a:t>
          </a:r>
          <a:r>
            <a:rPr lang="pt-BR" sz="1200" b="0" u="none" strike="noStrike">
              <a:solidFill>
                <a:srgbClr val="000000"/>
              </a:solidFill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os valores desconsiderados do cálculo após todas as rodadas aplicadas,</a:t>
          </a:r>
          <a:r>
            <a:rPr lang="pt-BR" sz="1200" b="0" u="none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pt-BR" sz="1200" b="0" u="sng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salvo na hipótese de aplicação da mediana, na qual todos os valores participarão da composição do referido cálculo;</a:t>
          </a:r>
          <a:endParaRPr lang="pt-BR" sz="1200" b="0" u="none" strike="noStrike">
            <a:effectLst/>
            <a:uFillTx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endParaRPr lang="pt-BR" sz="1200" b="0" u="none" strike="noStrike">
            <a:effectLst/>
            <a:uFillTx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pt-BR" sz="1200" b="0" u="none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4. Incluir esta planilha em formato editável nos autos do processo licitatório, para possibilidade de consulta aos valores resultantes de cada rodada de saneamento, por meio da coluna “Resultado final”;</a:t>
          </a:r>
        </a:p>
        <a:p>
          <a:endParaRPr lang="pt-BR" sz="1200" b="0" u="none" strike="noStrike">
            <a:effectLst/>
            <a:uFillTx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pt-BR" sz="1200" b="0" u="none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4.1 Nessa coluna, é possível filtrar entre rodadas de saneamento para consulta do coeficiente de variação resultante, assim como dos limites inferior e superior aplicados naquela rodada específica. Além disso, ao selecionar determinada rodada, serão destacados em </a:t>
          </a:r>
          <a:r>
            <a:rPr lang="pt-BR" sz="1200" b="0" u="none" strike="noStrike">
              <a:solidFill>
                <a:srgbClr val="FF0000"/>
              </a:solidFill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vermelho</a:t>
          </a:r>
          <a:r>
            <a:rPr lang="pt-BR" sz="1200" b="0" u="none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somente</a:t>
          </a:r>
          <a:r>
            <a:rPr lang="pt-BR" sz="1200" b="0" u="none" strike="noStrike" baseline="0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pt-BR" sz="1200" b="0" u="none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os valores desconsiderados nela. Para voltar ao padrão de destaque mencionado no item 3.1, deve-se retornar à opção “Resultado final”.</a:t>
          </a:r>
        </a:p>
        <a:p>
          <a:endParaRPr lang="pt-BR" sz="1200" b="0" u="none" strike="noStrike">
            <a:effectLst/>
            <a:uFillTx/>
            <a:latin typeface="Times New Roman"/>
          </a:endParaRPr>
        </a:p>
        <a:p>
          <a:r>
            <a:rPr lang="pt-BR" sz="1200" b="0" u="none" strike="noStrike">
              <a:effectLst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Observação: caso a licitação seja configurada por lote, para descobrir o valor referencial do grupo de itens, basta somar manualmente (por fora da planilha) os valores referenciais dos itens que o compõem; caso seja necessário descobrir o valor total mensal ou anual do item, basta multiplicar manualmente (por fora da planilha) o resultado apresentado nesta planilha pelo número de dias ou meses aplicável.</a:t>
          </a:r>
        </a:p>
        <a:p>
          <a:endParaRPr lang="pt-BR" sz="1200" b="0" u="none" strike="noStrike">
            <a:effectLst/>
            <a:uFillTx/>
            <a:latin typeface="Times New Roman"/>
          </a:endParaRPr>
        </a:p>
        <a:p>
          <a:endParaRPr lang="pt-BR" sz="1200" b="0" u="none" strike="noStrike">
            <a:effectLst/>
            <a:uFillTx/>
            <a:latin typeface="Times New Roman"/>
          </a:endParaRPr>
        </a:p>
        <a:p>
          <a:endParaRPr lang="pt-BR" sz="1200" b="0" u="none" strike="noStrike">
            <a:effectLst/>
            <a:uFillTx/>
            <a:latin typeface="Times New Roman"/>
          </a:endParaRPr>
        </a:p>
        <a:p>
          <a:endParaRPr lang="pt-BR" sz="1200" b="0" u="none" strike="noStrike">
            <a:effectLst/>
            <a:uFillTx/>
            <a:latin typeface="Times New Roman"/>
          </a:endParaRPr>
        </a:p>
        <a:p>
          <a:endParaRPr lang="pt-BR" sz="12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showGridLines="0" zoomScaleNormal="100" workbookViewId="0">
      <selection activeCell="N81" sqref="N81"/>
    </sheetView>
  </sheetViews>
  <sheetFormatPr defaultColWidth="0" defaultRowHeight="12.75" customHeight="1" zeroHeight="1" x14ac:dyDescent="0.2"/>
  <cols>
    <col min="1" max="14" width="11.5703125" customWidth="1"/>
    <col min="15" max="16384" width="8.7109375" hidden="1"/>
  </cols>
  <sheetData>
    <row r="1" spans="2:2" ht="12.75" customHeight="1" x14ac:dyDescent="0.2"/>
    <row r="2" spans="2:2" ht="12.75" customHeight="1" x14ac:dyDescent="0.2"/>
    <row r="3" spans="2:2" ht="26.25" x14ac:dyDescent="0.4">
      <c r="B3" s="16" t="s">
        <v>0</v>
      </c>
    </row>
    <row r="4" spans="2:2" ht="12.75" customHeight="1" x14ac:dyDescent="0.2">
      <c r="B4" s="26" t="s">
        <v>1</v>
      </c>
    </row>
    <row r="5" spans="2:2" ht="12.75" customHeight="1" x14ac:dyDescent="0.2"/>
    <row r="6" spans="2:2" ht="12.75" customHeight="1" x14ac:dyDescent="0.2"/>
    <row r="7" spans="2:2" ht="12.75" customHeight="1" x14ac:dyDescent="0.2"/>
    <row r="8" spans="2:2" ht="12.75" customHeight="1" x14ac:dyDescent="0.2"/>
    <row r="9" spans="2:2" ht="12.75" customHeight="1" x14ac:dyDescent="0.2"/>
    <row r="10" spans="2:2" ht="12.75" customHeight="1" x14ac:dyDescent="0.2"/>
    <row r="11" spans="2:2" ht="12.75" customHeight="1" x14ac:dyDescent="0.2"/>
    <row r="12" spans="2:2" ht="12.75" customHeight="1" x14ac:dyDescent="0.2"/>
    <row r="13" spans="2:2" ht="12.75" customHeight="1" x14ac:dyDescent="0.2"/>
    <row r="14" spans="2:2" ht="12.75" customHeight="1" x14ac:dyDescent="0.2"/>
    <row r="15" spans="2:2" ht="12.75" customHeight="1" x14ac:dyDescent="0.2"/>
    <row r="16" spans="2: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</sheetData>
  <pageMargins left="0.78749999999999998" right="0.78749999999999998" top="1.0249999999999999" bottom="1.0249999999999999" header="0.78749999999999998" footer="0.78749999999999998"/>
  <pageSetup paperSize="9" scale="32" orientation="portrait" useFirstPageNumber="1" horizontalDpi="300" verticalDpi="300" r:id="rId1"/>
  <headerFooter>
    <oddHeader>&amp;C&amp;A</oddHeader>
    <oddFooter>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253"/>
  <sheetViews>
    <sheetView showGridLines="0" zoomScaleNormal="100" workbookViewId="0">
      <selection activeCell="S4" sqref="S4"/>
    </sheetView>
  </sheetViews>
  <sheetFormatPr defaultColWidth="11.5703125" defaultRowHeight="12.75" customHeight="1" x14ac:dyDescent="0.2"/>
  <cols>
    <col min="2" max="2" width="29.85546875" customWidth="1"/>
    <col min="5" max="14" width="13.28515625" customWidth="1"/>
    <col min="15" max="15" width="8.85546875" customWidth="1"/>
    <col min="16" max="16" width="15.7109375" customWidth="1"/>
    <col min="17" max="17" width="10.42578125" customWidth="1"/>
    <col min="18" max="18" width="8.7109375" customWidth="1"/>
    <col min="19" max="19" width="9.5703125" customWidth="1"/>
    <col min="20" max="20" width="13.85546875" customWidth="1"/>
    <col min="21" max="21" width="13.28515625" customWidth="1"/>
    <col min="22" max="22" width="13.7109375" customWidth="1"/>
    <col min="23" max="23" width="13" customWidth="1"/>
    <col min="24" max="24" width="16.140625" customWidth="1"/>
    <col min="26" max="26" width="10.140625" customWidth="1"/>
  </cols>
  <sheetData>
    <row r="2" spans="1:19" ht="15" customHeight="1" x14ac:dyDescent="0.2">
      <c r="A2" s="71" t="s">
        <v>2</v>
      </c>
      <c r="B2" s="72" t="s">
        <v>3</v>
      </c>
      <c r="C2" s="72" t="s">
        <v>4</v>
      </c>
      <c r="D2" s="35" t="s">
        <v>5</v>
      </c>
      <c r="E2" s="35" t="s">
        <v>6</v>
      </c>
      <c r="F2" s="35" t="s">
        <v>7</v>
      </c>
      <c r="G2" s="35" t="s">
        <v>8</v>
      </c>
      <c r="H2" s="35" t="s">
        <v>9</v>
      </c>
      <c r="I2" s="35" t="s">
        <v>10</v>
      </c>
      <c r="J2" s="35" t="s">
        <v>11</v>
      </c>
      <c r="K2" s="35" t="s">
        <v>12</v>
      </c>
      <c r="L2" s="35" t="s">
        <v>13</v>
      </c>
      <c r="M2" s="35" t="s">
        <v>14</v>
      </c>
      <c r="N2" s="49" t="s">
        <v>15</v>
      </c>
      <c r="O2" s="68" t="s">
        <v>16</v>
      </c>
      <c r="P2" s="68" t="s">
        <v>17</v>
      </c>
      <c r="Q2" s="49" t="s">
        <v>18</v>
      </c>
      <c r="R2" s="49" t="s">
        <v>19</v>
      </c>
      <c r="S2" s="69" t="s">
        <v>20</v>
      </c>
    </row>
    <row r="3" spans="1:19" x14ac:dyDescent="0.2">
      <c r="A3" s="71"/>
      <c r="B3" s="71"/>
      <c r="C3" s="71"/>
      <c r="D3" s="36" t="s">
        <v>21</v>
      </c>
      <c r="E3" s="36" t="s">
        <v>21</v>
      </c>
      <c r="F3" s="36" t="s">
        <v>21</v>
      </c>
      <c r="G3" s="36" t="s">
        <v>21</v>
      </c>
      <c r="H3" s="36" t="s">
        <v>21</v>
      </c>
      <c r="I3" s="36" t="s">
        <v>21</v>
      </c>
      <c r="J3" s="36" t="s">
        <v>21</v>
      </c>
      <c r="K3" s="36" t="s">
        <v>21</v>
      </c>
      <c r="L3" s="36" t="s">
        <v>21</v>
      </c>
      <c r="M3" s="36" t="s">
        <v>21</v>
      </c>
      <c r="N3" s="49"/>
      <c r="O3" s="49"/>
      <c r="P3" s="49"/>
      <c r="Q3" s="49"/>
      <c r="R3" s="49"/>
      <c r="S3" s="70"/>
    </row>
    <row r="4" spans="1:19" ht="51" x14ac:dyDescent="0.2">
      <c r="A4" s="37">
        <f>IF('Mapa comparativo de preços'!$A4&lt;&gt;"",'Mapa comparativo de preços'!$A4,"")</f>
        <v>1</v>
      </c>
      <c r="B4" s="38" t="str">
        <f>IF('Mapa comparativo de preços'!$B4&lt;&gt;"",'Mapa comparativo de preços'!$B4,"")</f>
        <v>Móvel em MDF 15mm – projeto, confecção, entrega e instalação completa de móvel planejado/sob medida, por M²</v>
      </c>
      <c r="C4" s="38">
        <f>IF(COUNT('Mapa comparativo de preços'!$U4)&gt;=1,'Mapa comparativo de preços'!$U4,"")</f>
        <v>0</v>
      </c>
      <c r="D4" s="39" t="str">
        <f>IF(COUNT('Mapa comparativo de preços'!V4)&gt;=1,'Mapa comparativo de preços'!V4,"")</f>
        <v/>
      </c>
      <c r="E4" s="39" t="str">
        <f>IF(COUNT('Mapa comparativo de preços'!W4)&gt;=1,'Mapa comparativo de preços'!W4,"")</f>
        <v/>
      </c>
      <c r="F4" s="39" t="str">
        <f>IF(COUNT('Mapa comparativo de preços'!X4)&gt;=1,'Mapa comparativo de preços'!X4,"")</f>
        <v/>
      </c>
      <c r="G4" s="39" t="str">
        <f>IF(COUNT('Mapa comparativo de preços'!Y4)&gt;=1,'Mapa comparativo de preços'!Y4,"")</f>
        <v/>
      </c>
      <c r="H4" s="39" t="str">
        <f>IF(COUNT('Mapa comparativo de preços'!Z4)&gt;=1,'Mapa comparativo de preços'!Z4,"")</f>
        <v/>
      </c>
      <c r="I4" s="39" t="str">
        <f>IF(COUNT('Mapa comparativo de preços'!AA4)&gt;=1,'Mapa comparativo de preços'!AA4,"")</f>
        <v/>
      </c>
      <c r="J4" s="39" t="str">
        <f>IF(COUNT('Mapa comparativo de preços'!AB4)&gt;=1,'Mapa comparativo de preços'!AB4,"")</f>
        <v/>
      </c>
      <c r="K4" s="39" t="str">
        <f>IF(COUNT('Mapa comparativo de preços'!AC4)&gt;=1,'Mapa comparativo de preços'!AC4,"")</f>
        <v/>
      </c>
      <c r="L4" s="39" t="str">
        <f>IF(COUNT('Mapa comparativo de preços'!AF4)&gt;=1,'Mapa comparativo de preços'!AF4,"")</f>
        <v/>
      </c>
      <c r="M4" s="39" t="str">
        <f>IF(COUNT('Mapa comparativo de preços'!AG4)&gt;=1,'Mapa comparativo de preços'!AG4,"")</f>
        <v/>
      </c>
      <c r="N4" s="40" t="str">
        <f t="shared" ref="N4:N35" si="0">IFERROR(AVERAGE(D4:M4),"")</f>
        <v/>
      </c>
      <c r="O4" s="41" t="str">
        <f t="shared" ref="O4:O35" si="1">IFERROR(STDEV(D4:M4),"")</f>
        <v/>
      </c>
      <c r="P4" s="42" t="str">
        <f t="shared" ref="P4:P35" si="2">IFERROR(STDEV(D4:M4)/AVERAGE(D4:M4),"")</f>
        <v/>
      </c>
      <c r="Q4" s="40" t="str">
        <f t="shared" ref="Q4:Q35" si="3">IFERROR(N4-O4,"")</f>
        <v/>
      </c>
      <c r="R4" s="39" t="str">
        <f t="shared" ref="R4:R35" si="4">IFERROR(N4+O4,"")</f>
        <v/>
      </c>
      <c r="S4" s="9" t="str">
        <f>IFERROR(IF(OR(COUNT('Mapa comparativo de preços'!$AK4)&lt;1,COUNT('1º Saneamento'!C4:L4)&lt;3),$P4,IF(OR('1º Saneamento'!$O4&lt;=30%,COUNT('2º Saneamento'!C4:L4)&lt;3),'1º Saneamento'!$O4,IF(OR('2º Saneamento'!$O4&lt;=30%,COUNT('3º Saneamento'!C4:L4)&lt;3),'2º Saneamento'!$O4,IF(OR('3º Saneamento'!$O4&lt;=30%,COUNT('4º Saneamento'!C4:L4)&lt;3),'3º Saneamento'!$O4,IF(OR('4º Saneamento'!$O4&lt;=30%,COUNT('5º Saneamento'!C4:L4)&lt;3),'4º Saneamento'!$O4,'5º Saneamento'!$O4))))),"")</f>
        <v/>
      </c>
    </row>
    <row r="5" spans="1:19" ht="51" x14ac:dyDescent="0.2">
      <c r="A5" s="37">
        <f>IF('Mapa comparativo de preços'!$A6&lt;&gt;"",'Mapa comparativo de preços'!$A6,"")</f>
        <v>3</v>
      </c>
      <c r="B5" s="38" t="str">
        <f>IF('Mapa comparativo de preços'!$B6&lt;&gt;"",'Mapa comparativo de preços'!$B6,"")</f>
        <v>Móvel em MDF RIPADO – projeto, confecção, entrega e instalação completa de móvel planejado/sob medida, por M²</v>
      </c>
      <c r="C5" s="38">
        <f>IF(COUNT('Mapa comparativo de preços'!$U6)&gt;=1,'Mapa comparativo de preços'!$U6,"")</f>
        <v>0</v>
      </c>
      <c r="D5" s="39" t="str">
        <f>IF(COUNT('Mapa comparativo de preços'!V6)&gt;=1,'Mapa comparativo de preços'!V6,"")</f>
        <v/>
      </c>
      <c r="E5" s="39" t="str">
        <f>IF(COUNT('Mapa comparativo de preços'!W6)&gt;=1,'Mapa comparativo de preços'!W6,"")</f>
        <v/>
      </c>
      <c r="F5" s="39" t="str">
        <f>IF(COUNT('Mapa comparativo de preços'!X6)&gt;=1,'Mapa comparativo de preços'!X6,"")</f>
        <v/>
      </c>
      <c r="G5" s="39">
        <f>IF(COUNT('Mapa comparativo de preços'!Y6)&gt;=1,'Mapa comparativo de preços'!Y6,"")</f>
        <v>249</v>
      </c>
      <c r="H5" s="39" t="str">
        <f>IF(COUNT('Mapa comparativo de preços'!Z6)&gt;=1,'Mapa comparativo de preços'!Z6,"")</f>
        <v/>
      </c>
      <c r="I5" s="39" t="str">
        <f>IF(COUNT('Mapa comparativo de preços'!AA6)&gt;=1,'Mapa comparativo de preços'!AA6,"")</f>
        <v/>
      </c>
      <c r="J5" s="39" t="str">
        <f>IF(COUNT('Mapa comparativo de preços'!AB6)&gt;=1,'Mapa comparativo de preços'!AB6,"")</f>
        <v/>
      </c>
      <c r="K5" s="39" t="str">
        <f>IF(COUNT('Mapa comparativo de preços'!AC6)&gt;=1,'Mapa comparativo de preços'!AC6,"")</f>
        <v/>
      </c>
      <c r="L5" s="39" t="str">
        <f>IF(COUNT('Mapa comparativo de preços'!AF6)&gt;=1,'Mapa comparativo de preços'!AF6,"")</f>
        <v/>
      </c>
      <c r="M5" s="39" t="str">
        <f>IF(COUNT('Mapa comparativo de preços'!AG6)&gt;=1,'Mapa comparativo de preços'!AG6,"")</f>
        <v/>
      </c>
      <c r="N5" s="40">
        <f t="shared" si="0"/>
        <v>249</v>
      </c>
      <c r="O5" s="41" t="str">
        <f t="shared" si="1"/>
        <v/>
      </c>
      <c r="P5" s="42" t="str">
        <f t="shared" si="2"/>
        <v/>
      </c>
      <c r="Q5" s="40" t="str">
        <f t="shared" si="3"/>
        <v/>
      </c>
      <c r="R5" s="39" t="str">
        <f t="shared" si="4"/>
        <v/>
      </c>
      <c r="S5" s="9" t="str">
        <f>IFERROR(IF(OR(COUNT('Mapa comparativo de preços'!$AK6)&lt;1,COUNT('1º Saneamento'!C5:L5)&lt;3),$P5,IF(OR('1º Saneamento'!$O5&lt;=30%,COUNT('2º Saneamento'!C5:L5)&lt;3),'1º Saneamento'!$O5,IF(OR('2º Saneamento'!$O5&lt;=30%,COUNT('3º Saneamento'!C5:L5)&lt;3),'2º Saneamento'!$O5,IF(OR('3º Saneamento'!$O5&lt;=30%,COUNT('4º Saneamento'!C5:L5)&lt;3),'3º Saneamento'!$O5,IF(OR('4º Saneamento'!$O5&lt;=30%,COUNT('5º Saneamento'!C5:L5)&lt;3),'4º Saneamento'!$O5,'5º Saneamento'!$O5))))),"")</f>
        <v/>
      </c>
    </row>
    <row r="6" spans="1:19" ht="25.5" x14ac:dyDescent="0.2">
      <c r="A6" s="37">
        <f>IF('Mapa comparativo de preços'!$A7&lt;&gt;"",'Mapa comparativo de preços'!$A7,"")</f>
        <v>4</v>
      </c>
      <c r="B6" s="38" t="str">
        <f>IF('Mapa comparativo de preços'!$B7&lt;&gt;"",'Mapa comparativo de preços'!$B7,"")</f>
        <v>Granito - fornecimento e instalação completa, por M²</v>
      </c>
      <c r="C6" s="38">
        <f>IF(COUNT('Mapa comparativo de preços'!$U7)&gt;=1,'Mapa comparativo de preços'!$U7,"")</f>
        <v>0</v>
      </c>
      <c r="D6" s="39" t="str">
        <f>IF(COUNT('Mapa comparativo de preços'!V7)&gt;=1,'Mapa comparativo de preços'!V7,"")</f>
        <v/>
      </c>
      <c r="E6" s="39" t="str">
        <f>IF(COUNT('Mapa comparativo de preços'!W7)&gt;=1,'Mapa comparativo de preços'!W7,"")</f>
        <v/>
      </c>
      <c r="F6" s="39" t="str">
        <f>IF(COUNT('Mapa comparativo de preços'!X7)&gt;=1,'Mapa comparativo de preços'!X7,"")</f>
        <v/>
      </c>
      <c r="G6" s="39">
        <f>IF(COUNT('Mapa comparativo de preços'!Y7)&gt;=1,'Mapa comparativo de preços'!Y7,"")</f>
        <v>629</v>
      </c>
      <c r="H6" s="39" t="str">
        <f>IF(COUNT('Mapa comparativo de preços'!Z7)&gt;=1,'Mapa comparativo de preços'!Z7,"")</f>
        <v/>
      </c>
      <c r="I6" s="39">
        <f>IF(COUNT('Mapa comparativo de preços'!AA7)&gt;=1,'Mapa comparativo de preços'!AA7,"")</f>
        <v>597.14</v>
      </c>
      <c r="J6" s="39" t="str">
        <f>IF(COUNT('Mapa comparativo de preços'!AB7)&gt;=1,'Mapa comparativo de preços'!AB7,"")</f>
        <v/>
      </c>
      <c r="K6" s="39" t="str">
        <f>IF(COUNT('Mapa comparativo de preços'!AC7)&gt;=1,'Mapa comparativo de preços'!AC7,"")</f>
        <v/>
      </c>
      <c r="L6" s="39" t="str">
        <f>IF(COUNT('Mapa comparativo de preços'!AF7)&gt;=1,'Mapa comparativo de preços'!AF7,"")</f>
        <v/>
      </c>
      <c r="M6" s="39" t="str">
        <f>IF(COUNT('Mapa comparativo de preços'!AG7)&gt;=1,'Mapa comparativo de preços'!AG7,"")</f>
        <v/>
      </c>
      <c r="N6" s="40">
        <f t="shared" si="0"/>
        <v>613.06999999999994</v>
      </c>
      <c r="O6" s="41">
        <f t="shared" si="1"/>
        <v>22.528422048603414</v>
      </c>
      <c r="P6" s="42">
        <f t="shared" si="2"/>
        <v>3.6746900107008033E-2</v>
      </c>
      <c r="Q6" s="40">
        <f t="shared" si="3"/>
        <v>590.54157795139656</v>
      </c>
      <c r="R6" s="39">
        <f t="shared" si="4"/>
        <v>635.59842204860331</v>
      </c>
      <c r="S6" s="9">
        <f>IFERROR(IF(OR(COUNT('Mapa comparativo de preços'!$AK7)&lt;1,COUNT('1º Saneamento'!C6:L6)&lt;3),$P6,IF(OR('1º Saneamento'!$O6&lt;=30%,COUNT('2º Saneamento'!C6:L6)&lt;3),'1º Saneamento'!$O6,IF(OR('2º Saneamento'!$O6&lt;=30%,COUNT('3º Saneamento'!C6:L6)&lt;3),'2º Saneamento'!$O6,IF(OR('3º Saneamento'!$O6&lt;=30%,COUNT('4º Saneamento'!C6:L6)&lt;3),'3º Saneamento'!$O6,IF(OR('4º Saneamento'!$O6&lt;=30%,COUNT('5º Saneamento'!C6:L6)&lt;3),'4º Saneamento'!$O6,'5º Saneamento'!$O6))))),"")</f>
        <v>3.6746900107008033E-2</v>
      </c>
    </row>
    <row r="7" spans="1:19" ht="25.5" x14ac:dyDescent="0.2">
      <c r="A7" s="37">
        <f>IF('Mapa comparativo de preços'!$A8&lt;&gt;"",'Mapa comparativo de preços'!$A8,"")</f>
        <v>5</v>
      </c>
      <c r="B7" s="38" t="str">
        <f>IF('Mapa comparativo de preços'!$B8&lt;&gt;"",'Mapa comparativo de preços'!$B8,"")</f>
        <v>Mármore - fornecimento e instalação completa, por M²</v>
      </c>
      <c r="C7" s="38">
        <f>IF(COUNT('Mapa comparativo de preços'!$U8)&gt;=1,'Mapa comparativo de preços'!$U8,"")</f>
        <v>0</v>
      </c>
      <c r="D7" s="39" t="str">
        <f>IF(COUNT('Mapa comparativo de preços'!V8)&gt;=1,'Mapa comparativo de preços'!V8,"")</f>
        <v/>
      </c>
      <c r="E7" s="39" t="str">
        <f>IF(COUNT('Mapa comparativo de preços'!W8)&gt;=1,'Mapa comparativo de preços'!W8,"")</f>
        <v/>
      </c>
      <c r="F7" s="39" t="str">
        <f>IF(COUNT('Mapa comparativo de preços'!X8)&gt;=1,'Mapa comparativo de preços'!X8,"")</f>
        <v/>
      </c>
      <c r="G7" s="39">
        <f>IF(COUNT('Mapa comparativo de preços'!Y8)&gt;=1,'Mapa comparativo de preços'!Y8,"")</f>
        <v>699</v>
      </c>
      <c r="H7" s="39" t="str">
        <f>IF(COUNT('Mapa comparativo de preços'!Z8)&gt;=1,'Mapa comparativo de preços'!Z8,"")</f>
        <v/>
      </c>
      <c r="I7" s="39" t="str">
        <f>IF(COUNT('Mapa comparativo de preços'!AA8)&gt;=1,'Mapa comparativo de preços'!AA8,"")</f>
        <v/>
      </c>
      <c r="J7" s="39" t="str">
        <f>IF(COUNT('Mapa comparativo de preços'!AB8)&gt;=1,'Mapa comparativo de preços'!AB8,"")</f>
        <v/>
      </c>
      <c r="K7" s="39" t="str">
        <f>IF(COUNT('Mapa comparativo de preços'!AC8)&gt;=1,'Mapa comparativo de preços'!AC8,"")</f>
        <v/>
      </c>
      <c r="L7" s="39" t="str">
        <f>IF(COUNT('Mapa comparativo de preços'!AF8)&gt;=1,'Mapa comparativo de preços'!AF8,"")</f>
        <v/>
      </c>
      <c r="M7" s="39" t="str">
        <f>IF(COUNT('Mapa comparativo de preços'!AG8)&gt;=1,'Mapa comparativo de preços'!AG8,"")</f>
        <v/>
      </c>
      <c r="N7" s="40">
        <f t="shared" si="0"/>
        <v>699</v>
      </c>
      <c r="O7" s="41" t="str">
        <f t="shared" si="1"/>
        <v/>
      </c>
      <c r="P7" s="42" t="str">
        <f t="shared" si="2"/>
        <v/>
      </c>
      <c r="Q7" s="40" t="str">
        <f t="shared" si="3"/>
        <v/>
      </c>
      <c r="R7" s="39" t="str">
        <f t="shared" si="4"/>
        <v/>
      </c>
      <c r="S7" s="9" t="str">
        <f>IFERROR(IF(OR(COUNT('Mapa comparativo de preços'!$AK8)&lt;1,COUNT('1º Saneamento'!C7:L7)&lt;3),$P7,IF(OR('1º Saneamento'!$O7&lt;=30%,COUNT('2º Saneamento'!C7:L7)&lt;3),'1º Saneamento'!$O7,IF(OR('2º Saneamento'!$O7&lt;=30%,COUNT('3º Saneamento'!C7:L7)&lt;3),'2º Saneamento'!$O7,IF(OR('3º Saneamento'!$O7&lt;=30%,COUNT('4º Saneamento'!C7:L7)&lt;3),'3º Saneamento'!$O7,IF(OR('4º Saneamento'!$O7&lt;=30%,COUNT('5º Saneamento'!C7:L7)&lt;3),'4º Saneamento'!$O7,'5º Saneamento'!$O7))))),"")</f>
        <v/>
      </c>
    </row>
    <row r="8" spans="1:19" ht="38.25" x14ac:dyDescent="0.2">
      <c r="A8" s="37">
        <f>IF('Mapa comparativo de preços'!$A9&lt;&gt;"",'Mapa comparativo de preços'!$A9,"")</f>
        <v>6</v>
      </c>
      <c r="B8" s="38" t="str">
        <f>IF('Mapa comparativo de preços'!$B9&lt;&gt;"",'Mapa comparativo de preços'!$B9,"")</f>
        <v>Vidro temperado/laminado - fornecimento e instalação completa, por M²</v>
      </c>
      <c r="C8" s="38">
        <f>IF(COUNT('Mapa comparativo de preços'!$U9)&gt;=1,'Mapa comparativo de preços'!$U9,"")</f>
        <v>0</v>
      </c>
      <c r="D8" s="39" t="str">
        <f>IF(COUNT('Mapa comparativo de preços'!V9)&gt;=1,'Mapa comparativo de preços'!V9,"")</f>
        <v/>
      </c>
      <c r="E8" s="39" t="str">
        <f>IF(COUNT('Mapa comparativo de preços'!W9)&gt;=1,'Mapa comparativo de preços'!W9,"")</f>
        <v/>
      </c>
      <c r="F8" s="39" t="str">
        <f>IF(COUNT('Mapa comparativo de preços'!X9)&gt;=1,'Mapa comparativo de preços'!X9,"")</f>
        <v/>
      </c>
      <c r="G8" s="39">
        <f>IF(COUNT('Mapa comparativo de preços'!Y9)&gt;=1,'Mapa comparativo de preços'!Y9,"")</f>
        <v>319</v>
      </c>
      <c r="H8" s="39" t="str">
        <f>IF(COUNT('Mapa comparativo de preços'!Z9)&gt;=1,'Mapa comparativo de preços'!Z9,"")</f>
        <v/>
      </c>
      <c r="I8" s="39" t="str">
        <f>IF(COUNT('Mapa comparativo de preços'!AA9)&gt;=1,'Mapa comparativo de preços'!AA9,"")</f>
        <v/>
      </c>
      <c r="J8" s="39" t="str">
        <f>IF(COUNT('Mapa comparativo de preços'!AB9)&gt;=1,'Mapa comparativo de preços'!AB9,"")</f>
        <v/>
      </c>
      <c r="K8" s="39" t="str">
        <f>IF(COUNT('Mapa comparativo de preços'!AC9)&gt;=1,'Mapa comparativo de preços'!AC9,"")</f>
        <v/>
      </c>
      <c r="L8" s="39" t="str">
        <f>IF(COUNT('Mapa comparativo de preços'!AF9)&gt;=1,'Mapa comparativo de preços'!AF9,"")</f>
        <v/>
      </c>
      <c r="M8" s="39" t="str">
        <f>IF(COUNT('Mapa comparativo de preços'!AG9)&gt;=1,'Mapa comparativo de preços'!AG9,"")</f>
        <v/>
      </c>
      <c r="N8" s="40">
        <f t="shared" si="0"/>
        <v>319</v>
      </c>
      <c r="O8" s="41" t="str">
        <f t="shared" si="1"/>
        <v/>
      </c>
      <c r="P8" s="42" t="str">
        <f t="shared" si="2"/>
        <v/>
      </c>
      <c r="Q8" s="40" t="str">
        <f t="shared" si="3"/>
        <v/>
      </c>
      <c r="R8" s="39" t="str">
        <f t="shared" si="4"/>
        <v/>
      </c>
      <c r="S8" s="9" t="str">
        <f>IFERROR(IF(OR(COUNT('Mapa comparativo de preços'!$AK9)&lt;1,COUNT('1º Saneamento'!C8:L8)&lt;3),$P8,IF(OR('1º Saneamento'!$O8&lt;=30%,COUNT('2º Saneamento'!C8:L8)&lt;3),'1º Saneamento'!$O8,IF(OR('2º Saneamento'!$O8&lt;=30%,COUNT('3º Saneamento'!C8:L8)&lt;3),'2º Saneamento'!$O8,IF(OR('3º Saneamento'!$O8&lt;=30%,COUNT('4º Saneamento'!C8:L8)&lt;3),'3º Saneamento'!$O8,IF(OR('4º Saneamento'!$O8&lt;=30%,COUNT('5º Saneamento'!C8:L8)&lt;3),'4º Saneamento'!$O8,'5º Saneamento'!$O8))))),"")</f>
        <v/>
      </c>
    </row>
    <row r="9" spans="1:19" ht="38.25" x14ac:dyDescent="0.2">
      <c r="A9" s="37">
        <f>IF('Mapa comparativo de preços'!$A10&lt;&gt;"",'Mapa comparativo de preços'!$A10,"")</f>
        <v>7</v>
      </c>
      <c r="B9" s="38" t="str">
        <f>IF('Mapa comparativo de preços'!$B10&lt;&gt;"",'Mapa comparativo de preços'!$B10,"")</f>
        <v>Torneira de bancada – fornecimento e instalação completa</v>
      </c>
      <c r="C9" s="38">
        <f>IF(COUNT('Mapa comparativo de preços'!$U10)&gt;=1,'Mapa comparativo de preços'!$U10,"")</f>
        <v>0</v>
      </c>
      <c r="D9" s="39" t="str">
        <f>IF(COUNT('Mapa comparativo de preços'!V10)&gt;=1,'Mapa comparativo de preços'!V10,"")</f>
        <v/>
      </c>
      <c r="E9" s="39" t="str">
        <f>IF(COUNT('Mapa comparativo de preços'!W10)&gt;=1,'Mapa comparativo de preços'!W10,"")</f>
        <v/>
      </c>
      <c r="F9" s="39" t="str">
        <f>IF(COUNT('Mapa comparativo de preços'!X10)&gt;=1,'Mapa comparativo de preços'!X10,"")</f>
        <v/>
      </c>
      <c r="G9" s="39">
        <f>IF(COUNT('Mapa comparativo de preços'!Y10)&gt;=1,'Mapa comparativo de preços'!Y10,"")</f>
        <v>319</v>
      </c>
      <c r="H9" s="39" t="str">
        <f>IF(COUNT('Mapa comparativo de preços'!Z10)&gt;=1,'Mapa comparativo de preços'!Z10,"")</f>
        <v/>
      </c>
      <c r="I9" s="39" t="str">
        <f>IF(COUNT('Mapa comparativo de preços'!AA10)&gt;=1,'Mapa comparativo de preços'!AA10,"")</f>
        <v/>
      </c>
      <c r="J9" s="39" t="str">
        <f>IF(COUNT('Mapa comparativo de preços'!AB10)&gt;=1,'Mapa comparativo de preços'!AB10,"")</f>
        <v/>
      </c>
      <c r="K9" s="39" t="str">
        <f>IF(COUNT('Mapa comparativo de preços'!AC10)&gt;=1,'Mapa comparativo de preços'!AC10,"")</f>
        <v/>
      </c>
      <c r="L9" s="39" t="str">
        <f>IF(COUNT('Mapa comparativo de preços'!AF10)&gt;=1,'Mapa comparativo de preços'!AF10,"")</f>
        <v/>
      </c>
      <c r="M9" s="39" t="str">
        <f>IF(COUNT('Mapa comparativo de preços'!AG10)&gt;=1,'Mapa comparativo de preços'!AG10,"")</f>
        <v/>
      </c>
      <c r="N9" s="40">
        <f t="shared" si="0"/>
        <v>319</v>
      </c>
      <c r="O9" s="41" t="str">
        <f t="shared" si="1"/>
        <v/>
      </c>
      <c r="P9" s="42" t="str">
        <f t="shared" si="2"/>
        <v/>
      </c>
      <c r="Q9" s="40" t="str">
        <f t="shared" si="3"/>
        <v/>
      </c>
      <c r="R9" s="39" t="str">
        <f t="shared" si="4"/>
        <v/>
      </c>
      <c r="S9" s="9" t="str">
        <f>IFERROR(IF(OR(COUNT('Mapa comparativo de preços'!$AK10)&lt;1,COUNT('1º Saneamento'!C9:L9)&lt;3),$P9,IF(OR('1º Saneamento'!$O9&lt;=30%,COUNT('2º Saneamento'!C9:L9)&lt;3),'1º Saneamento'!$O9,IF(OR('2º Saneamento'!$O9&lt;=30%,COUNT('3º Saneamento'!C9:L9)&lt;3),'2º Saneamento'!$O9,IF(OR('3º Saneamento'!$O9&lt;=30%,COUNT('4º Saneamento'!C9:L9)&lt;3),'3º Saneamento'!$O9,IF(OR('4º Saneamento'!$O9&lt;=30%,COUNT('5º Saneamento'!C9:L9)&lt;3),'4º Saneamento'!$O9,'5º Saneamento'!$O9))))),"")</f>
        <v/>
      </c>
    </row>
    <row r="10" spans="1:19" ht="38.25" x14ac:dyDescent="0.2">
      <c r="A10" s="37">
        <f>IF('Mapa comparativo de preços'!$A11&lt;&gt;"",'Mapa comparativo de preços'!$A11,"")</f>
        <v>8</v>
      </c>
      <c r="B10" s="38" t="str">
        <f>IF('Mapa comparativo de preços'!$B11&lt;&gt;"",'Mapa comparativo de preços'!$B11,"")</f>
        <v>Cuba inox de embutir (40cm x 34cm) - fornecimento e instalação completa</v>
      </c>
      <c r="C10" s="38">
        <f>IF(COUNT('Mapa comparativo de preços'!$U11)&gt;=1,'Mapa comparativo de preços'!$U11,"")</f>
        <v>0</v>
      </c>
      <c r="D10" s="39" t="str">
        <f>IF(COUNT('Mapa comparativo de preços'!V11)&gt;=1,'Mapa comparativo de preços'!V11,"")</f>
        <v/>
      </c>
      <c r="E10" s="39" t="str">
        <f>IF(COUNT('Mapa comparativo de preços'!W11)&gt;=1,'Mapa comparativo de preços'!W11,"")</f>
        <v/>
      </c>
      <c r="F10" s="39" t="str">
        <f>IF(COUNT('Mapa comparativo de preços'!X11)&gt;=1,'Mapa comparativo de preços'!X11,"")</f>
        <v/>
      </c>
      <c r="G10" s="39">
        <f>IF(COUNT('Mapa comparativo de preços'!Y11)&gt;=1,'Mapa comparativo de preços'!Y11,"")</f>
        <v>339</v>
      </c>
      <c r="H10" s="39" t="str">
        <f>IF(COUNT('Mapa comparativo de preços'!Z11)&gt;=1,'Mapa comparativo de preços'!Z11,"")</f>
        <v/>
      </c>
      <c r="I10" s="39">
        <f>IF(COUNT('Mapa comparativo de preços'!AA11)&gt;=1,'Mapa comparativo de preços'!AA11,"")</f>
        <v>380</v>
      </c>
      <c r="J10" s="39" t="str">
        <f>IF(COUNT('Mapa comparativo de preços'!AB11)&gt;=1,'Mapa comparativo de preços'!AB11,"")</f>
        <v/>
      </c>
      <c r="K10" s="39" t="str">
        <f>IF(COUNT('Mapa comparativo de preços'!AC11)&gt;=1,'Mapa comparativo de preços'!AC11,"")</f>
        <v/>
      </c>
      <c r="L10" s="39" t="str">
        <f>IF(COUNT('Mapa comparativo de preços'!AF11)&gt;=1,'Mapa comparativo de preços'!AF11,"")</f>
        <v/>
      </c>
      <c r="M10" s="39" t="str">
        <f>IF(COUNT('Mapa comparativo de preços'!AG11)&gt;=1,'Mapa comparativo de preços'!AG11,"")</f>
        <v/>
      </c>
      <c r="N10" s="40">
        <f t="shared" si="0"/>
        <v>359.5</v>
      </c>
      <c r="O10" s="41">
        <f t="shared" si="1"/>
        <v>28.991378028648448</v>
      </c>
      <c r="P10" s="42">
        <f t="shared" si="2"/>
        <v>8.0643610649926145E-2</v>
      </c>
      <c r="Q10" s="40">
        <f t="shared" si="3"/>
        <v>330.50862197135154</v>
      </c>
      <c r="R10" s="39">
        <f t="shared" si="4"/>
        <v>388.49137802864846</v>
      </c>
      <c r="S10" s="9">
        <f>IFERROR(IF(OR(COUNT('Mapa comparativo de preços'!$AK11)&lt;1,COUNT('1º Saneamento'!C10:L10)&lt;3),$P10,IF(OR('1º Saneamento'!$O10&lt;=30%,COUNT('2º Saneamento'!C10:L10)&lt;3),'1º Saneamento'!$O10,IF(OR('2º Saneamento'!$O10&lt;=30%,COUNT('3º Saneamento'!C10:L10)&lt;3),'2º Saneamento'!$O10,IF(OR('3º Saneamento'!$O10&lt;=30%,COUNT('4º Saneamento'!C10:L10)&lt;3),'3º Saneamento'!$O10,IF(OR('4º Saneamento'!$O10&lt;=30%,COUNT('5º Saneamento'!C10:L10)&lt;3),'4º Saneamento'!$O10,'5º Saneamento'!$O10))))),"")</f>
        <v>8.0643610649926145E-2</v>
      </c>
    </row>
    <row r="11" spans="1:19" ht="38.25" x14ac:dyDescent="0.2">
      <c r="A11" s="37">
        <f>IF('Mapa comparativo de preços'!$A12&lt;&gt;"",'Mapa comparativo de preços'!$A12,"")</f>
        <v>9</v>
      </c>
      <c r="B11" s="38" t="str">
        <f>IF('Mapa comparativo de preços'!$B12&lt;&gt;"",'Mapa comparativo de preços'!$B12,"")</f>
        <v>Cuba inox de embutir (50cm x 40cm) - fornecimento e instalação completa Un.</v>
      </c>
      <c r="C11" s="38">
        <f>IF(COUNT('Mapa comparativo de preços'!$U12)&gt;=1,'Mapa comparativo de preços'!$U12,"")</f>
        <v>0</v>
      </c>
      <c r="D11" s="39" t="str">
        <f>IF(COUNT('Mapa comparativo de preços'!V12)&gt;=1,'Mapa comparativo de preços'!V12,"")</f>
        <v/>
      </c>
      <c r="E11" s="39" t="str">
        <f>IF(COUNT('Mapa comparativo de preços'!W12)&gt;=1,'Mapa comparativo de preços'!W12,"")</f>
        <v/>
      </c>
      <c r="F11" s="39" t="str">
        <f>IF(COUNT('Mapa comparativo de preços'!X12)&gt;=1,'Mapa comparativo de preços'!X12,"")</f>
        <v/>
      </c>
      <c r="G11" s="39">
        <f>IF(COUNT('Mapa comparativo de preços'!Y12)&gt;=1,'Mapa comparativo de preços'!Y12,"")</f>
        <v>436</v>
      </c>
      <c r="H11" s="39" t="str">
        <f>IF(COUNT('Mapa comparativo de preços'!Z12)&gt;=1,'Mapa comparativo de preços'!Z12,"")</f>
        <v/>
      </c>
      <c r="I11" s="39" t="str">
        <f>IF(COUNT('Mapa comparativo de preços'!AA12)&gt;=1,'Mapa comparativo de preços'!AA12,"")</f>
        <v/>
      </c>
      <c r="J11" s="39" t="str">
        <f>IF(COUNT('Mapa comparativo de preços'!AB12)&gt;=1,'Mapa comparativo de preços'!AB12,"")</f>
        <v/>
      </c>
      <c r="K11" s="39" t="str">
        <f>IF(COUNT('Mapa comparativo de preços'!AC12)&gt;=1,'Mapa comparativo de preços'!AC12,"")</f>
        <v/>
      </c>
      <c r="L11" s="39" t="str">
        <f>IF(COUNT('Mapa comparativo de preços'!AF12)&gt;=1,'Mapa comparativo de preços'!AF12,"")</f>
        <v/>
      </c>
      <c r="M11" s="39" t="str">
        <f>IF(COUNT('Mapa comparativo de preços'!AG12)&gt;=1,'Mapa comparativo de preços'!AG12,"")</f>
        <v/>
      </c>
      <c r="N11" s="40">
        <f t="shared" si="0"/>
        <v>436</v>
      </c>
      <c r="O11" s="41" t="str">
        <f t="shared" si="1"/>
        <v/>
      </c>
      <c r="P11" s="42" t="str">
        <f t="shared" si="2"/>
        <v/>
      </c>
      <c r="Q11" s="40" t="str">
        <f t="shared" si="3"/>
        <v/>
      </c>
      <c r="R11" s="39" t="str">
        <f t="shared" si="4"/>
        <v/>
      </c>
      <c r="S11" s="9" t="str">
        <f>IFERROR(IF(OR(COUNT('Mapa comparativo de preços'!$AK12)&lt;1,COUNT('1º Saneamento'!C11:L11)&lt;3),$P11,IF(OR('1º Saneamento'!$O11&lt;=30%,COUNT('2º Saneamento'!C11:L11)&lt;3),'1º Saneamento'!$O11,IF(OR('2º Saneamento'!$O11&lt;=30%,COUNT('3º Saneamento'!C11:L11)&lt;3),'2º Saneamento'!$O11,IF(OR('3º Saneamento'!$O11&lt;=30%,COUNT('4º Saneamento'!C11:L11)&lt;3),'3º Saneamento'!$O11,IF(OR('4º Saneamento'!$O11&lt;=30%,COUNT('5º Saneamento'!C11:L11)&lt;3),'4º Saneamento'!$O11,'5º Saneamento'!$O11))))),"")</f>
        <v/>
      </c>
    </row>
    <row r="12" spans="1:19" ht="38.25" x14ac:dyDescent="0.2">
      <c r="A12" s="37">
        <f>IF('Mapa comparativo de preços'!$A13&lt;&gt;"",'Mapa comparativo de preços'!$A13,"")</f>
        <v>10</v>
      </c>
      <c r="B12" s="38" t="str">
        <f>IF('Mapa comparativo de preços'!$B13&lt;&gt;"",'Mapa comparativo de preços'!$B13,"")</f>
        <v>Cuba de embutir rasa (56x34x11cm) -  fornecimento e instalação completa</v>
      </c>
      <c r="C12" s="38">
        <f>IF(COUNT('Mapa comparativo de preços'!$U13)&gt;=1,'Mapa comparativo de preços'!$U13,"")</f>
        <v>0</v>
      </c>
      <c r="D12" s="39" t="str">
        <f>IF(COUNT('Mapa comparativo de preços'!V13)&gt;=1,'Mapa comparativo de preços'!V13,"")</f>
        <v/>
      </c>
      <c r="E12" s="39">
        <f>IF(COUNT('Mapa comparativo de preços'!W13)&gt;=1,'Mapa comparativo de preços'!W13,"")</f>
        <v>135.9</v>
      </c>
      <c r="F12" s="39" t="str">
        <f>IF(COUNT('Mapa comparativo de preços'!X13)&gt;=1,'Mapa comparativo de preços'!X13,"")</f>
        <v/>
      </c>
      <c r="G12" s="39" t="str">
        <f>IF(COUNT('Mapa comparativo de preços'!Y13)&gt;=1,'Mapa comparativo de preços'!Y13,"")</f>
        <v/>
      </c>
      <c r="H12" s="39" t="str">
        <f>IF(COUNT('Mapa comparativo de preços'!Z13)&gt;=1,'Mapa comparativo de preços'!Z13,"")</f>
        <v/>
      </c>
      <c r="I12" s="39" t="str">
        <f>IF(COUNT('Mapa comparativo de preços'!AA13)&gt;=1,'Mapa comparativo de preços'!AA13,"")</f>
        <v/>
      </c>
      <c r="J12" s="39" t="str">
        <f>IF(COUNT('Mapa comparativo de preços'!AB13)&gt;=1,'Mapa comparativo de preços'!AB13,"")</f>
        <v/>
      </c>
      <c r="K12" s="39" t="str">
        <f>IF(COUNT('Mapa comparativo de preços'!AC13)&gt;=1,'Mapa comparativo de preços'!AC13,"")</f>
        <v/>
      </c>
      <c r="L12" s="39" t="str">
        <f>IF(COUNT('Mapa comparativo de preços'!AF13)&gt;=1,'Mapa comparativo de preços'!AF13,"")</f>
        <v/>
      </c>
      <c r="M12" s="39" t="str">
        <f>IF(COUNT('Mapa comparativo de preços'!AG13)&gt;=1,'Mapa comparativo de preços'!AG13,"")</f>
        <v/>
      </c>
      <c r="N12" s="40">
        <f t="shared" si="0"/>
        <v>135.9</v>
      </c>
      <c r="O12" s="41" t="str">
        <f t="shared" si="1"/>
        <v/>
      </c>
      <c r="P12" s="42" t="str">
        <f t="shared" si="2"/>
        <v/>
      </c>
      <c r="Q12" s="40" t="str">
        <f t="shared" si="3"/>
        <v/>
      </c>
      <c r="R12" s="39" t="str">
        <f t="shared" si="4"/>
        <v/>
      </c>
      <c r="S12" s="9" t="str">
        <f>IFERROR(IF(OR(COUNT('Mapa comparativo de preços'!$AK13)&lt;1,COUNT('1º Saneamento'!C12:L12)&lt;3),$P12,IF(OR('1º Saneamento'!$O12&lt;=30%,COUNT('2º Saneamento'!C12:L12)&lt;3),'1º Saneamento'!$O12,IF(OR('2º Saneamento'!$O12&lt;=30%,COUNT('3º Saneamento'!C12:L12)&lt;3),'2º Saneamento'!$O12,IF(OR('3º Saneamento'!$O12&lt;=30%,COUNT('4º Saneamento'!C12:L12)&lt;3),'3º Saneamento'!$O12,IF(OR('4º Saneamento'!$O12&lt;=30%,COUNT('5º Saneamento'!C12:L12)&lt;3),'4º Saneamento'!$O12,'5º Saneamento'!$O12))))),"")</f>
        <v/>
      </c>
    </row>
    <row r="13" spans="1:19" ht="38.25" x14ac:dyDescent="0.2">
      <c r="A13" s="37">
        <f>IF('Mapa comparativo de preços'!$A14&lt;&gt;"",'Mapa comparativo de preços'!$A14,"")</f>
        <v>11</v>
      </c>
      <c r="B13" s="38" t="str">
        <f>IF('Mapa comparativo de preços'!$B14&lt;&gt;"",'Mapa comparativo de preços'!$B14,"")</f>
        <v>Cuba de embutir rasa (46x30x11cm) -  fornecimento e instalação completa</v>
      </c>
      <c r="C13" s="38">
        <f>IF(COUNT('Mapa comparativo de preços'!$U14)&gt;=1,'Mapa comparativo de preços'!$U14,"")</f>
        <v>0</v>
      </c>
      <c r="D13" s="39" t="str">
        <f>IF(COUNT('Mapa comparativo de preços'!V14)&gt;=1,'Mapa comparativo de preços'!V14,"")</f>
        <v/>
      </c>
      <c r="E13" s="39">
        <f>IF(COUNT('Mapa comparativo de preços'!W14)&gt;=1,'Mapa comparativo de preços'!W14,"")</f>
        <v>111.9</v>
      </c>
      <c r="F13" s="39" t="str">
        <f>IF(COUNT('Mapa comparativo de preços'!X14)&gt;=1,'Mapa comparativo de preços'!X14,"")</f>
        <v/>
      </c>
      <c r="G13" s="39" t="str">
        <f>IF(COUNT('Mapa comparativo de preços'!Y14)&gt;=1,'Mapa comparativo de preços'!Y14,"")</f>
        <v/>
      </c>
      <c r="H13" s="39" t="str">
        <f>IF(COUNT('Mapa comparativo de preços'!Z14)&gt;=1,'Mapa comparativo de preços'!Z14,"")</f>
        <v/>
      </c>
      <c r="I13" s="39" t="str">
        <f>IF(COUNT('Mapa comparativo de preços'!AA14)&gt;=1,'Mapa comparativo de preços'!AA14,"")</f>
        <v/>
      </c>
      <c r="J13" s="39" t="str">
        <f>IF(COUNT('Mapa comparativo de preços'!AB14)&gt;=1,'Mapa comparativo de preços'!AB14,"")</f>
        <v/>
      </c>
      <c r="K13" s="39" t="str">
        <f>IF(COUNT('Mapa comparativo de preços'!AC14)&gt;=1,'Mapa comparativo de preços'!AC14,"")</f>
        <v/>
      </c>
      <c r="L13" s="39" t="str">
        <f>IF(COUNT('Mapa comparativo de preços'!AF14)&gt;=1,'Mapa comparativo de preços'!AF14,"")</f>
        <v/>
      </c>
      <c r="M13" s="39" t="str">
        <f>IF(COUNT('Mapa comparativo de preços'!AG14)&gt;=1,'Mapa comparativo de preços'!AG14,"")</f>
        <v/>
      </c>
      <c r="N13" s="40">
        <f t="shared" si="0"/>
        <v>111.9</v>
      </c>
      <c r="O13" s="41" t="str">
        <f t="shared" si="1"/>
        <v/>
      </c>
      <c r="P13" s="42" t="str">
        <f t="shared" si="2"/>
        <v/>
      </c>
      <c r="Q13" s="40" t="str">
        <f t="shared" si="3"/>
        <v/>
      </c>
      <c r="R13" s="39" t="str">
        <f t="shared" si="4"/>
        <v/>
      </c>
      <c r="S13" s="9" t="str">
        <f>IFERROR(IF(OR(COUNT('Mapa comparativo de preços'!$AK14)&lt;1,COUNT('1º Saneamento'!C13:L13)&lt;3),$P13,IF(OR('1º Saneamento'!$O13&lt;=30%,COUNT('2º Saneamento'!C13:L13)&lt;3),'1º Saneamento'!$O13,IF(OR('2º Saneamento'!$O13&lt;=30%,COUNT('3º Saneamento'!C13:L13)&lt;3),'2º Saneamento'!$O13,IF(OR('3º Saneamento'!$O13&lt;=30%,COUNT('4º Saneamento'!C13:L13)&lt;3),'3º Saneamento'!$O13,IF(OR('4º Saneamento'!$O13&lt;=30%,COUNT('5º Saneamento'!C13:L13)&lt;3),'4º Saneamento'!$O13,'5º Saneamento'!$O13))))),"")</f>
        <v/>
      </c>
    </row>
    <row r="14" spans="1:19" ht="38.25" x14ac:dyDescent="0.2">
      <c r="A14" s="37">
        <f>IF('Mapa comparativo de preços'!$A15&lt;&gt;"",'Mapa comparativo de preços'!$A15,"")</f>
        <v>12</v>
      </c>
      <c r="B14" s="38" t="str">
        <f>IF('Mapa comparativo de preços'!$B15&lt;&gt;"",'Mapa comparativo de preços'!$B15,"")</f>
        <v>Cuba de embutir redonda (35cm) -  fornecimento e instalação completa</v>
      </c>
      <c r="C14" s="38">
        <f>IF(COUNT('Mapa comparativo de preços'!$U15)&gt;=1,'Mapa comparativo de preços'!$U15,"")</f>
        <v>0</v>
      </c>
      <c r="D14" s="39" t="str">
        <f>IF(COUNT('Mapa comparativo de preços'!V15)&gt;=1,'Mapa comparativo de preços'!V15,"")</f>
        <v/>
      </c>
      <c r="E14" s="39">
        <f>IF(COUNT('Mapa comparativo de preços'!W15)&gt;=1,'Mapa comparativo de preços'!W15,"")</f>
        <v>354</v>
      </c>
      <c r="F14" s="39" t="str">
        <f>IF(COUNT('Mapa comparativo de preços'!X15)&gt;=1,'Mapa comparativo de preços'!X15,"")</f>
        <v/>
      </c>
      <c r="G14" s="39" t="str">
        <f>IF(COUNT('Mapa comparativo de preços'!Y15)&gt;=1,'Mapa comparativo de preços'!Y15,"")</f>
        <v/>
      </c>
      <c r="H14" s="39" t="str">
        <f>IF(COUNT('Mapa comparativo de preços'!Z15)&gt;=1,'Mapa comparativo de preços'!Z15,"")</f>
        <v/>
      </c>
      <c r="I14" s="39" t="str">
        <f>IF(COUNT('Mapa comparativo de preços'!AA15)&gt;=1,'Mapa comparativo de preços'!AA15,"")</f>
        <v/>
      </c>
      <c r="J14" s="39" t="str">
        <f>IF(COUNT('Mapa comparativo de preços'!AB15)&gt;=1,'Mapa comparativo de preços'!AB15,"")</f>
        <v/>
      </c>
      <c r="K14" s="39" t="str">
        <f>IF(COUNT('Mapa comparativo de preços'!AC15)&gt;=1,'Mapa comparativo de preços'!AC15,"")</f>
        <v/>
      </c>
      <c r="L14" s="39" t="str">
        <f>IF(COUNT('Mapa comparativo de preços'!AF15)&gt;=1,'Mapa comparativo de preços'!AF15,"")</f>
        <v/>
      </c>
      <c r="M14" s="39" t="str">
        <f>IF(COUNT('Mapa comparativo de preços'!AG15)&gt;=1,'Mapa comparativo de preços'!AG15,"")</f>
        <v/>
      </c>
      <c r="N14" s="40">
        <f t="shared" si="0"/>
        <v>354</v>
      </c>
      <c r="O14" s="41" t="str">
        <f t="shared" si="1"/>
        <v/>
      </c>
      <c r="P14" s="42" t="str">
        <f t="shared" si="2"/>
        <v/>
      </c>
      <c r="Q14" s="40" t="str">
        <f t="shared" si="3"/>
        <v/>
      </c>
      <c r="R14" s="39" t="str">
        <f t="shared" si="4"/>
        <v/>
      </c>
      <c r="S14" s="9" t="str">
        <f>IFERROR(IF(OR(COUNT('Mapa comparativo de preços'!$AK15)&lt;1,COUNT('1º Saneamento'!C14:L14)&lt;3),$P14,IF(OR('1º Saneamento'!$O14&lt;=30%,COUNT('2º Saneamento'!C14:L14)&lt;3),'1º Saneamento'!$O14,IF(OR('2º Saneamento'!$O14&lt;=30%,COUNT('3º Saneamento'!C14:L14)&lt;3),'2º Saneamento'!$O14,IF(OR('3º Saneamento'!$O14&lt;=30%,COUNT('4º Saneamento'!C14:L14)&lt;3),'3º Saneamento'!$O14,IF(OR('4º Saneamento'!$O14&lt;=30%,COUNT('5º Saneamento'!C14:L14)&lt;3),'4º Saneamento'!$O14,'5º Saneamento'!$O14))))),"")</f>
        <v/>
      </c>
    </row>
    <row r="15" spans="1:19" x14ac:dyDescent="0.2">
      <c r="A15" s="37" t="str">
        <f>IF('Mapa comparativo de preços'!$A16&lt;&gt;"",'Mapa comparativo de preços'!$A16,"")</f>
        <v/>
      </c>
      <c r="B15" s="38" t="str">
        <f>IF('Mapa comparativo de preços'!$B16&lt;&gt;"",'Mapa comparativo de preços'!$B16,"")</f>
        <v/>
      </c>
      <c r="C15" s="38">
        <f>IF(COUNT('Mapa comparativo de preços'!$U16)&gt;=1,'Mapa comparativo de preços'!$U16,"")</f>
        <v>0</v>
      </c>
      <c r="D15" s="39" t="str">
        <f>IF(COUNT('Mapa comparativo de preços'!V16)&gt;=1,'Mapa comparativo de preços'!V16,"")</f>
        <v/>
      </c>
      <c r="E15" s="39" t="str">
        <f>IF(COUNT('Mapa comparativo de preços'!W16)&gt;=1,'Mapa comparativo de preços'!W16,"")</f>
        <v/>
      </c>
      <c r="F15" s="39" t="str">
        <f>IF(COUNT('Mapa comparativo de preços'!X16)&gt;=1,'Mapa comparativo de preços'!X16,"")</f>
        <v/>
      </c>
      <c r="G15" s="39" t="str">
        <f>IF(COUNT('Mapa comparativo de preços'!Y16)&gt;=1,'Mapa comparativo de preços'!Y16,"")</f>
        <v/>
      </c>
      <c r="H15" s="39" t="str">
        <f>IF(COUNT('Mapa comparativo de preços'!Z16)&gt;=1,'Mapa comparativo de preços'!Z16,"")</f>
        <v/>
      </c>
      <c r="I15" s="39" t="str">
        <f>IF(COUNT('Mapa comparativo de preços'!AA16)&gt;=1,'Mapa comparativo de preços'!AA16,"")</f>
        <v/>
      </c>
      <c r="J15" s="39" t="str">
        <f>IF(COUNT('Mapa comparativo de preços'!AB16)&gt;=1,'Mapa comparativo de preços'!AB16,"")</f>
        <v/>
      </c>
      <c r="K15" s="39" t="str">
        <f>IF(COUNT('Mapa comparativo de preços'!AC16)&gt;=1,'Mapa comparativo de preços'!AC16,"")</f>
        <v/>
      </c>
      <c r="L15" s="39" t="str">
        <f>IF(COUNT('Mapa comparativo de preços'!AF16)&gt;=1,'Mapa comparativo de preços'!AF16,"")</f>
        <v/>
      </c>
      <c r="M15" s="39" t="str">
        <f>IF(COUNT('Mapa comparativo de preços'!AG16)&gt;=1,'Mapa comparativo de preços'!AG16,"")</f>
        <v/>
      </c>
      <c r="N15" s="40" t="str">
        <f t="shared" si="0"/>
        <v/>
      </c>
      <c r="O15" s="41" t="str">
        <f t="shared" si="1"/>
        <v/>
      </c>
      <c r="P15" s="42" t="str">
        <f t="shared" si="2"/>
        <v/>
      </c>
      <c r="Q15" s="40" t="str">
        <f t="shared" si="3"/>
        <v/>
      </c>
      <c r="R15" s="39" t="str">
        <f t="shared" si="4"/>
        <v/>
      </c>
      <c r="S15" s="9" t="str">
        <f>IFERROR(IF(OR(COUNT('Mapa comparativo de preços'!$AK16)&lt;1,COUNT('1º Saneamento'!C15:L15)&lt;3),$P15,IF(OR('1º Saneamento'!$O15&lt;=30%,COUNT('2º Saneamento'!C15:L15)&lt;3),'1º Saneamento'!$O15,IF(OR('2º Saneamento'!$O15&lt;=30%,COUNT('3º Saneamento'!C15:L15)&lt;3),'2º Saneamento'!$O15,IF(OR('3º Saneamento'!$O15&lt;=30%,COUNT('4º Saneamento'!C15:L15)&lt;3),'3º Saneamento'!$O15,IF(OR('4º Saneamento'!$O15&lt;=30%,COUNT('5º Saneamento'!C15:L15)&lt;3),'4º Saneamento'!$O15,'5º Saneamento'!$O15))))),"")</f>
        <v/>
      </c>
    </row>
    <row r="16" spans="1:19" x14ac:dyDescent="0.2">
      <c r="A16" s="37" t="str">
        <f>IF('Mapa comparativo de preços'!$A17&lt;&gt;"",'Mapa comparativo de preços'!$A17,"")</f>
        <v/>
      </c>
      <c r="B16" s="38" t="str">
        <f>IF('Mapa comparativo de preços'!$B17&lt;&gt;"",'Mapa comparativo de preços'!$B17,"")</f>
        <v/>
      </c>
      <c r="C16" s="38">
        <f>IF(COUNT('Mapa comparativo de preços'!$U17)&gt;=1,'Mapa comparativo de preços'!$U17,"")</f>
        <v>0</v>
      </c>
      <c r="D16" s="39" t="str">
        <f>IF(COUNT('Mapa comparativo de preços'!V17)&gt;=1,'Mapa comparativo de preços'!V17,"")</f>
        <v/>
      </c>
      <c r="E16" s="39" t="str">
        <f>IF(COUNT('Mapa comparativo de preços'!W17)&gt;=1,'Mapa comparativo de preços'!W17,"")</f>
        <v/>
      </c>
      <c r="F16" s="39" t="str">
        <f>IF(COUNT('Mapa comparativo de preços'!X17)&gt;=1,'Mapa comparativo de preços'!X17,"")</f>
        <v/>
      </c>
      <c r="G16" s="39" t="str">
        <f>IF(COUNT('Mapa comparativo de preços'!Y17)&gt;=1,'Mapa comparativo de preços'!Y17,"")</f>
        <v/>
      </c>
      <c r="H16" s="39" t="str">
        <f>IF(COUNT('Mapa comparativo de preços'!Z17)&gt;=1,'Mapa comparativo de preços'!Z17,"")</f>
        <v/>
      </c>
      <c r="I16" s="39" t="str">
        <f>IF(COUNT('Mapa comparativo de preços'!AA17)&gt;=1,'Mapa comparativo de preços'!AA17,"")</f>
        <v/>
      </c>
      <c r="J16" s="39" t="str">
        <f>IF(COUNT('Mapa comparativo de preços'!AB17)&gt;=1,'Mapa comparativo de preços'!AB17,"")</f>
        <v/>
      </c>
      <c r="K16" s="39" t="str">
        <f>IF(COUNT('Mapa comparativo de preços'!AC17)&gt;=1,'Mapa comparativo de preços'!AC17,"")</f>
        <v/>
      </c>
      <c r="L16" s="39" t="str">
        <f>IF(COUNT('Mapa comparativo de preços'!AF17)&gt;=1,'Mapa comparativo de preços'!AF17,"")</f>
        <v/>
      </c>
      <c r="M16" s="39" t="str">
        <f>IF(COUNT('Mapa comparativo de preços'!AG17)&gt;=1,'Mapa comparativo de preços'!AG17,"")</f>
        <v/>
      </c>
      <c r="N16" s="40" t="str">
        <f t="shared" si="0"/>
        <v/>
      </c>
      <c r="O16" s="41" t="str">
        <f t="shared" si="1"/>
        <v/>
      </c>
      <c r="P16" s="42" t="str">
        <f t="shared" si="2"/>
        <v/>
      </c>
      <c r="Q16" s="40" t="str">
        <f t="shared" si="3"/>
        <v/>
      </c>
      <c r="R16" s="39" t="str">
        <f t="shared" si="4"/>
        <v/>
      </c>
      <c r="S16" s="9" t="str">
        <f>IFERROR(IF(OR(COUNT('Mapa comparativo de preços'!$AK17)&lt;1,COUNT('1º Saneamento'!C16:L16)&lt;3),$P16,IF(OR('1º Saneamento'!$O16&lt;=30%,COUNT('2º Saneamento'!C16:L16)&lt;3),'1º Saneamento'!$O16,IF(OR('2º Saneamento'!$O16&lt;=30%,COUNT('3º Saneamento'!C16:L16)&lt;3),'2º Saneamento'!$O16,IF(OR('3º Saneamento'!$O16&lt;=30%,COUNT('4º Saneamento'!C16:L16)&lt;3),'3º Saneamento'!$O16,IF(OR('4º Saneamento'!$O16&lt;=30%,COUNT('5º Saneamento'!C16:L16)&lt;3),'4º Saneamento'!$O16,'5º Saneamento'!$O16))))),"")</f>
        <v/>
      </c>
    </row>
    <row r="17" spans="1:19" x14ac:dyDescent="0.2">
      <c r="A17" s="37" t="str">
        <f>IF('Mapa comparativo de preços'!$A18&lt;&gt;"",'Mapa comparativo de preços'!$A18,"")</f>
        <v/>
      </c>
      <c r="B17" s="38" t="str">
        <f>IF('Mapa comparativo de preços'!$B18&lt;&gt;"",'Mapa comparativo de preços'!$B18,"")</f>
        <v/>
      </c>
      <c r="C17" s="38">
        <f>IF(COUNT('Mapa comparativo de preços'!$U18)&gt;=1,'Mapa comparativo de preços'!$U18,"")</f>
        <v>0</v>
      </c>
      <c r="D17" s="39" t="str">
        <f>IF(COUNT('Mapa comparativo de preços'!V18)&gt;=1,'Mapa comparativo de preços'!V18,"")</f>
        <v/>
      </c>
      <c r="E17" s="39" t="str">
        <f>IF(COUNT('Mapa comparativo de preços'!W18)&gt;=1,'Mapa comparativo de preços'!W18,"")</f>
        <v/>
      </c>
      <c r="F17" s="39" t="str">
        <f>IF(COUNT('Mapa comparativo de preços'!X18)&gt;=1,'Mapa comparativo de preços'!X18,"")</f>
        <v/>
      </c>
      <c r="G17" s="39" t="str">
        <f>IF(COUNT('Mapa comparativo de preços'!Y18)&gt;=1,'Mapa comparativo de preços'!Y18,"")</f>
        <v/>
      </c>
      <c r="H17" s="39" t="str">
        <f>IF(COUNT('Mapa comparativo de preços'!Z18)&gt;=1,'Mapa comparativo de preços'!Z18,"")</f>
        <v/>
      </c>
      <c r="I17" s="39" t="str">
        <f>IF(COUNT('Mapa comparativo de preços'!AA18)&gt;=1,'Mapa comparativo de preços'!AA18,"")</f>
        <v/>
      </c>
      <c r="J17" s="39" t="str">
        <f>IF(COUNT('Mapa comparativo de preços'!AB18)&gt;=1,'Mapa comparativo de preços'!AB18,"")</f>
        <v/>
      </c>
      <c r="K17" s="39" t="str">
        <f>IF(COUNT('Mapa comparativo de preços'!AC18)&gt;=1,'Mapa comparativo de preços'!AC18,"")</f>
        <v/>
      </c>
      <c r="L17" s="39" t="str">
        <f>IF(COUNT('Mapa comparativo de preços'!AF18)&gt;=1,'Mapa comparativo de preços'!AF18,"")</f>
        <v/>
      </c>
      <c r="M17" s="39" t="str">
        <f>IF(COUNT('Mapa comparativo de preços'!AG18)&gt;=1,'Mapa comparativo de preços'!AG18,"")</f>
        <v/>
      </c>
      <c r="N17" s="40" t="str">
        <f t="shared" si="0"/>
        <v/>
      </c>
      <c r="O17" s="41" t="str">
        <f t="shared" si="1"/>
        <v/>
      </c>
      <c r="P17" s="42" t="str">
        <f t="shared" si="2"/>
        <v/>
      </c>
      <c r="Q17" s="40" t="str">
        <f t="shared" si="3"/>
        <v/>
      </c>
      <c r="R17" s="39" t="str">
        <f t="shared" si="4"/>
        <v/>
      </c>
      <c r="S17" s="9" t="str">
        <f>IFERROR(IF(OR(COUNT('Mapa comparativo de preços'!$AK18)&lt;1,COUNT('1º Saneamento'!C17:L17)&lt;3),$P17,IF(OR('1º Saneamento'!$O17&lt;=30%,COUNT('2º Saneamento'!C17:L17)&lt;3),'1º Saneamento'!$O17,IF(OR('2º Saneamento'!$O17&lt;=30%,COUNT('3º Saneamento'!C17:L17)&lt;3),'2º Saneamento'!$O17,IF(OR('3º Saneamento'!$O17&lt;=30%,COUNT('4º Saneamento'!C17:L17)&lt;3),'3º Saneamento'!$O17,IF(OR('4º Saneamento'!$O17&lt;=30%,COUNT('5º Saneamento'!C17:L17)&lt;3),'4º Saneamento'!$O17,'5º Saneamento'!$O17))))),"")</f>
        <v/>
      </c>
    </row>
    <row r="18" spans="1:19" x14ac:dyDescent="0.2">
      <c r="A18" s="37" t="str">
        <f>IF('Mapa comparativo de preços'!$A19&lt;&gt;"",'Mapa comparativo de preços'!$A19,"")</f>
        <v/>
      </c>
      <c r="B18" s="38" t="str">
        <f>IF('Mapa comparativo de preços'!$B19&lt;&gt;"",'Mapa comparativo de preços'!$B19,"")</f>
        <v/>
      </c>
      <c r="C18" s="38">
        <f>IF(COUNT('Mapa comparativo de preços'!$U19)&gt;=1,'Mapa comparativo de preços'!$U19,"")</f>
        <v>0</v>
      </c>
      <c r="D18" s="39" t="str">
        <f>IF(COUNT('Mapa comparativo de preços'!V19)&gt;=1,'Mapa comparativo de preços'!V19,"")</f>
        <v/>
      </c>
      <c r="E18" s="39" t="str">
        <f>IF(COUNT('Mapa comparativo de preços'!W19)&gt;=1,'Mapa comparativo de preços'!W19,"")</f>
        <v/>
      </c>
      <c r="F18" s="39" t="str">
        <f>IF(COUNT('Mapa comparativo de preços'!X19)&gt;=1,'Mapa comparativo de preços'!X19,"")</f>
        <v/>
      </c>
      <c r="G18" s="39" t="str">
        <f>IF(COUNT('Mapa comparativo de preços'!Y19)&gt;=1,'Mapa comparativo de preços'!Y19,"")</f>
        <v/>
      </c>
      <c r="H18" s="39" t="str">
        <f>IF(COUNT('Mapa comparativo de preços'!Z19)&gt;=1,'Mapa comparativo de preços'!Z19,"")</f>
        <v/>
      </c>
      <c r="I18" s="39" t="str">
        <f>IF(COUNT('Mapa comparativo de preços'!AA19)&gt;=1,'Mapa comparativo de preços'!AA19,"")</f>
        <v/>
      </c>
      <c r="J18" s="39" t="str">
        <f>IF(COUNT('Mapa comparativo de preços'!AB19)&gt;=1,'Mapa comparativo de preços'!AB19,"")</f>
        <v/>
      </c>
      <c r="K18" s="39" t="str">
        <f>IF(COUNT('Mapa comparativo de preços'!AC19)&gt;=1,'Mapa comparativo de preços'!AC19,"")</f>
        <v/>
      </c>
      <c r="L18" s="39" t="str">
        <f>IF(COUNT('Mapa comparativo de preços'!AF19)&gt;=1,'Mapa comparativo de preços'!AF19,"")</f>
        <v/>
      </c>
      <c r="M18" s="39" t="str">
        <f>IF(COUNT('Mapa comparativo de preços'!AG19)&gt;=1,'Mapa comparativo de preços'!AG19,"")</f>
        <v/>
      </c>
      <c r="N18" s="40" t="str">
        <f t="shared" si="0"/>
        <v/>
      </c>
      <c r="O18" s="41" t="str">
        <f t="shared" si="1"/>
        <v/>
      </c>
      <c r="P18" s="42" t="str">
        <f t="shared" si="2"/>
        <v/>
      </c>
      <c r="Q18" s="40" t="str">
        <f t="shared" si="3"/>
        <v/>
      </c>
      <c r="R18" s="39" t="str">
        <f t="shared" si="4"/>
        <v/>
      </c>
      <c r="S18" s="9" t="str">
        <f>IFERROR(IF(OR(COUNT('Mapa comparativo de preços'!$AK19)&lt;1,COUNT('1º Saneamento'!C18:L18)&lt;3),$P18,IF(OR('1º Saneamento'!$O18&lt;=30%,COUNT('2º Saneamento'!C18:L18)&lt;3),'1º Saneamento'!$O18,IF(OR('2º Saneamento'!$O18&lt;=30%,COUNT('3º Saneamento'!C18:L18)&lt;3),'2º Saneamento'!$O18,IF(OR('3º Saneamento'!$O18&lt;=30%,COUNT('4º Saneamento'!C18:L18)&lt;3),'3º Saneamento'!$O18,IF(OR('4º Saneamento'!$O18&lt;=30%,COUNT('5º Saneamento'!C18:L18)&lt;3),'4º Saneamento'!$O18,'5º Saneamento'!$O18))))),"")</f>
        <v/>
      </c>
    </row>
    <row r="19" spans="1:19" x14ac:dyDescent="0.2">
      <c r="A19" s="37" t="str">
        <f>IF('Mapa comparativo de preços'!$A20&lt;&gt;"",'Mapa comparativo de preços'!$A20,"")</f>
        <v/>
      </c>
      <c r="B19" s="38" t="str">
        <f>IF('Mapa comparativo de preços'!$B20&lt;&gt;"",'Mapa comparativo de preços'!$B20,"")</f>
        <v/>
      </c>
      <c r="C19" s="38">
        <f>IF(COUNT('Mapa comparativo de preços'!$U20)&gt;=1,'Mapa comparativo de preços'!$U20,"")</f>
        <v>0</v>
      </c>
      <c r="D19" s="39" t="str">
        <f>IF(COUNT('Mapa comparativo de preços'!V20)&gt;=1,'Mapa comparativo de preços'!V20,"")</f>
        <v/>
      </c>
      <c r="E19" s="39" t="str">
        <f>IF(COUNT('Mapa comparativo de preços'!W20)&gt;=1,'Mapa comparativo de preços'!W20,"")</f>
        <v/>
      </c>
      <c r="F19" s="39" t="str">
        <f>IF(COUNT('Mapa comparativo de preços'!X20)&gt;=1,'Mapa comparativo de preços'!X20,"")</f>
        <v/>
      </c>
      <c r="G19" s="39" t="str">
        <f>IF(COUNT('Mapa comparativo de preços'!Y20)&gt;=1,'Mapa comparativo de preços'!Y20,"")</f>
        <v/>
      </c>
      <c r="H19" s="39" t="str">
        <f>IF(COUNT('Mapa comparativo de preços'!Z20)&gt;=1,'Mapa comparativo de preços'!Z20,"")</f>
        <v/>
      </c>
      <c r="I19" s="39" t="str">
        <f>IF(COUNT('Mapa comparativo de preços'!AA20)&gt;=1,'Mapa comparativo de preços'!AA20,"")</f>
        <v/>
      </c>
      <c r="J19" s="39" t="str">
        <f>IF(COUNT('Mapa comparativo de preços'!AB20)&gt;=1,'Mapa comparativo de preços'!AB20,"")</f>
        <v/>
      </c>
      <c r="K19" s="39" t="str">
        <f>IF(COUNT('Mapa comparativo de preços'!AC20)&gt;=1,'Mapa comparativo de preços'!AC20,"")</f>
        <v/>
      </c>
      <c r="L19" s="39" t="str">
        <f>IF(COUNT('Mapa comparativo de preços'!AF20)&gt;=1,'Mapa comparativo de preços'!AF20,"")</f>
        <v/>
      </c>
      <c r="M19" s="39" t="str">
        <f>IF(COUNT('Mapa comparativo de preços'!AG20)&gt;=1,'Mapa comparativo de preços'!AG20,"")</f>
        <v/>
      </c>
      <c r="N19" s="40" t="str">
        <f t="shared" si="0"/>
        <v/>
      </c>
      <c r="O19" s="41" t="str">
        <f t="shared" si="1"/>
        <v/>
      </c>
      <c r="P19" s="42" t="str">
        <f t="shared" si="2"/>
        <v/>
      </c>
      <c r="Q19" s="40" t="str">
        <f t="shared" si="3"/>
        <v/>
      </c>
      <c r="R19" s="39" t="str">
        <f t="shared" si="4"/>
        <v/>
      </c>
      <c r="S19" s="9" t="str">
        <f>IFERROR(IF(OR(COUNT('Mapa comparativo de preços'!$AK20)&lt;1,COUNT('1º Saneamento'!C19:L19)&lt;3),$P19,IF(OR('1º Saneamento'!$O19&lt;=30%,COUNT('2º Saneamento'!C19:L19)&lt;3),'1º Saneamento'!$O19,IF(OR('2º Saneamento'!$O19&lt;=30%,COUNT('3º Saneamento'!C19:L19)&lt;3),'2º Saneamento'!$O19,IF(OR('3º Saneamento'!$O19&lt;=30%,COUNT('4º Saneamento'!C19:L19)&lt;3),'3º Saneamento'!$O19,IF(OR('4º Saneamento'!$O19&lt;=30%,COUNT('5º Saneamento'!C19:L19)&lt;3),'4º Saneamento'!$O19,'5º Saneamento'!$O19))))),"")</f>
        <v/>
      </c>
    </row>
    <row r="20" spans="1:19" x14ac:dyDescent="0.2">
      <c r="A20" s="37" t="str">
        <f>IF('Mapa comparativo de preços'!$A21&lt;&gt;"",'Mapa comparativo de preços'!$A21,"")</f>
        <v/>
      </c>
      <c r="B20" s="38" t="str">
        <f>IF('Mapa comparativo de preços'!$B21&lt;&gt;"",'Mapa comparativo de preços'!$B21,"")</f>
        <v/>
      </c>
      <c r="C20" s="38">
        <f>IF(COUNT('Mapa comparativo de preços'!$U21)&gt;=1,'Mapa comparativo de preços'!$U21,"")</f>
        <v>0</v>
      </c>
      <c r="D20" s="39" t="str">
        <f>IF(COUNT('Mapa comparativo de preços'!V21)&gt;=1,'Mapa comparativo de preços'!V21,"")</f>
        <v/>
      </c>
      <c r="E20" s="39" t="str">
        <f>IF(COUNT('Mapa comparativo de preços'!W21)&gt;=1,'Mapa comparativo de preços'!W21,"")</f>
        <v/>
      </c>
      <c r="F20" s="39" t="str">
        <f>IF(COUNT('Mapa comparativo de preços'!X21)&gt;=1,'Mapa comparativo de preços'!X21,"")</f>
        <v/>
      </c>
      <c r="G20" s="39" t="str">
        <f>IF(COUNT('Mapa comparativo de preços'!Y21)&gt;=1,'Mapa comparativo de preços'!Y21,"")</f>
        <v/>
      </c>
      <c r="H20" s="39" t="str">
        <f>IF(COUNT('Mapa comparativo de preços'!Z21)&gt;=1,'Mapa comparativo de preços'!Z21,"")</f>
        <v/>
      </c>
      <c r="I20" s="39" t="str">
        <f>IF(COUNT('Mapa comparativo de preços'!AA21)&gt;=1,'Mapa comparativo de preços'!AA21,"")</f>
        <v/>
      </c>
      <c r="J20" s="39" t="str">
        <f>IF(COUNT('Mapa comparativo de preços'!AB21)&gt;=1,'Mapa comparativo de preços'!AB21,"")</f>
        <v/>
      </c>
      <c r="K20" s="39" t="str">
        <f>IF(COUNT('Mapa comparativo de preços'!AC21)&gt;=1,'Mapa comparativo de preços'!AC21,"")</f>
        <v/>
      </c>
      <c r="L20" s="39" t="str">
        <f>IF(COUNT('Mapa comparativo de preços'!AF21)&gt;=1,'Mapa comparativo de preços'!AF21,"")</f>
        <v/>
      </c>
      <c r="M20" s="39" t="str">
        <f>IF(COUNT('Mapa comparativo de preços'!AG21)&gt;=1,'Mapa comparativo de preços'!AG21,"")</f>
        <v/>
      </c>
      <c r="N20" s="40" t="str">
        <f t="shared" si="0"/>
        <v/>
      </c>
      <c r="O20" s="41" t="str">
        <f t="shared" si="1"/>
        <v/>
      </c>
      <c r="P20" s="42" t="str">
        <f t="shared" si="2"/>
        <v/>
      </c>
      <c r="Q20" s="40" t="str">
        <f t="shared" si="3"/>
        <v/>
      </c>
      <c r="R20" s="39" t="str">
        <f t="shared" si="4"/>
        <v/>
      </c>
      <c r="S20" s="9" t="str">
        <f>IFERROR(IF(OR(COUNT('Mapa comparativo de preços'!$AK21)&lt;1,COUNT('1º Saneamento'!C20:L20)&lt;3),$P20,IF(OR('1º Saneamento'!$O20&lt;=30%,COUNT('2º Saneamento'!C20:L20)&lt;3),'1º Saneamento'!$O20,IF(OR('2º Saneamento'!$O20&lt;=30%,COUNT('3º Saneamento'!C20:L20)&lt;3),'2º Saneamento'!$O20,IF(OR('3º Saneamento'!$O20&lt;=30%,COUNT('4º Saneamento'!C20:L20)&lt;3),'3º Saneamento'!$O20,IF(OR('4º Saneamento'!$O20&lt;=30%,COUNT('5º Saneamento'!C20:L20)&lt;3),'4º Saneamento'!$O20,'5º Saneamento'!$O20))))),"")</f>
        <v/>
      </c>
    </row>
    <row r="21" spans="1:19" x14ac:dyDescent="0.2">
      <c r="A21" s="37" t="str">
        <f>IF('Mapa comparativo de preços'!$A22&lt;&gt;"",'Mapa comparativo de preços'!$A22,"")</f>
        <v/>
      </c>
      <c r="B21" s="38" t="str">
        <f>IF('Mapa comparativo de preços'!$B22&lt;&gt;"",'Mapa comparativo de preços'!$B22,"")</f>
        <v/>
      </c>
      <c r="C21" s="38">
        <f>IF(COUNT('Mapa comparativo de preços'!$U22)&gt;=1,'Mapa comparativo de preços'!$U22,"")</f>
        <v>0</v>
      </c>
      <c r="D21" s="39" t="str">
        <f>IF(COUNT('Mapa comparativo de preços'!V22)&gt;=1,'Mapa comparativo de preços'!V22,"")</f>
        <v/>
      </c>
      <c r="E21" s="39" t="str">
        <f>IF(COUNT('Mapa comparativo de preços'!W22)&gt;=1,'Mapa comparativo de preços'!W22,"")</f>
        <v/>
      </c>
      <c r="F21" s="39" t="str">
        <f>IF(COUNT('Mapa comparativo de preços'!X22)&gt;=1,'Mapa comparativo de preços'!X22,"")</f>
        <v/>
      </c>
      <c r="G21" s="39" t="str">
        <f>IF(COUNT('Mapa comparativo de preços'!Y22)&gt;=1,'Mapa comparativo de preços'!Y22,"")</f>
        <v/>
      </c>
      <c r="H21" s="39" t="str">
        <f>IF(COUNT('Mapa comparativo de preços'!Z22)&gt;=1,'Mapa comparativo de preços'!Z22,"")</f>
        <v/>
      </c>
      <c r="I21" s="39" t="str">
        <f>IF(COUNT('Mapa comparativo de preços'!AA22)&gt;=1,'Mapa comparativo de preços'!AA22,"")</f>
        <v/>
      </c>
      <c r="J21" s="39" t="str">
        <f>IF(COUNT('Mapa comparativo de preços'!AB22)&gt;=1,'Mapa comparativo de preços'!AB22,"")</f>
        <v/>
      </c>
      <c r="K21" s="39" t="str">
        <f>IF(COUNT('Mapa comparativo de preços'!AC22)&gt;=1,'Mapa comparativo de preços'!AC22,"")</f>
        <v/>
      </c>
      <c r="L21" s="39" t="str">
        <f>IF(COUNT('Mapa comparativo de preços'!AF22)&gt;=1,'Mapa comparativo de preços'!AF22,"")</f>
        <v/>
      </c>
      <c r="M21" s="39" t="str">
        <f>IF(COUNT('Mapa comparativo de preços'!AG22)&gt;=1,'Mapa comparativo de preços'!AG22,"")</f>
        <v/>
      </c>
      <c r="N21" s="40" t="str">
        <f t="shared" si="0"/>
        <v/>
      </c>
      <c r="O21" s="41" t="str">
        <f t="shared" si="1"/>
        <v/>
      </c>
      <c r="P21" s="42" t="str">
        <f t="shared" si="2"/>
        <v/>
      </c>
      <c r="Q21" s="40" t="str">
        <f t="shared" si="3"/>
        <v/>
      </c>
      <c r="R21" s="39" t="str">
        <f t="shared" si="4"/>
        <v/>
      </c>
      <c r="S21" s="9" t="str">
        <f>IFERROR(IF(OR(COUNT('Mapa comparativo de preços'!$AK22)&lt;1,COUNT('1º Saneamento'!C21:L21)&lt;3),$P21,IF(OR('1º Saneamento'!$O21&lt;=30%,COUNT('2º Saneamento'!C21:L21)&lt;3),'1º Saneamento'!$O21,IF(OR('2º Saneamento'!$O21&lt;=30%,COUNT('3º Saneamento'!C21:L21)&lt;3),'2º Saneamento'!$O21,IF(OR('3º Saneamento'!$O21&lt;=30%,COUNT('4º Saneamento'!C21:L21)&lt;3),'3º Saneamento'!$O21,IF(OR('4º Saneamento'!$O21&lt;=30%,COUNT('5º Saneamento'!C21:L21)&lt;3),'4º Saneamento'!$O21,'5º Saneamento'!$O21))))),"")</f>
        <v/>
      </c>
    </row>
    <row r="22" spans="1:19" x14ac:dyDescent="0.2">
      <c r="A22" s="37" t="str">
        <f>IF('Mapa comparativo de preços'!$A23&lt;&gt;"",'Mapa comparativo de preços'!$A23,"")</f>
        <v/>
      </c>
      <c r="B22" s="38" t="str">
        <f>IF('Mapa comparativo de preços'!$B23&lt;&gt;"",'Mapa comparativo de preços'!$B23,"")</f>
        <v/>
      </c>
      <c r="C22" s="38">
        <f>IF(COUNT('Mapa comparativo de preços'!$U23)&gt;=1,'Mapa comparativo de preços'!$U23,"")</f>
        <v>0</v>
      </c>
      <c r="D22" s="39" t="str">
        <f>IF(COUNT('Mapa comparativo de preços'!V23)&gt;=1,'Mapa comparativo de preços'!V23,"")</f>
        <v/>
      </c>
      <c r="E22" s="39" t="str">
        <f>IF(COUNT('Mapa comparativo de preços'!W23)&gt;=1,'Mapa comparativo de preços'!W23,"")</f>
        <v/>
      </c>
      <c r="F22" s="39" t="str">
        <f>IF(COUNT('Mapa comparativo de preços'!X23)&gt;=1,'Mapa comparativo de preços'!X23,"")</f>
        <v/>
      </c>
      <c r="G22" s="39" t="str">
        <f>IF(COUNT('Mapa comparativo de preços'!Y23)&gt;=1,'Mapa comparativo de preços'!Y23,"")</f>
        <v/>
      </c>
      <c r="H22" s="39" t="str">
        <f>IF(COUNT('Mapa comparativo de preços'!Z23)&gt;=1,'Mapa comparativo de preços'!Z23,"")</f>
        <v/>
      </c>
      <c r="I22" s="39" t="str">
        <f>IF(COUNT('Mapa comparativo de preços'!AA23)&gt;=1,'Mapa comparativo de preços'!AA23,"")</f>
        <v/>
      </c>
      <c r="J22" s="39" t="str">
        <f>IF(COUNT('Mapa comparativo de preços'!AB23)&gt;=1,'Mapa comparativo de preços'!AB23,"")</f>
        <v/>
      </c>
      <c r="K22" s="39" t="str">
        <f>IF(COUNT('Mapa comparativo de preços'!AC23)&gt;=1,'Mapa comparativo de preços'!AC23,"")</f>
        <v/>
      </c>
      <c r="L22" s="39" t="str">
        <f>IF(COUNT('Mapa comparativo de preços'!AF23)&gt;=1,'Mapa comparativo de preços'!AF23,"")</f>
        <v/>
      </c>
      <c r="M22" s="39" t="str">
        <f>IF(COUNT('Mapa comparativo de preços'!AG23)&gt;=1,'Mapa comparativo de preços'!AG23,"")</f>
        <v/>
      </c>
      <c r="N22" s="40" t="str">
        <f t="shared" si="0"/>
        <v/>
      </c>
      <c r="O22" s="41" t="str">
        <f t="shared" si="1"/>
        <v/>
      </c>
      <c r="P22" s="42" t="str">
        <f t="shared" si="2"/>
        <v/>
      </c>
      <c r="Q22" s="40" t="str">
        <f t="shared" si="3"/>
        <v/>
      </c>
      <c r="R22" s="39" t="str">
        <f t="shared" si="4"/>
        <v/>
      </c>
      <c r="S22" s="9" t="str">
        <f>IFERROR(IF(OR(COUNT('Mapa comparativo de preços'!$AK23)&lt;1,COUNT('1º Saneamento'!C22:L22)&lt;3),$P22,IF(OR('1º Saneamento'!$O22&lt;=30%,COUNT('2º Saneamento'!C22:L22)&lt;3),'1º Saneamento'!$O22,IF(OR('2º Saneamento'!$O22&lt;=30%,COUNT('3º Saneamento'!C22:L22)&lt;3),'2º Saneamento'!$O22,IF(OR('3º Saneamento'!$O22&lt;=30%,COUNT('4º Saneamento'!C22:L22)&lt;3),'3º Saneamento'!$O22,IF(OR('4º Saneamento'!$O22&lt;=30%,COUNT('5º Saneamento'!C22:L22)&lt;3),'4º Saneamento'!$O22,'5º Saneamento'!$O22))))),"")</f>
        <v/>
      </c>
    </row>
    <row r="23" spans="1:19" x14ac:dyDescent="0.2">
      <c r="A23" s="37" t="str">
        <f>IF('Mapa comparativo de preços'!$A24&lt;&gt;"",'Mapa comparativo de preços'!$A24,"")</f>
        <v/>
      </c>
      <c r="B23" s="38" t="str">
        <f>IF('Mapa comparativo de preços'!$B24&lt;&gt;"",'Mapa comparativo de preços'!$B24,"")</f>
        <v/>
      </c>
      <c r="C23" s="38">
        <f>IF(COUNT('Mapa comparativo de preços'!$U24)&gt;=1,'Mapa comparativo de preços'!$U24,"")</f>
        <v>0</v>
      </c>
      <c r="D23" s="39" t="str">
        <f>IF(COUNT('Mapa comparativo de preços'!V24)&gt;=1,'Mapa comparativo de preços'!V24,"")</f>
        <v/>
      </c>
      <c r="E23" s="39" t="str">
        <f>IF(COUNT('Mapa comparativo de preços'!W24)&gt;=1,'Mapa comparativo de preços'!W24,"")</f>
        <v/>
      </c>
      <c r="F23" s="39" t="str">
        <f>IF(COUNT('Mapa comparativo de preços'!X24)&gt;=1,'Mapa comparativo de preços'!X24,"")</f>
        <v/>
      </c>
      <c r="G23" s="39" t="str">
        <f>IF(COUNT('Mapa comparativo de preços'!Y24)&gt;=1,'Mapa comparativo de preços'!Y24,"")</f>
        <v/>
      </c>
      <c r="H23" s="39" t="str">
        <f>IF(COUNT('Mapa comparativo de preços'!Z24)&gt;=1,'Mapa comparativo de preços'!Z24,"")</f>
        <v/>
      </c>
      <c r="I23" s="39" t="str">
        <f>IF(COUNT('Mapa comparativo de preços'!AA24)&gt;=1,'Mapa comparativo de preços'!AA24,"")</f>
        <v/>
      </c>
      <c r="J23" s="39" t="str">
        <f>IF(COUNT('Mapa comparativo de preços'!AB24)&gt;=1,'Mapa comparativo de preços'!AB24,"")</f>
        <v/>
      </c>
      <c r="K23" s="39" t="str">
        <f>IF(COUNT('Mapa comparativo de preços'!AC24)&gt;=1,'Mapa comparativo de preços'!AC24,"")</f>
        <v/>
      </c>
      <c r="L23" s="39" t="str">
        <f>IF(COUNT('Mapa comparativo de preços'!AF24)&gt;=1,'Mapa comparativo de preços'!AF24,"")</f>
        <v/>
      </c>
      <c r="M23" s="39" t="str">
        <f>IF(COUNT('Mapa comparativo de preços'!AG24)&gt;=1,'Mapa comparativo de preços'!AG24,"")</f>
        <v/>
      </c>
      <c r="N23" s="40" t="str">
        <f t="shared" si="0"/>
        <v/>
      </c>
      <c r="O23" s="41" t="str">
        <f t="shared" si="1"/>
        <v/>
      </c>
      <c r="P23" s="42" t="str">
        <f t="shared" si="2"/>
        <v/>
      </c>
      <c r="Q23" s="40" t="str">
        <f t="shared" si="3"/>
        <v/>
      </c>
      <c r="R23" s="39" t="str">
        <f t="shared" si="4"/>
        <v/>
      </c>
      <c r="S23" s="9" t="str">
        <f>IFERROR(IF(OR(COUNT('Mapa comparativo de preços'!$AK24)&lt;1,COUNT('1º Saneamento'!C23:L23)&lt;3),$P23,IF(OR('1º Saneamento'!$O23&lt;=30%,COUNT('2º Saneamento'!C23:L23)&lt;3),'1º Saneamento'!$O23,IF(OR('2º Saneamento'!$O23&lt;=30%,COUNT('3º Saneamento'!C23:L23)&lt;3),'2º Saneamento'!$O23,IF(OR('3º Saneamento'!$O23&lt;=30%,COUNT('4º Saneamento'!C23:L23)&lt;3),'3º Saneamento'!$O23,IF(OR('4º Saneamento'!$O23&lt;=30%,COUNT('5º Saneamento'!C23:L23)&lt;3),'4º Saneamento'!$O23,'5º Saneamento'!$O23))))),"")</f>
        <v/>
      </c>
    </row>
    <row r="24" spans="1:19" x14ac:dyDescent="0.2">
      <c r="A24" s="37" t="str">
        <f>IF('Mapa comparativo de preços'!$A25&lt;&gt;"",'Mapa comparativo de preços'!$A25,"")</f>
        <v/>
      </c>
      <c r="B24" s="38" t="str">
        <f>IF('Mapa comparativo de preços'!$B25&lt;&gt;"",'Mapa comparativo de preços'!$B25,"")</f>
        <v/>
      </c>
      <c r="C24" s="38">
        <f>IF(COUNT('Mapa comparativo de preços'!$U25)&gt;=1,'Mapa comparativo de preços'!$U25,"")</f>
        <v>0</v>
      </c>
      <c r="D24" s="39" t="str">
        <f>IF(COUNT('Mapa comparativo de preços'!V25)&gt;=1,'Mapa comparativo de preços'!V25,"")</f>
        <v/>
      </c>
      <c r="E24" s="39" t="str">
        <f>IF(COUNT('Mapa comparativo de preços'!W25)&gt;=1,'Mapa comparativo de preços'!W25,"")</f>
        <v/>
      </c>
      <c r="F24" s="39" t="str">
        <f>IF(COUNT('Mapa comparativo de preços'!X25)&gt;=1,'Mapa comparativo de preços'!X25,"")</f>
        <v/>
      </c>
      <c r="G24" s="39" t="str">
        <f>IF(COUNT('Mapa comparativo de preços'!Y25)&gt;=1,'Mapa comparativo de preços'!Y25,"")</f>
        <v/>
      </c>
      <c r="H24" s="39" t="str">
        <f>IF(COUNT('Mapa comparativo de preços'!Z25)&gt;=1,'Mapa comparativo de preços'!Z25,"")</f>
        <v/>
      </c>
      <c r="I24" s="39" t="str">
        <f>IF(COUNT('Mapa comparativo de preços'!AA25)&gt;=1,'Mapa comparativo de preços'!AA25,"")</f>
        <v/>
      </c>
      <c r="J24" s="39" t="str">
        <f>IF(COUNT('Mapa comparativo de preços'!AB25)&gt;=1,'Mapa comparativo de preços'!AB25,"")</f>
        <v/>
      </c>
      <c r="K24" s="39" t="str">
        <f>IF(COUNT('Mapa comparativo de preços'!AC25)&gt;=1,'Mapa comparativo de preços'!AC25,"")</f>
        <v/>
      </c>
      <c r="L24" s="39" t="str">
        <f>IF(COUNT('Mapa comparativo de preços'!AF25)&gt;=1,'Mapa comparativo de preços'!AF25,"")</f>
        <v/>
      </c>
      <c r="M24" s="39" t="str">
        <f>IF(COUNT('Mapa comparativo de preços'!AG25)&gt;=1,'Mapa comparativo de preços'!AG25,"")</f>
        <v/>
      </c>
      <c r="N24" s="40" t="str">
        <f t="shared" si="0"/>
        <v/>
      </c>
      <c r="O24" s="41" t="str">
        <f t="shared" si="1"/>
        <v/>
      </c>
      <c r="P24" s="42" t="str">
        <f t="shared" si="2"/>
        <v/>
      </c>
      <c r="Q24" s="40" t="str">
        <f t="shared" si="3"/>
        <v/>
      </c>
      <c r="R24" s="39" t="str">
        <f t="shared" si="4"/>
        <v/>
      </c>
      <c r="S24" s="9" t="str">
        <f>IFERROR(IF(OR(COUNT('Mapa comparativo de preços'!$AK25)&lt;1,COUNT('1º Saneamento'!C24:L24)&lt;3),$P24,IF(OR('1º Saneamento'!$O24&lt;=30%,COUNT('2º Saneamento'!C24:L24)&lt;3),'1º Saneamento'!$O24,IF(OR('2º Saneamento'!$O24&lt;=30%,COUNT('3º Saneamento'!C24:L24)&lt;3),'2º Saneamento'!$O24,IF(OR('3º Saneamento'!$O24&lt;=30%,COUNT('4º Saneamento'!C24:L24)&lt;3),'3º Saneamento'!$O24,IF(OR('4º Saneamento'!$O24&lt;=30%,COUNT('5º Saneamento'!C24:L24)&lt;3),'4º Saneamento'!$O24,'5º Saneamento'!$O24))))),"")</f>
        <v/>
      </c>
    </row>
    <row r="25" spans="1:19" x14ac:dyDescent="0.2">
      <c r="A25" s="37" t="str">
        <f>IF('Mapa comparativo de preços'!$A26&lt;&gt;"",'Mapa comparativo de preços'!$A26,"")</f>
        <v/>
      </c>
      <c r="B25" s="38" t="str">
        <f>IF('Mapa comparativo de preços'!$B26&lt;&gt;"",'Mapa comparativo de preços'!$B26,"")</f>
        <v/>
      </c>
      <c r="C25" s="38">
        <f>IF(COUNT('Mapa comparativo de preços'!$U26)&gt;=1,'Mapa comparativo de preços'!$U26,"")</f>
        <v>0</v>
      </c>
      <c r="D25" s="39" t="str">
        <f>IF(COUNT('Mapa comparativo de preços'!V26)&gt;=1,'Mapa comparativo de preços'!V26,"")</f>
        <v/>
      </c>
      <c r="E25" s="39" t="str">
        <f>IF(COUNT('Mapa comparativo de preços'!W26)&gt;=1,'Mapa comparativo de preços'!W26,"")</f>
        <v/>
      </c>
      <c r="F25" s="39" t="str">
        <f>IF(COUNT('Mapa comparativo de preços'!X26)&gt;=1,'Mapa comparativo de preços'!X26,"")</f>
        <v/>
      </c>
      <c r="G25" s="39" t="str">
        <f>IF(COUNT('Mapa comparativo de preços'!Y26)&gt;=1,'Mapa comparativo de preços'!Y26,"")</f>
        <v/>
      </c>
      <c r="H25" s="39" t="str">
        <f>IF(COUNT('Mapa comparativo de preços'!Z26)&gt;=1,'Mapa comparativo de preços'!Z26,"")</f>
        <v/>
      </c>
      <c r="I25" s="39" t="str">
        <f>IF(COUNT('Mapa comparativo de preços'!AA26)&gt;=1,'Mapa comparativo de preços'!AA26,"")</f>
        <v/>
      </c>
      <c r="J25" s="39" t="str">
        <f>IF(COUNT('Mapa comparativo de preços'!AB26)&gt;=1,'Mapa comparativo de preços'!AB26,"")</f>
        <v/>
      </c>
      <c r="K25" s="39" t="str">
        <f>IF(COUNT('Mapa comparativo de preços'!AC26)&gt;=1,'Mapa comparativo de preços'!AC26,"")</f>
        <v/>
      </c>
      <c r="L25" s="39" t="str">
        <f>IF(COUNT('Mapa comparativo de preços'!AF26)&gt;=1,'Mapa comparativo de preços'!AF26,"")</f>
        <v/>
      </c>
      <c r="M25" s="39" t="str">
        <f>IF(COUNT('Mapa comparativo de preços'!AG26)&gt;=1,'Mapa comparativo de preços'!AG26,"")</f>
        <v/>
      </c>
      <c r="N25" s="40" t="str">
        <f t="shared" si="0"/>
        <v/>
      </c>
      <c r="O25" s="41" t="str">
        <f t="shared" si="1"/>
        <v/>
      </c>
      <c r="P25" s="42" t="str">
        <f t="shared" si="2"/>
        <v/>
      </c>
      <c r="Q25" s="40" t="str">
        <f t="shared" si="3"/>
        <v/>
      </c>
      <c r="R25" s="39" t="str">
        <f t="shared" si="4"/>
        <v/>
      </c>
      <c r="S25" s="9" t="str">
        <f>IFERROR(IF(OR(COUNT('Mapa comparativo de preços'!$AK26)&lt;1,COUNT('1º Saneamento'!C25:L25)&lt;3),$P25,IF(OR('1º Saneamento'!$O25&lt;=30%,COUNT('2º Saneamento'!C25:L25)&lt;3),'1º Saneamento'!$O25,IF(OR('2º Saneamento'!$O25&lt;=30%,COUNT('3º Saneamento'!C25:L25)&lt;3),'2º Saneamento'!$O25,IF(OR('3º Saneamento'!$O25&lt;=30%,COUNT('4º Saneamento'!C25:L25)&lt;3),'3º Saneamento'!$O25,IF(OR('4º Saneamento'!$O25&lt;=30%,COUNT('5º Saneamento'!C25:L25)&lt;3),'4º Saneamento'!$O25,'5º Saneamento'!$O25))))),"")</f>
        <v/>
      </c>
    </row>
    <row r="26" spans="1:19" x14ac:dyDescent="0.2">
      <c r="A26" s="37" t="str">
        <f>IF('Mapa comparativo de preços'!$A27&lt;&gt;"",'Mapa comparativo de preços'!$A27,"")</f>
        <v/>
      </c>
      <c r="B26" s="38" t="str">
        <f>IF('Mapa comparativo de preços'!$B27&lt;&gt;"",'Mapa comparativo de preços'!$B27,"")</f>
        <v/>
      </c>
      <c r="C26" s="38">
        <f>IF(COUNT('Mapa comparativo de preços'!$U27)&gt;=1,'Mapa comparativo de preços'!$U27,"")</f>
        <v>0</v>
      </c>
      <c r="D26" s="39" t="str">
        <f>IF(COUNT('Mapa comparativo de preços'!V27)&gt;=1,'Mapa comparativo de preços'!V27,"")</f>
        <v/>
      </c>
      <c r="E26" s="39" t="str">
        <f>IF(COUNT('Mapa comparativo de preços'!W27)&gt;=1,'Mapa comparativo de preços'!W27,"")</f>
        <v/>
      </c>
      <c r="F26" s="39" t="str">
        <f>IF(COUNT('Mapa comparativo de preços'!X27)&gt;=1,'Mapa comparativo de preços'!X27,"")</f>
        <v/>
      </c>
      <c r="G26" s="39" t="str">
        <f>IF(COUNT('Mapa comparativo de preços'!Y27)&gt;=1,'Mapa comparativo de preços'!Y27,"")</f>
        <v/>
      </c>
      <c r="H26" s="39" t="str">
        <f>IF(COUNT('Mapa comparativo de preços'!Z27)&gt;=1,'Mapa comparativo de preços'!Z27,"")</f>
        <v/>
      </c>
      <c r="I26" s="39" t="str">
        <f>IF(COUNT('Mapa comparativo de preços'!AA27)&gt;=1,'Mapa comparativo de preços'!AA27,"")</f>
        <v/>
      </c>
      <c r="J26" s="39" t="str">
        <f>IF(COUNT('Mapa comparativo de preços'!AB27)&gt;=1,'Mapa comparativo de preços'!AB27,"")</f>
        <v/>
      </c>
      <c r="K26" s="39" t="str">
        <f>IF(COUNT('Mapa comparativo de preços'!AC27)&gt;=1,'Mapa comparativo de preços'!AC27,"")</f>
        <v/>
      </c>
      <c r="L26" s="39" t="str">
        <f>IF(COUNT('Mapa comparativo de preços'!AF27)&gt;=1,'Mapa comparativo de preços'!AF27,"")</f>
        <v/>
      </c>
      <c r="M26" s="39" t="str">
        <f>IF(COUNT('Mapa comparativo de preços'!AG27)&gt;=1,'Mapa comparativo de preços'!AG27,"")</f>
        <v/>
      </c>
      <c r="N26" s="40" t="str">
        <f t="shared" si="0"/>
        <v/>
      </c>
      <c r="O26" s="41" t="str">
        <f t="shared" si="1"/>
        <v/>
      </c>
      <c r="P26" s="42" t="str">
        <f t="shared" si="2"/>
        <v/>
      </c>
      <c r="Q26" s="40" t="str">
        <f t="shared" si="3"/>
        <v/>
      </c>
      <c r="R26" s="39" t="str">
        <f t="shared" si="4"/>
        <v/>
      </c>
      <c r="S26" s="9" t="str">
        <f>IFERROR(IF(OR(COUNT('Mapa comparativo de preços'!$AK27)&lt;1,COUNT('1º Saneamento'!C26:L26)&lt;3),$P26,IF(OR('1º Saneamento'!$O26&lt;=30%,COUNT('2º Saneamento'!C26:L26)&lt;3),'1º Saneamento'!$O26,IF(OR('2º Saneamento'!$O26&lt;=30%,COUNT('3º Saneamento'!C26:L26)&lt;3),'2º Saneamento'!$O26,IF(OR('3º Saneamento'!$O26&lt;=30%,COUNT('4º Saneamento'!C26:L26)&lt;3),'3º Saneamento'!$O26,IF(OR('4º Saneamento'!$O26&lt;=30%,COUNT('5º Saneamento'!C26:L26)&lt;3),'4º Saneamento'!$O26,'5º Saneamento'!$O26))))),"")</f>
        <v/>
      </c>
    </row>
    <row r="27" spans="1:19" x14ac:dyDescent="0.2">
      <c r="A27" s="37" t="str">
        <f>IF('Mapa comparativo de preços'!$A28&lt;&gt;"",'Mapa comparativo de preços'!$A28,"")</f>
        <v/>
      </c>
      <c r="B27" s="38" t="str">
        <f>IF('Mapa comparativo de preços'!$B28&lt;&gt;"",'Mapa comparativo de preços'!$B28,"")</f>
        <v/>
      </c>
      <c r="C27" s="38">
        <f>IF(COUNT('Mapa comparativo de preços'!$U28)&gt;=1,'Mapa comparativo de preços'!$U28,"")</f>
        <v>0</v>
      </c>
      <c r="D27" s="39" t="str">
        <f>IF(COUNT('Mapa comparativo de preços'!V28)&gt;=1,'Mapa comparativo de preços'!V28,"")</f>
        <v/>
      </c>
      <c r="E27" s="39" t="str">
        <f>IF(COUNT('Mapa comparativo de preços'!W28)&gt;=1,'Mapa comparativo de preços'!W28,"")</f>
        <v/>
      </c>
      <c r="F27" s="39" t="str">
        <f>IF(COUNT('Mapa comparativo de preços'!X28)&gt;=1,'Mapa comparativo de preços'!X28,"")</f>
        <v/>
      </c>
      <c r="G27" s="39" t="str">
        <f>IF(COUNT('Mapa comparativo de preços'!Y28)&gt;=1,'Mapa comparativo de preços'!Y28,"")</f>
        <v/>
      </c>
      <c r="H27" s="39" t="str">
        <f>IF(COUNT('Mapa comparativo de preços'!Z28)&gt;=1,'Mapa comparativo de preços'!Z28,"")</f>
        <v/>
      </c>
      <c r="I27" s="39" t="str">
        <f>IF(COUNT('Mapa comparativo de preços'!AA28)&gt;=1,'Mapa comparativo de preços'!AA28,"")</f>
        <v/>
      </c>
      <c r="J27" s="39" t="str">
        <f>IF(COUNT('Mapa comparativo de preços'!AB28)&gt;=1,'Mapa comparativo de preços'!AB28,"")</f>
        <v/>
      </c>
      <c r="K27" s="39" t="str">
        <f>IF(COUNT('Mapa comparativo de preços'!AC28)&gt;=1,'Mapa comparativo de preços'!AC28,"")</f>
        <v/>
      </c>
      <c r="L27" s="39" t="str">
        <f>IF(COUNT('Mapa comparativo de preços'!AF28)&gt;=1,'Mapa comparativo de preços'!AF28,"")</f>
        <v/>
      </c>
      <c r="M27" s="39" t="str">
        <f>IF(COUNT('Mapa comparativo de preços'!AG28)&gt;=1,'Mapa comparativo de preços'!AG28,"")</f>
        <v/>
      </c>
      <c r="N27" s="40" t="str">
        <f t="shared" si="0"/>
        <v/>
      </c>
      <c r="O27" s="41" t="str">
        <f t="shared" si="1"/>
        <v/>
      </c>
      <c r="P27" s="42" t="str">
        <f t="shared" si="2"/>
        <v/>
      </c>
      <c r="Q27" s="40" t="str">
        <f t="shared" si="3"/>
        <v/>
      </c>
      <c r="R27" s="39" t="str">
        <f t="shared" si="4"/>
        <v/>
      </c>
      <c r="S27" s="9" t="str">
        <f>IFERROR(IF(OR(COUNT('Mapa comparativo de preços'!$AK28)&lt;1,COUNT('1º Saneamento'!C27:L27)&lt;3),$P27,IF(OR('1º Saneamento'!$O27&lt;=30%,COUNT('2º Saneamento'!C27:L27)&lt;3),'1º Saneamento'!$O27,IF(OR('2º Saneamento'!$O27&lt;=30%,COUNT('3º Saneamento'!C27:L27)&lt;3),'2º Saneamento'!$O27,IF(OR('3º Saneamento'!$O27&lt;=30%,COUNT('4º Saneamento'!C27:L27)&lt;3),'3º Saneamento'!$O27,IF(OR('4º Saneamento'!$O27&lt;=30%,COUNT('5º Saneamento'!C27:L27)&lt;3),'4º Saneamento'!$O27,'5º Saneamento'!$O27))))),"")</f>
        <v/>
      </c>
    </row>
    <row r="28" spans="1:19" x14ac:dyDescent="0.2">
      <c r="A28" s="37" t="str">
        <f>IF('Mapa comparativo de preços'!$A29&lt;&gt;"",'Mapa comparativo de preços'!$A29,"")</f>
        <v/>
      </c>
      <c r="B28" s="38" t="str">
        <f>IF('Mapa comparativo de preços'!$B29&lt;&gt;"",'Mapa comparativo de preços'!$B29,"")</f>
        <v/>
      </c>
      <c r="C28" s="38">
        <f>IF(COUNT('Mapa comparativo de preços'!$U29)&gt;=1,'Mapa comparativo de preços'!$U29,"")</f>
        <v>0</v>
      </c>
      <c r="D28" s="39" t="str">
        <f>IF(COUNT('Mapa comparativo de preços'!V29)&gt;=1,'Mapa comparativo de preços'!V29,"")</f>
        <v/>
      </c>
      <c r="E28" s="39" t="str">
        <f>IF(COUNT('Mapa comparativo de preços'!W29)&gt;=1,'Mapa comparativo de preços'!W29,"")</f>
        <v/>
      </c>
      <c r="F28" s="39" t="str">
        <f>IF(COUNT('Mapa comparativo de preços'!X29)&gt;=1,'Mapa comparativo de preços'!X29,"")</f>
        <v/>
      </c>
      <c r="G28" s="39" t="str">
        <f>IF(COUNT('Mapa comparativo de preços'!Y29)&gt;=1,'Mapa comparativo de preços'!Y29,"")</f>
        <v/>
      </c>
      <c r="H28" s="39" t="str">
        <f>IF(COUNT('Mapa comparativo de preços'!Z29)&gt;=1,'Mapa comparativo de preços'!Z29,"")</f>
        <v/>
      </c>
      <c r="I28" s="39" t="str">
        <f>IF(COUNT('Mapa comparativo de preços'!AA29)&gt;=1,'Mapa comparativo de preços'!AA29,"")</f>
        <v/>
      </c>
      <c r="J28" s="39" t="str">
        <f>IF(COUNT('Mapa comparativo de preços'!AB29)&gt;=1,'Mapa comparativo de preços'!AB29,"")</f>
        <v/>
      </c>
      <c r="K28" s="39" t="str">
        <f>IF(COUNT('Mapa comparativo de preços'!AC29)&gt;=1,'Mapa comparativo de preços'!AC29,"")</f>
        <v/>
      </c>
      <c r="L28" s="39" t="str">
        <f>IF(COUNT('Mapa comparativo de preços'!AF29)&gt;=1,'Mapa comparativo de preços'!AF29,"")</f>
        <v/>
      </c>
      <c r="M28" s="39" t="str">
        <f>IF(COUNT('Mapa comparativo de preços'!AG29)&gt;=1,'Mapa comparativo de preços'!AG29,"")</f>
        <v/>
      </c>
      <c r="N28" s="40" t="str">
        <f t="shared" si="0"/>
        <v/>
      </c>
      <c r="O28" s="41" t="str">
        <f t="shared" si="1"/>
        <v/>
      </c>
      <c r="P28" s="42" t="str">
        <f t="shared" si="2"/>
        <v/>
      </c>
      <c r="Q28" s="40" t="str">
        <f t="shared" si="3"/>
        <v/>
      </c>
      <c r="R28" s="39" t="str">
        <f t="shared" si="4"/>
        <v/>
      </c>
      <c r="S28" s="9" t="str">
        <f>IFERROR(IF(OR(COUNT('Mapa comparativo de preços'!$AK29)&lt;1,COUNT('1º Saneamento'!C28:L28)&lt;3),$P28,IF(OR('1º Saneamento'!$O28&lt;=30%,COUNT('2º Saneamento'!C28:L28)&lt;3),'1º Saneamento'!$O28,IF(OR('2º Saneamento'!$O28&lt;=30%,COUNT('3º Saneamento'!C28:L28)&lt;3),'2º Saneamento'!$O28,IF(OR('3º Saneamento'!$O28&lt;=30%,COUNT('4º Saneamento'!C28:L28)&lt;3),'3º Saneamento'!$O28,IF(OR('4º Saneamento'!$O28&lt;=30%,COUNT('5º Saneamento'!C28:L28)&lt;3),'4º Saneamento'!$O28,'5º Saneamento'!$O28))))),"")</f>
        <v/>
      </c>
    </row>
    <row r="29" spans="1:19" x14ac:dyDescent="0.2">
      <c r="A29" s="37" t="str">
        <f>IF('Mapa comparativo de preços'!$A30&lt;&gt;"",'Mapa comparativo de preços'!$A30,"")</f>
        <v/>
      </c>
      <c r="B29" s="38" t="str">
        <f>IF('Mapa comparativo de preços'!$B30&lt;&gt;"",'Mapa comparativo de preços'!$B30,"")</f>
        <v/>
      </c>
      <c r="C29" s="38">
        <f>IF(COUNT('Mapa comparativo de preços'!$U30)&gt;=1,'Mapa comparativo de preços'!$U30,"")</f>
        <v>0</v>
      </c>
      <c r="D29" s="39" t="str">
        <f>IF(COUNT('Mapa comparativo de preços'!V30)&gt;=1,'Mapa comparativo de preços'!V30,"")</f>
        <v/>
      </c>
      <c r="E29" s="39" t="str">
        <f>IF(COUNT('Mapa comparativo de preços'!W30)&gt;=1,'Mapa comparativo de preços'!W30,"")</f>
        <v/>
      </c>
      <c r="F29" s="39" t="str">
        <f>IF(COUNT('Mapa comparativo de preços'!X30)&gt;=1,'Mapa comparativo de preços'!X30,"")</f>
        <v/>
      </c>
      <c r="G29" s="39" t="str">
        <f>IF(COUNT('Mapa comparativo de preços'!Y30)&gt;=1,'Mapa comparativo de preços'!Y30,"")</f>
        <v/>
      </c>
      <c r="H29" s="39" t="str">
        <f>IF(COUNT('Mapa comparativo de preços'!Z30)&gt;=1,'Mapa comparativo de preços'!Z30,"")</f>
        <v/>
      </c>
      <c r="I29" s="39" t="str">
        <f>IF(COUNT('Mapa comparativo de preços'!AA30)&gt;=1,'Mapa comparativo de preços'!AA30,"")</f>
        <v/>
      </c>
      <c r="J29" s="39" t="str">
        <f>IF(COUNT('Mapa comparativo de preços'!AB30)&gt;=1,'Mapa comparativo de preços'!AB30,"")</f>
        <v/>
      </c>
      <c r="K29" s="39" t="str">
        <f>IF(COUNT('Mapa comparativo de preços'!AC30)&gt;=1,'Mapa comparativo de preços'!AC30,"")</f>
        <v/>
      </c>
      <c r="L29" s="39" t="str">
        <f>IF(COUNT('Mapa comparativo de preços'!AF30)&gt;=1,'Mapa comparativo de preços'!AF30,"")</f>
        <v/>
      </c>
      <c r="M29" s="39" t="str">
        <f>IF(COUNT('Mapa comparativo de preços'!AG30)&gt;=1,'Mapa comparativo de preços'!AG30,"")</f>
        <v/>
      </c>
      <c r="N29" s="40" t="str">
        <f t="shared" si="0"/>
        <v/>
      </c>
      <c r="O29" s="41" t="str">
        <f t="shared" si="1"/>
        <v/>
      </c>
      <c r="P29" s="42" t="str">
        <f t="shared" si="2"/>
        <v/>
      </c>
      <c r="Q29" s="40" t="str">
        <f t="shared" si="3"/>
        <v/>
      </c>
      <c r="R29" s="39" t="str">
        <f t="shared" si="4"/>
        <v/>
      </c>
      <c r="S29" s="9" t="str">
        <f>IFERROR(IF(OR(COUNT('Mapa comparativo de preços'!$AK30)&lt;1,COUNT('1º Saneamento'!C29:L29)&lt;3),$P29,IF(OR('1º Saneamento'!$O29&lt;=30%,COUNT('2º Saneamento'!C29:L29)&lt;3),'1º Saneamento'!$O29,IF(OR('2º Saneamento'!$O29&lt;=30%,COUNT('3º Saneamento'!C29:L29)&lt;3),'2º Saneamento'!$O29,IF(OR('3º Saneamento'!$O29&lt;=30%,COUNT('4º Saneamento'!C29:L29)&lt;3),'3º Saneamento'!$O29,IF(OR('4º Saneamento'!$O29&lt;=30%,COUNT('5º Saneamento'!C29:L29)&lt;3),'4º Saneamento'!$O29,'5º Saneamento'!$O29))))),"")</f>
        <v/>
      </c>
    </row>
    <row r="30" spans="1:19" x14ac:dyDescent="0.2">
      <c r="A30" s="37" t="str">
        <f>IF('Mapa comparativo de preços'!$A31&lt;&gt;"",'Mapa comparativo de preços'!$A31,"")</f>
        <v/>
      </c>
      <c r="B30" s="38" t="str">
        <f>IF('Mapa comparativo de preços'!$B31&lt;&gt;"",'Mapa comparativo de preços'!$B31,"")</f>
        <v/>
      </c>
      <c r="C30" s="38">
        <f>IF(COUNT('Mapa comparativo de preços'!$U31)&gt;=1,'Mapa comparativo de preços'!$U31,"")</f>
        <v>0</v>
      </c>
      <c r="D30" s="39" t="str">
        <f>IF(COUNT('Mapa comparativo de preços'!V31)&gt;=1,'Mapa comparativo de preços'!V31,"")</f>
        <v/>
      </c>
      <c r="E30" s="39" t="str">
        <f>IF(COUNT('Mapa comparativo de preços'!W31)&gt;=1,'Mapa comparativo de preços'!W31,"")</f>
        <v/>
      </c>
      <c r="F30" s="39" t="str">
        <f>IF(COUNT('Mapa comparativo de preços'!X31)&gt;=1,'Mapa comparativo de preços'!X31,"")</f>
        <v/>
      </c>
      <c r="G30" s="39" t="str">
        <f>IF(COUNT('Mapa comparativo de preços'!Y31)&gt;=1,'Mapa comparativo de preços'!Y31,"")</f>
        <v/>
      </c>
      <c r="H30" s="39" t="str">
        <f>IF(COUNT('Mapa comparativo de preços'!Z31)&gt;=1,'Mapa comparativo de preços'!Z31,"")</f>
        <v/>
      </c>
      <c r="I30" s="39" t="str">
        <f>IF(COUNT('Mapa comparativo de preços'!AA31)&gt;=1,'Mapa comparativo de preços'!AA31,"")</f>
        <v/>
      </c>
      <c r="J30" s="39" t="str">
        <f>IF(COUNT('Mapa comparativo de preços'!AB31)&gt;=1,'Mapa comparativo de preços'!AB31,"")</f>
        <v/>
      </c>
      <c r="K30" s="39" t="str">
        <f>IF(COUNT('Mapa comparativo de preços'!AC31)&gt;=1,'Mapa comparativo de preços'!AC31,"")</f>
        <v/>
      </c>
      <c r="L30" s="39" t="str">
        <f>IF(COUNT('Mapa comparativo de preços'!AF31)&gt;=1,'Mapa comparativo de preços'!AF31,"")</f>
        <v/>
      </c>
      <c r="M30" s="39" t="str">
        <f>IF(COUNT('Mapa comparativo de preços'!AG31)&gt;=1,'Mapa comparativo de preços'!AG31,"")</f>
        <v/>
      </c>
      <c r="N30" s="40" t="str">
        <f t="shared" si="0"/>
        <v/>
      </c>
      <c r="O30" s="41" t="str">
        <f t="shared" si="1"/>
        <v/>
      </c>
      <c r="P30" s="42" t="str">
        <f t="shared" si="2"/>
        <v/>
      </c>
      <c r="Q30" s="40" t="str">
        <f t="shared" si="3"/>
        <v/>
      </c>
      <c r="R30" s="39" t="str">
        <f t="shared" si="4"/>
        <v/>
      </c>
      <c r="S30" s="9" t="str">
        <f>IFERROR(IF(OR(COUNT('Mapa comparativo de preços'!$AK31)&lt;1,COUNT('1º Saneamento'!C30:L30)&lt;3),$P30,IF(OR('1º Saneamento'!$O30&lt;=30%,COUNT('2º Saneamento'!C30:L30)&lt;3),'1º Saneamento'!$O30,IF(OR('2º Saneamento'!$O30&lt;=30%,COUNT('3º Saneamento'!C30:L30)&lt;3),'2º Saneamento'!$O30,IF(OR('3º Saneamento'!$O30&lt;=30%,COUNT('4º Saneamento'!C30:L30)&lt;3),'3º Saneamento'!$O30,IF(OR('4º Saneamento'!$O30&lt;=30%,COUNT('5º Saneamento'!C30:L30)&lt;3),'4º Saneamento'!$O30,'5º Saneamento'!$O30))))),"")</f>
        <v/>
      </c>
    </row>
    <row r="31" spans="1:19" x14ac:dyDescent="0.2">
      <c r="A31" s="37" t="str">
        <f>IF('Mapa comparativo de preços'!$A32&lt;&gt;"",'Mapa comparativo de preços'!$A32,"")</f>
        <v/>
      </c>
      <c r="B31" s="38" t="str">
        <f>IF('Mapa comparativo de preços'!$B32&lt;&gt;"",'Mapa comparativo de preços'!$B32,"")</f>
        <v/>
      </c>
      <c r="C31" s="38">
        <f>IF(COUNT('Mapa comparativo de preços'!$U32)&gt;=1,'Mapa comparativo de preços'!$U32,"")</f>
        <v>0</v>
      </c>
      <c r="D31" s="39" t="str">
        <f>IF(COUNT('Mapa comparativo de preços'!V32)&gt;=1,'Mapa comparativo de preços'!V32,"")</f>
        <v/>
      </c>
      <c r="E31" s="39" t="str">
        <f>IF(COUNT('Mapa comparativo de preços'!W32)&gt;=1,'Mapa comparativo de preços'!W32,"")</f>
        <v/>
      </c>
      <c r="F31" s="39" t="str">
        <f>IF(COUNT('Mapa comparativo de preços'!X32)&gt;=1,'Mapa comparativo de preços'!X32,"")</f>
        <v/>
      </c>
      <c r="G31" s="39" t="str">
        <f>IF(COUNT('Mapa comparativo de preços'!Y32)&gt;=1,'Mapa comparativo de preços'!Y32,"")</f>
        <v/>
      </c>
      <c r="H31" s="39" t="str">
        <f>IF(COUNT('Mapa comparativo de preços'!Z32)&gt;=1,'Mapa comparativo de preços'!Z32,"")</f>
        <v/>
      </c>
      <c r="I31" s="39" t="str">
        <f>IF(COUNT('Mapa comparativo de preços'!AA32)&gt;=1,'Mapa comparativo de preços'!AA32,"")</f>
        <v/>
      </c>
      <c r="J31" s="39" t="str">
        <f>IF(COUNT('Mapa comparativo de preços'!AB32)&gt;=1,'Mapa comparativo de preços'!AB32,"")</f>
        <v/>
      </c>
      <c r="K31" s="39" t="str">
        <f>IF(COUNT('Mapa comparativo de preços'!AC32)&gt;=1,'Mapa comparativo de preços'!AC32,"")</f>
        <v/>
      </c>
      <c r="L31" s="39" t="str">
        <f>IF(COUNT('Mapa comparativo de preços'!AF32)&gt;=1,'Mapa comparativo de preços'!AF32,"")</f>
        <v/>
      </c>
      <c r="M31" s="39" t="str">
        <f>IF(COUNT('Mapa comparativo de preços'!AG32)&gt;=1,'Mapa comparativo de preços'!AG32,"")</f>
        <v/>
      </c>
      <c r="N31" s="40" t="str">
        <f t="shared" si="0"/>
        <v/>
      </c>
      <c r="O31" s="41" t="str">
        <f t="shared" si="1"/>
        <v/>
      </c>
      <c r="P31" s="42" t="str">
        <f t="shared" si="2"/>
        <v/>
      </c>
      <c r="Q31" s="40" t="str">
        <f t="shared" si="3"/>
        <v/>
      </c>
      <c r="R31" s="39" t="str">
        <f t="shared" si="4"/>
        <v/>
      </c>
      <c r="S31" s="9" t="str">
        <f>IFERROR(IF(OR(COUNT('Mapa comparativo de preços'!$AK32)&lt;1,COUNT('1º Saneamento'!C31:L31)&lt;3),$P31,IF(OR('1º Saneamento'!$O31&lt;=30%,COUNT('2º Saneamento'!C31:L31)&lt;3),'1º Saneamento'!$O31,IF(OR('2º Saneamento'!$O31&lt;=30%,COUNT('3º Saneamento'!C31:L31)&lt;3),'2º Saneamento'!$O31,IF(OR('3º Saneamento'!$O31&lt;=30%,COUNT('4º Saneamento'!C31:L31)&lt;3),'3º Saneamento'!$O31,IF(OR('4º Saneamento'!$O31&lt;=30%,COUNT('5º Saneamento'!C31:L31)&lt;3),'4º Saneamento'!$O31,'5º Saneamento'!$O31))))),"")</f>
        <v/>
      </c>
    </row>
    <row r="32" spans="1:19" x14ac:dyDescent="0.2">
      <c r="A32" s="37" t="str">
        <f>IF('Mapa comparativo de preços'!$A33&lt;&gt;"",'Mapa comparativo de preços'!$A33,"")</f>
        <v/>
      </c>
      <c r="B32" s="38" t="str">
        <f>IF('Mapa comparativo de preços'!$B33&lt;&gt;"",'Mapa comparativo de preços'!$B33,"")</f>
        <v/>
      </c>
      <c r="C32" s="38">
        <f>IF(COUNT('Mapa comparativo de preços'!$U33)&gt;=1,'Mapa comparativo de preços'!$U33,"")</f>
        <v>0</v>
      </c>
      <c r="D32" s="39" t="str">
        <f>IF(COUNT('Mapa comparativo de preços'!V33)&gt;=1,'Mapa comparativo de preços'!V33,"")</f>
        <v/>
      </c>
      <c r="E32" s="39" t="str">
        <f>IF(COUNT('Mapa comparativo de preços'!W33)&gt;=1,'Mapa comparativo de preços'!W33,"")</f>
        <v/>
      </c>
      <c r="F32" s="39" t="str">
        <f>IF(COUNT('Mapa comparativo de preços'!X33)&gt;=1,'Mapa comparativo de preços'!X33,"")</f>
        <v/>
      </c>
      <c r="G32" s="39" t="str">
        <f>IF(COUNT('Mapa comparativo de preços'!Y33)&gt;=1,'Mapa comparativo de preços'!Y33,"")</f>
        <v/>
      </c>
      <c r="H32" s="39" t="str">
        <f>IF(COUNT('Mapa comparativo de preços'!Z33)&gt;=1,'Mapa comparativo de preços'!Z33,"")</f>
        <v/>
      </c>
      <c r="I32" s="39" t="str">
        <f>IF(COUNT('Mapa comparativo de preços'!AA33)&gt;=1,'Mapa comparativo de preços'!AA33,"")</f>
        <v/>
      </c>
      <c r="J32" s="39" t="str">
        <f>IF(COUNT('Mapa comparativo de preços'!AB33)&gt;=1,'Mapa comparativo de preços'!AB33,"")</f>
        <v/>
      </c>
      <c r="K32" s="39" t="str">
        <f>IF(COUNT('Mapa comparativo de preços'!AC33)&gt;=1,'Mapa comparativo de preços'!AC33,"")</f>
        <v/>
      </c>
      <c r="L32" s="39" t="str">
        <f>IF(COUNT('Mapa comparativo de preços'!AF33)&gt;=1,'Mapa comparativo de preços'!AF33,"")</f>
        <v/>
      </c>
      <c r="M32" s="39" t="str">
        <f>IF(COUNT('Mapa comparativo de preços'!AG33)&gt;=1,'Mapa comparativo de preços'!AG33,"")</f>
        <v/>
      </c>
      <c r="N32" s="40" t="str">
        <f t="shared" si="0"/>
        <v/>
      </c>
      <c r="O32" s="41" t="str">
        <f t="shared" si="1"/>
        <v/>
      </c>
      <c r="P32" s="42" t="str">
        <f t="shared" si="2"/>
        <v/>
      </c>
      <c r="Q32" s="40" t="str">
        <f t="shared" si="3"/>
        <v/>
      </c>
      <c r="R32" s="39" t="str">
        <f t="shared" si="4"/>
        <v/>
      </c>
      <c r="S32" s="9" t="str">
        <f>IFERROR(IF(OR(COUNT('Mapa comparativo de preços'!$AK33)&lt;1,COUNT('1º Saneamento'!C32:L32)&lt;3),$P32,IF(OR('1º Saneamento'!$O32&lt;=30%,COUNT('2º Saneamento'!C32:L32)&lt;3),'1º Saneamento'!$O32,IF(OR('2º Saneamento'!$O32&lt;=30%,COUNT('3º Saneamento'!C32:L32)&lt;3),'2º Saneamento'!$O32,IF(OR('3º Saneamento'!$O32&lt;=30%,COUNT('4º Saneamento'!C32:L32)&lt;3),'3º Saneamento'!$O32,IF(OR('4º Saneamento'!$O32&lt;=30%,COUNT('5º Saneamento'!C32:L32)&lt;3),'4º Saneamento'!$O32,'5º Saneamento'!$O32))))),"")</f>
        <v/>
      </c>
    </row>
    <row r="33" spans="1:19" x14ac:dyDescent="0.2">
      <c r="A33" s="37" t="str">
        <f>IF('Mapa comparativo de preços'!$A34&lt;&gt;"",'Mapa comparativo de preços'!$A34,"")</f>
        <v/>
      </c>
      <c r="B33" s="38" t="str">
        <f>IF('Mapa comparativo de preços'!$B34&lt;&gt;"",'Mapa comparativo de preços'!$B34,"")</f>
        <v/>
      </c>
      <c r="C33" s="38">
        <f>IF(COUNT('Mapa comparativo de preços'!$U34)&gt;=1,'Mapa comparativo de preços'!$U34,"")</f>
        <v>0</v>
      </c>
      <c r="D33" s="39" t="str">
        <f>IF(COUNT('Mapa comparativo de preços'!V34)&gt;=1,'Mapa comparativo de preços'!V34,"")</f>
        <v/>
      </c>
      <c r="E33" s="39" t="str">
        <f>IF(COUNT('Mapa comparativo de preços'!W34)&gt;=1,'Mapa comparativo de preços'!W34,"")</f>
        <v/>
      </c>
      <c r="F33" s="39" t="str">
        <f>IF(COUNT('Mapa comparativo de preços'!X34)&gt;=1,'Mapa comparativo de preços'!X34,"")</f>
        <v/>
      </c>
      <c r="G33" s="39" t="str">
        <f>IF(COUNT('Mapa comparativo de preços'!Y34)&gt;=1,'Mapa comparativo de preços'!Y34,"")</f>
        <v/>
      </c>
      <c r="H33" s="39" t="str">
        <f>IF(COUNT('Mapa comparativo de preços'!Z34)&gt;=1,'Mapa comparativo de preços'!Z34,"")</f>
        <v/>
      </c>
      <c r="I33" s="39" t="str">
        <f>IF(COUNT('Mapa comparativo de preços'!AA34)&gt;=1,'Mapa comparativo de preços'!AA34,"")</f>
        <v/>
      </c>
      <c r="J33" s="39" t="str">
        <f>IF(COUNT('Mapa comparativo de preços'!AB34)&gt;=1,'Mapa comparativo de preços'!AB34,"")</f>
        <v/>
      </c>
      <c r="K33" s="39" t="str">
        <f>IF(COUNT('Mapa comparativo de preços'!AC34)&gt;=1,'Mapa comparativo de preços'!AC34,"")</f>
        <v/>
      </c>
      <c r="L33" s="39" t="str">
        <f>IF(COUNT('Mapa comparativo de preços'!AF34)&gt;=1,'Mapa comparativo de preços'!AF34,"")</f>
        <v/>
      </c>
      <c r="M33" s="39" t="str">
        <f>IF(COUNT('Mapa comparativo de preços'!AG34)&gt;=1,'Mapa comparativo de preços'!AG34,"")</f>
        <v/>
      </c>
      <c r="N33" s="40" t="str">
        <f t="shared" si="0"/>
        <v/>
      </c>
      <c r="O33" s="41" t="str">
        <f t="shared" si="1"/>
        <v/>
      </c>
      <c r="P33" s="42" t="str">
        <f t="shared" si="2"/>
        <v/>
      </c>
      <c r="Q33" s="40" t="str">
        <f t="shared" si="3"/>
        <v/>
      </c>
      <c r="R33" s="39" t="str">
        <f t="shared" si="4"/>
        <v/>
      </c>
      <c r="S33" s="9" t="str">
        <f>IFERROR(IF(OR(COUNT('Mapa comparativo de preços'!$AK34)&lt;1,COUNT('1º Saneamento'!C33:L33)&lt;3),$P33,IF(OR('1º Saneamento'!$O33&lt;=30%,COUNT('2º Saneamento'!C33:L33)&lt;3),'1º Saneamento'!$O33,IF(OR('2º Saneamento'!$O33&lt;=30%,COUNT('3º Saneamento'!C33:L33)&lt;3),'2º Saneamento'!$O33,IF(OR('3º Saneamento'!$O33&lt;=30%,COUNT('4º Saneamento'!C33:L33)&lt;3),'3º Saneamento'!$O33,IF(OR('4º Saneamento'!$O33&lt;=30%,COUNT('5º Saneamento'!C33:L33)&lt;3),'4º Saneamento'!$O33,'5º Saneamento'!$O33))))),"")</f>
        <v/>
      </c>
    </row>
    <row r="34" spans="1:19" x14ac:dyDescent="0.2">
      <c r="A34" s="37" t="str">
        <f>IF('Mapa comparativo de preços'!$A35&lt;&gt;"",'Mapa comparativo de preços'!$A35,"")</f>
        <v/>
      </c>
      <c r="B34" s="38" t="str">
        <f>IF('Mapa comparativo de preços'!$B35&lt;&gt;"",'Mapa comparativo de preços'!$B35,"")</f>
        <v/>
      </c>
      <c r="C34" s="38">
        <f>IF(COUNT('Mapa comparativo de preços'!$U35)&gt;=1,'Mapa comparativo de preços'!$U35,"")</f>
        <v>0</v>
      </c>
      <c r="D34" s="39" t="str">
        <f>IF(COUNT('Mapa comparativo de preços'!V35)&gt;=1,'Mapa comparativo de preços'!V35,"")</f>
        <v/>
      </c>
      <c r="E34" s="39" t="str">
        <f>IF(COUNT('Mapa comparativo de preços'!W35)&gt;=1,'Mapa comparativo de preços'!W35,"")</f>
        <v/>
      </c>
      <c r="F34" s="39" t="str">
        <f>IF(COUNT('Mapa comparativo de preços'!X35)&gt;=1,'Mapa comparativo de preços'!X35,"")</f>
        <v/>
      </c>
      <c r="G34" s="39" t="str">
        <f>IF(COUNT('Mapa comparativo de preços'!Y35)&gt;=1,'Mapa comparativo de preços'!Y35,"")</f>
        <v/>
      </c>
      <c r="H34" s="39" t="str">
        <f>IF(COUNT('Mapa comparativo de preços'!Z35)&gt;=1,'Mapa comparativo de preços'!Z35,"")</f>
        <v/>
      </c>
      <c r="I34" s="39" t="str">
        <f>IF(COUNT('Mapa comparativo de preços'!AA35)&gt;=1,'Mapa comparativo de preços'!AA35,"")</f>
        <v/>
      </c>
      <c r="J34" s="39" t="str">
        <f>IF(COUNT('Mapa comparativo de preços'!AB35)&gt;=1,'Mapa comparativo de preços'!AB35,"")</f>
        <v/>
      </c>
      <c r="K34" s="39" t="str">
        <f>IF(COUNT('Mapa comparativo de preços'!AC35)&gt;=1,'Mapa comparativo de preços'!AC35,"")</f>
        <v/>
      </c>
      <c r="L34" s="39" t="str">
        <f>IF(COUNT('Mapa comparativo de preços'!AF35)&gt;=1,'Mapa comparativo de preços'!AF35,"")</f>
        <v/>
      </c>
      <c r="M34" s="39" t="str">
        <f>IF(COUNT('Mapa comparativo de preços'!AG35)&gt;=1,'Mapa comparativo de preços'!AG35,"")</f>
        <v/>
      </c>
      <c r="N34" s="40" t="str">
        <f t="shared" si="0"/>
        <v/>
      </c>
      <c r="O34" s="41" t="str">
        <f t="shared" si="1"/>
        <v/>
      </c>
      <c r="P34" s="42" t="str">
        <f t="shared" si="2"/>
        <v/>
      </c>
      <c r="Q34" s="40" t="str">
        <f t="shared" si="3"/>
        <v/>
      </c>
      <c r="R34" s="39" t="str">
        <f t="shared" si="4"/>
        <v/>
      </c>
      <c r="S34" s="9" t="str">
        <f>IFERROR(IF(OR(COUNT('Mapa comparativo de preços'!$AK35)&lt;1,COUNT('1º Saneamento'!C34:L34)&lt;3),$P34,IF(OR('1º Saneamento'!$O34&lt;=30%,COUNT('2º Saneamento'!C34:L34)&lt;3),'1º Saneamento'!$O34,IF(OR('2º Saneamento'!$O34&lt;=30%,COUNT('3º Saneamento'!C34:L34)&lt;3),'2º Saneamento'!$O34,IF(OR('3º Saneamento'!$O34&lt;=30%,COUNT('4º Saneamento'!C34:L34)&lt;3),'3º Saneamento'!$O34,IF(OR('4º Saneamento'!$O34&lt;=30%,COUNT('5º Saneamento'!C34:L34)&lt;3),'4º Saneamento'!$O34,'5º Saneamento'!$O34))))),"")</f>
        <v/>
      </c>
    </row>
    <row r="35" spans="1:19" x14ac:dyDescent="0.2">
      <c r="A35" s="37" t="str">
        <f>IF('Mapa comparativo de preços'!$A36&lt;&gt;"",'Mapa comparativo de preços'!$A36,"")</f>
        <v/>
      </c>
      <c r="B35" s="38" t="str">
        <f>IF('Mapa comparativo de preços'!$B36&lt;&gt;"",'Mapa comparativo de preços'!$B36,"")</f>
        <v/>
      </c>
      <c r="C35" s="38">
        <f>IF(COUNT('Mapa comparativo de preços'!$U36)&gt;=1,'Mapa comparativo de preços'!$U36,"")</f>
        <v>0</v>
      </c>
      <c r="D35" s="39" t="str">
        <f>IF(COUNT('Mapa comparativo de preços'!V36)&gt;=1,'Mapa comparativo de preços'!V36,"")</f>
        <v/>
      </c>
      <c r="E35" s="39" t="str">
        <f>IF(COUNT('Mapa comparativo de preços'!W36)&gt;=1,'Mapa comparativo de preços'!W36,"")</f>
        <v/>
      </c>
      <c r="F35" s="39" t="str">
        <f>IF(COUNT('Mapa comparativo de preços'!X36)&gt;=1,'Mapa comparativo de preços'!X36,"")</f>
        <v/>
      </c>
      <c r="G35" s="39" t="str">
        <f>IF(COUNT('Mapa comparativo de preços'!Y36)&gt;=1,'Mapa comparativo de preços'!Y36,"")</f>
        <v/>
      </c>
      <c r="H35" s="39" t="str">
        <f>IF(COUNT('Mapa comparativo de preços'!Z36)&gt;=1,'Mapa comparativo de preços'!Z36,"")</f>
        <v/>
      </c>
      <c r="I35" s="39" t="str">
        <f>IF(COUNT('Mapa comparativo de preços'!AA36)&gt;=1,'Mapa comparativo de preços'!AA36,"")</f>
        <v/>
      </c>
      <c r="J35" s="39" t="str">
        <f>IF(COUNT('Mapa comparativo de preços'!AB36)&gt;=1,'Mapa comparativo de preços'!AB36,"")</f>
        <v/>
      </c>
      <c r="K35" s="39" t="str">
        <f>IF(COUNT('Mapa comparativo de preços'!AC36)&gt;=1,'Mapa comparativo de preços'!AC36,"")</f>
        <v/>
      </c>
      <c r="L35" s="39" t="str">
        <f>IF(COUNT('Mapa comparativo de preços'!AF36)&gt;=1,'Mapa comparativo de preços'!AF36,"")</f>
        <v/>
      </c>
      <c r="M35" s="39" t="str">
        <f>IF(COUNT('Mapa comparativo de preços'!AG36)&gt;=1,'Mapa comparativo de preços'!AG36,"")</f>
        <v/>
      </c>
      <c r="N35" s="40" t="str">
        <f t="shared" si="0"/>
        <v/>
      </c>
      <c r="O35" s="41" t="str">
        <f t="shared" si="1"/>
        <v/>
      </c>
      <c r="P35" s="42" t="str">
        <f t="shared" si="2"/>
        <v/>
      </c>
      <c r="Q35" s="40" t="str">
        <f t="shared" si="3"/>
        <v/>
      </c>
      <c r="R35" s="39" t="str">
        <f t="shared" si="4"/>
        <v/>
      </c>
      <c r="S35" s="9" t="str">
        <f>IFERROR(IF(OR(COUNT('Mapa comparativo de preços'!$AK36)&lt;1,COUNT('1º Saneamento'!C35:L35)&lt;3),$P35,IF(OR('1º Saneamento'!$O35&lt;=30%,COUNT('2º Saneamento'!C35:L35)&lt;3),'1º Saneamento'!$O35,IF(OR('2º Saneamento'!$O35&lt;=30%,COUNT('3º Saneamento'!C35:L35)&lt;3),'2º Saneamento'!$O35,IF(OR('3º Saneamento'!$O35&lt;=30%,COUNT('4º Saneamento'!C35:L35)&lt;3),'3º Saneamento'!$O35,IF(OR('4º Saneamento'!$O35&lt;=30%,COUNT('5º Saneamento'!C35:L35)&lt;3),'4º Saneamento'!$O35,'5º Saneamento'!$O35))))),"")</f>
        <v/>
      </c>
    </row>
    <row r="36" spans="1:19" x14ac:dyDescent="0.2">
      <c r="A36" s="37" t="str">
        <f>IF('Mapa comparativo de preços'!$A37&lt;&gt;"",'Mapa comparativo de preços'!$A37,"")</f>
        <v/>
      </c>
      <c r="B36" s="38" t="str">
        <f>IF('Mapa comparativo de preços'!$B37&lt;&gt;"",'Mapa comparativo de preços'!$B37,"")</f>
        <v/>
      </c>
      <c r="C36" s="38">
        <f>IF(COUNT('Mapa comparativo de preços'!$U37)&gt;=1,'Mapa comparativo de preços'!$U37,"")</f>
        <v>0</v>
      </c>
      <c r="D36" s="39" t="str">
        <f>IF(COUNT('Mapa comparativo de preços'!V37)&gt;=1,'Mapa comparativo de preços'!V37,"")</f>
        <v/>
      </c>
      <c r="E36" s="39" t="str">
        <f>IF(COUNT('Mapa comparativo de preços'!W37)&gt;=1,'Mapa comparativo de preços'!W37,"")</f>
        <v/>
      </c>
      <c r="F36" s="39" t="str">
        <f>IF(COUNT('Mapa comparativo de preços'!X37)&gt;=1,'Mapa comparativo de preços'!X37,"")</f>
        <v/>
      </c>
      <c r="G36" s="39" t="str">
        <f>IF(COUNT('Mapa comparativo de preços'!Y37)&gt;=1,'Mapa comparativo de preços'!Y37,"")</f>
        <v/>
      </c>
      <c r="H36" s="39" t="str">
        <f>IF(COUNT('Mapa comparativo de preços'!Z37)&gt;=1,'Mapa comparativo de preços'!Z37,"")</f>
        <v/>
      </c>
      <c r="I36" s="39" t="str">
        <f>IF(COUNT('Mapa comparativo de preços'!AA37)&gt;=1,'Mapa comparativo de preços'!AA37,"")</f>
        <v/>
      </c>
      <c r="J36" s="39" t="str">
        <f>IF(COUNT('Mapa comparativo de preços'!AB37)&gt;=1,'Mapa comparativo de preços'!AB37,"")</f>
        <v/>
      </c>
      <c r="K36" s="39" t="str">
        <f>IF(COUNT('Mapa comparativo de preços'!AC37)&gt;=1,'Mapa comparativo de preços'!AC37,"")</f>
        <v/>
      </c>
      <c r="L36" s="39" t="str">
        <f>IF(COUNT('Mapa comparativo de preços'!AF37)&gt;=1,'Mapa comparativo de preços'!AF37,"")</f>
        <v/>
      </c>
      <c r="M36" s="39" t="str">
        <f>IF(COUNT('Mapa comparativo de preços'!AG37)&gt;=1,'Mapa comparativo de preços'!AG37,"")</f>
        <v/>
      </c>
      <c r="N36" s="40" t="str">
        <f t="shared" ref="N36:N53" si="5">IFERROR(AVERAGE(D36:M36),"")</f>
        <v/>
      </c>
      <c r="O36" s="41" t="str">
        <f t="shared" ref="O36:O53" si="6">IFERROR(STDEV(D36:M36),"")</f>
        <v/>
      </c>
      <c r="P36" s="42" t="str">
        <f t="shared" ref="P36:P53" si="7">IFERROR(STDEV(D36:M36)/AVERAGE(D36:M36),"")</f>
        <v/>
      </c>
      <c r="Q36" s="40" t="str">
        <f t="shared" ref="Q36:Q53" si="8">IFERROR(N36-O36,"")</f>
        <v/>
      </c>
      <c r="R36" s="39" t="str">
        <f t="shared" ref="R36:R53" si="9">IFERROR(N36+O36,"")</f>
        <v/>
      </c>
      <c r="S36" s="9" t="str">
        <f>IFERROR(IF(OR(COUNT('Mapa comparativo de preços'!$AK37)&lt;1,COUNT('1º Saneamento'!C36:L36)&lt;3),$P36,IF(OR('1º Saneamento'!$O36&lt;=30%,COUNT('2º Saneamento'!C36:L36)&lt;3),'1º Saneamento'!$O36,IF(OR('2º Saneamento'!$O36&lt;=30%,COUNT('3º Saneamento'!C36:L36)&lt;3),'2º Saneamento'!$O36,IF(OR('3º Saneamento'!$O36&lt;=30%,COUNT('4º Saneamento'!C36:L36)&lt;3),'3º Saneamento'!$O36,IF(OR('4º Saneamento'!$O36&lt;=30%,COUNT('5º Saneamento'!C36:L36)&lt;3),'4º Saneamento'!$O36,'5º Saneamento'!$O36))))),"")</f>
        <v/>
      </c>
    </row>
    <row r="37" spans="1:19" x14ac:dyDescent="0.2">
      <c r="A37" s="37" t="str">
        <f>IF('Mapa comparativo de preços'!$A38&lt;&gt;"",'Mapa comparativo de preços'!$A38,"")</f>
        <v/>
      </c>
      <c r="B37" s="38" t="str">
        <f>IF('Mapa comparativo de preços'!$B38&lt;&gt;"",'Mapa comparativo de preços'!$B38,"")</f>
        <v/>
      </c>
      <c r="C37" s="38">
        <f>IF(COUNT('Mapa comparativo de preços'!$U38)&gt;=1,'Mapa comparativo de preços'!$U38,"")</f>
        <v>0</v>
      </c>
      <c r="D37" s="39" t="str">
        <f>IF(COUNT('Mapa comparativo de preços'!V38)&gt;=1,'Mapa comparativo de preços'!V38,"")</f>
        <v/>
      </c>
      <c r="E37" s="39" t="str">
        <f>IF(COUNT('Mapa comparativo de preços'!W38)&gt;=1,'Mapa comparativo de preços'!W38,"")</f>
        <v/>
      </c>
      <c r="F37" s="39" t="str">
        <f>IF(COUNT('Mapa comparativo de preços'!X38)&gt;=1,'Mapa comparativo de preços'!X38,"")</f>
        <v/>
      </c>
      <c r="G37" s="39" t="str">
        <f>IF(COUNT('Mapa comparativo de preços'!Y38)&gt;=1,'Mapa comparativo de preços'!Y38,"")</f>
        <v/>
      </c>
      <c r="H37" s="39" t="str">
        <f>IF(COUNT('Mapa comparativo de preços'!Z38)&gt;=1,'Mapa comparativo de preços'!Z38,"")</f>
        <v/>
      </c>
      <c r="I37" s="39" t="str">
        <f>IF(COUNT('Mapa comparativo de preços'!AA38)&gt;=1,'Mapa comparativo de preços'!AA38,"")</f>
        <v/>
      </c>
      <c r="J37" s="39" t="str">
        <f>IF(COUNT('Mapa comparativo de preços'!AB38)&gt;=1,'Mapa comparativo de preços'!AB38,"")</f>
        <v/>
      </c>
      <c r="K37" s="39" t="str">
        <f>IF(COUNT('Mapa comparativo de preços'!AC38)&gt;=1,'Mapa comparativo de preços'!AC38,"")</f>
        <v/>
      </c>
      <c r="L37" s="39" t="str">
        <f>IF(COUNT('Mapa comparativo de preços'!AF38)&gt;=1,'Mapa comparativo de preços'!AF38,"")</f>
        <v/>
      </c>
      <c r="M37" s="39" t="str">
        <f>IF(COUNT('Mapa comparativo de preços'!AG38)&gt;=1,'Mapa comparativo de preços'!AG38,"")</f>
        <v/>
      </c>
      <c r="N37" s="40" t="str">
        <f t="shared" si="5"/>
        <v/>
      </c>
      <c r="O37" s="41" t="str">
        <f t="shared" si="6"/>
        <v/>
      </c>
      <c r="P37" s="42" t="str">
        <f t="shared" si="7"/>
        <v/>
      </c>
      <c r="Q37" s="40" t="str">
        <f t="shared" si="8"/>
        <v/>
      </c>
      <c r="R37" s="39" t="str">
        <f t="shared" si="9"/>
        <v/>
      </c>
      <c r="S37" s="9" t="str">
        <f>IFERROR(IF(OR(COUNT('Mapa comparativo de preços'!$AK38)&lt;1,COUNT('1º Saneamento'!C37:L37)&lt;3),$P37,IF(OR('1º Saneamento'!$O37&lt;=30%,COUNT('2º Saneamento'!C37:L37)&lt;3),'1º Saneamento'!$O37,IF(OR('2º Saneamento'!$O37&lt;=30%,COUNT('3º Saneamento'!C37:L37)&lt;3),'2º Saneamento'!$O37,IF(OR('3º Saneamento'!$O37&lt;=30%,COUNT('4º Saneamento'!C37:L37)&lt;3),'3º Saneamento'!$O37,IF(OR('4º Saneamento'!$O37&lt;=30%,COUNT('5º Saneamento'!C37:L37)&lt;3),'4º Saneamento'!$O37,'5º Saneamento'!$O37))))),"")</f>
        <v/>
      </c>
    </row>
    <row r="38" spans="1:19" x14ac:dyDescent="0.2">
      <c r="A38" s="37" t="str">
        <f>IF('Mapa comparativo de preços'!$A39&lt;&gt;"",'Mapa comparativo de preços'!$A39,"")</f>
        <v/>
      </c>
      <c r="B38" s="38" t="str">
        <f>IF('Mapa comparativo de preços'!$B39&lt;&gt;"",'Mapa comparativo de preços'!$B39,"")</f>
        <v/>
      </c>
      <c r="C38" s="38">
        <f>IF(COUNT('Mapa comparativo de preços'!$U39)&gt;=1,'Mapa comparativo de preços'!$U39,"")</f>
        <v>0</v>
      </c>
      <c r="D38" s="39" t="str">
        <f>IF(COUNT('Mapa comparativo de preços'!V39)&gt;=1,'Mapa comparativo de preços'!V39,"")</f>
        <v/>
      </c>
      <c r="E38" s="39" t="str">
        <f>IF(COUNT('Mapa comparativo de preços'!W39)&gt;=1,'Mapa comparativo de preços'!W39,"")</f>
        <v/>
      </c>
      <c r="F38" s="39" t="str">
        <f>IF(COUNT('Mapa comparativo de preços'!X39)&gt;=1,'Mapa comparativo de preços'!X39,"")</f>
        <v/>
      </c>
      <c r="G38" s="39" t="str">
        <f>IF(COUNT('Mapa comparativo de preços'!Y39)&gt;=1,'Mapa comparativo de preços'!Y39,"")</f>
        <v/>
      </c>
      <c r="H38" s="39" t="str">
        <f>IF(COUNT('Mapa comparativo de preços'!Z39)&gt;=1,'Mapa comparativo de preços'!Z39,"")</f>
        <v/>
      </c>
      <c r="I38" s="39" t="str">
        <f>IF(COUNT('Mapa comparativo de preços'!AA39)&gt;=1,'Mapa comparativo de preços'!AA39,"")</f>
        <v/>
      </c>
      <c r="J38" s="39" t="str">
        <f>IF(COUNT('Mapa comparativo de preços'!AB39)&gt;=1,'Mapa comparativo de preços'!AB39,"")</f>
        <v/>
      </c>
      <c r="K38" s="39" t="str">
        <f>IF(COUNT('Mapa comparativo de preços'!AC39)&gt;=1,'Mapa comparativo de preços'!AC39,"")</f>
        <v/>
      </c>
      <c r="L38" s="39" t="str">
        <f>IF(COUNT('Mapa comparativo de preços'!AF39)&gt;=1,'Mapa comparativo de preços'!AF39,"")</f>
        <v/>
      </c>
      <c r="M38" s="39" t="str">
        <f>IF(COUNT('Mapa comparativo de preços'!AG39)&gt;=1,'Mapa comparativo de preços'!AG39,"")</f>
        <v/>
      </c>
      <c r="N38" s="40" t="str">
        <f t="shared" si="5"/>
        <v/>
      </c>
      <c r="O38" s="41" t="str">
        <f t="shared" si="6"/>
        <v/>
      </c>
      <c r="P38" s="42" t="str">
        <f t="shared" si="7"/>
        <v/>
      </c>
      <c r="Q38" s="40" t="str">
        <f t="shared" si="8"/>
        <v/>
      </c>
      <c r="R38" s="39" t="str">
        <f t="shared" si="9"/>
        <v/>
      </c>
      <c r="S38" s="9" t="str">
        <f>IFERROR(IF(OR(COUNT('Mapa comparativo de preços'!$AK39)&lt;1,COUNT('1º Saneamento'!C38:L38)&lt;3),$P38,IF(OR('1º Saneamento'!$O38&lt;=30%,COUNT('2º Saneamento'!C38:L38)&lt;3),'1º Saneamento'!$O38,IF(OR('2º Saneamento'!$O38&lt;=30%,COUNT('3º Saneamento'!C38:L38)&lt;3),'2º Saneamento'!$O38,IF(OR('3º Saneamento'!$O38&lt;=30%,COUNT('4º Saneamento'!C38:L38)&lt;3),'3º Saneamento'!$O38,IF(OR('4º Saneamento'!$O38&lt;=30%,COUNT('5º Saneamento'!C38:L38)&lt;3),'4º Saneamento'!$O38,'5º Saneamento'!$O38))))),"")</f>
        <v/>
      </c>
    </row>
    <row r="39" spans="1:19" x14ac:dyDescent="0.2">
      <c r="A39" s="37" t="str">
        <f>IF('Mapa comparativo de preços'!$A40&lt;&gt;"",'Mapa comparativo de preços'!$A40,"")</f>
        <v/>
      </c>
      <c r="B39" s="38" t="str">
        <f>IF('Mapa comparativo de preços'!$B40&lt;&gt;"",'Mapa comparativo de preços'!$B40,"")</f>
        <v/>
      </c>
      <c r="C39" s="38">
        <f>IF(COUNT('Mapa comparativo de preços'!$U40)&gt;=1,'Mapa comparativo de preços'!$U40,"")</f>
        <v>0</v>
      </c>
      <c r="D39" s="39" t="str">
        <f>IF(COUNT('Mapa comparativo de preços'!V40)&gt;=1,'Mapa comparativo de preços'!V40,"")</f>
        <v/>
      </c>
      <c r="E39" s="39" t="str">
        <f>IF(COUNT('Mapa comparativo de preços'!W40)&gt;=1,'Mapa comparativo de preços'!W40,"")</f>
        <v/>
      </c>
      <c r="F39" s="39" t="str">
        <f>IF(COUNT('Mapa comparativo de preços'!X40)&gt;=1,'Mapa comparativo de preços'!X40,"")</f>
        <v/>
      </c>
      <c r="G39" s="39" t="str">
        <f>IF(COUNT('Mapa comparativo de preços'!Y40)&gt;=1,'Mapa comparativo de preços'!Y40,"")</f>
        <v/>
      </c>
      <c r="H39" s="39" t="str">
        <f>IF(COUNT('Mapa comparativo de preços'!Z40)&gt;=1,'Mapa comparativo de preços'!Z40,"")</f>
        <v/>
      </c>
      <c r="I39" s="39" t="str">
        <f>IF(COUNT('Mapa comparativo de preços'!AA40)&gt;=1,'Mapa comparativo de preços'!AA40,"")</f>
        <v/>
      </c>
      <c r="J39" s="39" t="str">
        <f>IF(COUNT('Mapa comparativo de preços'!AB40)&gt;=1,'Mapa comparativo de preços'!AB40,"")</f>
        <v/>
      </c>
      <c r="K39" s="39" t="str">
        <f>IF(COUNT('Mapa comparativo de preços'!AC40)&gt;=1,'Mapa comparativo de preços'!AC40,"")</f>
        <v/>
      </c>
      <c r="L39" s="39" t="str">
        <f>IF(COUNT('Mapa comparativo de preços'!AF40)&gt;=1,'Mapa comparativo de preços'!AF40,"")</f>
        <v/>
      </c>
      <c r="M39" s="39" t="str">
        <f>IF(COUNT('Mapa comparativo de preços'!AG40)&gt;=1,'Mapa comparativo de preços'!AG40,"")</f>
        <v/>
      </c>
      <c r="N39" s="40" t="str">
        <f t="shared" si="5"/>
        <v/>
      </c>
      <c r="O39" s="41" t="str">
        <f t="shared" si="6"/>
        <v/>
      </c>
      <c r="P39" s="42" t="str">
        <f t="shared" si="7"/>
        <v/>
      </c>
      <c r="Q39" s="40" t="str">
        <f t="shared" si="8"/>
        <v/>
      </c>
      <c r="R39" s="39" t="str">
        <f t="shared" si="9"/>
        <v/>
      </c>
      <c r="S39" s="9" t="str">
        <f>IFERROR(IF(OR(COUNT('Mapa comparativo de preços'!$AK40)&lt;1,COUNT('1º Saneamento'!C39:L39)&lt;3),$P39,IF(OR('1º Saneamento'!$O39&lt;=30%,COUNT('2º Saneamento'!C39:L39)&lt;3),'1º Saneamento'!$O39,IF(OR('2º Saneamento'!$O39&lt;=30%,COUNT('3º Saneamento'!C39:L39)&lt;3),'2º Saneamento'!$O39,IF(OR('3º Saneamento'!$O39&lt;=30%,COUNT('4º Saneamento'!C39:L39)&lt;3),'3º Saneamento'!$O39,IF(OR('4º Saneamento'!$O39&lt;=30%,COUNT('5º Saneamento'!C39:L39)&lt;3),'4º Saneamento'!$O39,'5º Saneamento'!$O39))))),"")</f>
        <v/>
      </c>
    </row>
    <row r="40" spans="1:19" x14ac:dyDescent="0.2">
      <c r="A40" s="37" t="str">
        <f>IF('Mapa comparativo de preços'!$A41&lt;&gt;"",'Mapa comparativo de preços'!$A41,"")</f>
        <v/>
      </c>
      <c r="B40" s="38" t="str">
        <f>IF('Mapa comparativo de preços'!$B41&lt;&gt;"",'Mapa comparativo de preços'!$B41,"")</f>
        <v/>
      </c>
      <c r="C40" s="38">
        <f>IF(COUNT('Mapa comparativo de preços'!$U41)&gt;=1,'Mapa comparativo de preços'!$U41,"")</f>
        <v>0</v>
      </c>
      <c r="D40" s="39" t="str">
        <f>IF(COUNT('Mapa comparativo de preços'!V41)&gt;=1,'Mapa comparativo de preços'!V41,"")</f>
        <v/>
      </c>
      <c r="E40" s="39" t="str">
        <f>IF(COUNT('Mapa comparativo de preços'!W41)&gt;=1,'Mapa comparativo de preços'!W41,"")</f>
        <v/>
      </c>
      <c r="F40" s="39" t="str">
        <f>IF(COUNT('Mapa comparativo de preços'!X41)&gt;=1,'Mapa comparativo de preços'!X41,"")</f>
        <v/>
      </c>
      <c r="G40" s="39" t="str">
        <f>IF(COUNT('Mapa comparativo de preços'!Y41)&gt;=1,'Mapa comparativo de preços'!Y41,"")</f>
        <v/>
      </c>
      <c r="H40" s="39" t="str">
        <f>IF(COUNT('Mapa comparativo de preços'!Z41)&gt;=1,'Mapa comparativo de preços'!Z41,"")</f>
        <v/>
      </c>
      <c r="I40" s="39" t="str">
        <f>IF(COUNT('Mapa comparativo de preços'!AA41)&gt;=1,'Mapa comparativo de preços'!AA41,"")</f>
        <v/>
      </c>
      <c r="J40" s="39" t="str">
        <f>IF(COUNT('Mapa comparativo de preços'!AB41)&gt;=1,'Mapa comparativo de preços'!AB41,"")</f>
        <v/>
      </c>
      <c r="K40" s="39" t="str">
        <f>IF(COUNT('Mapa comparativo de preços'!AC41)&gt;=1,'Mapa comparativo de preços'!AC41,"")</f>
        <v/>
      </c>
      <c r="L40" s="39" t="str">
        <f>IF(COUNT('Mapa comparativo de preços'!AF41)&gt;=1,'Mapa comparativo de preços'!AF41,"")</f>
        <v/>
      </c>
      <c r="M40" s="39" t="str">
        <f>IF(COUNT('Mapa comparativo de preços'!AG41)&gt;=1,'Mapa comparativo de preços'!AG41,"")</f>
        <v/>
      </c>
      <c r="N40" s="40" t="str">
        <f t="shared" si="5"/>
        <v/>
      </c>
      <c r="O40" s="41" t="str">
        <f t="shared" si="6"/>
        <v/>
      </c>
      <c r="P40" s="42" t="str">
        <f t="shared" si="7"/>
        <v/>
      </c>
      <c r="Q40" s="40" t="str">
        <f t="shared" si="8"/>
        <v/>
      </c>
      <c r="R40" s="39" t="str">
        <f t="shared" si="9"/>
        <v/>
      </c>
      <c r="S40" s="9" t="str">
        <f>IFERROR(IF(OR(COUNT('Mapa comparativo de preços'!$AK41)&lt;1,COUNT('1º Saneamento'!C40:L40)&lt;3),$P40,IF(OR('1º Saneamento'!$O40&lt;=30%,COUNT('2º Saneamento'!C40:L40)&lt;3),'1º Saneamento'!$O40,IF(OR('2º Saneamento'!$O40&lt;=30%,COUNT('3º Saneamento'!C40:L40)&lt;3),'2º Saneamento'!$O40,IF(OR('3º Saneamento'!$O40&lt;=30%,COUNT('4º Saneamento'!C40:L40)&lt;3),'3º Saneamento'!$O40,IF(OR('4º Saneamento'!$O40&lt;=30%,COUNT('5º Saneamento'!C40:L40)&lt;3),'4º Saneamento'!$O40,'5º Saneamento'!$O40))))),"")</f>
        <v/>
      </c>
    </row>
    <row r="41" spans="1:19" x14ac:dyDescent="0.2">
      <c r="A41" s="37" t="str">
        <f>IF('Mapa comparativo de preços'!$A42&lt;&gt;"",'Mapa comparativo de preços'!$A42,"")</f>
        <v/>
      </c>
      <c r="B41" s="38" t="str">
        <f>IF('Mapa comparativo de preços'!$B42&lt;&gt;"",'Mapa comparativo de preços'!$B42,"")</f>
        <v/>
      </c>
      <c r="C41" s="38">
        <f>IF(COUNT('Mapa comparativo de preços'!$U42)&gt;=1,'Mapa comparativo de preços'!$U42,"")</f>
        <v>0</v>
      </c>
      <c r="D41" s="39" t="str">
        <f>IF(COUNT('Mapa comparativo de preços'!V42)&gt;=1,'Mapa comparativo de preços'!V42,"")</f>
        <v/>
      </c>
      <c r="E41" s="39" t="str">
        <f>IF(COUNT('Mapa comparativo de preços'!W42)&gt;=1,'Mapa comparativo de preços'!W42,"")</f>
        <v/>
      </c>
      <c r="F41" s="39" t="str">
        <f>IF(COUNT('Mapa comparativo de preços'!X42)&gt;=1,'Mapa comparativo de preços'!X42,"")</f>
        <v/>
      </c>
      <c r="G41" s="39" t="str">
        <f>IF(COUNT('Mapa comparativo de preços'!Y42)&gt;=1,'Mapa comparativo de preços'!Y42,"")</f>
        <v/>
      </c>
      <c r="H41" s="39" t="str">
        <f>IF(COUNT('Mapa comparativo de preços'!Z42)&gt;=1,'Mapa comparativo de preços'!Z42,"")</f>
        <v/>
      </c>
      <c r="I41" s="39" t="str">
        <f>IF(COUNT('Mapa comparativo de preços'!AA42)&gt;=1,'Mapa comparativo de preços'!AA42,"")</f>
        <v/>
      </c>
      <c r="J41" s="39" t="str">
        <f>IF(COUNT('Mapa comparativo de preços'!AB42)&gt;=1,'Mapa comparativo de preços'!AB42,"")</f>
        <v/>
      </c>
      <c r="K41" s="39" t="str">
        <f>IF(COUNT('Mapa comparativo de preços'!AC42)&gt;=1,'Mapa comparativo de preços'!AC42,"")</f>
        <v/>
      </c>
      <c r="L41" s="39" t="str">
        <f>IF(COUNT('Mapa comparativo de preços'!AF42)&gt;=1,'Mapa comparativo de preços'!AF42,"")</f>
        <v/>
      </c>
      <c r="M41" s="39" t="str">
        <f>IF(COUNT('Mapa comparativo de preços'!AG42)&gt;=1,'Mapa comparativo de preços'!AG42,"")</f>
        <v/>
      </c>
      <c r="N41" s="40" t="str">
        <f t="shared" si="5"/>
        <v/>
      </c>
      <c r="O41" s="41" t="str">
        <f t="shared" si="6"/>
        <v/>
      </c>
      <c r="P41" s="42" t="str">
        <f t="shared" si="7"/>
        <v/>
      </c>
      <c r="Q41" s="40" t="str">
        <f t="shared" si="8"/>
        <v/>
      </c>
      <c r="R41" s="39" t="str">
        <f t="shared" si="9"/>
        <v/>
      </c>
      <c r="S41" s="9" t="str">
        <f>IFERROR(IF(OR(COUNT('Mapa comparativo de preços'!$AK42)&lt;1,COUNT('1º Saneamento'!C41:L41)&lt;3),$P41,IF(OR('1º Saneamento'!$O41&lt;=30%,COUNT('2º Saneamento'!C41:L41)&lt;3),'1º Saneamento'!$O41,IF(OR('2º Saneamento'!$O41&lt;=30%,COUNT('3º Saneamento'!C41:L41)&lt;3),'2º Saneamento'!$O41,IF(OR('3º Saneamento'!$O41&lt;=30%,COUNT('4º Saneamento'!C41:L41)&lt;3),'3º Saneamento'!$O41,IF(OR('4º Saneamento'!$O41&lt;=30%,COUNT('5º Saneamento'!C41:L41)&lt;3),'4º Saneamento'!$O41,'5º Saneamento'!$O41))))),"")</f>
        <v/>
      </c>
    </row>
    <row r="42" spans="1:19" x14ac:dyDescent="0.2">
      <c r="A42" s="37" t="str">
        <f>IF('Mapa comparativo de preços'!$A43&lt;&gt;"",'Mapa comparativo de preços'!$A43,"")</f>
        <v/>
      </c>
      <c r="B42" s="38" t="str">
        <f>IF('Mapa comparativo de preços'!$B43&lt;&gt;"",'Mapa comparativo de preços'!$B43,"")</f>
        <v/>
      </c>
      <c r="C42" s="38">
        <f>IF(COUNT('Mapa comparativo de preços'!$U43)&gt;=1,'Mapa comparativo de preços'!$U43,"")</f>
        <v>0</v>
      </c>
      <c r="D42" s="39" t="str">
        <f>IF(COUNT('Mapa comparativo de preços'!V43)&gt;=1,'Mapa comparativo de preços'!V43,"")</f>
        <v/>
      </c>
      <c r="E42" s="39" t="str">
        <f>IF(COUNT('Mapa comparativo de preços'!W43)&gt;=1,'Mapa comparativo de preços'!W43,"")</f>
        <v/>
      </c>
      <c r="F42" s="39" t="str">
        <f>IF(COUNT('Mapa comparativo de preços'!X43)&gt;=1,'Mapa comparativo de preços'!X43,"")</f>
        <v/>
      </c>
      <c r="G42" s="39" t="str">
        <f>IF(COUNT('Mapa comparativo de preços'!Y43)&gt;=1,'Mapa comparativo de preços'!Y43,"")</f>
        <v/>
      </c>
      <c r="H42" s="39" t="str">
        <f>IF(COUNT('Mapa comparativo de preços'!Z43)&gt;=1,'Mapa comparativo de preços'!Z43,"")</f>
        <v/>
      </c>
      <c r="I42" s="39" t="str">
        <f>IF(COUNT('Mapa comparativo de preços'!AA43)&gt;=1,'Mapa comparativo de preços'!AA43,"")</f>
        <v/>
      </c>
      <c r="J42" s="39" t="str">
        <f>IF(COUNT('Mapa comparativo de preços'!AB43)&gt;=1,'Mapa comparativo de preços'!AB43,"")</f>
        <v/>
      </c>
      <c r="K42" s="39" t="str">
        <f>IF(COUNT('Mapa comparativo de preços'!AC43)&gt;=1,'Mapa comparativo de preços'!AC43,"")</f>
        <v/>
      </c>
      <c r="L42" s="39" t="str">
        <f>IF(COUNT('Mapa comparativo de preços'!AF43)&gt;=1,'Mapa comparativo de preços'!AF43,"")</f>
        <v/>
      </c>
      <c r="M42" s="39" t="str">
        <f>IF(COUNT('Mapa comparativo de preços'!AG43)&gt;=1,'Mapa comparativo de preços'!AG43,"")</f>
        <v/>
      </c>
      <c r="N42" s="40" t="str">
        <f t="shared" si="5"/>
        <v/>
      </c>
      <c r="O42" s="41" t="str">
        <f t="shared" si="6"/>
        <v/>
      </c>
      <c r="P42" s="42" t="str">
        <f t="shared" si="7"/>
        <v/>
      </c>
      <c r="Q42" s="40" t="str">
        <f t="shared" si="8"/>
        <v/>
      </c>
      <c r="R42" s="39" t="str">
        <f t="shared" si="9"/>
        <v/>
      </c>
      <c r="S42" s="9" t="str">
        <f>IFERROR(IF(OR(COUNT('Mapa comparativo de preços'!$AK43)&lt;1,COUNT('1º Saneamento'!C42:L42)&lt;3),$P42,IF(OR('1º Saneamento'!$O42&lt;=30%,COUNT('2º Saneamento'!C42:L42)&lt;3),'1º Saneamento'!$O42,IF(OR('2º Saneamento'!$O42&lt;=30%,COUNT('3º Saneamento'!C42:L42)&lt;3),'2º Saneamento'!$O42,IF(OR('3º Saneamento'!$O42&lt;=30%,COUNT('4º Saneamento'!C42:L42)&lt;3),'3º Saneamento'!$O42,IF(OR('4º Saneamento'!$O42&lt;=30%,COUNT('5º Saneamento'!C42:L42)&lt;3),'4º Saneamento'!$O42,'5º Saneamento'!$O42))))),"")</f>
        <v/>
      </c>
    </row>
    <row r="43" spans="1:19" x14ac:dyDescent="0.2">
      <c r="A43" s="37" t="str">
        <f>IF('Mapa comparativo de preços'!$A44&lt;&gt;"",'Mapa comparativo de preços'!$A44,"")</f>
        <v/>
      </c>
      <c r="B43" s="38" t="str">
        <f>IF('Mapa comparativo de preços'!$B44&lt;&gt;"",'Mapa comparativo de preços'!$B44,"")</f>
        <v/>
      </c>
      <c r="C43" s="38">
        <f>IF(COUNT('Mapa comparativo de preços'!$U44)&gt;=1,'Mapa comparativo de preços'!$U44,"")</f>
        <v>0</v>
      </c>
      <c r="D43" s="39" t="str">
        <f>IF(COUNT('Mapa comparativo de preços'!V44)&gt;=1,'Mapa comparativo de preços'!V44,"")</f>
        <v/>
      </c>
      <c r="E43" s="39" t="str">
        <f>IF(COUNT('Mapa comparativo de preços'!W44)&gt;=1,'Mapa comparativo de preços'!W44,"")</f>
        <v/>
      </c>
      <c r="F43" s="39" t="str">
        <f>IF(COUNT('Mapa comparativo de preços'!X44)&gt;=1,'Mapa comparativo de preços'!X44,"")</f>
        <v/>
      </c>
      <c r="G43" s="39" t="str">
        <f>IF(COUNT('Mapa comparativo de preços'!Y44)&gt;=1,'Mapa comparativo de preços'!Y44,"")</f>
        <v/>
      </c>
      <c r="H43" s="39" t="str">
        <f>IF(COUNT('Mapa comparativo de preços'!Z44)&gt;=1,'Mapa comparativo de preços'!Z44,"")</f>
        <v/>
      </c>
      <c r="I43" s="39" t="str">
        <f>IF(COUNT('Mapa comparativo de preços'!AA44)&gt;=1,'Mapa comparativo de preços'!AA44,"")</f>
        <v/>
      </c>
      <c r="J43" s="39" t="str">
        <f>IF(COUNT('Mapa comparativo de preços'!AB44)&gt;=1,'Mapa comparativo de preços'!AB44,"")</f>
        <v/>
      </c>
      <c r="K43" s="39" t="str">
        <f>IF(COUNT('Mapa comparativo de preços'!AC44)&gt;=1,'Mapa comparativo de preços'!AC44,"")</f>
        <v/>
      </c>
      <c r="L43" s="39" t="str">
        <f>IF(COUNT('Mapa comparativo de preços'!AF44)&gt;=1,'Mapa comparativo de preços'!AF44,"")</f>
        <v/>
      </c>
      <c r="M43" s="39" t="str">
        <f>IF(COUNT('Mapa comparativo de preços'!AG44)&gt;=1,'Mapa comparativo de preços'!AG44,"")</f>
        <v/>
      </c>
      <c r="N43" s="40" t="str">
        <f t="shared" si="5"/>
        <v/>
      </c>
      <c r="O43" s="41" t="str">
        <f t="shared" si="6"/>
        <v/>
      </c>
      <c r="P43" s="42" t="str">
        <f t="shared" si="7"/>
        <v/>
      </c>
      <c r="Q43" s="40" t="str">
        <f t="shared" si="8"/>
        <v/>
      </c>
      <c r="R43" s="39" t="str">
        <f t="shared" si="9"/>
        <v/>
      </c>
      <c r="S43" s="9" t="str">
        <f>IFERROR(IF(OR(COUNT('Mapa comparativo de preços'!$AK44)&lt;1,COUNT('1º Saneamento'!C43:L43)&lt;3),$P43,IF(OR('1º Saneamento'!$O43&lt;=30%,COUNT('2º Saneamento'!C43:L43)&lt;3),'1º Saneamento'!$O43,IF(OR('2º Saneamento'!$O43&lt;=30%,COUNT('3º Saneamento'!C43:L43)&lt;3),'2º Saneamento'!$O43,IF(OR('3º Saneamento'!$O43&lt;=30%,COUNT('4º Saneamento'!C43:L43)&lt;3),'3º Saneamento'!$O43,IF(OR('4º Saneamento'!$O43&lt;=30%,COUNT('5º Saneamento'!C43:L43)&lt;3),'4º Saneamento'!$O43,'5º Saneamento'!$O43))))),"")</f>
        <v/>
      </c>
    </row>
    <row r="44" spans="1:19" x14ac:dyDescent="0.2">
      <c r="A44" s="37" t="str">
        <f>IF('Mapa comparativo de preços'!$A45&lt;&gt;"",'Mapa comparativo de preços'!$A45,"")</f>
        <v/>
      </c>
      <c r="B44" s="38" t="str">
        <f>IF('Mapa comparativo de preços'!$B45&lt;&gt;"",'Mapa comparativo de preços'!$B45,"")</f>
        <v/>
      </c>
      <c r="C44" s="38">
        <f>IF(COUNT('Mapa comparativo de preços'!$U45)&gt;=1,'Mapa comparativo de preços'!$U45,"")</f>
        <v>0</v>
      </c>
      <c r="D44" s="39" t="str">
        <f>IF(COUNT('Mapa comparativo de preços'!V45)&gt;=1,'Mapa comparativo de preços'!V45,"")</f>
        <v/>
      </c>
      <c r="E44" s="39" t="str">
        <f>IF(COUNT('Mapa comparativo de preços'!W45)&gt;=1,'Mapa comparativo de preços'!W45,"")</f>
        <v/>
      </c>
      <c r="F44" s="39" t="str">
        <f>IF(COUNT('Mapa comparativo de preços'!X45)&gt;=1,'Mapa comparativo de preços'!X45,"")</f>
        <v/>
      </c>
      <c r="G44" s="39" t="str">
        <f>IF(COUNT('Mapa comparativo de preços'!Y45)&gt;=1,'Mapa comparativo de preços'!Y45,"")</f>
        <v/>
      </c>
      <c r="H44" s="39" t="str">
        <f>IF(COUNT('Mapa comparativo de preços'!Z45)&gt;=1,'Mapa comparativo de preços'!Z45,"")</f>
        <v/>
      </c>
      <c r="I44" s="39" t="str">
        <f>IF(COUNT('Mapa comparativo de preços'!AA45)&gt;=1,'Mapa comparativo de preços'!AA45,"")</f>
        <v/>
      </c>
      <c r="J44" s="39" t="str">
        <f>IF(COUNT('Mapa comparativo de preços'!AB45)&gt;=1,'Mapa comparativo de preços'!AB45,"")</f>
        <v/>
      </c>
      <c r="K44" s="39" t="str">
        <f>IF(COUNT('Mapa comparativo de preços'!AC45)&gt;=1,'Mapa comparativo de preços'!AC45,"")</f>
        <v/>
      </c>
      <c r="L44" s="39" t="str">
        <f>IF(COUNT('Mapa comparativo de preços'!AF45)&gt;=1,'Mapa comparativo de preços'!AF45,"")</f>
        <v/>
      </c>
      <c r="M44" s="39" t="str">
        <f>IF(COUNT('Mapa comparativo de preços'!AG45)&gt;=1,'Mapa comparativo de preços'!AG45,"")</f>
        <v/>
      </c>
      <c r="N44" s="40" t="str">
        <f t="shared" si="5"/>
        <v/>
      </c>
      <c r="O44" s="41" t="str">
        <f t="shared" si="6"/>
        <v/>
      </c>
      <c r="P44" s="42" t="str">
        <f t="shared" si="7"/>
        <v/>
      </c>
      <c r="Q44" s="40" t="str">
        <f t="shared" si="8"/>
        <v/>
      </c>
      <c r="R44" s="39" t="str">
        <f t="shared" si="9"/>
        <v/>
      </c>
      <c r="S44" s="9" t="str">
        <f>IFERROR(IF(OR(COUNT('Mapa comparativo de preços'!$AK45)&lt;1,COUNT('1º Saneamento'!C44:L44)&lt;3),$P44,IF(OR('1º Saneamento'!$O44&lt;=30%,COUNT('2º Saneamento'!C44:L44)&lt;3),'1º Saneamento'!$O44,IF(OR('2º Saneamento'!$O44&lt;=30%,COUNT('3º Saneamento'!C44:L44)&lt;3),'2º Saneamento'!$O44,IF(OR('3º Saneamento'!$O44&lt;=30%,COUNT('4º Saneamento'!C44:L44)&lt;3),'3º Saneamento'!$O44,IF(OR('4º Saneamento'!$O44&lt;=30%,COUNT('5º Saneamento'!C44:L44)&lt;3),'4º Saneamento'!$O44,'5º Saneamento'!$O44))))),"")</f>
        <v/>
      </c>
    </row>
    <row r="45" spans="1:19" x14ac:dyDescent="0.2">
      <c r="A45" s="37" t="str">
        <f>IF('Mapa comparativo de preços'!$A46&lt;&gt;"",'Mapa comparativo de preços'!$A46,"")</f>
        <v/>
      </c>
      <c r="B45" s="38" t="str">
        <f>IF('Mapa comparativo de preços'!$B46&lt;&gt;"",'Mapa comparativo de preços'!$B46,"")</f>
        <v/>
      </c>
      <c r="C45" s="38">
        <f>IF(COUNT('Mapa comparativo de preços'!$U46)&gt;=1,'Mapa comparativo de preços'!$U46,"")</f>
        <v>0</v>
      </c>
      <c r="D45" s="39" t="str">
        <f>IF(COUNT('Mapa comparativo de preços'!V46)&gt;=1,'Mapa comparativo de preços'!V46,"")</f>
        <v/>
      </c>
      <c r="E45" s="39" t="str">
        <f>IF(COUNT('Mapa comparativo de preços'!W46)&gt;=1,'Mapa comparativo de preços'!W46,"")</f>
        <v/>
      </c>
      <c r="F45" s="39" t="str">
        <f>IF(COUNT('Mapa comparativo de preços'!X46)&gt;=1,'Mapa comparativo de preços'!X46,"")</f>
        <v/>
      </c>
      <c r="G45" s="39" t="str">
        <f>IF(COUNT('Mapa comparativo de preços'!Y46)&gt;=1,'Mapa comparativo de preços'!Y46,"")</f>
        <v/>
      </c>
      <c r="H45" s="39" t="str">
        <f>IF(COUNT('Mapa comparativo de preços'!Z46)&gt;=1,'Mapa comparativo de preços'!Z46,"")</f>
        <v/>
      </c>
      <c r="I45" s="39" t="str">
        <f>IF(COUNT('Mapa comparativo de preços'!AA46)&gt;=1,'Mapa comparativo de preços'!AA46,"")</f>
        <v/>
      </c>
      <c r="J45" s="39" t="str">
        <f>IF(COUNT('Mapa comparativo de preços'!AB46)&gt;=1,'Mapa comparativo de preços'!AB46,"")</f>
        <v/>
      </c>
      <c r="K45" s="39" t="str">
        <f>IF(COUNT('Mapa comparativo de preços'!AC46)&gt;=1,'Mapa comparativo de preços'!AC46,"")</f>
        <v/>
      </c>
      <c r="L45" s="39" t="str">
        <f>IF(COUNT('Mapa comparativo de preços'!AF46)&gt;=1,'Mapa comparativo de preços'!AF46,"")</f>
        <v/>
      </c>
      <c r="M45" s="39" t="str">
        <f>IF(COUNT('Mapa comparativo de preços'!AG46)&gt;=1,'Mapa comparativo de preços'!AG46,"")</f>
        <v/>
      </c>
      <c r="N45" s="40" t="str">
        <f t="shared" si="5"/>
        <v/>
      </c>
      <c r="O45" s="41" t="str">
        <f t="shared" si="6"/>
        <v/>
      </c>
      <c r="P45" s="42" t="str">
        <f t="shared" si="7"/>
        <v/>
      </c>
      <c r="Q45" s="40" t="str">
        <f t="shared" si="8"/>
        <v/>
      </c>
      <c r="R45" s="39" t="str">
        <f t="shared" si="9"/>
        <v/>
      </c>
      <c r="S45" s="9" t="str">
        <f>IFERROR(IF(OR(COUNT('Mapa comparativo de preços'!$AK46)&lt;1,COUNT('1º Saneamento'!C45:L45)&lt;3),$P45,IF(OR('1º Saneamento'!$O45&lt;=30%,COUNT('2º Saneamento'!C45:L45)&lt;3),'1º Saneamento'!$O45,IF(OR('2º Saneamento'!$O45&lt;=30%,COUNT('3º Saneamento'!C45:L45)&lt;3),'2º Saneamento'!$O45,IF(OR('3º Saneamento'!$O45&lt;=30%,COUNT('4º Saneamento'!C45:L45)&lt;3),'3º Saneamento'!$O45,IF(OR('4º Saneamento'!$O45&lt;=30%,COUNT('5º Saneamento'!C45:L45)&lt;3),'4º Saneamento'!$O45,'5º Saneamento'!$O45))))),"")</f>
        <v/>
      </c>
    </row>
    <row r="46" spans="1:19" x14ac:dyDescent="0.2">
      <c r="A46" s="37" t="str">
        <f>IF('Mapa comparativo de preços'!$A47&lt;&gt;"",'Mapa comparativo de preços'!$A47,"")</f>
        <v/>
      </c>
      <c r="B46" s="38" t="str">
        <f>IF('Mapa comparativo de preços'!$B47&lt;&gt;"",'Mapa comparativo de preços'!$B47,"")</f>
        <v/>
      </c>
      <c r="C46" s="38">
        <f>IF(COUNT('Mapa comparativo de preços'!$U47)&gt;=1,'Mapa comparativo de preços'!$U47,"")</f>
        <v>0</v>
      </c>
      <c r="D46" s="39" t="str">
        <f>IF(COUNT('Mapa comparativo de preços'!V47)&gt;=1,'Mapa comparativo de preços'!V47,"")</f>
        <v/>
      </c>
      <c r="E46" s="39" t="str">
        <f>IF(COUNT('Mapa comparativo de preços'!W47)&gt;=1,'Mapa comparativo de preços'!W47,"")</f>
        <v/>
      </c>
      <c r="F46" s="39" t="str">
        <f>IF(COUNT('Mapa comparativo de preços'!X47)&gt;=1,'Mapa comparativo de preços'!X47,"")</f>
        <v/>
      </c>
      <c r="G46" s="39" t="str">
        <f>IF(COUNT('Mapa comparativo de preços'!Y47)&gt;=1,'Mapa comparativo de preços'!Y47,"")</f>
        <v/>
      </c>
      <c r="H46" s="39" t="str">
        <f>IF(COUNT('Mapa comparativo de preços'!Z47)&gt;=1,'Mapa comparativo de preços'!Z47,"")</f>
        <v/>
      </c>
      <c r="I46" s="39" t="str">
        <f>IF(COUNT('Mapa comparativo de preços'!AA47)&gt;=1,'Mapa comparativo de preços'!AA47,"")</f>
        <v/>
      </c>
      <c r="J46" s="39" t="str">
        <f>IF(COUNT('Mapa comparativo de preços'!AB47)&gt;=1,'Mapa comparativo de preços'!AB47,"")</f>
        <v/>
      </c>
      <c r="K46" s="39" t="str">
        <f>IF(COUNT('Mapa comparativo de preços'!AC47)&gt;=1,'Mapa comparativo de preços'!AC47,"")</f>
        <v/>
      </c>
      <c r="L46" s="39" t="str">
        <f>IF(COUNT('Mapa comparativo de preços'!AF47)&gt;=1,'Mapa comparativo de preços'!AF47,"")</f>
        <v/>
      </c>
      <c r="M46" s="39" t="str">
        <f>IF(COUNT('Mapa comparativo de preços'!AG47)&gt;=1,'Mapa comparativo de preços'!AG47,"")</f>
        <v/>
      </c>
      <c r="N46" s="40" t="str">
        <f t="shared" si="5"/>
        <v/>
      </c>
      <c r="O46" s="41" t="str">
        <f t="shared" si="6"/>
        <v/>
      </c>
      <c r="P46" s="42" t="str">
        <f t="shared" si="7"/>
        <v/>
      </c>
      <c r="Q46" s="40" t="str">
        <f t="shared" si="8"/>
        <v/>
      </c>
      <c r="R46" s="39" t="str">
        <f t="shared" si="9"/>
        <v/>
      </c>
      <c r="S46" s="9" t="str">
        <f>IFERROR(IF(OR(COUNT('Mapa comparativo de preços'!$AK47)&lt;1,COUNT('1º Saneamento'!C46:L46)&lt;3),$P46,IF(OR('1º Saneamento'!$O46&lt;=30%,COUNT('2º Saneamento'!C46:L46)&lt;3),'1º Saneamento'!$O46,IF(OR('2º Saneamento'!$O46&lt;=30%,COUNT('3º Saneamento'!C46:L46)&lt;3),'2º Saneamento'!$O46,IF(OR('3º Saneamento'!$O46&lt;=30%,COUNT('4º Saneamento'!C46:L46)&lt;3),'3º Saneamento'!$O46,IF(OR('4º Saneamento'!$O46&lt;=30%,COUNT('5º Saneamento'!C46:L46)&lt;3),'4º Saneamento'!$O46,'5º Saneamento'!$O46))))),"")</f>
        <v/>
      </c>
    </row>
    <row r="47" spans="1:19" x14ac:dyDescent="0.2">
      <c r="A47" s="37" t="str">
        <f>IF('Mapa comparativo de preços'!$A48&lt;&gt;"",'Mapa comparativo de preços'!$A48,"")</f>
        <v/>
      </c>
      <c r="B47" s="38" t="str">
        <f>IF('Mapa comparativo de preços'!$B48&lt;&gt;"",'Mapa comparativo de preços'!$B48,"")</f>
        <v/>
      </c>
      <c r="C47" s="38">
        <f>IF(COUNT('Mapa comparativo de preços'!$U48)&gt;=1,'Mapa comparativo de preços'!$U48,"")</f>
        <v>0</v>
      </c>
      <c r="D47" s="39" t="str">
        <f>IF(COUNT('Mapa comparativo de preços'!V48)&gt;=1,'Mapa comparativo de preços'!V48,"")</f>
        <v/>
      </c>
      <c r="E47" s="39" t="str">
        <f>IF(COUNT('Mapa comparativo de preços'!W48)&gt;=1,'Mapa comparativo de preços'!W48,"")</f>
        <v/>
      </c>
      <c r="F47" s="39" t="str">
        <f>IF(COUNT('Mapa comparativo de preços'!X48)&gt;=1,'Mapa comparativo de preços'!X48,"")</f>
        <v/>
      </c>
      <c r="G47" s="39" t="str">
        <f>IF(COUNT('Mapa comparativo de preços'!Y48)&gt;=1,'Mapa comparativo de preços'!Y48,"")</f>
        <v/>
      </c>
      <c r="H47" s="39" t="str">
        <f>IF(COUNT('Mapa comparativo de preços'!Z48)&gt;=1,'Mapa comparativo de preços'!Z48,"")</f>
        <v/>
      </c>
      <c r="I47" s="39" t="str">
        <f>IF(COUNT('Mapa comparativo de preços'!AA48)&gt;=1,'Mapa comparativo de preços'!AA48,"")</f>
        <v/>
      </c>
      <c r="J47" s="39" t="str">
        <f>IF(COUNT('Mapa comparativo de preços'!AB48)&gt;=1,'Mapa comparativo de preços'!AB48,"")</f>
        <v/>
      </c>
      <c r="K47" s="39" t="str">
        <f>IF(COUNT('Mapa comparativo de preços'!AC48)&gt;=1,'Mapa comparativo de preços'!AC48,"")</f>
        <v/>
      </c>
      <c r="L47" s="39" t="str">
        <f>IF(COUNT('Mapa comparativo de preços'!AF48)&gt;=1,'Mapa comparativo de preços'!AF48,"")</f>
        <v/>
      </c>
      <c r="M47" s="39" t="str">
        <f>IF(COUNT('Mapa comparativo de preços'!AG48)&gt;=1,'Mapa comparativo de preços'!AG48,"")</f>
        <v/>
      </c>
      <c r="N47" s="40" t="str">
        <f t="shared" si="5"/>
        <v/>
      </c>
      <c r="O47" s="41" t="str">
        <f t="shared" si="6"/>
        <v/>
      </c>
      <c r="P47" s="42" t="str">
        <f t="shared" si="7"/>
        <v/>
      </c>
      <c r="Q47" s="40" t="str">
        <f t="shared" si="8"/>
        <v/>
      </c>
      <c r="R47" s="39" t="str">
        <f t="shared" si="9"/>
        <v/>
      </c>
      <c r="S47" s="9" t="str">
        <f>IFERROR(IF(OR(COUNT('Mapa comparativo de preços'!$AK48)&lt;1,COUNT('1º Saneamento'!C47:L47)&lt;3),$P47,IF(OR('1º Saneamento'!$O47&lt;=30%,COUNT('2º Saneamento'!C47:L47)&lt;3),'1º Saneamento'!$O47,IF(OR('2º Saneamento'!$O47&lt;=30%,COUNT('3º Saneamento'!C47:L47)&lt;3),'2º Saneamento'!$O47,IF(OR('3º Saneamento'!$O47&lt;=30%,COUNT('4º Saneamento'!C47:L47)&lt;3),'3º Saneamento'!$O47,IF(OR('4º Saneamento'!$O47&lt;=30%,COUNT('5º Saneamento'!C47:L47)&lt;3),'4º Saneamento'!$O47,'5º Saneamento'!$O47))))),"")</f>
        <v/>
      </c>
    </row>
    <row r="48" spans="1:19" x14ac:dyDescent="0.2">
      <c r="A48" s="37" t="str">
        <f>IF('Mapa comparativo de preços'!$A49&lt;&gt;"",'Mapa comparativo de preços'!$A49,"")</f>
        <v/>
      </c>
      <c r="B48" s="38" t="str">
        <f>IF('Mapa comparativo de preços'!$B49&lt;&gt;"",'Mapa comparativo de preços'!$B49,"")</f>
        <v/>
      </c>
      <c r="C48" s="38">
        <f>IF(COUNT('Mapa comparativo de preços'!$U49)&gt;=1,'Mapa comparativo de preços'!$U49,"")</f>
        <v>0</v>
      </c>
      <c r="D48" s="39" t="str">
        <f>IF(COUNT('Mapa comparativo de preços'!V49)&gt;=1,'Mapa comparativo de preços'!V49,"")</f>
        <v/>
      </c>
      <c r="E48" s="39" t="str">
        <f>IF(COUNT('Mapa comparativo de preços'!W49)&gt;=1,'Mapa comparativo de preços'!W49,"")</f>
        <v/>
      </c>
      <c r="F48" s="39" t="str">
        <f>IF(COUNT('Mapa comparativo de preços'!X49)&gt;=1,'Mapa comparativo de preços'!X49,"")</f>
        <v/>
      </c>
      <c r="G48" s="39" t="str">
        <f>IF(COUNT('Mapa comparativo de preços'!Y49)&gt;=1,'Mapa comparativo de preços'!Y49,"")</f>
        <v/>
      </c>
      <c r="H48" s="39" t="str">
        <f>IF(COUNT('Mapa comparativo de preços'!Z49)&gt;=1,'Mapa comparativo de preços'!Z49,"")</f>
        <v/>
      </c>
      <c r="I48" s="39" t="str">
        <f>IF(COUNT('Mapa comparativo de preços'!AA49)&gt;=1,'Mapa comparativo de preços'!AA49,"")</f>
        <v/>
      </c>
      <c r="J48" s="39" t="str">
        <f>IF(COUNT('Mapa comparativo de preços'!AB49)&gt;=1,'Mapa comparativo de preços'!AB49,"")</f>
        <v/>
      </c>
      <c r="K48" s="39" t="str">
        <f>IF(COUNT('Mapa comparativo de preços'!AC49)&gt;=1,'Mapa comparativo de preços'!AC49,"")</f>
        <v/>
      </c>
      <c r="L48" s="39" t="str">
        <f>IF(COUNT('Mapa comparativo de preços'!AF49)&gt;=1,'Mapa comparativo de preços'!AF49,"")</f>
        <v/>
      </c>
      <c r="M48" s="39" t="str">
        <f>IF(COUNT('Mapa comparativo de preços'!AG49)&gt;=1,'Mapa comparativo de preços'!AG49,"")</f>
        <v/>
      </c>
      <c r="N48" s="40" t="str">
        <f t="shared" si="5"/>
        <v/>
      </c>
      <c r="O48" s="41" t="str">
        <f t="shared" si="6"/>
        <v/>
      </c>
      <c r="P48" s="42" t="str">
        <f t="shared" si="7"/>
        <v/>
      </c>
      <c r="Q48" s="40" t="str">
        <f t="shared" si="8"/>
        <v/>
      </c>
      <c r="R48" s="39" t="str">
        <f t="shared" si="9"/>
        <v/>
      </c>
      <c r="S48" s="9" t="str">
        <f>IFERROR(IF(OR(COUNT('Mapa comparativo de preços'!$AK49)&lt;1,COUNT('1º Saneamento'!C48:L48)&lt;3),$P48,IF(OR('1º Saneamento'!$O48&lt;=30%,COUNT('2º Saneamento'!C48:L48)&lt;3),'1º Saneamento'!$O48,IF(OR('2º Saneamento'!$O48&lt;=30%,COUNT('3º Saneamento'!C48:L48)&lt;3),'2º Saneamento'!$O48,IF(OR('3º Saneamento'!$O48&lt;=30%,COUNT('4º Saneamento'!C48:L48)&lt;3),'3º Saneamento'!$O48,IF(OR('4º Saneamento'!$O48&lt;=30%,COUNT('5º Saneamento'!C48:L48)&lt;3),'4º Saneamento'!$O48,'5º Saneamento'!$O48))))),"")</f>
        <v/>
      </c>
    </row>
    <row r="49" spans="1:19" x14ac:dyDescent="0.2">
      <c r="A49" s="37" t="str">
        <f>IF('Mapa comparativo de preços'!$A50&lt;&gt;"",'Mapa comparativo de preços'!$A50,"")</f>
        <v/>
      </c>
      <c r="B49" s="38" t="str">
        <f>IF('Mapa comparativo de preços'!$B50&lt;&gt;"",'Mapa comparativo de preços'!$B50,"")</f>
        <v/>
      </c>
      <c r="C49" s="38">
        <f>IF(COUNT('Mapa comparativo de preços'!$U50)&gt;=1,'Mapa comparativo de preços'!$U50,"")</f>
        <v>0</v>
      </c>
      <c r="D49" s="39" t="str">
        <f>IF(COUNT('Mapa comparativo de preços'!V50)&gt;=1,'Mapa comparativo de preços'!V50,"")</f>
        <v/>
      </c>
      <c r="E49" s="39" t="str">
        <f>IF(COUNT('Mapa comparativo de preços'!W50)&gt;=1,'Mapa comparativo de preços'!W50,"")</f>
        <v/>
      </c>
      <c r="F49" s="39" t="str">
        <f>IF(COUNT('Mapa comparativo de preços'!X50)&gt;=1,'Mapa comparativo de preços'!X50,"")</f>
        <v/>
      </c>
      <c r="G49" s="39" t="str">
        <f>IF(COUNT('Mapa comparativo de preços'!Y50)&gt;=1,'Mapa comparativo de preços'!Y50,"")</f>
        <v/>
      </c>
      <c r="H49" s="39" t="str">
        <f>IF(COUNT('Mapa comparativo de preços'!Z50)&gt;=1,'Mapa comparativo de preços'!Z50,"")</f>
        <v/>
      </c>
      <c r="I49" s="39" t="str">
        <f>IF(COUNT('Mapa comparativo de preços'!AA50)&gt;=1,'Mapa comparativo de preços'!AA50,"")</f>
        <v/>
      </c>
      <c r="J49" s="39" t="str">
        <f>IF(COUNT('Mapa comparativo de preços'!AB50)&gt;=1,'Mapa comparativo de preços'!AB50,"")</f>
        <v/>
      </c>
      <c r="K49" s="39" t="str">
        <f>IF(COUNT('Mapa comparativo de preços'!AC50)&gt;=1,'Mapa comparativo de preços'!AC50,"")</f>
        <v/>
      </c>
      <c r="L49" s="39" t="str">
        <f>IF(COUNT('Mapa comparativo de preços'!AF50)&gt;=1,'Mapa comparativo de preços'!AF50,"")</f>
        <v/>
      </c>
      <c r="M49" s="39" t="str">
        <f>IF(COUNT('Mapa comparativo de preços'!AG50)&gt;=1,'Mapa comparativo de preços'!AG50,"")</f>
        <v/>
      </c>
      <c r="N49" s="40" t="str">
        <f t="shared" si="5"/>
        <v/>
      </c>
      <c r="O49" s="41" t="str">
        <f t="shared" si="6"/>
        <v/>
      </c>
      <c r="P49" s="42" t="str">
        <f t="shared" si="7"/>
        <v/>
      </c>
      <c r="Q49" s="40" t="str">
        <f t="shared" si="8"/>
        <v/>
      </c>
      <c r="R49" s="39" t="str">
        <f t="shared" si="9"/>
        <v/>
      </c>
      <c r="S49" s="9" t="str">
        <f>IFERROR(IF(OR(COUNT('Mapa comparativo de preços'!$AK50)&lt;1,COUNT('1º Saneamento'!C49:L49)&lt;3),$P49,IF(OR('1º Saneamento'!$O49&lt;=30%,COUNT('2º Saneamento'!C49:L49)&lt;3),'1º Saneamento'!$O49,IF(OR('2º Saneamento'!$O49&lt;=30%,COUNT('3º Saneamento'!C49:L49)&lt;3),'2º Saneamento'!$O49,IF(OR('3º Saneamento'!$O49&lt;=30%,COUNT('4º Saneamento'!C49:L49)&lt;3),'3º Saneamento'!$O49,IF(OR('4º Saneamento'!$O49&lt;=30%,COUNT('5º Saneamento'!C49:L49)&lt;3),'4º Saneamento'!$O49,'5º Saneamento'!$O49))))),"")</f>
        <v/>
      </c>
    </row>
    <row r="50" spans="1:19" x14ac:dyDescent="0.2">
      <c r="A50" s="37" t="str">
        <f>IF('Mapa comparativo de preços'!$A51&lt;&gt;"",'Mapa comparativo de preços'!$A51,"")</f>
        <v/>
      </c>
      <c r="B50" s="38" t="str">
        <f>IF('Mapa comparativo de preços'!$B51&lt;&gt;"",'Mapa comparativo de preços'!$B51,"")</f>
        <v/>
      </c>
      <c r="C50" s="38">
        <f>IF(COUNT('Mapa comparativo de preços'!$U51)&gt;=1,'Mapa comparativo de preços'!$U51,"")</f>
        <v>0</v>
      </c>
      <c r="D50" s="39" t="str">
        <f>IF(COUNT('Mapa comparativo de preços'!V51)&gt;=1,'Mapa comparativo de preços'!V51,"")</f>
        <v/>
      </c>
      <c r="E50" s="39" t="str">
        <f>IF(COUNT('Mapa comparativo de preços'!W51)&gt;=1,'Mapa comparativo de preços'!W51,"")</f>
        <v/>
      </c>
      <c r="F50" s="39" t="str">
        <f>IF(COUNT('Mapa comparativo de preços'!X51)&gt;=1,'Mapa comparativo de preços'!X51,"")</f>
        <v/>
      </c>
      <c r="G50" s="39" t="str">
        <f>IF(COUNT('Mapa comparativo de preços'!Y51)&gt;=1,'Mapa comparativo de preços'!Y51,"")</f>
        <v/>
      </c>
      <c r="H50" s="39" t="str">
        <f>IF(COUNT('Mapa comparativo de preços'!Z51)&gt;=1,'Mapa comparativo de preços'!Z51,"")</f>
        <v/>
      </c>
      <c r="I50" s="39" t="str">
        <f>IF(COUNT('Mapa comparativo de preços'!AA51)&gt;=1,'Mapa comparativo de preços'!AA51,"")</f>
        <v/>
      </c>
      <c r="J50" s="39" t="str">
        <f>IF(COUNT('Mapa comparativo de preços'!AB51)&gt;=1,'Mapa comparativo de preços'!AB51,"")</f>
        <v/>
      </c>
      <c r="K50" s="39" t="str">
        <f>IF(COUNT('Mapa comparativo de preços'!AC51)&gt;=1,'Mapa comparativo de preços'!AC51,"")</f>
        <v/>
      </c>
      <c r="L50" s="39" t="str">
        <f>IF(COUNT('Mapa comparativo de preços'!AF51)&gt;=1,'Mapa comparativo de preços'!AF51,"")</f>
        <v/>
      </c>
      <c r="M50" s="39" t="str">
        <f>IF(COUNT('Mapa comparativo de preços'!AG51)&gt;=1,'Mapa comparativo de preços'!AG51,"")</f>
        <v/>
      </c>
      <c r="N50" s="40" t="str">
        <f t="shared" si="5"/>
        <v/>
      </c>
      <c r="O50" s="41" t="str">
        <f t="shared" si="6"/>
        <v/>
      </c>
      <c r="P50" s="42" t="str">
        <f t="shared" si="7"/>
        <v/>
      </c>
      <c r="Q50" s="40" t="str">
        <f t="shared" si="8"/>
        <v/>
      </c>
      <c r="R50" s="39" t="str">
        <f t="shared" si="9"/>
        <v/>
      </c>
      <c r="S50" s="9" t="str">
        <f>IFERROR(IF(OR(COUNT('Mapa comparativo de preços'!$AK51)&lt;1,COUNT('1º Saneamento'!C50:L50)&lt;3),$P50,IF(OR('1º Saneamento'!$O50&lt;=30%,COUNT('2º Saneamento'!C50:L50)&lt;3),'1º Saneamento'!$O50,IF(OR('2º Saneamento'!$O50&lt;=30%,COUNT('3º Saneamento'!C50:L50)&lt;3),'2º Saneamento'!$O50,IF(OR('3º Saneamento'!$O50&lt;=30%,COUNT('4º Saneamento'!C50:L50)&lt;3),'3º Saneamento'!$O50,IF(OR('4º Saneamento'!$O50&lt;=30%,COUNT('5º Saneamento'!C50:L50)&lt;3),'4º Saneamento'!$O50,'5º Saneamento'!$O50))))),"")</f>
        <v/>
      </c>
    </row>
    <row r="51" spans="1:19" x14ac:dyDescent="0.2">
      <c r="A51" s="37" t="str">
        <f>IF('Mapa comparativo de preços'!$A52&lt;&gt;"",'Mapa comparativo de preços'!$A52,"")</f>
        <v/>
      </c>
      <c r="B51" s="38" t="str">
        <f>IF('Mapa comparativo de preços'!$B52&lt;&gt;"",'Mapa comparativo de preços'!$B52,"")</f>
        <v/>
      </c>
      <c r="C51" s="38">
        <f>IF(COUNT('Mapa comparativo de preços'!$U52)&gt;=1,'Mapa comparativo de preços'!$U52,"")</f>
        <v>0</v>
      </c>
      <c r="D51" s="39" t="str">
        <f>IF(COUNT('Mapa comparativo de preços'!V52)&gt;=1,'Mapa comparativo de preços'!V52,"")</f>
        <v/>
      </c>
      <c r="E51" s="39" t="str">
        <f>IF(COUNT('Mapa comparativo de preços'!W52)&gt;=1,'Mapa comparativo de preços'!W52,"")</f>
        <v/>
      </c>
      <c r="F51" s="39" t="str">
        <f>IF(COUNT('Mapa comparativo de preços'!X52)&gt;=1,'Mapa comparativo de preços'!X52,"")</f>
        <v/>
      </c>
      <c r="G51" s="39" t="str">
        <f>IF(COUNT('Mapa comparativo de preços'!Y52)&gt;=1,'Mapa comparativo de preços'!Y52,"")</f>
        <v/>
      </c>
      <c r="H51" s="39" t="str">
        <f>IF(COUNT('Mapa comparativo de preços'!Z52)&gt;=1,'Mapa comparativo de preços'!Z52,"")</f>
        <v/>
      </c>
      <c r="I51" s="39" t="str">
        <f>IF(COUNT('Mapa comparativo de preços'!AA52)&gt;=1,'Mapa comparativo de preços'!AA52,"")</f>
        <v/>
      </c>
      <c r="J51" s="39" t="str">
        <f>IF(COUNT('Mapa comparativo de preços'!AB52)&gt;=1,'Mapa comparativo de preços'!AB52,"")</f>
        <v/>
      </c>
      <c r="K51" s="39" t="str">
        <f>IF(COUNT('Mapa comparativo de preços'!AC52)&gt;=1,'Mapa comparativo de preços'!AC52,"")</f>
        <v/>
      </c>
      <c r="L51" s="39" t="str">
        <f>IF(COUNT('Mapa comparativo de preços'!AF52)&gt;=1,'Mapa comparativo de preços'!AF52,"")</f>
        <v/>
      </c>
      <c r="M51" s="39" t="str">
        <f>IF(COUNT('Mapa comparativo de preços'!AG52)&gt;=1,'Mapa comparativo de preços'!AG52,"")</f>
        <v/>
      </c>
      <c r="N51" s="40" t="str">
        <f t="shared" si="5"/>
        <v/>
      </c>
      <c r="O51" s="41" t="str">
        <f t="shared" si="6"/>
        <v/>
      </c>
      <c r="P51" s="42" t="str">
        <f t="shared" si="7"/>
        <v/>
      </c>
      <c r="Q51" s="40" t="str">
        <f t="shared" si="8"/>
        <v/>
      </c>
      <c r="R51" s="39" t="str">
        <f t="shared" si="9"/>
        <v/>
      </c>
      <c r="S51" s="9" t="str">
        <f>IFERROR(IF(OR(COUNT('Mapa comparativo de preços'!$AK52)&lt;1,COUNT('1º Saneamento'!C51:L51)&lt;3),$P51,IF(OR('1º Saneamento'!$O51&lt;=30%,COUNT('2º Saneamento'!C51:L51)&lt;3),'1º Saneamento'!$O51,IF(OR('2º Saneamento'!$O51&lt;=30%,COUNT('3º Saneamento'!C51:L51)&lt;3),'2º Saneamento'!$O51,IF(OR('3º Saneamento'!$O51&lt;=30%,COUNT('4º Saneamento'!C51:L51)&lt;3),'3º Saneamento'!$O51,IF(OR('4º Saneamento'!$O51&lt;=30%,COUNT('5º Saneamento'!C51:L51)&lt;3),'4º Saneamento'!$O51,'5º Saneamento'!$O51))))),"")</f>
        <v/>
      </c>
    </row>
    <row r="52" spans="1:19" x14ac:dyDescent="0.2">
      <c r="A52" s="37" t="str">
        <f>IF('Mapa comparativo de preços'!$A53&lt;&gt;"",'Mapa comparativo de preços'!$A53,"")</f>
        <v/>
      </c>
      <c r="B52" s="38" t="str">
        <f>IF('Mapa comparativo de preços'!$B53&lt;&gt;"",'Mapa comparativo de preços'!$B53,"")</f>
        <v/>
      </c>
      <c r="C52" s="38">
        <f>IF(COUNT('Mapa comparativo de preços'!$U53)&gt;=1,'Mapa comparativo de preços'!$U53,"")</f>
        <v>0</v>
      </c>
      <c r="D52" s="39" t="str">
        <f>IF(COUNT('Mapa comparativo de preços'!V53)&gt;=1,'Mapa comparativo de preços'!V53,"")</f>
        <v/>
      </c>
      <c r="E52" s="39" t="str">
        <f>IF(COUNT('Mapa comparativo de preços'!W53)&gt;=1,'Mapa comparativo de preços'!W53,"")</f>
        <v/>
      </c>
      <c r="F52" s="39" t="str">
        <f>IF(COUNT('Mapa comparativo de preços'!X53)&gt;=1,'Mapa comparativo de preços'!X53,"")</f>
        <v/>
      </c>
      <c r="G52" s="39" t="str">
        <f>IF(COUNT('Mapa comparativo de preços'!Y53)&gt;=1,'Mapa comparativo de preços'!Y53,"")</f>
        <v/>
      </c>
      <c r="H52" s="39" t="str">
        <f>IF(COUNT('Mapa comparativo de preços'!Z53)&gt;=1,'Mapa comparativo de preços'!Z53,"")</f>
        <v/>
      </c>
      <c r="I52" s="39" t="str">
        <f>IF(COUNT('Mapa comparativo de preços'!AA53)&gt;=1,'Mapa comparativo de preços'!AA53,"")</f>
        <v/>
      </c>
      <c r="J52" s="39" t="str">
        <f>IF(COUNT('Mapa comparativo de preços'!AB53)&gt;=1,'Mapa comparativo de preços'!AB53,"")</f>
        <v/>
      </c>
      <c r="K52" s="39" t="str">
        <f>IF(COUNT('Mapa comparativo de preços'!AC53)&gt;=1,'Mapa comparativo de preços'!AC53,"")</f>
        <v/>
      </c>
      <c r="L52" s="39" t="str">
        <f>IF(COUNT('Mapa comparativo de preços'!AF53)&gt;=1,'Mapa comparativo de preços'!AF53,"")</f>
        <v/>
      </c>
      <c r="M52" s="39" t="str">
        <f>IF(COUNT('Mapa comparativo de preços'!AG53)&gt;=1,'Mapa comparativo de preços'!AG53,"")</f>
        <v/>
      </c>
      <c r="N52" s="40" t="str">
        <f t="shared" si="5"/>
        <v/>
      </c>
      <c r="O52" s="41" t="str">
        <f t="shared" si="6"/>
        <v/>
      </c>
      <c r="P52" s="42" t="str">
        <f t="shared" si="7"/>
        <v/>
      </c>
      <c r="Q52" s="40" t="str">
        <f t="shared" si="8"/>
        <v/>
      </c>
      <c r="R52" s="39" t="str">
        <f t="shared" si="9"/>
        <v/>
      </c>
      <c r="S52" s="9" t="str">
        <f>IFERROR(IF(OR(COUNT('Mapa comparativo de preços'!$AK53)&lt;1,COUNT('1º Saneamento'!C52:L52)&lt;3),$P52,IF(OR('1º Saneamento'!$O52&lt;=30%,COUNT('2º Saneamento'!C52:L52)&lt;3),'1º Saneamento'!$O52,IF(OR('2º Saneamento'!$O52&lt;=30%,COUNT('3º Saneamento'!C52:L52)&lt;3),'2º Saneamento'!$O52,IF(OR('3º Saneamento'!$O52&lt;=30%,COUNT('4º Saneamento'!C52:L52)&lt;3),'3º Saneamento'!$O52,IF(OR('4º Saneamento'!$O52&lt;=30%,COUNT('5º Saneamento'!C52:L52)&lt;3),'4º Saneamento'!$O52,'5º Saneamento'!$O52))))),"")</f>
        <v/>
      </c>
    </row>
    <row r="53" spans="1:19" x14ac:dyDescent="0.2">
      <c r="A53" s="37" t="str">
        <f>IF('Mapa comparativo de preços'!$A54&lt;&gt;"",'Mapa comparativo de preços'!$A54,"")</f>
        <v/>
      </c>
      <c r="B53" s="38" t="str">
        <f>IF('Mapa comparativo de preços'!$B54&lt;&gt;"",'Mapa comparativo de preços'!$B54,"")</f>
        <v/>
      </c>
      <c r="C53" s="38">
        <f>IF(COUNT('Mapa comparativo de preços'!$U54)&gt;=1,'Mapa comparativo de preços'!$U54,"")</f>
        <v>0</v>
      </c>
      <c r="D53" s="39" t="str">
        <f>IF(COUNT('Mapa comparativo de preços'!V54)&gt;=1,'Mapa comparativo de preços'!V54,"")</f>
        <v/>
      </c>
      <c r="E53" s="39" t="str">
        <f>IF(COUNT('Mapa comparativo de preços'!W54)&gt;=1,'Mapa comparativo de preços'!W54,"")</f>
        <v/>
      </c>
      <c r="F53" s="39" t="str">
        <f>IF(COUNT('Mapa comparativo de preços'!X54)&gt;=1,'Mapa comparativo de preços'!X54,"")</f>
        <v/>
      </c>
      <c r="G53" s="39" t="str">
        <f>IF(COUNT('Mapa comparativo de preços'!Y54)&gt;=1,'Mapa comparativo de preços'!Y54,"")</f>
        <v/>
      </c>
      <c r="H53" s="39" t="str">
        <f>IF(COUNT('Mapa comparativo de preços'!Z54)&gt;=1,'Mapa comparativo de preços'!Z54,"")</f>
        <v/>
      </c>
      <c r="I53" s="39" t="str">
        <f>IF(COUNT('Mapa comparativo de preços'!AA54)&gt;=1,'Mapa comparativo de preços'!AA54,"")</f>
        <v/>
      </c>
      <c r="J53" s="39" t="str">
        <f>IF(COUNT('Mapa comparativo de preços'!AB54)&gt;=1,'Mapa comparativo de preços'!AB54,"")</f>
        <v/>
      </c>
      <c r="K53" s="39" t="str">
        <f>IF(COUNT('Mapa comparativo de preços'!AC54)&gt;=1,'Mapa comparativo de preços'!AC54,"")</f>
        <v/>
      </c>
      <c r="L53" s="39" t="str">
        <f>IF(COUNT('Mapa comparativo de preços'!AF54)&gt;=1,'Mapa comparativo de preços'!AF54,"")</f>
        <v/>
      </c>
      <c r="M53" s="39" t="str">
        <f>IF(COUNT('Mapa comparativo de preços'!AG54)&gt;=1,'Mapa comparativo de preços'!AG54,"")</f>
        <v/>
      </c>
      <c r="N53" s="40" t="str">
        <f t="shared" si="5"/>
        <v/>
      </c>
      <c r="O53" s="41" t="str">
        <f t="shared" si="6"/>
        <v/>
      </c>
      <c r="P53" s="42" t="str">
        <f t="shared" si="7"/>
        <v/>
      </c>
      <c r="Q53" s="40" t="str">
        <f t="shared" si="8"/>
        <v/>
      </c>
      <c r="R53" s="39" t="str">
        <f t="shared" si="9"/>
        <v/>
      </c>
      <c r="S53" s="9" t="str">
        <f>IFERROR(IF(OR(COUNT('Mapa comparativo de preços'!$AK54)&lt;1,COUNT('1º Saneamento'!C53:L53)&lt;3),$P53,IF(OR('1º Saneamento'!$O53&lt;=30%,COUNT('2º Saneamento'!C53:L53)&lt;3),'1º Saneamento'!$O53,IF(OR('2º Saneamento'!$O53&lt;=30%,COUNT('3º Saneamento'!C53:L53)&lt;3),'2º Saneamento'!$O53,IF(OR('3º Saneamento'!$O53&lt;=30%,COUNT('4º Saneamento'!C53:L53)&lt;3),'3º Saneamento'!$O53,IF(OR('4º Saneamento'!$O53&lt;=30%,COUNT('5º Saneamento'!C53:L53)&lt;3),'4º Saneamento'!$O53,'5º Saneamento'!$O53))))),"")</f>
        <v/>
      </c>
    </row>
    <row r="54" spans="1:19" ht="15.6" customHeight="1" x14ac:dyDescent="0.2">
      <c r="A54" s="37" t="str">
        <f>IF('Mapa comparativo de preços'!$A55&lt;&gt;"",'Mapa comparativo de preços'!$A55,"")</f>
        <v/>
      </c>
      <c r="B54" s="38" t="str">
        <f>IF('Mapa comparativo de preços'!$B55&lt;&gt;"",'Mapa comparativo de preços'!$B55,"")</f>
        <v/>
      </c>
      <c r="C54" s="38">
        <f>IF(COUNT('Mapa comparativo de preços'!$U55)&gt;=1,'Mapa comparativo de preços'!$U55,"")</f>
        <v>0</v>
      </c>
      <c r="D54" s="39" t="str">
        <f>IF(COUNT('Mapa comparativo de preços'!V55)&gt;=1,'Mapa comparativo de preços'!V55,"")</f>
        <v/>
      </c>
      <c r="E54" s="39" t="str">
        <f>IF(COUNT('Mapa comparativo de preços'!W55)&gt;=1,'Mapa comparativo de preços'!W55,"")</f>
        <v/>
      </c>
      <c r="F54" s="39" t="str">
        <f>IF(COUNT('Mapa comparativo de preços'!X55)&gt;=1,'Mapa comparativo de preços'!X55,"")</f>
        <v/>
      </c>
      <c r="G54" s="39" t="str">
        <f>IF(COUNT('Mapa comparativo de preços'!Y55)&gt;=1,'Mapa comparativo de preços'!Y55,"")</f>
        <v/>
      </c>
      <c r="H54" s="39" t="str">
        <f>IF(COUNT('Mapa comparativo de preços'!Z55)&gt;=1,'Mapa comparativo de preços'!Z55,"")</f>
        <v/>
      </c>
      <c r="I54" s="39" t="str">
        <f>IF(COUNT('Mapa comparativo de preços'!AA55)&gt;=1,'Mapa comparativo de preços'!AA55,"")</f>
        <v/>
      </c>
      <c r="J54" s="39" t="str">
        <f>IF(COUNT('Mapa comparativo de preços'!AB55)&gt;=1,'Mapa comparativo de preços'!AB55,"")</f>
        <v/>
      </c>
      <c r="K54" s="39" t="str">
        <f>IF(COUNT('Mapa comparativo de preços'!AC55)&gt;=1,'Mapa comparativo de preços'!AC55,"")</f>
        <v/>
      </c>
      <c r="L54" s="39" t="str">
        <f>IF(COUNT('Mapa comparativo de preços'!AF55)&gt;=1,'Mapa comparativo de preços'!AF55,"")</f>
        <v/>
      </c>
      <c r="M54" s="39" t="str">
        <f>IF(COUNT('Mapa comparativo de preços'!AG55)&gt;=1,'Mapa comparativo de preços'!AG55,"")</f>
        <v/>
      </c>
      <c r="N54" s="40" t="str">
        <f t="shared" ref="N54:N117" si="10">IFERROR(AVERAGE(D54:M54),"")</f>
        <v/>
      </c>
      <c r="O54" s="41" t="str">
        <f t="shared" ref="O54:O117" si="11">IFERROR(STDEV(D54:M54),"")</f>
        <v/>
      </c>
      <c r="P54" s="42" t="str">
        <f t="shared" ref="P54:P117" si="12">IFERROR(STDEV(D54:M54)/AVERAGE(D54:M54),"")</f>
        <v/>
      </c>
      <c r="Q54" s="40" t="str">
        <f t="shared" ref="Q54:Q117" si="13">IFERROR(N54-O54,"")</f>
        <v/>
      </c>
      <c r="R54" s="39" t="str">
        <f t="shared" ref="R54:R117" si="14">IFERROR(N54+O54,"")</f>
        <v/>
      </c>
      <c r="S54" s="9" t="str">
        <f>IFERROR(IF(OR(COUNT('Mapa comparativo de preços'!$AK55)&lt;1,COUNT('1º Saneamento'!C54:L54)&lt;3),$P54,IF(OR('1º Saneamento'!$O54&lt;=30%,COUNT('2º Saneamento'!C54:L54)&lt;3),'1º Saneamento'!$O54,IF(OR('2º Saneamento'!$O54&lt;=30%,COUNT('3º Saneamento'!C54:L54)&lt;3),'2º Saneamento'!$O54,IF(OR('3º Saneamento'!$O54&lt;=30%,COUNT('4º Saneamento'!C54:L54)&lt;3),'3º Saneamento'!$O54,IF(OR('4º Saneamento'!$O54&lt;=30%,COUNT('5º Saneamento'!C54:L54)&lt;3),'4º Saneamento'!$O54,'5º Saneamento'!$O54))))),"")</f>
        <v/>
      </c>
    </row>
    <row r="55" spans="1:19" ht="12.75" customHeight="1" x14ac:dyDescent="0.2">
      <c r="A55" s="37" t="str">
        <f>IF('Mapa comparativo de preços'!$A56&lt;&gt;"",'Mapa comparativo de preços'!$A56,"")</f>
        <v/>
      </c>
      <c r="B55" s="38" t="str">
        <f>IF('Mapa comparativo de preços'!$B56&lt;&gt;"",'Mapa comparativo de preços'!$B56,"")</f>
        <v/>
      </c>
      <c r="C55" s="38">
        <f>IF(COUNT('Mapa comparativo de preços'!$U56)&gt;=1,'Mapa comparativo de preços'!$U56,"")</f>
        <v>0</v>
      </c>
      <c r="D55" s="39" t="str">
        <f>IF(COUNT('Mapa comparativo de preços'!V56)&gt;=1,'Mapa comparativo de preços'!V56,"")</f>
        <v/>
      </c>
      <c r="E55" s="39" t="str">
        <f>IF(COUNT('Mapa comparativo de preços'!W56)&gt;=1,'Mapa comparativo de preços'!W56,"")</f>
        <v/>
      </c>
      <c r="F55" s="39" t="str">
        <f>IF(COUNT('Mapa comparativo de preços'!X56)&gt;=1,'Mapa comparativo de preços'!X56,"")</f>
        <v/>
      </c>
      <c r="G55" s="39" t="str">
        <f>IF(COUNT('Mapa comparativo de preços'!Y56)&gt;=1,'Mapa comparativo de preços'!Y56,"")</f>
        <v/>
      </c>
      <c r="H55" s="39" t="str">
        <f>IF(COUNT('Mapa comparativo de preços'!Z56)&gt;=1,'Mapa comparativo de preços'!Z56,"")</f>
        <v/>
      </c>
      <c r="I55" s="39" t="str">
        <f>IF(COUNT('Mapa comparativo de preços'!AA56)&gt;=1,'Mapa comparativo de preços'!AA56,"")</f>
        <v/>
      </c>
      <c r="J55" s="39" t="str">
        <f>IF(COUNT('Mapa comparativo de preços'!AB56)&gt;=1,'Mapa comparativo de preços'!AB56,"")</f>
        <v/>
      </c>
      <c r="K55" s="39" t="str">
        <f>IF(COUNT('Mapa comparativo de preços'!AC56)&gt;=1,'Mapa comparativo de preços'!AC56,"")</f>
        <v/>
      </c>
      <c r="L55" s="39" t="str">
        <f>IF(COUNT('Mapa comparativo de preços'!AF56)&gt;=1,'Mapa comparativo de preços'!AF56,"")</f>
        <v/>
      </c>
      <c r="M55" s="39" t="str">
        <f>IF(COUNT('Mapa comparativo de preços'!AG56)&gt;=1,'Mapa comparativo de preços'!AG56,"")</f>
        <v/>
      </c>
      <c r="N55" s="40" t="str">
        <f t="shared" si="10"/>
        <v/>
      </c>
      <c r="O55" s="41" t="str">
        <f t="shared" si="11"/>
        <v/>
      </c>
      <c r="P55" s="42" t="str">
        <f t="shared" si="12"/>
        <v/>
      </c>
      <c r="Q55" s="40" t="str">
        <f t="shared" si="13"/>
        <v/>
      </c>
      <c r="R55" s="39" t="str">
        <f t="shared" si="14"/>
        <v/>
      </c>
      <c r="S55" s="9" t="str">
        <f>IFERROR(IF(OR(COUNT('Mapa comparativo de preços'!$AK56)&lt;1,COUNT('1º Saneamento'!C55:L55)&lt;3),$P55,IF(OR('1º Saneamento'!$O55&lt;=30%,COUNT('2º Saneamento'!C55:L55)&lt;3),'1º Saneamento'!$O55,IF(OR('2º Saneamento'!$O55&lt;=30%,COUNT('3º Saneamento'!C55:L55)&lt;3),'2º Saneamento'!$O55,IF(OR('3º Saneamento'!$O55&lt;=30%,COUNT('4º Saneamento'!C55:L55)&lt;3),'3º Saneamento'!$O55,IF(OR('4º Saneamento'!$O55&lt;=30%,COUNT('5º Saneamento'!C55:L55)&lt;3),'4º Saneamento'!$O55,'5º Saneamento'!$O55))))),"")</f>
        <v/>
      </c>
    </row>
    <row r="56" spans="1:19" ht="12.75" customHeight="1" x14ac:dyDescent="0.2">
      <c r="A56" s="37" t="str">
        <f>IF('Mapa comparativo de preços'!$A57&lt;&gt;"",'Mapa comparativo de preços'!$A57,"")</f>
        <v/>
      </c>
      <c r="B56" s="38" t="str">
        <f>IF('Mapa comparativo de preços'!$B57&lt;&gt;"",'Mapa comparativo de preços'!$B57,"")</f>
        <v/>
      </c>
      <c r="C56" s="38">
        <f>IF(COUNT('Mapa comparativo de preços'!$U57)&gt;=1,'Mapa comparativo de preços'!$U57,"")</f>
        <v>0</v>
      </c>
      <c r="D56" s="39" t="str">
        <f>IF(COUNT('Mapa comparativo de preços'!V57)&gt;=1,'Mapa comparativo de preços'!V57,"")</f>
        <v/>
      </c>
      <c r="E56" s="39" t="str">
        <f>IF(COUNT('Mapa comparativo de preços'!W57)&gt;=1,'Mapa comparativo de preços'!W57,"")</f>
        <v/>
      </c>
      <c r="F56" s="39" t="str">
        <f>IF(COUNT('Mapa comparativo de preços'!X57)&gt;=1,'Mapa comparativo de preços'!X57,"")</f>
        <v/>
      </c>
      <c r="G56" s="39" t="str">
        <f>IF(COUNT('Mapa comparativo de preços'!Y57)&gt;=1,'Mapa comparativo de preços'!Y57,"")</f>
        <v/>
      </c>
      <c r="H56" s="39" t="str">
        <f>IF(COUNT('Mapa comparativo de preços'!Z57)&gt;=1,'Mapa comparativo de preços'!Z57,"")</f>
        <v/>
      </c>
      <c r="I56" s="39" t="str">
        <f>IF(COUNT('Mapa comparativo de preços'!AA57)&gt;=1,'Mapa comparativo de preços'!AA57,"")</f>
        <v/>
      </c>
      <c r="J56" s="39" t="str">
        <f>IF(COUNT('Mapa comparativo de preços'!AB57)&gt;=1,'Mapa comparativo de preços'!AB57,"")</f>
        <v/>
      </c>
      <c r="K56" s="39" t="str">
        <f>IF(COUNT('Mapa comparativo de preços'!AC57)&gt;=1,'Mapa comparativo de preços'!AC57,"")</f>
        <v/>
      </c>
      <c r="L56" s="39" t="str">
        <f>IF(COUNT('Mapa comparativo de preços'!AF57)&gt;=1,'Mapa comparativo de preços'!AF57,"")</f>
        <v/>
      </c>
      <c r="M56" s="39" t="str">
        <f>IF(COUNT('Mapa comparativo de preços'!AG57)&gt;=1,'Mapa comparativo de preços'!AG57,"")</f>
        <v/>
      </c>
      <c r="N56" s="40" t="str">
        <f t="shared" si="10"/>
        <v/>
      </c>
      <c r="O56" s="41" t="str">
        <f t="shared" si="11"/>
        <v/>
      </c>
      <c r="P56" s="42" t="str">
        <f t="shared" si="12"/>
        <v/>
      </c>
      <c r="Q56" s="40" t="str">
        <f t="shared" si="13"/>
        <v/>
      </c>
      <c r="R56" s="39" t="str">
        <f t="shared" si="14"/>
        <v/>
      </c>
      <c r="S56" s="9" t="str">
        <f>IFERROR(IF(OR(COUNT('Mapa comparativo de preços'!$AK57)&lt;1,COUNT('1º Saneamento'!C56:L56)&lt;3),$P56,IF(OR('1º Saneamento'!$O56&lt;=30%,COUNT('2º Saneamento'!C56:L56)&lt;3),'1º Saneamento'!$O56,IF(OR('2º Saneamento'!$O56&lt;=30%,COUNT('3º Saneamento'!C56:L56)&lt;3),'2º Saneamento'!$O56,IF(OR('3º Saneamento'!$O56&lt;=30%,COUNT('4º Saneamento'!C56:L56)&lt;3),'3º Saneamento'!$O56,IF(OR('4º Saneamento'!$O56&lt;=30%,COUNT('5º Saneamento'!C56:L56)&lt;3),'4º Saneamento'!$O56,'5º Saneamento'!$O56))))),"")</f>
        <v/>
      </c>
    </row>
    <row r="57" spans="1:19" ht="12.75" customHeight="1" x14ac:dyDescent="0.2">
      <c r="A57" s="37" t="str">
        <f>IF('Mapa comparativo de preços'!$A58&lt;&gt;"",'Mapa comparativo de preços'!$A58,"")</f>
        <v/>
      </c>
      <c r="B57" s="38" t="str">
        <f>IF('Mapa comparativo de preços'!$B58&lt;&gt;"",'Mapa comparativo de preços'!$B58,"")</f>
        <v/>
      </c>
      <c r="C57" s="38">
        <f>IF(COUNT('Mapa comparativo de preços'!$U58)&gt;=1,'Mapa comparativo de preços'!$U58,"")</f>
        <v>0</v>
      </c>
      <c r="D57" s="39" t="str">
        <f>IF(COUNT('Mapa comparativo de preços'!V58)&gt;=1,'Mapa comparativo de preços'!V58,"")</f>
        <v/>
      </c>
      <c r="E57" s="39" t="str">
        <f>IF(COUNT('Mapa comparativo de preços'!W58)&gt;=1,'Mapa comparativo de preços'!W58,"")</f>
        <v/>
      </c>
      <c r="F57" s="39" t="str">
        <f>IF(COUNT('Mapa comparativo de preços'!X58)&gt;=1,'Mapa comparativo de preços'!X58,"")</f>
        <v/>
      </c>
      <c r="G57" s="39" t="str">
        <f>IF(COUNT('Mapa comparativo de preços'!Y58)&gt;=1,'Mapa comparativo de preços'!Y58,"")</f>
        <v/>
      </c>
      <c r="H57" s="39" t="str">
        <f>IF(COUNT('Mapa comparativo de preços'!Z58)&gt;=1,'Mapa comparativo de preços'!Z58,"")</f>
        <v/>
      </c>
      <c r="I57" s="39" t="str">
        <f>IF(COUNT('Mapa comparativo de preços'!AA58)&gt;=1,'Mapa comparativo de preços'!AA58,"")</f>
        <v/>
      </c>
      <c r="J57" s="39" t="str">
        <f>IF(COUNT('Mapa comparativo de preços'!AB58)&gt;=1,'Mapa comparativo de preços'!AB58,"")</f>
        <v/>
      </c>
      <c r="K57" s="39" t="str">
        <f>IF(COUNT('Mapa comparativo de preços'!AC58)&gt;=1,'Mapa comparativo de preços'!AC58,"")</f>
        <v/>
      </c>
      <c r="L57" s="39" t="str">
        <f>IF(COUNT('Mapa comparativo de preços'!AF58)&gt;=1,'Mapa comparativo de preços'!AF58,"")</f>
        <v/>
      </c>
      <c r="M57" s="39" t="str">
        <f>IF(COUNT('Mapa comparativo de preços'!AG58)&gt;=1,'Mapa comparativo de preços'!AG58,"")</f>
        <v/>
      </c>
      <c r="N57" s="40" t="str">
        <f t="shared" si="10"/>
        <v/>
      </c>
      <c r="O57" s="41" t="str">
        <f t="shared" si="11"/>
        <v/>
      </c>
      <c r="P57" s="42" t="str">
        <f t="shared" si="12"/>
        <v/>
      </c>
      <c r="Q57" s="40" t="str">
        <f t="shared" si="13"/>
        <v/>
      </c>
      <c r="R57" s="39" t="str">
        <f t="shared" si="14"/>
        <v/>
      </c>
      <c r="S57" s="9" t="str">
        <f>IFERROR(IF(OR(COUNT('Mapa comparativo de preços'!$AK58)&lt;1,COUNT('1º Saneamento'!C57:L57)&lt;3),$P57,IF(OR('1º Saneamento'!$O57&lt;=30%,COUNT('2º Saneamento'!C57:L57)&lt;3),'1º Saneamento'!$O57,IF(OR('2º Saneamento'!$O57&lt;=30%,COUNT('3º Saneamento'!C57:L57)&lt;3),'2º Saneamento'!$O57,IF(OR('3º Saneamento'!$O57&lt;=30%,COUNT('4º Saneamento'!C57:L57)&lt;3),'3º Saneamento'!$O57,IF(OR('4º Saneamento'!$O57&lt;=30%,COUNT('5º Saneamento'!C57:L57)&lt;3),'4º Saneamento'!$O57,'5º Saneamento'!$O57))))),"")</f>
        <v/>
      </c>
    </row>
    <row r="58" spans="1:19" ht="12.75" customHeight="1" x14ac:dyDescent="0.2">
      <c r="A58" s="37" t="str">
        <f>IF('Mapa comparativo de preços'!$A59&lt;&gt;"",'Mapa comparativo de preços'!$A59,"")</f>
        <v/>
      </c>
      <c r="B58" s="38" t="str">
        <f>IF('Mapa comparativo de preços'!$B59&lt;&gt;"",'Mapa comparativo de preços'!$B59,"")</f>
        <v/>
      </c>
      <c r="C58" s="38">
        <f>IF(COUNT('Mapa comparativo de preços'!$U59)&gt;=1,'Mapa comparativo de preços'!$U59,"")</f>
        <v>0</v>
      </c>
      <c r="D58" s="39" t="str">
        <f>IF(COUNT('Mapa comparativo de preços'!V59)&gt;=1,'Mapa comparativo de preços'!V59,"")</f>
        <v/>
      </c>
      <c r="E58" s="39" t="str">
        <f>IF(COUNT('Mapa comparativo de preços'!W59)&gt;=1,'Mapa comparativo de preços'!W59,"")</f>
        <v/>
      </c>
      <c r="F58" s="39" t="str">
        <f>IF(COUNT('Mapa comparativo de preços'!X59)&gt;=1,'Mapa comparativo de preços'!X59,"")</f>
        <v/>
      </c>
      <c r="G58" s="39" t="str">
        <f>IF(COUNT('Mapa comparativo de preços'!Y59)&gt;=1,'Mapa comparativo de preços'!Y59,"")</f>
        <v/>
      </c>
      <c r="H58" s="39" t="str">
        <f>IF(COUNT('Mapa comparativo de preços'!Z59)&gt;=1,'Mapa comparativo de preços'!Z59,"")</f>
        <v/>
      </c>
      <c r="I58" s="39" t="str">
        <f>IF(COUNT('Mapa comparativo de preços'!AA59)&gt;=1,'Mapa comparativo de preços'!AA59,"")</f>
        <v/>
      </c>
      <c r="J58" s="39" t="str">
        <f>IF(COUNT('Mapa comparativo de preços'!AB59)&gt;=1,'Mapa comparativo de preços'!AB59,"")</f>
        <v/>
      </c>
      <c r="K58" s="39" t="str">
        <f>IF(COUNT('Mapa comparativo de preços'!AC59)&gt;=1,'Mapa comparativo de preços'!AC59,"")</f>
        <v/>
      </c>
      <c r="L58" s="39" t="str">
        <f>IF(COUNT('Mapa comparativo de preços'!AF59)&gt;=1,'Mapa comparativo de preços'!AF59,"")</f>
        <v/>
      </c>
      <c r="M58" s="39" t="str">
        <f>IF(COUNT('Mapa comparativo de preços'!AG59)&gt;=1,'Mapa comparativo de preços'!AG59,"")</f>
        <v/>
      </c>
      <c r="N58" s="40" t="str">
        <f t="shared" si="10"/>
        <v/>
      </c>
      <c r="O58" s="41" t="str">
        <f t="shared" si="11"/>
        <v/>
      </c>
      <c r="P58" s="42" t="str">
        <f t="shared" si="12"/>
        <v/>
      </c>
      <c r="Q58" s="40" t="str">
        <f t="shared" si="13"/>
        <v/>
      </c>
      <c r="R58" s="39" t="str">
        <f t="shared" si="14"/>
        <v/>
      </c>
      <c r="S58" s="9" t="str">
        <f>IFERROR(IF(OR(COUNT('Mapa comparativo de preços'!$AK59)&lt;1,COUNT('1º Saneamento'!C58:L58)&lt;3),$P58,IF(OR('1º Saneamento'!$O58&lt;=30%,COUNT('2º Saneamento'!C58:L58)&lt;3),'1º Saneamento'!$O58,IF(OR('2º Saneamento'!$O58&lt;=30%,COUNT('3º Saneamento'!C58:L58)&lt;3),'2º Saneamento'!$O58,IF(OR('3º Saneamento'!$O58&lt;=30%,COUNT('4º Saneamento'!C58:L58)&lt;3),'3º Saneamento'!$O58,IF(OR('4º Saneamento'!$O58&lt;=30%,COUNT('5º Saneamento'!C58:L58)&lt;3),'4º Saneamento'!$O58,'5º Saneamento'!$O58))))),"")</f>
        <v/>
      </c>
    </row>
    <row r="59" spans="1:19" ht="12.75" customHeight="1" x14ac:dyDescent="0.2">
      <c r="A59" s="37" t="str">
        <f>IF('Mapa comparativo de preços'!$A60&lt;&gt;"",'Mapa comparativo de preços'!$A60,"")</f>
        <v/>
      </c>
      <c r="B59" s="38" t="str">
        <f>IF('Mapa comparativo de preços'!$B60&lt;&gt;"",'Mapa comparativo de preços'!$B60,"")</f>
        <v/>
      </c>
      <c r="C59" s="38">
        <f>IF(COUNT('Mapa comparativo de preços'!$U60)&gt;=1,'Mapa comparativo de preços'!$U60,"")</f>
        <v>0</v>
      </c>
      <c r="D59" s="39" t="str">
        <f>IF(COUNT('Mapa comparativo de preços'!V60)&gt;=1,'Mapa comparativo de preços'!V60,"")</f>
        <v/>
      </c>
      <c r="E59" s="39" t="str">
        <f>IF(COUNT('Mapa comparativo de preços'!W60)&gt;=1,'Mapa comparativo de preços'!W60,"")</f>
        <v/>
      </c>
      <c r="F59" s="39" t="str">
        <f>IF(COUNT('Mapa comparativo de preços'!X60)&gt;=1,'Mapa comparativo de preços'!X60,"")</f>
        <v/>
      </c>
      <c r="G59" s="39" t="str">
        <f>IF(COUNT('Mapa comparativo de preços'!Y60)&gt;=1,'Mapa comparativo de preços'!Y60,"")</f>
        <v/>
      </c>
      <c r="H59" s="39" t="str">
        <f>IF(COUNT('Mapa comparativo de preços'!Z60)&gt;=1,'Mapa comparativo de preços'!Z60,"")</f>
        <v/>
      </c>
      <c r="I59" s="39" t="str">
        <f>IF(COUNT('Mapa comparativo de preços'!AA60)&gt;=1,'Mapa comparativo de preços'!AA60,"")</f>
        <v/>
      </c>
      <c r="J59" s="39" t="str">
        <f>IF(COUNT('Mapa comparativo de preços'!AB60)&gt;=1,'Mapa comparativo de preços'!AB60,"")</f>
        <v/>
      </c>
      <c r="K59" s="39" t="str">
        <f>IF(COUNT('Mapa comparativo de preços'!AC60)&gt;=1,'Mapa comparativo de preços'!AC60,"")</f>
        <v/>
      </c>
      <c r="L59" s="39" t="str">
        <f>IF(COUNT('Mapa comparativo de preços'!AF60)&gt;=1,'Mapa comparativo de preços'!AF60,"")</f>
        <v/>
      </c>
      <c r="M59" s="39" t="str">
        <f>IF(COUNT('Mapa comparativo de preços'!AG60)&gt;=1,'Mapa comparativo de preços'!AG60,"")</f>
        <v/>
      </c>
      <c r="N59" s="40" t="str">
        <f t="shared" si="10"/>
        <v/>
      </c>
      <c r="O59" s="41" t="str">
        <f t="shared" si="11"/>
        <v/>
      </c>
      <c r="P59" s="42" t="str">
        <f t="shared" si="12"/>
        <v/>
      </c>
      <c r="Q59" s="40" t="str">
        <f t="shared" si="13"/>
        <v/>
      </c>
      <c r="R59" s="39" t="str">
        <f t="shared" si="14"/>
        <v/>
      </c>
      <c r="S59" s="9" t="str">
        <f>IFERROR(IF(OR(COUNT('Mapa comparativo de preços'!$AK60)&lt;1,COUNT('1º Saneamento'!C59:L59)&lt;3),$P59,IF(OR('1º Saneamento'!$O59&lt;=30%,COUNT('2º Saneamento'!C59:L59)&lt;3),'1º Saneamento'!$O59,IF(OR('2º Saneamento'!$O59&lt;=30%,COUNT('3º Saneamento'!C59:L59)&lt;3),'2º Saneamento'!$O59,IF(OR('3º Saneamento'!$O59&lt;=30%,COUNT('4º Saneamento'!C59:L59)&lt;3),'3º Saneamento'!$O59,IF(OR('4º Saneamento'!$O59&lt;=30%,COUNT('5º Saneamento'!C59:L59)&lt;3),'4º Saneamento'!$O59,'5º Saneamento'!$O59))))),"")</f>
        <v/>
      </c>
    </row>
    <row r="60" spans="1:19" ht="12.75" customHeight="1" x14ac:dyDescent="0.2">
      <c r="A60" s="37" t="str">
        <f>IF('Mapa comparativo de preços'!$A61&lt;&gt;"",'Mapa comparativo de preços'!$A61,"")</f>
        <v/>
      </c>
      <c r="B60" s="38" t="str">
        <f>IF('Mapa comparativo de preços'!$B61&lt;&gt;"",'Mapa comparativo de preços'!$B61,"")</f>
        <v/>
      </c>
      <c r="C60" s="38">
        <f>IF(COUNT('Mapa comparativo de preços'!$U61)&gt;=1,'Mapa comparativo de preços'!$U61,"")</f>
        <v>0</v>
      </c>
      <c r="D60" s="39" t="str">
        <f>IF(COUNT('Mapa comparativo de preços'!V61)&gt;=1,'Mapa comparativo de preços'!V61,"")</f>
        <v/>
      </c>
      <c r="E60" s="39" t="str">
        <f>IF(COUNT('Mapa comparativo de preços'!W61)&gt;=1,'Mapa comparativo de preços'!W61,"")</f>
        <v/>
      </c>
      <c r="F60" s="39" t="str">
        <f>IF(COUNT('Mapa comparativo de preços'!X61)&gt;=1,'Mapa comparativo de preços'!X61,"")</f>
        <v/>
      </c>
      <c r="G60" s="39" t="str">
        <f>IF(COUNT('Mapa comparativo de preços'!Y61)&gt;=1,'Mapa comparativo de preços'!Y61,"")</f>
        <v/>
      </c>
      <c r="H60" s="39" t="str">
        <f>IF(COUNT('Mapa comparativo de preços'!Z61)&gt;=1,'Mapa comparativo de preços'!Z61,"")</f>
        <v/>
      </c>
      <c r="I60" s="39" t="str">
        <f>IF(COUNT('Mapa comparativo de preços'!AA61)&gt;=1,'Mapa comparativo de preços'!AA61,"")</f>
        <v/>
      </c>
      <c r="J60" s="39" t="str">
        <f>IF(COUNT('Mapa comparativo de preços'!AB61)&gt;=1,'Mapa comparativo de preços'!AB61,"")</f>
        <v/>
      </c>
      <c r="K60" s="39" t="str">
        <f>IF(COUNT('Mapa comparativo de preços'!AC61)&gt;=1,'Mapa comparativo de preços'!AC61,"")</f>
        <v/>
      </c>
      <c r="L60" s="39" t="str">
        <f>IF(COUNT('Mapa comparativo de preços'!AF61)&gt;=1,'Mapa comparativo de preços'!AF61,"")</f>
        <v/>
      </c>
      <c r="M60" s="39" t="str">
        <f>IF(COUNT('Mapa comparativo de preços'!AG61)&gt;=1,'Mapa comparativo de preços'!AG61,"")</f>
        <v/>
      </c>
      <c r="N60" s="40" t="str">
        <f t="shared" si="10"/>
        <v/>
      </c>
      <c r="O60" s="41" t="str">
        <f t="shared" si="11"/>
        <v/>
      </c>
      <c r="P60" s="42" t="str">
        <f t="shared" si="12"/>
        <v/>
      </c>
      <c r="Q60" s="40" t="str">
        <f t="shared" si="13"/>
        <v/>
      </c>
      <c r="R60" s="39" t="str">
        <f t="shared" si="14"/>
        <v/>
      </c>
      <c r="S60" s="9" t="str">
        <f>IFERROR(IF(OR(COUNT('Mapa comparativo de preços'!$AK61)&lt;1,COUNT('1º Saneamento'!C60:L60)&lt;3),$P60,IF(OR('1º Saneamento'!$O60&lt;=30%,COUNT('2º Saneamento'!C60:L60)&lt;3),'1º Saneamento'!$O60,IF(OR('2º Saneamento'!$O60&lt;=30%,COUNT('3º Saneamento'!C60:L60)&lt;3),'2º Saneamento'!$O60,IF(OR('3º Saneamento'!$O60&lt;=30%,COUNT('4º Saneamento'!C60:L60)&lt;3),'3º Saneamento'!$O60,IF(OR('4º Saneamento'!$O60&lt;=30%,COUNT('5º Saneamento'!C60:L60)&lt;3),'4º Saneamento'!$O60,'5º Saneamento'!$O60))))),"")</f>
        <v/>
      </c>
    </row>
    <row r="61" spans="1:19" ht="12.75" customHeight="1" x14ac:dyDescent="0.2">
      <c r="A61" s="37" t="str">
        <f>IF('Mapa comparativo de preços'!$A62&lt;&gt;"",'Mapa comparativo de preços'!$A62,"")</f>
        <v/>
      </c>
      <c r="B61" s="38" t="str">
        <f>IF('Mapa comparativo de preços'!$B62&lt;&gt;"",'Mapa comparativo de preços'!$B62,"")</f>
        <v/>
      </c>
      <c r="C61" s="38">
        <f>IF(COUNT('Mapa comparativo de preços'!$U62)&gt;=1,'Mapa comparativo de preços'!$U62,"")</f>
        <v>0</v>
      </c>
      <c r="D61" s="39" t="str">
        <f>IF(COUNT('Mapa comparativo de preços'!V62)&gt;=1,'Mapa comparativo de preços'!V62,"")</f>
        <v/>
      </c>
      <c r="E61" s="39" t="str">
        <f>IF(COUNT('Mapa comparativo de preços'!W62)&gt;=1,'Mapa comparativo de preços'!W62,"")</f>
        <v/>
      </c>
      <c r="F61" s="39" t="str">
        <f>IF(COUNT('Mapa comparativo de preços'!X62)&gt;=1,'Mapa comparativo de preços'!X62,"")</f>
        <v/>
      </c>
      <c r="G61" s="39" t="str">
        <f>IF(COUNT('Mapa comparativo de preços'!Y62)&gt;=1,'Mapa comparativo de preços'!Y62,"")</f>
        <v/>
      </c>
      <c r="H61" s="39" t="str">
        <f>IF(COUNT('Mapa comparativo de preços'!Z62)&gt;=1,'Mapa comparativo de preços'!Z62,"")</f>
        <v/>
      </c>
      <c r="I61" s="39" t="str">
        <f>IF(COUNT('Mapa comparativo de preços'!AA62)&gt;=1,'Mapa comparativo de preços'!AA62,"")</f>
        <v/>
      </c>
      <c r="J61" s="39" t="str">
        <f>IF(COUNT('Mapa comparativo de preços'!AB62)&gt;=1,'Mapa comparativo de preços'!AB62,"")</f>
        <v/>
      </c>
      <c r="K61" s="39" t="str">
        <f>IF(COUNT('Mapa comparativo de preços'!AC62)&gt;=1,'Mapa comparativo de preços'!AC62,"")</f>
        <v/>
      </c>
      <c r="L61" s="39" t="str">
        <f>IF(COUNT('Mapa comparativo de preços'!AF62)&gt;=1,'Mapa comparativo de preços'!AF62,"")</f>
        <v/>
      </c>
      <c r="M61" s="39" t="str">
        <f>IF(COUNT('Mapa comparativo de preços'!AG62)&gt;=1,'Mapa comparativo de preços'!AG62,"")</f>
        <v/>
      </c>
      <c r="N61" s="40" t="str">
        <f t="shared" si="10"/>
        <v/>
      </c>
      <c r="O61" s="41" t="str">
        <f t="shared" si="11"/>
        <v/>
      </c>
      <c r="P61" s="42" t="str">
        <f t="shared" si="12"/>
        <v/>
      </c>
      <c r="Q61" s="40" t="str">
        <f t="shared" si="13"/>
        <v/>
      </c>
      <c r="R61" s="39" t="str">
        <f t="shared" si="14"/>
        <v/>
      </c>
      <c r="S61" s="9" t="str">
        <f>IFERROR(IF(OR(COUNT('Mapa comparativo de preços'!$AK62)&lt;1,COUNT('1º Saneamento'!C61:L61)&lt;3),$P61,IF(OR('1º Saneamento'!$O61&lt;=30%,COUNT('2º Saneamento'!C61:L61)&lt;3),'1º Saneamento'!$O61,IF(OR('2º Saneamento'!$O61&lt;=30%,COUNT('3º Saneamento'!C61:L61)&lt;3),'2º Saneamento'!$O61,IF(OR('3º Saneamento'!$O61&lt;=30%,COUNT('4º Saneamento'!C61:L61)&lt;3),'3º Saneamento'!$O61,IF(OR('4º Saneamento'!$O61&lt;=30%,COUNT('5º Saneamento'!C61:L61)&lt;3),'4º Saneamento'!$O61,'5º Saneamento'!$O61))))),"")</f>
        <v/>
      </c>
    </row>
    <row r="62" spans="1:19" ht="12.75" customHeight="1" x14ac:dyDescent="0.2">
      <c r="A62" s="37" t="str">
        <f>IF('Mapa comparativo de preços'!$A63&lt;&gt;"",'Mapa comparativo de preços'!$A63,"")</f>
        <v/>
      </c>
      <c r="B62" s="38" t="str">
        <f>IF('Mapa comparativo de preços'!$B63&lt;&gt;"",'Mapa comparativo de preços'!$B63,"")</f>
        <v/>
      </c>
      <c r="C62" s="38">
        <f>IF(COUNT('Mapa comparativo de preços'!$U63)&gt;=1,'Mapa comparativo de preços'!$U63,"")</f>
        <v>0</v>
      </c>
      <c r="D62" s="39" t="str">
        <f>IF(COUNT('Mapa comparativo de preços'!V63)&gt;=1,'Mapa comparativo de preços'!V63,"")</f>
        <v/>
      </c>
      <c r="E62" s="39" t="str">
        <f>IF(COUNT('Mapa comparativo de preços'!W63)&gt;=1,'Mapa comparativo de preços'!W63,"")</f>
        <v/>
      </c>
      <c r="F62" s="39" t="str">
        <f>IF(COUNT('Mapa comparativo de preços'!X63)&gt;=1,'Mapa comparativo de preços'!X63,"")</f>
        <v/>
      </c>
      <c r="G62" s="39" t="str">
        <f>IF(COUNT('Mapa comparativo de preços'!Y63)&gt;=1,'Mapa comparativo de preços'!Y63,"")</f>
        <v/>
      </c>
      <c r="H62" s="39" t="str">
        <f>IF(COUNT('Mapa comparativo de preços'!Z63)&gt;=1,'Mapa comparativo de preços'!Z63,"")</f>
        <v/>
      </c>
      <c r="I62" s="39" t="str">
        <f>IF(COUNT('Mapa comparativo de preços'!AA63)&gt;=1,'Mapa comparativo de preços'!AA63,"")</f>
        <v/>
      </c>
      <c r="J62" s="39" t="str">
        <f>IF(COUNT('Mapa comparativo de preços'!AB63)&gt;=1,'Mapa comparativo de preços'!AB63,"")</f>
        <v/>
      </c>
      <c r="K62" s="39" t="str">
        <f>IF(COUNT('Mapa comparativo de preços'!AC63)&gt;=1,'Mapa comparativo de preços'!AC63,"")</f>
        <v/>
      </c>
      <c r="L62" s="39" t="str">
        <f>IF(COUNT('Mapa comparativo de preços'!AF63)&gt;=1,'Mapa comparativo de preços'!AF63,"")</f>
        <v/>
      </c>
      <c r="M62" s="39" t="str">
        <f>IF(COUNT('Mapa comparativo de preços'!AG63)&gt;=1,'Mapa comparativo de preços'!AG63,"")</f>
        <v/>
      </c>
      <c r="N62" s="40" t="str">
        <f t="shared" si="10"/>
        <v/>
      </c>
      <c r="O62" s="41" t="str">
        <f t="shared" si="11"/>
        <v/>
      </c>
      <c r="P62" s="42" t="str">
        <f t="shared" si="12"/>
        <v/>
      </c>
      <c r="Q62" s="40" t="str">
        <f t="shared" si="13"/>
        <v/>
      </c>
      <c r="R62" s="39" t="str">
        <f t="shared" si="14"/>
        <v/>
      </c>
      <c r="S62" s="9" t="str">
        <f>IFERROR(IF(OR(COUNT('Mapa comparativo de preços'!$AK63)&lt;1,COUNT('1º Saneamento'!C62:L62)&lt;3),$P62,IF(OR('1º Saneamento'!$O62&lt;=30%,COUNT('2º Saneamento'!C62:L62)&lt;3),'1º Saneamento'!$O62,IF(OR('2º Saneamento'!$O62&lt;=30%,COUNT('3º Saneamento'!C62:L62)&lt;3),'2º Saneamento'!$O62,IF(OR('3º Saneamento'!$O62&lt;=30%,COUNT('4º Saneamento'!C62:L62)&lt;3),'3º Saneamento'!$O62,IF(OR('4º Saneamento'!$O62&lt;=30%,COUNT('5º Saneamento'!C62:L62)&lt;3),'4º Saneamento'!$O62,'5º Saneamento'!$O62))))),"")</f>
        <v/>
      </c>
    </row>
    <row r="63" spans="1:19" ht="12.75" customHeight="1" x14ac:dyDescent="0.2">
      <c r="A63" s="37" t="str">
        <f>IF('Mapa comparativo de preços'!$A64&lt;&gt;"",'Mapa comparativo de preços'!$A64,"")</f>
        <v/>
      </c>
      <c r="B63" s="38" t="str">
        <f>IF('Mapa comparativo de preços'!$B64&lt;&gt;"",'Mapa comparativo de preços'!$B64,"")</f>
        <v/>
      </c>
      <c r="C63" s="38">
        <f>IF(COUNT('Mapa comparativo de preços'!$U64)&gt;=1,'Mapa comparativo de preços'!$U64,"")</f>
        <v>0</v>
      </c>
      <c r="D63" s="39" t="str">
        <f>IF(COUNT('Mapa comparativo de preços'!V64)&gt;=1,'Mapa comparativo de preços'!V64,"")</f>
        <v/>
      </c>
      <c r="E63" s="39" t="str">
        <f>IF(COUNT('Mapa comparativo de preços'!W64)&gt;=1,'Mapa comparativo de preços'!W64,"")</f>
        <v/>
      </c>
      <c r="F63" s="39" t="str">
        <f>IF(COUNT('Mapa comparativo de preços'!X64)&gt;=1,'Mapa comparativo de preços'!X64,"")</f>
        <v/>
      </c>
      <c r="G63" s="39" t="str">
        <f>IF(COUNT('Mapa comparativo de preços'!Y64)&gt;=1,'Mapa comparativo de preços'!Y64,"")</f>
        <v/>
      </c>
      <c r="H63" s="39" t="str">
        <f>IF(COUNT('Mapa comparativo de preços'!Z64)&gt;=1,'Mapa comparativo de preços'!Z64,"")</f>
        <v/>
      </c>
      <c r="I63" s="39" t="str">
        <f>IF(COUNT('Mapa comparativo de preços'!AA64)&gt;=1,'Mapa comparativo de preços'!AA64,"")</f>
        <v/>
      </c>
      <c r="J63" s="39" t="str">
        <f>IF(COUNT('Mapa comparativo de preços'!AB64)&gt;=1,'Mapa comparativo de preços'!AB64,"")</f>
        <v/>
      </c>
      <c r="K63" s="39" t="str">
        <f>IF(COUNT('Mapa comparativo de preços'!AC64)&gt;=1,'Mapa comparativo de preços'!AC64,"")</f>
        <v/>
      </c>
      <c r="L63" s="39" t="str">
        <f>IF(COUNT('Mapa comparativo de preços'!AF64)&gt;=1,'Mapa comparativo de preços'!AF64,"")</f>
        <v/>
      </c>
      <c r="M63" s="39" t="str">
        <f>IF(COUNT('Mapa comparativo de preços'!AG64)&gt;=1,'Mapa comparativo de preços'!AG64,"")</f>
        <v/>
      </c>
      <c r="N63" s="40" t="str">
        <f t="shared" si="10"/>
        <v/>
      </c>
      <c r="O63" s="41" t="str">
        <f t="shared" si="11"/>
        <v/>
      </c>
      <c r="P63" s="42" t="str">
        <f t="shared" si="12"/>
        <v/>
      </c>
      <c r="Q63" s="40" t="str">
        <f t="shared" si="13"/>
        <v/>
      </c>
      <c r="R63" s="39" t="str">
        <f t="shared" si="14"/>
        <v/>
      </c>
      <c r="S63" s="9" t="str">
        <f>IFERROR(IF(OR(COUNT('Mapa comparativo de preços'!$AK64)&lt;1,COUNT('1º Saneamento'!C63:L63)&lt;3),$P63,IF(OR('1º Saneamento'!$O63&lt;=30%,COUNT('2º Saneamento'!C63:L63)&lt;3),'1º Saneamento'!$O63,IF(OR('2º Saneamento'!$O63&lt;=30%,COUNT('3º Saneamento'!C63:L63)&lt;3),'2º Saneamento'!$O63,IF(OR('3º Saneamento'!$O63&lt;=30%,COUNT('4º Saneamento'!C63:L63)&lt;3),'3º Saneamento'!$O63,IF(OR('4º Saneamento'!$O63&lt;=30%,COUNT('5º Saneamento'!C63:L63)&lt;3),'4º Saneamento'!$O63,'5º Saneamento'!$O63))))),"")</f>
        <v/>
      </c>
    </row>
    <row r="64" spans="1:19" ht="12.75" customHeight="1" x14ac:dyDescent="0.2">
      <c r="A64" s="37" t="str">
        <f>IF('Mapa comparativo de preços'!$A65&lt;&gt;"",'Mapa comparativo de preços'!$A65,"")</f>
        <v/>
      </c>
      <c r="B64" s="38" t="str">
        <f>IF('Mapa comparativo de preços'!$B65&lt;&gt;"",'Mapa comparativo de preços'!$B65,"")</f>
        <v/>
      </c>
      <c r="C64" s="38">
        <f>IF(COUNT('Mapa comparativo de preços'!$U65)&gt;=1,'Mapa comparativo de preços'!$U65,"")</f>
        <v>0</v>
      </c>
      <c r="D64" s="39" t="str">
        <f>IF(COUNT('Mapa comparativo de preços'!V65)&gt;=1,'Mapa comparativo de preços'!V65,"")</f>
        <v/>
      </c>
      <c r="E64" s="39" t="str">
        <f>IF(COUNT('Mapa comparativo de preços'!W65)&gt;=1,'Mapa comparativo de preços'!W65,"")</f>
        <v/>
      </c>
      <c r="F64" s="39" t="str">
        <f>IF(COUNT('Mapa comparativo de preços'!X65)&gt;=1,'Mapa comparativo de preços'!X65,"")</f>
        <v/>
      </c>
      <c r="G64" s="39" t="str">
        <f>IF(COUNT('Mapa comparativo de preços'!Y65)&gt;=1,'Mapa comparativo de preços'!Y65,"")</f>
        <v/>
      </c>
      <c r="H64" s="39" t="str">
        <f>IF(COUNT('Mapa comparativo de preços'!Z65)&gt;=1,'Mapa comparativo de preços'!Z65,"")</f>
        <v/>
      </c>
      <c r="I64" s="39" t="str">
        <f>IF(COUNT('Mapa comparativo de preços'!AA65)&gt;=1,'Mapa comparativo de preços'!AA65,"")</f>
        <v/>
      </c>
      <c r="J64" s="39" t="str">
        <f>IF(COUNT('Mapa comparativo de preços'!AB65)&gt;=1,'Mapa comparativo de preços'!AB65,"")</f>
        <v/>
      </c>
      <c r="K64" s="39" t="str">
        <f>IF(COUNT('Mapa comparativo de preços'!AC65)&gt;=1,'Mapa comparativo de preços'!AC65,"")</f>
        <v/>
      </c>
      <c r="L64" s="39" t="str">
        <f>IF(COUNT('Mapa comparativo de preços'!AF65)&gt;=1,'Mapa comparativo de preços'!AF65,"")</f>
        <v/>
      </c>
      <c r="M64" s="39" t="str">
        <f>IF(COUNT('Mapa comparativo de preços'!AG65)&gt;=1,'Mapa comparativo de preços'!AG65,"")</f>
        <v/>
      </c>
      <c r="N64" s="40" t="str">
        <f t="shared" si="10"/>
        <v/>
      </c>
      <c r="O64" s="41" t="str">
        <f t="shared" si="11"/>
        <v/>
      </c>
      <c r="P64" s="42" t="str">
        <f t="shared" si="12"/>
        <v/>
      </c>
      <c r="Q64" s="40" t="str">
        <f t="shared" si="13"/>
        <v/>
      </c>
      <c r="R64" s="39" t="str">
        <f t="shared" si="14"/>
        <v/>
      </c>
      <c r="S64" s="9" t="str">
        <f>IFERROR(IF(OR(COUNT('Mapa comparativo de preços'!$AK65)&lt;1,COUNT('1º Saneamento'!C64:L64)&lt;3),$P64,IF(OR('1º Saneamento'!$O64&lt;=30%,COUNT('2º Saneamento'!C64:L64)&lt;3),'1º Saneamento'!$O64,IF(OR('2º Saneamento'!$O64&lt;=30%,COUNT('3º Saneamento'!C64:L64)&lt;3),'2º Saneamento'!$O64,IF(OR('3º Saneamento'!$O64&lt;=30%,COUNT('4º Saneamento'!C64:L64)&lt;3),'3º Saneamento'!$O64,IF(OR('4º Saneamento'!$O64&lt;=30%,COUNT('5º Saneamento'!C64:L64)&lt;3),'4º Saneamento'!$O64,'5º Saneamento'!$O64))))),"")</f>
        <v/>
      </c>
    </row>
    <row r="65" spans="1:19" ht="12.75" customHeight="1" x14ac:dyDescent="0.2">
      <c r="A65" s="37" t="str">
        <f>IF('Mapa comparativo de preços'!$A66&lt;&gt;"",'Mapa comparativo de preços'!$A66,"")</f>
        <v/>
      </c>
      <c r="B65" s="38" t="str">
        <f>IF('Mapa comparativo de preços'!$B66&lt;&gt;"",'Mapa comparativo de preços'!$B66,"")</f>
        <v/>
      </c>
      <c r="C65" s="38">
        <f>IF(COUNT('Mapa comparativo de preços'!$U66)&gt;=1,'Mapa comparativo de preços'!$U66,"")</f>
        <v>0</v>
      </c>
      <c r="D65" s="39" t="str">
        <f>IF(COUNT('Mapa comparativo de preços'!V66)&gt;=1,'Mapa comparativo de preços'!V66,"")</f>
        <v/>
      </c>
      <c r="E65" s="39" t="str">
        <f>IF(COUNT('Mapa comparativo de preços'!W66)&gt;=1,'Mapa comparativo de preços'!W66,"")</f>
        <v/>
      </c>
      <c r="F65" s="39" t="str">
        <f>IF(COUNT('Mapa comparativo de preços'!X66)&gt;=1,'Mapa comparativo de preços'!X66,"")</f>
        <v/>
      </c>
      <c r="G65" s="39" t="str">
        <f>IF(COUNT('Mapa comparativo de preços'!Y66)&gt;=1,'Mapa comparativo de preços'!Y66,"")</f>
        <v/>
      </c>
      <c r="H65" s="39" t="str">
        <f>IF(COUNT('Mapa comparativo de preços'!Z66)&gt;=1,'Mapa comparativo de preços'!Z66,"")</f>
        <v/>
      </c>
      <c r="I65" s="39" t="str">
        <f>IF(COUNT('Mapa comparativo de preços'!AA66)&gt;=1,'Mapa comparativo de preços'!AA66,"")</f>
        <v/>
      </c>
      <c r="J65" s="39" t="str">
        <f>IF(COUNT('Mapa comparativo de preços'!AB66)&gt;=1,'Mapa comparativo de preços'!AB66,"")</f>
        <v/>
      </c>
      <c r="K65" s="39" t="str">
        <f>IF(COUNT('Mapa comparativo de preços'!AC66)&gt;=1,'Mapa comparativo de preços'!AC66,"")</f>
        <v/>
      </c>
      <c r="L65" s="39" t="str">
        <f>IF(COUNT('Mapa comparativo de preços'!AF66)&gt;=1,'Mapa comparativo de preços'!AF66,"")</f>
        <v/>
      </c>
      <c r="M65" s="39" t="str">
        <f>IF(COUNT('Mapa comparativo de preços'!AG66)&gt;=1,'Mapa comparativo de preços'!AG66,"")</f>
        <v/>
      </c>
      <c r="N65" s="40" t="str">
        <f t="shared" si="10"/>
        <v/>
      </c>
      <c r="O65" s="41" t="str">
        <f t="shared" si="11"/>
        <v/>
      </c>
      <c r="P65" s="42" t="str">
        <f t="shared" si="12"/>
        <v/>
      </c>
      <c r="Q65" s="40" t="str">
        <f t="shared" si="13"/>
        <v/>
      </c>
      <c r="R65" s="39" t="str">
        <f t="shared" si="14"/>
        <v/>
      </c>
      <c r="S65" s="9" t="str">
        <f>IFERROR(IF(OR(COUNT('Mapa comparativo de preços'!$AK66)&lt;1,COUNT('1º Saneamento'!C65:L65)&lt;3),$P65,IF(OR('1º Saneamento'!$O65&lt;=30%,COUNT('2º Saneamento'!C65:L65)&lt;3),'1º Saneamento'!$O65,IF(OR('2º Saneamento'!$O65&lt;=30%,COUNT('3º Saneamento'!C65:L65)&lt;3),'2º Saneamento'!$O65,IF(OR('3º Saneamento'!$O65&lt;=30%,COUNT('4º Saneamento'!C65:L65)&lt;3),'3º Saneamento'!$O65,IF(OR('4º Saneamento'!$O65&lt;=30%,COUNT('5º Saneamento'!C65:L65)&lt;3),'4º Saneamento'!$O65,'5º Saneamento'!$O65))))),"")</f>
        <v/>
      </c>
    </row>
    <row r="66" spans="1:19" ht="12.75" customHeight="1" x14ac:dyDescent="0.2">
      <c r="A66" s="37" t="str">
        <f>IF('Mapa comparativo de preços'!$A67&lt;&gt;"",'Mapa comparativo de preços'!$A67,"")</f>
        <v/>
      </c>
      <c r="B66" s="38" t="str">
        <f>IF('Mapa comparativo de preços'!$B67&lt;&gt;"",'Mapa comparativo de preços'!$B67,"")</f>
        <v/>
      </c>
      <c r="C66" s="38">
        <f>IF(COUNT('Mapa comparativo de preços'!$U67)&gt;=1,'Mapa comparativo de preços'!$U67,"")</f>
        <v>0</v>
      </c>
      <c r="D66" s="39" t="str">
        <f>IF(COUNT('Mapa comparativo de preços'!V67)&gt;=1,'Mapa comparativo de preços'!V67,"")</f>
        <v/>
      </c>
      <c r="E66" s="39" t="str">
        <f>IF(COUNT('Mapa comparativo de preços'!W67)&gt;=1,'Mapa comparativo de preços'!W67,"")</f>
        <v/>
      </c>
      <c r="F66" s="39" t="str">
        <f>IF(COUNT('Mapa comparativo de preços'!X67)&gt;=1,'Mapa comparativo de preços'!X67,"")</f>
        <v/>
      </c>
      <c r="G66" s="39" t="str">
        <f>IF(COUNT('Mapa comparativo de preços'!Y67)&gt;=1,'Mapa comparativo de preços'!Y67,"")</f>
        <v/>
      </c>
      <c r="H66" s="39" t="str">
        <f>IF(COUNT('Mapa comparativo de preços'!Z67)&gt;=1,'Mapa comparativo de preços'!Z67,"")</f>
        <v/>
      </c>
      <c r="I66" s="39" t="str">
        <f>IF(COUNT('Mapa comparativo de preços'!AA67)&gt;=1,'Mapa comparativo de preços'!AA67,"")</f>
        <v/>
      </c>
      <c r="J66" s="39" t="str">
        <f>IF(COUNT('Mapa comparativo de preços'!AB67)&gt;=1,'Mapa comparativo de preços'!AB67,"")</f>
        <v/>
      </c>
      <c r="K66" s="39" t="str">
        <f>IF(COUNT('Mapa comparativo de preços'!AC67)&gt;=1,'Mapa comparativo de preços'!AC67,"")</f>
        <v/>
      </c>
      <c r="L66" s="39" t="str">
        <f>IF(COUNT('Mapa comparativo de preços'!AF67)&gt;=1,'Mapa comparativo de preços'!AF67,"")</f>
        <v/>
      </c>
      <c r="M66" s="39" t="str">
        <f>IF(COUNT('Mapa comparativo de preços'!AG67)&gt;=1,'Mapa comparativo de preços'!AG67,"")</f>
        <v/>
      </c>
      <c r="N66" s="40" t="str">
        <f t="shared" si="10"/>
        <v/>
      </c>
      <c r="O66" s="41" t="str">
        <f t="shared" si="11"/>
        <v/>
      </c>
      <c r="P66" s="42" t="str">
        <f t="shared" si="12"/>
        <v/>
      </c>
      <c r="Q66" s="40" t="str">
        <f t="shared" si="13"/>
        <v/>
      </c>
      <c r="R66" s="39" t="str">
        <f t="shared" si="14"/>
        <v/>
      </c>
      <c r="S66" s="9" t="str">
        <f>IFERROR(IF(OR(COUNT('Mapa comparativo de preços'!$AK67)&lt;1,COUNT('1º Saneamento'!C66:L66)&lt;3),$P66,IF(OR('1º Saneamento'!$O66&lt;=30%,COUNT('2º Saneamento'!C66:L66)&lt;3),'1º Saneamento'!$O66,IF(OR('2º Saneamento'!$O66&lt;=30%,COUNT('3º Saneamento'!C66:L66)&lt;3),'2º Saneamento'!$O66,IF(OR('3º Saneamento'!$O66&lt;=30%,COUNT('4º Saneamento'!C66:L66)&lt;3),'3º Saneamento'!$O66,IF(OR('4º Saneamento'!$O66&lt;=30%,COUNT('5º Saneamento'!C66:L66)&lt;3),'4º Saneamento'!$O66,'5º Saneamento'!$O66))))),"")</f>
        <v/>
      </c>
    </row>
    <row r="67" spans="1:19" ht="12.75" customHeight="1" x14ac:dyDescent="0.2">
      <c r="A67" s="37" t="str">
        <f>IF('Mapa comparativo de preços'!$A68&lt;&gt;"",'Mapa comparativo de preços'!$A68,"")</f>
        <v/>
      </c>
      <c r="B67" s="38" t="str">
        <f>IF('Mapa comparativo de preços'!$B68&lt;&gt;"",'Mapa comparativo de preços'!$B68,"")</f>
        <v/>
      </c>
      <c r="C67" s="38">
        <f>IF(COUNT('Mapa comparativo de preços'!$U68)&gt;=1,'Mapa comparativo de preços'!$U68,"")</f>
        <v>0</v>
      </c>
      <c r="D67" s="39" t="str">
        <f>IF(COUNT('Mapa comparativo de preços'!V68)&gt;=1,'Mapa comparativo de preços'!V68,"")</f>
        <v/>
      </c>
      <c r="E67" s="39" t="str">
        <f>IF(COUNT('Mapa comparativo de preços'!W68)&gt;=1,'Mapa comparativo de preços'!W68,"")</f>
        <v/>
      </c>
      <c r="F67" s="39" t="str">
        <f>IF(COUNT('Mapa comparativo de preços'!X68)&gt;=1,'Mapa comparativo de preços'!X68,"")</f>
        <v/>
      </c>
      <c r="G67" s="39" t="str">
        <f>IF(COUNT('Mapa comparativo de preços'!Y68)&gt;=1,'Mapa comparativo de preços'!Y68,"")</f>
        <v/>
      </c>
      <c r="H67" s="39" t="str">
        <f>IF(COUNT('Mapa comparativo de preços'!Z68)&gt;=1,'Mapa comparativo de preços'!Z68,"")</f>
        <v/>
      </c>
      <c r="I67" s="39" t="str">
        <f>IF(COUNT('Mapa comparativo de preços'!AA68)&gt;=1,'Mapa comparativo de preços'!AA68,"")</f>
        <v/>
      </c>
      <c r="J67" s="39" t="str">
        <f>IF(COUNT('Mapa comparativo de preços'!AB68)&gt;=1,'Mapa comparativo de preços'!AB68,"")</f>
        <v/>
      </c>
      <c r="K67" s="39" t="str">
        <f>IF(COUNT('Mapa comparativo de preços'!AC68)&gt;=1,'Mapa comparativo de preços'!AC68,"")</f>
        <v/>
      </c>
      <c r="L67" s="39" t="str">
        <f>IF(COUNT('Mapa comparativo de preços'!AF68)&gt;=1,'Mapa comparativo de preços'!AF68,"")</f>
        <v/>
      </c>
      <c r="M67" s="39" t="str">
        <f>IF(COUNT('Mapa comparativo de preços'!AG68)&gt;=1,'Mapa comparativo de preços'!AG68,"")</f>
        <v/>
      </c>
      <c r="N67" s="40" t="str">
        <f t="shared" si="10"/>
        <v/>
      </c>
      <c r="O67" s="41" t="str">
        <f t="shared" si="11"/>
        <v/>
      </c>
      <c r="P67" s="42" t="str">
        <f t="shared" si="12"/>
        <v/>
      </c>
      <c r="Q67" s="40" t="str">
        <f t="shared" si="13"/>
        <v/>
      </c>
      <c r="R67" s="39" t="str">
        <f t="shared" si="14"/>
        <v/>
      </c>
      <c r="S67" s="9" t="str">
        <f>IFERROR(IF(OR(COUNT('Mapa comparativo de preços'!$AK68)&lt;1,COUNT('1º Saneamento'!C67:L67)&lt;3),$P67,IF(OR('1º Saneamento'!$O67&lt;=30%,COUNT('2º Saneamento'!C67:L67)&lt;3),'1º Saneamento'!$O67,IF(OR('2º Saneamento'!$O67&lt;=30%,COUNT('3º Saneamento'!C67:L67)&lt;3),'2º Saneamento'!$O67,IF(OR('3º Saneamento'!$O67&lt;=30%,COUNT('4º Saneamento'!C67:L67)&lt;3),'3º Saneamento'!$O67,IF(OR('4º Saneamento'!$O67&lt;=30%,COUNT('5º Saneamento'!C67:L67)&lt;3),'4º Saneamento'!$O67,'5º Saneamento'!$O67))))),"")</f>
        <v/>
      </c>
    </row>
    <row r="68" spans="1:19" ht="12.75" customHeight="1" x14ac:dyDescent="0.2">
      <c r="A68" s="37" t="str">
        <f>IF('Mapa comparativo de preços'!$A69&lt;&gt;"",'Mapa comparativo de preços'!$A69,"")</f>
        <v/>
      </c>
      <c r="B68" s="38" t="str">
        <f>IF('Mapa comparativo de preços'!$B69&lt;&gt;"",'Mapa comparativo de preços'!$B69,"")</f>
        <v/>
      </c>
      <c r="C68" s="38">
        <f>IF(COUNT('Mapa comparativo de preços'!$U69)&gt;=1,'Mapa comparativo de preços'!$U69,"")</f>
        <v>0</v>
      </c>
      <c r="D68" s="39" t="str">
        <f>IF(COUNT('Mapa comparativo de preços'!V69)&gt;=1,'Mapa comparativo de preços'!V69,"")</f>
        <v/>
      </c>
      <c r="E68" s="39" t="str">
        <f>IF(COUNT('Mapa comparativo de preços'!W69)&gt;=1,'Mapa comparativo de preços'!W69,"")</f>
        <v/>
      </c>
      <c r="F68" s="39" t="str">
        <f>IF(COUNT('Mapa comparativo de preços'!X69)&gt;=1,'Mapa comparativo de preços'!X69,"")</f>
        <v/>
      </c>
      <c r="G68" s="39" t="str">
        <f>IF(COUNT('Mapa comparativo de preços'!Y69)&gt;=1,'Mapa comparativo de preços'!Y69,"")</f>
        <v/>
      </c>
      <c r="H68" s="39" t="str">
        <f>IF(COUNT('Mapa comparativo de preços'!Z69)&gt;=1,'Mapa comparativo de preços'!Z69,"")</f>
        <v/>
      </c>
      <c r="I68" s="39" t="str">
        <f>IF(COUNT('Mapa comparativo de preços'!AA69)&gt;=1,'Mapa comparativo de preços'!AA69,"")</f>
        <v/>
      </c>
      <c r="J68" s="39" t="str">
        <f>IF(COUNT('Mapa comparativo de preços'!AB69)&gt;=1,'Mapa comparativo de preços'!AB69,"")</f>
        <v/>
      </c>
      <c r="K68" s="39" t="str">
        <f>IF(COUNT('Mapa comparativo de preços'!AC69)&gt;=1,'Mapa comparativo de preços'!AC69,"")</f>
        <v/>
      </c>
      <c r="L68" s="39" t="str">
        <f>IF(COUNT('Mapa comparativo de preços'!AF69)&gt;=1,'Mapa comparativo de preços'!AF69,"")</f>
        <v/>
      </c>
      <c r="M68" s="39" t="str">
        <f>IF(COUNT('Mapa comparativo de preços'!AG69)&gt;=1,'Mapa comparativo de preços'!AG69,"")</f>
        <v/>
      </c>
      <c r="N68" s="40" t="str">
        <f t="shared" si="10"/>
        <v/>
      </c>
      <c r="O68" s="41" t="str">
        <f t="shared" si="11"/>
        <v/>
      </c>
      <c r="P68" s="42" t="str">
        <f t="shared" si="12"/>
        <v/>
      </c>
      <c r="Q68" s="40" t="str">
        <f t="shared" si="13"/>
        <v/>
      </c>
      <c r="R68" s="39" t="str">
        <f t="shared" si="14"/>
        <v/>
      </c>
      <c r="S68" s="9" t="str">
        <f>IFERROR(IF(OR(COUNT('Mapa comparativo de preços'!$AK69)&lt;1,COUNT('1º Saneamento'!C68:L68)&lt;3),$P68,IF(OR('1º Saneamento'!$O68&lt;=30%,COUNT('2º Saneamento'!C68:L68)&lt;3),'1º Saneamento'!$O68,IF(OR('2º Saneamento'!$O68&lt;=30%,COUNT('3º Saneamento'!C68:L68)&lt;3),'2º Saneamento'!$O68,IF(OR('3º Saneamento'!$O68&lt;=30%,COUNT('4º Saneamento'!C68:L68)&lt;3),'3º Saneamento'!$O68,IF(OR('4º Saneamento'!$O68&lt;=30%,COUNT('5º Saneamento'!C68:L68)&lt;3),'4º Saneamento'!$O68,'5º Saneamento'!$O68))))),"")</f>
        <v/>
      </c>
    </row>
    <row r="69" spans="1:19" ht="12.75" customHeight="1" x14ac:dyDescent="0.2">
      <c r="A69" s="37" t="str">
        <f>IF('Mapa comparativo de preços'!$A70&lt;&gt;"",'Mapa comparativo de preços'!$A70,"")</f>
        <v/>
      </c>
      <c r="B69" s="38" t="str">
        <f>IF('Mapa comparativo de preços'!$B70&lt;&gt;"",'Mapa comparativo de preços'!$B70,"")</f>
        <v/>
      </c>
      <c r="C69" s="38">
        <f>IF(COUNT('Mapa comparativo de preços'!$U70)&gt;=1,'Mapa comparativo de preços'!$U70,"")</f>
        <v>0</v>
      </c>
      <c r="D69" s="39" t="str">
        <f>IF(COUNT('Mapa comparativo de preços'!V70)&gt;=1,'Mapa comparativo de preços'!V70,"")</f>
        <v/>
      </c>
      <c r="E69" s="39" t="str">
        <f>IF(COUNT('Mapa comparativo de preços'!W70)&gt;=1,'Mapa comparativo de preços'!W70,"")</f>
        <v/>
      </c>
      <c r="F69" s="39" t="str">
        <f>IF(COUNT('Mapa comparativo de preços'!X70)&gt;=1,'Mapa comparativo de preços'!X70,"")</f>
        <v/>
      </c>
      <c r="G69" s="39" t="str">
        <f>IF(COUNT('Mapa comparativo de preços'!Y70)&gt;=1,'Mapa comparativo de preços'!Y70,"")</f>
        <v/>
      </c>
      <c r="H69" s="39" t="str">
        <f>IF(COUNT('Mapa comparativo de preços'!Z70)&gt;=1,'Mapa comparativo de preços'!Z70,"")</f>
        <v/>
      </c>
      <c r="I69" s="39" t="str">
        <f>IF(COUNT('Mapa comparativo de preços'!AA70)&gt;=1,'Mapa comparativo de preços'!AA70,"")</f>
        <v/>
      </c>
      <c r="J69" s="39" t="str">
        <f>IF(COUNT('Mapa comparativo de preços'!AB70)&gt;=1,'Mapa comparativo de preços'!AB70,"")</f>
        <v/>
      </c>
      <c r="K69" s="39" t="str">
        <f>IF(COUNT('Mapa comparativo de preços'!AC70)&gt;=1,'Mapa comparativo de preços'!AC70,"")</f>
        <v/>
      </c>
      <c r="L69" s="39" t="str">
        <f>IF(COUNT('Mapa comparativo de preços'!AF70)&gt;=1,'Mapa comparativo de preços'!AF70,"")</f>
        <v/>
      </c>
      <c r="M69" s="39" t="str">
        <f>IF(COUNT('Mapa comparativo de preços'!AG70)&gt;=1,'Mapa comparativo de preços'!AG70,"")</f>
        <v/>
      </c>
      <c r="N69" s="40" t="str">
        <f t="shared" si="10"/>
        <v/>
      </c>
      <c r="O69" s="41" t="str">
        <f t="shared" si="11"/>
        <v/>
      </c>
      <c r="P69" s="42" t="str">
        <f t="shared" si="12"/>
        <v/>
      </c>
      <c r="Q69" s="40" t="str">
        <f t="shared" si="13"/>
        <v/>
      </c>
      <c r="R69" s="39" t="str">
        <f t="shared" si="14"/>
        <v/>
      </c>
      <c r="S69" s="9" t="str">
        <f>IFERROR(IF(OR(COUNT('Mapa comparativo de preços'!$AK70)&lt;1,COUNT('1º Saneamento'!C69:L69)&lt;3),$P69,IF(OR('1º Saneamento'!$O69&lt;=30%,COUNT('2º Saneamento'!C69:L69)&lt;3),'1º Saneamento'!$O69,IF(OR('2º Saneamento'!$O69&lt;=30%,COUNT('3º Saneamento'!C69:L69)&lt;3),'2º Saneamento'!$O69,IF(OR('3º Saneamento'!$O69&lt;=30%,COUNT('4º Saneamento'!C69:L69)&lt;3),'3º Saneamento'!$O69,IF(OR('4º Saneamento'!$O69&lt;=30%,COUNT('5º Saneamento'!C69:L69)&lt;3),'4º Saneamento'!$O69,'5º Saneamento'!$O69))))),"")</f>
        <v/>
      </c>
    </row>
    <row r="70" spans="1:19" ht="12.75" customHeight="1" x14ac:dyDescent="0.2">
      <c r="A70" s="37" t="str">
        <f>IF('Mapa comparativo de preços'!$A71&lt;&gt;"",'Mapa comparativo de preços'!$A71,"")</f>
        <v/>
      </c>
      <c r="B70" s="38" t="str">
        <f>IF('Mapa comparativo de preços'!$B71&lt;&gt;"",'Mapa comparativo de preços'!$B71,"")</f>
        <v/>
      </c>
      <c r="C70" s="38">
        <f>IF(COUNT('Mapa comparativo de preços'!$U71)&gt;=1,'Mapa comparativo de preços'!$U71,"")</f>
        <v>0</v>
      </c>
      <c r="D70" s="39" t="str">
        <f>IF(COUNT('Mapa comparativo de preços'!V71)&gt;=1,'Mapa comparativo de preços'!V71,"")</f>
        <v/>
      </c>
      <c r="E70" s="39" t="str">
        <f>IF(COUNT('Mapa comparativo de preços'!W71)&gt;=1,'Mapa comparativo de preços'!W71,"")</f>
        <v/>
      </c>
      <c r="F70" s="39" t="str">
        <f>IF(COUNT('Mapa comparativo de preços'!X71)&gt;=1,'Mapa comparativo de preços'!X71,"")</f>
        <v/>
      </c>
      <c r="G70" s="39" t="str">
        <f>IF(COUNT('Mapa comparativo de preços'!Y71)&gt;=1,'Mapa comparativo de preços'!Y71,"")</f>
        <v/>
      </c>
      <c r="H70" s="39" t="str">
        <f>IF(COUNT('Mapa comparativo de preços'!Z71)&gt;=1,'Mapa comparativo de preços'!Z71,"")</f>
        <v/>
      </c>
      <c r="I70" s="39" t="str">
        <f>IF(COUNT('Mapa comparativo de preços'!AA71)&gt;=1,'Mapa comparativo de preços'!AA71,"")</f>
        <v/>
      </c>
      <c r="J70" s="39" t="str">
        <f>IF(COUNT('Mapa comparativo de preços'!AB71)&gt;=1,'Mapa comparativo de preços'!AB71,"")</f>
        <v/>
      </c>
      <c r="K70" s="39" t="str">
        <f>IF(COUNT('Mapa comparativo de preços'!AC71)&gt;=1,'Mapa comparativo de preços'!AC71,"")</f>
        <v/>
      </c>
      <c r="L70" s="39" t="str">
        <f>IF(COUNT('Mapa comparativo de preços'!AF71)&gt;=1,'Mapa comparativo de preços'!AF71,"")</f>
        <v/>
      </c>
      <c r="M70" s="39" t="str">
        <f>IF(COUNT('Mapa comparativo de preços'!AG71)&gt;=1,'Mapa comparativo de preços'!AG71,"")</f>
        <v/>
      </c>
      <c r="N70" s="40" t="str">
        <f t="shared" si="10"/>
        <v/>
      </c>
      <c r="O70" s="41" t="str">
        <f t="shared" si="11"/>
        <v/>
      </c>
      <c r="P70" s="42" t="str">
        <f t="shared" si="12"/>
        <v/>
      </c>
      <c r="Q70" s="40" t="str">
        <f t="shared" si="13"/>
        <v/>
      </c>
      <c r="R70" s="39" t="str">
        <f t="shared" si="14"/>
        <v/>
      </c>
      <c r="S70" s="9" t="str">
        <f>IFERROR(IF(OR(COUNT('Mapa comparativo de preços'!$AK71)&lt;1,COUNT('1º Saneamento'!C70:L70)&lt;3),$P70,IF(OR('1º Saneamento'!$O70&lt;=30%,COUNT('2º Saneamento'!C70:L70)&lt;3),'1º Saneamento'!$O70,IF(OR('2º Saneamento'!$O70&lt;=30%,COUNT('3º Saneamento'!C70:L70)&lt;3),'2º Saneamento'!$O70,IF(OR('3º Saneamento'!$O70&lt;=30%,COUNT('4º Saneamento'!C70:L70)&lt;3),'3º Saneamento'!$O70,IF(OR('4º Saneamento'!$O70&lt;=30%,COUNT('5º Saneamento'!C70:L70)&lt;3),'4º Saneamento'!$O70,'5º Saneamento'!$O70))))),"")</f>
        <v/>
      </c>
    </row>
    <row r="71" spans="1:19" ht="12.75" customHeight="1" x14ac:dyDescent="0.2">
      <c r="A71" s="37" t="str">
        <f>IF('Mapa comparativo de preços'!$A72&lt;&gt;"",'Mapa comparativo de preços'!$A72,"")</f>
        <v/>
      </c>
      <c r="B71" s="38" t="str">
        <f>IF('Mapa comparativo de preços'!$B72&lt;&gt;"",'Mapa comparativo de preços'!$B72,"")</f>
        <v/>
      </c>
      <c r="C71" s="38">
        <f>IF(COUNT('Mapa comparativo de preços'!$U72)&gt;=1,'Mapa comparativo de preços'!$U72,"")</f>
        <v>0</v>
      </c>
      <c r="D71" s="39" t="str">
        <f>IF(COUNT('Mapa comparativo de preços'!V72)&gt;=1,'Mapa comparativo de preços'!V72,"")</f>
        <v/>
      </c>
      <c r="E71" s="39" t="str">
        <f>IF(COUNT('Mapa comparativo de preços'!W72)&gt;=1,'Mapa comparativo de preços'!W72,"")</f>
        <v/>
      </c>
      <c r="F71" s="39" t="str">
        <f>IF(COUNT('Mapa comparativo de preços'!X72)&gt;=1,'Mapa comparativo de preços'!X72,"")</f>
        <v/>
      </c>
      <c r="G71" s="39" t="str">
        <f>IF(COUNT('Mapa comparativo de preços'!Y72)&gt;=1,'Mapa comparativo de preços'!Y72,"")</f>
        <v/>
      </c>
      <c r="H71" s="39" t="str">
        <f>IF(COUNT('Mapa comparativo de preços'!Z72)&gt;=1,'Mapa comparativo de preços'!Z72,"")</f>
        <v/>
      </c>
      <c r="I71" s="39" t="str">
        <f>IF(COUNT('Mapa comparativo de preços'!AA72)&gt;=1,'Mapa comparativo de preços'!AA72,"")</f>
        <v/>
      </c>
      <c r="J71" s="39" t="str">
        <f>IF(COUNT('Mapa comparativo de preços'!AB72)&gt;=1,'Mapa comparativo de preços'!AB72,"")</f>
        <v/>
      </c>
      <c r="K71" s="39" t="str">
        <f>IF(COUNT('Mapa comparativo de preços'!AC72)&gt;=1,'Mapa comparativo de preços'!AC72,"")</f>
        <v/>
      </c>
      <c r="L71" s="39" t="str">
        <f>IF(COUNT('Mapa comparativo de preços'!AF72)&gt;=1,'Mapa comparativo de preços'!AF72,"")</f>
        <v/>
      </c>
      <c r="M71" s="39" t="str">
        <f>IF(COUNT('Mapa comparativo de preços'!AG72)&gt;=1,'Mapa comparativo de preços'!AG72,"")</f>
        <v/>
      </c>
      <c r="N71" s="40" t="str">
        <f t="shared" si="10"/>
        <v/>
      </c>
      <c r="O71" s="41" t="str">
        <f t="shared" si="11"/>
        <v/>
      </c>
      <c r="P71" s="42" t="str">
        <f t="shared" si="12"/>
        <v/>
      </c>
      <c r="Q71" s="40" t="str">
        <f t="shared" si="13"/>
        <v/>
      </c>
      <c r="R71" s="39" t="str">
        <f t="shared" si="14"/>
        <v/>
      </c>
      <c r="S71" s="9" t="str">
        <f>IFERROR(IF(OR(COUNT('Mapa comparativo de preços'!$AK72)&lt;1,COUNT('1º Saneamento'!C71:L71)&lt;3),$P71,IF(OR('1º Saneamento'!$O71&lt;=30%,COUNT('2º Saneamento'!C71:L71)&lt;3),'1º Saneamento'!$O71,IF(OR('2º Saneamento'!$O71&lt;=30%,COUNT('3º Saneamento'!C71:L71)&lt;3),'2º Saneamento'!$O71,IF(OR('3º Saneamento'!$O71&lt;=30%,COUNT('4º Saneamento'!C71:L71)&lt;3),'3º Saneamento'!$O71,IF(OR('4º Saneamento'!$O71&lt;=30%,COUNT('5º Saneamento'!C71:L71)&lt;3),'4º Saneamento'!$O71,'5º Saneamento'!$O71))))),"")</f>
        <v/>
      </c>
    </row>
    <row r="72" spans="1:19" ht="12.75" customHeight="1" x14ac:dyDescent="0.2">
      <c r="A72" s="37" t="str">
        <f>IF('Mapa comparativo de preços'!$A73&lt;&gt;"",'Mapa comparativo de preços'!$A73,"")</f>
        <v/>
      </c>
      <c r="B72" s="38" t="str">
        <f>IF('Mapa comparativo de preços'!$B73&lt;&gt;"",'Mapa comparativo de preços'!$B73,"")</f>
        <v/>
      </c>
      <c r="C72" s="38">
        <f>IF(COUNT('Mapa comparativo de preços'!$U73)&gt;=1,'Mapa comparativo de preços'!$U73,"")</f>
        <v>0</v>
      </c>
      <c r="D72" s="39" t="str">
        <f>IF(COUNT('Mapa comparativo de preços'!V73)&gt;=1,'Mapa comparativo de preços'!V73,"")</f>
        <v/>
      </c>
      <c r="E72" s="39" t="str">
        <f>IF(COUNT('Mapa comparativo de preços'!W73)&gt;=1,'Mapa comparativo de preços'!W73,"")</f>
        <v/>
      </c>
      <c r="F72" s="39" t="str">
        <f>IF(COUNT('Mapa comparativo de preços'!X73)&gt;=1,'Mapa comparativo de preços'!X73,"")</f>
        <v/>
      </c>
      <c r="G72" s="39" t="str">
        <f>IF(COUNT('Mapa comparativo de preços'!Y73)&gt;=1,'Mapa comparativo de preços'!Y73,"")</f>
        <v/>
      </c>
      <c r="H72" s="39" t="str">
        <f>IF(COUNT('Mapa comparativo de preços'!Z73)&gt;=1,'Mapa comparativo de preços'!Z73,"")</f>
        <v/>
      </c>
      <c r="I72" s="39" t="str">
        <f>IF(COUNT('Mapa comparativo de preços'!AA73)&gt;=1,'Mapa comparativo de preços'!AA73,"")</f>
        <v/>
      </c>
      <c r="J72" s="39" t="str">
        <f>IF(COUNT('Mapa comparativo de preços'!AB73)&gt;=1,'Mapa comparativo de preços'!AB73,"")</f>
        <v/>
      </c>
      <c r="K72" s="39" t="str">
        <f>IF(COUNT('Mapa comparativo de preços'!AC73)&gt;=1,'Mapa comparativo de preços'!AC73,"")</f>
        <v/>
      </c>
      <c r="L72" s="39" t="str">
        <f>IF(COUNT('Mapa comparativo de preços'!AF73)&gt;=1,'Mapa comparativo de preços'!AF73,"")</f>
        <v/>
      </c>
      <c r="M72" s="39" t="str">
        <f>IF(COUNT('Mapa comparativo de preços'!AG73)&gt;=1,'Mapa comparativo de preços'!AG73,"")</f>
        <v/>
      </c>
      <c r="N72" s="40" t="str">
        <f t="shared" si="10"/>
        <v/>
      </c>
      <c r="O72" s="41" t="str">
        <f t="shared" si="11"/>
        <v/>
      </c>
      <c r="P72" s="42" t="str">
        <f t="shared" si="12"/>
        <v/>
      </c>
      <c r="Q72" s="40" t="str">
        <f t="shared" si="13"/>
        <v/>
      </c>
      <c r="R72" s="39" t="str">
        <f t="shared" si="14"/>
        <v/>
      </c>
      <c r="S72" s="9" t="str">
        <f>IFERROR(IF(OR(COUNT('Mapa comparativo de preços'!$AK73)&lt;1,COUNT('1º Saneamento'!C72:L72)&lt;3),$P72,IF(OR('1º Saneamento'!$O72&lt;=30%,COUNT('2º Saneamento'!C72:L72)&lt;3),'1º Saneamento'!$O72,IF(OR('2º Saneamento'!$O72&lt;=30%,COUNT('3º Saneamento'!C72:L72)&lt;3),'2º Saneamento'!$O72,IF(OR('3º Saneamento'!$O72&lt;=30%,COUNT('4º Saneamento'!C72:L72)&lt;3),'3º Saneamento'!$O72,IF(OR('4º Saneamento'!$O72&lt;=30%,COUNT('5º Saneamento'!C72:L72)&lt;3),'4º Saneamento'!$O72,'5º Saneamento'!$O72))))),"")</f>
        <v/>
      </c>
    </row>
    <row r="73" spans="1:19" ht="12.75" customHeight="1" x14ac:dyDescent="0.2">
      <c r="A73" s="37" t="str">
        <f>IF('Mapa comparativo de preços'!$A74&lt;&gt;"",'Mapa comparativo de preços'!$A74,"")</f>
        <v/>
      </c>
      <c r="B73" s="38" t="str">
        <f>IF('Mapa comparativo de preços'!$B74&lt;&gt;"",'Mapa comparativo de preços'!$B74,"")</f>
        <v/>
      </c>
      <c r="C73" s="38">
        <f>IF(COUNT('Mapa comparativo de preços'!$U74)&gt;=1,'Mapa comparativo de preços'!$U74,"")</f>
        <v>0</v>
      </c>
      <c r="D73" s="39" t="str">
        <f>IF(COUNT('Mapa comparativo de preços'!V74)&gt;=1,'Mapa comparativo de preços'!V74,"")</f>
        <v/>
      </c>
      <c r="E73" s="39" t="str">
        <f>IF(COUNT('Mapa comparativo de preços'!W74)&gt;=1,'Mapa comparativo de preços'!W74,"")</f>
        <v/>
      </c>
      <c r="F73" s="39" t="str">
        <f>IF(COUNT('Mapa comparativo de preços'!X74)&gt;=1,'Mapa comparativo de preços'!X74,"")</f>
        <v/>
      </c>
      <c r="G73" s="39" t="str">
        <f>IF(COUNT('Mapa comparativo de preços'!Y74)&gt;=1,'Mapa comparativo de preços'!Y74,"")</f>
        <v/>
      </c>
      <c r="H73" s="39" t="str">
        <f>IF(COUNT('Mapa comparativo de preços'!Z74)&gt;=1,'Mapa comparativo de preços'!Z74,"")</f>
        <v/>
      </c>
      <c r="I73" s="39" t="str">
        <f>IF(COUNT('Mapa comparativo de preços'!AA74)&gt;=1,'Mapa comparativo de preços'!AA74,"")</f>
        <v/>
      </c>
      <c r="J73" s="39" t="str">
        <f>IF(COUNT('Mapa comparativo de preços'!AB74)&gt;=1,'Mapa comparativo de preços'!AB74,"")</f>
        <v/>
      </c>
      <c r="K73" s="39" t="str">
        <f>IF(COUNT('Mapa comparativo de preços'!AC74)&gt;=1,'Mapa comparativo de preços'!AC74,"")</f>
        <v/>
      </c>
      <c r="L73" s="39" t="str">
        <f>IF(COUNT('Mapa comparativo de preços'!AF74)&gt;=1,'Mapa comparativo de preços'!AF74,"")</f>
        <v/>
      </c>
      <c r="M73" s="39" t="str">
        <f>IF(COUNT('Mapa comparativo de preços'!AG74)&gt;=1,'Mapa comparativo de preços'!AG74,"")</f>
        <v/>
      </c>
      <c r="N73" s="40" t="str">
        <f t="shared" si="10"/>
        <v/>
      </c>
      <c r="O73" s="41" t="str">
        <f t="shared" si="11"/>
        <v/>
      </c>
      <c r="P73" s="42" t="str">
        <f t="shared" si="12"/>
        <v/>
      </c>
      <c r="Q73" s="40" t="str">
        <f t="shared" si="13"/>
        <v/>
      </c>
      <c r="R73" s="39" t="str">
        <f t="shared" si="14"/>
        <v/>
      </c>
      <c r="S73" s="9" t="str">
        <f>IFERROR(IF(OR(COUNT('Mapa comparativo de preços'!$AK74)&lt;1,COUNT('1º Saneamento'!C73:L73)&lt;3),$P73,IF(OR('1º Saneamento'!$O73&lt;=30%,COUNT('2º Saneamento'!C73:L73)&lt;3),'1º Saneamento'!$O73,IF(OR('2º Saneamento'!$O73&lt;=30%,COUNT('3º Saneamento'!C73:L73)&lt;3),'2º Saneamento'!$O73,IF(OR('3º Saneamento'!$O73&lt;=30%,COUNT('4º Saneamento'!C73:L73)&lt;3),'3º Saneamento'!$O73,IF(OR('4º Saneamento'!$O73&lt;=30%,COUNT('5º Saneamento'!C73:L73)&lt;3),'4º Saneamento'!$O73,'5º Saneamento'!$O73))))),"")</f>
        <v/>
      </c>
    </row>
    <row r="74" spans="1:19" ht="12.75" customHeight="1" x14ac:dyDescent="0.2">
      <c r="A74" s="37" t="str">
        <f>IF('Mapa comparativo de preços'!$A75&lt;&gt;"",'Mapa comparativo de preços'!$A75,"")</f>
        <v/>
      </c>
      <c r="B74" s="38" t="str">
        <f>IF('Mapa comparativo de preços'!$B75&lt;&gt;"",'Mapa comparativo de preços'!$B75,"")</f>
        <v/>
      </c>
      <c r="C74" s="38">
        <f>IF(COUNT('Mapa comparativo de preços'!$U75)&gt;=1,'Mapa comparativo de preços'!$U75,"")</f>
        <v>0</v>
      </c>
      <c r="D74" s="39" t="str">
        <f>IF(COUNT('Mapa comparativo de preços'!V75)&gt;=1,'Mapa comparativo de preços'!V75,"")</f>
        <v/>
      </c>
      <c r="E74" s="39" t="str">
        <f>IF(COUNT('Mapa comparativo de preços'!W75)&gt;=1,'Mapa comparativo de preços'!W75,"")</f>
        <v/>
      </c>
      <c r="F74" s="39" t="str">
        <f>IF(COUNT('Mapa comparativo de preços'!X75)&gt;=1,'Mapa comparativo de preços'!X75,"")</f>
        <v/>
      </c>
      <c r="G74" s="39" t="str">
        <f>IF(COUNT('Mapa comparativo de preços'!Y75)&gt;=1,'Mapa comparativo de preços'!Y75,"")</f>
        <v/>
      </c>
      <c r="H74" s="39" t="str">
        <f>IF(COUNT('Mapa comparativo de preços'!Z75)&gt;=1,'Mapa comparativo de preços'!Z75,"")</f>
        <v/>
      </c>
      <c r="I74" s="39" t="str">
        <f>IF(COUNT('Mapa comparativo de preços'!AA75)&gt;=1,'Mapa comparativo de preços'!AA75,"")</f>
        <v/>
      </c>
      <c r="J74" s="39" t="str">
        <f>IF(COUNT('Mapa comparativo de preços'!AB75)&gt;=1,'Mapa comparativo de preços'!AB75,"")</f>
        <v/>
      </c>
      <c r="K74" s="39" t="str">
        <f>IF(COUNT('Mapa comparativo de preços'!AC75)&gt;=1,'Mapa comparativo de preços'!AC75,"")</f>
        <v/>
      </c>
      <c r="L74" s="39" t="str">
        <f>IF(COUNT('Mapa comparativo de preços'!AF75)&gt;=1,'Mapa comparativo de preços'!AF75,"")</f>
        <v/>
      </c>
      <c r="M74" s="39" t="str">
        <f>IF(COUNT('Mapa comparativo de preços'!AG75)&gt;=1,'Mapa comparativo de preços'!AG75,"")</f>
        <v/>
      </c>
      <c r="N74" s="40" t="str">
        <f t="shared" si="10"/>
        <v/>
      </c>
      <c r="O74" s="41" t="str">
        <f t="shared" si="11"/>
        <v/>
      </c>
      <c r="P74" s="42" t="str">
        <f t="shared" si="12"/>
        <v/>
      </c>
      <c r="Q74" s="40" t="str">
        <f t="shared" si="13"/>
        <v/>
      </c>
      <c r="R74" s="39" t="str">
        <f t="shared" si="14"/>
        <v/>
      </c>
      <c r="S74" s="9" t="str">
        <f>IFERROR(IF(OR(COUNT('Mapa comparativo de preços'!$AK75)&lt;1,COUNT('1º Saneamento'!C74:L74)&lt;3),$P74,IF(OR('1º Saneamento'!$O74&lt;=30%,COUNT('2º Saneamento'!C74:L74)&lt;3),'1º Saneamento'!$O74,IF(OR('2º Saneamento'!$O74&lt;=30%,COUNT('3º Saneamento'!C74:L74)&lt;3),'2º Saneamento'!$O74,IF(OR('3º Saneamento'!$O74&lt;=30%,COUNT('4º Saneamento'!C74:L74)&lt;3),'3º Saneamento'!$O74,IF(OR('4º Saneamento'!$O74&lt;=30%,COUNT('5º Saneamento'!C74:L74)&lt;3),'4º Saneamento'!$O74,'5º Saneamento'!$O74))))),"")</f>
        <v/>
      </c>
    </row>
    <row r="75" spans="1:19" ht="12.75" customHeight="1" x14ac:dyDescent="0.2">
      <c r="A75" s="37" t="str">
        <f>IF('Mapa comparativo de preços'!$A76&lt;&gt;"",'Mapa comparativo de preços'!$A76,"")</f>
        <v/>
      </c>
      <c r="B75" s="38" t="str">
        <f>IF('Mapa comparativo de preços'!$B76&lt;&gt;"",'Mapa comparativo de preços'!$B76,"")</f>
        <v/>
      </c>
      <c r="C75" s="38">
        <f>IF(COUNT('Mapa comparativo de preços'!$U76)&gt;=1,'Mapa comparativo de preços'!$U76,"")</f>
        <v>0</v>
      </c>
      <c r="D75" s="39" t="str">
        <f>IF(COUNT('Mapa comparativo de preços'!V76)&gt;=1,'Mapa comparativo de preços'!V76,"")</f>
        <v/>
      </c>
      <c r="E75" s="39" t="str">
        <f>IF(COUNT('Mapa comparativo de preços'!W76)&gt;=1,'Mapa comparativo de preços'!W76,"")</f>
        <v/>
      </c>
      <c r="F75" s="39" t="str">
        <f>IF(COUNT('Mapa comparativo de preços'!X76)&gt;=1,'Mapa comparativo de preços'!X76,"")</f>
        <v/>
      </c>
      <c r="G75" s="39" t="str">
        <f>IF(COUNT('Mapa comparativo de preços'!Y76)&gt;=1,'Mapa comparativo de preços'!Y76,"")</f>
        <v/>
      </c>
      <c r="H75" s="39" t="str">
        <f>IF(COUNT('Mapa comparativo de preços'!Z76)&gt;=1,'Mapa comparativo de preços'!Z76,"")</f>
        <v/>
      </c>
      <c r="I75" s="39" t="str">
        <f>IF(COUNT('Mapa comparativo de preços'!AA76)&gt;=1,'Mapa comparativo de preços'!AA76,"")</f>
        <v/>
      </c>
      <c r="J75" s="39" t="str">
        <f>IF(COUNT('Mapa comparativo de preços'!AB76)&gt;=1,'Mapa comparativo de preços'!AB76,"")</f>
        <v/>
      </c>
      <c r="K75" s="39" t="str">
        <f>IF(COUNT('Mapa comparativo de preços'!AC76)&gt;=1,'Mapa comparativo de preços'!AC76,"")</f>
        <v/>
      </c>
      <c r="L75" s="39" t="str">
        <f>IF(COUNT('Mapa comparativo de preços'!AF76)&gt;=1,'Mapa comparativo de preços'!AF76,"")</f>
        <v/>
      </c>
      <c r="M75" s="39" t="str">
        <f>IF(COUNT('Mapa comparativo de preços'!AG76)&gt;=1,'Mapa comparativo de preços'!AG76,"")</f>
        <v/>
      </c>
      <c r="N75" s="40" t="str">
        <f t="shared" si="10"/>
        <v/>
      </c>
      <c r="O75" s="41" t="str">
        <f t="shared" si="11"/>
        <v/>
      </c>
      <c r="P75" s="42" t="str">
        <f t="shared" si="12"/>
        <v/>
      </c>
      <c r="Q75" s="40" t="str">
        <f t="shared" si="13"/>
        <v/>
      </c>
      <c r="R75" s="39" t="str">
        <f t="shared" si="14"/>
        <v/>
      </c>
      <c r="S75" s="9" t="str">
        <f>IFERROR(IF(OR(COUNT('Mapa comparativo de preços'!$AK76)&lt;1,COUNT('1º Saneamento'!C75:L75)&lt;3),$P75,IF(OR('1º Saneamento'!$O75&lt;=30%,COUNT('2º Saneamento'!C75:L75)&lt;3),'1º Saneamento'!$O75,IF(OR('2º Saneamento'!$O75&lt;=30%,COUNT('3º Saneamento'!C75:L75)&lt;3),'2º Saneamento'!$O75,IF(OR('3º Saneamento'!$O75&lt;=30%,COUNT('4º Saneamento'!C75:L75)&lt;3),'3º Saneamento'!$O75,IF(OR('4º Saneamento'!$O75&lt;=30%,COUNT('5º Saneamento'!C75:L75)&lt;3),'4º Saneamento'!$O75,'5º Saneamento'!$O75))))),"")</f>
        <v/>
      </c>
    </row>
    <row r="76" spans="1:19" ht="12.75" customHeight="1" x14ac:dyDescent="0.2">
      <c r="A76" s="37" t="str">
        <f>IF('Mapa comparativo de preços'!$A77&lt;&gt;"",'Mapa comparativo de preços'!$A77,"")</f>
        <v/>
      </c>
      <c r="B76" s="38" t="str">
        <f>IF('Mapa comparativo de preços'!$B77&lt;&gt;"",'Mapa comparativo de preços'!$B77,"")</f>
        <v/>
      </c>
      <c r="C76" s="38">
        <f>IF(COUNT('Mapa comparativo de preços'!$U77)&gt;=1,'Mapa comparativo de preços'!$U77,"")</f>
        <v>0</v>
      </c>
      <c r="D76" s="39" t="str">
        <f>IF(COUNT('Mapa comparativo de preços'!V77)&gt;=1,'Mapa comparativo de preços'!V77,"")</f>
        <v/>
      </c>
      <c r="E76" s="39" t="str">
        <f>IF(COUNT('Mapa comparativo de preços'!W77)&gt;=1,'Mapa comparativo de preços'!W77,"")</f>
        <v/>
      </c>
      <c r="F76" s="39" t="str">
        <f>IF(COUNT('Mapa comparativo de preços'!X77)&gt;=1,'Mapa comparativo de preços'!X77,"")</f>
        <v/>
      </c>
      <c r="G76" s="39" t="str">
        <f>IF(COUNT('Mapa comparativo de preços'!Y77)&gt;=1,'Mapa comparativo de preços'!Y77,"")</f>
        <v/>
      </c>
      <c r="H76" s="39" t="str">
        <f>IF(COUNT('Mapa comparativo de preços'!Z77)&gt;=1,'Mapa comparativo de preços'!Z77,"")</f>
        <v/>
      </c>
      <c r="I76" s="39" t="str">
        <f>IF(COUNT('Mapa comparativo de preços'!AA77)&gt;=1,'Mapa comparativo de preços'!AA77,"")</f>
        <v/>
      </c>
      <c r="J76" s="39" t="str">
        <f>IF(COUNT('Mapa comparativo de preços'!AB77)&gt;=1,'Mapa comparativo de preços'!AB77,"")</f>
        <v/>
      </c>
      <c r="K76" s="39" t="str">
        <f>IF(COUNT('Mapa comparativo de preços'!AC77)&gt;=1,'Mapa comparativo de preços'!AC77,"")</f>
        <v/>
      </c>
      <c r="L76" s="39" t="str">
        <f>IF(COUNT('Mapa comparativo de preços'!AF77)&gt;=1,'Mapa comparativo de preços'!AF77,"")</f>
        <v/>
      </c>
      <c r="M76" s="39" t="str">
        <f>IF(COUNT('Mapa comparativo de preços'!AG77)&gt;=1,'Mapa comparativo de preços'!AG77,"")</f>
        <v/>
      </c>
      <c r="N76" s="40" t="str">
        <f t="shared" si="10"/>
        <v/>
      </c>
      <c r="O76" s="41" t="str">
        <f t="shared" si="11"/>
        <v/>
      </c>
      <c r="P76" s="42" t="str">
        <f t="shared" si="12"/>
        <v/>
      </c>
      <c r="Q76" s="40" t="str">
        <f t="shared" si="13"/>
        <v/>
      </c>
      <c r="R76" s="39" t="str">
        <f t="shared" si="14"/>
        <v/>
      </c>
      <c r="S76" s="9" t="str">
        <f>IFERROR(IF(OR(COUNT('Mapa comparativo de preços'!$AK77)&lt;1,COUNT('1º Saneamento'!C76:L76)&lt;3),$P76,IF(OR('1º Saneamento'!$O76&lt;=30%,COUNT('2º Saneamento'!C76:L76)&lt;3),'1º Saneamento'!$O76,IF(OR('2º Saneamento'!$O76&lt;=30%,COUNT('3º Saneamento'!C76:L76)&lt;3),'2º Saneamento'!$O76,IF(OR('3º Saneamento'!$O76&lt;=30%,COUNT('4º Saneamento'!C76:L76)&lt;3),'3º Saneamento'!$O76,IF(OR('4º Saneamento'!$O76&lt;=30%,COUNT('5º Saneamento'!C76:L76)&lt;3),'4º Saneamento'!$O76,'5º Saneamento'!$O76))))),"")</f>
        <v/>
      </c>
    </row>
    <row r="77" spans="1:19" ht="12.75" customHeight="1" x14ac:dyDescent="0.2">
      <c r="A77" s="37" t="str">
        <f>IF('Mapa comparativo de preços'!$A78&lt;&gt;"",'Mapa comparativo de preços'!$A78,"")</f>
        <v/>
      </c>
      <c r="B77" s="38" t="str">
        <f>IF('Mapa comparativo de preços'!$B78&lt;&gt;"",'Mapa comparativo de preços'!$B78,"")</f>
        <v/>
      </c>
      <c r="C77" s="38">
        <f>IF(COUNT('Mapa comparativo de preços'!$U78)&gt;=1,'Mapa comparativo de preços'!$U78,"")</f>
        <v>0</v>
      </c>
      <c r="D77" s="39" t="str">
        <f>IF(COUNT('Mapa comparativo de preços'!V78)&gt;=1,'Mapa comparativo de preços'!V78,"")</f>
        <v/>
      </c>
      <c r="E77" s="39" t="str">
        <f>IF(COUNT('Mapa comparativo de preços'!W78)&gt;=1,'Mapa comparativo de preços'!W78,"")</f>
        <v/>
      </c>
      <c r="F77" s="39" t="str">
        <f>IF(COUNT('Mapa comparativo de preços'!X78)&gt;=1,'Mapa comparativo de preços'!X78,"")</f>
        <v/>
      </c>
      <c r="G77" s="39" t="str">
        <f>IF(COUNT('Mapa comparativo de preços'!Y78)&gt;=1,'Mapa comparativo de preços'!Y78,"")</f>
        <v/>
      </c>
      <c r="H77" s="39" t="str">
        <f>IF(COUNT('Mapa comparativo de preços'!Z78)&gt;=1,'Mapa comparativo de preços'!Z78,"")</f>
        <v/>
      </c>
      <c r="I77" s="39" t="str">
        <f>IF(COUNT('Mapa comparativo de preços'!AA78)&gt;=1,'Mapa comparativo de preços'!AA78,"")</f>
        <v/>
      </c>
      <c r="J77" s="39" t="str">
        <f>IF(COUNT('Mapa comparativo de preços'!AB78)&gt;=1,'Mapa comparativo de preços'!AB78,"")</f>
        <v/>
      </c>
      <c r="K77" s="39" t="str">
        <f>IF(COUNT('Mapa comparativo de preços'!AC78)&gt;=1,'Mapa comparativo de preços'!AC78,"")</f>
        <v/>
      </c>
      <c r="L77" s="39" t="str">
        <f>IF(COUNT('Mapa comparativo de preços'!AF78)&gt;=1,'Mapa comparativo de preços'!AF78,"")</f>
        <v/>
      </c>
      <c r="M77" s="39" t="str">
        <f>IF(COUNT('Mapa comparativo de preços'!AG78)&gt;=1,'Mapa comparativo de preços'!AG78,"")</f>
        <v/>
      </c>
      <c r="N77" s="40" t="str">
        <f t="shared" si="10"/>
        <v/>
      </c>
      <c r="O77" s="41" t="str">
        <f t="shared" si="11"/>
        <v/>
      </c>
      <c r="P77" s="42" t="str">
        <f t="shared" si="12"/>
        <v/>
      </c>
      <c r="Q77" s="40" t="str">
        <f t="shared" si="13"/>
        <v/>
      </c>
      <c r="R77" s="39" t="str">
        <f t="shared" si="14"/>
        <v/>
      </c>
      <c r="S77" s="9" t="str">
        <f>IFERROR(IF(OR(COUNT('Mapa comparativo de preços'!$AK78)&lt;1,COUNT('1º Saneamento'!C77:L77)&lt;3),$P77,IF(OR('1º Saneamento'!$O77&lt;=30%,COUNT('2º Saneamento'!C77:L77)&lt;3),'1º Saneamento'!$O77,IF(OR('2º Saneamento'!$O77&lt;=30%,COUNT('3º Saneamento'!C77:L77)&lt;3),'2º Saneamento'!$O77,IF(OR('3º Saneamento'!$O77&lt;=30%,COUNT('4º Saneamento'!C77:L77)&lt;3),'3º Saneamento'!$O77,IF(OR('4º Saneamento'!$O77&lt;=30%,COUNT('5º Saneamento'!C77:L77)&lt;3),'4º Saneamento'!$O77,'5º Saneamento'!$O77))))),"")</f>
        <v/>
      </c>
    </row>
    <row r="78" spans="1:19" ht="12.75" customHeight="1" x14ac:dyDescent="0.2">
      <c r="A78" s="37" t="str">
        <f>IF('Mapa comparativo de preços'!$A79&lt;&gt;"",'Mapa comparativo de preços'!$A79,"")</f>
        <v/>
      </c>
      <c r="B78" s="38" t="str">
        <f>IF('Mapa comparativo de preços'!$B79&lt;&gt;"",'Mapa comparativo de preços'!$B79,"")</f>
        <v/>
      </c>
      <c r="C78" s="38">
        <f>IF(COUNT('Mapa comparativo de preços'!$U79)&gt;=1,'Mapa comparativo de preços'!$U79,"")</f>
        <v>0</v>
      </c>
      <c r="D78" s="39" t="str">
        <f>IF(COUNT('Mapa comparativo de preços'!V79)&gt;=1,'Mapa comparativo de preços'!V79,"")</f>
        <v/>
      </c>
      <c r="E78" s="39" t="str">
        <f>IF(COUNT('Mapa comparativo de preços'!W79)&gt;=1,'Mapa comparativo de preços'!W79,"")</f>
        <v/>
      </c>
      <c r="F78" s="39" t="str">
        <f>IF(COUNT('Mapa comparativo de preços'!X79)&gt;=1,'Mapa comparativo de preços'!X79,"")</f>
        <v/>
      </c>
      <c r="G78" s="39" t="str">
        <f>IF(COUNT('Mapa comparativo de preços'!Y79)&gt;=1,'Mapa comparativo de preços'!Y79,"")</f>
        <v/>
      </c>
      <c r="H78" s="39" t="str">
        <f>IF(COUNT('Mapa comparativo de preços'!Z79)&gt;=1,'Mapa comparativo de preços'!Z79,"")</f>
        <v/>
      </c>
      <c r="I78" s="39" t="str">
        <f>IF(COUNT('Mapa comparativo de preços'!AA79)&gt;=1,'Mapa comparativo de preços'!AA79,"")</f>
        <v/>
      </c>
      <c r="J78" s="39" t="str">
        <f>IF(COUNT('Mapa comparativo de preços'!AB79)&gt;=1,'Mapa comparativo de preços'!AB79,"")</f>
        <v/>
      </c>
      <c r="K78" s="39" t="str">
        <f>IF(COUNT('Mapa comparativo de preços'!AC79)&gt;=1,'Mapa comparativo de preços'!AC79,"")</f>
        <v/>
      </c>
      <c r="L78" s="39" t="str">
        <f>IF(COUNT('Mapa comparativo de preços'!AF79)&gt;=1,'Mapa comparativo de preços'!AF79,"")</f>
        <v/>
      </c>
      <c r="M78" s="39" t="str">
        <f>IF(COUNT('Mapa comparativo de preços'!AG79)&gt;=1,'Mapa comparativo de preços'!AG79,"")</f>
        <v/>
      </c>
      <c r="N78" s="40" t="str">
        <f t="shared" si="10"/>
        <v/>
      </c>
      <c r="O78" s="41" t="str">
        <f t="shared" si="11"/>
        <v/>
      </c>
      <c r="P78" s="42" t="str">
        <f t="shared" si="12"/>
        <v/>
      </c>
      <c r="Q78" s="40" t="str">
        <f t="shared" si="13"/>
        <v/>
      </c>
      <c r="R78" s="39" t="str">
        <f t="shared" si="14"/>
        <v/>
      </c>
      <c r="S78" s="9" t="str">
        <f>IFERROR(IF(OR(COUNT('Mapa comparativo de preços'!$AK79)&lt;1,COUNT('1º Saneamento'!C78:L78)&lt;3),$P78,IF(OR('1º Saneamento'!$O78&lt;=30%,COUNT('2º Saneamento'!C78:L78)&lt;3),'1º Saneamento'!$O78,IF(OR('2º Saneamento'!$O78&lt;=30%,COUNT('3º Saneamento'!C78:L78)&lt;3),'2º Saneamento'!$O78,IF(OR('3º Saneamento'!$O78&lt;=30%,COUNT('4º Saneamento'!C78:L78)&lt;3),'3º Saneamento'!$O78,IF(OR('4º Saneamento'!$O78&lt;=30%,COUNT('5º Saneamento'!C78:L78)&lt;3),'4º Saneamento'!$O78,'5º Saneamento'!$O78))))),"")</f>
        <v/>
      </c>
    </row>
    <row r="79" spans="1:19" ht="12.75" customHeight="1" x14ac:dyDescent="0.2">
      <c r="A79" s="37" t="str">
        <f>IF('Mapa comparativo de preços'!$A80&lt;&gt;"",'Mapa comparativo de preços'!$A80,"")</f>
        <v/>
      </c>
      <c r="B79" s="38" t="str">
        <f>IF('Mapa comparativo de preços'!$B80&lt;&gt;"",'Mapa comparativo de preços'!$B80,"")</f>
        <v/>
      </c>
      <c r="C79" s="38">
        <f>IF(COUNT('Mapa comparativo de preços'!$U80)&gt;=1,'Mapa comparativo de preços'!$U80,"")</f>
        <v>0</v>
      </c>
      <c r="D79" s="39" t="str">
        <f>IF(COUNT('Mapa comparativo de preços'!V80)&gt;=1,'Mapa comparativo de preços'!V80,"")</f>
        <v/>
      </c>
      <c r="E79" s="39" t="str">
        <f>IF(COUNT('Mapa comparativo de preços'!W80)&gt;=1,'Mapa comparativo de preços'!W80,"")</f>
        <v/>
      </c>
      <c r="F79" s="39" t="str">
        <f>IF(COUNT('Mapa comparativo de preços'!X80)&gt;=1,'Mapa comparativo de preços'!X80,"")</f>
        <v/>
      </c>
      <c r="G79" s="39" t="str">
        <f>IF(COUNT('Mapa comparativo de preços'!Y80)&gt;=1,'Mapa comparativo de preços'!Y80,"")</f>
        <v/>
      </c>
      <c r="H79" s="39" t="str">
        <f>IF(COUNT('Mapa comparativo de preços'!Z80)&gt;=1,'Mapa comparativo de preços'!Z80,"")</f>
        <v/>
      </c>
      <c r="I79" s="39" t="str">
        <f>IF(COUNT('Mapa comparativo de preços'!AA80)&gt;=1,'Mapa comparativo de preços'!AA80,"")</f>
        <v/>
      </c>
      <c r="J79" s="39" t="str">
        <f>IF(COUNT('Mapa comparativo de preços'!AB80)&gt;=1,'Mapa comparativo de preços'!AB80,"")</f>
        <v/>
      </c>
      <c r="K79" s="39" t="str">
        <f>IF(COUNT('Mapa comparativo de preços'!AC80)&gt;=1,'Mapa comparativo de preços'!AC80,"")</f>
        <v/>
      </c>
      <c r="L79" s="39" t="str">
        <f>IF(COUNT('Mapa comparativo de preços'!AF80)&gt;=1,'Mapa comparativo de preços'!AF80,"")</f>
        <v/>
      </c>
      <c r="M79" s="39" t="str">
        <f>IF(COUNT('Mapa comparativo de preços'!AG80)&gt;=1,'Mapa comparativo de preços'!AG80,"")</f>
        <v/>
      </c>
      <c r="N79" s="40" t="str">
        <f t="shared" si="10"/>
        <v/>
      </c>
      <c r="O79" s="41" t="str">
        <f t="shared" si="11"/>
        <v/>
      </c>
      <c r="P79" s="42" t="str">
        <f t="shared" si="12"/>
        <v/>
      </c>
      <c r="Q79" s="40" t="str">
        <f t="shared" si="13"/>
        <v/>
      </c>
      <c r="R79" s="39" t="str">
        <f t="shared" si="14"/>
        <v/>
      </c>
      <c r="S79" s="9" t="str">
        <f>IFERROR(IF(OR(COUNT('Mapa comparativo de preços'!$AK80)&lt;1,COUNT('1º Saneamento'!C79:L79)&lt;3),$P79,IF(OR('1º Saneamento'!$O79&lt;=30%,COUNT('2º Saneamento'!C79:L79)&lt;3),'1º Saneamento'!$O79,IF(OR('2º Saneamento'!$O79&lt;=30%,COUNT('3º Saneamento'!C79:L79)&lt;3),'2º Saneamento'!$O79,IF(OR('3º Saneamento'!$O79&lt;=30%,COUNT('4º Saneamento'!C79:L79)&lt;3),'3º Saneamento'!$O79,IF(OR('4º Saneamento'!$O79&lt;=30%,COUNT('5º Saneamento'!C79:L79)&lt;3),'4º Saneamento'!$O79,'5º Saneamento'!$O79))))),"")</f>
        <v/>
      </c>
    </row>
    <row r="80" spans="1:19" ht="12.75" customHeight="1" x14ac:dyDescent="0.2">
      <c r="A80" s="37" t="str">
        <f>IF('Mapa comparativo de preços'!$A81&lt;&gt;"",'Mapa comparativo de preços'!$A81,"")</f>
        <v/>
      </c>
      <c r="B80" s="38" t="str">
        <f>IF('Mapa comparativo de preços'!$B81&lt;&gt;"",'Mapa comparativo de preços'!$B81,"")</f>
        <v/>
      </c>
      <c r="C80" s="38">
        <f>IF(COUNT('Mapa comparativo de preços'!$U81)&gt;=1,'Mapa comparativo de preços'!$U81,"")</f>
        <v>0</v>
      </c>
      <c r="D80" s="39" t="str">
        <f>IF(COUNT('Mapa comparativo de preços'!V81)&gt;=1,'Mapa comparativo de preços'!V81,"")</f>
        <v/>
      </c>
      <c r="E80" s="39" t="str">
        <f>IF(COUNT('Mapa comparativo de preços'!W81)&gt;=1,'Mapa comparativo de preços'!W81,"")</f>
        <v/>
      </c>
      <c r="F80" s="39" t="str">
        <f>IF(COUNT('Mapa comparativo de preços'!X81)&gt;=1,'Mapa comparativo de preços'!X81,"")</f>
        <v/>
      </c>
      <c r="G80" s="39" t="str">
        <f>IF(COUNT('Mapa comparativo de preços'!Y81)&gt;=1,'Mapa comparativo de preços'!Y81,"")</f>
        <v/>
      </c>
      <c r="H80" s="39" t="str">
        <f>IF(COUNT('Mapa comparativo de preços'!Z81)&gt;=1,'Mapa comparativo de preços'!Z81,"")</f>
        <v/>
      </c>
      <c r="I80" s="39" t="str">
        <f>IF(COUNT('Mapa comparativo de preços'!AA81)&gt;=1,'Mapa comparativo de preços'!AA81,"")</f>
        <v/>
      </c>
      <c r="J80" s="39" t="str">
        <f>IF(COUNT('Mapa comparativo de preços'!AB81)&gt;=1,'Mapa comparativo de preços'!AB81,"")</f>
        <v/>
      </c>
      <c r="K80" s="39" t="str">
        <f>IF(COUNT('Mapa comparativo de preços'!AC81)&gt;=1,'Mapa comparativo de preços'!AC81,"")</f>
        <v/>
      </c>
      <c r="L80" s="39" t="str">
        <f>IF(COUNT('Mapa comparativo de preços'!AF81)&gt;=1,'Mapa comparativo de preços'!AF81,"")</f>
        <v/>
      </c>
      <c r="M80" s="39" t="str">
        <f>IF(COUNT('Mapa comparativo de preços'!AG81)&gt;=1,'Mapa comparativo de preços'!AG81,"")</f>
        <v/>
      </c>
      <c r="N80" s="40" t="str">
        <f t="shared" si="10"/>
        <v/>
      </c>
      <c r="O80" s="41" t="str">
        <f t="shared" si="11"/>
        <v/>
      </c>
      <c r="P80" s="42" t="str">
        <f t="shared" si="12"/>
        <v/>
      </c>
      <c r="Q80" s="40" t="str">
        <f t="shared" si="13"/>
        <v/>
      </c>
      <c r="R80" s="39" t="str">
        <f t="shared" si="14"/>
        <v/>
      </c>
      <c r="S80" s="9" t="str">
        <f>IFERROR(IF(OR(COUNT('Mapa comparativo de preços'!$AK81)&lt;1,COUNT('1º Saneamento'!C80:L80)&lt;3),$P80,IF(OR('1º Saneamento'!$O80&lt;=30%,COUNT('2º Saneamento'!C80:L80)&lt;3),'1º Saneamento'!$O80,IF(OR('2º Saneamento'!$O80&lt;=30%,COUNT('3º Saneamento'!C80:L80)&lt;3),'2º Saneamento'!$O80,IF(OR('3º Saneamento'!$O80&lt;=30%,COUNT('4º Saneamento'!C80:L80)&lt;3),'3º Saneamento'!$O80,IF(OR('4º Saneamento'!$O80&lt;=30%,COUNT('5º Saneamento'!C80:L80)&lt;3),'4º Saneamento'!$O80,'5º Saneamento'!$O80))))),"")</f>
        <v/>
      </c>
    </row>
    <row r="81" spans="1:19" ht="12.75" customHeight="1" x14ac:dyDescent="0.2">
      <c r="A81" s="37" t="str">
        <f>IF('Mapa comparativo de preços'!$A82&lt;&gt;"",'Mapa comparativo de preços'!$A82,"")</f>
        <v/>
      </c>
      <c r="B81" s="38" t="str">
        <f>IF('Mapa comparativo de preços'!$B82&lt;&gt;"",'Mapa comparativo de preços'!$B82,"")</f>
        <v/>
      </c>
      <c r="C81" s="38">
        <f>IF(COUNT('Mapa comparativo de preços'!$U82)&gt;=1,'Mapa comparativo de preços'!$U82,"")</f>
        <v>0</v>
      </c>
      <c r="D81" s="39" t="str">
        <f>IF(COUNT('Mapa comparativo de preços'!V82)&gt;=1,'Mapa comparativo de preços'!V82,"")</f>
        <v/>
      </c>
      <c r="E81" s="39" t="str">
        <f>IF(COUNT('Mapa comparativo de preços'!W82)&gt;=1,'Mapa comparativo de preços'!W82,"")</f>
        <v/>
      </c>
      <c r="F81" s="39" t="str">
        <f>IF(COUNT('Mapa comparativo de preços'!X82)&gt;=1,'Mapa comparativo de preços'!X82,"")</f>
        <v/>
      </c>
      <c r="G81" s="39" t="str">
        <f>IF(COUNT('Mapa comparativo de preços'!Y82)&gt;=1,'Mapa comparativo de preços'!Y82,"")</f>
        <v/>
      </c>
      <c r="H81" s="39" t="str">
        <f>IF(COUNT('Mapa comparativo de preços'!Z82)&gt;=1,'Mapa comparativo de preços'!Z82,"")</f>
        <v/>
      </c>
      <c r="I81" s="39" t="str">
        <f>IF(COUNT('Mapa comparativo de preços'!AA82)&gt;=1,'Mapa comparativo de preços'!AA82,"")</f>
        <v/>
      </c>
      <c r="J81" s="39" t="str">
        <f>IF(COUNT('Mapa comparativo de preços'!AB82)&gt;=1,'Mapa comparativo de preços'!AB82,"")</f>
        <v/>
      </c>
      <c r="K81" s="39" t="str">
        <f>IF(COUNT('Mapa comparativo de preços'!AC82)&gt;=1,'Mapa comparativo de preços'!AC82,"")</f>
        <v/>
      </c>
      <c r="L81" s="39" t="str">
        <f>IF(COUNT('Mapa comparativo de preços'!AF82)&gt;=1,'Mapa comparativo de preços'!AF82,"")</f>
        <v/>
      </c>
      <c r="M81" s="39" t="str">
        <f>IF(COUNT('Mapa comparativo de preços'!AG82)&gt;=1,'Mapa comparativo de preços'!AG82,"")</f>
        <v/>
      </c>
      <c r="N81" s="40" t="str">
        <f t="shared" si="10"/>
        <v/>
      </c>
      <c r="O81" s="41" t="str">
        <f t="shared" si="11"/>
        <v/>
      </c>
      <c r="P81" s="42" t="str">
        <f t="shared" si="12"/>
        <v/>
      </c>
      <c r="Q81" s="40" t="str">
        <f t="shared" si="13"/>
        <v/>
      </c>
      <c r="R81" s="39" t="str">
        <f t="shared" si="14"/>
        <v/>
      </c>
      <c r="S81" s="9" t="str">
        <f>IFERROR(IF(OR(COUNT('Mapa comparativo de preços'!$AK82)&lt;1,COUNT('1º Saneamento'!C81:L81)&lt;3),$P81,IF(OR('1º Saneamento'!$O81&lt;=30%,COUNT('2º Saneamento'!C81:L81)&lt;3),'1º Saneamento'!$O81,IF(OR('2º Saneamento'!$O81&lt;=30%,COUNT('3º Saneamento'!C81:L81)&lt;3),'2º Saneamento'!$O81,IF(OR('3º Saneamento'!$O81&lt;=30%,COUNT('4º Saneamento'!C81:L81)&lt;3),'3º Saneamento'!$O81,IF(OR('4º Saneamento'!$O81&lt;=30%,COUNT('5º Saneamento'!C81:L81)&lt;3),'4º Saneamento'!$O81,'5º Saneamento'!$O81))))),"")</f>
        <v/>
      </c>
    </row>
    <row r="82" spans="1:19" ht="12.75" customHeight="1" x14ac:dyDescent="0.2">
      <c r="A82" s="37" t="str">
        <f>IF('Mapa comparativo de preços'!$A83&lt;&gt;"",'Mapa comparativo de preços'!$A83,"")</f>
        <v/>
      </c>
      <c r="B82" s="38" t="str">
        <f>IF('Mapa comparativo de preços'!$B83&lt;&gt;"",'Mapa comparativo de preços'!$B83,"")</f>
        <v/>
      </c>
      <c r="C82" s="38">
        <f>IF(COUNT('Mapa comparativo de preços'!$U83)&gt;=1,'Mapa comparativo de preços'!$U83,"")</f>
        <v>0</v>
      </c>
      <c r="D82" s="39" t="str">
        <f>IF(COUNT('Mapa comparativo de preços'!V83)&gt;=1,'Mapa comparativo de preços'!V83,"")</f>
        <v/>
      </c>
      <c r="E82" s="39" t="str">
        <f>IF(COUNT('Mapa comparativo de preços'!W83)&gt;=1,'Mapa comparativo de preços'!W83,"")</f>
        <v/>
      </c>
      <c r="F82" s="39" t="str">
        <f>IF(COUNT('Mapa comparativo de preços'!X83)&gt;=1,'Mapa comparativo de preços'!X83,"")</f>
        <v/>
      </c>
      <c r="G82" s="39" t="str">
        <f>IF(COUNT('Mapa comparativo de preços'!Y83)&gt;=1,'Mapa comparativo de preços'!Y83,"")</f>
        <v/>
      </c>
      <c r="H82" s="39" t="str">
        <f>IF(COUNT('Mapa comparativo de preços'!Z83)&gt;=1,'Mapa comparativo de preços'!Z83,"")</f>
        <v/>
      </c>
      <c r="I82" s="39" t="str">
        <f>IF(COUNT('Mapa comparativo de preços'!AA83)&gt;=1,'Mapa comparativo de preços'!AA83,"")</f>
        <v/>
      </c>
      <c r="J82" s="39" t="str">
        <f>IF(COUNT('Mapa comparativo de preços'!AB83)&gt;=1,'Mapa comparativo de preços'!AB83,"")</f>
        <v/>
      </c>
      <c r="K82" s="39" t="str">
        <f>IF(COUNT('Mapa comparativo de preços'!AC83)&gt;=1,'Mapa comparativo de preços'!AC83,"")</f>
        <v/>
      </c>
      <c r="L82" s="39" t="str">
        <f>IF(COUNT('Mapa comparativo de preços'!AF83)&gt;=1,'Mapa comparativo de preços'!AF83,"")</f>
        <v/>
      </c>
      <c r="M82" s="39" t="str">
        <f>IF(COUNT('Mapa comparativo de preços'!AG83)&gt;=1,'Mapa comparativo de preços'!AG83,"")</f>
        <v/>
      </c>
      <c r="N82" s="40" t="str">
        <f t="shared" si="10"/>
        <v/>
      </c>
      <c r="O82" s="41" t="str">
        <f t="shared" si="11"/>
        <v/>
      </c>
      <c r="P82" s="42" t="str">
        <f t="shared" si="12"/>
        <v/>
      </c>
      <c r="Q82" s="40" t="str">
        <f t="shared" si="13"/>
        <v/>
      </c>
      <c r="R82" s="39" t="str">
        <f t="shared" si="14"/>
        <v/>
      </c>
      <c r="S82" s="9" t="str">
        <f>IFERROR(IF(OR(COUNT('Mapa comparativo de preços'!$AK83)&lt;1,COUNT('1º Saneamento'!C82:L82)&lt;3),$P82,IF(OR('1º Saneamento'!$O82&lt;=30%,COUNT('2º Saneamento'!C82:L82)&lt;3),'1º Saneamento'!$O82,IF(OR('2º Saneamento'!$O82&lt;=30%,COUNT('3º Saneamento'!C82:L82)&lt;3),'2º Saneamento'!$O82,IF(OR('3º Saneamento'!$O82&lt;=30%,COUNT('4º Saneamento'!C82:L82)&lt;3),'3º Saneamento'!$O82,IF(OR('4º Saneamento'!$O82&lt;=30%,COUNT('5º Saneamento'!C82:L82)&lt;3),'4º Saneamento'!$O82,'5º Saneamento'!$O82))))),"")</f>
        <v/>
      </c>
    </row>
    <row r="83" spans="1:19" ht="12.75" customHeight="1" x14ac:dyDescent="0.2">
      <c r="A83" s="37" t="str">
        <f>IF('Mapa comparativo de preços'!$A84&lt;&gt;"",'Mapa comparativo de preços'!$A84,"")</f>
        <v/>
      </c>
      <c r="B83" s="38" t="str">
        <f>IF('Mapa comparativo de preços'!$B84&lt;&gt;"",'Mapa comparativo de preços'!$B84,"")</f>
        <v/>
      </c>
      <c r="C83" s="38">
        <f>IF(COUNT('Mapa comparativo de preços'!$U84)&gt;=1,'Mapa comparativo de preços'!$U84,"")</f>
        <v>0</v>
      </c>
      <c r="D83" s="39" t="str">
        <f>IF(COUNT('Mapa comparativo de preços'!V84)&gt;=1,'Mapa comparativo de preços'!V84,"")</f>
        <v/>
      </c>
      <c r="E83" s="39" t="str">
        <f>IF(COUNT('Mapa comparativo de preços'!W84)&gt;=1,'Mapa comparativo de preços'!W84,"")</f>
        <v/>
      </c>
      <c r="F83" s="39" t="str">
        <f>IF(COUNT('Mapa comparativo de preços'!X84)&gt;=1,'Mapa comparativo de preços'!X84,"")</f>
        <v/>
      </c>
      <c r="G83" s="39" t="str">
        <f>IF(COUNT('Mapa comparativo de preços'!Y84)&gt;=1,'Mapa comparativo de preços'!Y84,"")</f>
        <v/>
      </c>
      <c r="H83" s="39" t="str">
        <f>IF(COUNT('Mapa comparativo de preços'!Z84)&gt;=1,'Mapa comparativo de preços'!Z84,"")</f>
        <v/>
      </c>
      <c r="I83" s="39" t="str">
        <f>IF(COUNT('Mapa comparativo de preços'!AA84)&gt;=1,'Mapa comparativo de preços'!AA84,"")</f>
        <v/>
      </c>
      <c r="J83" s="39" t="str">
        <f>IF(COUNT('Mapa comparativo de preços'!AB84)&gt;=1,'Mapa comparativo de preços'!AB84,"")</f>
        <v/>
      </c>
      <c r="K83" s="39" t="str">
        <f>IF(COUNT('Mapa comparativo de preços'!AC84)&gt;=1,'Mapa comparativo de preços'!AC84,"")</f>
        <v/>
      </c>
      <c r="L83" s="39" t="str">
        <f>IF(COUNT('Mapa comparativo de preços'!AF84)&gt;=1,'Mapa comparativo de preços'!AF84,"")</f>
        <v/>
      </c>
      <c r="M83" s="39" t="str">
        <f>IF(COUNT('Mapa comparativo de preços'!AG84)&gt;=1,'Mapa comparativo de preços'!AG84,"")</f>
        <v/>
      </c>
      <c r="N83" s="40" t="str">
        <f t="shared" si="10"/>
        <v/>
      </c>
      <c r="O83" s="41" t="str">
        <f t="shared" si="11"/>
        <v/>
      </c>
      <c r="P83" s="42" t="str">
        <f t="shared" si="12"/>
        <v/>
      </c>
      <c r="Q83" s="40" t="str">
        <f t="shared" si="13"/>
        <v/>
      </c>
      <c r="R83" s="39" t="str">
        <f t="shared" si="14"/>
        <v/>
      </c>
      <c r="S83" s="9" t="str">
        <f>IFERROR(IF(OR(COUNT('Mapa comparativo de preços'!$AK84)&lt;1,COUNT('1º Saneamento'!C83:L83)&lt;3),$P83,IF(OR('1º Saneamento'!$O83&lt;=30%,COUNT('2º Saneamento'!C83:L83)&lt;3),'1º Saneamento'!$O83,IF(OR('2º Saneamento'!$O83&lt;=30%,COUNT('3º Saneamento'!C83:L83)&lt;3),'2º Saneamento'!$O83,IF(OR('3º Saneamento'!$O83&lt;=30%,COUNT('4º Saneamento'!C83:L83)&lt;3),'3º Saneamento'!$O83,IF(OR('4º Saneamento'!$O83&lt;=30%,COUNT('5º Saneamento'!C83:L83)&lt;3),'4º Saneamento'!$O83,'5º Saneamento'!$O83))))),"")</f>
        <v/>
      </c>
    </row>
    <row r="84" spans="1:19" ht="12.75" customHeight="1" x14ac:dyDescent="0.2">
      <c r="A84" s="37" t="str">
        <f>IF('Mapa comparativo de preços'!$A85&lt;&gt;"",'Mapa comparativo de preços'!$A85,"")</f>
        <v/>
      </c>
      <c r="B84" s="38" t="str">
        <f>IF('Mapa comparativo de preços'!$B85&lt;&gt;"",'Mapa comparativo de preços'!$B85,"")</f>
        <v/>
      </c>
      <c r="C84" s="38">
        <f>IF(COUNT('Mapa comparativo de preços'!$U85)&gt;=1,'Mapa comparativo de preços'!$U85,"")</f>
        <v>0</v>
      </c>
      <c r="D84" s="39" t="str">
        <f>IF(COUNT('Mapa comparativo de preços'!V85)&gt;=1,'Mapa comparativo de preços'!V85,"")</f>
        <v/>
      </c>
      <c r="E84" s="39" t="str">
        <f>IF(COUNT('Mapa comparativo de preços'!W85)&gt;=1,'Mapa comparativo de preços'!W85,"")</f>
        <v/>
      </c>
      <c r="F84" s="39" t="str">
        <f>IF(COUNT('Mapa comparativo de preços'!X85)&gt;=1,'Mapa comparativo de preços'!X85,"")</f>
        <v/>
      </c>
      <c r="G84" s="39" t="str">
        <f>IF(COUNT('Mapa comparativo de preços'!Y85)&gt;=1,'Mapa comparativo de preços'!Y85,"")</f>
        <v/>
      </c>
      <c r="H84" s="39" t="str">
        <f>IF(COUNT('Mapa comparativo de preços'!Z85)&gt;=1,'Mapa comparativo de preços'!Z85,"")</f>
        <v/>
      </c>
      <c r="I84" s="39" t="str">
        <f>IF(COUNT('Mapa comparativo de preços'!AA85)&gt;=1,'Mapa comparativo de preços'!AA85,"")</f>
        <v/>
      </c>
      <c r="J84" s="39" t="str">
        <f>IF(COUNT('Mapa comparativo de preços'!AB85)&gt;=1,'Mapa comparativo de preços'!AB85,"")</f>
        <v/>
      </c>
      <c r="K84" s="39" t="str">
        <f>IF(COUNT('Mapa comparativo de preços'!AC85)&gt;=1,'Mapa comparativo de preços'!AC85,"")</f>
        <v/>
      </c>
      <c r="L84" s="39" t="str">
        <f>IF(COUNT('Mapa comparativo de preços'!AF85)&gt;=1,'Mapa comparativo de preços'!AF85,"")</f>
        <v/>
      </c>
      <c r="M84" s="39" t="str">
        <f>IF(COUNT('Mapa comparativo de preços'!AG85)&gt;=1,'Mapa comparativo de preços'!AG85,"")</f>
        <v/>
      </c>
      <c r="N84" s="40" t="str">
        <f t="shared" si="10"/>
        <v/>
      </c>
      <c r="O84" s="41" t="str">
        <f t="shared" si="11"/>
        <v/>
      </c>
      <c r="P84" s="42" t="str">
        <f t="shared" si="12"/>
        <v/>
      </c>
      <c r="Q84" s="40" t="str">
        <f t="shared" si="13"/>
        <v/>
      </c>
      <c r="R84" s="39" t="str">
        <f t="shared" si="14"/>
        <v/>
      </c>
      <c r="S84" s="9" t="str">
        <f>IFERROR(IF(OR(COUNT('Mapa comparativo de preços'!$AK85)&lt;1,COUNT('1º Saneamento'!C84:L84)&lt;3),$P84,IF(OR('1º Saneamento'!$O84&lt;=30%,COUNT('2º Saneamento'!C84:L84)&lt;3),'1º Saneamento'!$O84,IF(OR('2º Saneamento'!$O84&lt;=30%,COUNT('3º Saneamento'!C84:L84)&lt;3),'2º Saneamento'!$O84,IF(OR('3º Saneamento'!$O84&lt;=30%,COUNT('4º Saneamento'!C84:L84)&lt;3),'3º Saneamento'!$O84,IF(OR('4º Saneamento'!$O84&lt;=30%,COUNT('5º Saneamento'!C84:L84)&lt;3),'4º Saneamento'!$O84,'5º Saneamento'!$O84))))),"")</f>
        <v/>
      </c>
    </row>
    <row r="85" spans="1:19" ht="12.75" customHeight="1" x14ac:dyDescent="0.2">
      <c r="A85" s="37" t="str">
        <f>IF('Mapa comparativo de preços'!$A86&lt;&gt;"",'Mapa comparativo de preços'!$A86,"")</f>
        <v/>
      </c>
      <c r="B85" s="38" t="str">
        <f>IF('Mapa comparativo de preços'!$B86&lt;&gt;"",'Mapa comparativo de preços'!$B86,"")</f>
        <v/>
      </c>
      <c r="C85" s="38">
        <f>IF(COUNT('Mapa comparativo de preços'!$U86)&gt;=1,'Mapa comparativo de preços'!$U86,"")</f>
        <v>0</v>
      </c>
      <c r="D85" s="39" t="str">
        <f>IF(COUNT('Mapa comparativo de preços'!V86)&gt;=1,'Mapa comparativo de preços'!V86,"")</f>
        <v/>
      </c>
      <c r="E85" s="39" t="str">
        <f>IF(COUNT('Mapa comparativo de preços'!W86)&gt;=1,'Mapa comparativo de preços'!W86,"")</f>
        <v/>
      </c>
      <c r="F85" s="39" t="str">
        <f>IF(COUNT('Mapa comparativo de preços'!X86)&gt;=1,'Mapa comparativo de preços'!X86,"")</f>
        <v/>
      </c>
      <c r="G85" s="39" t="str">
        <f>IF(COUNT('Mapa comparativo de preços'!Y86)&gt;=1,'Mapa comparativo de preços'!Y86,"")</f>
        <v/>
      </c>
      <c r="H85" s="39" t="str">
        <f>IF(COUNT('Mapa comparativo de preços'!Z86)&gt;=1,'Mapa comparativo de preços'!Z86,"")</f>
        <v/>
      </c>
      <c r="I85" s="39" t="str">
        <f>IF(COUNT('Mapa comparativo de preços'!AA86)&gt;=1,'Mapa comparativo de preços'!AA86,"")</f>
        <v/>
      </c>
      <c r="J85" s="39" t="str">
        <f>IF(COUNT('Mapa comparativo de preços'!AB86)&gt;=1,'Mapa comparativo de preços'!AB86,"")</f>
        <v/>
      </c>
      <c r="K85" s="39" t="str">
        <f>IF(COUNT('Mapa comparativo de preços'!AC86)&gt;=1,'Mapa comparativo de preços'!AC86,"")</f>
        <v/>
      </c>
      <c r="L85" s="39" t="str">
        <f>IF(COUNT('Mapa comparativo de preços'!AF86)&gt;=1,'Mapa comparativo de preços'!AF86,"")</f>
        <v/>
      </c>
      <c r="M85" s="39" t="str">
        <f>IF(COUNT('Mapa comparativo de preços'!AG86)&gt;=1,'Mapa comparativo de preços'!AG86,"")</f>
        <v/>
      </c>
      <c r="N85" s="40" t="str">
        <f t="shared" si="10"/>
        <v/>
      </c>
      <c r="O85" s="41" t="str">
        <f t="shared" si="11"/>
        <v/>
      </c>
      <c r="P85" s="42" t="str">
        <f t="shared" si="12"/>
        <v/>
      </c>
      <c r="Q85" s="40" t="str">
        <f t="shared" si="13"/>
        <v/>
      </c>
      <c r="R85" s="39" t="str">
        <f t="shared" si="14"/>
        <v/>
      </c>
      <c r="S85" s="9" t="str">
        <f>IFERROR(IF(OR(COUNT('Mapa comparativo de preços'!$AK86)&lt;1,COUNT('1º Saneamento'!C85:L85)&lt;3),$P85,IF(OR('1º Saneamento'!$O85&lt;=30%,COUNT('2º Saneamento'!C85:L85)&lt;3),'1º Saneamento'!$O85,IF(OR('2º Saneamento'!$O85&lt;=30%,COUNT('3º Saneamento'!C85:L85)&lt;3),'2º Saneamento'!$O85,IF(OR('3º Saneamento'!$O85&lt;=30%,COUNT('4º Saneamento'!C85:L85)&lt;3),'3º Saneamento'!$O85,IF(OR('4º Saneamento'!$O85&lt;=30%,COUNT('5º Saneamento'!C85:L85)&lt;3),'4º Saneamento'!$O85,'5º Saneamento'!$O85))))),"")</f>
        <v/>
      </c>
    </row>
    <row r="86" spans="1:19" ht="12.75" customHeight="1" x14ac:dyDescent="0.2">
      <c r="A86" s="37" t="str">
        <f>IF('Mapa comparativo de preços'!$A87&lt;&gt;"",'Mapa comparativo de preços'!$A87,"")</f>
        <v/>
      </c>
      <c r="B86" s="38" t="str">
        <f>IF('Mapa comparativo de preços'!$B87&lt;&gt;"",'Mapa comparativo de preços'!$B87,"")</f>
        <v/>
      </c>
      <c r="C86" s="38">
        <f>IF(COUNT('Mapa comparativo de preços'!$U87)&gt;=1,'Mapa comparativo de preços'!$U87,"")</f>
        <v>0</v>
      </c>
      <c r="D86" s="39" t="str">
        <f>IF(COUNT('Mapa comparativo de preços'!V87)&gt;=1,'Mapa comparativo de preços'!V87,"")</f>
        <v/>
      </c>
      <c r="E86" s="39" t="str">
        <f>IF(COUNT('Mapa comparativo de preços'!W87)&gt;=1,'Mapa comparativo de preços'!W87,"")</f>
        <v/>
      </c>
      <c r="F86" s="39" t="str">
        <f>IF(COUNT('Mapa comparativo de preços'!X87)&gt;=1,'Mapa comparativo de preços'!X87,"")</f>
        <v/>
      </c>
      <c r="G86" s="39" t="str">
        <f>IF(COUNT('Mapa comparativo de preços'!Y87)&gt;=1,'Mapa comparativo de preços'!Y87,"")</f>
        <v/>
      </c>
      <c r="H86" s="39" t="str">
        <f>IF(COUNT('Mapa comparativo de preços'!Z87)&gt;=1,'Mapa comparativo de preços'!Z87,"")</f>
        <v/>
      </c>
      <c r="I86" s="39" t="str">
        <f>IF(COUNT('Mapa comparativo de preços'!AA87)&gt;=1,'Mapa comparativo de preços'!AA87,"")</f>
        <v/>
      </c>
      <c r="J86" s="39" t="str">
        <f>IF(COUNT('Mapa comparativo de preços'!AB87)&gt;=1,'Mapa comparativo de preços'!AB87,"")</f>
        <v/>
      </c>
      <c r="K86" s="39" t="str">
        <f>IF(COUNT('Mapa comparativo de preços'!AC87)&gt;=1,'Mapa comparativo de preços'!AC87,"")</f>
        <v/>
      </c>
      <c r="L86" s="39" t="str">
        <f>IF(COUNT('Mapa comparativo de preços'!AF87)&gt;=1,'Mapa comparativo de preços'!AF87,"")</f>
        <v/>
      </c>
      <c r="M86" s="39" t="str">
        <f>IF(COUNT('Mapa comparativo de preços'!AG87)&gt;=1,'Mapa comparativo de preços'!AG87,"")</f>
        <v/>
      </c>
      <c r="N86" s="40" t="str">
        <f t="shared" si="10"/>
        <v/>
      </c>
      <c r="O86" s="41" t="str">
        <f t="shared" si="11"/>
        <v/>
      </c>
      <c r="P86" s="42" t="str">
        <f t="shared" si="12"/>
        <v/>
      </c>
      <c r="Q86" s="40" t="str">
        <f t="shared" si="13"/>
        <v/>
      </c>
      <c r="R86" s="39" t="str">
        <f t="shared" si="14"/>
        <v/>
      </c>
      <c r="S86" s="9" t="str">
        <f>IFERROR(IF(OR(COUNT('Mapa comparativo de preços'!$AK87)&lt;1,COUNT('1º Saneamento'!C86:L86)&lt;3),$P86,IF(OR('1º Saneamento'!$O86&lt;=30%,COUNT('2º Saneamento'!C86:L86)&lt;3),'1º Saneamento'!$O86,IF(OR('2º Saneamento'!$O86&lt;=30%,COUNT('3º Saneamento'!C86:L86)&lt;3),'2º Saneamento'!$O86,IF(OR('3º Saneamento'!$O86&lt;=30%,COUNT('4º Saneamento'!C86:L86)&lt;3),'3º Saneamento'!$O86,IF(OR('4º Saneamento'!$O86&lt;=30%,COUNT('5º Saneamento'!C86:L86)&lt;3),'4º Saneamento'!$O86,'5º Saneamento'!$O86))))),"")</f>
        <v/>
      </c>
    </row>
    <row r="87" spans="1:19" ht="12.75" customHeight="1" x14ac:dyDescent="0.2">
      <c r="A87" s="37" t="str">
        <f>IF('Mapa comparativo de preços'!$A88&lt;&gt;"",'Mapa comparativo de preços'!$A88,"")</f>
        <v/>
      </c>
      <c r="B87" s="38" t="str">
        <f>IF('Mapa comparativo de preços'!$B88&lt;&gt;"",'Mapa comparativo de preços'!$B88,"")</f>
        <v/>
      </c>
      <c r="C87" s="38">
        <f>IF(COUNT('Mapa comparativo de preços'!$U88)&gt;=1,'Mapa comparativo de preços'!$U88,"")</f>
        <v>0</v>
      </c>
      <c r="D87" s="39" t="str">
        <f>IF(COUNT('Mapa comparativo de preços'!V88)&gt;=1,'Mapa comparativo de preços'!V88,"")</f>
        <v/>
      </c>
      <c r="E87" s="39" t="str">
        <f>IF(COUNT('Mapa comparativo de preços'!W88)&gt;=1,'Mapa comparativo de preços'!W88,"")</f>
        <v/>
      </c>
      <c r="F87" s="39" t="str">
        <f>IF(COUNT('Mapa comparativo de preços'!X88)&gt;=1,'Mapa comparativo de preços'!X88,"")</f>
        <v/>
      </c>
      <c r="G87" s="39" t="str">
        <f>IF(COUNT('Mapa comparativo de preços'!Y88)&gt;=1,'Mapa comparativo de preços'!Y88,"")</f>
        <v/>
      </c>
      <c r="H87" s="39" t="str">
        <f>IF(COUNT('Mapa comparativo de preços'!Z88)&gt;=1,'Mapa comparativo de preços'!Z88,"")</f>
        <v/>
      </c>
      <c r="I87" s="39" t="str">
        <f>IF(COUNT('Mapa comparativo de preços'!AA88)&gt;=1,'Mapa comparativo de preços'!AA88,"")</f>
        <v/>
      </c>
      <c r="J87" s="39" t="str">
        <f>IF(COUNT('Mapa comparativo de preços'!AB88)&gt;=1,'Mapa comparativo de preços'!AB88,"")</f>
        <v/>
      </c>
      <c r="K87" s="39" t="str">
        <f>IF(COUNT('Mapa comparativo de preços'!AC88)&gt;=1,'Mapa comparativo de preços'!AC88,"")</f>
        <v/>
      </c>
      <c r="L87" s="39" t="str">
        <f>IF(COUNT('Mapa comparativo de preços'!AF88)&gt;=1,'Mapa comparativo de preços'!AF88,"")</f>
        <v/>
      </c>
      <c r="M87" s="39" t="str">
        <f>IF(COUNT('Mapa comparativo de preços'!AG88)&gt;=1,'Mapa comparativo de preços'!AG88,"")</f>
        <v/>
      </c>
      <c r="N87" s="40" t="str">
        <f t="shared" si="10"/>
        <v/>
      </c>
      <c r="O87" s="41" t="str">
        <f t="shared" si="11"/>
        <v/>
      </c>
      <c r="P87" s="42" t="str">
        <f t="shared" si="12"/>
        <v/>
      </c>
      <c r="Q87" s="40" t="str">
        <f t="shared" si="13"/>
        <v/>
      </c>
      <c r="R87" s="39" t="str">
        <f t="shared" si="14"/>
        <v/>
      </c>
      <c r="S87" s="9" t="str">
        <f>IFERROR(IF(OR(COUNT('Mapa comparativo de preços'!$AK88)&lt;1,COUNT('1º Saneamento'!C87:L87)&lt;3),$P87,IF(OR('1º Saneamento'!$O87&lt;=30%,COUNT('2º Saneamento'!C87:L87)&lt;3),'1º Saneamento'!$O87,IF(OR('2º Saneamento'!$O87&lt;=30%,COUNT('3º Saneamento'!C87:L87)&lt;3),'2º Saneamento'!$O87,IF(OR('3º Saneamento'!$O87&lt;=30%,COUNT('4º Saneamento'!C87:L87)&lt;3),'3º Saneamento'!$O87,IF(OR('4º Saneamento'!$O87&lt;=30%,COUNT('5º Saneamento'!C87:L87)&lt;3),'4º Saneamento'!$O87,'5º Saneamento'!$O87))))),"")</f>
        <v/>
      </c>
    </row>
    <row r="88" spans="1:19" ht="12.75" customHeight="1" x14ac:dyDescent="0.2">
      <c r="A88" s="37" t="str">
        <f>IF('Mapa comparativo de preços'!$A89&lt;&gt;"",'Mapa comparativo de preços'!$A89,"")</f>
        <v/>
      </c>
      <c r="B88" s="38" t="str">
        <f>IF('Mapa comparativo de preços'!$B89&lt;&gt;"",'Mapa comparativo de preços'!$B89,"")</f>
        <v/>
      </c>
      <c r="C88" s="38">
        <f>IF(COUNT('Mapa comparativo de preços'!$U89)&gt;=1,'Mapa comparativo de preços'!$U89,"")</f>
        <v>0</v>
      </c>
      <c r="D88" s="39" t="str">
        <f>IF(COUNT('Mapa comparativo de preços'!V89)&gt;=1,'Mapa comparativo de preços'!V89,"")</f>
        <v/>
      </c>
      <c r="E88" s="39" t="str">
        <f>IF(COUNT('Mapa comparativo de preços'!W89)&gt;=1,'Mapa comparativo de preços'!W89,"")</f>
        <v/>
      </c>
      <c r="F88" s="39" t="str">
        <f>IF(COUNT('Mapa comparativo de preços'!X89)&gt;=1,'Mapa comparativo de preços'!X89,"")</f>
        <v/>
      </c>
      <c r="G88" s="39" t="str">
        <f>IF(COUNT('Mapa comparativo de preços'!Y89)&gt;=1,'Mapa comparativo de preços'!Y89,"")</f>
        <v/>
      </c>
      <c r="H88" s="39" t="str">
        <f>IF(COUNT('Mapa comparativo de preços'!Z89)&gt;=1,'Mapa comparativo de preços'!Z89,"")</f>
        <v/>
      </c>
      <c r="I88" s="39" t="str">
        <f>IF(COUNT('Mapa comparativo de preços'!AA89)&gt;=1,'Mapa comparativo de preços'!AA89,"")</f>
        <v/>
      </c>
      <c r="J88" s="39" t="str">
        <f>IF(COUNT('Mapa comparativo de preços'!AB89)&gt;=1,'Mapa comparativo de preços'!AB89,"")</f>
        <v/>
      </c>
      <c r="K88" s="39" t="str">
        <f>IF(COUNT('Mapa comparativo de preços'!AC89)&gt;=1,'Mapa comparativo de preços'!AC89,"")</f>
        <v/>
      </c>
      <c r="L88" s="39" t="str">
        <f>IF(COUNT('Mapa comparativo de preços'!AF89)&gt;=1,'Mapa comparativo de preços'!AF89,"")</f>
        <v/>
      </c>
      <c r="M88" s="39" t="str">
        <f>IF(COUNT('Mapa comparativo de preços'!AG89)&gt;=1,'Mapa comparativo de preços'!AG89,"")</f>
        <v/>
      </c>
      <c r="N88" s="40" t="str">
        <f t="shared" si="10"/>
        <v/>
      </c>
      <c r="O88" s="41" t="str">
        <f t="shared" si="11"/>
        <v/>
      </c>
      <c r="P88" s="42" t="str">
        <f t="shared" si="12"/>
        <v/>
      </c>
      <c r="Q88" s="40" t="str">
        <f t="shared" si="13"/>
        <v/>
      </c>
      <c r="R88" s="39" t="str">
        <f t="shared" si="14"/>
        <v/>
      </c>
      <c r="S88" s="9" t="str">
        <f>IFERROR(IF(OR(COUNT('Mapa comparativo de preços'!$AK89)&lt;1,COUNT('1º Saneamento'!C88:L88)&lt;3),$P88,IF(OR('1º Saneamento'!$O88&lt;=30%,COUNT('2º Saneamento'!C88:L88)&lt;3),'1º Saneamento'!$O88,IF(OR('2º Saneamento'!$O88&lt;=30%,COUNT('3º Saneamento'!C88:L88)&lt;3),'2º Saneamento'!$O88,IF(OR('3º Saneamento'!$O88&lt;=30%,COUNT('4º Saneamento'!C88:L88)&lt;3),'3º Saneamento'!$O88,IF(OR('4º Saneamento'!$O88&lt;=30%,COUNT('5º Saneamento'!C88:L88)&lt;3),'4º Saneamento'!$O88,'5º Saneamento'!$O88))))),"")</f>
        <v/>
      </c>
    </row>
    <row r="89" spans="1:19" ht="12.75" customHeight="1" x14ac:dyDescent="0.2">
      <c r="A89" s="37" t="str">
        <f>IF('Mapa comparativo de preços'!$A90&lt;&gt;"",'Mapa comparativo de preços'!$A90,"")</f>
        <v/>
      </c>
      <c r="B89" s="38" t="str">
        <f>IF('Mapa comparativo de preços'!$B90&lt;&gt;"",'Mapa comparativo de preços'!$B90,"")</f>
        <v/>
      </c>
      <c r="C89" s="38">
        <f>IF(COUNT('Mapa comparativo de preços'!$U90)&gt;=1,'Mapa comparativo de preços'!$U90,"")</f>
        <v>0</v>
      </c>
      <c r="D89" s="39" t="str">
        <f>IF(COUNT('Mapa comparativo de preços'!V90)&gt;=1,'Mapa comparativo de preços'!V90,"")</f>
        <v/>
      </c>
      <c r="E89" s="39" t="str">
        <f>IF(COUNT('Mapa comparativo de preços'!W90)&gt;=1,'Mapa comparativo de preços'!W90,"")</f>
        <v/>
      </c>
      <c r="F89" s="39" t="str">
        <f>IF(COUNT('Mapa comparativo de preços'!X90)&gt;=1,'Mapa comparativo de preços'!X90,"")</f>
        <v/>
      </c>
      <c r="G89" s="39" t="str">
        <f>IF(COUNT('Mapa comparativo de preços'!Y90)&gt;=1,'Mapa comparativo de preços'!Y90,"")</f>
        <v/>
      </c>
      <c r="H89" s="39" t="str">
        <f>IF(COUNT('Mapa comparativo de preços'!Z90)&gt;=1,'Mapa comparativo de preços'!Z90,"")</f>
        <v/>
      </c>
      <c r="I89" s="39" t="str">
        <f>IF(COUNT('Mapa comparativo de preços'!AA90)&gt;=1,'Mapa comparativo de preços'!AA90,"")</f>
        <v/>
      </c>
      <c r="J89" s="39" t="str">
        <f>IF(COUNT('Mapa comparativo de preços'!AB90)&gt;=1,'Mapa comparativo de preços'!AB90,"")</f>
        <v/>
      </c>
      <c r="K89" s="39" t="str">
        <f>IF(COUNT('Mapa comparativo de preços'!AC90)&gt;=1,'Mapa comparativo de preços'!AC90,"")</f>
        <v/>
      </c>
      <c r="L89" s="39" t="str">
        <f>IF(COUNT('Mapa comparativo de preços'!AF90)&gt;=1,'Mapa comparativo de preços'!AF90,"")</f>
        <v/>
      </c>
      <c r="M89" s="39" t="str">
        <f>IF(COUNT('Mapa comparativo de preços'!AG90)&gt;=1,'Mapa comparativo de preços'!AG90,"")</f>
        <v/>
      </c>
      <c r="N89" s="40" t="str">
        <f t="shared" si="10"/>
        <v/>
      </c>
      <c r="O89" s="41" t="str">
        <f t="shared" si="11"/>
        <v/>
      </c>
      <c r="P89" s="42" t="str">
        <f t="shared" si="12"/>
        <v/>
      </c>
      <c r="Q89" s="40" t="str">
        <f t="shared" si="13"/>
        <v/>
      </c>
      <c r="R89" s="39" t="str">
        <f t="shared" si="14"/>
        <v/>
      </c>
      <c r="S89" s="9" t="str">
        <f>IFERROR(IF(OR(COUNT('Mapa comparativo de preços'!$AK90)&lt;1,COUNT('1º Saneamento'!C89:L89)&lt;3),$P89,IF(OR('1º Saneamento'!$O89&lt;=30%,COUNT('2º Saneamento'!C89:L89)&lt;3),'1º Saneamento'!$O89,IF(OR('2º Saneamento'!$O89&lt;=30%,COUNT('3º Saneamento'!C89:L89)&lt;3),'2º Saneamento'!$O89,IF(OR('3º Saneamento'!$O89&lt;=30%,COUNT('4º Saneamento'!C89:L89)&lt;3),'3º Saneamento'!$O89,IF(OR('4º Saneamento'!$O89&lt;=30%,COUNT('5º Saneamento'!C89:L89)&lt;3),'4º Saneamento'!$O89,'5º Saneamento'!$O89))))),"")</f>
        <v/>
      </c>
    </row>
    <row r="90" spans="1:19" ht="12.75" customHeight="1" x14ac:dyDescent="0.2">
      <c r="A90" s="37" t="str">
        <f>IF('Mapa comparativo de preços'!$A91&lt;&gt;"",'Mapa comparativo de preços'!$A91,"")</f>
        <v/>
      </c>
      <c r="B90" s="38" t="str">
        <f>IF('Mapa comparativo de preços'!$B91&lt;&gt;"",'Mapa comparativo de preços'!$B91,"")</f>
        <v/>
      </c>
      <c r="C90" s="38">
        <f>IF(COUNT('Mapa comparativo de preços'!$U91)&gt;=1,'Mapa comparativo de preços'!$U91,"")</f>
        <v>0</v>
      </c>
      <c r="D90" s="39" t="str">
        <f>IF(COUNT('Mapa comparativo de preços'!V91)&gt;=1,'Mapa comparativo de preços'!V91,"")</f>
        <v/>
      </c>
      <c r="E90" s="39" t="str">
        <f>IF(COUNT('Mapa comparativo de preços'!W91)&gt;=1,'Mapa comparativo de preços'!W91,"")</f>
        <v/>
      </c>
      <c r="F90" s="39" t="str">
        <f>IF(COUNT('Mapa comparativo de preços'!X91)&gt;=1,'Mapa comparativo de preços'!X91,"")</f>
        <v/>
      </c>
      <c r="G90" s="39" t="str">
        <f>IF(COUNT('Mapa comparativo de preços'!Y91)&gt;=1,'Mapa comparativo de preços'!Y91,"")</f>
        <v/>
      </c>
      <c r="H90" s="39" t="str">
        <f>IF(COUNT('Mapa comparativo de preços'!Z91)&gt;=1,'Mapa comparativo de preços'!Z91,"")</f>
        <v/>
      </c>
      <c r="I90" s="39" t="str">
        <f>IF(COUNT('Mapa comparativo de preços'!AA91)&gt;=1,'Mapa comparativo de preços'!AA91,"")</f>
        <v/>
      </c>
      <c r="J90" s="39" t="str">
        <f>IF(COUNT('Mapa comparativo de preços'!AB91)&gt;=1,'Mapa comparativo de preços'!AB91,"")</f>
        <v/>
      </c>
      <c r="K90" s="39" t="str">
        <f>IF(COUNT('Mapa comparativo de preços'!AC91)&gt;=1,'Mapa comparativo de preços'!AC91,"")</f>
        <v/>
      </c>
      <c r="L90" s="39" t="str">
        <f>IF(COUNT('Mapa comparativo de preços'!AF91)&gt;=1,'Mapa comparativo de preços'!AF91,"")</f>
        <v/>
      </c>
      <c r="M90" s="39" t="str">
        <f>IF(COUNT('Mapa comparativo de preços'!AG91)&gt;=1,'Mapa comparativo de preços'!AG91,"")</f>
        <v/>
      </c>
      <c r="N90" s="40" t="str">
        <f t="shared" si="10"/>
        <v/>
      </c>
      <c r="O90" s="41" t="str">
        <f t="shared" si="11"/>
        <v/>
      </c>
      <c r="P90" s="42" t="str">
        <f t="shared" si="12"/>
        <v/>
      </c>
      <c r="Q90" s="40" t="str">
        <f t="shared" si="13"/>
        <v/>
      </c>
      <c r="R90" s="39" t="str">
        <f t="shared" si="14"/>
        <v/>
      </c>
      <c r="S90" s="9" t="str">
        <f>IFERROR(IF(OR(COUNT('Mapa comparativo de preços'!$AK91)&lt;1,COUNT('1º Saneamento'!C90:L90)&lt;3),$P90,IF(OR('1º Saneamento'!$O90&lt;=30%,COUNT('2º Saneamento'!C90:L90)&lt;3),'1º Saneamento'!$O90,IF(OR('2º Saneamento'!$O90&lt;=30%,COUNT('3º Saneamento'!C90:L90)&lt;3),'2º Saneamento'!$O90,IF(OR('3º Saneamento'!$O90&lt;=30%,COUNT('4º Saneamento'!C90:L90)&lt;3),'3º Saneamento'!$O90,IF(OR('4º Saneamento'!$O90&lt;=30%,COUNT('5º Saneamento'!C90:L90)&lt;3),'4º Saneamento'!$O90,'5º Saneamento'!$O90))))),"")</f>
        <v/>
      </c>
    </row>
    <row r="91" spans="1:19" ht="12.75" customHeight="1" x14ac:dyDescent="0.2">
      <c r="A91" s="37" t="str">
        <f>IF('Mapa comparativo de preços'!$A92&lt;&gt;"",'Mapa comparativo de preços'!$A92,"")</f>
        <v/>
      </c>
      <c r="B91" s="38" t="str">
        <f>IF('Mapa comparativo de preços'!$B92&lt;&gt;"",'Mapa comparativo de preços'!$B92,"")</f>
        <v/>
      </c>
      <c r="C91" s="38">
        <f>IF(COUNT('Mapa comparativo de preços'!$U92)&gt;=1,'Mapa comparativo de preços'!$U92,"")</f>
        <v>0</v>
      </c>
      <c r="D91" s="39" t="str">
        <f>IF(COUNT('Mapa comparativo de preços'!V92)&gt;=1,'Mapa comparativo de preços'!V92,"")</f>
        <v/>
      </c>
      <c r="E91" s="39" t="str">
        <f>IF(COUNT('Mapa comparativo de preços'!W92)&gt;=1,'Mapa comparativo de preços'!W92,"")</f>
        <v/>
      </c>
      <c r="F91" s="39" t="str">
        <f>IF(COUNT('Mapa comparativo de preços'!X92)&gt;=1,'Mapa comparativo de preços'!X92,"")</f>
        <v/>
      </c>
      <c r="G91" s="39" t="str">
        <f>IF(COUNT('Mapa comparativo de preços'!Y92)&gt;=1,'Mapa comparativo de preços'!Y92,"")</f>
        <v/>
      </c>
      <c r="H91" s="39" t="str">
        <f>IF(COUNT('Mapa comparativo de preços'!Z92)&gt;=1,'Mapa comparativo de preços'!Z92,"")</f>
        <v/>
      </c>
      <c r="I91" s="39" t="str">
        <f>IF(COUNT('Mapa comparativo de preços'!AA92)&gt;=1,'Mapa comparativo de preços'!AA92,"")</f>
        <v/>
      </c>
      <c r="J91" s="39" t="str">
        <f>IF(COUNT('Mapa comparativo de preços'!AB92)&gt;=1,'Mapa comparativo de preços'!AB92,"")</f>
        <v/>
      </c>
      <c r="K91" s="39" t="str">
        <f>IF(COUNT('Mapa comparativo de preços'!AC92)&gt;=1,'Mapa comparativo de preços'!AC92,"")</f>
        <v/>
      </c>
      <c r="L91" s="39" t="str">
        <f>IF(COUNT('Mapa comparativo de preços'!AF92)&gt;=1,'Mapa comparativo de preços'!AF92,"")</f>
        <v/>
      </c>
      <c r="M91" s="39" t="str">
        <f>IF(COUNT('Mapa comparativo de preços'!AG92)&gt;=1,'Mapa comparativo de preços'!AG92,"")</f>
        <v/>
      </c>
      <c r="N91" s="40" t="str">
        <f t="shared" si="10"/>
        <v/>
      </c>
      <c r="O91" s="41" t="str">
        <f t="shared" si="11"/>
        <v/>
      </c>
      <c r="P91" s="42" t="str">
        <f t="shared" si="12"/>
        <v/>
      </c>
      <c r="Q91" s="40" t="str">
        <f t="shared" si="13"/>
        <v/>
      </c>
      <c r="R91" s="39" t="str">
        <f t="shared" si="14"/>
        <v/>
      </c>
      <c r="S91" s="9" t="str">
        <f>IFERROR(IF(OR(COUNT('Mapa comparativo de preços'!$AK92)&lt;1,COUNT('1º Saneamento'!C91:L91)&lt;3),$P91,IF(OR('1º Saneamento'!$O91&lt;=30%,COUNT('2º Saneamento'!C91:L91)&lt;3),'1º Saneamento'!$O91,IF(OR('2º Saneamento'!$O91&lt;=30%,COUNT('3º Saneamento'!C91:L91)&lt;3),'2º Saneamento'!$O91,IF(OR('3º Saneamento'!$O91&lt;=30%,COUNT('4º Saneamento'!C91:L91)&lt;3),'3º Saneamento'!$O91,IF(OR('4º Saneamento'!$O91&lt;=30%,COUNT('5º Saneamento'!C91:L91)&lt;3),'4º Saneamento'!$O91,'5º Saneamento'!$O91))))),"")</f>
        <v/>
      </c>
    </row>
    <row r="92" spans="1:19" ht="12.75" customHeight="1" x14ac:dyDescent="0.2">
      <c r="A92" s="37" t="str">
        <f>IF('Mapa comparativo de preços'!$A93&lt;&gt;"",'Mapa comparativo de preços'!$A93,"")</f>
        <v/>
      </c>
      <c r="B92" s="38" t="str">
        <f>IF('Mapa comparativo de preços'!$B93&lt;&gt;"",'Mapa comparativo de preços'!$B93,"")</f>
        <v/>
      </c>
      <c r="C92" s="38">
        <f>IF(COUNT('Mapa comparativo de preços'!$U93)&gt;=1,'Mapa comparativo de preços'!$U93,"")</f>
        <v>0</v>
      </c>
      <c r="D92" s="39" t="str">
        <f>IF(COUNT('Mapa comparativo de preços'!V93)&gt;=1,'Mapa comparativo de preços'!V93,"")</f>
        <v/>
      </c>
      <c r="E92" s="39" t="str">
        <f>IF(COUNT('Mapa comparativo de preços'!W93)&gt;=1,'Mapa comparativo de preços'!W93,"")</f>
        <v/>
      </c>
      <c r="F92" s="39" t="str">
        <f>IF(COUNT('Mapa comparativo de preços'!X93)&gt;=1,'Mapa comparativo de preços'!X93,"")</f>
        <v/>
      </c>
      <c r="G92" s="39" t="str">
        <f>IF(COUNT('Mapa comparativo de preços'!Y93)&gt;=1,'Mapa comparativo de preços'!Y93,"")</f>
        <v/>
      </c>
      <c r="H92" s="39" t="str">
        <f>IF(COUNT('Mapa comparativo de preços'!Z93)&gt;=1,'Mapa comparativo de preços'!Z93,"")</f>
        <v/>
      </c>
      <c r="I92" s="39" t="str">
        <f>IF(COUNT('Mapa comparativo de preços'!AA93)&gt;=1,'Mapa comparativo de preços'!AA93,"")</f>
        <v/>
      </c>
      <c r="J92" s="39" t="str">
        <f>IF(COUNT('Mapa comparativo de preços'!AB93)&gt;=1,'Mapa comparativo de preços'!AB93,"")</f>
        <v/>
      </c>
      <c r="K92" s="39" t="str">
        <f>IF(COUNT('Mapa comparativo de preços'!AC93)&gt;=1,'Mapa comparativo de preços'!AC93,"")</f>
        <v/>
      </c>
      <c r="L92" s="39" t="str">
        <f>IF(COUNT('Mapa comparativo de preços'!AF93)&gt;=1,'Mapa comparativo de preços'!AF93,"")</f>
        <v/>
      </c>
      <c r="M92" s="39" t="str">
        <f>IF(COUNT('Mapa comparativo de preços'!AG93)&gt;=1,'Mapa comparativo de preços'!AG93,"")</f>
        <v/>
      </c>
      <c r="N92" s="40" t="str">
        <f t="shared" si="10"/>
        <v/>
      </c>
      <c r="O92" s="41" t="str">
        <f t="shared" si="11"/>
        <v/>
      </c>
      <c r="P92" s="42" t="str">
        <f t="shared" si="12"/>
        <v/>
      </c>
      <c r="Q92" s="40" t="str">
        <f t="shared" si="13"/>
        <v/>
      </c>
      <c r="R92" s="39" t="str">
        <f t="shared" si="14"/>
        <v/>
      </c>
      <c r="S92" s="9" t="str">
        <f>IFERROR(IF(OR(COUNT('Mapa comparativo de preços'!$AK93)&lt;1,COUNT('1º Saneamento'!C92:L92)&lt;3),$P92,IF(OR('1º Saneamento'!$O92&lt;=30%,COUNT('2º Saneamento'!C92:L92)&lt;3),'1º Saneamento'!$O92,IF(OR('2º Saneamento'!$O92&lt;=30%,COUNT('3º Saneamento'!C92:L92)&lt;3),'2º Saneamento'!$O92,IF(OR('3º Saneamento'!$O92&lt;=30%,COUNT('4º Saneamento'!C92:L92)&lt;3),'3º Saneamento'!$O92,IF(OR('4º Saneamento'!$O92&lt;=30%,COUNT('5º Saneamento'!C92:L92)&lt;3),'4º Saneamento'!$O92,'5º Saneamento'!$O92))))),"")</f>
        <v/>
      </c>
    </row>
    <row r="93" spans="1:19" ht="12.75" customHeight="1" x14ac:dyDescent="0.2">
      <c r="A93" s="37" t="str">
        <f>IF('Mapa comparativo de preços'!$A94&lt;&gt;"",'Mapa comparativo de preços'!$A94,"")</f>
        <v/>
      </c>
      <c r="B93" s="38" t="str">
        <f>IF('Mapa comparativo de preços'!$B94&lt;&gt;"",'Mapa comparativo de preços'!$B94,"")</f>
        <v/>
      </c>
      <c r="C93" s="38">
        <f>IF(COUNT('Mapa comparativo de preços'!$U94)&gt;=1,'Mapa comparativo de preços'!$U94,"")</f>
        <v>0</v>
      </c>
      <c r="D93" s="39" t="str">
        <f>IF(COUNT('Mapa comparativo de preços'!V94)&gt;=1,'Mapa comparativo de preços'!V94,"")</f>
        <v/>
      </c>
      <c r="E93" s="39" t="str">
        <f>IF(COUNT('Mapa comparativo de preços'!W94)&gt;=1,'Mapa comparativo de preços'!W94,"")</f>
        <v/>
      </c>
      <c r="F93" s="39" t="str">
        <f>IF(COUNT('Mapa comparativo de preços'!X94)&gt;=1,'Mapa comparativo de preços'!X94,"")</f>
        <v/>
      </c>
      <c r="G93" s="39" t="str">
        <f>IF(COUNT('Mapa comparativo de preços'!Y94)&gt;=1,'Mapa comparativo de preços'!Y94,"")</f>
        <v/>
      </c>
      <c r="H93" s="39" t="str">
        <f>IF(COUNT('Mapa comparativo de preços'!Z94)&gt;=1,'Mapa comparativo de preços'!Z94,"")</f>
        <v/>
      </c>
      <c r="I93" s="39" t="str">
        <f>IF(COUNT('Mapa comparativo de preços'!AA94)&gt;=1,'Mapa comparativo de preços'!AA94,"")</f>
        <v/>
      </c>
      <c r="J93" s="39" t="str">
        <f>IF(COUNT('Mapa comparativo de preços'!AB94)&gt;=1,'Mapa comparativo de preços'!AB94,"")</f>
        <v/>
      </c>
      <c r="K93" s="39" t="str">
        <f>IF(COUNT('Mapa comparativo de preços'!AC94)&gt;=1,'Mapa comparativo de preços'!AC94,"")</f>
        <v/>
      </c>
      <c r="L93" s="39" t="str">
        <f>IF(COUNT('Mapa comparativo de preços'!AF94)&gt;=1,'Mapa comparativo de preços'!AF94,"")</f>
        <v/>
      </c>
      <c r="M93" s="39" t="str">
        <f>IF(COUNT('Mapa comparativo de preços'!AG94)&gt;=1,'Mapa comparativo de preços'!AG94,"")</f>
        <v/>
      </c>
      <c r="N93" s="40" t="str">
        <f t="shared" si="10"/>
        <v/>
      </c>
      <c r="O93" s="41" t="str">
        <f t="shared" si="11"/>
        <v/>
      </c>
      <c r="P93" s="42" t="str">
        <f t="shared" si="12"/>
        <v/>
      </c>
      <c r="Q93" s="40" t="str">
        <f t="shared" si="13"/>
        <v/>
      </c>
      <c r="R93" s="39" t="str">
        <f t="shared" si="14"/>
        <v/>
      </c>
      <c r="S93" s="9" t="str">
        <f>IFERROR(IF(OR(COUNT('Mapa comparativo de preços'!$AK94)&lt;1,COUNT('1º Saneamento'!C93:L93)&lt;3),$P93,IF(OR('1º Saneamento'!$O93&lt;=30%,COUNT('2º Saneamento'!C93:L93)&lt;3),'1º Saneamento'!$O93,IF(OR('2º Saneamento'!$O93&lt;=30%,COUNT('3º Saneamento'!C93:L93)&lt;3),'2º Saneamento'!$O93,IF(OR('3º Saneamento'!$O93&lt;=30%,COUNT('4º Saneamento'!C93:L93)&lt;3),'3º Saneamento'!$O93,IF(OR('4º Saneamento'!$O93&lt;=30%,COUNT('5º Saneamento'!C93:L93)&lt;3),'4º Saneamento'!$O93,'5º Saneamento'!$O93))))),"")</f>
        <v/>
      </c>
    </row>
    <row r="94" spans="1:19" ht="12.75" customHeight="1" x14ac:dyDescent="0.2">
      <c r="A94" s="37" t="str">
        <f>IF('Mapa comparativo de preços'!$A95&lt;&gt;"",'Mapa comparativo de preços'!$A95,"")</f>
        <v/>
      </c>
      <c r="B94" s="38" t="str">
        <f>IF('Mapa comparativo de preços'!$B95&lt;&gt;"",'Mapa comparativo de preços'!$B95,"")</f>
        <v/>
      </c>
      <c r="C94" s="38">
        <f>IF(COUNT('Mapa comparativo de preços'!$U95)&gt;=1,'Mapa comparativo de preços'!$U95,"")</f>
        <v>0</v>
      </c>
      <c r="D94" s="39" t="str">
        <f>IF(COUNT('Mapa comparativo de preços'!V95)&gt;=1,'Mapa comparativo de preços'!V95,"")</f>
        <v/>
      </c>
      <c r="E94" s="39" t="str">
        <f>IF(COUNT('Mapa comparativo de preços'!W95)&gt;=1,'Mapa comparativo de preços'!W95,"")</f>
        <v/>
      </c>
      <c r="F94" s="39" t="str">
        <f>IF(COUNT('Mapa comparativo de preços'!X95)&gt;=1,'Mapa comparativo de preços'!X95,"")</f>
        <v/>
      </c>
      <c r="G94" s="39" t="str">
        <f>IF(COUNT('Mapa comparativo de preços'!Y95)&gt;=1,'Mapa comparativo de preços'!Y95,"")</f>
        <v/>
      </c>
      <c r="H94" s="39" t="str">
        <f>IF(COUNT('Mapa comparativo de preços'!Z95)&gt;=1,'Mapa comparativo de preços'!Z95,"")</f>
        <v/>
      </c>
      <c r="I94" s="39" t="str">
        <f>IF(COUNT('Mapa comparativo de preços'!AA95)&gt;=1,'Mapa comparativo de preços'!AA95,"")</f>
        <v/>
      </c>
      <c r="J94" s="39" t="str">
        <f>IF(COUNT('Mapa comparativo de preços'!AB95)&gt;=1,'Mapa comparativo de preços'!AB95,"")</f>
        <v/>
      </c>
      <c r="K94" s="39" t="str">
        <f>IF(COUNT('Mapa comparativo de preços'!AC95)&gt;=1,'Mapa comparativo de preços'!AC95,"")</f>
        <v/>
      </c>
      <c r="L94" s="39" t="str">
        <f>IF(COUNT('Mapa comparativo de preços'!AF95)&gt;=1,'Mapa comparativo de preços'!AF95,"")</f>
        <v/>
      </c>
      <c r="M94" s="39" t="str">
        <f>IF(COUNT('Mapa comparativo de preços'!AG95)&gt;=1,'Mapa comparativo de preços'!AG95,"")</f>
        <v/>
      </c>
      <c r="N94" s="40" t="str">
        <f t="shared" si="10"/>
        <v/>
      </c>
      <c r="O94" s="41" t="str">
        <f t="shared" si="11"/>
        <v/>
      </c>
      <c r="P94" s="42" t="str">
        <f t="shared" si="12"/>
        <v/>
      </c>
      <c r="Q94" s="40" t="str">
        <f t="shared" si="13"/>
        <v/>
      </c>
      <c r="R94" s="39" t="str">
        <f t="shared" si="14"/>
        <v/>
      </c>
      <c r="S94" s="9" t="str">
        <f>IFERROR(IF(OR(COUNT('Mapa comparativo de preços'!$AK95)&lt;1,COUNT('1º Saneamento'!C94:L94)&lt;3),$P94,IF(OR('1º Saneamento'!$O94&lt;=30%,COUNT('2º Saneamento'!C94:L94)&lt;3),'1º Saneamento'!$O94,IF(OR('2º Saneamento'!$O94&lt;=30%,COUNT('3º Saneamento'!C94:L94)&lt;3),'2º Saneamento'!$O94,IF(OR('3º Saneamento'!$O94&lt;=30%,COUNT('4º Saneamento'!C94:L94)&lt;3),'3º Saneamento'!$O94,IF(OR('4º Saneamento'!$O94&lt;=30%,COUNT('5º Saneamento'!C94:L94)&lt;3),'4º Saneamento'!$O94,'5º Saneamento'!$O94))))),"")</f>
        <v/>
      </c>
    </row>
    <row r="95" spans="1:19" ht="12.75" customHeight="1" x14ac:dyDescent="0.2">
      <c r="A95" s="37" t="str">
        <f>IF('Mapa comparativo de preços'!$A96&lt;&gt;"",'Mapa comparativo de preços'!$A96,"")</f>
        <v/>
      </c>
      <c r="B95" s="38" t="str">
        <f>IF('Mapa comparativo de preços'!$B96&lt;&gt;"",'Mapa comparativo de preços'!$B96,"")</f>
        <v/>
      </c>
      <c r="C95" s="38">
        <f>IF(COUNT('Mapa comparativo de preços'!$U96)&gt;=1,'Mapa comparativo de preços'!$U96,"")</f>
        <v>0</v>
      </c>
      <c r="D95" s="39" t="str">
        <f>IF(COUNT('Mapa comparativo de preços'!V96)&gt;=1,'Mapa comparativo de preços'!V96,"")</f>
        <v/>
      </c>
      <c r="E95" s="39" t="str">
        <f>IF(COUNT('Mapa comparativo de preços'!W96)&gt;=1,'Mapa comparativo de preços'!W96,"")</f>
        <v/>
      </c>
      <c r="F95" s="39" t="str">
        <f>IF(COUNT('Mapa comparativo de preços'!X96)&gt;=1,'Mapa comparativo de preços'!X96,"")</f>
        <v/>
      </c>
      <c r="G95" s="39" t="str">
        <f>IF(COUNT('Mapa comparativo de preços'!Y96)&gt;=1,'Mapa comparativo de preços'!Y96,"")</f>
        <v/>
      </c>
      <c r="H95" s="39" t="str">
        <f>IF(COUNT('Mapa comparativo de preços'!Z96)&gt;=1,'Mapa comparativo de preços'!Z96,"")</f>
        <v/>
      </c>
      <c r="I95" s="39" t="str">
        <f>IF(COUNT('Mapa comparativo de preços'!AA96)&gt;=1,'Mapa comparativo de preços'!AA96,"")</f>
        <v/>
      </c>
      <c r="J95" s="39" t="str">
        <f>IF(COUNT('Mapa comparativo de preços'!AB96)&gt;=1,'Mapa comparativo de preços'!AB96,"")</f>
        <v/>
      </c>
      <c r="K95" s="39" t="str">
        <f>IF(COUNT('Mapa comparativo de preços'!AC96)&gt;=1,'Mapa comparativo de preços'!AC96,"")</f>
        <v/>
      </c>
      <c r="L95" s="39" t="str">
        <f>IF(COUNT('Mapa comparativo de preços'!AF96)&gt;=1,'Mapa comparativo de preços'!AF96,"")</f>
        <v/>
      </c>
      <c r="M95" s="39" t="str">
        <f>IF(COUNT('Mapa comparativo de preços'!AG96)&gt;=1,'Mapa comparativo de preços'!AG96,"")</f>
        <v/>
      </c>
      <c r="N95" s="40" t="str">
        <f t="shared" si="10"/>
        <v/>
      </c>
      <c r="O95" s="41" t="str">
        <f t="shared" si="11"/>
        <v/>
      </c>
      <c r="P95" s="42" t="str">
        <f t="shared" si="12"/>
        <v/>
      </c>
      <c r="Q95" s="40" t="str">
        <f t="shared" si="13"/>
        <v/>
      </c>
      <c r="R95" s="39" t="str">
        <f t="shared" si="14"/>
        <v/>
      </c>
      <c r="S95" s="9" t="str">
        <f>IFERROR(IF(OR(COUNT('Mapa comparativo de preços'!$AK96)&lt;1,COUNT('1º Saneamento'!C95:L95)&lt;3),$P95,IF(OR('1º Saneamento'!$O95&lt;=30%,COUNT('2º Saneamento'!C95:L95)&lt;3),'1º Saneamento'!$O95,IF(OR('2º Saneamento'!$O95&lt;=30%,COUNT('3º Saneamento'!C95:L95)&lt;3),'2º Saneamento'!$O95,IF(OR('3º Saneamento'!$O95&lt;=30%,COUNT('4º Saneamento'!C95:L95)&lt;3),'3º Saneamento'!$O95,IF(OR('4º Saneamento'!$O95&lt;=30%,COUNT('5º Saneamento'!C95:L95)&lt;3),'4º Saneamento'!$O95,'5º Saneamento'!$O95))))),"")</f>
        <v/>
      </c>
    </row>
    <row r="96" spans="1:19" ht="12.75" customHeight="1" x14ac:dyDescent="0.2">
      <c r="A96" s="37" t="str">
        <f>IF('Mapa comparativo de preços'!$A97&lt;&gt;"",'Mapa comparativo de preços'!$A97,"")</f>
        <v/>
      </c>
      <c r="B96" s="38" t="str">
        <f>IF('Mapa comparativo de preços'!$B97&lt;&gt;"",'Mapa comparativo de preços'!$B97,"")</f>
        <v/>
      </c>
      <c r="C96" s="38">
        <f>IF(COUNT('Mapa comparativo de preços'!$U97)&gt;=1,'Mapa comparativo de preços'!$U97,"")</f>
        <v>0</v>
      </c>
      <c r="D96" s="39" t="str">
        <f>IF(COUNT('Mapa comparativo de preços'!V97)&gt;=1,'Mapa comparativo de preços'!V97,"")</f>
        <v/>
      </c>
      <c r="E96" s="39" t="str">
        <f>IF(COUNT('Mapa comparativo de preços'!W97)&gt;=1,'Mapa comparativo de preços'!W97,"")</f>
        <v/>
      </c>
      <c r="F96" s="39" t="str">
        <f>IF(COUNT('Mapa comparativo de preços'!X97)&gt;=1,'Mapa comparativo de preços'!X97,"")</f>
        <v/>
      </c>
      <c r="G96" s="39" t="str">
        <f>IF(COUNT('Mapa comparativo de preços'!Y97)&gt;=1,'Mapa comparativo de preços'!Y97,"")</f>
        <v/>
      </c>
      <c r="H96" s="39" t="str">
        <f>IF(COUNT('Mapa comparativo de preços'!Z97)&gt;=1,'Mapa comparativo de preços'!Z97,"")</f>
        <v/>
      </c>
      <c r="I96" s="39" t="str">
        <f>IF(COUNT('Mapa comparativo de preços'!AA97)&gt;=1,'Mapa comparativo de preços'!AA97,"")</f>
        <v/>
      </c>
      <c r="J96" s="39" t="str">
        <f>IF(COUNT('Mapa comparativo de preços'!AB97)&gt;=1,'Mapa comparativo de preços'!AB97,"")</f>
        <v/>
      </c>
      <c r="K96" s="39" t="str">
        <f>IF(COUNT('Mapa comparativo de preços'!AC97)&gt;=1,'Mapa comparativo de preços'!AC97,"")</f>
        <v/>
      </c>
      <c r="L96" s="39" t="str">
        <f>IF(COUNT('Mapa comparativo de preços'!AF97)&gt;=1,'Mapa comparativo de preços'!AF97,"")</f>
        <v/>
      </c>
      <c r="M96" s="39" t="str">
        <f>IF(COUNT('Mapa comparativo de preços'!AG97)&gt;=1,'Mapa comparativo de preços'!AG97,"")</f>
        <v/>
      </c>
      <c r="N96" s="40" t="str">
        <f t="shared" si="10"/>
        <v/>
      </c>
      <c r="O96" s="41" t="str">
        <f t="shared" si="11"/>
        <v/>
      </c>
      <c r="P96" s="42" t="str">
        <f t="shared" si="12"/>
        <v/>
      </c>
      <c r="Q96" s="40" t="str">
        <f t="shared" si="13"/>
        <v/>
      </c>
      <c r="R96" s="39" t="str">
        <f t="shared" si="14"/>
        <v/>
      </c>
      <c r="S96" s="9" t="str">
        <f>IFERROR(IF(OR(COUNT('Mapa comparativo de preços'!$AK97)&lt;1,COUNT('1º Saneamento'!C96:L96)&lt;3),$P96,IF(OR('1º Saneamento'!$O96&lt;=30%,COUNT('2º Saneamento'!C96:L96)&lt;3),'1º Saneamento'!$O96,IF(OR('2º Saneamento'!$O96&lt;=30%,COUNT('3º Saneamento'!C96:L96)&lt;3),'2º Saneamento'!$O96,IF(OR('3º Saneamento'!$O96&lt;=30%,COUNT('4º Saneamento'!C96:L96)&lt;3),'3º Saneamento'!$O96,IF(OR('4º Saneamento'!$O96&lt;=30%,COUNT('5º Saneamento'!C96:L96)&lt;3),'4º Saneamento'!$O96,'5º Saneamento'!$O96))))),"")</f>
        <v/>
      </c>
    </row>
    <row r="97" spans="1:19" ht="12.75" customHeight="1" x14ac:dyDescent="0.2">
      <c r="A97" s="37" t="str">
        <f>IF('Mapa comparativo de preços'!$A98&lt;&gt;"",'Mapa comparativo de preços'!$A98,"")</f>
        <v/>
      </c>
      <c r="B97" s="38" t="str">
        <f>IF('Mapa comparativo de preços'!$B98&lt;&gt;"",'Mapa comparativo de preços'!$B98,"")</f>
        <v/>
      </c>
      <c r="C97" s="38">
        <f>IF(COUNT('Mapa comparativo de preços'!$U98)&gt;=1,'Mapa comparativo de preços'!$U98,"")</f>
        <v>0</v>
      </c>
      <c r="D97" s="39" t="str">
        <f>IF(COUNT('Mapa comparativo de preços'!V98)&gt;=1,'Mapa comparativo de preços'!V98,"")</f>
        <v/>
      </c>
      <c r="E97" s="39" t="str">
        <f>IF(COUNT('Mapa comparativo de preços'!W98)&gt;=1,'Mapa comparativo de preços'!W98,"")</f>
        <v/>
      </c>
      <c r="F97" s="39" t="str">
        <f>IF(COUNT('Mapa comparativo de preços'!X98)&gt;=1,'Mapa comparativo de preços'!X98,"")</f>
        <v/>
      </c>
      <c r="G97" s="39" t="str">
        <f>IF(COUNT('Mapa comparativo de preços'!Y98)&gt;=1,'Mapa comparativo de preços'!Y98,"")</f>
        <v/>
      </c>
      <c r="H97" s="39" t="str">
        <f>IF(COUNT('Mapa comparativo de preços'!Z98)&gt;=1,'Mapa comparativo de preços'!Z98,"")</f>
        <v/>
      </c>
      <c r="I97" s="39" t="str">
        <f>IF(COUNT('Mapa comparativo de preços'!AA98)&gt;=1,'Mapa comparativo de preços'!AA98,"")</f>
        <v/>
      </c>
      <c r="J97" s="39" t="str">
        <f>IF(COUNT('Mapa comparativo de preços'!AB98)&gt;=1,'Mapa comparativo de preços'!AB98,"")</f>
        <v/>
      </c>
      <c r="K97" s="39" t="str">
        <f>IF(COUNT('Mapa comparativo de preços'!AC98)&gt;=1,'Mapa comparativo de preços'!AC98,"")</f>
        <v/>
      </c>
      <c r="L97" s="39" t="str">
        <f>IF(COUNT('Mapa comparativo de preços'!AF98)&gt;=1,'Mapa comparativo de preços'!AF98,"")</f>
        <v/>
      </c>
      <c r="M97" s="39" t="str">
        <f>IF(COUNT('Mapa comparativo de preços'!AG98)&gt;=1,'Mapa comparativo de preços'!AG98,"")</f>
        <v/>
      </c>
      <c r="N97" s="40" t="str">
        <f t="shared" si="10"/>
        <v/>
      </c>
      <c r="O97" s="41" t="str">
        <f t="shared" si="11"/>
        <v/>
      </c>
      <c r="P97" s="42" t="str">
        <f t="shared" si="12"/>
        <v/>
      </c>
      <c r="Q97" s="40" t="str">
        <f t="shared" si="13"/>
        <v/>
      </c>
      <c r="R97" s="39" t="str">
        <f t="shared" si="14"/>
        <v/>
      </c>
      <c r="S97" s="9" t="str">
        <f>IFERROR(IF(OR(COUNT('Mapa comparativo de preços'!$AK98)&lt;1,COUNT('1º Saneamento'!C97:L97)&lt;3),$P97,IF(OR('1º Saneamento'!$O97&lt;=30%,COUNT('2º Saneamento'!C97:L97)&lt;3),'1º Saneamento'!$O97,IF(OR('2º Saneamento'!$O97&lt;=30%,COUNT('3º Saneamento'!C97:L97)&lt;3),'2º Saneamento'!$O97,IF(OR('3º Saneamento'!$O97&lt;=30%,COUNT('4º Saneamento'!C97:L97)&lt;3),'3º Saneamento'!$O97,IF(OR('4º Saneamento'!$O97&lt;=30%,COUNT('5º Saneamento'!C97:L97)&lt;3),'4º Saneamento'!$O97,'5º Saneamento'!$O97))))),"")</f>
        <v/>
      </c>
    </row>
    <row r="98" spans="1:19" ht="12.75" customHeight="1" x14ac:dyDescent="0.2">
      <c r="A98" s="37" t="str">
        <f>IF('Mapa comparativo de preços'!$A99&lt;&gt;"",'Mapa comparativo de preços'!$A99,"")</f>
        <v/>
      </c>
      <c r="B98" s="38" t="str">
        <f>IF('Mapa comparativo de preços'!$B99&lt;&gt;"",'Mapa comparativo de preços'!$B99,"")</f>
        <v/>
      </c>
      <c r="C98" s="38">
        <f>IF(COUNT('Mapa comparativo de preços'!$U99)&gt;=1,'Mapa comparativo de preços'!$U99,"")</f>
        <v>0</v>
      </c>
      <c r="D98" s="39" t="str">
        <f>IF(COUNT('Mapa comparativo de preços'!V99)&gt;=1,'Mapa comparativo de preços'!V99,"")</f>
        <v/>
      </c>
      <c r="E98" s="39" t="str">
        <f>IF(COUNT('Mapa comparativo de preços'!W99)&gt;=1,'Mapa comparativo de preços'!W99,"")</f>
        <v/>
      </c>
      <c r="F98" s="39" t="str">
        <f>IF(COUNT('Mapa comparativo de preços'!X99)&gt;=1,'Mapa comparativo de preços'!X99,"")</f>
        <v/>
      </c>
      <c r="G98" s="39" t="str">
        <f>IF(COUNT('Mapa comparativo de preços'!Y99)&gt;=1,'Mapa comparativo de preços'!Y99,"")</f>
        <v/>
      </c>
      <c r="H98" s="39" t="str">
        <f>IF(COUNT('Mapa comparativo de preços'!Z99)&gt;=1,'Mapa comparativo de preços'!Z99,"")</f>
        <v/>
      </c>
      <c r="I98" s="39" t="str">
        <f>IF(COUNT('Mapa comparativo de preços'!AA99)&gt;=1,'Mapa comparativo de preços'!AA99,"")</f>
        <v/>
      </c>
      <c r="J98" s="39" t="str">
        <f>IF(COUNT('Mapa comparativo de preços'!AB99)&gt;=1,'Mapa comparativo de preços'!AB99,"")</f>
        <v/>
      </c>
      <c r="K98" s="39" t="str">
        <f>IF(COUNT('Mapa comparativo de preços'!AC99)&gt;=1,'Mapa comparativo de preços'!AC99,"")</f>
        <v/>
      </c>
      <c r="L98" s="39" t="str">
        <f>IF(COUNT('Mapa comparativo de preços'!AF99)&gt;=1,'Mapa comparativo de preços'!AF99,"")</f>
        <v/>
      </c>
      <c r="M98" s="39" t="str">
        <f>IF(COUNT('Mapa comparativo de preços'!AG99)&gt;=1,'Mapa comparativo de preços'!AG99,"")</f>
        <v/>
      </c>
      <c r="N98" s="40" t="str">
        <f t="shared" si="10"/>
        <v/>
      </c>
      <c r="O98" s="41" t="str">
        <f t="shared" si="11"/>
        <v/>
      </c>
      <c r="P98" s="42" t="str">
        <f t="shared" si="12"/>
        <v/>
      </c>
      <c r="Q98" s="40" t="str">
        <f t="shared" si="13"/>
        <v/>
      </c>
      <c r="R98" s="39" t="str">
        <f t="shared" si="14"/>
        <v/>
      </c>
      <c r="S98" s="9" t="str">
        <f>IFERROR(IF(OR(COUNT('Mapa comparativo de preços'!$AK99)&lt;1,COUNT('1º Saneamento'!C98:L98)&lt;3),$P98,IF(OR('1º Saneamento'!$O98&lt;=30%,COUNT('2º Saneamento'!C98:L98)&lt;3),'1º Saneamento'!$O98,IF(OR('2º Saneamento'!$O98&lt;=30%,COUNT('3º Saneamento'!C98:L98)&lt;3),'2º Saneamento'!$O98,IF(OR('3º Saneamento'!$O98&lt;=30%,COUNT('4º Saneamento'!C98:L98)&lt;3),'3º Saneamento'!$O98,IF(OR('4º Saneamento'!$O98&lt;=30%,COUNT('5º Saneamento'!C98:L98)&lt;3),'4º Saneamento'!$O98,'5º Saneamento'!$O98))))),"")</f>
        <v/>
      </c>
    </row>
    <row r="99" spans="1:19" ht="12.75" customHeight="1" x14ac:dyDescent="0.2">
      <c r="A99" s="37" t="str">
        <f>IF('Mapa comparativo de preços'!$A100&lt;&gt;"",'Mapa comparativo de preços'!$A100,"")</f>
        <v/>
      </c>
      <c r="B99" s="38" t="str">
        <f>IF('Mapa comparativo de preços'!$B100&lt;&gt;"",'Mapa comparativo de preços'!$B100,"")</f>
        <v/>
      </c>
      <c r="C99" s="38">
        <f>IF(COUNT('Mapa comparativo de preços'!$U100)&gt;=1,'Mapa comparativo de preços'!$U100,"")</f>
        <v>0</v>
      </c>
      <c r="D99" s="39" t="str">
        <f>IF(COUNT('Mapa comparativo de preços'!V100)&gt;=1,'Mapa comparativo de preços'!V100,"")</f>
        <v/>
      </c>
      <c r="E99" s="39" t="str">
        <f>IF(COUNT('Mapa comparativo de preços'!W100)&gt;=1,'Mapa comparativo de preços'!W100,"")</f>
        <v/>
      </c>
      <c r="F99" s="39" t="str">
        <f>IF(COUNT('Mapa comparativo de preços'!X100)&gt;=1,'Mapa comparativo de preços'!X100,"")</f>
        <v/>
      </c>
      <c r="G99" s="39" t="str">
        <f>IF(COUNT('Mapa comparativo de preços'!Y100)&gt;=1,'Mapa comparativo de preços'!Y100,"")</f>
        <v/>
      </c>
      <c r="H99" s="39" t="str">
        <f>IF(COUNT('Mapa comparativo de preços'!Z100)&gt;=1,'Mapa comparativo de preços'!Z100,"")</f>
        <v/>
      </c>
      <c r="I99" s="39" t="str">
        <f>IF(COUNT('Mapa comparativo de preços'!AA100)&gt;=1,'Mapa comparativo de preços'!AA100,"")</f>
        <v/>
      </c>
      <c r="J99" s="39" t="str">
        <f>IF(COUNT('Mapa comparativo de preços'!AB100)&gt;=1,'Mapa comparativo de preços'!AB100,"")</f>
        <v/>
      </c>
      <c r="K99" s="39" t="str">
        <f>IF(COUNT('Mapa comparativo de preços'!AC100)&gt;=1,'Mapa comparativo de preços'!AC100,"")</f>
        <v/>
      </c>
      <c r="L99" s="39" t="str">
        <f>IF(COUNT('Mapa comparativo de preços'!AF100)&gt;=1,'Mapa comparativo de preços'!AF100,"")</f>
        <v/>
      </c>
      <c r="M99" s="39" t="str">
        <f>IF(COUNT('Mapa comparativo de preços'!AG100)&gt;=1,'Mapa comparativo de preços'!AG100,"")</f>
        <v/>
      </c>
      <c r="N99" s="40" t="str">
        <f t="shared" si="10"/>
        <v/>
      </c>
      <c r="O99" s="41" t="str">
        <f t="shared" si="11"/>
        <v/>
      </c>
      <c r="P99" s="42" t="str">
        <f t="shared" si="12"/>
        <v/>
      </c>
      <c r="Q99" s="40" t="str">
        <f t="shared" si="13"/>
        <v/>
      </c>
      <c r="R99" s="39" t="str">
        <f t="shared" si="14"/>
        <v/>
      </c>
      <c r="S99" s="9" t="str">
        <f>IFERROR(IF(OR(COUNT('Mapa comparativo de preços'!$AK100)&lt;1,COUNT('1º Saneamento'!C99:L99)&lt;3),$P99,IF(OR('1º Saneamento'!$O99&lt;=30%,COUNT('2º Saneamento'!C99:L99)&lt;3),'1º Saneamento'!$O99,IF(OR('2º Saneamento'!$O99&lt;=30%,COUNT('3º Saneamento'!C99:L99)&lt;3),'2º Saneamento'!$O99,IF(OR('3º Saneamento'!$O99&lt;=30%,COUNT('4º Saneamento'!C99:L99)&lt;3),'3º Saneamento'!$O99,IF(OR('4º Saneamento'!$O99&lt;=30%,COUNT('5º Saneamento'!C99:L99)&lt;3),'4º Saneamento'!$O99,'5º Saneamento'!$O99))))),"")</f>
        <v/>
      </c>
    </row>
    <row r="100" spans="1:19" ht="12.75" customHeight="1" x14ac:dyDescent="0.2">
      <c r="A100" s="37" t="str">
        <f>IF('Mapa comparativo de preços'!$A101&lt;&gt;"",'Mapa comparativo de preços'!$A101,"")</f>
        <v/>
      </c>
      <c r="B100" s="38" t="str">
        <f>IF('Mapa comparativo de preços'!$B101&lt;&gt;"",'Mapa comparativo de preços'!$B101,"")</f>
        <v/>
      </c>
      <c r="C100" s="38">
        <f>IF(COUNT('Mapa comparativo de preços'!$U101)&gt;=1,'Mapa comparativo de preços'!$U101,"")</f>
        <v>0</v>
      </c>
      <c r="D100" s="39" t="str">
        <f>IF(COUNT('Mapa comparativo de preços'!V101)&gt;=1,'Mapa comparativo de preços'!V101,"")</f>
        <v/>
      </c>
      <c r="E100" s="39" t="str">
        <f>IF(COUNT('Mapa comparativo de preços'!W101)&gt;=1,'Mapa comparativo de preços'!W101,"")</f>
        <v/>
      </c>
      <c r="F100" s="39" t="str">
        <f>IF(COUNT('Mapa comparativo de preços'!X101)&gt;=1,'Mapa comparativo de preços'!X101,"")</f>
        <v/>
      </c>
      <c r="G100" s="39" t="str">
        <f>IF(COUNT('Mapa comparativo de preços'!Y101)&gt;=1,'Mapa comparativo de preços'!Y101,"")</f>
        <v/>
      </c>
      <c r="H100" s="39" t="str">
        <f>IF(COUNT('Mapa comparativo de preços'!Z101)&gt;=1,'Mapa comparativo de preços'!Z101,"")</f>
        <v/>
      </c>
      <c r="I100" s="39" t="str">
        <f>IF(COUNT('Mapa comparativo de preços'!AA101)&gt;=1,'Mapa comparativo de preços'!AA101,"")</f>
        <v/>
      </c>
      <c r="J100" s="39" t="str">
        <f>IF(COUNT('Mapa comparativo de preços'!AB101)&gt;=1,'Mapa comparativo de preços'!AB101,"")</f>
        <v/>
      </c>
      <c r="K100" s="39" t="str">
        <f>IF(COUNT('Mapa comparativo de preços'!AC101)&gt;=1,'Mapa comparativo de preços'!AC101,"")</f>
        <v/>
      </c>
      <c r="L100" s="39" t="str">
        <f>IF(COUNT('Mapa comparativo de preços'!AF101)&gt;=1,'Mapa comparativo de preços'!AF101,"")</f>
        <v/>
      </c>
      <c r="M100" s="39" t="str">
        <f>IF(COUNT('Mapa comparativo de preços'!AG101)&gt;=1,'Mapa comparativo de preços'!AG101,"")</f>
        <v/>
      </c>
      <c r="N100" s="40" t="str">
        <f t="shared" si="10"/>
        <v/>
      </c>
      <c r="O100" s="41" t="str">
        <f t="shared" si="11"/>
        <v/>
      </c>
      <c r="P100" s="42" t="str">
        <f t="shared" si="12"/>
        <v/>
      </c>
      <c r="Q100" s="40" t="str">
        <f t="shared" si="13"/>
        <v/>
      </c>
      <c r="R100" s="39" t="str">
        <f t="shared" si="14"/>
        <v/>
      </c>
      <c r="S100" s="9" t="str">
        <f>IFERROR(IF(OR(COUNT('Mapa comparativo de preços'!$AK101)&lt;1,COUNT('1º Saneamento'!C100:L100)&lt;3),$P100,IF(OR('1º Saneamento'!$O100&lt;=30%,COUNT('2º Saneamento'!C100:L100)&lt;3),'1º Saneamento'!$O100,IF(OR('2º Saneamento'!$O100&lt;=30%,COUNT('3º Saneamento'!C100:L100)&lt;3),'2º Saneamento'!$O100,IF(OR('3º Saneamento'!$O100&lt;=30%,COUNT('4º Saneamento'!C100:L100)&lt;3),'3º Saneamento'!$O100,IF(OR('4º Saneamento'!$O100&lt;=30%,COUNT('5º Saneamento'!C100:L100)&lt;3),'4º Saneamento'!$O100,'5º Saneamento'!$O100))))),"")</f>
        <v/>
      </c>
    </row>
    <row r="101" spans="1:19" ht="12.75" customHeight="1" x14ac:dyDescent="0.2">
      <c r="A101" s="37" t="str">
        <f>IF('Mapa comparativo de preços'!$A102&lt;&gt;"",'Mapa comparativo de preços'!$A102,"")</f>
        <v/>
      </c>
      <c r="B101" s="38" t="str">
        <f>IF('Mapa comparativo de preços'!$B102&lt;&gt;"",'Mapa comparativo de preços'!$B102,"")</f>
        <v/>
      </c>
      <c r="C101" s="38">
        <f>IF(COUNT('Mapa comparativo de preços'!$U102)&gt;=1,'Mapa comparativo de preços'!$U102,"")</f>
        <v>0</v>
      </c>
      <c r="D101" s="39" t="str">
        <f>IF(COUNT('Mapa comparativo de preços'!V102)&gt;=1,'Mapa comparativo de preços'!V102,"")</f>
        <v/>
      </c>
      <c r="E101" s="39" t="str">
        <f>IF(COUNT('Mapa comparativo de preços'!W102)&gt;=1,'Mapa comparativo de preços'!W102,"")</f>
        <v/>
      </c>
      <c r="F101" s="39" t="str">
        <f>IF(COUNT('Mapa comparativo de preços'!X102)&gt;=1,'Mapa comparativo de preços'!X102,"")</f>
        <v/>
      </c>
      <c r="G101" s="39" t="str">
        <f>IF(COUNT('Mapa comparativo de preços'!Y102)&gt;=1,'Mapa comparativo de preços'!Y102,"")</f>
        <v/>
      </c>
      <c r="H101" s="39" t="str">
        <f>IF(COUNT('Mapa comparativo de preços'!Z102)&gt;=1,'Mapa comparativo de preços'!Z102,"")</f>
        <v/>
      </c>
      <c r="I101" s="39" t="str">
        <f>IF(COUNT('Mapa comparativo de preços'!AA102)&gt;=1,'Mapa comparativo de preços'!AA102,"")</f>
        <v/>
      </c>
      <c r="J101" s="39" t="str">
        <f>IF(COUNT('Mapa comparativo de preços'!AB102)&gt;=1,'Mapa comparativo de preços'!AB102,"")</f>
        <v/>
      </c>
      <c r="K101" s="39" t="str">
        <f>IF(COUNT('Mapa comparativo de preços'!AC102)&gt;=1,'Mapa comparativo de preços'!AC102,"")</f>
        <v/>
      </c>
      <c r="L101" s="39" t="str">
        <f>IF(COUNT('Mapa comparativo de preços'!AF102)&gt;=1,'Mapa comparativo de preços'!AF102,"")</f>
        <v/>
      </c>
      <c r="M101" s="39" t="str">
        <f>IF(COUNT('Mapa comparativo de preços'!AG102)&gt;=1,'Mapa comparativo de preços'!AG102,"")</f>
        <v/>
      </c>
      <c r="N101" s="40" t="str">
        <f t="shared" si="10"/>
        <v/>
      </c>
      <c r="O101" s="41" t="str">
        <f t="shared" si="11"/>
        <v/>
      </c>
      <c r="P101" s="42" t="str">
        <f t="shared" si="12"/>
        <v/>
      </c>
      <c r="Q101" s="40" t="str">
        <f t="shared" si="13"/>
        <v/>
      </c>
      <c r="R101" s="39" t="str">
        <f t="shared" si="14"/>
        <v/>
      </c>
      <c r="S101" s="9" t="str">
        <f>IFERROR(IF(OR(COUNT('Mapa comparativo de preços'!$AK102)&lt;1,COUNT('1º Saneamento'!C101:L101)&lt;3),$P101,IF(OR('1º Saneamento'!$O101&lt;=30%,COUNT('2º Saneamento'!C101:L101)&lt;3),'1º Saneamento'!$O101,IF(OR('2º Saneamento'!$O101&lt;=30%,COUNT('3º Saneamento'!C101:L101)&lt;3),'2º Saneamento'!$O101,IF(OR('3º Saneamento'!$O101&lt;=30%,COUNT('4º Saneamento'!C101:L101)&lt;3),'3º Saneamento'!$O101,IF(OR('4º Saneamento'!$O101&lt;=30%,COUNT('5º Saneamento'!C101:L101)&lt;3),'4º Saneamento'!$O101,'5º Saneamento'!$O101))))),"")</f>
        <v/>
      </c>
    </row>
    <row r="102" spans="1:19" ht="12.75" customHeight="1" x14ac:dyDescent="0.2">
      <c r="A102" s="37" t="str">
        <f>IF('Mapa comparativo de preços'!$A103&lt;&gt;"",'Mapa comparativo de preços'!$A103,"")</f>
        <v/>
      </c>
      <c r="B102" s="38" t="str">
        <f>IF('Mapa comparativo de preços'!$B103&lt;&gt;"",'Mapa comparativo de preços'!$B103,"")</f>
        <v/>
      </c>
      <c r="C102" s="38">
        <f>IF(COUNT('Mapa comparativo de preços'!$U103)&gt;=1,'Mapa comparativo de preços'!$U103,"")</f>
        <v>0</v>
      </c>
      <c r="D102" s="39" t="str">
        <f>IF(COUNT('Mapa comparativo de preços'!V103)&gt;=1,'Mapa comparativo de preços'!V103,"")</f>
        <v/>
      </c>
      <c r="E102" s="39" t="str">
        <f>IF(COUNT('Mapa comparativo de preços'!W103)&gt;=1,'Mapa comparativo de preços'!W103,"")</f>
        <v/>
      </c>
      <c r="F102" s="39" t="str">
        <f>IF(COUNT('Mapa comparativo de preços'!X103)&gt;=1,'Mapa comparativo de preços'!X103,"")</f>
        <v/>
      </c>
      <c r="G102" s="39" t="str">
        <f>IF(COUNT('Mapa comparativo de preços'!Y103)&gt;=1,'Mapa comparativo de preços'!Y103,"")</f>
        <v/>
      </c>
      <c r="H102" s="39" t="str">
        <f>IF(COUNT('Mapa comparativo de preços'!Z103)&gt;=1,'Mapa comparativo de preços'!Z103,"")</f>
        <v/>
      </c>
      <c r="I102" s="39" t="str">
        <f>IF(COUNT('Mapa comparativo de preços'!AA103)&gt;=1,'Mapa comparativo de preços'!AA103,"")</f>
        <v/>
      </c>
      <c r="J102" s="39" t="str">
        <f>IF(COUNT('Mapa comparativo de preços'!AB103)&gt;=1,'Mapa comparativo de preços'!AB103,"")</f>
        <v/>
      </c>
      <c r="K102" s="39" t="str">
        <f>IF(COUNT('Mapa comparativo de preços'!AC103)&gt;=1,'Mapa comparativo de preços'!AC103,"")</f>
        <v/>
      </c>
      <c r="L102" s="39" t="str">
        <f>IF(COUNT('Mapa comparativo de preços'!AF103)&gt;=1,'Mapa comparativo de preços'!AF103,"")</f>
        <v/>
      </c>
      <c r="M102" s="39" t="str">
        <f>IF(COUNT('Mapa comparativo de preços'!AG103)&gt;=1,'Mapa comparativo de preços'!AG103,"")</f>
        <v/>
      </c>
      <c r="N102" s="40" t="str">
        <f t="shared" si="10"/>
        <v/>
      </c>
      <c r="O102" s="41" t="str">
        <f t="shared" si="11"/>
        <v/>
      </c>
      <c r="P102" s="42" t="str">
        <f t="shared" si="12"/>
        <v/>
      </c>
      <c r="Q102" s="40" t="str">
        <f t="shared" si="13"/>
        <v/>
      </c>
      <c r="R102" s="39" t="str">
        <f t="shared" si="14"/>
        <v/>
      </c>
      <c r="S102" s="9" t="str">
        <f>IFERROR(IF(OR(COUNT('Mapa comparativo de preços'!$AK103)&lt;1,COUNT('1º Saneamento'!C102:L102)&lt;3),$P102,IF(OR('1º Saneamento'!$O102&lt;=30%,COUNT('2º Saneamento'!C102:L102)&lt;3),'1º Saneamento'!$O102,IF(OR('2º Saneamento'!$O102&lt;=30%,COUNT('3º Saneamento'!C102:L102)&lt;3),'2º Saneamento'!$O102,IF(OR('3º Saneamento'!$O102&lt;=30%,COUNT('4º Saneamento'!C102:L102)&lt;3),'3º Saneamento'!$O102,IF(OR('4º Saneamento'!$O102&lt;=30%,COUNT('5º Saneamento'!C102:L102)&lt;3),'4º Saneamento'!$O102,'5º Saneamento'!$O102))))),"")</f>
        <v/>
      </c>
    </row>
    <row r="103" spans="1:19" ht="12.75" customHeight="1" x14ac:dyDescent="0.2">
      <c r="A103" s="37" t="str">
        <f>IF('Mapa comparativo de preços'!$A104&lt;&gt;"",'Mapa comparativo de preços'!$A104,"")</f>
        <v/>
      </c>
      <c r="B103" s="38" t="str">
        <f>IF('Mapa comparativo de preços'!$B104&lt;&gt;"",'Mapa comparativo de preços'!$B104,"")</f>
        <v/>
      </c>
      <c r="C103" s="38">
        <f>IF(COUNT('Mapa comparativo de preços'!$U104)&gt;=1,'Mapa comparativo de preços'!$U104,"")</f>
        <v>0</v>
      </c>
      <c r="D103" s="39" t="str">
        <f>IF(COUNT('Mapa comparativo de preços'!V104)&gt;=1,'Mapa comparativo de preços'!V104,"")</f>
        <v/>
      </c>
      <c r="E103" s="39" t="str">
        <f>IF(COUNT('Mapa comparativo de preços'!W104)&gt;=1,'Mapa comparativo de preços'!W104,"")</f>
        <v/>
      </c>
      <c r="F103" s="39" t="str">
        <f>IF(COUNT('Mapa comparativo de preços'!X104)&gt;=1,'Mapa comparativo de preços'!X104,"")</f>
        <v/>
      </c>
      <c r="G103" s="39" t="str">
        <f>IF(COUNT('Mapa comparativo de preços'!Y104)&gt;=1,'Mapa comparativo de preços'!Y104,"")</f>
        <v/>
      </c>
      <c r="H103" s="39" t="str">
        <f>IF(COUNT('Mapa comparativo de preços'!Z104)&gt;=1,'Mapa comparativo de preços'!Z104,"")</f>
        <v/>
      </c>
      <c r="I103" s="39" t="str">
        <f>IF(COUNT('Mapa comparativo de preços'!AA104)&gt;=1,'Mapa comparativo de preços'!AA104,"")</f>
        <v/>
      </c>
      <c r="J103" s="39" t="str">
        <f>IF(COUNT('Mapa comparativo de preços'!AB104)&gt;=1,'Mapa comparativo de preços'!AB104,"")</f>
        <v/>
      </c>
      <c r="K103" s="39" t="str">
        <f>IF(COUNT('Mapa comparativo de preços'!AC104)&gt;=1,'Mapa comparativo de preços'!AC104,"")</f>
        <v/>
      </c>
      <c r="L103" s="39" t="str">
        <f>IF(COUNT('Mapa comparativo de preços'!AF104)&gt;=1,'Mapa comparativo de preços'!AF104,"")</f>
        <v/>
      </c>
      <c r="M103" s="39" t="str">
        <f>IF(COUNT('Mapa comparativo de preços'!AG104)&gt;=1,'Mapa comparativo de preços'!AG104,"")</f>
        <v/>
      </c>
      <c r="N103" s="40" t="str">
        <f t="shared" si="10"/>
        <v/>
      </c>
      <c r="O103" s="41" t="str">
        <f t="shared" si="11"/>
        <v/>
      </c>
      <c r="P103" s="42" t="str">
        <f t="shared" si="12"/>
        <v/>
      </c>
      <c r="Q103" s="40" t="str">
        <f t="shared" si="13"/>
        <v/>
      </c>
      <c r="R103" s="39" t="str">
        <f t="shared" si="14"/>
        <v/>
      </c>
      <c r="S103" s="9" t="str">
        <f>IFERROR(IF(OR(COUNT('Mapa comparativo de preços'!$AK104)&lt;1,COUNT('1º Saneamento'!C103:L103)&lt;3),$P103,IF(OR('1º Saneamento'!$O103&lt;=30%,COUNT('2º Saneamento'!C103:L103)&lt;3),'1º Saneamento'!$O103,IF(OR('2º Saneamento'!$O103&lt;=30%,COUNT('3º Saneamento'!C103:L103)&lt;3),'2º Saneamento'!$O103,IF(OR('3º Saneamento'!$O103&lt;=30%,COUNT('4º Saneamento'!C103:L103)&lt;3),'3º Saneamento'!$O103,IF(OR('4º Saneamento'!$O103&lt;=30%,COUNT('5º Saneamento'!C103:L103)&lt;3),'4º Saneamento'!$O103,'5º Saneamento'!$O103))))),"")</f>
        <v/>
      </c>
    </row>
    <row r="104" spans="1:19" ht="12.75" customHeight="1" x14ac:dyDescent="0.2">
      <c r="A104" s="37" t="str">
        <f>IF('Mapa comparativo de preços'!$A105&lt;&gt;"",'Mapa comparativo de preços'!$A105,"")</f>
        <v/>
      </c>
      <c r="B104" s="38" t="str">
        <f>IF('Mapa comparativo de preços'!$B105&lt;&gt;"",'Mapa comparativo de preços'!$B105,"")</f>
        <v/>
      </c>
      <c r="C104" s="38">
        <f>IF(COUNT('Mapa comparativo de preços'!$U105)&gt;=1,'Mapa comparativo de preços'!$U105,"")</f>
        <v>0</v>
      </c>
      <c r="D104" s="39" t="str">
        <f>IF(COUNT('Mapa comparativo de preços'!V105)&gt;=1,'Mapa comparativo de preços'!V105,"")</f>
        <v/>
      </c>
      <c r="E104" s="39" t="str">
        <f>IF(COUNT('Mapa comparativo de preços'!W105)&gt;=1,'Mapa comparativo de preços'!W105,"")</f>
        <v/>
      </c>
      <c r="F104" s="39" t="str">
        <f>IF(COUNT('Mapa comparativo de preços'!X105)&gt;=1,'Mapa comparativo de preços'!X105,"")</f>
        <v/>
      </c>
      <c r="G104" s="39" t="str">
        <f>IF(COUNT('Mapa comparativo de preços'!Y105)&gt;=1,'Mapa comparativo de preços'!Y105,"")</f>
        <v/>
      </c>
      <c r="H104" s="39" t="str">
        <f>IF(COUNT('Mapa comparativo de preços'!Z105)&gt;=1,'Mapa comparativo de preços'!Z105,"")</f>
        <v/>
      </c>
      <c r="I104" s="39" t="str">
        <f>IF(COUNT('Mapa comparativo de preços'!AA105)&gt;=1,'Mapa comparativo de preços'!AA105,"")</f>
        <v/>
      </c>
      <c r="J104" s="39" t="str">
        <f>IF(COUNT('Mapa comparativo de preços'!AB105)&gt;=1,'Mapa comparativo de preços'!AB105,"")</f>
        <v/>
      </c>
      <c r="K104" s="39" t="str">
        <f>IF(COUNT('Mapa comparativo de preços'!AC105)&gt;=1,'Mapa comparativo de preços'!AC105,"")</f>
        <v/>
      </c>
      <c r="L104" s="39" t="str">
        <f>IF(COUNT('Mapa comparativo de preços'!AF105)&gt;=1,'Mapa comparativo de preços'!AF105,"")</f>
        <v/>
      </c>
      <c r="M104" s="39" t="str">
        <f>IF(COUNT('Mapa comparativo de preços'!AG105)&gt;=1,'Mapa comparativo de preços'!AG105,"")</f>
        <v/>
      </c>
      <c r="N104" s="40" t="str">
        <f t="shared" si="10"/>
        <v/>
      </c>
      <c r="O104" s="41" t="str">
        <f t="shared" si="11"/>
        <v/>
      </c>
      <c r="P104" s="42" t="str">
        <f t="shared" si="12"/>
        <v/>
      </c>
      <c r="Q104" s="40" t="str">
        <f t="shared" si="13"/>
        <v/>
      </c>
      <c r="R104" s="39" t="str">
        <f t="shared" si="14"/>
        <v/>
      </c>
      <c r="S104" s="9" t="str">
        <f>IFERROR(IF(OR(COUNT('Mapa comparativo de preços'!$AK105)&lt;1,COUNT('1º Saneamento'!C104:L104)&lt;3),$P104,IF(OR('1º Saneamento'!$O104&lt;=30%,COUNT('2º Saneamento'!C104:L104)&lt;3),'1º Saneamento'!$O104,IF(OR('2º Saneamento'!$O104&lt;=30%,COUNT('3º Saneamento'!C104:L104)&lt;3),'2º Saneamento'!$O104,IF(OR('3º Saneamento'!$O104&lt;=30%,COUNT('4º Saneamento'!C104:L104)&lt;3),'3º Saneamento'!$O104,IF(OR('4º Saneamento'!$O104&lt;=30%,COUNT('5º Saneamento'!C104:L104)&lt;3),'4º Saneamento'!$O104,'5º Saneamento'!$O104))))),"")</f>
        <v/>
      </c>
    </row>
    <row r="105" spans="1:19" ht="12.75" customHeight="1" x14ac:dyDescent="0.2">
      <c r="A105" s="37" t="str">
        <f>IF('Mapa comparativo de preços'!$A106&lt;&gt;"",'Mapa comparativo de preços'!$A106,"")</f>
        <v/>
      </c>
      <c r="B105" s="38" t="str">
        <f>IF('Mapa comparativo de preços'!$B106&lt;&gt;"",'Mapa comparativo de preços'!$B106,"")</f>
        <v/>
      </c>
      <c r="C105" s="38">
        <f>IF(COUNT('Mapa comparativo de preços'!$U106)&gt;=1,'Mapa comparativo de preços'!$U106,"")</f>
        <v>0</v>
      </c>
      <c r="D105" s="39" t="str">
        <f>IF(COUNT('Mapa comparativo de preços'!V106)&gt;=1,'Mapa comparativo de preços'!V106,"")</f>
        <v/>
      </c>
      <c r="E105" s="39" t="str">
        <f>IF(COUNT('Mapa comparativo de preços'!W106)&gt;=1,'Mapa comparativo de preços'!W106,"")</f>
        <v/>
      </c>
      <c r="F105" s="39" t="str">
        <f>IF(COUNT('Mapa comparativo de preços'!X106)&gt;=1,'Mapa comparativo de preços'!X106,"")</f>
        <v/>
      </c>
      <c r="G105" s="39" t="str">
        <f>IF(COUNT('Mapa comparativo de preços'!Y106)&gt;=1,'Mapa comparativo de preços'!Y106,"")</f>
        <v/>
      </c>
      <c r="H105" s="39" t="str">
        <f>IF(COUNT('Mapa comparativo de preços'!Z106)&gt;=1,'Mapa comparativo de preços'!Z106,"")</f>
        <v/>
      </c>
      <c r="I105" s="39" t="str">
        <f>IF(COUNT('Mapa comparativo de preços'!AA106)&gt;=1,'Mapa comparativo de preços'!AA106,"")</f>
        <v/>
      </c>
      <c r="J105" s="39" t="str">
        <f>IF(COUNT('Mapa comparativo de preços'!AB106)&gt;=1,'Mapa comparativo de preços'!AB106,"")</f>
        <v/>
      </c>
      <c r="K105" s="39" t="str">
        <f>IF(COUNT('Mapa comparativo de preços'!AC106)&gt;=1,'Mapa comparativo de preços'!AC106,"")</f>
        <v/>
      </c>
      <c r="L105" s="39" t="str">
        <f>IF(COUNT('Mapa comparativo de preços'!AF106)&gt;=1,'Mapa comparativo de preços'!AF106,"")</f>
        <v/>
      </c>
      <c r="M105" s="39" t="str">
        <f>IF(COUNT('Mapa comparativo de preços'!AG106)&gt;=1,'Mapa comparativo de preços'!AG106,"")</f>
        <v/>
      </c>
      <c r="N105" s="40" t="str">
        <f t="shared" si="10"/>
        <v/>
      </c>
      <c r="O105" s="41" t="str">
        <f t="shared" si="11"/>
        <v/>
      </c>
      <c r="P105" s="42" t="str">
        <f t="shared" si="12"/>
        <v/>
      </c>
      <c r="Q105" s="40" t="str">
        <f t="shared" si="13"/>
        <v/>
      </c>
      <c r="R105" s="39" t="str">
        <f t="shared" si="14"/>
        <v/>
      </c>
      <c r="S105" s="9" t="str">
        <f>IFERROR(IF(OR(COUNT('Mapa comparativo de preços'!$AK106)&lt;1,COUNT('1º Saneamento'!C105:L105)&lt;3),$P105,IF(OR('1º Saneamento'!$O105&lt;=30%,COUNT('2º Saneamento'!C105:L105)&lt;3),'1º Saneamento'!$O105,IF(OR('2º Saneamento'!$O105&lt;=30%,COUNT('3º Saneamento'!C105:L105)&lt;3),'2º Saneamento'!$O105,IF(OR('3º Saneamento'!$O105&lt;=30%,COUNT('4º Saneamento'!C105:L105)&lt;3),'3º Saneamento'!$O105,IF(OR('4º Saneamento'!$O105&lt;=30%,COUNT('5º Saneamento'!C105:L105)&lt;3),'4º Saneamento'!$O105,'5º Saneamento'!$O105))))),"")</f>
        <v/>
      </c>
    </row>
    <row r="106" spans="1:19" ht="12.75" customHeight="1" x14ac:dyDescent="0.2">
      <c r="A106" s="37" t="str">
        <f>IF('Mapa comparativo de preços'!$A107&lt;&gt;"",'Mapa comparativo de preços'!$A107,"")</f>
        <v/>
      </c>
      <c r="B106" s="38" t="str">
        <f>IF('Mapa comparativo de preços'!$B107&lt;&gt;"",'Mapa comparativo de preços'!$B107,"")</f>
        <v/>
      </c>
      <c r="C106" s="38">
        <f>IF(COUNT('Mapa comparativo de preços'!$U107)&gt;=1,'Mapa comparativo de preços'!$U107,"")</f>
        <v>0</v>
      </c>
      <c r="D106" s="39" t="str">
        <f>IF(COUNT('Mapa comparativo de preços'!V107)&gt;=1,'Mapa comparativo de preços'!V107,"")</f>
        <v/>
      </c>
      <c r="E106" s="39" t="str">
        <f>IF(COUNT('Mapa comparativo de preços'!W107)&gt;=1,'Mapa comparativo de preços'!W107,"")</f>
        <v/>
      </c>
      <c r="F106" s="39" t="str">
        <f>IF(COUNT('Mapa comparativo de preços'!X107)&gt;=1,'Mapa comparativo de preços'!X107,"")</f>
        <v/>
      </c>
      <c r="G106" s="39" t="str">
        <f>IF(COUNT('Mapa comparativo de preços'!Y107)&gt;=1,'Mapa comparativo de preços'!Y107,"")</f>
        <v/>
      </c>
      <c r="H106" s="39" t="str">
        <f>IF(COUNT('Mapa comparativo de preços'!Z107)&gt;=1,'Mapa comparativo de preços'!Z107,"")</f>
        <v/>
      </c>
      <c r="I106" s="39" t="str">
        <f>IF(COUNT('Mapa comparativo de preços'!AA107)&gt;=1,'Mapa comparativo de preços'!AA107,"")</f>
        <v/>
      </c>
      <c r="J106" s="39" t="str">
        <f>IF(COUNT('Mapa comparativo de preços'!AB107)&gt;=1,'Mapa comparativo de preços'!AB107,"")</f>
        <v/>
      </c>
      <c r="K106" s="39" t="str">
        <f>IF(COUNT('Mapa comparativo de preços'!AC107)&gt;=1,'Mapa comparativo de preços'!AC107,"")</f>
        <v/>
      </c>
      <c r="L106" s="39" t="str">
        <f>IF(COUNT('Mapa comparativo de preços'!AF107)&gt;=1,'Mapa comparativo de preços'!AF107,"")</f>
        <v/>
      </c>
      <c r="M106" s="39" t="str">
        <f>IF(COUNT('Mapa comparativo de preços'!AG107)&gt;=1,'Mapa comparativo de preços'!AG107,"")</f>
        <v/>
      </c>
      <c r="N106" s="40" t="str">
        <f t="shared" si="10"/>
        <v/>
      </c>
      <c r="O106" s="41" t="str">
        <f t="shared" si="11"/>
        <v/>
      </c>
      <c r="P106" s="42" t="str">
        <f t="shared" si="12"/>
        <v/>
      </c>
      <c r="Q106" s="40" t="str">
        <f t="shared" si="13"/>
        <v/>
      </c>
      <c r="R106" s="39" t="str">
        <f t="shared" si="14"/>
        <v/>
      </c>
      <c r="S106" s="9" t="str">
        <f>IFERROR(IF(OR(COUNT('Mapa comparativo de preços'!$AK107)&lt;1,COUNT('1º Saneamento'!C106:L106)&lt;3),$P106,IF(OR('1º Saneamento'!$O106&lt;=30%,COUNT('2º Saneamento'!C106:L106)&lt;3),'1º Saneamento'!$O106,IF(OR('2º Saneamento'!$O106&lt;=30%,COUNT('3º Saneamento'!C106:L106)&lt;3),'2º Saneamento'!$O106,IF(OR('3º Saneamento'!$O106&lt;=30%,COUNT('4º Saneamento'!C106:L106)&lt;3),'3º Saneamento'!$O106,IF(OR('4º Saneamento'!$O106&lt;=30%,COUNT('5º Saneamento'!C106:L106)&lt;3),'4º Saneamento'!$O106,'5º Saneamento'!$O106))))),"")</f>
        <v/>
      </c>
    </row>
    <row r="107" spans="1:19" ht="12.75" customHeight="1" x14ac:dyDescent="0.2">
      <c r="A107" s="37" t="str">
        <f>IF('Mapa comparativo de preços'!$A108&lt;&gt;"",'Mapa comparativo de preços'!$A108,"")</f>
        <v/>
      </c>
      <c r="B107" s="38" t="str">
        <f>IF('Mapa comparativo de preços'!$B108&lt;&gt;"",'Mapa comparativo de preços'!$B108,"")</f>
        <v/>
      </c>
      <c r="C107" s="38">
        <f>IF(COUNT('Mapa comparativo de preços'!$U108)&gt;=1,'Mapa comparativo de preços'!$U108,"")</f>
        <v>0</v>
      </c>
      <c r="D107" s="39" t="str">
        <f>IF(COUNT('Mapa comparativo de preços'!V108)&gt;=1,'Mapa comparativo de preços'!V108,"")</f>
        <v/>
      </c>
      <c r="E107" s="39" t="str">
        <f>IF(COUNT('Mapa comparativo de preços'!W108)&gt;=1,'Mapa comparativo de preços'!W108,"")</f>
        <v/>
      </c>
      <c r="F107" s="39" t="str">
        <f>IF(COUNT('Mapa comparativo de preços'!X108)&gt;=1,'Mapa comparativo de preços'!X108,"")</f>
        <v/>
      </c>
      <c r="G107" s="39" t="str">
        <f>IF(COUNT('Mapa comparativo de preços'!Y108)&gt;=1,'Mapa comparativo de preços'!Y108,"")</f>
        <v/>
      </c>
      <c r="H107" s="39" t="str">
        <f>IF(COUNT('Mapa comparativo de preços'!Z108)&gt;=1,'Mapa comparativo de preços'!Z108,"")</f>
        <v/>
      </c>
      <c r="I107" s="39" t="str">
        <f>IF(COUNT('Mapa comparativo de preços'!AA108)&gt;=1,'Mapa comparativo de preços'!AA108,"")</f>
        <v/>
      </c>
      <c r="J107" s="39" t="str">
        <f>IF(COUNT('Mapa comparativo de preços'!AB108)&gt;=1,'Mapa comparativo de preços'!AB108,"")</f>
        <v/>
      </c>
      <c r="K107" s="39" t="str">
        <f>IF(COUNT('Mapa comparativo de preços'!AC108)&gt;=1,'Mapa comparativo de preços'!AC108,"")</f>
        <v/>
      </c>
      <c r="L107" s="39" t="str">
        <f>IF(COUNT('Mapa comparativo de preços'!AF108)&gt;=1,'Mapa comparativo de preços'!AF108,"")</f>
        <v/>
      </c>
      <c r="M107" s="39" t="str">
        <f>IF(COUNT('Mapa comparativo de preços'!AG108)&gt;=1,'Mapa comparativo de preços'!AG108,"")</f>
        <v/>
      </c>
      <c r="N107" s="40" t="str">
        <f t="shared" si="10"/>
        <v/>
      </c>
      <c r="O107" s="41" t="str">
        <f t="shared" si="11"/>
        <v/>
      </c>
      <c r="P107" s="42" t="str">
        <f t="shared" si="12"/>
        <v/>
      </c>
      <c r="Q107" s="40" t="str">
        <f t="shared" si="13"/>
        <v/>
      </c>
      <c r="R107" s="39" t="str">
        <f t="shared" si="14"/>
        <v/>
      </c>
      <c r="S107" s="9" t="str">
        <f>IFERROR(IF(OR(COUNT('Mapa comparativo de preços'!$AK108)&lt;1,COUNT('1º Saneamento'!C107:L107)&lt;3),$P107,IF(OR('1º Saneamento'!$O107&lt;=30%,COUNT('2º Saneamento'!C107:L107)&lt;3),'1º Saneamento'!$O107,IF(OR('2º Saneamento'!$O107&lt;=30%,COUNT('3º Saneamento'!C107:L107)&lt;3),'2º Saneamento'!$O107,IF(OR('3º Saneamento'!$O107&lt;=30%,COUNT('4º Saneamento'!C107:L107)&lt;3),'3º Saneamento'!$O107,IF(OR('4º Saneamento'!$O107&lt;=30%,COUNT('5º Saneamento'!C107:L107)&lt;3),'4º Saneamento'!$O107,'5º Saneamento'!$O107))))),"")</f>
        <v/>
      </c>
    </row>
    <row r="108" spans="1:19" ht="12.75" customHeight="1" x14ac:dyDescent="0.2">
      <c r="A108" s="37" t="str">
        <f>IF('Mapa comparativo de preços'!$A109&lt;&gt;"",'Mapa comparativo de preços'!$A109,"")</f>
        <v/>
      </c>
      <c r="B108" s="38" t="str">
        <f>IF('Mapa comparativo de preços'!$B109&lt;&gt;"",'Mapa comparativo de preços'!$B109,"")</f>
        <v/>
      </c>
      <c r="C108" s="38">
        <f>IF(COUNT('Mapa comparativo de preços'!$U109)&gt;=1,'Mapa comparativo de preços'!$U109,"")</f>
        <v>0</v>
      </c>
      <c r="D108" s="39" t="str">
        <f>IF(COUNT('Mapa comparativo de preços'!V109)&gt;=1,'Mapa comparativo de preços'!V109,"")</f>
        <v/>
      </c>
      <c r="E108" s="39" t="str">
        <f>IF(COUNT('Mapa comparativo de preços'!W109)&gt;=1,'Mapa comparativo de preços'!W109,"")</f>
        <v/>
      </c>
      <c r="F108" s="39" t="str">
        <f>IF(COUNT('Mapa comparativo de preços'!X109)&gt;=1,'Mapa comparativo de preços'!X109,"")</f>
        <v/>
      </c>
      <c r="G108" s="39" t="str">
        <f>IF(COUNT('Mapa comparativo de preços'!Y109)&gt;=1,'Mapa comparativo de preços'!Y109,"")</f>
        <v/>
      </c>
      <c r="H108" s="39" t="str">
        <f>IF(COUNT('Mapa comparativo de preços'!Z109)&gt;=1,'Mapa comparativo de preços'!Z109,"")</f>
        <v/>
      </c>
      <c r="I108" s="39" t="str">
        <f>IF(COUNT('Mapa comparativo de preços'!AA109)&gt;=1,'Mapa comparativo de preços'!AA109,"")</f>
        <v/>
      </c>
      <c r="J108" s="39" t="str">
        <f>IF(COUNT('Mapa comparativo de preços'!AB109)&gt;=1,'Mapa comparativo de preços'!AB109,"")</f>
        <v/>
      </c>
      <c r="K108" s="39" t="str">
        <f>IF(COUNT('Mapa comparativo de preços'!AC109)&gt;=1,'Mapa comparativo de preços'!AC109,"")</f>
        <v/>
      </c>
      <c r="L108" s="39" t="str">
        <f>IF(COUNT('Mapa comparativo de preços'!AF109)&gt;=1,'Mapa comparativo de preços'!AF109,"")</f>
        <v/>
      </c>
      <c r="M108" s="39" t="str">
        <f>IF(COUNT('Mapa comparativo de preços'!AG109)&gt;=1,'Mapa comparativo de preços'!AG109,"")</f>
        <v/>
      </c>
      <c r="N108" s="40" t="str">
        <f t="shared" si="10"/>
        <v/>
      </c>
      <c r="O108" s="41" t="str">
        <f t="shared" si="11"/>
        <v/>
      </c>
      <c r="P108" s="42" t="str">
        <f t="shared" si="12"/>
        <v/>
      </c>
      <c r="Q108" s="40" t="str">
        <f t="shared" si="13"/>
        <v/>
      </c>
      <c r="R108" s="39" t="str">
        <f t="shared" si="14"/>
        <v/>
      </c>
      <c r="S108" s="9" t="str">
        <f>IFERROR(IF(OR(COUNT('Mapa comparativo de preços'!$AK109)&lt;1,COUNT('1º Saneamento'!C108:L108)&lt;3),$P108,IF(OR('1º Saneamento'!$O108&lt;=30%,COUNT('2º Saneamento'!C108:L108)&lt;3),'1º Saneamento'!$O108,IF(OR('2º Saneamento'!$O108&lt;=30%,COUNT('3º Saneamento'!C108:L108)&lt;3),'2º Saneamento'!$O108,IF(OR('3º Saneamento'!$O108&lt;=30%,COUNT('4º Saneamento'!C108:L108)&lt;3),'3º Saneamento'!$O108,IF(OR('4º Saneamento'!$O108&lt;=30%,COUNT('5º Saneamento'!C108:L108)&lt;3),'4º Saneamento'!$O108,'5º Saneamento'!$O108))))),"")</f>
        <v/>
      </c>
    </row>
    <row r="109" spans="1:19" ht="12.75" customHeight="1" x14ac:dyDescent="0.2">
      <c r="A109" s="37" t="str">
        <f>IF('Mapa comparativo de preços'!$A110&lt;&gt;"",'Mapa comparativo de preços'!$A110,"")</f>
        <v/>
      </c>
      <c r="B109" s="38" t="str">
        <f>IF('Mapa comparativo de preços'!$B110&lt;&gt;"",'Mapa comparativo de preços'!$B110,"")</f>
        <v/>
      </c>
      <c r="C109" s="38">
        <f>IF(COUNT('Mapa comparativo de preços'!$U110)&gt;=1,'Mapa comparativo de preços'!$U110,"")</f>
        <v>0</v>
      </c>
      <c r="D109" s="39" t="str">
        <f>IF(COUNT('Mapa comparativo de preços'!V110)&gt;=1,'Mapa comparativo de preços'!V110,"")</f>
        <v/>
      </c>
      <c r="E109" s="39" t="str">
        <f>IF(COUNT('Mapa comparativo de preços'!W110)&gt;=1,'Mapa comparativo de preços'!W110,"")</f>
        <v/>
      </c>
      <c r="F109" s="39" t="str">
        <f>IF(COUNT('Mapa comparativo de preços'!X110)&gt;=1,'Mapa comparativo de preços'!X110,"")</f>
        <v/>
      </c>
      <c r="G109" s="39" t="str">
        <f>IF(COUNT('Mapa comparativo de preços'!Y110)&gt;=1,'Mapa comparativo de preços'!Y110,"")</f>
        <v/>
      </c>
      <c r="H109" s="39" t="str">
        <f>IF(COUNT('Mapa comparativo de preços'!Z110)&gt;=1,'Mapa comparativo de preços'!Z110,"")</f>
        <v/>
      </c>
      <c r="I109" s="39" t="str">
        <f>IF(COUNT('Mapa comparativo de preços'!AA110)&gt;=1,'Mapa comparativo de preços'!AA110,"")</f>
        <v/>
      </c>
      <c r="J109" s="39" t="str">
        <f>IF(COUNT('Mapa comparativo de preços'!AB110)&gt;=1,'Mapa comparativo de preços'!AB110,"")</f>
        <v/>
      </c>
      <c r="K109" s="39" t="str">
        <f>IF(COUNT('Mapa comparativo de preços'!AC110)&gt;=1,'Mapa comparativo de preços'!AC110,"")</f>
        <v/>
      </c>
      <c r="L109" s="39" t="str">
        <f>IF(COUNT('Mapa comparativo de preços'!AF110)&gt;=1,'Mapa comparativo de preços'!AF110,"")</f>
        <v/>
      </c>
      <c r="M109" s="39" t="str">
        <f>IF(COUNT('Mapa comparativo de preços'!AG110)&gt;=1,'Mapa comparativo de preços'!AG110,"")</f>
        <v/>
      </c>
      <c r="N109" s="40" t="str">
        <f t="shared" si="10"/>
        <v/>
      </c>
      <c r="O109" s="41" t="str">
        <f t="shared" si="11"/>
        <v/>
      </c>
      <c r="P109" s="42" t="str">
        <f t="shared" si="12"/>
        <v/>
      </c>
      <c r="Q109" s="40" t="str">
        <f t="shared" si="13"/>
        <v/>
      </c>
      <c r="R109" s="39" t="str">
        <f t="shared" si="14"/>
        <v/>
      </c>
      <c r="S109" s="9" t="str">
        <f>IFERROR(IF(OR(COUNT('Mapa comparativo de preços'!$AK110)&lt;1,COUNT('1º Saneamento'!C109:L109)&lt;3),$P109,IF(OR('1º Saneamento'!$O109&lt;=30%,COUNT('2º Saneamento'!C109:L109)&lt;3),'1º Saneamento'!$O109,IF(OR('2º Saneamento'!$O109&lt;=30%,COUNT('3º Saneamento'!C109:L109)&lt;3),'2º Saneamento'!$O109,IF(OR('3º Saneamento'!$O109&lt;=30%,COUNT('4º Saneamento'!C109:L109)&lt;3),'3º Saneamento'!$O109,IF(OR('4º Saneamento'!$O109&lt;=30%,COUNT('5º Saneamento'!C109:L109)&lt;3),'4º Saneamento'!$O109,'5º Saneamento'!$O109))))),"")</f>
        <v/>
      </c>
    </row>
    <row r="110" spans="1:19" ht="12.75" customHeight="1" x14ac:dyDescent="0.2">
      <c r="A110" s="37" t="str">
        <f>IF('Mapa comparativo de preços'!$A111&lt;&gt;"",'Mapa comparativo de preços'!$A111,"")</f>
        <v/>
      </c>
      <c r="B110" s="38" t="str">
        <f>IF('Mapa comparativo de preços'!$B111&lt;&gt;"",'Mapa comparativo de preços'!$B111,"")</f>
        <v/>
      </c>
      <c r="C110" s="38">
        <f>IF(COUNT('Mapa comparativo de preços'!$U111)&gt;=1,'Mapa comparativo de preços'!$U111,"")</f>
        <v>0</v>
      </c>
      <c r="D110" s="39" t="str">
        <f>IF(COUNT('Mapa comparativo de preços'!V111)&gt;=1,'Mapa comparativo de preços'!V111,"")</f>
        <v/>
      </c>
      <c r="E110" s="39" t="str">
        <f>IF(COUNT('Mapa comparativo de preços'!W111)&gt;=1,'Mapa comparativo de preços'!W111,"")</f>
        <v/>
      </c>
      <c r="F110" s="39" t="str">
        <f>IF(COUNT('Mapa comparativo de preços'!X111)&gt;=1,'Mapa comparativo de preços'!X111,"")</f>
        <v/>
      </c>
      <c r="G110" s="39" t="str">
        <f>IF(COUNT('Mapa comparativo de preços'!Y111)&gt;=1,'Mapa comparativo de preços'!Y111,"")</f>
        <v/>
      </c>
      <c r="H110" s="39" t="str">
        <f>IF(COUNT('Mapa comparativo de preços'!Z111)&gt;=1,'Mapa comparativo de preços'!Z111,"")</f>
        <v/>
      </c>
      <c r="I110" s="39" t="str">
        <f>IF(COUNT('Mapa comparativo de preços'!AA111)&gt;=1,'Mapa comparativo de preços'!AA111,"")</f>
        <v/>
      </c>
      <c r="J110" s="39" t="str">
        <f>IF(COUNT('Mapa comparativo de preços'!AB111)&gt;=1,'Mapa comparativo de preços'!AB111,"")</f>
        <v/>
      </c>
      <c r="K110" s="39" t="str">
        <f>IF(COUNT('Mapa comparativo de preços'!AC111)&gt;=1,'Mapa comparativo de preços'!AC111,"")</f>
        <v/>
      </c>
      <c r="L110" s="39" t="str">
        <f>IF(COUNT('Mapa comparativo de preços'!AF111)&gt;=1,'Mapa comparativo de preços'!AF111,"")</f>
        <v/>
      </c>
      <c r="M110" s="39" t="str">
        <f>IF(COUNT('Mapa comparativo de preços'!AG111)&gt;=1,'Mapa comparativo de preços'!AG111,"")</f>
        <v/>
      </c>
      <c r="N110" s="40" t="str">
        <f t="shared" si="10"/>
        <v/>
      </c>
      <c r="O110" s="41" t="str">
        <f t="shared" si="11"/>
        <v/>
      </c>
      <c r="P110" s="42" t="str">
        <f t="shared" si="12"/>
        <v/>
      </c>
      <c r="Q110" s="40" t="str">
        <f t="shared" si="13"/>
        <v/>
      </c>
      <c r="R110" s="39" t="str">
        <f t="shared" si="14"/>
        <v/>
      </c>
      <c r="S110" s="9" t="str">
        <f>IFERROR(IF(OR(COUNT('Mapa comparativo de preços'!$AK111)&lt;1,COUNT('1º Saneamento'!C110:L110)&lt;3),$P110,IF(OR('1º Saneamento'!$O110&lt;=30%,COUNT('2º Saneamento'!C110:L110)&lt;3),'1º Saneamento'!$O110,IF(OR('2º Saneamento'!$O110&lt;=30%,COUNT('3º Saneamento'!C110:L110)&lt;3),'2º Saneamento'!$O110,IF(OR('3º Saneamento'!$O110&lt;=30%,COUNT('4º Saneamento'!C110:L110)&lt;3),'3º Saneamento'!$O110,IF(OR('4º Saneamento'!$O110&lt;=30%,COUNT('5º Saneamento'!C110:L110)&lt;3),'4º Saneamento'!$O110,'5º Saneamento'!$O110))))),"")</f>
        <v/>
      </c>
    </row>
    <row r="111" spans="1:19" ht="12.75" customHeight="1" x14ac:dyDescent="0.2">
      <c r="A111" s="37" t="str">
        <f>IF('Mapa comparativo de preços'!$A112&lt;&gt;"",'Mapa comparativo de preços'!$A112,"")</f>
        <v/>
      </c>
      <c r="B111" s="38" t="str">
        <f>IF('Mapa comparativo de preços'!$B112&lt;&gt;"",'Mapa comparativo de preços'!$B112,"")</f>
        <v/>
      </c>
      <c r="C111" s="38">
        <f>IF(COUNT('Mapa comparativo de preços'!$U112)&gt;=1,'Mapa comparativo de preços'!$U112,"")</f>
        <v>0</v>
      </c>
      <c r="D111" s="39" t="str">
        <f>IF(COUNT('Mapa comparativo de preços'!V112)&gt;=1,'Mapa comparativo de preços'!V112,"")</f>
        <v/>
      </c>
      <c r="E111" s="39" t="str">
        <f>IF(COUNT('Mapa comparativo de preços'!W112)&gt;=1,'Mapa comparativo de preços'!W112,"")</f>
        <v/>
      </c>
      <c r="F111" s="39" t="str">
        <f>IF(COUNT('Mapa comparativo de preços'!X112)&gt;=1,'Mapa comparativo de preços'!X112,"")</f>
        <v/>
      </c>
      <c r="G111" s="39" t="str">
        <f>IF(COUNT('Mapa comparativo de preços'!Y112)&gt;=1,'Mapa comparativo de preços'!Y112,"")</f>
        <v/>
      </c>
      <c r="H111" s="39" t="str">
        <f>IF(COUNT('Mapa comparativo de preços'!Z112)&gt;=1,'Mapa comparativo de preços'!Z112,"")</f>
        <v/>
      </c>
      <c r="I111" s="39" t="str">
        <f>IF(COUNT('Mapa comparativo de preços'!AA112)&gt;=1,'Mapa comparativo de preços'!AA112,"")</f>
        <v/>
      </c>
      <c r="J111" s="39" t="str">
        <f>IF(COUNT('Mapa comparativo de preços'!AB112)&gt;=1,'Mapa comparativo de preços'!AB112,"")</f>
        <v/>
      </c>
      <c r="K111" s="39" t="str">
        <f>IF(COUNT('Mapa comparativo de preços'!AC112)&gt;=1,'Mapa comparativo de preços'!AC112,"")</f>
        <v/>
      </c>
      <c r="L111" s="39" t="str">
        <f>IF(COUNT('Mapa comparativo de preços'!AF112)&gt;=1,'Mapa comparativo de preços'!AF112,"")</f>
        <v/>
      </c>
      <c r="M111" s="39" t="str">
        <f>IF(COUNT('Mapa comparativo de preços'!AG112)&gt;=1,'Mapa comparativo de preços'!AG112,"")</f>
        <v/>
      </c>
      <c r="N111" s="40" t="str">
        <f t="shared" si="10"/>
        <v/>
      </c>
      <c r="O111" s="41" t="str">
        <f t="shared" si="11"/>
        <v/>
      </c>
      <c r="P111" s="42" t="str">
        <f t="shared" si="12"/>
        <v/>
      </c>
      <c r="Q111" s="40" t="str">
        <f t="shared" si="13"/>
        <v/>
      </c>
      <c r="R111" s="39" t="str">
        <f t="shared" si="14"/>
        <v/>
      </c>
      <c r="S111" s="9" t="str">
        <f>IFERROR(IF(OR(COUNT('Mapa comparativo de preços'!$AK112)&lt;1,COUNT('1º Saneamento'!C111:L111)&lt;3),$P111,IF(OR('1º Saneamento'!$O111&lt;=30%,COUNT('2º Saneamento'!C111:L111)&lt;3),'1º Saneamento'!$O111,IF(OR('2º Saneamento'!$O111&lt;=30%,COUNT('3º Saneamento'!C111:L111)&lt;3),'2º Saneamento'!$O111,IF(OR('3º Saneamento'!$O111&lt;=30%,COUNT('4º Saneamento'!C111:L111)&lt;3),'3º Saneamento'!$O111,IF(OR('4º Saneamento'!$O111&lt;=30%,COUNT('5º Saneamento'!C111:L111)&lt;3),'4º Saneamento'!$O111,'5º Saneamento'!$O111))))),"")</f>
        <v/>
      </c>
    </row>
    <row r="112" spans="1:19" ht="12.75" customHeight="1" x14ac:dyDescent="0.2">
      <c r="A112" s="37" t="str">
        <f>IF('Mapa comparativo de preços'!$A113&lt;&gt;"",'Mapa comparativo de preços'!$A113,"")</f>
        <v/>
      </c>
      <c r="B112" s="38" t="str">
        <f>IF('Mapa comparativo de preços'!$B113&lt;&gt;"",'Mapa comparativo de preços'!$B113,"")</f>
        <v/>
      </c>
      <c r="C112" s="38">
        <f>IF(COUNT('Mapa comparativo de preços'!$U113)&gt;=1,'Mapa comparativo de preços'!$U113,"")</f>
        <v>0</v>
      </c>
      <c r="D112" s="39" t="str">
        <f>IF(COUNT('Mapa comparativo de preços'!V113)&gt;=1,'Mapa comparativo de preços'!V113,"")</f>
        <v/>
      </c>
      <c r="E112" s="39" t="str">
        <f>IF(COUNT('Mapa comparativo de preços'!W113)&gt;=1,'Mapa comparativo de preços'!W113,"")</f>
        <v/>
      </c>
      <c r="F112" s="39" t="str">
        <f>IF(COUNT('Mapa comparativo de preços'!X113)&gt;=1,'Mapa comparativo de preços'!X113,"")</f>
        <v/>
      </c>
      <c r="G112" s="39" t="str">
        <f>IF(COUNT('Mapa comparativo de preços'!Y113)&gt;=1,'Mapa comparativo de preços'!Y113,"")</f>
        <v/>
      </c>
      <c r="H112" s="39" t="str">
        <f>IF(COUNT('Mapa comparativo de preços'!Z113)&gt;=1,'Mapa comparativo de preços'!Z113,"")</f>
        <v/>
      </c>
      <c r="I112" s="39" t="str">
        <f>IF(COUNT('Mapa comparativo de preços'!AA113)&gt;=1,'Mapa comparativo de preços'!AA113,"")</f>
        <v/>
      </c>
      <c r="J112" s="39" t="str">
        <f>IF(COUNT('Mapa comparativo de preços'!AB113)&gt;=1,'Mapa comparativo de preços'!AB113,"")</f>
        <v/>
      </c>
      <c r="K112" s="39" t="str">
        <f>IF(COUNT('Mapa comparativo de preços'!AC113)&gt;=1,'Mapa comparativo de preços'!AC113,"")</f>
        <v/>
      </c>
      <c r="L112" s="39" t="str">
        <f>IF(COUNT('Mapa comparativo de preços'!AF113)&gt;=1,'Mapa comparativo de preços'!AF113,"")</f>
        <v/>
      </c>
      <c r="M112" s="39" t="str">
        <f>IF(COUNT('Mapa comparativo de preços'!AG113)&gt;=1,'Mapa comparativo de preços'!AG113,"")</f>
        <v/>
      </c>
      <c r="N112" s="40" t="str">
        <f t="shared" si="10"/>
        <v/>
      </c>
      <c r="O112" s="41" t="str">
        <f t="shared" si="11"/>
        <v/>
      </c>
      <c r="P112" s="42" t="str">
        <f t="shared" si="12"/>
        <v/>
      </c>
      <c r="Q112" s="40" t="str">
        <f t="shared" si="13"/>
        <v/>
      </c>
      <c r="R112" s="39" t="str">
        <f t="shared" si="14"/>
        <v/>
      </c>
      <c r="S112" s="9" t="str">
        <f>IFERROR(IF(OR(COUNT('Mapa comparativo de preços'!$AK113)&lt;1,COUNT('1º Saneamento'!C112:L112)&lt;3),$P112,IF(OR('1º Saneamento'!$O112&lt;=30%,COUNT('2º Saneamento'!C112:L112)&lt;3),'1º Saneamento'!$O112,IF(OR('2º Saneamento'!$O112&lt;=30%,COUNT('3º Saneamento'!C112:L112)&lt;3),'2º Saneamento'!$O112,IF(OR('3º Saneamento'!$O112&lt;=30%,COUNT('4º Saneamento'!C112:L112)&lt;3),'3º Saneamento'!$O112,IF(OR('4º Saneamento'!$O112&lt;=30%,COUNT('5º Saneamento'!C112:L112)&lt;3),'4º Saneamento'!$O112,'5º Saneamento'!$O112))))),"")</f>
        <v/>
      </c>
    </row>
    <row r="113" spans="1:19" ht="12.75" customHeight="1" x14ac:dyDescent="0.2">
      <c r="A113" s="37" t="str">
        <f>IF('Mapa comparativo de preços'!$A114&lt;&gt;"",'Mapa comparativo de preços'!$A114,"")</f>
        <v/>
      </c>
      <c r="B113" s="38" t="str">
        <f>IF('Mapa comparativo de preços'!$B114&lt;&gt;"",'Mapa comparativo de preços'!$B114,"")</f>
        <v/>
      </c>
      <c r="C113" s="38">
        <f>IF(COUNT('Mapa comparativo de preços'!$U114)&gt;=1,'Mapa comparativo de preços'!$U114,"")</f>
        <v>0</v>
      </c>
      <c r="D113" s="39" t="str">
        <f>IF(COUNT('Mapa comparativo de preços'!V114)&gt;=1,'Mapa comparativo de preços'!V114,"")</f>
        <v/>
      </c>
      <c r="E113" s="39" t="str">
        <f>IF(COUNT('Mapa comparativo de preços'!W114)&gt;=1,'Mapa comparativo de preços'!W114,"")</f>
        <v/>
      </c>
      <c r="F113" s="39" t="str">
        <f>IF(COUNT('Mapa comparativo de preços'!X114)&gt;=1,'Mapa comparativo de preços'!X114,"")</f>
        <v/>
      </c>
      <c r="G113" s="39" t="str">
        <f>IF(COUNT('Mapa comparativo de preços'!Y114)&gt;=1,'Mapa comparativo de preços'!Y114,"")</f>
        <v/>
      </c>
      <c r="H113" s="39" t="str">
        <f>IF(COUNT('Mapa comparativo de preços'!Z114)&gt;=1,'Mapa comparativo de preços'!Z114,"")</f>
        <v/>
      </c>
      <c r="I113" s="39" t="str">
        <f>IF(COUNT('Mapa comparativo de preços'!AA114)&gt;=1,'Mapa comparativo de preços'!AA114,"")</f>
        <v/>
      </c>
      <c r="J113" s="39" t="str">
        <f>IF(COUNT('Mapa comparativo de preços'!AB114)&gt;=1,'Mapa comparativo de preços'!AB114,"")</f>
        <v/>
      </c>
      <c r="K113" s="39" t="str">
        <f>IF(COUNT('Mapa comparativo de preços'!AC114)&gt;=1,'Mapa comparativo de preços'!AC114,"")</f>
        <v/>
      </c>
      <c r="L113" s="39" t="str">
        <f>IF(COUNT('Mapa comparativo de preços'!AF114)&gt;=1,'Mapa comparativo de preços'!AF114,"")</f>
        <v/>
      </c>
      <c r="M113" s="39" t="str">
        <f>IF(COUNT('Mapa comparativo de preços'!AG114)&gt;=1,'Mapa comparativo de preços'!AG114,"")</f>
        <v/>
      </c>
      <c r="N113" s="40" t="str">
        <f t="shared" si="10"/>
        <v/>
      </c>
      <c r="O113" s="41" t="str">
        <f t="shared" si="11"/>
        <v/>
      </c>
      <c r="P113" s="42" t="str">
        <f t="shared" si="12"/>
        <v/>
      </c>
      <c r="Q113" s="40" t="str">
        <f t="shared" si="13"/>
        <v/>
      </c>
      <c r="R113" s="39" t="str">
        <f t="shared" si="14"/>
        <v/>
      </c>
      <c r="S113" s="9" t="str">
        <f>IFERROR(IF(OR(COUNT('Mapa comparativo de preços'!$AK114)&lt;1,COUNT('1º Saneamento'!C113:L113)&lt;3),$P113,IF(OR('1º Saneamento'!$O113&lt;=30%,COUNT('2º Saneamento'!C113:L113)&lt;3),'1º Saneamento'!$O113,IF(OR('2º Saneamento'!$O113&lt;=30%,COUNT('3º Saneamento'!C113:L113)&lt;3),'2º Saneamento'!$O113,IF(OR('3º Saneamento'!$O113&lt;=30%,COUNT('4º Saneamento'!C113:L113)&lt;3),'3º Saneamento'!$O113,IF(OR('4º Saneamento'!$O113&lt;=30%,COUNT('5º Saneamento'!C113:L113)&lt;3),'4º Saneamento'!$O113,'5º Saneamento'!$O113))))),"")</f>
        <v/>
      </c>
    </row>
    <row r="114" spans="1:19" ht="12.75" customHeight="1" x14ac:dyDescent="0.2">
      <c r="A114" s="37" t="str">
        <f>IF('Mapa comparativo de preços'!$A115&lt;&gt;"",'Mapa comparativo de preços'!$A115,"")</f>
        <v/>
      </c>
      <c r="B114" s="38" t="str">
        <f>IF('Mapa comparativo de preços'!$B115&lt;&gt;"",'Mapa comparativo de preços'!$B115,"")</f>
        <v/>
      </c>
      <c r="C114" s="38">
        <f>IF(COUNT('Mapa comparativo de preços'!$U115)&gt;=1,'Mapa comparativo de preços'!$U115,"")</f>
        <v>0</v>
      </c>
      <c r="D114" s="39" t="str">
        <f>IF(COUNT('Mapa comparativo de preços'!V115)&gt;=1,'Mapa comparativo de preços'!V115,"")</f>
        <v/>
      </c>
      <c r="E114" s="39" t="str">
        <f>IF(COUNT('Mapa comparativo de preços'!W115)&gt;=1,'Mapa comparativo de preços'!W115,"")</f>
        <v/>
      </c>
      <c r="F114" s="39" t="str">
        <f>IF(COUNT('Mapa comparativo de preços'!X115)&gt;=1,'Mapa comparativo de preços'!X115,"")</f>
        <v/>
      </c>
      <c r="G114" s="39" t="str">
        <f>IF(COUNT('Mapa comparativo de preços'!Y115)&gt;=1,'Mapa comparativo de preços'!Y115,"")</f>
        <v/>
      </c>
      <c r="H114" s="39" t="str">
        <f>IF(COUNT('Mapa comparativo de preços'!Z115)&gt;=1,'Mapa comparativo de preços'!Z115,"")</f>
        <v/>
      </c>
      <c r="I114" s="39" t="str">
        <f>IF(COUNT('Mapa comparativo de preços'!AA115)&gt;=1,'Mapa comparativo de preços'!AA115,"")</f>
        <v/>
      </c>
      <c r="J114" s="39" t="str">
        <f>IF(COUNT('Mapa comparativo de preços'!AB115)&gt;=1,'Mapa comparativo de preços'!AB115,"")</f>
        <v/>
      </c>
      <c r="K114" s="39" t="str">
        <f>IF(COUNT('Mapa comparativo de preços'!AC115)&gt;=1,'Mapa comparativo de preços'!AC115,"")</f>
        <v/>
      </c>
      <c r="L114" s="39" t="str">
        <f>IF(COUNT('Mapa comparativo de preços'!AF115)&gt;=1,'Mapa comparativo de preços'!AF115,"")</f>
        <v/>
      </c>
      <c r="M114" s="39" t="str">
        <f>IF(COUNT('Mapa comparativo de preços'!AG115)&gt;=1,'Mapa comparativo de preços'!AG115,"")</f>
        <v/>
      </c>
      <c r="N114" s="40" t="str">
        <f t="shared" si="10"/>
        <v/>
      </c>
      <c r="O114" s="41" t="str">
        <f t="shared" si="11"/>
        <v/>
      </c>
      <c r="P114" s="42" t="str">
        <f t="shared" si="12"/>
        <v/>
      </c>
      <c r="Q114" s="40" t="str">
        <f t="shared" si="13"/>
        <v/>
      </c>
      <c r="R114" s="39" t="str">
        <f t="shared" si="14"/>
        <v/>
      </c>
      <c r="S114" s="9" t="str">
        <f>IFERROR(IF(OR(COUNT('Mapa comparativo de preços'!$AK115)&lt;1,COUNT('1º Saneamento'!C114:L114)&lt;3),$P114,IF(OR('1º Saneamento'!$O114&lt;=30%,COUNT('2º Saneamento'!C114:L114)&lt;3),'1º Saneamento'!$O114,IF(OR('2º Saneamento'!$O114&lt;=30%,COUNT('3º Saneamento'!C114:L114)&lt;3),'2º Saneamento'!$O114,IF(OR('3º Saneamento'!$O114&lt;=30%,COUNT('4º Saneamento'!C114:L114)&lt;3),'3º Saneamento'!$O114,IF(OR('4º Saneamento'!$O114&lt;=30%,COUNT('5º Saneamento'!C114:L114)&lt;3),'4º Saneamento'!$O114,'5º Saneamento'!$O114))))),"")</f>
        <v/>
      </c>
    </row>
    <row r="115" spans="1:19" ht="12.75" customHeight="1" x14ac:dyDescent="0.2">
      <c r="A115" s="37" t="str">
        <f>IF('Mapa comparativo de preços'!$A116&lt;&gt;"",'Mapa comparativo de preços'!$A116,"")</f>
        <v/>
      </c>
      <c r="B115" s="38" t="str">
        <f>IF('Mapa comparativo de preços'!$B116&lt;&gt;"",'Mapa comparativo de preços'!$B116,"")</f>
        <v/>
      </c>
      <c r="C115" s="38">
        <f>IF(COUNT('Mapa comparativo de preços'!$U116)&gt;=1,'Mapa comparativo de preços'!$U116,"")</f>
        <v>0</v>
      </c>
      <c r="D115" s="39" t="str">
        <f>IF(COUNT('Mapa comparativo de preços'!V116)&gt;=1,'Mapa comparativo de preços'!V116,"")</f>
        <v/>
      </c>
      <c r="E115" s="39" t="str">
        <f>IF(COUNT('Mapa comparativo de preços'!W116)&gt;=1,'Mapa comparativo de preços'!W116,"")</f>
        <v/>
      </c>
      <c r="F115" s="39" t="str">
        <f>IF(COUNT('Mapa comparativo de preços'!X116)&gt;=1,'Mapa comparativo de preços'!X116,"")</f>
        <v/>
      </c>
      <c r="G115" s="39" t="str">
        <f>IF(COUNT('Mapa comparativo de preços'!Y116)&gt;=1,'Mapa comparativo de preços'!Y116,"")</f>
        <v/>
      </c>
      <c r="H115" s="39" t="str">
        <f>IF(COUNT('Mapa comparativo de preços'!Z116)&gt;=1,'Mapa comparativo de preços'!Z116,"")</f>
        <v/>
      </c>
      <c r="I115" s="39" t="str">
        <f>IF(COUNT('Mapa comparativo de preços'!AA116)&gt;=1,'Mapa comparativo de preços'!AA116,"")</f>
        <v/>
      </c>
      <c r="J115" s="39" t="str">
        <f>IF(COUNT('Mapa comparativo de preços'!AB116)&gt;=1,'Mapa comparativo de preços'!AB116,"")</f>
        <v/>
      </c>
      <c r="K115" s="39" t="str">
        <f>IF(COUNT('Mapa comparativo de preços'!AC116)&gt;=1,'Mapa comparativo de preços'!AC116,"")</f>
        <v/>
      </c>
      <c r="L115" s="39" t="str">
        <f>IF(COUNT('Mapa comparativo de preços'!AF116)&gt;=1,'Mapa comparativo de preços'!AF116,"")</f>
        <v/>
      </c>
      <c r="M115" s="39" t="str">
        <f>IF(COUNT('Mapa comparativo de preços'!AG116)&gt;=1,'Mapa comparativo de preços'!AG116,"")</f>
        <v/>
      </c>
      <c r="N115" s="40" t="str">
        <f t="shared" si="10"/>
        <v/>
      </c>
      <c r="O115" s="41" t="str">
        <f t="shared" si="11"/>
        <v/>
      </c>
      <c r="P115" s="42" t="str">
        <f t="shared" si="12"/>
        <v/>
      </c>
      <c r="Q115" s="40" t="str">
        <f t="shared" si="13"/>
        <v/>
      </c>
      <c r="R115" s="39" t="str">
        <f t="shared" si="14"/>
        <v/>
      </c>
      <c r="S115" s="9" t="str">
        <f>IFERROR(IF(OR(COUNT('Mapa comparativo de preços'!$AK116)&lt;1,COUNT('1º Saneamento'!C115:L115)&lt;3),$P115,IF(OR('1º Saneamento'!$O115&lt;=30%,COUNT('2º Saneamento'!C115:L115)&lt;3),'1º Saneamento'!$O115,IF(OR('2º Saneamento'!$O115&lt;=30%,COUNT('3º Saneamento'!C115:L115)&lt;3),'2º Saneamento'!$O115,IF(OR('3º Saneamento'!$O115&lt;=30%,COUNT('4º Saneamento'!C115:L115)&lt;3),'3º Saneamento'!$O115,IF(OR('4º Saneamento'!$O115&lt;=30%,COUNT('5º Saneamento'!C115:L115)&lt;3),'4º Saneamento'!$O115,'5º Saneamento'!$O115))))),"")</f>
        <v/>
      </c>
    </row>
    <row r="116" spans="1:19" ht="12.75" customHeight="1" x14ac:dyDescent="0.2">
      <c r="A116" s="37" t="str">
        <f>IF('Mapa comparativo de preços'!$A117&lt;&gt;"",'Mapa comparativo de preços'!$A117,"")</f>
        <v/>
      </c>
      <c r="B116" s="38" t="str">
        <f>IF('Mapa comparativo de preços'!$B117&lt;&gt;"",'Mapa comparativo de preços'!$B117,"")</f>
        <v/>
      </c>
      <c r="C116" s="38">
        <f>IF(COUNT('Mapa comparativo de preços'!$U117)&gt;=1,'Mapa comparativo de preços'!$U117,"")</f>
        <v>0</v>
      </c>
      <c r="D116" s="39" t="str">
        <f>IF(COUNT('Mapa comparativo de preços'!V117)&gt;=1,'Mapa comparativo de preços'!V117,"")</f>
        <v/>
      </c>
      <c r="E116" s="39" t="str">
        <f>IF(COUNT('Mapa comparativo de preços'!W117)&gt;=1,'Mapa comparativo de preços'!W117,"")</f>
        <v/>
      </c>
      <c r="F116" s="39" t="str">
        <f>IF(COUNT('Mapa comparativo de preços'!X117)&gt;=1,'Mapa comparativo de preços'!X117,"")</f>
        <v/>
      </c>
      <c r="G116" s="39" t="str">
        <f>IF(COUNT('Mapa comparativo de preços'!Y117)&gt;=1,'Mapa comparativo de preços'!Y117,"")</f>
        <v/>
      </c>
      <c r="H116" s="39" t="str">
        <f>IF(COUNT('Mapa comparativo de preços'!Z117)&gt;=1,'Mapa comparativo de preços'!Z117,"")</f>
        <v/>
      </c>
      <c r="I116" s="39" t="str">
        <f>IF(COUNT('Mapa comparativo de preços'!AA117)&gt;=1,'Mapa comparativo de preços'!AA117,"")</f>
        <v/>
      </c>
      <c r="J116" s="39" t="str">
        <f>IF(COUNT('Mapa comparativo de preços'!AB117)&gt;=1,'Mapa comparativo de preços'!AB117,"")</f>
        <v/>
      </c>
      <c r="K116" s="39" t="str">
        <f>IF(COUNT('Mapa comparativo de preços'!AC117)&gt;=1,'Mapa comparativo de preços'!AC117,"")</f>
        <v/>
      </c>
      <c r="L116" s="39" t="str">
        <f>IF(COUNT('Mapa comparativo de preços'!AF117)&gt;=1,'Mapa comparativo de preços'!AF117,"")</f>
        <v/>
      </c>
      <c r="M116" s="39" t="str">
        <f>IF(COUNT('Mapa comparativo de preços'!AG117)&gt;=1,'Mapa comparativo de preços'!AG117,"")</f>
        <v/>
      </c>
      <c r="N116" s="40" t="str">
        <f t="shared" si="10"/>
        <v/>
      </c>
      <c r="O116" s="41" t="str">
        <f t="shared" si="11"/>
        <v/>
      </c>
      <c r="P116" s="42" t="str">
        <f t="shared" si="12"/>
        <v/>
      </c>
      <c r="Q116" s="40" t="str">
        <f t="shared" si="13"/>
        <v/>
      </c>
      <c r="R116" s="39" t="str">
        <f t="shared" si="14"/>
        <v/>
      </c>
      <c r="S116" s="9" t="str">
        <f>IFERROR(IF(OR(COUNT('Mapa comparativo de preços'!$AK117)&lt;1,COUNT('1º Saneamento'!C116:L116)&lt;3),$P116,IF(OR('1º Saneamento'!$O116&lt;=30%,COUNT('2º Saneamento'!C116:L116)&lt;3),'1º Saneamento'!$O116,IF(OR('2º Saneamento'!$O116&lt;=30%,COUNT('3º Saneamento'!C116:L116)&lt;3),'2º Saneamento'!$O116,IF(OR('3º Saneamento'!$O116&lt;=30%,COUNT('4º Saneamento'!C116:L116)&lt;3),'3º Saneamento'!$O116,IF(OR('4º Saneamento'!$O116&lt;=30%,COUNT('5º Saneamento'!C116:L116)&lt;3),'4º Saneamento'!$O116,'5º Saneamento'!$O116))))),"")</f>
        <v/>
      </c>
    </row>
    <row r="117" spans="1:19" ht="12.75" customHeight="1" x14ac:dyDescent="0.2">
      <c r="A117" s="37" t="str">
        <f>IF('Mapa comparativo de preços'!$A118&lt;&gt;"",'Mapa comparativo de preços'!$A118,"")</f>
        <v/>
      </c>
      <c r="B117" s="38" t="str">
        <f>IF('Mapa comparativo de preços'!$B118&lt;&gt;"",'Mapa comparativo de preços'!$B118,"")</f>
        <v/>
      </c>
      <c r="C117" s="38">
        <f>IF(COUNT('Mapa comparativo de preços'!$U118)&gt;=1,'Mapa comparativo de preços'!$U118,"")</f>
        <v>0</v>
      </c>
      <c r="D117" s="39" t="str">
        <f>IF(COUNT('Mapa comparativo de preços'!V118)&gt;=1,'Mapa comparativo de preços'!V118,"")</f>
        <v/>
      </c>
      <c r="E117" s="39" t="str">
        <f>IF(COUNT('Mapa comparativo de preços'!W118)&gt;=1,'Mapa comparativo de preços'!W118,"")</f>
        <v/>
      </c>
      <c r="F117" s="39" t="str">
        <f>IF(COUNT('Mapa comparativo de preços'!X118)&gt;=1,'Mapa comparativo de preços'!X118,"")</f>
        <v/>
      </c>
      <c r="G117" s="39" t="str">
        <f>IF(COUNT('Mapa comparativo de preços'!Y118)&gt;=1,'Mapa comparativo de preços'!Y118,"")</f>
        <v/>
      </c>
      <c r="H117" s="39" t="str">
        <f>IF(COUNT('Mapa comparativo de preços'!Z118)&gt;=1,'Mapa comparativo de preços'!Z118,"")</f>
        <v/>
      </c>
      <c r="I117" s="39" t="str">
        <f>IF(COUNT('Mapa comparativo de preços'!AA118)&gt;=1,'Mapa comparativo de preços'!AA118,"")</f>
        <v/>
      </c>
      <c r="J117" s="39" t="str">
        <f>IF(COUNT('Mapa comparativo de preços'!AB118)&gt;=1,'Mapa comparativo de preços'!AB118,"")</f>
        <v/>
      </c>
      <c r="K117" s="39" t="str">
        <f>IF(COUNT('Mapa comparativo de preços'!AC118)&gt;=1,'Mapa comparativo de preços'!AC118,"")</f>
        <v/>
      </c>
      <c r="L117" s="39" t="str">
        <f>IF(COUNT('Mapa comparativo de preços'!AF118)&gt;=1,'Mapa comparativo de preços'!AF118,"")</f>
        <v/>
      </c>
      <c r="M117" s="39" t="str">
        <f>IF(COUNT('Mapa comparativo de preços'!AG118)&gt;=1,'Mapa comparativo de preços'!AG118,"")</f>
        <v/>
      </c>
      <c r="N117" s="40" t="str">
        <f t="shared" si="10"/>
        <v/>
      </c>
      <c r="O117" s="41" t="str">
        <f t="shared" si="11"/>
        <v/>
      </c>
      <c r="P117" s="42" t="str">
        <f t="shared" si="12"/>
        <v/>
      </c>
      <c r="Q117" s="40" t="str">
        <f t="shared" si="13"/>
        <v/>
      </c>
      <c r="R117" s="39" t="str">
        <f t="shared" si="14"/>
        <v/>
      </c>
      <c r="S117" s="9" t="str">
        <f>IFERROR(IF(OR(COUNT('Mapa comparativo de preços'!$AK118)&lt;1,COUNT('1º Saneamento'!C117:L117)&lt;3),$P117,IF(OR('1º Saneamento'!$O117&lt;=30%,COUNT('2º Saneamento'!C117:L117)&lt;3),'1º Saneamento'!$O117,IF(OR('2º Saneamento'!$O117&lt;=30%,COUNT('3º Saneamento'!C117:L117)&lt;3),'2º Saneamento'!$O117,IF(OR('3º Saneamento'!$O117&lt;=30%,COUNT('4º Saneamento'!C117:L117)&lt;3),'3º Saneamento'!$O117,IF(OR('4º Saneamento'!$O117&lt;=30%,COUNT('5º Saneamento'!C117:L117)&lt;3),'4º Saneamento'!$O117,'5º Saneamento'!$O117))))),"")</f>
        <v/>
      </c>
    </row>
    <row r="118" spans="1:19" ht="12.75" customHeight="1" x14ac:dyDescent="0.2">
      <c r="A118" s="37" t="str">
        <f>IF('Mapa comparativo de preços'!$A119&lt;&gt;"",'Mapa comparativo de preços'!$A119,"")</f>
        <v/>
      </c>
      <c r="B118" s="38" t="str">
        <f>IF('Mapa comparativo de preços'!$B119&lt;&gt;"",'Mapa comparativo de preços'!$B119,"")</f>
        <v/>
      </c>
      <c r="C118" s="38">
        <f>IF(COUNT('Mapa comparativo de preços'!$U119)&gt;=1,'Mapa comparativo de preços'!$U119,"")</f>
        <v>0</v>
      </c>
      <c r="D118" s="39" t="str">
        <f>IF(COUNT('Mapa comparativo de preços'!V119)&gt;=1,'Mapa comparativo de preços'!V119,"")</f>
        <v/>
      </c>
      <c r="E118" s="39" t="str">
        <f>IF(COUNT('Mapa comparativo de preços'!W119)&gt;=1,'Mapa comparativo de preços'!W119,"")</f>
        <v/>
      </c>
      <c r="F118" s="39" t="str">
        <f>IF(COUNT('Mapa comparativo de preços'!X119)&gt;=1,'Mapa comparativo de preços'!X119,"")</f>
        <v/>
      </c>
      <c r="G118" s="39" t="str">
        <f>IF(COUNT('Mapa comparativo de preços'!Y119)&gt;=1,'Mapa comparativo de preços'!Y119,"")</f>
        <v/>
      </c>
      <c r="H118" s="39" t="str">
        <f>IF(COUNT('Mapa comparativo de preços'!Z119)&gt;=1,'Mapa comparativo de preços'!Z119,"")</f>
        <v/>
      </c>
      <c r="I118" s="39" t="str">
        <f>IF(COUNT('Mapa comparativo de preços'!AA119)&gt;=1,'Mapa comparativo de preços'!AA119,"")</f>
        <v/>
      </c>
      <c r="J118" s="39" t="str">
        <f>IF(COUNT('Mapa comparativo de preços'!AB119)&gt;=1,'Mapa comparativo de preços'!AB119,"")</f>
        <v/>
      </c>
      <c r="K118" s="39" t="str">
        <f>IF(COUNT('Mapa comparativo de preços'!AC119)&gt;=1,'Mapa comparativo de preços'!AC119,"")</f>
        <v/>
      </c>
      <c r="L118" s="39" t="str">
        <f>IF(COUNT('Mapa comparativo de preços'!AF119)&gt;=1,'Mapa comparativo de preços'!AF119,"")</f>
        <v/>
      </c>
      <c r="M118" s="39" t="str">
        <f>IF(COUNT('Mapa comparativo de preços'!AG119)&gt;=1,'Mapa comparativo de preços'!AG119,"")</f>
        <v/>
      </c>
      <c r="N118" s="40" t="str">
        <f t="shared" ref="N118:N181" si="15">IFERROR(AVERAGE(D118:M118),"")</f>
        <v/>
      </c>
      <c r="O118" s="41" t="str">
        <f t="shared" ref="O118:O181" si="16">IFERROR(STDEV(D118:M118),"")</f>
        <v/>
      </c>
      <c r="P118" s="42" t="str">
        <f t="shared" ref="P118:P181" si="17">IFERROR(STDEV(D118:M118)/AVERAGE(D118:M118),"")</f>
        <v/>
      </c>
      <c r="Q118" s="40" t="str">
        <f t="shared" ref="Q118:Q181" si="18">IFERROR(N118-O118,"")</f>
        <v/>
      </c>
      <c r="R118" s="39" t="str">
        <f t="shared" ref="R118:R181" si="19">IFERROR(N118+O118,"")</f>
        <v/>
      </c>
      <c r="S118" s="9" t="str">
        <f>IFERROR(IF(OR(COUNT('Mapa comparativo de preços'!$AK119)&lt;1,COUNT('1º Saneamento'!C118:L118)&lt;3),$P118,IF(OR('1º Saneamento'!$O118&lt;=30%,COUNT('2º Saneamento'!C118:L118)&lt;3),'1º Saneamento'!$O118,IF(OR('2º Saneamento'!$O118&lt;=30%,COUNT('3º Saneamento'!C118:L118)&lt;3),'2º Saneamento'!$O118,IF(OR('3º Saneamento'!$O118&lt;=30%,COUNT('4º Saneamento'!C118:L118)&lt;3),'3º Saneamento'!$O118,IF(OR('4º Saneamento'!$O118&lt;=30%,COUNT('5º Saneamento'!C118:L118)&lt;3),'4º Saneamento'!$O118,'5º Saneamento'!$O118))))),"")</f>
        <v/>
      </c>
    </row>
    <row r="119" spans="1:19" ht="12.75" customHeight="1" x14ac:dyDescent="0.2">
      <c r="A119" s="37" t="str">
        <f>IF('Mapa comparativo de preços'!$A120&lt;&gt;"",'Mapa comparativo de preços'!$A120,"")</f>
        <v/>
      </c>
      <c r="B119" s="38" t="str">
        <f>IF('Mapa comparativo de preços'!$B120&lt;&gt;"",'Mapa comparativo de preços'!$B120,"")</f>
        <v/>
      </c>
      <c r="C119" s="38">
        <f>IF(COUNT('Mapa comparativo de preços'!$U120)&gt;=1,'Mapa comparativo de preços'!$U120,"")</f>
        <v>0</v>
      </c>
      <c r="D119" s="39" t="str">
        <f>IF(COUNT('Mapa comparativo de preços'!V120)&gt;=1,'Mapa comparativo de preços'!V120,"")</f>
        <v/>
      </c>
      <c r="E119" s="39" t="str">
        <f>IF(COUNT('Mapa comparativo de preços'!W120)&gt;=1,'Mapa comparativo de preços'!W120,"")</f>
        <v/>
      </c>
      <c r="F119" s="39" t="str">
        <f>IF(COUNT('Mapa comparativo de preços'!X120)&gt;=1,'Mapa comparativo de preços'!X120,"")</f>
        <v/>
      </c>
      <c r="G119" s="39" t="str">
        <f>IF(COUNT('Mapa comparativo de preços'!Y120)&gt;=1,'Mapa comparativo de preços'!Y120,"")</f>
        <v/>
      </c>
      <c r="H119" s="39" t="str">
        <f>IF(COUNT('Mapa comparativo de preços'!Z120)&gt;=1,'Mapa comparativo de preços'!Z120,"")</f>
        <v/>
      </c>
      <c r="I119" s="39" t="str">
        <f>IF(COUNT('Mapa comparativo de preços'!AA120)&gt;=1,'Mapa comparativo de preços'!AA120,"")</f>
        <v/>
      </c>
      <c r="J119" s="39" t="str">
        <f>IF(COUNT('Mapa comparativo de preços'!AB120)&gt;=1,'Mapa comparativo de preços'!AB120,"")</f>
        <v/>
      </c>
      <c r="K119" s="39" t="str">
        <f>IF(COUNT('Mapa comparativo de preços'!AC120)&gt;=1,'Mapa comparativo de preços'!AC120,"")</f>
        <v/>
      </c>
      <c r="L119" s="39" t="str">
        <f>IF(COUNT('Mapa comparativo de preços'!AF120)&gt;=1,'Mapa comparativo de preços'!AF120,"")</f>
        <v/>
      </c>
      <c r="M119" s="39" t="str">
        <f>IF(COUNT('Mapa comparativo de preços'!AG120)&gt;=1,'Mapa comparativo de preços'!AG120,"")</f>
        <v/>
      </c>
      <c r="N119" s="40" t="str">
        <f t="shared" si="15"/>
        <v/>
      </c>
      <c r="O119" s="41" t="str">
        <f t="shared" si="16"/>
        <v/>
      </c>
      <c r="P119" s="42" t="str">
        <f t="shared" si="17"/>
        <v/>
      </c>
      <c r="Q119" s="40" t="str">
        <f t="shared" si="18"/>
        <v/>
      </c>
      <c r="R119" s="39" t="str">
        <f t="shared" si="19"/>
        <v/>
      </c>
      <c r="S119" s="9" t="str">
        <f>IFERROR(IF(OR(COUNT('Mapa comparativo de preços'!$AK120)&lt;1,COUNT('1º Saneamento'!C119:L119)&lt;3),$P119,IF(OR('1º Saneamento'!$O119&lt;=30%,COUNT('2º Saneamento'!C119:L119)&lt;3),'1º Saneamento'!$O119,IF(OR('2º Saneamento'!$O119&lt;=30%,COUNT('3º Saneamento'!C119:L119)&lt;3),'2º Saneamento'!$O119,IF(OR('3º Saneamento'!$O119&lt;=30%,COUNT('4º Saneamento'!C119:L119)&lt;3),'3º Saneamento'!$O119,IF(OR('4º Saneamento'!$O119&lt;=30%,COUNT('5º Saneamento'!C119:L119)&lt;3),'4º Saneamento'!$O119,'5º Saneamento'!$O119))))),"")</f>
        <v/>
      </c>
    </row>
    <row r="120" spans="1:19" ht="12.75" customHeight="1" x14ac:dyDescent="0.2">
      <c r="A120" s="37" t="str">
        <f>IF('Mapa comparativo de preços'!$A121&lt;&gt;"",'Mapa comparativo de preços'!$A121,"")</f>
        <v/>
      </c>
      <c r="B120" s="38" t="str">
        <f>IF('Mapa comparativo de preços'!$B121&lt;&gt;"",'Mapa comparativo de preços'!$B121,"")</f>
        <v/>
      </c>
      <c r="C120" s="38">
        <f>IF(COUNT('Mapa comparativo de preços'!$U121)&gt;=1,'Mapa comparativo de preços'!$U121,"")</f>
        <v>0</v>
      </c>
      <c r="D120" s="39" t="str">
        <f>IF(COUNT('Mapa comparativo de preços'!V121)&gt;=1,'Mapa comparativo de preços'!V121,"")</f>
        <v/>
      </c>
      <c r="E120" s="39" t="str">
        <f>IF(COUNT('Mapa comparativo de preços'!W121)&gt;=1,'Mapa comparativo de preços'!W121,"")</f>
        <v/>
      </c>
      <c r="F120" s="39" t="str">
        <f>IF(COUNT('Mapa comparativo de preços'!X121)&gt;=1,'Mapa comparativo de preços'!X121,"")</f>
        <v/>
      </c>
      <c r="G120" s="39" t="str">
        <f>IF(COUNT('Mapa comparativo de preços'!Y121)&gt;=1,'Mapa comparativo de preços'!Y121,"")</f>
        <v/>
      </c>
      <c r="H120" s="39" t="str">
        <f>IF(COUNT('Mapa comparativo de preços'!Z121)&gt;=1,'Mapa comparativo de preços'!Z121,"")</f>
        <v/>
      </c>
      <c r="I120" s="39" t="str">
        <f>IF(COUNT('Mapa comparativo de preços'!AA121)&gt;=1,'Mapa comparativo de preços'!AA121,"")</f>
        <v/>
      </c>
      <c r="J120" s="39" t="str">
        <f>IF(COUNT('Mapa comparativo de preços'!AB121)&gt;=1,'Mapa comparativo de preços'!AB121,"")</f>
        <v/>
      </c>
      <c r="K120" s="39" t="str">
        <f>IF(COUNT('Mapa comparativo de preços'!AC121)&gt;=1,'Mapa comparativo de preços'!AC121,"")</f>
        <v/>
      </c>
      <c r="L120" s="39" t="str">
        <f>IF(COUNT('Mapa comparativo de preços'!AF121)&gt;=1,'Mapa comparativo de preços'!AF121,"")</f>
        <v/>
      </c>
      <c r="M120" s="39" t="str">
        <f>IF(COUNT('Mapa comparativo de preços'!AG121)&gt;=1,'Mapa comparativo de preços'!AG121,"")</f>
        <v/>
      </c>
      <c r="N120" s="40" t="str">
        <f t="shared" si="15"/>
        <v/>
      </c>
      <c r="O120" s="41" t="str">
        <f t="shared" si="16"/>
        <v/>
      </c>
      <c r="P120" s="42" t="str">
        <f t="shared" si="17"/>
        <v/>
      </c>
      <c r="Q120" s="40" t="str">
        <f t="shared" si="18"/>
        <v/>
      </c>
      <c r="R120" s="39" t="str">
        <f t="shared" si="19"/>
        <v/>
      </c>
      <c r="S120" s="9" t="str">
        <f>IFERROR(IF(OR(COUNT('Mapa comparativo de preços'!$AK121)&lt;1,COUNT('1º Saneamento'!C120:L120)&lt;3),$P120,IF(OR('1º Saneamento'!$O120&lt;=30%,COUNT('2º Saneamento'!C120:L120)&lt;3),'1º Saneamento'!$O120,IF(OR('2º Saneamento'!$O120&lt;=30%,COUNT('3º Saneamento'!C120:L120)&lt;3),'2º Saneamento'!$O120,IF(OR('3º Saneamento'!$O120&lt;=30%,COUNT('4º Saneamento'!C120:L120)&lt;3),'3º Saneamento'!$O120,IF(OR('4º Saneamento'!$O120&lt;=30%,COUNT('5º Saneamento'!C120:L120)&lt;3),'4º Saneamento'!$O120,'5º Saneamento'!$O120))))),"")</f>
        <v/>
      </c>
    </row>
    <row r="121" spans="1:19" ht="12.75" customHeight="1" x14ac:dyDescent="0.2">
      <c r="A121" s="37" t="str">
        <f>IF('Mapa comparativo de preços'!$A122&lt;&gt;"",'Mapa comparativo de preços'!$A122,"")</f>
        <v/>
      </c>
      <c r="B121" s="38" t="str">
        <f>IF('Mapa comparativo de preços'!$B122&lt;&gt;"",'Mapa comparativo de preços'!$B122,"")</f>
        <v/>
      </c>
      <c r="C121" s="38">
        <f>IF(COUNT('Mapa comparativo de preços'!$U122)&gt;=1,'Mapa comparativo de preços'!$U122,"")</f>
        <v>0</v>
      </c>
      <c r="D121" s="39" t="str">
        <f>IF(COUNT('Mapa comparativo de preços'!V122)&gt;=1,'Mapa comparativo de preços'!V122,"")</f>
        <v/>
      </c>
      <c r="E121" s="39" t="str">
        <f>IF(COUNT('Mapa comparativo de preços'!W122)&gt;=1,'Mapa comparativo de preços'!W122,"")</f>
        <v/>
      </c>
      <c r="F121" s="39" t="str">
        <f>IF(COUNT('Mapa comparativo de preços'!X122)&gt;=1,'Mapa comparativo de preços'!X122,"")</f>
        <v/>
      </c>
      <c r="G121" s="39" t="str">
        <f>IF(COUNT('Mapa comparativo de preços'!Y122)&gt;=1,'Mapa comparativo de preços'!Y122,"")</f>
        <v/>
      </c>
      <c r="H121" s="39" t="str">
        <f>IF(COUNT('Mapa comparativo de preços'!Z122)&gt;=1,'Mapa comparativo de preços'!Z122,"")</f>
        <v/>
      </c>
      <c r="I121" s="39" t="str">
        <f>IF(COUNT('Mapa comparativo de preços'!AA122)&gt;=1,'Mapa comparativo de preços'!AA122,"")</f>
        <v/>
      </c>
      <c r="J121" s="39" t="str">
        <f>IF(COUNT('Mapa comparativo de preços'!AB122)&gt;=1,'Mapa comparativo de preços'!AB122,"")</f>
        <v/>
      </c>
      <c r="K121" s="39" t="str">
        <f>IF(COUNT('Mapa comparativo de preços'!AC122)&gt;=1,'Mapa comparativo de preços'!AC122,"")</f>
        <v/>
      </c>
      <c r="L121" s="39" t="str">
        <f>IF(COUNT('Mapa comparativo de preços'!AF122)&gt;=1,'Mapa comparativo de preços'!AF122,"")</f>
        <v/>
      </c>
      <c r="M121" s="39" t="str">
        <f>IF(COUNT('Mapa comparativo de preços'!AG122)&gt;=1,'Mapa comparativo de preços'!AG122,"")</f>
        <v/>
      </c>
      <c r="N121" s="40" t="str">
        <f t="shared" si="15"/>
        <v/>
      </c>
      <c r="O121" s="41" t="str">
        <f t="shared" si="16"/>
        <v/>
      </c>
      <c r="P121" s="42" t="str">
        <f t="shared" si="17"/>
        <v/>
      </c>
      <c r="Q121" s="40" t="str">
        <f t="shared" si="18"/>
        <v/>
      </c>
      <c r="R121" s="39" t="str">
        <f t="shared" si="19"/>
        <v/>
      </c>
      <c r="S121" s="9" t="str">
        <f>IFERROR(IF(OR(COUNT('Mapa comparativo de preços'!$AK122)&lt;1,COUNT('1º Saneamento'!C121:L121)&lt;3),$P121,IF(OR('1º Saneamento'!$O121&lt;=30%,COUNT('2º Saneamento'!C121:L121)&lt;3),'1º Saneamento'!$O121,IF(OR('2º Saneamento'!$O121&lt;=30%,COUNT('3º Saneamento'!C121:L121)&lt;3),'2º Saneamento'!$O121,IF(OR('3º Saneamento'!$O121&lt;=30%,COUNT('4º Saneamento'!C121:L121)&lt;3),'3º Saneamento'!$O121,IF(OR('4º Saneamento'!$O121&lt;=30%,COUNT('5º Saneamento'!C121:L121)&lt;3),'4º Saneamento'!$O121,'5º Saneamento'!$O121))))),"")</f>
        <v/>
      </c>
    </row>
    <row r="122" spans="1:19" ht="12.75" customHeight="1" x14ac:dyDescent="0.2">
      <c r="A122" s="37" t="str">
        <f>IF('Mapa comparativo de preços'!$A123&lt;&gt;"",'Mapa comparativo de preços'!$A123,"")</f>
        <v/>
      </c>
      <c r="B122" s="38" t="str">
        <f>IF('Mapa comparativo de preços'!$B123&lt;&gt;"",'Mapa comparativo de preços'!$B123,"")</f>
        <v/>
      </c>
      <c r="C122" s="38">
        <f>IF(COUNT('Mapa comparativo de preços'!$U123)&gt;=1,'Mapa comparativo de preços'!$U123,"")</f>
        <v>0</v>
      </c>
      <c r="D122" s="39" t="str">
        <f>IF(COUNT('Mapa comparativo de preços'!V123)&gt;=1,'Mapa comparativo de preços'!V123,"")</f>
        <v/>
      </c>
      <c r="E122" s="39" t="str">
        <f>IF(COUNT('Mapa comparativo de preços'!W123)&gt;=1,'Mapa comparativo de preços'!W123,"")</f>
        <v/>
      </c>
      <c r="F122" s="39" t="str">
        <f>IF(COUNT('Mapa comparativo de preços'!X123)&gt;=1,'Mapa comparativo de preços'!X123,"")</f>
        <v/>
      </c>
      <c r="G122" s="39" t="str">
        <f>IF(COUNT('Mapa comparativo de preços'!Y123)&gt;=1,'Mapa comparativo de preços'!Y123,"")</f>
        <v/>
      </c>
      <c r="H122" s="39" t="str">
        <f>IF(COUNT('Mapa comparativo de preços'!Z123)&gt;=1,'Mapa comparativo de preços'!Z123,"")</f>
        <v/>
      </c>
      <c r="I122" s="39" t="str">
        <f>IF(COUNT('Mapa comparativo de preços'!AA123)&gt;=1,'Mapa comparativo de preços'!AA123,"")</f>
        <v/>
      </c>
      <c r="J122" s="39" t="str">
        <f>IF(COUNT('Mapa comparativo de preços'!AB123)&gt;=1,'Mapa comparativo de preços'!AB123,"")</f>
        <v/>
      </c>
      <c r="K122" s="39" t="str">
        <f>IF(COUNT('Mapa comparativo de preços'!AC123)&gt;=1,'Mapa comparativo de preços'!AC123,"")</f>
        <v/>
      </c>
      <c r="L122" s="39" t="str">
        <f>IF(COUNT('Mapa comparativo de preços'!AF123)&gt;=1,'Mapa comparativo de preços'!AF123,"")</f>
        <v/>
      </c>
      <c r="M122" s="39" t="str">
        <f>IF(COUNT('Mapa comparativo de preços'!AG123)&gt;=1,'Mapa comparativo de preços'!AG123,"")</f>
        <v/>
      </c>
      <c r="N122" s="40" t="str">
        <f t="shared" si="15"/>
        <v/>
      </c>
      <c r="O122" s="41" t="str">
        <f t="shared" si="16"/>
        <v/>
      </c>
      <c r="P122" s="42" t="str">
        <f t="shared" si="17"/>
        <v/>
      </c>
      <c r="Q122" s="40" t="str">
        <f t="shared" si="18"/>
        <v/>
      </c>
      <c r="R122" s="39" t="str">
        <f t="shared" si="19"/>
        <v/>
      </c>
      <c r="S122" s="9" t="str">
        <f>IFERROR(IF(OR(COUNT('Mapa comparativo de preços'!$AK123)&lt;1,COUNT('1º Saneamento'!C122:L122)&lt;3),$P122,IF(OR('1º Saneamento'!$O122&lt;=30%,COUNT('2º Saneamento'!C122:L122)&lt;3),'1º Saneamento'!$O122,IF(OR('2º Saneamento'!$O122&lt;=30%,COUNT('3º Saneamento'!C122:L122)&lt;3),'2º Saneamento'!$O122,IF(OR('3º Saneamento'!$O122&lt;=30%,COUNT('4º Saneamento'!C122:L122)&lt;3),'3º Saneamento'!$O122,IF(OR('4º Saneamento'!$O122&lt;=30%,COUNT('5º Saneamento'!C122:L122)&lt;3),'4º Saneamento'!$O122,'5º Saneamento'!$O122))))),"")</f>
        <v/>
      </c>
    </row>
    <row r="123" spans="1:19" ht="12.75" customHeight="1" x14ac:dyDescent="0.2">
      <c r="A123" s="37" t="str">
        <f>IF('Mapa comparativo de preços'!$A124&lt;&gt;"",'Mapa comparativo de preços'!$A124,"")</f>
        <v/>
      </c>
      <c r="B123" s="38" t="str">
        <f>IF('Mapa comparativo de preços'!$B124&lt;&gt;"",'Mapa comparativo de preços'!$B124,"")</f>
        <v/>
      </c>
      <c r="C123" s="38">
        <f>IF(COUNT('Mapa comparativo de preços'!$U124)&gt;=1,'Mapa comparativo de preços'!$U124,"")</f>
        <v>0</v>
      </c>
      <c r="D123" s="39" t="str">
        <f>IF(COUNT('Mapa comparativo de preços'!V124)&gt;=1,'Mapa comparativo de preços'!V124,"")</f>
        <v/>
      </c>
      <c r="E123" s="39" t="str">
        <f>IF(COUNT('Mapa comparativo de preços'!W124)&gt;=1,'Mapa comparativo de preços'!W124,"")</f>
        <v/>
      </c>
      <c r="F123" s="39" t="str">
        <f>IF(COUNT('Mapa comparativo de preços'!X124)&gt;=1,'Mapa comparativo de preços'!X124,"")</f>
        <v/>
      </c>
      <c r="G123" s="39" t="str">
        <f>IF(COUNT('Mapa comparativo de preços'!Y124)&gt;=1,'Mapa comparativo de preços'!Y124,"")</f>
        <v/>
      </c>
      <c r="H123" s="39" t="str">
        <f>IF(COUNT('Mapa comparativo de preços'!Z124)&gt;=1,'Mapa comparativo de preços'!Z124,"")</f>
        <v/>
      </c>
      <c r="I123" s="39" t="str">
        <f>IF(COUNT('Mapa comparativo de preços'!AA124)&gt;=1,'Mapa comparativo de preços'!AA124,"")</f>
        <v/>
      </c>
      <c r="J123" s="39" t="str">
        <f>IF(COUNT('Mapa comparativo de preços'!AB124)&gt;=1,'Mapa comparativo de preços'!AB124,"")</f>
        <v/>
      </c>
      <c r="K123" s="39" t="str">
        <f>IF(COUNT('Mapa comparativo de preços'!AC124)&gt;=1,'Mapa comparativo de preços'!AC124,"")</f>
        <v/>
      </c>
      <c r="L123" s="39" t="str">
        <f>IF(COUNT('Mapa comparativo de preços'!AF124)&gt;=1,'Mapa comparativo de preços'!AF124,"")</f>
        <v/>
      </c>
      <c r="M123" s="39" t="str">
        <f>IF(COUNT('Mapa comparativo de preços'!AG124)&gt;=1,'Mapa comparativo de preços'!AG124,"")</f>
        <v/>
      </c>
      <c r="N123" s="40" t="str">
        <f t="shared" si="15"/>
        <v/>
      </c>
      <c r="O123" s="41" t="str">
        <f t="shared" si="16"/>
        <v/>
      </c>
      <c r="P123" s="42" t="str">
        <f t="shared" si="17"/>
        <v/>
      </c>
      <c r="Q123" s="40" t="str">
        <f t="shared" si="18"/>
        <v/>
      </c>
      <c r="R123" s="39" t="str">
        <f t="shared" si="19"/>
        <v/>
      </c>
      <c r="S123" s="9" t="str">
        <f>IFERROR(IF(OR(COUNT('Mapa comparativo de preços'!$AK124)&lt;1,COUNT('1º Saneamento'!C123:L123)&lt;3),$P123,IF(OR('1º Saneamento'!$O123&lt;=30%,COUNT('2º Saneamento'!C123:L123)&lt;3),'1º Saneamento'!$O123,IF(OR('2º Saneamento'!$O123&lt;=30%,COUNT('3º Saneamento'!C123:L123)&lt;3),'2º Saneamento'!$O123,IF(OR('3º Saneamento'!$O123&lt;=30%,COUNT('4º Saneamento'!C123:L123)&lt;3),'3º Saneamento'!$O123,IF(OR('4º Saneamento'!$O123&lt;=30%,COUNT('5º Saneamento'!C123:L123)&lt;3),'4º Saneamento'!$O123,'5º Saneamento'!$O123))))),"")</f>
        <v/>
      </c>
    </row>
    <row r="124" spans="1:19" ht="12.75" customHeight="1" x14ac:dyDescent="0.2">
      <c r="A124" s="37" t="str">
        <f>IF('Mapa comparativo de preços'!$A125&lt;&gt;"",'Mapa comparativo de preços'!$A125,"")</f>
        <v/>
      </c>
      <c r="B124" s="38" t="str">
        <f>IF('Mapa comparativo de preços'!$B125&lt;&gt;"",'Mapa comparativo de preços'!$B125,"")</f>
        <v/>
      </c>
      <c r="C124" s="38">
        <f>IF(COUNT('Mapa comparativo de preços'!$U125)&gt;=1,'Mapa comparativo de preços'!$U125,"")</f>
        <v>0</v>
      </c>
      <c r="D124" s="39" t="str">
        <f>IF(COUNT('Mapa comparativo de preços'!V125)&gt;=1,'Mapa comparativo de preços'!V125,"")</f>
        <v/>
      </c>
      <c r="E124" s="39" t="str">
        <f>IF(COUNT('Mapa comparativo de preços'!W125)&gt;=1,'Mapa comparativo de preços'!W125,"")</f>
        <v/>
      </c>
      <c r="F124" s="39" t="str">
        <f>IF(COUNT('Mapa comparativo de preços'!X125)&gt;=1,'Mapa comparativo de preços'!X125,"")</f>
        <v/>
      </c>
      <c r="G124" s="39" t="str">
        <f>IF(COUNT('Mapa comparativo de preços'!Y125)&gt;=1,'Mapa comparativo de preços'!Y125,"")</f>
        <v/>
      </c>
      <c r="H124" s="39" t="str">
        <f>IF(COUNT('Mapa comparativo de preços'!Z125)&gt;=1,'Mapa comparativo de preços'!Z125,"")</f>
        <v/>
      </c>
      <c r="I124" s="39" t="str">
        <f>IF(COUNT('Mapa comparativo de preços'!AA125)&gt;=1,'Mapa comparativo de preços'!AA125,"")</f>
        <v/>
      </c>
      <c r="J124" s="39" t="str">
        <f>IF(COUNT('Mapa comparativo de preços'!AB125)&gt;=1,'Mapa comparativo de preços'!AB125,"")</f>
        <v/>
      </c>
      <c r="K124" s="39" t="str">
        <f>IF(COUNT('Mapa comparativo de preços'!AC125)&gt;=1,'Mapa comparativo de preços'!AC125,"")</f>
        <v/>
      </c>
      <c r="L124" s="39" t="str">
        <f>IF(COUNT('Mapa comparativo de preços'!AF125)&gt;=1,'Mapa comparativo de preços'!AF125,"")</f>
        <v/>
      </c>
      <c r="M124" s="39" t="str">
        <f>IF(COUNT('Mapa comparativo de preços'!AG125)&gt;=1,'Mapa comparativo de preços'!AG125,"")</f>
        <v/>
      </c>
      <c r="N124" s="40" t="str">
        <f t="shared" si="15"/>
        <v/>
      </c>
      <c r="O124" s="41" t="str">
        <f t="shared" si="16"/>
        <v/>
      </c>
      <c r="P124" s="42" t="str">
        <f t="shared" si="17"/>
        <v/>
      </c>
      <c r="Q124" s="40" t="str">
        <f t="shared" si="18"/>
        <v/>
      </c>
      <c r="R124" s="39" t="str">
        <f t="shared" si="19"/>
        <v/>
      </c>
      <c r="S124" s="9" t="str">
        <f>IFERROR(IF(OR(COUNT('Mapa comparativo de preços'!$AK125)&lt;1,COUNT('1º Saneamento'!C124:L124)&lt;3),$P124,IF(OR('1º Saneamento'!$O124&lt;=30%,COUNT('2º Saneamento'!C124:L124)&lt;3),'1º Saneamento'!$O124,IF(OR('2º Saneamento'!$O124&lt;=30%,COUNT('3º Saneamento'!C124:L124)&lt;3),'2º Saneamento'!$O124,IF(OR('3º Saneamento'!$O124&lt;=30%,COUNT('4º Saneamento'!C124:L124)&lt;3),'3º Saneamento'!$O124,IF(OR('4º Saneamento'!$O124&lt;=30%,COUNT('5º Saneamento'!C124:L124)&lt;3),'4º Saneamento'!$O124,'5º Saneamento'!$O124))))),"")</f>
        <v/>
      </c>
    </row>
    <row r="125" spans="1:19" ht="12.75" customHeight="1" x14ac:dyDescent="0.2">
      <c r="A125" s="37" t="str">
        <f>IF('Mapa comparativo de preços'!$A126&lt;&gt;"",'Mapa comparativo de preços'!$A126,"")</f>
        <v/>
      </c>
      <c r="B125" s="38" t="str">
        <f>IF('Mapa comparativo de preços'!$B126&lt;&gt;"",'Mapa comparativo de preços'!$B126,"")</f>
        <v/>
      </c>
      <c r="C125" s="38">
        <f>IF(COUNT('Mapa comparativo de preços'!$U126)&gt;=1,'Mapa comparativo de preços'!$U126,"")</f>
        <v>0</v>
      </c>
      <c r="D125" s="39" t="str">
        <f>IF(COUNT('Mapa comparativo de preços'!V126)&gt;=1,'Mapa comparativo de preços'!V126,"")</f>
        <v/>
      </c>
      <c r="E125" s="39" t="str">
        <f>IF(COUNT('Mapa comparativo de preços'!W126)&gt;=1,'Mapa comparativo de preços'!W126,"")</f>
        <v/>
      </c>
      <c r="F125" s="39" t="str">
        <f>IF(COUNT('Mapa comparativo de preços'!X126)&gt;=1,'Mapa comparativo de preços'!X126,"")</f>
        <v/>
      </c>
      <c r="G125" s="39" t="str">
        <f>IF(COUNT('Mapa comparativo de preços'!Y126)&gt;=1,'Mapa comparativo de preços'!Y126,"")</f>
        <v/>
      </c>
      <c r="H125" s="39" t="str">
        <f>IF(COUNT('Mapa comparativo de preços'!Z126)&gt;=1,'Mapa comparativo de preços'!Z126,"")</f>
        <v/>
      </c>
      <c r="I125" s="39" t="str">
        <f>IF(COUNT('Mapa comparativo de preços'!AA126)&gt;=1,'Mapa comparativo de preços'!AA126,"")</f>
        <v/>
      </c>
      <c r="J125" s="39" t="str">
        <f>IF(COUNT('Mapa comparativo de preços'!AB126)&gt;=1,'Mapa comparativo de preços'!AB126,"")</f>
        <v/>
      </c>
      <c r="K125" s="39" t="str">
        <f>IF(COUNT('Mapa comparativo de preços'!AC126)&gt;=1,'Mapa comparativo de preços'!AC126,"")</f>
        <v/>
      </c>
      <c r="L125" s="39" t="str">
        <f>IF(COUNT('Mapa comparativo de preços'!AF126)&gt;=1,'Mapa comparativo de preços'!AF126,"")</f>
        <v/>
      </c>
      <c r="M125" s="39" t="str">
        <f>IF(COUNT('Mapa comparativo de preços'!AG126)&gt;=1,'Mapa comparativo de preços'!AG126,"")</f>
        <v/>
      </c>
      <c r="N125" s="40" t="str">
        <f t="shared" si="15"/>
        <v/>
      </c>
      <c r="O125" s="41" t="str">
        <f t="shared" si="16"/>
        <v/>
      </c>
      <c r="P125" s="42" t="str">
        <f t="shared" si="17"/>
        <v/>
      </c>
      <c r="Q125" s="40" t="str">
        <f t="shared" si="18"/>
        <v/>
      </c>
      <c r="R125" s="39" t="str">
        <f t="shared" si="19"/>
        <v/>
      </c>
      <c r="S125" s="9" t="str">
        <f>IFERROR(IF(OR(COUNT('Mapa comparativo de preços'!$AK126)&lt;1,COUNT('1º Saneamento'!C125:L125)&lt;3),$P125,IF(OR('1º Saneamento'!$O125&lt;=30%,COUNT('2º Saneamento'!C125:L125)&lt;3),'1º Saneamento'!$O125,IF(OR('2º Saneamento'!$O125&lt;=30%,COUNT('3º Saneamento'!C125:L125)&lt;3),'2º Saneamento'!$O125,IF(OR('3º Saneamento'!$O125&lt;=30%,COUNT('4º Saneamento'!C125:L125)&lt;3),'3º Saneamento'!$O125,IF(OR('4º Saneamento'!$O125&lt;=30%,COUNT('5º Saneamento'!C125:L125)&lt;3),'4º Saneamento'!$O125,'5º Saneamento'!$O125))))),"")</f>
        <v/>
      </c>
    </row>
    <row r="126" spans="1:19" ht="12.75" customHeight="1" x14ac:dyDescent="0.2">
      <c r="A126" s="37" t="str">
        <f>IF('Mapa comparativo de preços'!$A127&lt;&gt;"",'Mapa comparativo de preços'!$A127,"")</f>
        <v/>
      </c>
      <c r="B126" s="38" t="str">
        <f>IF('Mapa comparativo de preços'!$B127&lt;&gt;"",'Mapa comparativo de preços'!$B127,"")</f>
        <v/>
      </c>
      <c r="C126" s="38">
        <f>IF(COUNT('Mapa comparativo de preços'!$U127)&gt;=1,'Mapa comparativo de preços'!$U127,"")</f>
        <v>0</v>
      </c>
      <c r="D126" s="39" t="str">
        <f>IF(COUNT('Mapa comparativo de preços'!V127)&gt;=1,'Mapa comparativo de preços'!V127,"")</f>
        <v/>
      </c>
      <c r="E126" s="39" t="str">
        <f>IF(COUNT('Mapa comparativo de preços'!W127)&gt;=1,'Mapa comparativo de preços'!W127,"")</f>
        <v/>
      </c>
      <c r="F126" s="39" t="str">
        <f>IF(COUNT('Mapa comparativo de preços'!X127)&gt;=1,'Mapa comparativo de preços'!X127,"")</f>
        <v/>
      </c>
      <c r="G126" s="39" t="str">
        <f>IF(COUNT('Mapa comparativo de preços'!Y127)&gt;=1,'Mapa comparativo de preços'!Y127,"")</f>
        <v/>
      </c>
      <c r="H126" s="39" t="str">
        <f>IF(COUNT('Mapa comparativo de preços'!Z127)&gt;=1,'Mapa comparativo de preços'!Z127,"")</f>
        <v/>
      </c>
      <c r="I126" s="39" t="str">
        <f>IF(COUNT('Mapa comparativo de preços'!AA127)&gt;=1,'Mapa comparativo de preços'!AA127,"")</f>
        <v/>
      </c>
      <c r="J126" s="39" t="str">
        <f>IF(COUNT('Mapa comparativo de preços'!AB127)&gt;=1,'Mapa comparativo de preços'!AB127,"")</f>
        <v/>
      </c>
      <c r="K126" s="39" t="str">
        <f>IF(COUNT('Mapa comparativo de preços'!AC127)&gt;=1,'Mapa comparativo de preços'!AC127,"")</f>
        <v/>
      </c>
      <c r="L126" s="39" t="str">
        <f>IF(COUNT('Mapa comparativo de preços'!AF127)&gt;=1,'Mapa comparativo de preços'!AF127,"")</f>
        <v/>
      </c>
      <c r="M126" s="39" t="str">
        <f>IF(COUNT('Mapa comparativo de preços'!AG127)&gt;=1,'Mapa comparativo de preços'!AG127,"")</f>
        <v/>
      </c>
      <c r="N126" s="40" t="str">
        <f t="shared" si="15"/>
        <v/>
      </c>
      <c r="O126" s="41" t="str">
        <f t="shared" si="16"/>
        <v/>
      </c>
      <c r="P126" s="42" t="str">
        <f t="shared" si="17"/>
        <v/>
      </c>
      <c r="Q126" s="40" t="str">
        <f t="shared" si="18"/>
        <v/>
      </c>
      <c r="R126" s="39" t="str">
        <f t="shared" si="19"/>
        <v/>
      </c>
      <c r="S126" s="9" t="str">
        <f>IFERROR(IF(OR(COUNT('Mapa comparativo de preços'!$AK127)&lt;1,COUNT('1º Saneamento'!C126:L126)&lt;3),$P126,IF(OR('1º Saneamento'!$O126&lt;=30%,COUNT('2º Saneamento'!C126:L126)&lt;3),'1º Saneamento'!$O126,IF(OR('2º Saneamento'!$O126&lt;=30%,COUNT('3º Saneamento'!C126:L126)&lt;3),'2º Saneamento'!$O126,IF(OR('3º Saneamento'!$O126&lt;=30%,COUNT('4º Saneamento'!C126:L126)&lt;3),'3º Saneamento'!$O126,IF(OR('4º Saneamento'!$O126&lt;=30%,COUNT('5º Saneamento'!C126:L126)&lt;3),'4º Saneamento'!$O126,'5º Saneamento'!$O126))))),"")</f>
        <v/>
      </c>
    </row>
    <row r="127" spans="1:19" ht="12.75" customHeight="1" x14ac:dyDescent="0.2">
      <c r="A127" s="37" t="str">
        <f>IF('Mapa comparativo de preços'!$A128&lt;&gt;"",'Mapa comparativo de preços'!$A128,"")</f>
        <v/>
      </c>
      <c r="B127" s="38" t="str">
        <f>IF('Mapa comparativo de preços'!$B128&lt;&gt;"",'Mapa comparativo de preços'!$B128,"")</f>
        <v/>
      </c>
      <c r="C127" s="38">
        <f>IF(COUNT('Mapa comparativo de preços'!$U128)&gt;=1,'Mapa comparativo de preços'!$U128,"")</f>
        <v>0</v>
      </c>
      <c r="D127" s="39" t="str">
        <f>IF(COUNT('Mapa comparativo de preços'!V128)&gt;=1,'Mapa comparativo de preços'!V128,"")</f>
        <v/>
      </c>
      <c r="E127" s="39" t="str">
        <f>IF(COUNT('Mapa comparativo de preços'!W128)&gt;=1,'Mapa comparativo de preços'!W128,"")</f>
        <v/>
      </c>
      <c r="F127" s="39" t="str">
        <f>IF(COUNT('Mapa comparativo de preços'!X128)&gt;=1,'Mapa comparativo de preços'!X128,"")</f>
        <v/>
      </c>
      <c r="G127" s="39" t="str">
        <f>IF(COUNT('Mapa comparativo de preços'!Y128)&gt;=1,'Mapa comparativo de preços'!Y128,"")</f>
        <v/>
      </c>
      <c r="H127" s="39" t="str">
        <f>IF(COUNT('Mapa comparativo de preços'!Z128)&gt;=1,'Mapa comparativo de preços'!Z128,"")</f>
        <v/>
      </c>
      <c r="I127" s="39" t="str">
        <f>IF(COUNT('Mapa comparativo de preços'!AA128)&gt;=1,'Mapa comparativo de preços'!AA128,"")</f>
        <v/>
      </c>
      <c r="J127" s="39" t="str">
        <f>IF(COUNT('Mapa comparativo de preços'!AB128)&gt;=1,'Mapa comparativo de preços'!AB128,"")</f>
        <v/>
      </c>
      <c r="K127" s="39" t="str">
        <f>IF(COUNT('Mapa comparativo de preços'!AC128)&gt;=1,'Mapa comparativo de preços'!AC128,"")</f>
        <v/>
      </c>
      <c r="L127" s="39" t="str">
        <f>IF(COUNT('Mapa comparativo de preços'!AF128)&gt;=1,'Mapa comparativo de preços'!AF128,"")</f>
        <v/>
      </c>
      <c r="M127" s="39" t="str">
        <f>IF(COUNT('Mapa comparativo de preços'!AG128)&gt;=1,'Mapa comparativo de preços'!AG128,"")</f>
        <v/>
      </c>
      <c r="N127" s="40" t="str">
        <f t="shared" si="15"/>
        <v/>
      </c>
      <c r="O127" s="41" t="str">
        <f t="shared" si="16"/>
        <v/>
      </c>
      <c r="P127" s="42" t="str">
        <f t="shared" si="17"/>
        <v/>
      </c>
      <c r="Q127" s="40" t="str">
        <f t="shared" si="18"/>
        <v/>
      </c>
      <c r="R127" s="39" t="str">
        <f t="shared" si="19"/>
        <v/>
      </c>
      <c r="S127" s="9" t="str">
        <f>IFERROR(IF(OR(COUNT('Mapa comparativo de preços'!$AK128)&lt;1,COUNT('1º Saneamento'!C127:L127)&lt;3),$P127,IF(OR('1º Saneamento'!$O127&lt;=30%,COUNT('2º Saneamento'!C127:L127)&lt;3),'1º Saneamento'!$O127,IF(OR('2º Saneamento'!$O127&lt;=30%,COUNT('3º Saneamento'!C127:L127)&lt;3),'2º Saneamento'!$O127,IF(OR('3º Saneamento'!$O127&lt;=30%,COUNT('4º Saneamento'!C127:L127)&lt;3),'3º Saneamento'!$O127,IF(OR('4º Saneamento'!$O127&lt;=30%,COUNT('5º Saneamento'!C127:L127)&lt;3),'4º Saneamento'!$O127,'5º Saneamento'!$O127))))),"")</f>
        <v/>
      </c>
    </row>
    <row r="128" spans="1:19" ht="12.75" customHeight="1" x14ac:dyDescent="0.2">
      <c r="A128" s="37" t="str">
        <f>IF('Mapa comparativo de preços'!$A129&lt;&gt;"",'Mapa comparativo de preços'!$A129,"")</f>
        <v/>
      </c>
      <c r="B128" s="38" t="str">
        <f>IF('Mapa comparativo de preços'!$B129&lt;&gt;"",'Mapa comparativo de preços'!$B129,"")</f>
        <v/>
      </c>
      <c r="C128" s="38">
        <f>IF(COUNT('Mapa comparativo de preços'!$U129)&gt;=1,'Mapa comparativo de preços'!$U129,"")</f>
        <v>0</v>
      </c>
      <c r="D128" s="39" t="str">
        <f>IF(COUNT('Mapa comparativo de preços'!V129)&gt;=1,'Mapa comparativo de preços'!V129,"")</f>
        <v/>
      </c>
      <c r="E128" s="39" t="str">
        <f>IF(COUNT('Mapa comparativo de preços'!W129)&gt;=1,'Mapa comparativo de preços'!W129,"")</f>
        <v/>
      </c>
      <c r="F128" s="39" t="str">
        <f>IF(COUNT('Mapa comparativo de preços'!X129)&gt;=1,'Mapa comparativo de preços'!X129,"")</f>
        <v/>
      </c>
      <c r="G128" s="39" t="str">
        <f>IF(COUNT('Mapa comparativo de preços'!Y129)&gt;=1,'Mapa comparativo de preços'!Y129,"")</f>
        <v/>
      </c>
      <c r="H128" s="39" t="str">
        <f>IF(COUNT('Mapa comparativo de preços'!Z129)&gt;=1,'Mapa comparativo de preços'!Z129,"")</f>
        <v/>
      </c>
      <c r="I128" s="39" t="str">
        <f>IF(COUNT('Mapa comparativo de preços'!AA129)&gt;=1,'Mapa comparativo de preços'!AA129,"")</f>
        <v/>
      </c>
      <c r="J128" s="39" t="str">
        <f>IF(COUNT('Mapa comparativo de preços'!AB129)&gt;=1,'Mapa comparativo de preços'!AB129,"")</f>
        <v/>
      </c>
      <c r="K128" s="39" t="str">
        <f>IF(COUNT('Mapa comparativo de preços'!AC129)&gt;=1,'Mapa comparativo de preços'!AC129,"")</f>
        <v/>
      </c>
      <c r="L128" s="39" t="str">
        <f>IF(COUNT('Mapa comparativo de preços'!AF129)&gt;=1,'Mapa comparativo de preços'!AF129,"")</f>
        <v/>
      </c>
      <c r="M128" s="39" t="str">
        <f>IF(COUNT('Mapa comparativo de preços'!AG129)&gt;=1,'Mapa comparativo de preços'!AG129,"")</f>
        <v/>
      </c>
      <c r="N128" s="40" t="str">
        <f t="shared" si="15"/>
        <v/>
      </c>
      <c r="O128" s="41" t="str">
        <f t="shared" si="16"/>
        <v/>
      </c>
      <c r="P128" s="42" t="str">
        <f t="shared" si="17"/>
        <v/>
      </c>
      <c r="Q128" s="40" t="str">
        <f t="shared" si="18"/>
        <v/>
      </c>
      <c r="R128" s="39" t="str">
        <f t="shared" si="19"/>
        <v/>
      </c>
      <c r="S128" s="9" t="str">
        <f>IFERROR(IF(OR(COUNT('Mapa comparativo de preços'!$AK129)&lt;1,COUNT('1º Saneamento'!C128:L128)&lt;3),$P128,IF(OR('1º Saneamento'!$O128&lt;=30%,COUNT('2º Saneamento'!C128:L128)&lt;3),'1º Saneamento'!$O128,IF(OR('2º Saneamento'!$O128&lt;=30%,COUNT('3º Saneamento'!C128:L128)&lt;3),'2º Saneamento'!$O128,IF(OR('3º Saneamento'!$O128&lt;=30%,COUNT('4º Saneamento'!C128:L128)&lt;3),'3º Saneamento'!$O128,IF(OR('4º Saneamento'!$O128&lt;=30%,COUNT('5º Saneamento'!C128:L128)&lt;3),'4º Saneamento'!$O128,'5º Saneamento'!$O128))))),"")</f>
        <v/>
      </c>
    </row>
    <row r="129" spans="1:19" ht="12.75" customHeight="1" x14ac:dyDescent="0.2">
      <c r="A129" s="37" t="str">
        <f>IF('Mapa comparativo de preços'!$A130&lt;&gt;"",'Mapa comparativo de preços'!$A130,"")</f>
        <v/>
      </c>
      <c r="B129" s="38" t="str">
        <f>IF('Mapa comparativo de preços'!$B130&lt;&gt;"",'Mapa comparativo de preços'!$B130,"")</f>
        <v/>
      </c>
      <c r="C129" s="38">
        <f>IF(COUNT('Mapa comparativo de preços'!$U130)&gt;=1,'Mapa comparativo de preços'!$U130,"")</f>
        <v>0</v>
      </c>
      <c r="D129" s="39" t="str">
        <f>IF(COUNT('Mapa comparativo de preços'!V130)&gt;=1,'Mapa comparativo de preços'!V130,"")</f>
        <v/>
      </c>
      <c r="E129" s="39" t="str">
        <f>IF(COUNT('Mapa comparativo de preços'!W130)&gt;=1,'Mapa comparativo de preços'!W130,"")</f>
        <v/>
      </c>
      <c r="F129" s="39" t="str">
        <f>IF(COUNT('Mapa comparativo de preços'!X130)&gt;=1,'Mapa comparativo de preços'!X130,"")</f>
        <v/>
      </c>
      <c r="G129" s="39" t="str">
        <f>IF(COUNT('Mapa comparativo de preços'!Y130)&gt;=1,'Mapa comparativo de preços'!Y130,"")</f>
        <v/>
      </c>
      <c r="H129" s="39" t="str">
        <f>IF(COUNT('Mapa comparativo de preços'!Z130)&gt;=1,'Mapa comparativo de preços'!Z130,"")</f>
        <v/>
      </c>
      <c r="I129" s="39" t="str">
        <f>IF(COUNT('Mapa comparativo de preços'!AA130)&gt;=1,'Mapa comparativo de preços'!AA130,"")</f>
        <v/>
      </c>
      <c r="J129" s="39" t="str">
        <f>IF(COUNT('Mapa comparativo de preços'!AB130)&gt;=1,'Mapa comparativo de preços'!AB130,"")</f>
        <v/>
      </c>
      <c r="K129" s="39" t="str">
        <f>IF(COUNT('Mapa comparativo de preços'!AC130)&gt;=1,'Mapa comparativo de preços'!AC130,"")</f>
        <v/>
      </c>
      <c r="L129" s="39" t="str">
        <f>IF(COUNT('Mapa comparativo de preços'!AF130)&gt;=1,'Mapa comparativo de preços'!AF130,"")</f>
        <v/>
      </c>
      <c r="M129" s="39" t="str">
        <f>IF(COUNT('Mapa comparativo de preços'!AG130)&gt;=1,'Mapa comparativo de preços'!AG130,"")</f>
        <v/>
      </c>
      <c r="N129" s="40" t="str">
        <f t="shared" si="15"/>
        <v/>
      </c>
      <c r="O129" s="41" t="str">
        <f t="shared" si="16"/>
        <v/>
      </c>
      <c r="P129" s="42" t="str">
        <f t="shared" si="17"/>
        <v/>
      </c>
      <c r="Q129" s="40" t="str">
        <f t="shared" si="18"/>
        <v/>
      </c>
      <c r="R129" s="39" t="str">
        <f t="shared" si="19"/>
        <v/>
      </c>
      <c r="S129" s="9" t="str">
        <f>IFERROR(IF(OR(COUNT('Mapa comparativo de preços'!$AK130)&lt;1,COUNT('1º Saneamento'!C129:L129)&lt;3),$P129,IF(OR('1º Saneamento'!$O129&lt;=30%,COUNT('2º Saneamento'!C129:L129)&lt;3),'1º Saneamento'!$O129,IF(OR('2º Saneamento'!$O129&lt;=30%,COUNT('3º Saneamento'!C129:L129)&lt;3),'2º Saneamento'!$O129,IF(OR('3º Saneamento'!$O129&lt;=30%,COUNT('4º Saneamento'!C129:L129)&lt;3),'3º Saneamento'!$O129,IF(OR('4º Saneamento'!$O129&lt;=30%,COUNT('5º Saneamento'!C129:L129)&lt;3),'4º Saneamento'!$O129,'5º Saneamento'!$O129))))),"")</f>
        <v/>
      </c>
    </row>
    <row r="130" spans="1:19" ht="12.75" customHeight="1" x14ac:dyDescent="0.2">
      <c r="A130" s="37" t="str">
        <f>IF('Mapa comparativo de preços'!$A131&lt;&gt;"",'Mapa comparativo de preços'!$A131,"")</f>
        <v/>
      </c>
      <c r="B130" s="38" t="str">
        <f>IF('Mapa comparativo de preços'!$B131&lt;&gt;"",'Mapa comparativo de preços'!$B131,"")</f>
        <v/>
      </c>
      <c r="C130" s="38">
        <f>IF(COUNT('Mapa comparativo de preços'!$U131)&gt;=1,'Mapa comparativo de preços'!$U131,"")</f>
        <v>0</v>
      </c>
      <c r="D130" s="39" t="str">
        <f>IF(COUNT('Mapa comparativo de preços'!V131)&gt;=1,'Mapa comparativo de preços'!V131,"")</f>
        <v/>
      </c>
      <c r="E130" s="39" t="str">
        <f>IF(COUNT('Mapa comparativo de preços'!W131)&gt;=1,'Mapa comparativo de preços'!W131,"")</f>
        <v/>
      </c>
      <c r="F130" s="39" t="str">
        <f>IF(COUNT('Mapa comparativo de preços'!X131)&gt;=1,'Mapa comparativo de preços'!X131,"")</f>
        <v/>
      </c>
      <c r="G130" s="39" t="str">
        <f>IF(COUNT('Mapa comparativo de preços'!Y131)&gt;=1,'Mapa comparativo de preços'!Y131,"")</f>
        <v/>
      </c>
      <c r="H130" s="39" t="str">
        <f>IF(COUNT('Mapa comparativo de preços'!Z131)&gt;=1,'Mapa comparativo de preços'!Z131,"")</f>
        <v/>
      </c>
      <c r="I130" s="39" t="str">
        <f>IF(COUNT('Mapa comparativo de preços'!AA131)&gt;=1,'Mapa comparativo de preços'!AA131,"")</f>
        <v/>
      </c>
      <c r="J130" s="39" t="str">
        <f>IF(COUNT('Mapa comparativo de preços'!AB131)&gt;=1,'Mapa comparativo de preços'!AB131,"")</f>
        <v/>
      </c>
      <c r="K130" s="39" t="str">
        <f>IF(COUNT('Mapa comparativo de preços'!AC131)&gt;=1,'Mapa comparativo de preços'!AC131,"")</f>
        <v/>
      </c>
      <c r="L130" s="39" t="str">
        <f>IF(COUNT('Mapa comparativo de preços'!AF131)&gt;=1,'Mapa comparativo de preços'!AF131,"")</f>
        <v/>
      </c>
      <c r="M130" s="39" t="str">
        <f>IF(COUNT('Mapa comparativo de preços'!AG131)&gt;=1,'Mapa comparativo de preços'!AG131,"")</f>
        <v/>
      </c>
      <c r="N130" s="40" t="str">
        <f t="shared" si="15"/>
        <v/>
      </c>
      <c r="O130" s="41" t="str">
        <f t="shared" si="16"/>
        <v/>
      </c>
      <c r="P130" s="42" t="str">
        <f t="shared" si="17"/>
        <v/>
      </c>
      <c r="Q130" s="40" t="str">
        <f t="shared" si="18"/>
        <v/>
      </c>
      <c r="R130" s="39" t="str">
        <f t="shared" si="19"/>
        <v/>
      </c>
      <c r="S130" s="9" t="str">
        <f>IFERROR(IF(OR(COUNT('Mapa comparativo de preços'!$AK131)&lt;1,COUNT('1º Saneamento'!C130:L130)&lt;3),$P130,IF(OR('1º Saneamento'!$O130&lt;=30%,COUNT('2º Saneamento'!C130:L130)&lt;3),'1º Saneamento'!$O130,IF(OR('2º Saneamento'!$O130&lt;=30%,COUNT('3º Saneamento'!C130:L130)&lt;3),'2º Saneamento'!$O130,IF(OR('3º Saneamento'!$O130&lt;=30%,COUNT('4º Saneamento'!C130:L130)&lt;3),'3º Saneamento'!$O130,IF(OR('4º Saneamento'!$O130&lt;=30%,COUNT('5º Saneamento'!C130:L130)&lt;3),'4º Saneamento'!$O130,'5º Saneamento'!$O130))))),"")</f>
        <v/>
      </c>
    </row>
    <row r="131" spans="1:19" ht="12.75" customHeight="1" x14ac:dyDescent="0.2">
      <c r="A131" s="37" t="str">
        <f>IF('Mapa comparativo de preços'!$A132&lt;&gt;"",'Mapa comparativo de preços'!$A132,"")</f>
        <v/>
      </c>
      <c r="B131" s="38" t="str">
        <f>IF('Mapa comparativo de preços'!$B132&lt;&gt;"",'Mapa comparativo de preços'!$B132,"")</f>
        <v/>
      </c>
      <c r="C131" s="38">
        <f>IF(COUNT('Mapa comparativo de preços'!$U132)&gt;=1,'Mapa comparativo de preços'!$U132,"")</f>
        <v>0</v>
      </c>
      <c r="D131" s="39" t="str">
        <f>IF(COUNT('Mapa comparativo de preços'!V132)&gt;=1,'Mapa comparativo de preços'!V132,"")</f>
        <v/>
      </c>
      <c r="E131" s="39" t="str">
        <f>IF(COUNT('Mapa comparativo de preços'!W132)&gt;=1,'Mapa comparativo de preços'!W132,"")</f>
        <v/>
      </c>
      <c r="F131" s="39" t="str">
        <f>IF(COUNT('Mapa comparativo de preços'!X132)&gt;=1,'Mapa comparativo de preços'!X132,"")</f>
        <v/>
      </c>
      <c r="G131" s="39" t="str">
        <f>IF(COUNT('Mapa comparativo de preços'!Y132)&gt;=1,'Mapa comparativo de preços'!Y132,"")</f>
        <v/>
      </c>
      <c r="H131" s="39" t="str">
        <f>IF(COUNT('Mapa comparativo de preços'!Z132)&gt;=1,'Mapa comparativo de preços'!Z132,"")</f>
        <v/>
      </c>
      <c r="I131" s="39" t="str">
        <f>IF(COUNT('Mapa comparativo de preços'!AA132)&gt;=1,'Mapa comparativo de preços'!AA132,"")</f>
        <v/>
      </c>
      <c r="J131" s="39" t="str">
        <f>IF(COUNT('Mapa comparativo de preços'!AB132)&gt;=1,'Mapa comparativo de preços'!AB132,"")</f>
        <v/>
      </c>
      <c r="K131" s="39" t="str">
        <f>IF(COUNT('Mapa comparativo de preços'!AC132)&gt;=1,'Mapa comparativo de preços'!AC132,"")</f>
        <v/>
      </c>
      <c r="L131" s="39" t="str">
        <f>IF(COUNT('Mapa comparativo de preços'!AF132)&gt;=1,'Mapa comparativo de preços'!AF132,"")</f>
        <v/>
      </c>
      <c r="M131" s="39" t="str">
        <f>IF(COUNT('Mapa comparativo de preços'!AG132)&gt;=1,'Mapa comparativo de preços'!AG132,"")</f>
        <v/>
      </c>
      <c r="N131" s="40" t="str">
        <f t="shared" si="15"/>
        <v/>
      </c>
      <c r="O131" s="41" t="str">
        <f t="shared" si="16"/>
        <v/>
      </c>
      <c r="P131" s="42" t="str">
        <f t="shared" si="17"/>
        <v/>
      </c>
      <c r="Q131" s="40" t="str">
        <f t="shared" si="18"/>
        <v/>
      </c>
      <c r="R131" s="39" t="str">
        <f t="shared" si="19"/>
        <v/>
      </c>
      <c r="S131" s="9" t="str">
        <f>IFERROR(IF(OR(COUNT('Mapa comparativo de preços'!$AK132)&lt;1,COUNT('1º Saneamento'!C131:L131)&lt;3),$P131,IF(OR('1º Saneamento'!$O131&lt;=30%,COUNT('2º Saneamento'!C131:L131)&lt;3),'1º Saneamento'!$O131,IF(OR('2º Saneamento'!$O131&lt;=30%,COUNT('3º Saneamento'!C131:L131)&lt;3),'2º Saneamento'!$O131,IF(OR('3º Saneamento'!$O131&lt;=30%,COUNT('4º Saneamento'!C131:L131)&lt;3),'3º Saneamento'!$O131,IF(OR('4º Saneamento'!$O131&lt;=30%,COUNT('5º Saneamento'!C131:L131)&lt;3),'4º Saneamento'!$O131,'5º Saneamento'!$O131))))),"")</f>
        <v/>
      </c>
    </row>
    <row r="132" spans="1:19" ht="12.75" customHeight="1" x14ac:dyDescent="0.2">
      <c r="A132" s="37" t="str">
        <f>IF('Mapa comparativo de preços'!$A133&lt;&gt;"",'Mapa comparativo de preços'!$A133,"")</f>
        <v/>
      </c>
      <c r="B132" s="38" t="str">
        <f>IF('Mapa comparativo de preços'!$B133&lt;&gt;"",'Mapa comparativo de preços'!$B133,"")</f>
        <v/>
      </c>
      <c r="C132" s="38">
        <f>IF(COUNT('Mapa comparativo de preços'!$U133)&gt;=1,'Mapa comparativo de preços'!$U133,"")</f>
        <v>0</v>
      </c>
      <c r="D132" s="39" t="str">
        <f>IF(COUNT('Mapa comparativo de preços'!V133)&gt;=1,'Mapa comparativo de preços'!V133,"")</f>
        <v/>
      </c>
      <c r="E132" s="39" t="str">
        <f>IF(COUNT('Mapa comparativo de preços'!W133)&gt;=1,'Mapa comparativo de preços'!W133,"")</f>
        <v/>
      </c>
      <c r="F132" s="39" t="str">
        <f>IF(COUNT('Mapa comparativo de preços'!X133)&gt;=1,'Mapa comparativo de preços'!X133,"")</f>
        <v/>
      </c>
      <c r="G132" s="39" t="str">
        <f>IF(COUNT('Mapa comparativo de preços'!Y133)&gt;=1,'Mapa comparativo de preços'!Y133,"")</f>
        <v/>
      </c>
      <c r="H132" s="39" t="str">
        <f>IF(COUNT('Mapa comparativo de preços'!Z133)&gt;=1,'Mapa comparativo de preços'!Z133,"")</f>
        <v/>
      </c>
      <c r="I132" s="39" t="str">
        <f>IF(COUNT('Mapa comparativo de preços'!AA133)&gt;=1,'Mapa comparativo de preços'!AA133,"")</f>
        <v/>
      </c>
      <c r="J132" s="39" t="str">
        <f>IF(COUNT('Mapa comparativo de preços'!AB133)&gt;=1,'Mapa comparativo de preços'!AB133,"")</f>
        <v/>
      </c>
      <c r="K132" s="39" t="str">
        <f>IF(COUNT('Mapa comparativo de preços'!AC133)&gt;=1,'Mapa comparativo de preços'!AC133,"")</f>
        <v/>
      </c>
      <c r="L132" s="39" t="str">
        <f>IF(COUNT('Mapa comparativo de preços'!AF133)&gt;=1,'Mapa comparativo de preços'!AF133,"")</f>
        <v/>
      </c>
      <c r="M132" s="39" t="str">
        <f>IF(COUNT('Mapa comparativo de preços'!AG133)&gt;=1,'Mapa comparativo de preços'!AG133,"")</f>
        <v/>
      </c>
      <c r="N132" s="40" t="str">
        <f t="shared" si="15"/>
        <v/>
      </c>
      <c r="O132" s="41" t="str">
        <f t="shared" si="16"/>
        <v/>
      </c>
      <c r="P132" s="42" t="str">
        <f t="shared" si="17"/>
        <v/>
      </c>
      <c r="Q132" s="40" t="str">
        <f t="shared" si="18"/>
        <v/>
      </c>
      <c r="R132" s="39" t="str">
        <f t="shared" si="19"/>
        <v/>
      </c>
      <c r="S132" s="9" t="str">
        <f>IFERROR(IF(OR(COUNT('Mapa comparativo de preços'!$AK133)&lt;1,COUNT('1º Saneamento'!C132:L132)&lt;3),$P132,IF(OR('1º Saneamento'!$O132&lt;=30%,COUNT('2º Saneamento'!C132:L132)&lt;3),'1º Saneamento'!$O132,IF(OR('2º Saneamento'!$O132&lt;=30%,COUNT('3º Saneamento'!C132:L132)&lt;3),'2º Saneamento'!$O132,IF(OR('3º Saneamento'!$O132&lt;=30%,COUNT('4º Saneamento'!C132:L132)&lt;3),'3º Saneamento'!$O132,IF(OR('4º Saneamento'!$O132&lt;=30%,COUNT('5º Saneamento'!C132:L132)&lt;3),'4º Saneamento'!$O132,'5º Saneamento'!$O132))))),"")</f>
        <v/>
      </c>
    </row>
    <row r="133" spans="1:19" ht="12.75" customHeight="1" x14ac:dyDescent="0.2">
      <c r="A133" s="37" t="str">
        <f>IF('Mapa comparativo de preços'!$A134&lt;&gt;"",'Mapa comparativo de preços'!$A134,"")</f>
        <v/>
      </c>
      <c r="B133" s="38" t="str">
        <f>IF('Mapa comparativo de preços'!$B134&lt;&gt;"",'Mapa comparativo de preços'!$B134,"")</f>
        <v/>
      </c>
      <c r="C133" s="38">
        <f>IF(COUNT('Mapa comparativo de preços'!$U134)&gt;=1,'Mapa comparativo de preços'!$U134,"")</f>
        <v>0</v>
      </c>
      <c r="D133" s="39" t="str">
        <f>IF(COUNT('Mapa comparativo de preços'!V134)&gt;=1,'Mapa comparativo de preços'!V134,"")</f>
        <v/>
      </c>
      <c r="E133" s="39" t="str">
        <f>IF(COUNT('Mapa comparativo de preços'!W134)&gt;=1,'Mapa comparativo de preços'!W134,"")</f>
        <v/>
      </c>
      <c r="F133" s="39" t="str">
        <f>IF(COUNT('Mapa comparativo de preços'!X134)&gt;=1,'Mapa comparativo de preços'!X134,"")</f>
        <v/>
      </c>
      <c r="G133" s="39" t="str">
        <f>IF(COUNT('Mapa comparativo de preços'!Y134)&gt;=1,'Mapa comparativo de preços'!Y134,"")</f>
        <v/>
      </c>
      <c r="H133" s="39" t="str">
        <f>IF(COUNT('Mapa comparativo de preços'!Z134)&gt;=1,'Mapa comparativo de preços'!Z134,"")</f>
        <v/>
      </c>
      <c r="I133" s="39" t="str">
        <f>IF(COUNT('Mapa comparativo de preços'!AA134)&gt;=1,'Mapa comparativo de preços'!AA134,"")</f>
        <v/>
      </c>
      <c r="J133" s="39" t="str">
        <f>IF(COUNT('Mapa comparativo de preços'!AB134)&gt;=1,'Mapa comparativo de preços'!AB134,"")</f>
        <v/>
      </c>
      <c r="K133" s="39" t="str">
        <f>IF(COUNT('Mapa comparativo de preços'!AC134)&gt;=1,'Mapa comparativo de preços'!AC134,"")</f>
        <v/>
      </c>
      <c r="L133" s="39" t="str">
        <f>IF(COUNT('Mapa comparativo de preços'!AF134)&gt;=1,'Mapa comparativo de preços'!AF134,"")</f>
        <v/>
      </c>
      <c r="M133" s="39" t="str">
        <f>IF(COUNT('Mapa comparativo de preços'!AG134)&gt;=1,'Mapa comparativo de preços'!AG134,"")</f>
        <v/>
      </c>
      <c r="N133" s="40" t="str">
        <f t="shared" si="15"/>
        <v/>
      </c>
      <c r="O133" s="41" t="str">
        <f t="shared" si="16"/>
        <v/>
      </c>
      <c r="P133" s="42" t="str">
        <f t="shared" si="17"/>
        <v/>
      </c>
      <c r="Q133" s="40" t="str">
        <f t="shared" si="18"/>
        <v/>
      </c>
      <c r="R133" s="39" t="str">
        <f t="shared" si="19"/>
        <v/>
      </c>
      <c r="S133" s="9" t="str">
        <f>IFERROR(IF(OR(COUNT('Mapa comparativo de preços'!$AK134)&lt;1,COUNT('1º Saneamento'!C133:L133)&lt;3),$P133,IF(OR('1º Saneamento'!$O133&lt;=30%,COUNT('2º Saneamento'!C133:L133)&lt;3),'1º Saneamento'!$O133,IF(OR('2º Saneamento'!$O133&lt;=30%,COUNT('3º Saneamento'!C133:L133)&lt;3),'2º Saneamento'!$O133,IF(OR('3º Saneamento'!$O133&lt;=30%,COUNT('4º Saneamento'!C133:L133)&lt;3),'3º Saneamento'!$O133,IF(OR('4º Saneamento'!$O133&lt;=30%,COUNT('5º Saneamento'!C133:L133)&lt;3),'4º Saneamento'!$O133,'5º Saneamento'!$O133))))),"")</f>
        <v/>
      </c>
    </row>
    <row r="134" spans="1:19" ht="12.75" customHeight="1" x14ac:dyDescent="0.2">
      <c r="A134" s="37" t="str">
        <f>IF('Mapa comparativo de preços'!$A135&lt;&gt;"",'Mapa comparativo de preços'!$A135,"")</f>
        <v/>
      </c>
      <c r="B134" s="38" t="str">
        <f>IF('Mapa comparativo de preços'!$B135&lt;&gt;"",'Mapa comparativo de preços'!$B135,"")</f>
        <v/>
      </c>
      <c r="C134" s="38">
        <f>IF(COUNT('Mapa comparativo de preços'!$U135)&gt;=1,'Mapa comparativo de preços'!$U135,"")</f>
        <v>0</v>
      </c>
      <c r="D134" s="39" t="str">
        <f>IF(COUNT('Mapa comparativo de preços'!V135)&gt;=1,'Mapa comparativo de preços'!V135,"")</f>
        <v/>
      </c>
      <c r="E134" s="39" t="str">
        <f>IF(COUNT('Mapa comparativo de preços'!W135)&gt;=1,'Mapa comparativo de preços'!W135,"")</f>
        <v/>
      </c>
      <c r="F134" s="39" t="str">
        <f>IF(COUNT('Mapa comparativo de preços'!X135)&gt;=1,'Mapa comparativo de preços'!X135,"")</f>
        <v/>
      </c>
      <c r="G134" s="39" t="str">
        <f>IF(COUNT('Mapa comparativo de preços'!Y135)&gt;=1,'Mapa comparativo de preços'!Y135,"")</f>
        <v/>
      </c>
      <c r="H134" s="39" t="str">
        <f>IF(COUNT('Mapa comparativo de preços'!Z135)&gt;=1,'Mapa comparativo de preços'!Z135,"")</f>
        <v/>
      </c>
      <c r="I134" s="39" t="str">
        <f>IF(COUNT('Mapa comparativo de preços'!AA135)&gt;=1,'Mapa comparativo de preços'!AA135,"")</f>
        <v/>
      </c>
      <c r="J134" s="39" t="str">
        <f>IF(COUNT('Mapa comparativo de preços'!AB135)&gt;=1,'Mapa comparativo de preços'!AB135,"")</f>
        <v/>
      </c>
      <c r="K134" s="39" t="str">
        <f>IF(COUNT('Mapa comparativo de preços'!AC135)&gt;=1,'Mapa comparativo de preços'!AC135,"")</f>
        <v/>
      </c>
      <c r="L134" s="39" t="str">
        <f>IF(COUNT('Mapa comparativo de preços'!AF135)&gt;=1,'Mapa comparativo de preços'!AF135,"")</f>
        <v/>
      </c>
      <c r="M134" s="39" t="str">
        <f>IF(COUNT('Mapa comparativo de preços'!AG135)&gt;=1,'Mapa comparativo de preços'!AG135,"")</f>
        <v/>
      </c>
      <c r="N134" s="40" t="str">
        <f t="shared" si="15"/>
        <v/>
      </c>
      <c r="O134" s="41" t="str">
        <f t="shared" si="16"/>
        <v/>
      </c>
      <c r="P134" s="42" t="str">
        <f t="shared" si="17"/>
        <v/>
      </c>
      <c r="Q134" s="40" t="str">
        <f t="shared" si="18"/>
        <v/>
      </c>
      <c r="R134" s="39" t="str">
        <f t="shared" si="19"/>
        <v/>
      </c>
      <c r="S134" s="9" t="str">
        <f>IFERROR(IF(OR(COUNT('Mapa comparativo de preços'!$AK135)&lt;1,COUNT('1º Saneamento'!C134:L134)&lt;3),$P134,IF(OR('1º Saneamento'!$O134&lt;=30%,COUNT('2º Saneamento'!C134:L134)&lt;3),'1º Saneamento'!$O134,IF(OR('2º Saneamento'!$O134&lt;=30%,COUNT('3º Saneamento'!C134:L134)&lt;3),'2º Saneamento'!$O134,IF(OR('3º Saneamento'!$O134&lt;=30%,COUNT('4º Saneamento'!C134:L134)&lt;3),'3º Saneamento'!$O134,IF(OR('4º Saneamento'!$O134&lt;=30%,COUNT('5º Saneamento'!C134:L134)&lt;3),'4º Saneamento'!$O134,'5º Saneamento'!$O134))))),"")</f>
        <v/>
      </c>
    </row>
    <row r="135" spans="1:19" ht="12.75" customHeight="1" x14ac:dyDescent="0.2">
      <c r="A135" s="37" t="str">
        <f>IF('Mapa comparativo de preços'!$A136&lt;&gt;"",'Mapa comparativo de preços'!$A136,"")</f>
        <v/>
      </c>
      <c r="B135" s="38" t="str">
        <f>IF('Mapa comparativo de preços'!$B136&lt;&gt;"",'Mapa comparativo de preços'!$B136,"")</f>
        <v/>
      </c>
      <c r="C135" s="38">
        <f>IF(COUNT('Mapa comparativo de preços'!$U136)&gt;=1,'Mapa comparativo de preços'!$U136,"")</f>
        <v>0</v>
      </c>
      <c r="D135" s="39" t="str">
        <f>IF(COUNT('Mapa comparativo de preços'!V136)&gt;=1,'Mapa comparativo de preços'!V136,"")</f>
        <v/>
      </c>
      <c r="E135" s="39" t="str">
        <f>IF(COUNT('Mapa comparativo de preços'!W136)&gt;=1,'Mapa comparativo de preços'!W136,"")</f>
        <v/>
      </c>
      <c r="F135" s="39" t="str">
        <f>IF(COUNT('Mapa comparativo de preços'!X136)&gt;=1,'Mapa comparativo de preços'!X136,"")</f>
        <v/>
      </c>
      <c r="G135" s="39" t="str">
        <f>IF(COUNT('Mapa comparativo de preços'!Y136)&gt;=1,'Mapa comparativo de preços'!Y136,"")</f>
        <v/>
      </c>
      <c r="H135" s="39" t="str">
        <f>IF(COUNT('Mapa comparativo de preços'!Z136)&gt;=1,'Mapa comparativo de preços'!Z136,"")</f>
        <v/>
      </c>
      <c r="I135" s="39" t="str">
        <f>IF(COUNT('Mapa comparativo de preços'!AA136)&gt;=1,'Mapa comparativo de preços'!AA136,"")</f>
        <v/>
      </c>
      <c r="J135" s="39" t="str">
        <f>IF(COUNT('Mapa comparativo de preços'!AB136)&gt;=1,'Mapa comparativo de preços'!AB136,"")</f>
        <v/>
      </c>
      <c r="K135" s="39" t="str">
        <f>IF(COUNT('Mapa comparativo de preços'!AC136)&gt;=1,'Mapa comparativo de preços'!AC136,"")</f>
        <v/>
      </c>
      <c r="L135" s="39" t="str">
        <f>IF(COUNT('Mapa comparativo de preços'!AF136)&gt;=1,'Mapa comparativo de preços'!AF136,"")</f>
        <v/>
      </c>
      <c r="M135" s="39" t="str">
        <f>IF(COUNT('Mapa comparativo de preços'!AG136)&gt;=1,'Mapa comparativo de preços'!AG136,"")</f>
        <v/>
      </c>
      <c r="N135" s="40" t="str">
        <f t="shared" si="15"/>
        <v/>
      </c>
      <c r="O135" s="41" t="str">
        <f t="shared" si="16"/>
        <v/>
      </c>
      <c r="P135" s="42" t="str">
        <f t="shared" si="17"/>
        <v/>
      </c>
      <c r="Q135" s="40" t="str">
        <f t="shared" si="18"/>
        <v/>
      </c>
      <c r="R135" s="39" t="str">
        <f t="shared" si="19"/>
        <v/>
      </c>
      <c r="S135" s="9" t="str">
        <f>IFERROR(IF(OR(COUNT('Mapa comparativo de preços'!$AK136)&lt;1,COUNT('1º Saneamento'!C135:L135)&lt;3),$P135,IF(OR('1º Saneamento'!$O135&lt;=30%,COUNT('2º Saneamento'!C135:L135)&lt;3),'1º Saneamento'!$O135,IF(OR('2º Saneamento'!$O135&lt;=30%,COUNT('3º Saneamento'!C135:L135)&lt;3),'2º Saneamento'!$O135,IF(OR('3º Saneamento'!$O135&lt;=30%,COUNT('4º Saneamento'!C135:L135)&lt;3),'3º Saneamento'!$O135,IF(OR('4º Saneamento'!$O135&lt;=30%,COUNT('5º Saneamento'!C135:L135)&lt;3),'4º Saneamento'!$O135,'5º Saneamento'!$O135))))),"")</f>
        <v/>
      </c>
    </row>
    <row r="136" spans="1:19" ht="12.75" customHeight="1" x14ac:dyDescent="0.2">
      <c r="A136" s="37" t="str">
        <f>IF('Mapa comparativo de preços'!$A137&lt;&gt;"",'Mapa comparativo de preços'!$A137,"")</f>
        <v/>
      </c>
      <c r="B136" s="38" t="str">
        <f>IF('Mapa comparativo de preços'!$B137&lt;&gt;"",'Mapa comparativo de preços'!$B137,"")</f>
        <v/>
      </c>
      <c r="C136" s="38">
        <f>IF(COUNT('Mapa comparativo de preços'!$U137)&gt;=1,'Mapa comparativo de preços'!$U137,"")</f>
        <v>0</v>
      </c>
      <c r="D136" s="39" t="str">
        <f>IF(COUNT('Mapa comparativo de preços'!V137)&gt;=1,'Mapa comparativo de preços'!V137,"")</f>
        <v/>
      </c>
      <c r="E136" s="39" t="str">
        <f>IF(COUNT('Mapa comparativo de preços'!W137)&gt;=1,'Mapa comparativo de preços'!W137,"")</f>
        <v/>
      </c>
      <c r="F136" s="39" t="str">
        <f>IF(COUNT('Mapa comparativo de preços'!X137)&gt;=1,'Mapa comparativo de preços'!X137,"")</f>
        <v/>
      </c>
      <c r="G136" s="39" t="str">
        <f>IF(COUNT('Mapa comparativo de preços'!Y137)&gt;=1,'Mapa comparativo de preços'!Y137,"")</f>
        <v/>
      </c>
      <c r="H136" s="39" t="str">
        <f>IF(COUNT('Mapa comparativo de preços'!Z137)&gt;=1,'Mapa comparativo de preços'!Z137,"")</f>
        <v/>
      </c>
      <c r="I136" s="39" t="str">
        <f>IF(COUNT('Mapa comparativo de preços'!AA137)&gt;=1,'Mapa comparativo de preços'!AA137,"")</f>
        <v/>
      </c>
      <c r="J136" s="39" t="str">
        <f>IF(COUNT('Mapa comparativo de preços'!AB137)&gt;=1,'Mapa comparativo de preços'!AB137,"")</f>
        <v/>
      </c>
      <c r="K136" s="39" t="str">
        <f>IF(COUNT('Mapa comparativo de preços'!AC137)&gt;=1,'Mapa comparativo de preços'!AC137,"")</f>
        <v/>
      </c>
      <c r="L136" s="39" t="str">
        <f>IF(COUNT('Mapa comparativo de preços'!AF137)&gt;=1,'Mapa comparativo de preços'!AF137,"")</f>
        <v/>
      </c>
      <c r="M136" s="39" t="str">
        <f>IF(COUNT('Mapa comparativo de preços'!AG137)&gt;=1,'Mapa comparativo de preços'!AG137,"")</f>
        <v/>
      </c>
      <c r="N136" s="40" t="str">
        <f t="shared" si="15"/>
        <v/>
      </c>
      <c r="O136" s="41" t="str">
        <f t="shared" si="16"/>
        <v/>
      </c>
      <c r="P136" s="42" t="str">
        <f t="shared" si="17"/>
        <v/>
      </c>
      <c r="Q136" s="40" t="str">
        <f t="shared" si="18"/>
        <v/>
      </c>
      <c r="R136" s="39" t="str">
        <f t="shared" si="19"/>
        <v/>
      </c>
      <c r="S136" s="9" t="str">
        <f>IFERROR(IF(OR(COUNT('Mapa comparativo de preços'!$AK137)&lt;1,COUNT('1º Saneamento'!C136:L136)&lt;3),$P136,IF(OR('1º Saneamento'!$O136&lt;=30%,COUNT('2º Saneamento'!C136:L136)&lt;3),'1º Saneamento'!$O136,IF(OR('2º Saneamento'!$O136&lt;=30%,COUNT('3º Saneamento'!C136:L136)&lt;3),'2º Saneamento'!$O136,IF(OR('3º Saneamento'!$O136&lt;=30%,COUNT('4º Saneamento'!C136:L136)&lt;3),'3º Saneamento'!$O136,IF(OR('4º Saneamento'!$O136&lt;=30%,COUNT('5º Saneamento'!C136:L136)&lt;3),'4º Saneamento'!$O136,'5º Saneamento'!$O136))))),"")</f>
        <v/>
      </c>
    </row>
    <row r="137" spans="1:19" ht="12.75" customHeight="1" x14ac:dyDescent="0.2">
      <c r="A137" s="37" t="str">
        <f>IF('Mapa comparativo de preços'!$A138&lt;&gt;"",'Mapa comparativo de preços'!$A138,"")</f>
        <v/>
      </c>
      <c r="B137" s="38" t="str">
        <f>IF('Mapa comparativo de preços'!$B138&lt;&gt;"",'Mapa comparativo de preços'!$B138,"")</f>
        <v/>
      </c>
      <c r="C137" s="38">
        <f>IF(COUNT('Mapa comparativo de preços'!$U138)&gt;=1,'Mapa comparativo de preços'!$U138,"")</f>
        <v>0</v>
      </c>
      <c r="D137" s="39" t="str">
        <f>IF(COUNT('Mapa comparativo de preços'!V138)&gt;=1,'Mapa comparativo de preços'!V138,"")</f>
        <v/>
      </c>
      <c r="E137" s="39" t="str">
        <f>IF(COUNT('Mapa comparativo de preços'!W138)&gt;=1,'Mapa comparativo de preços'!W138,"")</f>
        <v/>
      </c>
      <c r="F137" s="39" t="str">
        <f>IF(COUNT('Mapa comparativo de preços'!X138)&gt;=1,'Mapa comparativo de preços'!X138,"")</f>
        <v/>
      </c>
      <c r="G137" s="39" t="str">
        <f>IF(COUNT('Mapa comparativo de preços'!Y138)&gt;=1,'Mapa comparativo de preços'!Y138,"")</f>
        <v/>
      </c>
      <c r="H137" s="39" t="str">
        <f>IF(COUNT('Mapa comparativo de preços'!Z138)&gt;=1,'Mapa comparativo de preços'!Z138,"")</f>
        <v/>
      </c>
      <c r="I137" s="39" t="str">
        <f>IF(COUNT('Mapa comparativo de preços'!AA138)&gt;=1,'Mapa comparativo de preços'!AA138,"")</f>
        <v/>
      </c>
      <c r="J137" s="39" t="str">
        <f>IF(COUNT('Mapa comparativo de preços'!AB138)&gt;=1,'Mapa comparativo de preços'!AB138,"")</f>
        <v/>
      </c>
      <c r="K137" s="39" t="str">
        <f>IF(COUNT('Mapa comparativo de preços'!AC138)&gt;=1,'Mapa comparativo de preços'!AC138,"")</f>
        <v/>
      </c>
      <c r="L137" s="39" t="str">
        <f>IF(COUNT('Mapa comparativo de preços'!AF138)&gt;=1,'Mapa comparativo de preços'!AF138,"")</f>
        <v/>
      </c>
      <c r="M137" s="39" t="str">
        <f>IF(COUNT('Mapa comparativo de preços'!AG138)&gt;=1,'Mapa comparativo de preços'!AG138,"")</f>
        <v/>
      </c>
      <c r="N137" s="40" t="str">
        <f t="shared" si="15"/>
        <v/>
      </c>
      <c r="O137" s="41" t="str">
        <f t="shared" si="16"/>
        <v/>
      </c>
      <c r="P137" s="42" t="str">
        <f t="shared" si="17"/>
        <v/>
      </c>
      <c r="Q137" s="40" t="str">
        <f t="shared" si="18"/>
        <v/>
      </c>
      <c r="R137" s="39" t="str">
        <f t="shared" si="19"/>
        <v/>
      </c>
      <c r="S137" s="9" t="str">
        <f>IFERROR(IF(OR(COUNT('Mapa comparativo de preços'!$AK138)&lt;1,COUNT('1º Saneamento'!C137:L137)&lt;3),$P137,IF(OR('1º Saneamento'!$O137&lt;=30%,COUNT('2º Saneamento'!C137:L137)&lt;3),'1º Saneamento'!$O137,IF(OR('2º Saneamento'!$O137&lt;=30%,COUNT('3º Saneamento'!C137:L137)&lt;3),'2º Saneamento'!$O137,IF(OR('3º Saneamento'!$O137&lt;=30%,COUNT('4º Saneamento'!C137:L137)&lt;3),'3º Saneamento'!$O137,IF(OR('4º Saneamento'!$O137&lt;=30%,COUNT('5º Saneamento'!C137:L137)&lt;3),'4º Saneamento'!$O137,'5º Saneamento'!$O137))))),"")</f>
        <v/>
      </c>
    </row>
    <row r="138" spans="1:19" ht="12.75" customHeight="1" x14ac:dyDescent="0.2">
      <c r="A138" s="37" t="str">
        <f>IF('Mapa comparativo de preços'!$A139&lt;&gt;"",'Mapa comparativo de preços'!$A139,"")</f>
        <v/>
      </c>
      <c r="B138" s="38" t="str">
        <f>IF('Mapa comparativo de preços'!$B139&lt;&gt;"",'Mapa comparativo de preços'!$B139,"")</f>
        <v/>
      </c>
      <c r="C138" s="38">
        <f>IF(COUNT('Mapa comparativo de preços'!$U139)&gt;=1,'Mapa comparativo de preços'!$U139,"")</f>
        <v>0</v>
      </c>
      <c r="D138" s="39" t="str">
        <f>IF(COUNT('Mapa comparativo de preços'!V139)&gt;=1,'Mapa comparativo de preços'!V139,"")</f>
        <v/>
      </c>
      <c r="E138" s="39" t="str">
        <f>IF(COUNT('Mapa comparativo de preços'!W139)&gt;=1,'Mapa comparativo de preços'!W139,"")</f>
        <v/>
      </c>
      <c r="F138" s="39" t="str">
        <f>IF(COUNT('Mapa comparativo de preços'!X139)&gt;=1,'Mapa comparativo de preços'!X139,"")</f>
        <v/>
      </c>
      <c r="G138" s="39" t="str">
        <f>IF(COUNT('Mapa comparativo de preços'!Y139)&gt;=1,'Mapa comparativo de preços'!Y139,"")</f>
        <v/>
      </c>
      <c r="H138" s="39" t="str">
        <f>IF(COUNT('Mapa comparativo de preços'!Z139)&gt;=1,'Mapa comparativo de preços'!Z139,"")</f>
        <v/>
      </c>
      <c r="I138" s="39" t="str">
        <f>IF(COUNT('Mapa comparativo de preços'!AA139)&gt;=1,'Mapa comparativo de preços'!AA139,"")</f>
        <v/>
      </c>
      <c r="J138" s="39" t="str">
        <f>IF(COUNT('Mapa comparativo de preços'!AB139)&gt;=1,'Mapa comparativo de preços'!AB139,"")</f>
        <v/>
      </c>
      <c r="K138" s="39" t="str">
        <f>IF(COUNT('Mapa comparativo de preços'!AC139)&gt;=1,'Mapa comparativo de preços'!AC139,"")</f>
        <v/>
      </c>
      <c r="L138" s="39" t="str">
        <f>IF(COUNT('Mapa comparativo de preços'!AF139)&gt;=1,'Mapa comparativo de preços'!AF139,"")</f>
        <v/>
      </c>
      <c r="M138" s="39" t="str">
        <f>IF(COUNT('Mapa comparativo de preços'!AG139)&gt;=1,'Mapa comparativo de preços'!AG139,"")</f>
        <v/>
      </c>
      <c r="N138" s="40" t="str">
        <f t="shared" si="15"/>
        <v/>
      </c>
      <c r="O138" s="41" t="str">
        <f t="shared" si="16"/>
        <v/>
      </c>
      <c r="P138" s="42" t="str">
        <f t="shared" si="17"/>
        <v/>
      </c>
      <c r="Q138" s="40" t="str">
        <f t="shared" si="18"/>
        <v/>
      </c>
      <c r="R138" s="39" t="str">
        <f t="shared" si="19"/>
        <v/>
      </c>
      <c r="S138" s="9" t="str">
        <f>IFERROR(IF(OR(COUNT('Mapa comparativo de preços'!$AK139)&lt;1,COUNT('1º Saneamento'!C138:L138)&lt;3),$P138,IF(OR('1º Saneamento'!$O138&lt;=30%,COUNT('2º Saneamento'!C138:L138)&lt;3),'1º Saneamento'!$O138,IF(OR('2º Saneamento'!$O138&lt;=30%,COUNT('3º Saneamento'!C138:L138)&lt;3),'2º Saneamento'!$O138,IF(OR('3º Saneamento'!$O138&lt;=30%,COUNT('4º Saneamento'!C138:L138)&lt;3),'3º Saneamento'!$O138,IF(OR('4º Saneamento'!$O138&lt;=30%,COUNT('5º Saneamento'!C138:L138)&lt;3),'4º Saneamento'!$O138,'5º Saneamento'!$O138))))),"")</f>
        <v/>
      </c>
    </row>
    <row r="139" spans="1:19" ht="12.75" customHeight="1" x14ac:dyDescent="0.2">
      <c r="A139" s="37" t="str">
        <f>IF('Mapa comparativo de preços'!$A140&lt;&gt;"",'Mapa comparativo de preços'!$A140,"")</f>
        <v/>
      </c>
      <c r="B139" s="38" t="str">
        <f>IF('Mapa comparativo de preços'!$B140&lt;&gt;"",'Mapa comparativo de preços'!$B140,"")</f>
        <v/>
      </c>
      <c r="C139" s="38">
        <f>IF(COUNT('Mapa comparativo de preços'!$U140)&gt;=1,'Mapa comparativo de preços'!$U140,"")</f>
        <v>0</v>
      </c>
      <c r="D139" s="39" t="str">
        <f>IF(COUNT('Mapa comparativo de preços'!V140)&gt;=1,'Mapa comparativo de preços'!V140,"")</f>
        <v/>
      </c>
      <c r="E139" s="39" t="str">
        <f>IF(COUNT('Mapa comparativo de preços'!W140)&gt;=1,'Mapa comparativo de preços'!W140,"")</f>
        <v/>
      </c>
      <c r="F139" s="39" t="str">
        <f>IF(COUNT('Mapa comparativo de preços'!X140)&gt;=1,'Mapa comparativo de preços'!X140,"")</f>
        <v/>
      </c>
      <c r="G139" s="39" t="str">
        <f>IF(COUNT('Mapa comparativo de preços'!Y140)&gt;=1,'Mapa comparativo de preços'!Y140,"")</f>
        <v/>
      </c>
      <c r="H139" s="39" t="str">
        <f>IF(COUNT('Mapa comparativo de preços'!Z140)&gt;=1,'Mapa comparativo de preços'!Z140,"")</f>
        <v/>
      </c>
      <c r="I139" s="39" t="str">
        <f>IF(COUNT('Mapa comparativo de preços'!AA140)&gt;=1,'Mapa comparativo de preços'!AA140,"")</f>
        <v/>
      </c>
      <c r="J139" s="39" t="str">
        <f>IF(COUNT('Mapa comparativo de preços'!AB140)&gt;=1,'Mapa comparativo de preços'!AB140,"")</f>
        <v/>
      </c>
      <c r="K139" s="39" t="str">
        <f>IF(COUNT('Mapa comparativo de preços'!AC140)&gt;=1,'Mapa comparativo de preços'!AC140,"")</f>
        <v/>
      </c>
      <c r="L139" s="39" t="str">
        <f>IF(COUNT('Mapa comparativo de preços'!AF140)&gt;=1,'Mapa comparativo de preços'!AF140,"")</f>
        <v/>
      </c>
      <c r="M139" s="39" t="str">
        <f>IF(COUNT('Mapa comparativo de preços'!AG140)&gt;=1,'Mapa comparativo de preços'!AG140,"")</f>
        <v/>
      </c>
      <c r="N139" s="40" t="str">
        <f t="shared" si="15"/>
        <v/>
      </c>
      <c r="O139" s="41" t="str">
        <f t="shared" si="16"/>
        <v/>
      </c>
      <c r="P139" s="42" t="str">
        <f t="shared" si="17"/>
        <v/>
      </c>
      <c r="Q139" s="40" t="str">
        <f t="shared" si="18"/>
        <v/>
      </c>
      <c r="R139" s="39" t="str">
        <f t="shared" si="19"/>
        <v/>
      </c>
      <c r="S139" s="9" t="str">
        <f>IFERROR(IF(OR(COUNT('Mapa comparativo de preços'!$AK140)&lt;1,COUNT('1º Saneamento'!C139:L139)&lt;3),$P139,IF(OR('1º Saneamento'!$O139&lt;=30%,COUNT('2º Saneamento'!C139:L139)&lt;3),'1º Saneamento'!$O139,IF(OR('2º Saneamento'!$O139&lt;=30%,COUNT('3º Saneamento'!C139:L139)&lt;3),'2º Saneamento'!$O139,IF(OR('3º Saneamento'!$O139&lt;=30%,COUNT('4º Saneamento'!C139:L139)&lt;3),'3º Saneamento'!$O139,IF(OR('4º Saneamento'!$O139&lt;=30%,COUNT('5º Saneamento'!C139:L139)&lt;3),'4º Saneamento'!$O139,'5º Saneamento'!$O139))))),"")</f>
        <v/>
      </c>
    </row>
    <row r="140" spans="1:19" ht="12.75" customHeight="1" x14ac:dyDescent="0.2">
      <c r="A140" s="37" t="str">
        <f>IF('Mapa comparativo de preços'!$A141&lt;&gt;"",'Mapa comparativo de preços'!$A141,"")</f>
        <v/>
      </c>
      <c r="B140" s="38" t="str">
        <f>IF('Mapa comparativo de preços'!$B141&lt;&gt;"",'Mapa comparativo de preços'!$B141,"")</f>
        <v/>
      </c>
      <c r="C140" s="38">
        <f>IF(COUNT('Mapa comparativo de preços'!$U141)&gt;=1,'Mapa comparativo de preços'!$U141,"")</f>
        <v>0</v>
      </c>
      <c r="D140" s="39" t="str">
        <f>IF(COUNT('Mapa comparativo de preços'!V141)&gt;=1,'Mapa comparativo de preços'!V141,"")</f>
        <v/>
      </c>
      <c r="E140" s="39" t="str">
        <f>IF(COUNT('Mapa comparativo de preços'!W141)&gt;=1,'Mapa comparativo de preços'!W141,"")</f>
        <v/>
      </c>
      <c r="F140" s="39" t="str">
        <f>IF(COUNT('Mapa comparativo de preços'!X141)&gt;=1,'Mapa comparativo de preços'!X141,"")</f>
        <v/>
      </c>
      <c r="G140" s="39" t="str">
        <f>IF(COUNT('Mapa comparativo de preços'!Y141)&gt;=1,'Mapa comparativo de preços'!Y141,"")</f>
        <v/>
      </c>
      <c r="H140" s="39" t="str">
        <f>IF(COUNT('Mapa comparativo de preços'!Z141)&gt;=1,'Mapa comparativo de preços'!Z141,"")</f>
        <v/>
      </c>
      <c r="I140" s="39" t="str">
        <f>IF(COUNT('Mapa comparativo de preços'!AA141)&gt;=1,'Mapa comparativo de preços'!AA141,"")</f>
        <v/>
      </c>
      <c r="J140" s="39" t="str">
        <f>IF(COUNT('Mapa comparativo de preços'!AB141)&gt;=1,'Mapa comparativo de preços'!AB141,"")</f>
        <v/>
      </c>
      <c r="K140" s="39" t="str">
        <f>IF(COUNT('Mapa comparativo de preços'!AC141)&gt;=1,'Mapa comparativo de preços'!AC141,"")</f>
        <v/>
      </c>
      <c r="L140" s="39" t="str">
        <f>IF(COUNT('Mapa comparativo de preços'!AF141)&gt;=1,'Mapa comparativo de preços'!AF141,"")</f>
        <v/>
      </c>
      <c r="M140" s="39" t="str">
        <f>IF(COUNT('Mapa comparativo de preços'!AG141)&gt;=1,'Mapa comparativo de preços'!AG141,"")</f>
        <v/>
      </c>
      <c r="N140" s="40" t="str">
        <f t="shared" si="15"/>
        <v/>
      </c>
      <c r="O140" s="41" t="str">
        <f t="shared" si="16"/>
        <v/>
      </c>
      <c r="P140" s="42" t="str">
        <f t="shared" si="17"/>
        <v/>
      </c>
      <c r="Q140" s="40" t="str">
        <f t="shared" si="18"/>
        <v/>
      </c>
      <c r="R140" s="39" t="str">
        <f t="shared" si="19"/>
        <v/>
      </c>
      <c r="S140" s="9" t="str">
        <f>IFERROR(IF(OR(COUNT('Mapa comparativo de preços'!$AK141)&lt;1,COUNT('1º Saneamento'!C140:L140)&lt;3),$P140,IF(OR('1º Saneamento'!$O140&lt;=30%,COUNT('2º Saneamento'!C140:L140)&lt;3),'1º Saneamento'!$O140,IF(OR('2º Saneamento'!$O140&lt;=30%,COUNT('3º Saneamento'!C140:L140)&lt;3),'2º Saneamento'!$O140,IF(OR('3º Saneamento'!$O140&lt;=30%,COUNT('4º Saneamento'!C140:L140)&lt;3),'3º Saneamento'!$O140,IF(OR('4º Saneamento'!$O140&lt;=30%,COUNT('5º Saneamento'!C140:L140)&lt;3),'4º Saneamento'!$O140,'5º Saneamento'!$O140))))),"")</f>
        <v/>
      </c>
    </row>
    <row r="141" spans="1:19" ht="12.75" customHeight="1" x14ac:dyDescent="0.2">
      <c r="A141" s="37" t="str">
        <f>IF('Mapa comparativo de preços'!$A142&lt;&gt;"",'Mapa comparativo de preços'!$A142,"")</f>
        <v/>
      </c>
      <c r="B141" s="38" t="str">
        <f>IF('Mapa comparativo de preços'!$B142&lt;&gt;"",'Mapa comparativo de preços'!$B142,"")</f>
        <v/>
      </c>
      <c r="C141" s="38">
        <f>IF(COUNT('Mapa comparativo de preços'!$U142)&gt;=1,'Mapa comparativo de preços'!$U142,"")</f>
        <v>0</v>
      </c>
      <c r="D141" s="39" t="str">
        <f>IF(COUNT('Mapa comparativo de preços'!V142)&gt;=1,'Mapa comparativo de preços'!V142,"")</f>
        <v/>
      </c>
      <c r="E141" s="39" t="str">
        <f>IF(COUNT('Mapa comparativo de preços'!W142)&gt;=1,'Mapa comparativo de preços'!W142,"")</f>
        <v/>
      </c>
      <c r="F141" s="39" t="str">
        <f>IF(COUNT('Mapa comparativo de preços'!X142)&gt;=1,'Mapa comparativo de preços'!X142,"")</f>
        <v/>
      </c>
      <c r="G141" s="39" t="str">
        <f>IF(COUNT('Mapa comparativo de preços'!Y142)&gt;=1,'Mapa comparativo de preços'!Y142,"")</f>
        <v/>
      </c>
      <c r="H141" s="39" t="str">
        <f>IF(COUNT('Mapa comparativo de preços'!Z142)&gt;=1,'Mapa comparativo de preços'!Z142,"")</f>
        <v/>
      </c>
      <c r="I141" s="39" t="str">
        <f>IF(COUNT('Mapa comparativo de preços'!AA142)&gt;=1,'Mapa comparativo de preços'!AA142,"")</f>
        <v/>
      </c>
      <c r="J141" s="39" t="str">
        <f>IF(COUNT('Mapa comparativo de preços'!AB142)&gt;=1,'Mapa comparativo de preços'!AB142,"")</f>
        <v/>
      </c>
      <c r="K141" s="39" t="str">
        <f>IF(COUNT('Mapa comparativo de preços'!AC142)&gt;=1,'Mapa comparativo de preços'!AC142,"")</f>
        <v/>
      </c>
      <c r="L141" s="39" t="str">
        <f>IF(COUNT('Mapa comparativo de preços'!AF142)&gt;=1,'Mapa comparativo de preços'!AF142,"")</f>
        <v/>
      </c>
      <c r="M141" s="39" t="str">
        <f>IF(COUNT('Mapa comparativo de preços'!AG142)&gt;=1,'Mapa comparativo de preços'!AG142,"")</f>
        <v/>
      </c>
      <c r="N141" s="40" t="str">
        <f t="shared" si="15"/>
        <v/>
      </c>
      <c r="O141" s="41" t="str">
        <f t="shared" si="16"/>
        <v/>
      </c>
      <c r="P141" s="42" t="str">
        <f t="shared" si="17"/>
        <v/>
      </c>
      <c r="Q141" s="40" t="str">
        <f t="shared" si="18"/>
        <v/>
      </c>
      <c r="R141" s="39" t="str">
        <f t="shared" si="19"/>
        <v/>
      </c>
      <c r="S141" s="9" t="str">
        <f>IFERROR(IF(OR(COUNT('Mapa comparativo de preços'!$AK142)&lt;1,COUNT('1º Saneamento'!C141:L141)&lt;3),$P141,IF(OR('1º Saneamento'!$O141&lt;=30%,COUNT('2º Saneamento'!C141:L141)&lt;3),'1º Saneamento'!$O141,IF(OR('2º Saneamento'!$O141&lt;=30%,COUNT('3º Saneamento'!C141:L141)&lt;3),'2º Saneamento'!$O141,IF(OR('3º Saneamento'!$O141&lt;=30%,COUNT('4º Saneamento'!C141:L141)&lt;3),'3º Saneamento'!$O141,IF(OR('4º Saneamento'!$O141&lt;=30%,COUNT('5º Saneamento'!C141:L141)&lt;3),'4º Saneamento'!$O141,'5º Saneamento'!$O141))))),"")</f>
        <v/>
      </c>
    </row>
    <row r="142" spans="1:19" ht="12.75" customHeight="1" x14ac:dyDescent="0.2">
      <c r="A142" s="37" t="str">
        <f>IF('Mapa comparativo de preços'!$A143&lt;&gt;"",'Mapa comparativo de preços'!$A143,"")</f>
        <v/>
      </c>
      <c r="B142" s="38" t="str">
        <f>IF('Mapa comparativo de preços'!$B143&lt;&gt;"",'Mapa comparativo de preços'!$B143,"")</f>
        <v/>
      </c>
      <c r="C142" s="38">
        <f>IF(COUNT('Mapa comparativo de preços'!$U143)&gt;=1,'Mapa comparativo de preços'!$U143,"")</f>
        <v>0</v>
      </c>
      <c r="D142" s="39" t="str">
        <f>IF(COUNT('Mapa comparativo de preços'!V143)&gt;=1,'Mapa comparativo de preços'!V143,"")</f>
        <v/>
      </c>
      <c r="E142" s="39" t="str">
        <f>IF(COUNT('Mapa comparativo de preços'!W143)&gt;=1,'Mapa comparativo de preços'!W143,"")</f>
        <v/>
      </c>
      <c r="F142" s="39" t="str">
        <f>IF(COUNT('Mapa comparativo de preços'!X143)&gt;=1,'Mapa comparativo de preços'!X143,"")</f>
        <v/>
      </c>
      <c r="G142" s="39" t="str">
        <f>IF(COUNT('Mapa comparativo de preços'!Y143)&gt;=1,'Mapa comparativo de preços'!Y143,"")</f>
        <v/>
      </c>
      <c r="H142" s="39" t="str">
        <f>IF(COUNT('Mapa comparativo de preços'!Z143)&gt;=1,'Mapa comparativo de preços'!Z143,"")</f>
        <v/>
      </c>
      <c r="I142" s="39" t="str">
        <f>IF(COUNT('Mapa comparativo de preços'!AA143)&gt;=1,'Mapa comparativo de preços'!AA143,"")</f>
        <v/>
      </c>
      <c r="J142" s="39" t="str">
        <f>IF(COUNT('Mapa comparativo de preços'!AB143)&gt;=1,'Mapa comparativo de preços'!AB143,"")</f>
        <v/>
      </c>
      <c r="K142" s="39" t="str">
        <f>IF(COUNT('Mapa comparativo de preços'!AC143)&gt;=1,'Mapa comparativo de preços'!AC143,"")</f>
        <v/>
      </c>
      <c r="L142" s="39" t="str">
        <f>IF(COUNT('Mapa comparativo de preços'!AF143)&gt;=1,'Mapa comparativo de preços'!AF143,"")</f>
        <v/>
      </c>
      <c r="M142" s="39" t="str">
        <f>IF(COUNT('Mapa comparativo de preços'!AG143)&gt;=1,'Mapa comparativo de preços'!AG143,"")</f>
        <v/>
      </c>
      <c r="N142" s="40" t="str">
        <f t="shared" si="15"/>
        <v/>
      </c>
      <c r="O142" s="41" t="str">
        <f t="shared" si="16"/>
        <v/>
      </c>
      <c r="P142" s="42" t="str">
        <f t="shared" si="17"/>
        <v/>
      </c>
      <c r="Q142" s="40" t="str">
        <f t="shared" si="18"/>
        <v/>
      </c>
      <c r="R142" s="39" t="str">
        <f t="shared" si="19"/>
        <v/>
      </c>
      <c r="S142" s="9" t="str">
        <f>IFERROR(IF(OR(COUNT('Mapa comparativo de preços'!$AK143)&lt;1,COUNT('1º Saneamento'!C142:L142)&lt;3),$P142,IF(OR('1º Saneamento'!$O142&lt;=30%,COUNT('2º Saneamento'!C142:L142)&lt;3),'1º Saneamento'!$O142,IF(OR('2º Saneamento'!$O142&lt;=30%,COUNT('3º Saneamento'!C142:L142)&lt;3),'2º Saneamento'!$O142,IF(OR('3º Saneamento'!$O142&lt;=30%,COUNT('4º Saneamento'!C142:L142)&lt;3),'3º Saneamento'!$O142,IF(OR('4º Saneamento'!$O142&lt;=30%,COUNT('5º Saneamento'!C142:L142)&lt;3),'4º Saneamento'!$O142,'5º Saneamento'!$O142))))),"")</f>
        <v/>
      </c>
    </row>
    <row r="143" spans="1:19" ht="12.75" customHeight="1" x14ac:dyDescent="0.2">
      <c r="A143" s="37" t="str">
        <f>IF('Mapa comparativo de preços'!$A144&lt;&gt;"",'Mapa comparativo de preços'!$A144,"")</f>
        <v/>
      </c>
      <c r="B143" s="38" t="str">
        <f>IF('Mapa comparativo de preços'!$B144&lt;&gt;"",'Mapa comparativo de preços'!$B144,"")</f>
        <v/>
      </c>
      <c r="C143" s="38">
        <f>IF(COUNT('Mapa comparativo de preços'!$U144)&gt;=1,'Mapa comparativo de preços'!$U144,"")</f>
        <v>0</v>
      </c>
      <c r="D143" s="39" t="str">
        <f>IF(COUNT('Mapa comparativo de preços'!V144)&gt;=1,'Mapa comparativo de preços'!V144,"")</f>
        <v/>
      </c>
      <c r="E143" s="39" t="str">
        <f>IF(COUNT('Mapa comparativo de preços'!W144)&gt;=1,'Mapa comparativo de preços'!W144,"")</f>
        <v/>
      </c>
      <c r="F143" s="39" t="str">
        <f>IF(COUNT('Mapa comparativo de preços'!X144)&gt;=1,'Mapa comparativo de preços'!X144,"")</f>
        <v/>
      </c>
      <c r="G143" s="39" t="str">
        <f>IF(COUNT('Mapa comparativo de preços'!Y144)&gt;=1,'Mapa comparativo de preços'!Y144,"")</f>
        <v/>
      </c>
      <c r="H143" s="39" t="str">
        <f>IF(COUNT('Mapa comparativo de preços'!Z144)&gt;=1,'Mapa comparativo de preços'!Z144,"")</f>
        <v/>
      </c>
      <c r="I143" s="39" t="str">
        <f>IF(COUNT('Mapa comparativo de preços'!AA144)&gt;=1,'Mapa comparativo de preços'!AA144,"")</f>
        <v/>
      </c>
      <c r="J143" s="39" t="str">
        <f>IF(COUNT('Mapa comparativo de preços'!AB144)&gt;=1,'Mapa comparativo de preços'!AB144,"")</f>
        <v/>
      </c>
      <c r="K143" s="39" t="str">
        <f>IF(COUNT('Mapa comparativo de preços'!AC144)&gt;=1,'Mapa comparativo de preços'!AC144,"")</f>
        <v/>
      </c>
      <c r="L143" s="39" t="str">
        <f>IF(COUNT('Mapa comparativo de preços'!AF144)&gt;=1,'Mapa comparativo de preços'!AF144,"")</f>
        <v/>
      </c>
      <c r="M143" s="39" t="str">
        <f>IF(COUNT('Mapa comparativo de preços'!AG144)&gt;=1,'Mapa comparativo de preços'!AG144,"")</f>
        <v/>
      </c>
      <c r="N143" s="40" t="str">
        <f t="shared" si="15"/>
        <v/>
      </c>
      <c r="O143" s="41" t="str">
        <f t="shared" si="16"/>
        <v/>
      </c>
      <c r="P143" s="42" t="str">
        <f t="shared" si="17"/>
        <v/>
      </c>
      <c r="Q143" s="40" t="str">
        <f t="shared" si="18"/>
        <v/>
      </c>
      <c r="R143" s="39" t="str">
        <f t="shared" si="19"/>
        <v/>
      </c>
      <c r="S143" s="9" t="str">
        <f>IFERROR(IF(OR(COUNT('Mapa comparativo de preços'!$AK144)&lt;1,COUNT('1º Saneamento'!C143:L143)&lt;3),$P143,IF(OR('1º Saneamento'!$O143&lt;=30%,COUNT('2º Saneamento'!C143:L143)&lt;3),'1º Saneamento'!$O143,IF(OR('2º Saneamento'!$O143&lt;=30%,COUNT('3º Saneamento'!C143:L143)&lt;3),'2º Saneamento'!$O143,IF(OR('3º Saneamento'!$O143&lt;=30%,COUNT('4º Saneamento'!C143:L143)&lt;3),'3º Saneamento'!$O143,IF(OR('4º Saneamento'!$O143&lt;=30%,COUNT('5º Saneamento'!C143:L143)&lt;3),'4º Saneamento'!$O143,'5º Saneamento'!$O143))))),"")</f>
        <v/>
      </c>
    </row>
    <row r="144" spans="1:19" ht="12.75" customHeight="1" x14ac:dyDescent="0.2">
      <c r="A144" s="37" t="str">
        <f>IF('Mapa comparativo de preços'!$A145&lt;&gt;"",'Mapa comparativo de preços'!$A145,"")</f>
        <v/>
      </c>
      <c r="B144" s="38" t="str">
        <f>IF('Mapa comparativo de preços'!$B145&lt;&gt;"",'Mapa comparativo de preços'!$B145,"")</f>
        <v/>
      </c>
      <c r="C144" s="38">
        <f>IF(COUNT('Mapa comparativo de preços'!$U145)&gt;=1,'Mapa comparativo de preços'!$U145,"")</f>
        <v>0</v>
      </c>
      <c r="D144" s="39" t="str">
        <f>IF(COUNT('Mapa comparativo de preços'!V145)&gt;=1,'Mapa comparativo de preços'!V145,"")</f>
        <v/>
      </c>
      <c r="E144" s="39" t="str">
        <f>IF(COUNT('Mapa comparativo de preços'!W145)&gt;=1,'Mapa comparativo de preços'!W145,"")</f>
        <v/>
      </c>
      <c r="F144" s="39" t="str">
        <f>IF(COUNT('Mapa comparativo de preços'!X145)&gt;=1,'Mapa comparativo de preços'!X145,"")</f>
        <v/>
      </c>
      <c r="G144" s="39" t="str">
        <f>IF(COUNT('Mapa comparativo de preços'!Y145)&gt;=1,'Mapa comparativo de preços'!Y145,"")</f>
        <v/>
      </c>
      <c r="H144" s="39" t="str">
        <f>IF(COUNT('Mapa comparativo de preços'!Z145)&gt;=1,'Mapa comparativo de preços'!Z145,"")</f>
        <v/>
      </c>
      <c r="I144" s="39" t="str">
        <f>IF(COUNT('Mapa comparativo de preços'!AA145)&gt;=1,'Mapa comparativo de preços'!AA145,"")</f>
        <v/>
      </c>
      <c r="J144" s="39" t="str">
        <f>IF(COUNT('Mapa comparativo de preços'!AB145)&gt;=1,'Mapa comparativo de preços'!AB145,"")</f>
        <v/>
      </c>
      <c r="K144" s="39" t="str">
        <f>IF(COUNT('Mapa comparativo de preços'!AC145)&gt;=1,'Mapa comparativo de preços'!AC145,"")</f>
        <v/>
      </c>
      <c r="L144" s="39" t="str">
        <f>IF(COUNT('Mapa comparativo de preços'!AF145)&gt;=1,'Mapa comparativo de preços'!AF145,"")</f>
        <v/>
      </c>
      <c r="M144" s="39" t="str">
        <f>IF(COUNT('Mapa comparativo de preços'!AG145)&gt;=1,'Mapa comparativo de preços'!AG145,"")</f>
        <v/>
      </c>
      <c r="N144" s="40" t="str">
        <f t="shared" si="15"/>
        <v/>
      </c>
      <c r="O144" s="41" t="str">
        <f t="shared" si="16"/>
        <v/>
      </c>
      <c r="P144" s="42" t="str">
        <f t="shared" si="17"/>
        <v/>
      </c>
      <c r="Q144" s="40" t="str">
        <f t="shared" si="18"/>
        <v/>
      </c>
      <c r="R144" s="39" t="str">
        <f t="shared" si="19"/>
        <v/>
      </c>
      <c r="S144" s="9" t="str">
        <f>IFERROR(IF(OR(COUNT('Mapa comparativo de preços'!$AK145)&lt;1,COUNT('1º Saneamento'!C144:L144)&lt;3),$P144,IF(OR('1º Saneamento'!$O144&lt;=30%,COUNT('2º Saneamento'!C144:L144)&lt;3),'1º Saneamento'!$O144,IF(OR('2º Saneamento'!$O144&lt;=30%,COUNT('3º Saneamento'!C144:L144)&lt;3),'2º Saneamento'!$O144,IF(OR('3º Saneamento'!$O144&lt;=30%,COUNT('4º Saneamento'!C144:L144)&lt;3),'3º Saneamento'!$O144,IF(OR('4º Saneamento'!$O144&lt;=30%,COUNT('5º Saneamento'!C144:L144)&lt;3),'4º Saneamento'!$O144,'5º Saneamento'!$O144))))),"")</f>
        <v/>
      </c>
    </row>
    <row r="145" spans="1:19" ht="12.75" customHeight="1" x14ac:dyDescent="0.2">
      <c r="A145" s="37" t="str">
        <f>IF('Mapa comparativo de preços'!$A146&lt;&gt;"",'Mapa comparativo de preços'!$A146,"")</f>
        <v/>
      </c>
      <c r="B145" s="38" t="str">
        <f>IF('Mapa comparativo de preços'!$B146&lt;&gt;"",'Mapa comparativo de preços'!$B146,"")</f>
        <v/>
      </c>
      <c r="C145" s="38">
        <f>IF(COUNT('Mapa comparativo de preços'!$U146)&gt;=1,'Mapa comparativo de preços'!$U146,"")</f>
        <v>0</v>
      </c>
      <c r="D145" s="39" t="str">
        <f>IF(COUNT('Mapa comparativo de preços'!V146)&gt;=1,'Mapa comparativo de preços'!V146,"")</f>
        <v/>
      </c>
      <c r="E145" s="39" t="str">
        <f>IF(COUNT('Mapa comparativo de preços'!W146)&gt;=1,'Mapa comparativo de preços'!W146,"")</f>
        <v/>
      </c>
      <c r="F145" s="39" t="str">
        <f>IF(COUNT('Mapa comparativo de preços'!X146)&gt;=1,'Mapa comparativo de preços'!X146,"")</f>
        <v/>
      </c>
      <c r="G145" s="39" t="str">
        <f>IF(COUNT('Mapa comparativo de preços'!Y146)&gt;=1,'Mapa comparativo de preços'!Y146,"")</f>
        <v/>
      </c>
      <c r="H145" s="39" t="str">
        <f>IF(COUNT('Mapa comparativo de preços'!Z146)&gt;=1,'Mapa comparativo de preços'!Z146,"")</f>
        <v/>
      </c>
      <c r="I145" s="39" t="str">
        <f>IF(COUNT('Mapa comparativo de preços'!AA146)&gt;=1,'Mapa comparativo de preços'!AA146,"")</f>
        <v/>
      </c>
      <c r="J145" s="39" t="str">
        <f>IF(COUNT('Mapa comparativo de preços'!AB146)&gt;=1,'Mapa comparativo de preços'!AB146,"")</f>
        <v/>
      </c>
      <c r="K145" s="39" t="str">
        <f>IF(COUNT('Mapa comparativo de preços'!AC146)&gt;=1,'Mapa comparativo de preços'!AC146,"")</f>
        <v/>
      </c>
      <c r="L145" s="39" t="str">
        <f>IF(COUNT('Mapa comparativo de preços'!AF146)&gt;=1,'Mapa comparativo de preços'!AF146,"")</f>
        <v/>
      </c>
      <c r="M145" s="39" t="str">
        <f>IF(COUNT('Mapa comparativo de preços'!AG146)&gt;=1,'Mapa comparativo de preços'!AG146,"")</f>
        <v/>
      </c>
      <c r="N145" s="40" t="str">
        <f t="shared" si="15"/>
        <v/>
      </c>
      <c r="O145" s="41" t="str">
        <f t="shared" si="16"/>
        <v/>
      </c>
      <c r="P145" s="42" t="str">
        <f t="shared" si="17"/>
        <v/>
      </c>
      <c r="Q145" s="40" t="str">
        <f t="shared" si="18"/>
        <v/>
      </c>
      <c r="R145" s="39" t="str">
        <f t="shared" si="19"/>
        <v/>
      </c>
      <c r="S145" s="9" t="str">
        <f>IFERROR(IF(OR(COUNT('Mapa comparativo de preços'!$AK146)&lt;1,COUNT('1º Saneamento'!C145:L145)&lt;3),$P145,IF(OR('1º Saneamento'!$O145&lt;=30%,COUNT('2º Saneamento'!C145:L145)&lt;3),'1º Saneamento'!$O145,IF(OR('2º Saneamento'!$O145&lt;=30%,COUNT('3º Saneamento'!C145:L145)&lt;3),'2º Saneamento'!$O145,IF(OR('3º Saneamento'!$O145&lt;=30%,COUNT('4º Saneamento'!C145:L145)&lt;3),'3º Saneamento'!$O145,IF(OR('4º Saneamento'!$O145&lt;=30%,COUNT('5º Saneamento'!C145:L145)&lt;3),'4º Saneamento'!$O145,'5º Saneamento'!$O145))))),"")</f>
        <v/>
      </c>
    </row>
    <row r="146" spans="1:19" ht="12.75" customHeight="1" x14ac:dyDescent="0.2">
      <c r="A146" s="37" t="str">
        <f>IF('Mapa comparativo de preços'!$A147&lt;&gt;"",'Mapa comparativo de preços'!$A147,"")</f>
        <v/>
      </c>
      <c r="B146" s="38" t="str">
        <f>IF('Mapa comparativo de preços'!$B147&lt;&gt;"",'Mapa comparativo de preços'!$B147,"")</f>
        <v/>
      </c>
      <c r="C146" s="38">
        <f>IF(COUNT('Mapa comparativo de preços'!$U147)&gt;=1,'Mapa comparativo de preços'!$U147,"")</f>
        <v>0</v>
      </c>
      <c r="D146" s="39" t="str">
        <f>IF(COUNT('Mapa comparativo de preços'!V147)&gt;=1,'Mapa comparativo de preços'!V147,"")</f>
        <v/>
      </c>
      <c r="E146" s="39" t="str">
        <f>IF(COUNT('Mapa comparativo de preços'!W147)&gt;=1,'Mapa comparativo de preços'!W147,"")</f>
        <v/>
      </c>
      <c r="F146" s="39" t="str">
        <f>IF(COUNT('Mapa comparativo de preços'!X147)&gt;=1,'Mapa comparativo de preços'!X147,"")</f>
        <v/>
      </c>
      <c r="G146" s="39" t="str">
        <f>IF(COUNT('Mapa comparativo de preços'!Y147)&gt;=1,'Mapa comparativo de preços'!Y147,"")</f>
        <v/>
      </c>
      <c r="H146" s="39" t="str">
        <f>IF(COUNT('Mapa comparativo de preços'!Z147)&gt;=1,'Mapa comparativo de preços'!Z147,"")</f>
        <v/>
      </c>
      <c r="I146" s="39" t="str">
        <f>IF(COUNT('Mapa comparativo de preços'!AA147)&gt;=1,'Mapa comparativo de preços'!AA147,"")</f>
        <v/>
      </c>
      <c r="J146" s="39" t="str">
        <f>IF(COUNT('Mapa comparativo de preços'!AB147)&gt;=1,'Mapa comparativo de preços'!AB147,"")</f>
        <v/>
      </c>
      <c r="K146" s="39" t="str">
        <f>IF(COUNT('Mapa comparativo de preços'!AC147)&gt;=1,'Mapa comparativo de preços'!AC147,"")</f>
        <v/>
      </c>
      <c r="L146" s="39" t="str">
        <f>IF(COUNT('Mapa comparativo de preços'!AF147)&gt;=1,'Mapa comparativo de preços'!AF147,"")</f>
        <v/>
      </c>
      <c r="M146" s="39" t="str">
        <f>IF(COUNT('Mapa comparativo de preços'!AG147)&gt;=1,'Mapa comparativo de preços'!AG147,"")</f>
        <v/>
      </c>
      <c r="N146" s="40" t="str">
        <f t="shared" si="15"/>
        <v/>
      </c>
      <c r="O146" s="41" t="str">
        <f t="shared" si="16"/>
        <v/>
      </c>
      <c r="P146" s="42" t="str">
        <f t="shared" si="17"/>
        <v/>
      </c>
      <c r="Q146" s="40" t="str">
        <f t="shared" si="18"/>
        <v/>
      </c>
      <c r="R146" s="39" t="str">
        <f t="shared" si="19"/>
        <v/>
      </c>
      <c r="S146" s="9" t="str">
        <f>IFERROR(IF(OR(COUNT('Mapa comparativo de preços'!$AK147)&lt;1,COUNT('1º Saneamento'!C146:L146)&lt;3),$P146,IF(OR('1º Saneamento'!$O146&lt;=30%,COUNT('2º Saneamento'!C146:L146)&lt;3),'1º Saneamento'!$O146,IF(OR('2º Saneamento'!$O146&lt;=30%,COUNT('3º Saneamento'!C146:L146)&lt;3),'2º Saneamento'!$O146,IF(OR('3º Saneamento'!$O146&lt;=30%,COUNT('4º Saneamento'!C146:L146)&lt;3),'3º Saneamento'!$O146,IF(OR('4º Saneamento'!$O146&lt;=30%,COUNT('5º Saneamento'!C146:L146)&lt;3),'4º Saneamento'!$O146,'5º Saneamento'!$O146))))),"")</f>
        <v/>
      </c>
    </row>
    <row r="147" spans="1:19" ht="12.75" customHeight="1" x14ac:dyDescent="0.2">
      <c r="A147" s="37" t="str">
        <f>IF('Mapa comparativo de preços'!$A148&lt;&gt;"",'Mapa comparativo de preços'!$A148,"")</f>
        <v/>
      </c>
      <c r="B147" s="38" t="str">
        <f>IF('Mapa comparativo de preços'!$B148&lt;&gt;"",'Mapa comparativo de preços'!$B148,"")</f>
        <v/>
      </c>
      <c r="C147" s="38">
        <f>IF(COUNT('Mapa comparativo de preços'!$U148)&gt;=1,'Mapa comparativo de preços'!$U148,"")</f>
        <v>0</v>
      </c>
      <c r="D147" s="39" t="str">
        <f>IF(COUNT('Mapa comparativo de preços'!V148)&gt;=1,'Mapa comparativo de preços'!V148,"")</f>
        <v/>
      </c>
      <c r="E147" s="39" t="str">
        <f>IF(COUNT('Mapa comparativo de preços'!W148)&gt;=1,'Mapa comparativo de preços'!W148,"")</f>
        <v/>
      </c>
      <c r="F147" s="39" t="str">
        <f>IF(COUNT('Mapa comparativo de preços'!X148)&gt;=1,'Mapa comparativo de preços'!X148,"")</f>
        <v/>
      </c>
      <c r="G147" s="39" t="str">
        <f>IF(COUNT('Mapa comparativo de preços'!Y148)&gt;=1,'Mapa comparativo de preços'!Y148,"")</f>
        <v/>
      </c>
      <c r="H147" s="39" t="str">
        <f>IF(COUNT('Mapa comparativo de preços'!Z148)&gt;=1,'Mapa comparativo de preços'!Z148,"")</f>
        <v/>
      </c>
      <c r="I147" s="39" t="str">
        <f>IF(COUNT('Mapa comparativo de preços'!AA148)&gt;=1,'Mapa comparativo de preços'!AA148,"")</f>
        <v/>
      </c>
      <c r="J147" s="39" t="str">
        <f>IF(COUNT('Mapa comparativo de preços'!AB148)&gt;=1,'Mapa comparativo de preços'!AB148,"")</f>
        <v/>
      </c>
      <c r="K147" s="39" t="str">
        <f>IF(COUNT('Mapa comparativo de preços'!AC148)&gt;=1,'Mapa comparativo de preços'!AC148,"")</f>
        <v/>
      </c>
      <c r="L147" s="39" t="str">
        <f>IF(COUNT('Mapa comparativo de preços'!AF148)&gt;=1,'Mapa comparativo de preços'!AF148,"")</f>
        <v/>
      </c>
      <c r="M147" s="39" t="str">
        <f>IF(COUNT('Mapa comparativo de preços'!AG148)&gt;=1,'Mapa comparativo de preços'!AG148,"")</f>
        <v/>
      </c>
      <c r="N147" s="40" t="str">
        <f t="shared" si="15"/>
        <v/>
      </c>
      <c r="O147" s="41" t="str">
        <f t="shared" si="16"/>
        <v/>
      </c>
      <c r="P147" s="42" t="str">
        <f t="shared" si="17"/>
        <v/>
      </c>
      <c r="Q147" s="40" t="str">
        <f t="shared" si="18"/>
        <v/>
      </c>
      <c r="R147" s="39" t="str">
        <f t="shared" si="19"/>
        <v/>
      </c>
      <c r="S147" s="9" t="str">
        <f>IFERROR(IF(OR(COUNT('Mapa comparativo de preços'!$AK148)&lt;1,COUNT('1º Saneamento'!C147:L147)&lt;3),$P147,IF(OR('1º Saneamento'!$O147&lt;=30%,COUNT('2º Saneamento'!C147:L147)&lt;3),'1º Saneamento'!$O147,IF(OR('2º Saneamento'!$O147&lt;=30%,COUNT('3º Saneamento'!C147:L147)&lt;3),'2º Saneamento'!$O147,IF(OR('3º Saneamento'!$O147&lt;=30%,COUNT('4º Saneamento'!C147:L147)&lt;3),'3º Saneamento'!$O147,IF(OR('4º Saneamento'!$O147&lt;=30%,COUNT('5º Saneamento'!C147:L147)&lt;3),'4º Saneamento'!$O147,'5º Saneamento'!$O147))))),"")</f>
        <v/>
      </c>
    </row>
    <row r="148" spans="1:19" ht="12.75" customHeight="1" x14ac:dyDescent="0.2">
      <c r="A148" s="37" t="str">
        <f>IF('Mapa comparativo de preços'!$A149&lt;&gt;"",'Mapa comparativo de preços'!$A149,"")</f>
        <v/>
      </c>
      <c r="B148" s="38" t="str">
        <f>IF('Mapa comparativo de preços'!$B149&lt;&gt;"",'Mapa comparativo de preços'!$B149,"")</f>
        <v/>
      </c>
      <c r="C148" s="38">
        <f>IF(COUNT('Mapa comparativo de preços'!$U149)&gt;=1,'Mapa comparativo de preços'!$U149,"")</f>
        <v>0</v>
      </c>
      <c r="D148" s="39" t="str">
        <f>IF(COUNT('Mapa comparativo de preços'!V149)&gt;=1,'Mapa comparativo de preços'!V149,"")</f>
        <v/>
      </c>
      <c r="E148" s="39" t="str">
        <f>IF(COUNT('Mapa comparativo de preços'!W149)&gt;=1,'Mapa comparativo de preços'!W149,"")</f>
        <v/>
      </c>
      <c r="F148" s="39" t="str">
        <f>IF(COUNT('Mapa comparativo de preços'!X149)&gt;=1,'Mapa comparativo de preços'!X149,"")</f>
        <v/>
      </c>
      <c r="G148" s="39" t="str">
        <f>IF(COUNT('Mapa comparativo de preços'!Y149)&gt;=1,'Mapa comparativo de preços'!Y149,"")</f>
        <v/>
      </c>
      <c r="H148" s="39" t="str">
        <f>IF(COUNT('Mapa comparativo de preços'!Z149)&gt;=1,'Mapa comparativo de preços'!Z149,"")</f>
        <v/>
      </c>
      <c r="I148" s="39" t="str">
        <f>IF(COUNT('Mapa comparativo de preços'!AA149)&gt;=1,'Mapa comparativo de preços'!AA149,"")</f>
        <v/>
      </c>
      <c r="J148" s="39" t="str">
        <f>IF(COUNT('Mapa comparativo de preços'!AB149)&gt;=1,'Mapa comparativo de preços'!AB149,"")</f>
        <v/>
      </c>
      <c r="K148" s="39" t="str">
        <f>IF(COUNT('Mapa comparativo de preços'!AC149)&gt;=1,'Mapa comparativo de preços'!AC149,"")</f>
        <v/>
      </c>
      <c r="L148" s="39" t="str">
        <f>IF(COUNT('Mapa comparativo de preços'!AF149)&gt;=1,'Mapa comparativo de preços'!AF149,"")</f>
        <v/>
      </c>
      <c r="M148" s="39" t="str">
        <f>IF(COUNT('Mapa comparativo de preços'!AG149)&gt;=1,'Mapa comparativo de preços'!AG149,"")</f>
        <v/>
      </c>
      <c r="N148" s="40" t="str">
        <f t="shared" si="15"/>
        <v/>
      </c>
      <c r="O148" s="41" t="str">
        <f t="shared" si="16"/>
        <v/>
      </c>
      <c r="P148" s="42" t="str">
        <f t="shared" si="17"/>
        <v/>
      </c>
      <c r="Q148" s="40" t="str">
        <f t="shared" si="18"/>
        <v/>
      </c>
      <c r="R148" s="39" t="str">
        <f t="shared" si="19"/>
        <v/>
      </c>
      <c r="S148" s="9" t="str">
        <f>IFERROR(IF(OR(COUNT('Mapa comparativo de preços'!$AK149)&lt;1,COUNT('1º Saneamento'!C148:L148)&lt;3),$P148,IF(OR('1º Saneamento'!$O148&lt;=30%,COUNT('2º Saneamento'!C148:L148)&lt;3),'1º Saneamento'!$O148,IF(OR('2º Saneamento'!$O148&lt;=30%,COUNT('3º Saneamento'!C148:L148)&lt;3),'2º Saneamento'!$O148,IF(OR('3º Saneamento'!$O148&lt;=30%,COUNT('4º Saneamento'!C148:L148)&lt;3),'3º Saneamento'!$O148,IF(OR('4º Saneamento'!$O148&lt;=30%,COUNT('5º Saneamento'!C148:L148)&lt;3),'4º Saneamento'!$O148,'5º Saneamento'!$O148))))),"")</f>
        <v/>
      </c>
    </row>
    <row r="149" spans="1:19" ht="12.75" customHeight="1" x14ac:dyDescent="0.2">
      <c r="A149" s="37" t="str">
        <f>IF('Mapa comparativo de preços'!$A150&lt;&gt;"",'Mapa comparativo de preços'!$A150,"")</f>
        <v/>
      </c>
      <c r="B149" s="38" t="str">
        <f>IF('Mapa comparativo de preços'!$B150&lt;&gt;"",'Mapa comparativo de preços'!$B150,"")</f>
        <v/>
      </c>
      <c r="C149" s="38">
        <f>IF(COUNT('Mapa comparativo de preços'!$U150)&gt;=1,'Mapa comparativo de preços'!$U150,"")</f>
        <v>0</v>
      </c>
      <c r="D149" s="39" t="str">
        <f>IF(COUNT('Mapa comparativo de preços'!V150)&gt;=1,'Mapa comparativo de preços'!V150,"")</f>
        <v/>
      </c>
      <c r="E149" s="39" t="str">
        <f>IF(COUNT('Mapa comparativo de preços'!W150)&gt;=1,'Mapa comparativo de preços'!W150,"")</f>
        <v/>
      </c>
      <c r="F149" s="39" t="str">
        <f>IF(COUNT('Mapa comparativo de preços'!X150)&gt;=1,'Mapa comparativo de preços'!X150,"")</f>
        <v/>
      </c>
      <c r="G149" s="39" t="str">
        <f>IF(COUNT('Mapa comparativo de preços'!Y150)&gt;=1,'Mapa comparativo de preços'!Y150,"")</f>
        <v/>
      </c>
      <c r="H149" s="39" t="str">
        <f>IF(COUNT('Mapa comparativo de preços'!Z150)&gt;=1,'Mapa comparativo de preços'!Z150,"")</f>
        <v/>
      </c>
      <c r="I149" s="39" t="str">
        <f>IF(COUNT('Mapa comparativo de preços'!AA150)&gt;=1,'Mapa comparativo de preços'!AA150,"")</f>
        <v/>
      </c>
      <c r="J149" s="39" t="str">
        <f>IF(COUNT('Mapa comparativo de preços'!AB150)&gt;=1,'Mapa comparativo de preços'!AB150,"")</f>
        <v/>
      </c>
      <c r="K149" s="39" t="str">
        <f>IF(COUNT('Mapa comparativo de preços'!AC150)&gt;=1,'Mapa comparativo de preços'!AC150,"")</f>
        <v/>
      </c>
      <c r="L149" s="39" t="str">
        <f>IF(COUNT('Mapa comparativo de preços'!AF150)&gt;=1,'Mapa comparativo de preços'!AF150,"")</f>
        <v/>
      </c>
      <c r="M149" s="39" t="str">
        <f>IF(COUNT('Mapa comparativo de preços'!AG150)&gt;=1,'Mapa comparativo de preços'!AG150,"")</f>
        <v/>
      </c>
      <c r="N149" s="40" t="str">
        <f t="shared" si="15"/>
        <v/>
      </c>
      <c r="O149" s="41" t="str">
        <f t="shared" si="16"/>
        <v/>
      </c>
      <c r="P149" s="42" t="str">
        <f t="shared" si="17"/>
        <v/>
      </c>
      <c r="Q149" s="40" t="str">
        <f t="shared" si="18"/>
        <v/>
      </c>
      <c r="R149" s="39" t="str">
        <f t="shared" si="19"/>
        <v/>
      </c>
      <c r="S149" s="9" t="str">
        <f>IFERROR(IF(OR(COUNT('Mapa comparativo de preços'!$AK150)&lt;1,COUNT('1º Saneamento'!C149:L149)&lt;3),$P149,IF(OR('1º Saneamento'!$O149&lt;=30%,COUNT('2º Saneamento'!C149:L149)&lt;3),'1º Saneamento'!$O149,IF(OR('2º Saneamento'!$O149&lt;=30%,COUNT('3º Saneamento'!C149:L149)&lt;3),'2º Saneamento'!$O149,IF(OR('3º Saneamento'!$O149&lt;=30%,COUNT('4º Saneamento'!C149:L149)&lt;3),'3º Saneamento'!$O149,IF(OR('4º Saneamento'!$O149&lt;=30%,COUNT('5º Saneamento'!C149:L149)&lt;3),'4º Saneamento'!$O149,'5º Saneamento'!$O149))))),"")</f>
        <v/>
      </c>
    </row>
    <row r="150" spans="1:19" ht="12.75" customHeight="1" x14ac:dyDescent="0.2">
      <c r="A150" s="37" t="str">
        <f>IF('Mapa comparativo de preços'!$A151&lt;&gt;"",'Mapa comparativo de preços'!$A151,"")</f>
        <v/>
      </c>
      <c r="B150" s="38" t="str">
        <f>IF('Mapa comparativo de preços'!$B151&lt;&gt;"",'Mapa comparativo de preços'!$B151,"")</f>
        <v/>
      </c>
      <c r="C150" s="38">
        <f>IF(COUNT('Mapa comparativo de preços'!$U151)&gt;=1,'Mapa comparativo de preços'!$U151,"")</f>
        <v>0</v>
      </c>
      <c r="D150" s="39" t="str">
        <f>IF(COUNT('Mapa comparativo de preços'!V151)&gt;=1,'Mapa comparativo de preços'!V151,"")</f>
        <v/>
      </c>
      <c r="E150" s="39" t="str">
        <f>IF(COUNT('Mapa comparativo de preços'!W151)&gt;=1,'Mapa comparativo de preços'!W151,"")</f>
        <v/>
      </c>
      <c r="F150" s="39" t="str">
        <f>IF(COUNT('Mapa comparativo de preços'!X151)&gt;=1,'Mapa comparativo de preços'!X151,"")</f>
        <v/>
      </c>
      <c r="G150" s="39" t="str">
        <f>IF(COUNT('Mapa comparativo de preços'!Y151)&gt;=1,'Mapa comparativo de preços'!Y151,"")</f>
        <v/>
      </c>
      <c r="H150" s="39" t="str">
        <f>IF(COUNT('Mapa comparativo de preços'!Z151)&gt;=1,'Mapa comparativo de preços'!Z151,"")</f>
        <v/>
      </c>
      <c r="I150" s="39" t="str">
        <f>IF(COUNT('Mapa comparativo de preços'!AA151)&gt;=1,'Mapa comparativo de preços'!AA151,"")</f>
        <v/>
      </c>
      <c r="J150" s="39" t="str">
        <f>IF(COUNT('Mapa comparativo de preços'!AB151)&gt;=1,'Mapa comparativo de preços'!AB151,"")</f>
        <v/>
      </c>
      <c r="K150" s="39" t="str">
        <f>IF(COUNT('Mapa comparativo de preços'!AC151)&gt;=1,'Mapa comparativo de preços'!AC151,"")</f>
        <v/>
      </c>
      <c r="L150" s="39" t="str">
        <f>IF(COUNT('Mapa comparativo de preços'!AF151)&gt;=1,'Mapa comparativo de preços'!AF151,"")</f>
        <v/>
      </c>
      <c r="M150" s="39" t="str">
        <f>IF(COUNT('Mapa comparativo de preços'!AG151)&gt;=1,'Mapa comparativo de preços'!AG151,"")</f>
        <v/>
      </c>
      <c r="N150" s="40" t="str">
        <f t="shared" si="15"/>
        <v/>
      </c>
      <c r="O150" s="41" t="str">
        <f t="shared" si="16"/>
        <v/>
      </c>
      <c r="P150" s="42" t="str">
        <f t="shared" si="17"/>
        <v/>
      </c>
      <c r="Q150" s="40" t="str">
        <f t="shared" si="18"/>
        <v/>
      </c>
      <c r="R150" s="39" t="str">
        <f t="shared" si="19"/>
        <v/>
      </c>
      <c r="S150" s="9" t="str">
        <f>IFERROR(IF(OR(COUNT('Mapa comparativo de preços'!$AK151)&lt;1,COUNT('1º Saneamento'!C150:L150)&lt;3),$P150,IF(OR('1º Saneamento'!$O150&lt;=30%,COUNT('2º Saneamento'!C150:L150)&lt;3),'1º Saneamento'!$O150,IF(OR('2º Saneamento'!$O150&lt;=30%,COUNT('3º Saneamento'!C150:L150)&lt;3),'2º Saneamento'!$O150,IF(OR('3º Saneamento'!$O150&lt;=30%,COUNT('4º Saneamento'!C150:L150)&lt;3),'3º Saneamento'!$O150,IF(OR('4º Saneamento'!$O150&lt;=30%,COUNT('5º Saneamento'!C150:L150)&lt;3),'4º Saneamento'!$O150,'5º Saneamento'!$O150))))),"")</f>
        <v/>
      </c>
    </row>
    <row r="151" spans="1:19" ht="12.75" customHeight="1" x14ac:dyDescent="0.2">
      <c r="A151" s="37" t="str">
        <f>IF('Mapa comparativo de preços'!$A152&lt;&gt;"",'Mapa comparativo de preços'!$A152,"")</f>
        <v/>
      </c>
      <c r="B151" s="38" t="str">
        <f>IF('Mapa comparativo de preços'!$B152&lt;&gt;"",'Mapa comparativo de preços'!$B152,"")</f>
        <v/>
      </c>
      <c r="C151" s="38">
        <f>IF(COUNT('Mapa comparativo de preços'!$U152)&gt;=1,'Mapa comparativo de preços'!$U152,"")</f>
        <v>0</v>
      </c>
      <c r="D151" s="39" t="str">
        <f>IF(COUNT('Mapa comparativo de preços'!V152)&gt;=1,'Mapa comparativo de preços'!V152,"")</f>
        <v/>
      </c>
      <c r="E151" s="39" t="str">
        <f>IF(COUNT('Mapa comparativo de preços'!W152)&gt;=1,'Mapa comparativo de preços'!W152,"")</f>
        <v/>
      </c>
      <c r="F151" s="39" t="str">
        <f>IF(COUNT('Mapa comparativo de preços'!X152)&gt;=1,'Mapa comparativo de preços'!X152,"")</f>
        <v/>
      </c>
      <c r="G151" s="39" t="str">
        <f>IF(COUNT('Mapa comparativo de preços'!Y152)&gt;=1,'Mapa comparativo de preços'!Y152,"")</f>
        <v/>
      </c>
      <c r="H151" s="39" t="str">
        <f>IF(COUNT('Mapa comparativo de preços'!Z152)&gt;=1,'Mapa comparativo de preços'!Z152,"")</f>
        <v/>
      </c>
      <c r="I151" s="39" t="str">
        <f>IF(COUNT('Mapa comparativo de preços'!AA152)&gt;=1,'Mapa comparativo de preços'!AA152,"")</f>
        <v/>
      </c>
      <c r="J151" s="39" t="str">
        <f>IF(COUNT('Mapa comparativo de preços'!AB152)&gt;=1,'Mapa comparativo de preços'!AB152,"")</f>
        <v/>
      </c>
      <c r="K151" s="39" t="str">
        <f>IF(COUNT('Mapa comparativo de preços'!AC152)&gt;=1,'Mapa comparativo de preços'!AC152,"")</f>
        <v/>
      </c>
      <c r="L151" s="39" t="str">
        <f>IF(COUNT('Mapa comparativo de preços'!AF152)&gt;=1,'Mapa comparativo de preços'!AF152,"")</f>
        <v/>
      </c>
      <c r="M151" s="39" t="str">
        <f>IF(COUNT('Mapa comparativo de preços'!AG152)&gt;=1,'Mapa comparativo de preços'!AG152,"")</f>
        <v/>
      </c>
      <c r="N151" s="40" t="str">
        <f t="shared" si="15"/>
        <v/>
      </c>
      <c r="O151" s="41" t="str">
        <f t="shared" si="16"/>
        <v/>
      </c>
      <c r="P151" s="42" t="str">
        <f t="shared" si="17"/>
        <v/>
      </c>
      <c r="Q151" s="40" t="str">
        <f t="shared" si="18"/>
        <v/>
      </c>
      <c r="R151" s="39" t="str">
        <f t="shared" si="19"/>
        <v/>
      </c>
      <c r="S151" s="9" t="str">
        <f>IFERROR(IF(OR(COUNT('Mapa comparativo de preços'!$AK152)&lt;1,COUNT('1º Saneamento'!C151:L151)&lt;3),$P151,IF(OR('1º Saneamento'!$O151&lt;=30%,COUNT('2º Saneamento'!C151:L151)&lt;3),'1º Saneamento'!$O151,IF(OR('2º Saneamento'!$O151&lt;=30%,COUNT('3º Saneamento'!C151:L151)&lt;3),'2º Saneamento'!$O151,IF(OR('3º Saneamento'!$O151&lt;=30%,COUNT('4º Saneamento'!C151:L151)&lt;3),'3º Saneamento'!$O151,IF(OR('4º Saneamento'!$O151&lt;=30%,COUNT('5º Saneamento'!C151:L151)&lt;3),'4º Saneamento'!$O151,'5º Saneamento'!$O151))))),"")</f>
        <v/>
      </c>
    </row>
    <row r="152" spans="1:19" ht="12.75" customHeight="1" x14ac:dyDescent="0.2">
      <c r="A152" s="37" t="str">
        <f>IF('Mapa comparativo de preços'!$A153&lt;&gt;"",'Mapa comparativo de preços'!$A153,"")</f>
        <v/>
      </c>
      <c r="B152" s="38" t="str">
        <f>IF('Mapa comparativo de preços'!$B153&lt;&gt;"",'Mapa comparativo de preços'!$B153,"")</f>
        <v/>
      </c>
      <c r="C152" s="38">
        <f>IF(COUNT('Mapa comparativo de preços'!$U153)&gt;=1,'Mapa comparativo de preços'!$U153,"")</f>
        <v>0</v>
      </c>
      <c r="D152" s="39" t="str">
        <f>IF(COUNT('Mapa comparativo de preços'!V153)&gt;=1,'Mapa comparativo de preços'!V153,"")</f>
        <v/>
      </c>
      <c r="E152" s="39" t="str">
        <f>IF(COUNT('Mapa comparativo de preços'!W153)&gt;=1,'Mapa comparativo de preços'!W153,"")</f>
        <v/>
      </c>
      <c r="F152" s="39" t="str">
        <f>IF(COUNT('Mapa comparativo de preços'!X153)&gt;=1,'Mapa comparativo de preços'!X153,"")</f>
        <v/>
      </c>
      <c r="G152" s="39" t="str">
        <f>IF(COUNT('Mapa comparativo de preços'!Y153)&gt;=1,'Mapa comparativo de preços'!Y153,"")</f>
        <v/>
      </c>
      <c r="H152" s="39" t="str">
        <f>IF(COUNT('Mapa comparativo de preços'!Z153)&gt;=1,'Mapa comparativo de preços'!Z153,"")</f>
        <v/>
      </c>
      <c r="I152" s="39" t="str">
        <f>IF(COUNT('Mapa comparativo de preços'!AA153)&gt;=1,'Mapa comparativo de preços'!AA153,"")</f>
        <v/>
      </c>
      <c r="J152" s="39" t="str">
        <f>IF(COUNT('Mapa comparativo de preços'!AB153)&gt;=1,'Mapa comparativo de preços'!AB153,"")</f>
        <v/>
      </c>
      <c r="K152" s="39" t="str">
        <f>IF(COUNT('Mapa comparativo de preços'!AC153)&gt;=1,'Mapa comparativo de preços'!AC153,"")</f>
        <v/>
      </c>
      <c r="L152" s="39" t="str">
        <f>IF(COUNT('Mapa comparativo de preços'!AF153)&gt;=1,'Mapa comparativo de preços'!AF153,"")</f>
        <v/>
      </c>
      <c r="M152" s="39" t="str">
        <f>IF(COUNT('Mapa comparativo de preços'!AG153)&gt;=1,'Mapa comparativo de preços'!AG153,"")</f>
        <v/>
      </c>
      <c r="N152" s="40" t="str">
        <f t="shared" si="15"/>
        <v/>
      </c>
      <c r="O152" s="41" t="str">
        <f t="shared" si="16"/>
        <v/>
      </c>
      <c r="P152" s="42" t="str">
        <f t="shared" si="17"/>
        <v/>
      </c>
      <c r="Q152" s="40" t="str">
        <f t="shared" si="18"/>
        <v/>
      </c>
      <c r="R152" s="39" t="str">
        <f t="shared" si="19"/>
        <v/>
      </c>
      <c r="S152" s="9" t="str">
        <f>IFERROR(IF(OR(COUNT('Mapa comparativo de preços'!$AK153)&lt;1,COUNT('1º Saneamento'!C152:L152)&lt;3),$P152,IF(OR('1º Saneamento'!$O152&lt;=30%,COUNT('2º Saneamento'!C152:L152)&lt;3),'1º Saneamento'!$O152,IF(OR('2º Saneamento'!$O152&lt;=30%,COUNT('3º Saneamento'!C152:L152)&lt;3),'2º Saneamento'!$O152,IF(OR('3º Saneamento'!$O152&lt;=30%,COUNT('4º Saneamento'!C152:L152)&lt;3),'3º Saneamento'!$O152,IF(OR('4º Saneamento'!$O152&lt;=30%,COUNT('5º Saneamento'!C152:L152)&lt;3),'4º Saneamento'!$O152,'5º Saneamento'!$O152))))),"")</f>
        <v/>
      </c>
    </row>
    <row r="153" spans="1:19" ht="12.75" customHeight="1" x14ac:dyDescent="0.2">
      <c r="A153" s="37" t="str">
        <f>IF('Mapa comparativo de preços'!$A154&lt;&gt;"",'Mapa comparativo de preços'!$A154,"")</f>
        <v/>
      </c>
      <c r="B153" s="38" t="str">
        <f>IF('Mapa comparativo de preços'!$B154&lt;&gt;"",'Mapa comparativo de preços'!$B154,"")</f>
        <v/>
      </c>
      <c r="C153" s="38">
        <f>IF(COUNT('Mapa comparativo de preços'!$U154)&gt;=1,'Mapa comparativo de preços'!$U154,"")</f>
        <v>0</v>
      </c>
      <c r="D153" s="39" t="str">
        <f>IF(COUNT('Mapa comparativo de preços'!V154)&gt;=1,'Mapa comparativo de preços'!V154,"")</f>
        <v/>
      </c>
      <c r="E153" s="39" t="str">
        <f>IF(COUNT('Mapa comparativo de preços'!W154)&gt;=1,'Mapa comparativo de preços'!W154,"")</f>
        <v/>
      </c>
      <c r="F153" s="39" t="str">
        <f>IF(COUNT('Mapa comparativo de preços'!X154)&gt;=1,'Mapa comparativo de preços'!X154,"")</f>
        <v/>
      </c>
      <c r="G153" s="39" t="str">
        <f>IF(COUNT('Mapa comparativo de preços'!Y154)&gt;=1,'Mapa comparativo de preços'!Y154,"")</f>
        <v/>
      </c>
      <c r="H153" s="39" t="str">
        <f>IF(COUNT('Mapa comparativo de preços'!Z154)&gt;=1,'Mapa comparativo de preços'!Z154,"")</f>
        <v/>
      </c>
      <c r="I153" s="39" t="str">
        <f>IF(COUNT('Mapa comparativo de preços'!AA154)&gt;=1,'Mapa comparativo de preços'!AA154,"")</f>
        <v/>
      </c>
      <c r="J153" s="39" t="str">
        <f>IF(COUNT('Mapa comparativo de preços'!AB154)&gt;=1,'Mapa comparativo de preços'!AB154,"")</f>
        <v/>
      </c>
      <c r="K153" s="39" t="str">
        <f>IF(COUNT('Mapa comparativo de preços'!AC154)&gt;=1,'Mapa comparativo de preços'!AC154,"")</f>
        <v/>
      </c>
      <c r="L153" s="39" t="str">
        <f>IF(COUNT('Mapa comparativo de preços'!AF154)&gt;=1,'Mapa comparativo de preços'!AF154,"")</f>
        <v/>
      </c>
      <c r="M153" s="39" t="str">
        <f>IF(COUNT('Mapa comparativo de preços'!AG154)&gt;=1,'Mapa comparativo de preços'!AG154,"")</f>
        <v/>
      </c>
      <c r="N153" s="40" t="str">
        <f t="shared" si="15"/>
        <v/>
      </c>
      <c r="O153" s="41" t="str">
        <f t="shared" si="16"/>
        <v/>
      </c>
      <c r="P153" s="42" t="str">
        <f t="shared" si="17"/>
        <v/>
      </c>
      <c r="Q153" s="40" t="str">
        <f t="shared" si="18"/>
        <v/>
      </c>
      <c r="R153" s="39" t="str">
        <f t="shared" si="19"/>
        <v/>
      </c>
      <c r="S153" s="9" t="str">
        <f>IFERROR(IF(OR(COUNT('Mapa comparativo de preços'!$AK154)&lt;1,COUNT('1º Saneamento'!C153:L153)&lt;3),$P153,IF(OR('1º Saneamento'!$O153&lt;=30%,COUNT('2º Saneamento'!C153:L153)&lt;3),'1º Saneamento'!$O153,IF(OR('2º Saneamento'!$O153&lt;=30%,COUNT('3º Saneamento'!C153:L153)&lt;3),'2º Saneamento'!$O153,IF(OR('3º Saneamento'!$O153&lt;=30%,COUNT('4º Saneamento'!C153:L153)&lt;3),'3º Saneamento'!$O153,IF(OR('4º Saneamento'!$O153&lt;=30%,COUNT('5º Saneamento'!C153:L153)&lt;3),'4º Saneamento'!$O153,'5º Saneamento'!$O153))))),"")</f>
        <v/>
      </c>
    </row>
    <row r="154" spans="1:19" ht="12.75" customHeight="1" x14ac:dyDescent="0.2">
      <c r="A154" s="37" t="str">
        <f>IF('Mapa comparativo de preços'!$A155&lt;&gt;"",'Mapa comparativo de preços'!$A155,"")</f>
        <v/>
      </c>
      <c r="B154" s="38" t="str">
        <f>IF('Mapa comparativo de preços'!$B155&lt;&gt;"",'Mapa comparativo de preços'!$B155,"")</f>
        <v/>
      </c>
      <c r="C154" s="38">
        <f>IF(COUNT('Mapa comparativo de preços'!$U155)&gt;=1,'Mapa comparativo de preços'!$U155,"")</f>
        <v>0</v>
      </c>
      <c r="D154" s="39" t="str">
        <f>IF(COUNT('Mapa comparativo de preços'!V155)&gt;=1,'Mapa comparativo de preços'!V155,"")</f>
        <v/>
      </c>
      <c r="E154" s="39" t="str">
        <f>IF(COUNT('Mapa comparativo de preços'!W155)&gt;=1,'Mapa comparativo de preços'!W155,"")</f>
        <v/>
      </c>
      <c r="F154" s="39" t="str">
        <f>IF(COUNT('Mapa comparativo de preços'!X155)&gt;=1,'Mapa comparativo de preços'!X155,"")</f>
        <v/>
      </c>
      <c r="G154" s="39" t="str">
        <f>IF(COUNT('Mapa comparativo de preços'!Y155)&gt;=1,'Mapa comparativo de preços'!Y155,"")</f>
        <v/>
      </c>
      <c r="H154" s="39" t="str">
        <f>IF(COUNT('Mapa comparativo de preços'!Z155)&gt;=1,'Mapa comparativo de preços'!Z155,"")</f>
        <v/>
      </c>
      <c r="I154" s="39" t="str">
        <f>IF(COUNT('Mapa comparativo de preços'!AA155)&gt;=1,'Mapa comparativo de preços'!AA155,"")</f>
        <v/>
      </c>
      <c r="J154" s="39" t="str">
        <f>IF(COUNT('Mapa comparativo de preços'!AB155)&gt;=1,'Mapa comparativo de preços'!AB155,"")</f>
        <v/>
      </c>
      <c r="K154" s="39" t="str">
        <f>IF(COUNT('Mapa comparativo de preços'!AC155)&gt;=1,'Mapa comparativo de preços'!AC155,"")</f>
        <v/>
      </c>
      <c r="L154" s="39" t="str">
        <f>IF(COUNT('Mapa comparativo de preços'!AF155)&gt;=1,'Mapa comparativo de preços'!AF155,"")</f>
        <v/>
      </c>
      <c r="M154" s="39" t="str">
        <f>IF(COUNT('Mapa comparativo de preços'!AG155)&gt;=1,'Mapa comparativo de preços'!AG155,"")</f>
        <v/>
      </c>
      <c r="N154" s="40" t="str">
        <f t="shared" si="15"/>
        <v/>
      </c>
      <c r="O154" s="41" t="str">
        <f t="shared" si="16"/>
        <v/>
      </c>
      <c r="P154" s="42" t="str">
        <f t="shared" si="17"/>
        <v/>
      </c>
      <c r="Q154" s="40" t="str">
        <f t="shared" si="18"/>
        <v/>
      </c>
      <c r="R154" s="39" t="str">
        <f t="shared" si="19"/>
        <v/>
      </c>
      <c r="S154" s="9" t="str">
        <f>IFERROR(IF(OR(COUNT('Mapa comparativo de preços'!$AK155)&lt;1,COUNT('1º Saneamento'!C154:L154)&lt;3),$P154,IF(OR('1º Saneamento'!$O154&lt;=30%,COUNT('2º Saneamento'!C154:L154)&lt;3),'1º Saneamento'!$O154,IF(OR('2º Saneamento'!$O154&lt;=30%,COUNT('3º Saneamento'!C154:L154)&lt;3),'2º Saneamento'!$O154,IF(OR('3º Saneamento'!$O154&lt;=30%,COUNT('4º Saneamento'!C154:L154)&lt;3),'3º Saneamento'!$O154,IF(OR('4º Saneamento'!$O154&lt;=30%,COUNT('5º Saneamento'!C154:L154)&lt;3),'4º Saneamento'!$O154,'5º Saneamento'!$O154))))),"")</f>
        <v/>
      </c>
    </row>
    <row r="155" spans="1:19" ht="12.75" customHeight="1" x14ac:dyDescent="0.2">
      <c r="A155" s="37" t="str">
        <f>IF('Mapa comparativo de preços'!$A156&lt;&gt;"",'Mapa comparativo de preços'!$A156,"")</f>
        <v/>
      </c>
      <c r="B155" s="38" t="str">
        <f>IF('Mapa comparativo de preços'!$B156&lt;&gt;"",'Mapa comparativo de preços'!$B156,"")</f>
        <v/>
      </c>
      <c r="C155" s="38">
        <f>IF(COUNT('Mapa comparativo de preços'!$U156)&gt;=1,'Mapa comparativo de preços'!$U156,"")</f>
        <v>0</v>
      </c>
      <c r="D155" s="39" t="str">
        <f>IF(COUNT('Mapa comparativo de preços'!V156)&gt;=1,'Mapa comparativo de preços'!V156,"")</f>
        <v/>
      </c>
      <c r="E155" s="39" t="str">
        <f>IF(COUNT('Mapa comparativo de preços'!W156)&gt;=1,'Mapa comparativo de preços'!W156,"")</f>
        <v/>
      </c>
      <c r="F155" s="39" t="str">
        <f>IF(COUNT('Mapa comparativo de preços'!X156)&gt;=1,'Mapa comparativo de preços'!X156,"")</f>
        <v/>
      </c>
      <c r="G155" s="39" t="str">
        <f>IF(COUNT('Mapa comparativo de preços'!Y156)&gt;=1,'Mapa comparativo de preços'!Y156,"")</f>
        <v/>
      </c>
      <c r="H155" s="39" t="str">
        <f>IF(COUNT('Mapa comparativo de preços'!Z156)&gt;=1,'Mapa comparativo de preços'!Z156,"")</f>
        <v/>
      </c>
      <c r="I155" s="39" t="str">
        <f>IF(COUNT('Mapa comparativo de preços'!AA156)&gt;=1,'Mapa comparativo de preços'!AA156,"")</f>
        <v/>
      </c>
      <c r="J155" s="39" t="str">
        <f>IF(COUNT('Mapa comparativo de preços'!AB156)&gt;=1,'Mapa comparativo de preços'!AB156,"")</f>
        <v/>
      </c>
      <c r="K155" s="39" t="str">
        <f>IF(COUNT('Mapa comparativo de preços'!AC156)&gt;=1,'Mapa comparativo de preços'!AC156,"")</f>
        <v/>
      </c>
      <c r="L155" s="39" t="str">
        <f>IF(COUNT('Mapa comparativo de preços'!AF156)&gt;=1,'Mapa comparativo de preços'!AF156,"")</f>
        <v/>
      </c>
      <c r="M155" s="39" t="str">
        <f>IF(COUNT('Mapa comparativo de preços'!AG156)&gt;=1,'Mapa comparativo de preços'!AG156,"")</f>
        <v/>
      </c>
      <c r="N155" s="40" t="str">
        <f t="shared" si="15"/>
        <v/>
      </c>
      <c r="O155" s="41" t="str">
        <f t="shared" si="16"/>
        <v/>
      </c>
      <c r="P155" s="42" t="str">
        <f t="shared" si="17"/>
        <v/>
      </c>
      <c r="Q155" s="40" t="str">
        <f t="shared" si="18"/>
        <v/>
      </c>
      <c r="R155" s="39" t="str">
        <f t="shared" si="19"/>
        <v/>
      </c>
      <c r="S155" s="9" t="str">
        <f>IFERROR(IF(OR(COUNT('Mapa comparativo de preços'!$AK156)&lt;1,COUNT('1º Saneamento'!C155:L155)&lt;3),$P155,IF(OR('1º Saneamento'!$O155&lt;=30%,COUNT('2º Saneamento'!C155:L155)&lt;3),'1º Saneamento'!$O155,IF(OR('2º Saneamento'!$O155&lt;=30%,COUNT('3º Saneamento'!C155:L155)&lt;3),'2º Saneamento'!$O155,IF(OR('3º Saneamento'!$O155&lt;=30%,COUNT('4º Saneamento'!C155:L155)&lt;3),'3º Saneamento'!$O155,IF(OR('4º Saneamento'!$O155&lt;=30%,COUNT('5º Saneamento'!C155:L155)&lt;3),'4º Saneamento'!$O155,'5º Saneamento'!$O155))))),"")</f>
        <v/>
      </c>
    </row>
    <row r="156" spans="1:19" ht="12.75" customHeight="1" x14ac:dyDescent="0.2">
      <c r="A156" s="37" t="str">
        <f>IF('Mapa comparativo de preços'!$A157&lt;&gt;"",'Mapa comparativo de preços'!$A157,"")</f>
        <v/>
      </c>
      <c r="B156" s="38" t="str">
        <f>IF('Mapa comparativo de preços'!$B157&lt;&gt;"",'Mapa comparativo de preços'!$B157,"")</f>
        <v/>
      </c>
      <c r="C156" s="38">
        <f>IF(COUNT('Mapa comparativo de preços'!$U157)&gt;=1,'Mapa comparativo de preços'!$U157,"")</f>
        <v>0</v>
      </c>
      <c r="D156" s="39" t="str">
        <f>IF(COUNT('Mapa comparativo de preços'!V157)&gt;=1,'Mapa comparativo de preços'!V157,"")</f>
        <v/>
      </c>
      <c r="E156" s="39" t="str">
        <f>IF(COUNT('Mapa comparativo de preços'!W157)&gt;=1,'Mapa comparativo de preços'!W157,"")</f>
        <v/>
      </c>
      <c r="F156" s="39" t="str">
        <f>IF(COUNT('Mapa comparativo de preços'!X157)&gt;=1,'Mapa comparativo de preços'!X157,"")</f>
        <v/>
      </c>
      <c r="G156" s="39" t="str">
        <f>IF(COUNT('Mapa comparativo de preços'!Y157)&gt;=1,'Mapa comparativo de preços'!Y157,"")</f>
        <v/>
      </c>
      <c r="H156" s="39" t="str">
        <f>IF(COUNT('Mapa comparativo de preços'!Z157)&gt;=1,'Mapa comparativo de preços'!Z157,"")</f>
        <v/>
      </c>
      <c r="I156" s="39" t="str">
        <f>IF(COUNT('Mapa comparativo de preços'!AA157)&gt;=1,'Mapa comparativo de preços'!AA157,"")</f>
        <v/>
      </c>
      <c r="J156" s="39" t="str">
        <f>IF(COUNT('Mapa comparativo de preços'!AB157)&gt;=1,'Mapa comparativo de preços'!AB157,"")</f>
        <v/>
      </c>
      <c r="K156" s="39" t="str">
        <f>IF(COUNT('Mapa comparativo de preços'!AC157)&gt;=1,'Mapa comparativo de preços'!AC157,"")</f>
        <v/>
      </c>
      <c r="L156" s="39" t="str">
        <f>IF(COUNT('Mapa comparativo de preços'!AF157)&gt;=1,'Mapa comparativo de preços'!AF157,"")</f>
        <v/>
      </c>
      <c r="M156" s="39" t="str">
        <f>IF(COUNT('Mapa comparativo de preços'!AG157)&gt;=1,'Mapa comparativo de preços'!AG157,"")</f>
        <v/>
      </c>
      <c r="N156" s="40" t="str">
        <f t="shared" si="15"/>
        <v/>
      </c>
      <c r="O156" s="41" t="str">
        <f t="shared" si="16"/>
        <v/>
      </c>
      <c r="P156" s="42" t="str">
        <f t="shared" si="17"/>
        <v/>
      </c>
      <c r="Q156" s="40" t="str">
        <f t="shared" si="18"/>
        <v/>
      </c>
      <c r="R156" s="39" t="str">
        <f t="shared" si="19"/>
        <v/>
      </c>
      <c r="S156" s="9" t="str">
        <f>IFERROR(IF(OR(COUNT('Mapa comparativo de preços'!$AK157)&lt;1,COUNT('1º Saneamento'!C156:L156)&lt;3),$P156,IF(OR('1º Saneamento'!$O156&lt;=30%,COUNT('2º Saneamento'!C156:L156)&lt;3),'1º Saneamento'!$O156,IF(OR('2º Saneamento'!$O156&lt;=30%,COUNT('3º Saneamento'!C156:L156)&lt;3),'2º Saneamento'!$O156,IF(OR('3º Saneamento'!$O156&lt;=30%,COUNT('4º Saneamento'!C156:L156)&lt;3),'3º Saneamento'!$O156,IF(OR('4º Saneamento'!$O156&lt;=30%,COUNT('5º Saneamento'!C156:L156)&lt;3),'4º Saneamento'!$O156,'5º Saneamento'!$O156))))),"")</f>
        <v/>
      </c>
    </row>
    <row r="157" spans="1:19" ht="12.75" customHeight="1" x14ac:dyDescent="0.2">
      <c r="A157" s="37" t="str">
        <f>IF('Mapa comparativo de preços'!$A158&lt;&gt;"",'Mapa comparativo de preços'!$A158,"")</f>
        <v/>
      </c>
      <c r="B157" s="38" t="str">
        <f>IF('Mapa comparativo de preços'!$B158&lt;&gt;"",'Mapa comparativo de preços'!$B158,"")</f>
        <v/>
      </c>
      <c r="C157" s="38">
        <f>IF(COUNT('Mapa comparativo de preços'!$U158)&gt;=1,'Mapa comparativo de preços'!$U158,"")</f>
        <v>0</v>
      </c>
      <c r="D157" s="39" t="str">
        <f>IF(COUNT('Mapa comparativo de preços'!V158)&gt;=1,'Mapa comparativo de preços'!V158,"")</f>
        <v/>
      </c>
      <c r="E157" s="39" t="str">
        <f>IF(COUNT('Mapa comparativo de preços'!W158)&gt;=1,'Mapa comparativo de preços'!W158,"")</f>
        <v/>
      </c>
      <c r="F157" s="39" t="str">
        <f>IF(COUNT('Mapa comparativo de preços'!X158)&gt;=1,'Mapa comparativo de preços'!X158,"")</f>
        <v/>
      </c>
      <c r="G157" s="39" t="str">
        <f>IF(COUNT('Mapa comparativo de preços'!Y158)&gt;=1,'Mapa comparativo de preços'!Y158,"")</f>
        <v/>
      </c>
      <c r="H157" s="39" t="str">
        <f>IF(COUNT('Mapa comparativo de preços'!Z158)&gt;=1,'Mapa comparativo de preços'!Z158,"")</f>
        <v/>
      </c>
      <c r="I157" s="39" t="str">
        <f>IF(COUNT('Mapa comparativo de preços'!AA158)&gt;=1,'Mapa comparativo de preços'!AA158,"")</f>
        <v/>
      </c>
      <c r="J157" s="39" t="str">
        <f>IF(COUNT('Mapa comparativo de preços'!AB158)&gt;=1,'Mapa comparativo de preços'!AB158,"")</f>
        <v/>
      </c>
      <c r="K157" s="39" t="str">
        <f>IF(COUNT('Mapa comparativo de preços'!AC158)&gt;=1,'Mapa comparativo de preços'!AC158,"")</f>
        <v/>
      </c>
      <c r="L157" s="39" t="str">
        <f>IF(COUNT('Mapa comparativo de preços'!AF158)&gt;=1,'Mapa comparativo de preços'!AF158,"")</f>
        <v/>
      </c>
      <c r="M157" s="39" t="str">
        <f>IF(COUNT('Mapa comparativo de preços'!AG158)&gt;=1,'Mapa comparativo de preços'!AG158,"")</f>
        <v/>
      </c>
      <c r="N157" s="40" t="str">
        <f t="shared" si="15"/>
        <v/>
      </c>
      <c r="O157" s="41" t="str">
        <f t="shared" si="16"/>
        <v/>
      </c>
      <c r="P157" s="42" t="str">
        <f t="shared" si="17"/>
        <v/>
      </c>
      <c r="Q157" s="40" t="str">
        <f t="shared" si="18"/>
        <v/>
      </c>
      <c r="R157" s="39" t="str">
        <f t="shared" si="19"/>
        <v/>
      </c>
      <c r="S157" s="9" t="str">
        <f>IFERROR(IF(OR(COUNT('Mapa comparativo de preços'!$AK158)&lt;1,COUNT('1º Saneamento'!C157:L157)&lt;3),$P157,IF(OR('1º Saneamento'!$O157&lt;=30%,COUNT('2º Saneamento'!C157:L157)&lt;3),'1º Saneamento'!$O157,IF(OR('2º Saneamento'!$O157&lt;=30%,COUNT('3º Saneamento'!C157:L157)&lt;3),'2º Saneamento'!$O157,IF(OR('3º Saneamento'!$O157&lt;=30%,COUNT('4º Saneamento'!C157:L157)&lt;3),'3º Saneamento'!$O157,IF(OR('4º Saneamento'!$O157&lt;=30%,COUNT('5º Saneamento'!C157:L157)&lt;3),'4º Saneamento'!$O157,'5º Saneamento'!$O157))))),"")</f>
        <v/>
      </c>
    </row>
    <row r="158" spans="1:19" ht="12.75" customHeight="1" x14ac:dyDescent="0.2">
      <c r="A158" s="37" t="str">
        <f>IF('Mapa comparativo de preços'!$A159&lt;&gt;"",'Mapa comparativo de preços'!$A159,"")</f>
        <v/>
      </c>
      <c r="B158" s="38" t="str">
        <f>IF('Mapa comparativo de preços'!$B159&lt;&gt;"",'Mapa comparativo de preços'!$B159,"")</f>
        <v/>
      </c>
      <c r="C158" s="38">
        <f>IF(COUNT('Mapa comparativo de preços'!$U159)&gt;=1,'Mapa comparativo de preços'!$U159,"")</f>
        <v>0</v>
      </c>
      <c r="D158" s="39" t="str">
        <f>IF(COUNT('Mapa comparativo de preços'!V159)&gt;=1,'Mapa comparativo de preços'!V159,"")</f>
        <v/>
      </c>
      <c r="E158" s="39" t="str">
        <f>IF(COUNT('Mapa comparativo de preços'!W159)&gt;=1,'Mapa comparativo de preços'!W159,"")</f>
        <v/>
      </c>
      <c r="F158" s="39" t="str">
        <f>IF(COUNT('Mapa comparativo de preços'!X159)&gt;=1,'Mapa comparativo de preços'!X159,"")</f>
        <v/>
      </c>
      <c r="G158" s="39" t="str">
        <f>IF(COUNT('Mapa comparativo de preços'!Y159)&gt;=1,'Mapa comparativo de preços'!Y159,"")</f>
        <v/>
      </c>
      <c r="H158" s="39" t="str">
        <f>IF(COUNT('Mapa comparativo de preços'!Z159)&gt;=1,'Mapa comparativo de preços'!Z159,"")</f>
        <v/>
      </c>
      <c r="I158" s="39" t="str">
        <f>IF(COUNT('Mapa comparativo de preços'!AA159)&gt;=1,'Mapa comparativo de preços'!AA159,"")</f>
        <v/>
      </c>
      <c r="J158" s="39" t="str">
        <f>IF(COUNT('Mapa comparativo de preços'!AB159)&gt;=1,'Mapa comparativo de preços'!AB159,"")</f>
        <v/>
      </c>
      <c r="K158" s="39" t="str">
        <f>IF(COUNT('Mapa comparativo de preços'!AC159)&gt;=1,'Mapa comparativo de preços'!AC159,"")</f>
        <v/>
      </c>
      <c r="L158" s="39" t="str">
        <f>IF(COUNT('Mapa comparativo de preços'!AF159)&gt;=1,'Mapa comparativo de preços'!AF159,"")</f>
        <v/>
      </c>
      <c r="M158" s="39" t="str">
        <f>IF(COUNT('Mapa comparativo de preços'!AG159)&gt;=1,'Mapa comparativo de preços'!AG159,"")</f>
        <v/>
      </c>
      <c r="N158" s="40" t="str">
        <f t="shared" si="15"/>
        <v/>
      </c>
      <c r="O158" s="41" t="str">
        <f t="shared" si="16"/>
        <v/>
      </c>
      <c r="P158" s="42" t="str">
        <f t="shared" si="17"/>
        <v/>
      </c>
      <c r="Q158" s="40" t="str">
        <f t="shared" si="18"/>
        <v/>
      </c>
      <c r="R158" s="39" t="str">
        <f t="shared" si="19"/>
        <v/>
      </c>
      <c r="S158" s="9" t="str">
        <f>IFERROR(IF(OR(COUNT('Mapa comparativo de preços'!$AK159)&lt;1,COUNT('1º Saneamento'!C158:L158)&lt;3),$P158,IF(OR('1º Saneamento'!$O158&lt;=30%,COUNT('2º Saneamento'!C158:L158)&lt;3),'1º Saneamento'!$O158,IF(OR('2º Saneamento'!$O158&lt;=30%,COUNT('3º Saneamento'!C158:L158)&lt;3),'2º Saneamento'!$O158,IF(OR('3º Saneamento'!$O158&lt;=30%,COUNT('4º Saneamento'!C158:L158)&lt;3),'3º Saneamento'!$O158,IF(OR('4º Saneamento'!$O158&lt;=30%,COUNT('5º Saneamento'!C158:L158)&lt;3),'4º Saneamento'!$O158,'5º Saneamento'!$O158))))),"")</f>
        <v/>
      </c>
    </row>
    <row r="159" spans="1:19" ht="12.75" customHeight="1" x14ac:dyDescent="0.2">
      <c r="A159" s="37" t="str">
        <f>IF('Mapa comparativo de preços'!$A160&lt;&gt;"",'Mapa comparativo de preços'!$A160,"")</f>
        <v/>
      </c>
      <c r="B159" s="38" t="str">
        <f>IF('Mapa comparativo de preços'!$B160&lt;&gt;"",'Mapa comparativo de preços'!$B160,"")</f>
        <v/>
      </c>
      <c r="C159" s="38">
        <f>IF(COUNT('Mapa comparativo de preços'!$U160)&gt;=1,'Mapa comparativo de preços'!$U160,"")</f>
        <v>0</v>
      </c>
      <c r="D159" s="39" t="str">
        <f>IF(COUNT('Mapa comparativo de preços'!V160)&gt;=1,'Mapa comparativo de preços'!V160,"")</f>
        <v/>
      </c>
      <c r="E159" s="39" t="str">
        <f>IF(COUNT('Mapa comparativo de preços'!W160)&gt;=1,'Mapa comparativo de preços'!W160,"")</f>
        <v/>
      </c>
      <c r="F159" s="39" t="str">
        <f>IF(COUNT('Mapa comparativo de preços'!X160)&gt;=1,'Mapa comparativo de preços'!X160,"")</f>
        <v/>
      </c>
      <c r="G159" s="39" t="str">
        <f>IF(COUNT('Mapa comparativo de preços'!Y160)&gt;=1,'Mapa comparativo de preços'!Y160,"")</f>
        <v/>
      </c>
      <c r="H159" s="39" t="str">
        <f>IF(COUNT('Mapa comparativo de preços'!Z160)&gt;=1,'Mapa comparativo de preços'!Z160,"")</f>
        <v/>
      </c>
      <c r="I159" s="39" t="str">
        <f>IF(COUNT('Mapa comparativo de preços'!AA160)&gt;=1,'Mapa comparativo de preços'!AA160,"")</f>
        <v/>
      </c>
      <c r="J159" s="39" t="str">
        <f>IF(COUNT('Mapa comparativo de preços'!AB160)&gt;=1,'Mapa comparativo de preços'!AB160,"")</f>
        <v/>
      </c>
      <c r="K159" s="39" t="str">
        <f>IF(COUNT('Mapa comparativo de preços'!AC160)&gt;=1,'Mapa comparativo de preços'!AC160,"")</f>
        <v/>
      </c>
      <c r="L159" s="39" t="str">
        <f>IF(COUNT('Mapa comparativo de preços'!AF160)&gt;=1,'Mapa comparativo de preços'!AF160,"")</f>
        <v/>
      </c>
      <c r="M159" s="39" t="str">
        <f>IF(COUNT('Mapa comparativo de preços'!AG160)&gt;=1,'Mapa comparativo de preços'!AG160,"")</f>
        <v/>
      </c>
      <c r="N159" s="40" t="str">
        <f t="shared" si="15"/>
        <v/>
      </c>
      <c r="O159" s="41" t="str">
        <f t="shared" si="16"/>
        <v/>
      </c>
      <c r="P159" s="42" t="str">
        <f t="shared" si="17"/>
        <v/>
      </c>
      <c r="Q159" s="40" t="str">
        <f t="shared" si="18"/>
        <v/>
      </c>
      <c r="R159" s="39" t="str">
        <f t="shared" si="19"/>
        <v/>
      </c>
      <c r="S159" s="9" t="str">
        <f>IFERROR(IF(OR(COUNT('Mapa comparativo de preços'!$AK160)&lt;1,COUNT('1º Saneamento'!C159:L159)&lt;3),$P159,IF(OR('1º Saneamento'!$O159&lt;=30%,COUNT('2º Saneamento'!C159:L159)&lt;3),'1º Saneamento'!$O159,IF(OR('2º Saneamento'!$O159&lt;=30%,COUNT('3º Saneamento'!C159:L159)&lt;3),'2º Saneamento'!$O159,IF(OR('3º Saneamento'!$O159&lt;=30%,COUNT('4º Saneamento'!C159:L159)&lt;3),'3º Saneamento'!$O159,IF(OR('4º Saneamento'!$O159&lt;=30%,COUNT('5º Saneamento'!C159:L159)&lt;3),'4º Saneamento'!$O159,'5º Saneamento'!$O159))))),"")</f>
        <v/>
      </c>
    </row>
    <row r="160" spans="1:19" ht="12.75" customHeight="1" x14ac:dyDescent="0.2">
      <c r="A160" s="37" t="str">
        <f>IF('Mapa comparativo de preços'!$A161&lt;&gt;"",'Mapa comparativo de preços'!$A161,"")</f>
        <v/>
      </c>
      <c r="B160" s="38" t="str">
        <f>IF('Mapa comparativo de preços'!$B161&lt;&gt;"",'Mapa comparativo de preços'!$B161,"")</f>
        <v/>
      </c>
      <c r="C160" s="38">
        <f>IF(COUNT('Mapa comparativo de preços'!$U161)&gt;=1,'Mapa comparativo de preços'!$U161,"")</f>
        <v>0</v>
      </c>
      <c r="D160" s="39" t="str">
        <f>IF(COUNT('Mapa comparativo de preços'!V161)&gt;=1,'Mapa comparativo de preços'!V161,"")</f>
        <v/>
      </c>
      <c r="E160" s="39" t="str">
        <f>IF(COUNT('Mapa comparativo de preços'!W161)&gt;=1,'Mapa comparativo de preços'!W161,"")</f>
        <v/>
      </c>
      <c r="F160" s="39" t="str">
        <f>IF(COUNT('Mapa comparativo de preços'!X161)&gt;=1,'Mapa comparativo de preços'!X161,"")</f>
        <v/>
      </c>
      <c r="G160" s="39" t="str">
        <f>IF(COUNT('Mapa comparativo de preços'!Y161)&gt;=1,'Mapa comparativo de preços'!Y161,"")</f>
        <v/>
      </c>
      <c r="H160" s="39" t="str">
        <f>IF(COUNT('Mapa comparativo de preços'!Z161)&gt;=1,'Mapa comparativo de preços'!Z161,"")</f>
        <v/>
      </c>
      <c r="I160" s="39" t="str">
        <f>IF(COUNT('Mapa comparativo de preços'!AA161)&gt;=1,'Mapa comparativo de preços'!AA161,"")</f>
        <v/>
      </c>
      <c r="J160" s="39" t="str">
        <f>IF(COUNT('Mapa comparativo de preços'!AB161)&gt;=1,'Mapa comparativo de preços'!AB161,"")</f>
        <v/>
      </c>
      <c r="K160" s="39" t="str">
        <f>IF(COUNT('Mapa comparativo de preços'!AC161)&gt;=1,'Mapa comparativo de preços'!AC161,"")</f>
        <v/>
      </c>
      <c r="L160" s="39" t="str">
        <f>IF(COUNT('Mapa comparativo de preços'!AF161)&gt;=1,'Mapa comparativo de preços'!AF161,"")</f>
        <v/>
      </c>
      <c r="M160" s="39" t="str">
        <f>IF(COUNT('Mapa comparativo de preços'!AG161)&gt;=1,'Mapa comparativo de preços'!AG161,"")</f>
        <v/>
      </c>
      <c r="N160" s="40" t="str">
        <f t="shared" si="15"/>
        <v/>
      </c>
      <c r="O160" s="41" t="str">
        <f t="shared" si="16"/>
        <v/>
      </c>
      <c r="P160" s="42" t="str">
        <f t="shared" si="17"/>
        <v/>
      </c>
      <c r="Q160" s="40" t="str">
        <f t="shared" si="18"/>
        <v/>
      </c>
      <c r="R160" s="39" t="str">
        <f t="shared" si="19"/>
        <v/>
      </c>
      <c r="S160" s="9" t="str">
        <f>IFERROR(IF(OR(COUNT('Mapa comparativo de preços'!$AK161)&lt;1,COUNT('1º Saneamento'!C160:L160)&lt;3),$P160,IF(OR('1º Saneamento'!$O160&lt;=30%,COUNT('2º Saneamento'!C160:L160)&lt;3),'1º Saneamento'!$O160,IF(OR('2º Saneamento'!$O160&lt;=30%,COUNT('3º Saneamento'!C160:L160)&lt;3),'2º Saneamento'!$O160,IF(OR('3º Saneamento'!$O160&lt;=30%,COUNT('4º Saneamento'!C160:L160)&lt;3),'3º Saneamento'!$O160,IF(OR('4º Saneamento'!$O160&lt;=30%,COUNT('5º Saneamento'!C160:L160)&lt;3),'4º Saneamento'!$O160,'5º Saneamento'!$O160))))),"")</f>
        <v/>
      </c>
    </row>
    <row r="161" spans="1:19" ht="12.75" customHeight="1" x14ac:dyDescent="0.2">
      <c r="A161" s="37" t="str">
        <f>IF('Mapa comparativo de preços'!$A162&lt;&gt;"",'Mapa comparativo de preços'!$A162,"")</f>
        <v/>
      </c>
      <c r="B161" s="38" t="str">
        <f>IF('Mapa comparativo de preços'!$B162&lt;&gt;"",'Mapa comparativo de preços'!$B162,"")</f>
        <v/>
      </c>
      <c r="C161" s="38">
        <f>IF(COUNT('Mapa comparativo de preços'!$U162)&gt;=1,'Mapa comparativo de preços'!$U162,"")</f>
        <v>0</v>
      </c>
      <c r="D161" s="39" t="str">
        <f>IF(COUNT('Mapa comparativo de preços'!V162)&gt;=1,'Mapa comparativo de preços'!V162,"")</f>
        <v/>
      </c>
      <c r="E161" s="39" t="str">
        <f>IF(COUNT('Mapa comparativo de preços'!W162)&gt;=1,'Mapa comparativo de preços'!W162,"")</f>
        <v/>
      </c>
      <c r="F161" s="39" t="str">
        <f>IF(COUNT('Mapa comparativo de preços'!X162)&gt;=1,'Mapa comparativo de preços'!X162,"")</f>
        <v/>
      </c>
      <c r="G161" s="39" t="str">
        <f>IF(COUNT('Mapa comparativo de preços'!Y162)&gt;=1,'Mapa comparativo de preços'!Y162,"")</f>
        <v/>
      </c>
      <c r="H161" s="39" t="str">
        <f>IF(COUNT('Mapa comparativo de preços'!Z162)&gt;=1,'Mapa comparativo de preços'!Z162,"")</f>
        <v/>
      </c>
      <c r="I161" s="39" t="str">
        <f>IF(COUNT('Mapa comparativo de preços'!AA162)&gt;=1,'Mapa comparativo de preços'!AA162,"")</f>
        <v/>
      </c>
      <c r="J161" s="39" t="str">
        <f>IF(COUNT('Mapa comparativo de preços'!AB162)&gt;=1,'Mapa comparativo de preços'!AB162,"")</f>
        <v/>
      </c>
      <c r="K161" s="39" t="str">
        <f>IF(COUNT('Mapa comparativo de preços'!AC162)&gt;=1,'Mapa comparativo de preços'!AC162,"")</f>
        <v/>
      </c>
      <c r="L161" s="39" t="str">
        <f>IF(COUNT('Mapa comparativo de preços'!AF162)&gt;=1,'Mapa comparativo de preços'!AF162,"")</f>
        <v/>
      </c>
      <c r="M161" s="39" t="str">
        <f>IF(COUNT('Mapa comparativo de preços'!AG162)&gt;=1,'Mapa comparativo de preços'!AG162,"")</f>
        <v/>
      </c>
      <c r="N161" s="40" t="str">
        <f t="shared" si="15"/>
        <v/>
      </c>
      <c r="O161" s="41" t="str">
        <f t="shared" si="16"/>
        <v/>
      </c>
      <c r="P161" s="42" t="str">
        <f t="shared" si="17"/>
        <v/>
      </c>
      <c r="Q161" s="40" t="str">
        <f t="shared" si="18"/>
        <v/>
      </c>
      <c r="R161" s="39" t="str">
        <f t="shared" si="19"/>
        <v/>
      </c>
      <c r="S161" s="9" t="str">
        <f>IFERROR(IF(OR(COUNT('Mapa comparativo de preços'!$AK162)&lt;1,COUNT('1º Saneamento'!C161:L161)&lt;3),$P161,IF(OR('1º Saneamento'!$O161&lt;=30%,COUNT('2º Saneamento'!C161:L161)&lt;3),'1º Saneamento'!$O161,IF(OR('2º Saneamento'!$O161&lt;=30%,COUNT('3º Saneamento'!C161:L161)&lt;3),'2º Saneamento'!$O161,IF(OR('3º Saneamento'!$O161&lt;=30%,COUNT('4º Saneamento'!C161:L161)&lt;3),'3º Saneamento'!$O161,IF(OR('4º Saneamento'!$O161&lt;=30%,COUNT('5º Saneamento'!C161:L161)&lt;3),'4º Saneamento'!$O161,'5º Saneamento'!$O161))))),"")</f>
        <v/>
      </c>
    </row>
    <row r="162" spans="1:19" ht="12.75" customHeight="1" x14ac:dyDescent="0.2">
      <c r="A162" s="37" t="str">
        <f>IF('Mapa comparativo de preços'!$A163&lt;&gt;"",'Mapa comparativo de preços'!$A163,"")</f>
        <v/>
      </c>
      <c r="B162" s="38" t="str">
        <f>IF('Mapa comparativo de preços'!$B163&lt;&gt;"",'Mapa comparativo de preços'!$B163,"")</f>
        <v/>
      </c>
      <c r="C162" s="38">
        <f>IF(COUNT('Mapa comparativo de preços'!$U163)&gt;=1,'Mapa comparativo de preços'!$U163,"")</f>
        <v>0</v>
      </c>
      <c r="D162" s="39" t="str">
        <f>IF(COUNT('Mapa comparativo de preços'!V163)&gt;=1,'Mapa comparativo de preços'!V163,"")</f>
        <v/>
      </c>
      <c r="E162" s="39" t="str">
        <f>IF(COUNT('Mapa comparativo de preços'!W163)&gt;=1,'Mapa comparativo de preços'!W163,"")</f>
        <v/>
      </c>
      <c r="F162" s="39" t="str">
        <f>IF(COUNT('Mapa comparativo de preços'!X163)&gt;=1,'Mapa comparativo de preços'!X163,"")</f>
        <v/>
      </c>
      <c r="G162" s="39" t="str">
        <f>IF(COUNT('Mapa comparativo de preços'!Y163)&gt;=1,'Mapa comparativo de preços'!Y163,"")</f>
        <v/>
      </c>
      <c r="H162" s="39" t="str">
        <f>IF(COUNT('Mapa comparativo de preços'!Z163)&gt;=1,'Mapa comparativo de preços'!Z163,"")</f>
        <v/>
      </c>
      <c r="I162" s="39" t="str">
        <f>IF(COUNT('Mapa comparativo de preços'!AA163)&gt;=1,'Mapa comparativo de preços'!AA163,"")</f>
        <v/>
      </c>
      <c r="J162" s="39" t="str">
        <f>IF(COUNT('Mapa comparativo de preços'!AB163)&gt;=1,'Mapa comparativo de preços'!AB163,"")</f>
        <v/>
      </c>
      <c r="K162" s="39" t="str">
        <f>IF(COUNT('Mapa comparativo de preços'!AC163)&gt;=1,'Mapa comparativo de preços'!AC163,"")</f>
        <v/>
      </c>
      <c r="L162" s="39" t="str">
        <f>IF(COUNT('Mapa comparativo de preços'!AF163)&gt;=1,'Mapa comparativo de preços'!AF163,"")</f>
        <v/>
      </c>
      <c r="M162" s="39" t="str">
        <f>IF(COUNT('Mapa comparativo de preços'!AG163)&gt;=1,'Mapa comparativo de preços'!AG163,"")</f>
        <v/>
      </c>
      <c r="N162" s="40" t="str">
        <f t="shared" si="15"/>
        <v/>
      </c>
      <c r="O162" s="41" t="str">
        <f t="shared" si="16"/>
        <v/>
      </c>
      <c r="P162" s="42" t="str">
        <f t="shared" si="17"/>
        <v/>
      </c>
      <c r="Q162" s="40" t="str">
        <f t="shared" si="18"/>
        <v/>
      </c>
      <c r="R162" s="39" t="str">
        <f t="shared" si="19"/>
        <v/>
      </c>
      <c r="S162" s="9" t="str">
        <f>IFERROR(IF(OR(COUNT('Mapa comparativo de preços'!$AK163)&lt;1,COUNT('1º Saneamento'!C162:L162)&lt;3),$P162,IF(OR('1º Saneamento'!$O162&lt;=30%,COUNT('2º Saneamento'!C162:L162)&lt;3),'1º Saneamento'!$O162,IF(OR('2º Saneamento'!$O162&lt;=30%,COUNT('3º Saneamento'!C162:L162)&lt;3),'2º Saneamento'!$O162,IF(OR('3º Saneamento'!$O162&lt;=30%,COUNT('4º Saneamento'!C162:L162)&lt;3),'3º Saneamento'!$O162,IF(OR('4º Saneamento'!$O162&lt;=30%,COUNT('5º Saneamento'!C162:L162)&lt;3),'4º Saneamento'!$O162,'5º Saneamento'!$O162))))),"")</f>
        <v/>
      </c>
    </row>
    <row r="163" spans="1:19" ht="12.75" customHeight="1" x14ac:dyDescent="0.2">
      <c r="A163" s="37" t="str">
        <f>IF('Mapa comparativo de preços'!$A164&lt;&gt;"",'Mapa comparativo de preços'!$A164,"")</f>
        <v/>
      </c>
      <c r="B163" s="38" t="str">
        <f>IF('Mapa comparativo de preços'!$B164&lt;&gt;"",'Mapa comparativo de preços'!$B164,"")</f>
        <v/>
      </c>
      <c r="C163" s="38">
        <f>IF(COUNT('Mapa comparativo de preços'!$U164)&gt;=1,'Mapa comparativo de preços'!$U164,"")</f>
        <v>0</v>
      </c>
      <c r="D163" s="39" t="str">
        <f>IF(COUNT('Mapa comparativo de preços'!V164)&gt;=1,'Mapa comparativo de preços'!V164,"")</f>
        <v/>
      </c>
      <c r="E163" s="39" t="str">
        <f>IF(COUNT('Mapa comparativo de preços'!W164)&gt;=1,'Mapa comparativo de preços'!W164,"")</f>
        <v/>
      </c>
      <c r="F163" s="39" t="str">
        <f>IF(COUNT('Mapa comparativo de preços'!X164)&gt;=1,'Mapa comparativo de preços'!X164,"")</f>
        <v/>
      </c>
      <c r="G163" s="39" t="str">
        <f>IF(COUNT('Mapa comparativo de preços'!Y164)&gt;=1,'Mapa comparativo de preços'!Y164,"")</f>
        <v/>
      </c>
      <c r="H163" s="39" t="str">
        <f>IF(COUNT('Mapa comparativo de preços'!Z164)&gt;=1,'Mapa comparativo de preços'!Z164,"")</f>
        <v/>
      </c>
      <c r="I163" s="39" t="str">
        <f>IF(COUNT('Mapa comparativo de preços'!AA164)&gt;=1,'Mapa comparativo de preços'!AA164,"")</f>
        <v/>
      </c>
      <c r="J163" s="39" t="str">
        <f>IF(COUNT('Mapa comparativo de preços'!AB164)&gt;=1,'Mapa comparativo de preços'!AB164,"")</f>
        <v/>
      </c>
      <c r="K163" s="39" t="str">
        <f>IF(COUNT('Mapa comparativo de preços'!AC164)&gt;=1,'Mapa comparativo de preços'!AC164,"")</f>
        <v/>
      </c>
      <c r="L163" s="39" t="str">
        <f>IF(COUNT('Mapa comparativo de preços'!AF164)&gt;=1,'Mapa comparativo de preços'!AF164,"")</f>
        <v/>
      </c>
      <c r="M163" s="39" t="str">
        <f>IF(COUNT('Mapa comparativo de preços'!AG164)&gt;=1,'Mapa comparativo de preços'!AG164,"")</f>
        <v/>
      </c>
      <c r="N163" s="40" t="str">
        <f t="shared" si="15"/>
        <v/>
      </c>
      <c r="O163" s="41" t="str">
        <f t="shared" si="16"/>
        <v/>
      </c>
      <c r="P163" s="42" t="str">
        <f t="shared" si="17"/>
        <v/>
      </c>
      <c r="Q163" s="40" t="str">
        <f t="shared" si="18"/>
        <v/>
      </c>
      <c r="R163" s="39" t="str">
        <f t="shared" si="19"/>
        <v/>
      </c>
      <c r="S163" s="9" t="str">
        <f>IFERROR(IF(OR(COUNT('Mapa comparativo de preços'!$AK164)&lt;1,COUNT('1º Saneamento'!C163:L163)&lt;3),$P163,IF(OR('1º Saneamento'!$O163&lt;=30%,COUNT('2º Saneamento'!C163:L163)&lt;3),'1º Saneamento'!$O163,IF(OR('2º Saneamento'!$O163&lt;=30%,COUNT('3º Saneamento'!C163:L163)&lt;3),'2º Saneamento'!$O163,IF(OR('3º Saneamento'!$O163&lt;=30%,COUNT('4º Saneamento'!C163:L163)&lt;3),'3º Saneamento'!$O163,IF(OR('4º Saneamento'!$O163&lt;=30%,COUNT('5º Saneamento'!C163:L163)&lt;3),'4º Saneamento'!$O163,'5º Saneamento'!$O163))))),"")</f>
        <v/>
      </c>
    </row>
    <row r="164" spans="1:19" ht="12.75" customHeight="1" x14ac:dyDescent="0.2">
      <c r="A164" s="37" t="str">
        <f>IF('Mapa comparativo de preços'!$A165&lt;&gt;"",'Mapa comparativo de preços'!$A165,"")</f>
        <v/>
      </c>
      <c r="B164" s="38" t="str">
        <f>IF('Mapa comparativo de preços'!$B165&lt;&gt;"",'Mapa comparativo de preços'!$B165,"")</f>
        <v/>
      </c>
      <c r="C164" s="38">
        <f>IF(COUNT('Mapa comparativo de preços'!$U165)&gt;=1,'Mapa comparativo de preços'!$U165,"")</f>
        <v>0</v>
      </c>
      <c r="D164" s="39" t="str">
        <f>IF(COUNT('Mapa comparativo de preços'!V165)&gt;=1,'Mapa comparativo de preços'!V165,"")</f>
        <v/>
      </c>
      <c r="E164" s="39" t="str">
        <f>IF(COUNT('Mapa comparativo de preços'!W165)&gt;=1,'Mapa comparativo de preços'!W165,"")</f>
        <v/>
      </c>
      <c r="F164" s="39" t="str">
        <f>IF(COUNT('Mapa comparativo de preços'!X165)&gt;=1,'Mapa comparativo de preços'!X165,"")</f>
        <v/>
      </c>
      <c r="G164" s="39" t="str">
        <f>IF(COUNT('Mapa comparativo de preços'!Y165)&gt;=1,'Mapa comparativo de preços'!Y165,"")</f>
        <v/>
      </c>
      <c r="H164" s="39" t="str">
        <f>IF(COUNT('Mapa comparativo de preços'!Z165)&gt;=1,'Mapa comparativo de preços'!Z165,"")</f>
        <v/>
      </c>
      <c r="I164" s="39" t="str">
        <f>IF(COUNT('Mapa comparativo de preços'!AA165)&gt;=1,'Mapa comparativo de preços'!AA165,"")</f>
        <v/>
      </c>
      <c r="J164" s="39" t="str">
        <f>IF(COUNT('Mapa comparativo de preços'!AB165)&gt;=1,'Mapa comparativo de preços'!AB165,"")</f>
        <v/>
      </c>
      <c r="K164" s="39" t="str">
        <f>IF(COUNT('Mapa comparativo de preços'!AC165)&gt;=1,'Mapa comparativo de preços'!AC165,"")</f>
        <v/>
      </c>
      <c r="L164" s="39" t="str">
        <f>IF(COUNT('Mapa comparativo de preços'!AF165)&gt;=1,'Mapa comparativo de preços'!AF165,"")</f>
        <v/>
      </c>
      <c r="M164" s="39" t="str">
        <f>IF(COUNT('Mapa comparativo de preços'!AG165)&gt;=1,'Mapa comparativo de preços'!AG165,"")</f>
        <v/>
      </c>
      <c r="N164" s="40" t="str">
        <f t="shared" si="15"/>
        <v/>
      </c>
      <c r="O164" s="41" t="str">
        <f t="shared" si="16"/>
        <v/>
      </c>
      <c r="P164" s="42" t="str">
        <f t="shared" si="17"/>
        <v/>
      </c>
      <c r="Q164" s="40" t="str">
        <f t="shared" si="18"/>
        <v/>
      </c>
      <c r="R164" s="39" t="str">
        <f t="shared" si="19"/>
        <v/>
      </c>
      <c r="S164" s="9" t="str">
        <f>IFERROR(IF(OR(COUNT('Mapa comparativo de preços'!$AK165)&lt;1,COUNT('1º Saneamento'!C164:L164)&lt;3),$P164,IF(OR('1º Saneamento'!$O164&lt;=30%,COUNT('2º Saneamento'!C164:L164)&lt;3),'1º Saneamento'!$O164,IF(OR('2º Saneamento'!$O164&lt;=30%,COUNT('3º Saneamento'!C164:L164)&lt;3),'2º Saneamento'!$O164,IF(OR('3º Saneamento'!$O164&lt;=30%,COUNT('4º Saneamento'!C164:L164)&lt;3),'3º Saneamento'!$O164,IF(OR('4º Saneamento'!$O164&lt;=30%,COUNT('5º Saneamento'!C164:L164)&lt;3),'4º Saneamento'!$O164,'5º Saneamento'!$O164))))),"")</f>
        <v/>
      </c>
    </row>
    <row r="165" spans="1:19" ht="12.75" customHeight="1" x14ac:dyDescent="0.2">
      <c r="A165" s="37" t="str">
        <f>IF('Mapa comparativo de preços'!$A166&lt;&gt;"",'Mapa comparativo de preços'!$A166,"")</f>
        <v/>
      </c>
      <c r="B165" s="38" t="str">
        <f>IF('Mapa comparativo de preços'!$B166&lt;&gt;"",'Mapa comparativo de preços'!$B166,"")</f>
        <v/>
      </c>
      <c r="C165" s="38">
        <f>IF(COUNT('Mapa comparativo de preços'!$U166)&gt;=1,'Mapa comparativo de preços'!$U166,"")</f>
        <v>0</v>
      </c>
      <c r="D165" s="39" t="str">
        <f>IF(COUNT('Mapa comparativo de preços'!V166)&gt;=1,'Mapa comparativo de preços'!V166,"")</f>
        <v/>
      </c>
      <c r="E165" s="39" t="str">
        <f>IF(COUNT('Mapa comparativo de preços'!W166)&gt;=1,'Mapa comparativo de preços'!W166,"")</f>
        <v/>
      </c>
      <c r="F165" s="39" t="str">
        <f>IF(COUNT('Mapa comparativo de preços'!X166)&gt;=1,'Mapa comparativo de preços'!X166,"")</f>
        <v/>
      </c>
      <c r="G165" s="39" t="str">
        <f>IF(COUNT('Mapa comparativo de preços'!Y166)&gt;=1,'Mapa comparativo de preços'!Y166,"")</f>
        <v/>
      </c>
      <c r="H165" s="39" t="str">
        <f>IF(COUNT('Mapa comparativo de preços'!Z166)&gt;=1,'Mapa comparativo de preços'!Z166,"")</f>
        <v/>
      </c>
      <c r="I165" s="39" t="str">
        <f>IF(COUNT('Mapa comparativo de preços'!AA166)&gt;=1,'Mapa comparativo de preços'!AA166,"")</f>
        <v/>
      </c>
      <c r="J165" s="39" t="str">
        <f>IF(COUNT('Mapa comparativo de preços'!AB166)&gt;=1,'Mapa comparativo de preços'!AB166,"")</f>
        <v/>
      </c>
      <c r="K165" s="39" t="str">
        <f>IF(COUNT('Mapa comparativo de preços'!AC166)&gt;=1,'Mapa comparativo de preços'!AC166,"")</f>
        <v/>
      </c>
      <c r="L165" s="39" t="str">
        <f>IF(COUNT('Mapa comparativo de preços'!AF166)&gt;=1,'Mapa comparativo de preços'!AF166,"")</f>
        <v/>
      </c>
      <c r="M165" s="39" t="str">
        <f>IF(COUNT('Mapa comparativo de preços'!AG166)&gt;=1,'Mapa comparativo de preços'!AG166,"")</f>
        <v/>
      </c>
      <c r="N165" s="40" t="str">
        <f t="shared" si="15"/>
        <v/>
      </c>
      <c r="O165" s="41" t="str">
        <f t="shared" si="16"/>
        <v/>
      </c>
      <c r="P165" s="42" t="str">
        <f t="shared" si="17"/>
        <v/>
      </c>
      <c r="Q165" s="40" t="str">
        <f t="shared" si="18"/>
        <v/>
      </c>
      <c r="R165" s="39" t="str">
        <f t="shared" si="19"/>
        <v/>
      </c>
      <c r="S165" s="9" t="str">
        <f>IFERROR(IF(OR(COUNT('Mapa comparativo de preços'!$AK166)&lt;1,COUNT('1º Saneamento'!C165:L165)&lt;3),$P165,IF(OR('1º Saneamento'!$O165&lt;=30%,COUNT('2º Saneamento'!C165:L165)&lt;3),'1º Saneamento'!$O165,IF(OR('2º Saneamento'!$O165&lt;=30%,COUNT('3º Saneamento'!C165:L165)&lt;3),'2º Saneamento'!$O165,IF(OR('3º Saneamento'!$O165&lt;=30%,COUNT('4º Saneamento'!C165:L165)&lt;3),'3º Saneamento'!$O165,IF(OR('4º Saneamento'!$O165&lt;=30%,COUNT('5º Saneamento'!C165:L165)&lt;3),'4º Saneamento'!$O165,'5º Saneamento'!$O165))))),"")</f>
        <v/>
      </c>
    </row>
    <row r="166" spans="1:19" ht="12.75" customHeight="1" x14ac:dyDescent="0.2">
      <c r="A166" s="37" t="str">
        <f>IF('Mapa comparativo de preços'!$A167&lt;&gt;"",'Mapa comparativo de preços'!$A167,"")</f>
        <v/>
      </c>
      <c r="B166" s="38" t="str">
        <f>IF('Mapa comparativo de preços'!$B167&lt;&gt;"",'Mapa comparativo de preços'!$B167,"")</f>
        <v/>
      </c>
      <c r="C166" s="38">
        <f>IF(COUNT('Mapa comparativo de preços'!$U167)&gt;=1,'Mapa comparativo de preços'!$U167,"")</f>
        <v>0</v>
      </c>
      <c r="D166" s="39" t="str">
        <f>IF(COUNT('Mapa comparativo de preços'!V167)&gt;=1,'Mapa comparativo de preços'!V167,"")</f>
        <v/>
      </c>
      <c r="E166" s="39" t="str">
        <f>IF(COUNT('Mapa comparativo de preços'!W167)&gt;=1,'Mapa comparativo de preços'!W167,"")</f>
        <v/>
      </c>
      <c r="F166" s="39" t="str">
        <f>IF(COUNT('Mapa comparativo de preços'!X167)&gt;=1,'Mapa comparativo de preços'!X167,"")</f>
        <v/>
      </c>
      <c r="G166" s="39" t="str">
        <f>IF(COUNT('Mapa comparativo de preços'!Y167)&gt;=1,'Mapa comparativo de preços'!Y167,"")</f>
        <v/>
      </c>
      <c r="H166" s="39" t="str">
        <f>IF(COUNT('Mapa comparativo de preços'!Z167)&gt;=1,'Mapa comparativo de preços'!Z167,"")</f>
        <v/>
      </c>
      <c r="I166" s="39" t="str">
        <f>IF(COUNT('Mapa comparativo de preços'!AA167)&gt;=1,'Mapa comparativo de preços'!AA167,"")</f>
        <v/>
      </c>
      <c r="J166" s="39" t="str">
        <f>IF(COUNT('Mapa comparativo de preços'!AB167)&gt;=1,'Mapa comparativo de preços'!AB167,"")</f>
        <v/>
      </c>
      <c r="K166" s="39" t="str">
        <f>IF(COUNT('Mapa comparativo de preços'!AC167)&gt;=1,'Mapa comparativo de preços'!AC167,"")</f>
        <v/>
      </c>
      <c r="L166" s="39" t="str">
        <f>IF(COUNT('Mapa comparativo de preços'!AF167)&gt;=1,'Mapa comparativo de preços'!AF167,"")</f>
        <v/>
      </c>
      <c r="M166" s="39" t="str">
        <f>IF(COUNT('Mapa comparativo de preços'!AG167)&gt;=1,'Mapa comparativo de preços'!AG167,"")</f>
        <v/>
      </c>
      <c r="N166" s="40" t="str">
        <f t="shared" si="15"/>
        <v/>
      </c>
      <c r="O166" s="41" t="str">
        <f t="shared" si="16"/>
        <v/>
      </c>
      <c r="P166" s="42" t="str">
        <f t="shared" si="17"/>
        <v/>
      </c>
      <c r="Q166" s="40" t="str">
        <f t="shared" si="18"/>
        <v/>
      </c>
      <c r="R166" s="39" t="str">
        <f t="shared" si="19"/>
        <v/>
      </c>
      <c r="S166" s="9" t="str">
        <f>IFERROR(IF(OR(COUNT('Mapa comparativo de preços'!$AK167)&lt;1,COUNT('1º Saneamento'!C166:L166)&lt;3),$P166,IF(OR('1º Saneamento'!$O166&lt;=30%,COUNT('2º Saneamento'!C166:L166)&lt;3),'1º Saneamento'!$O166,IF(OR('2º Saneamento'!$O166&lt;=30%,COUNT('3º Saneamento'!C166:L166)&lt;3),'2º Saneamento'!$O166,IF(OR('3º Saneamento'!$O166&lt;=30%,COUNT('4º Saneamento'!C166:L166)&lt;3),'3º Saneamento'!$O166,IF(OR('4º Saneamento'!$O166&lt;=30%,COUNT('5º Saneamento'!C166:L166)&lt;3),'4º Saneamento'!$O166,'5º Saneamento'!$O166))))),"")</f>
        <v/>
      </c>
    </row>
    <row r="167" spans="1:19" ht="12.75" customHeight="1" x14ac:dyDescent="0.2">
      <c r="A167" s="37" t="str">
        <f>IF('Mapa comparativo de preços'!$A168&lt;&gt;"",'Mapa comparativo de preços'!$A168,"")</f>
        <v/>
      </c>
      <c r="B167" s="38" t="str">
        <f>IF('Mapa comparativo de preços'!$B168&lt;&gt;"",'Mapa comparativo de preços'!$B168,"")</f>
        <v/>
      </c>
      <c r="C167" s="38">
        <f>IF(COUNT('Mapa comparativo de preços'!$U168)&gt;=1,'Mapa comparativo de preços'!$U168,"")</f>
        <v>0</v>
      </c>
      <c r="D167" s="39" t="str">
        <f>IF(COUNT('Mapa comparativo de preços'!V168)&gt;=1,'Mapa comparativo de preços'!V168,"")</f>
        <v/>
      </c>
      <c r="E167" s="39" t="str">
        <f>IF(COUNT('Mapa comparativo de preços'!W168)&gt;=1,'Mapa comparativo de preços'!W168,"")</f>
        <v/>
      </c>
      <c r="F167" s="39" t="str">
        <f>IF(COUNT('Mapa comparativo de preços'!X168)&gt;=1,'Mapa comparativo de preços'!X168,"")</f>
        <v/>
      </c>
      <c r="G167" s="39" t="str">
        <f>IF(COUNT('Mapa comparativo de preços'!Y168)&gt;=1,'Mapa comparativo de preços'!Y168,"")</f>
        <v/>
      </c>
      <c r="H167" s="39" t="str">
        <f>IF(COUNT('Mapa comparativo de preços'!Z168)&gt;=1,'Mapa comparativo de preços'!Z168,"")</f>
        <v/>
      </c>
      <c r="I167" s="39" t="str">
        <f>IF(COUNT('Mapa comparativo de preços'!AA168)&gt;=1,'Mapa comparativo de preços'!AA168,"")</f>
        <v/>
      </c>
      <c r="J167" s="39" t="str">
        <f>IF(COUNT('Mapa comparativo de preços'!AB168)&gt;=1,'Mapa comparativo de preços'!AB168,"")</f>
        <v/>
      </c>
      <c r="K167" s="39" t="str">
        <f>IF(COUNT('Mapa comparativo de preços'!AC168)&gt;=1,'Mapa comparativo de preços'!AC168,"")</f>
        <v/>
      </c>
      <c r="L167" s="39" t="str">
        <f>IF(COUNT('Mapa comparativo de preços'!AF168)&gt;=1,'Mapa comparativo de preços'!AF168,"")</f>
        <v/>
      </c>
      <c r="M167" s="39" t="str">
        <f>IF(COUNT('Mapa comparativo de preços'!AG168)&gt;=1,'Mapa comparativo de preços'!AG168,"")</f>
        <v/>
      </c>
      <c r="N167" s="40" t="str">
        <f t="shared" si="15"/>
        <v/>
      </c>
      <c r="O167" s="41" t="str">
        <f t="shared" si="16"/>
        <v/>
      </c>
      <c r="P167" s="42" t="str">
        <f t="shared" si="17"/>
        <v/>
      </c>
      <c r="Q167" s="40" t="str">
        <f t="shared" si="18"/>
        <v/>
      </c>
      <c r="R167" s="39" t="str">
        <f t="shared" si="19"/>
        <v/>
      </c>
      <c r="S167" s="9" t="str">
        <f>IFERROR(IF(OR(COUNT('Mapa comparativo de preços'!$AK168)&lt;1,COUNT('1º Saneamento'!C167:L167)&lt;3),$P167,IF(OR('1º Saneamento'!$O167&lt;=30%,COUNT('2º Saneamento'!C167:L167)&lt;3),'1º Saneamento'!$O167,IF(OR('2º Saneamento'!$O167&lt;=30%,COUNT('3º Saneamento'!C167:L167)&lt;3),'2º Saneamento'!$O167,IF(OR('3º Saneamento'!$O167&lt;=30%,COUNT('4º Saneamento'!C167:L167)&lt;3),'3º Saneamento'!$O167,IF(OR('4º Saneamento'!$O167&lt;=30%,COUNT('5º Saneamento'!C167:L167)&lt;3),'4º Saneamento'!$O167,'5º Saneamento'!$O167))))),"")</f>
        <v/>
      </c>
    </row>
    <row r="168" spans="1:19" ht="12.75" customHeight="1" x14ac:dyDescent="0.2">
      <c r="A168" s="37" t="str">
        <f>IF('Mapa comparativo de preços'!$A169&lt;&gt;"",'Mapa comparativo de preços'!$A169,"")</f>
        <v/>
      </c>
      <c r="B168" s="38" t="str">
        <f>IF('Mapa comparativo de preços'!$B169&lt;&gt;"",'Mapa comparativo de preços'!$B169,"")</f>
        <v/>
      </c>
      <c r="C168" s="38">
        <f>IF(COUNT('Mapa comparativo de preços'!$U169)&gt;=1,'Mapa comparativo de preços'!$U169,"")</f>
        <v>0</v>
      </c>
      <c r="D168" s="39" t="str">
        <f>IF(COUNT('Mapa comparativo de preços'!V169)&gt;=1,'Mapa comparativo de preços'!V169,"")</f>
        <v/>
      </c>
      <c r="E168" s="39" t="str">
        <f>IF(COUNT('Mapa comparativo de preços'!W169)&gt;=1,'Mapa comparativo de preços'!W169,"")</f>
        <v/>
      </c>
      <c r="F168" s="39" t="str">
        <f>IF(COUNT('Mapa comparativo de preços'!X169)&gt;=1,'Mapa comparativo de preços'!X169,"")</f>
        <v/>
      </c>
      <c r="G168" s="39" t="str">
        <f>IF(COUNT('Mapa comparativo de preços'!Y169)&gt;=1,'Mapa comparativo de preços'!Y169,"")</f>
        <v/>
      </c>
      <c r="H168" s="39" t="str">
        <f>IF(COUNT('Mapa comparativo de preços'!Z169)&gt;=1,'Mapa comparativo de preços'!Z169,"")</f>
        <v/>
      </c>
      <c r="I168" s="39" t="str">
        <f>IF(COUNT('Mapa comparativo de preços'!AA169)&gt;=1,'Mapa comparativo de preços'!AA169,"")</f>
        <v/>
      </c>
      <c r="J168" s="39" t="str">
        <f>IF(COUNT('Mapa comparativo de preços'!AB169)&gt;=1,'Mapa comparativo de preços'!AB169,"")</f>
        <v/>
      </c>
      <c r="K168" s="39" t="str">
        <f>IF(COUNT('Mapa comparativo de preços'!AC169)&gt;=1,'Mapa comparativo de preços'!AC169,"")</f>
        <v/>
      </c>
      <c r="L168" s="39" t="str">
        <f>IF(COUNT('Mapa comparativo de preços'!AF169)&gt;=1,'Mapa comparativo de preços'!AF169,"")</f>
        <v/>
      </c>
      <c r="M168" s="39" t="str">
        <f>IF(COUNT('Mapa comparativo de preços'!AG169)&gt;=1,'Mapa comparativo de preços'!AG169,"")</f>
        <v/>
      </c>
      <c r="N168" s="40" t="str">
        <f t="shared" si="15"/>
        <v/>
      </c>
      <c r="O168" s="41" t="str">
        <f t="shared" si="16"/>
        <v/>
      </c>
      <c r="P168" s="42" t="str">
        <f t="shared" si="17"/>
        <v/>
      </c>
      <c r="Q168" s="40" t="str">
        <f t="shared" si="18"/>
        <v/>
      </c>
      <c r="R168" s="39" t="str">
        <f t="shared" si="19"/>
        <v/>
      </c>
      <c r="S168" s="9" t="str">
        <f>IFERROR(IF(OR(COUNT('Mapa comparativo de preços'!$AK169)&lt;1,COUNT('1º Saneamento'!C168:L168)&lt;3),$P168,IF(OR('1º Saneamento'!$O168&lt;=30%,COUNT('2º Saneamento'!C168:L168)&lt;3),'1º Saneamento'!$O168,IF(OR('2º Saneamento'!$O168&lt;=30%,COUNT('3º Saneamento'!C168:L168)&lt;3),'2º Saneamento'!$O168,IF(OR('3º Saneamento'!$O168&lt;=30%,COUNT('4º Saneamento'!C168:L168)&lt;3),'3º Saneamento'!$O168,IF(OR('4º Saneamento'!$O168&lt;=30%,COUNT('5º Saneamento'!C168:L168)&lt;3),'4º Saneamento'!$O168,'5º Saneamento'!$O168))))),"")</f>
        <v/>
      </c>
    </row>
    <row r="169" spans="1:19" ht="12.75" customHeight="1" x14ac:dyDescent="0.2">
      <c r="A169" s="37" t="str">
        <f>IF('Mapa comparativo de preços'!$A170&lt;&gt;"",'Mapa comparativo de preços'!$A170,"")</f>
        <v/>
      </c>
      <c r="B169" s="38" t="str">
        <f>IF('Mapa comparativo de preços'!$B170&lt;&gt;"",'Mapa comparativo de preços'!$B170,"")</f>
        <v/>
      </c>
      <c r="C169" s="38">
        <f>IF(COUNT('Mapa comparativo de preços'!$U170)&gt;=1,'Mapa comparativo de preços'!$U170,"")</f>
        <v>0</v>
      </c>
      <c r="D169" s="39" t="str">
        <f>IF(COUNT('Mapa comparativo de preços'!V170)&gt;=1,'Mapa comparativo de preços'!V170,"")</f>
        <v/>
      </c>
      <c r="E169" s="39" t="str">
        <f>IF(COUNT('Mapa comparativo de preços'!W170)&gt;=1,'Mapa comparativo de preços'!W170,"")</f>
        <v/>
      </c>
      <c r="F169" s="39" t="str">
        <f>IF(COUNT('Mapa comparativo de preços'!X170)&gt;=1,'Mapa comparativo de preços'!X170,"")</f>
        <v/>
      </c>
      <c r="G169" s="39" t="str">
        <f>IF(COUNT('Mapa comparativo de preços'!Y170)&gt;=1,'Mapa comparativo de preços'!Y170,"")</f>
        <v/>
      </c>
      <c r="H169" s="39" t="str">
        <f>IF(COUNT('Mapa comparativo de preços'!Z170)&gt;=1,'Mapa comparativo de preços'!Z170,"")</f>
        <v/>
      </c>
      <c r="I169" s="39" t="str">
        <f>IF(COUNT('Mapa comparativo de preços'!AA170)&gt;=1,'Mapa comparativo de preços'!AA170,"")</f>
        <v/>
      </c>
      <c r="J169" s="39" t="str">
        <f>IF(COUNT('Mapa comparativo de preços'!AB170)&gt;=1,'Mapa comparativo de preços'!AB170,"")</f>
        <v/>
      </c>
      <c r="K169" s="39" t="str">
        <f>IF(COUNT('Mapa comparativo de preços'!AC170)&gt;=1,'Mapa comparativo de preços'!AC170,"")</f>
        <v/>
      </c>
      <c r="L169" s="39" t="str">
        <f>IF(COUNT('Mapa comparativo de preços'!AF170)&gt;=1,'Mapa comparativo de preços'!AF170,"")</f>
        <v/>
      </c>
      <c r="M169" s="39" t="str">
        <f>IF(COUNT('Mapa comparativo de preços'!AG170)&gt;=1,'Mapa comparativo de preços'!AG170,"")</f>
        <v/>
      </c>
      <c r="N169" s="40" t="str">
        <f t="shared" si="15"/>
        <v/>
      </c>
      <c r="O169" s="41" t="str">
        <f t="shared" si="16"/>
        <v/>
      </c>
      <c r="P169" s="42" t="str">
        <f t="shared" si="17"/>
        <v/>
      </c>
      <c r="Q169" s="40" t="str">
        <f t="shared" si="18"/>
        <v/>
      </c>
      <c r="R169" s="39" t="str">
        <f t="shared" si="19"/>
        <v/>
      </c>
      <c r="S169" s="9" t="str">
        <f>IFERROR(IF(OR(COUNT('Mapa comparativo de preços'!$AK170)&lt;1,COUNT('1º Saneamento'!C169:L169)&lt;3),$P169,IF(OR('1º Saneamento'!$O169&lt;=30%,COUNT('2º Saneamento'!C169:L169)&lt;3),'1º Saneamento'!$O169,IF(OR('2º Saneamento'!$O169&lt;=30%,COUNT('3º Saneamento'!C169:L169)&lt;3),'2º Saneamento'!$O169,IF(OR('3º Saneamento'!$O169&lt;=30%,COUNT('4º Saneamento'!C169:L169)&lt;3),'3º Saneamento'!$O169,IF(OR('4º Saneamento'!$O169&lt;=30%,COUNT('5º Saneamento'!C169:L169)&lt;3),'4º Saneamento'!$O169,'5º Saneamento'!$O169))))),"")</f>
        <v/>
      </c>
    </row>
    <row r="170" spans="1:19" ht="12.75" customHeight="1" x14ac:dyDescent="0.2">
      <c r="A170" s="37" t="str">
        <f>IF('Mapa comparativo de preços'!$A171&lt;&gt;"",'Mapa comparativo de preços'!$A171,"")</f>
        <v/>
      </c>
      <c r="B170" s="38" t="str">
        <f>IF('Mapa comparativo de preços'!$B171&lt;&gt;"",'Mapa comparativo de preços'!$B171,"")</f>
        <v/>
      </c>
      <c r="C170" s="38">
        <f>IF(COUNT('Mapa comparativo de preços'!$U171)&gt;=1,'Mapa comparativo de preços'!$U171,"")</f>
        <v>0</v>
      </c>
      <c r="D170" s="39" t="str">
        <f>IF(COUNT('Mapa comparativo de preços'!V171)&gt;=1,'Mapa comparativo de preços'!V171,"")</f>
        <v/>
      </c>
      <c r="E170" s="39" t="str">
        <f>IF(COUNT('Mapa comparativo de preços'!W171)&gt;=1,'Mapa comparativo de preços'!W171,"")</f>
        <v/>
      </c>
      <c r="F170" s="39" t="str">
        <f>IF(COUNT('Mapa comparativo de preços'!X171)&gt;=1,'Mapa comparativo de preços'!X171,"")</f>
        <v/>
      </c>
      <c r="G170" s="39" t="str">
        <f>IF(COUNT('Mapa comparativo de preços'!Y171)&gt;=1,'Mapa comparativo de preços'!Y171,"")</f>
        <v/>
      </c>
      <c r="H170" s="39" t="str">
        <f>IF(COUNT('Mapa comparativo de preços'!Z171)&gt;=1,'Mapa comparativo de preços'!Z171,"")</f>
        <v/>
      </c>
      <c r="I170" s="39" t="str">
        <f>IF(COUNT('Mapa comparativo de preços'!AA171)&gt;=1,'Mapa comparativo de preços'!AA171,"")</f>
        <v/>
      </c>
      <c r="J170" s="39" t="str">
        <f>IF(COUNT('Mapa comparativo de preços'!AB171)&gt;=1,'Mapa comparativo de preços'!AB171,"")</f>
        <v/>
      </c>
      <c r="K170" s="39" t="str">
        <f>IF(COUNT('Mapa comparativo de preços'!AC171)&gt;=1,'Mapa comparativo de preços'!AC171,"")</f>
        <v/>
      </c>
      <c r="L170" s="39" t="str">
        <f>IF(COUNT('Mapa comparativo de preços'!AF171)&gt;=1,'Mapa comparativo de preços'!AF171,"")</f>
        <v/>
      </c>
      <c r="M170" s="39" t="str">
        <f>IF(COUNT('Mapa comparativo de preços'!AG171)&gt;=1,'Mapa comparativo de preços'!AG171,"")</f>
        <v/>
      </c>
      <c r="N170" s="40" t="str">
        <f t="shared" si="15"/>
        <v/>
      </c>
      <c r="O170" s="41" t="str">
        <f t="shared" si="16"/>
        <v/>
      </c>
      <c r="P170" s="42" t="str">
        <f t="shared" si="17"/>
        <v/>
      </c>
      <c r="Q170" s="40" t="str">
        <f t="shared" si="18"/>
        <v/>
      </c>
      <c r="R170" s="39" t="str">
        <f t="shared" si="19"/>
        <v/>
      </c>
      <c r="S170" s="9" t="str">
        <f>IFERROR(IF(OR(COUNT('Mapa comparativo de preços'!$AK171)&lt;1,COUNT('1º Saneamento'!C170:L170)&lt;3),$P170,IF(OR('1º Saneamento'!$O170&lt;=30%,COUNT('2º Saneamento'!C170:L170)&lt;3),'1º Saneamento'!$O170,IF(OR('2º Saneamento'!$O170&lt;=30%,COUNT('3º Saneamento'!C170:L170)&lt;3),'2º Saneamento'!$O170,IF(OR('3º Saneamento'!$O170&lt;=30%,COUNT('4º Saneamento'!C170:L170)&lt;3),'3º Saneamento'!$O170,IF(OR('4º Saneamento'!$O170&lt;=30%,COUNT('5º Saneamento'!C170:L170)&lt;3),'4º Saneamento'!$O170,'5º Saneamento'!$O170))))),"")</f>
        <v/>
      </c>
    </row>
    <row r="171" spans="1:19" ht="12.75" customHeight="1" x14ac:dyDescent="0.2">
      <c r="A171" s="37" t="str">
        <f>IF('Mapa comparativo de preços'!$A172&lt;&gt;"",'Mapa comparativo de preços'!$A172,"")</f>
        <v/>
      </c>
      <c r="B171" s="38" t="str">
        <f>IF('Mapa comparativo de preços'!$B172&lt;&gt;"",'Mapa comparativo de preços'!$B172,"")</f>
        <v/>
      </c>
      <c r="C171" s="38">
        <f>IF(COUNT('Mapa comparativo de preços'!$U172)&gt;=1,'Mapa comparativo de preços'!$U172,"")</f>
        <v>0</v>
      </c>
      <c r="D171" s="39" t="str">
        <f>IF(COUNT('Mapa comparativo de preços'!V172)&gt;=1,'Mapa comparativo de preços'!V172,"")</f>
        <v/>
      </c>
      <c r="E171" s="39" t="str">
        <f>IF(COUNT('Mapa comparativo de preços'!W172)&gt;=1,'Mapa comparativo de preços'!W172,"")</f>
        <v/>
      </c>
      <c r="F171" s="39" t="str">
        <f>IF(COUNT('Mapa comparativo de preços'!X172)&gt;=1,'Mapa comparativo de preços'!X172,"")</f>
        <v/>
      </c>
      <c r="G171" s="39" t="str">
        <f>IF(COUNT('Mapa comparativo de preços'!Y172)&gt;=1,'Mapa comparativo de preços'!Y172,"")</f>
        <v/>
      </c>
      <c r="H171" s="39" t="str">
        <f>IF(COUNT('Mapa comparativo de preços'!Z172)&gt;=1,'Mapa comparativo de preços'!Z172,"")</f>
        <v/>
      </c>
      <c r="I171" s="39" t="str">
        <f>IF(COUNT('Mapa comparativo de preços'!AA172)&gt;=1,'Mapa comparativo de preços'!AA172,"")</f>
        <v/>
      </c>
      <c r="J171" s="39" t="str">
        <f>IF(COUNT('Mapa comparativo de preços'!AB172)&gt;=1,'Mapa comparativo de preços'!AB172,"")</f>
        <v/>
      </c>
      <c r="K171" s="39" t="str">
        <f>IF(COUNT('Mapa comparativo de preços'!AC172)&gt;=1,'Mapa comparativo de preços'!AC172,"")</f>
        <v/>
      </c>
      <c r="L171" s="39" t="str">
        <f>IF(COUNT('Mapa comparativo de preços'!AF172)&gt;=1,'Mapa comparativo de preços'!AF172,"")</f>
        <v/>
      </c>
      <c r="M171" s="39" t="str">
        <f>IF(COUNT('Mapa comparativo de preços'!AG172)&gt;=1,'Mapa comparativo de preços'!AG172,"")</f>
        <v/>
      </c>
      <c r="N171" s="40" t="str">
        <f t="shared" si="15"/>
        <v/>
      </c>
      <c r="O171" s="41" t="str">
        <f t="shared" si="16"/>
        <v/>
      </c>
      <c r="P171" s="42" t="str">
        <f t="shared" si="17"/>
        <v/>
      </c>
      <c r="Q171" s="40" t="str">
        <f t="shared" si="18"/>
        <v/>
      </c>
      <c r="R171" s="39" t="str">
        <f t="shared" si="19"/>
        <v/>
      </c>
      <c r="S171" s="9" t="str">
        <f>IFERROR(IF(OR(COUNT('Mapa comparativo de preços'!$AK172)&lt;1,COUNT('1º Saneamento'!C171:L171)&lt;3),$P171,IF(OR('1º Saneamento'!$O171&lt;=30%,COUNT('2º Saneamento'!C171:L171)&lt;3),'1º Saneamento'!$O171,IF(OR('2º Saneamento'!$O171&lt;=30%,COUNT('3º Saneamento'!C171:L171)&lt;3),'2º Saneamento'!$O171,IF(OR('3º Saneamento'!$O171&lt;=30%,COUNT('4º Saneamento'!C171:L171)&lt;3),'3º Saneamento'!$O171,IF(OR('4º Saneamento'!$O171&lt;=30%,COUNT('5º Saneamento'!C171:L171)&lt;3),'4º Saneamento'!$O171,'5º Saneamento'!$O171))))),"")</f>
        <v/>
      </c>
    </row>
    <row r="172" spans="1:19" ht="12.75" customHeight="1" x14ac:dyDescent="0.2">
      <c r="A172" s="37" t="str">
        <f>IF('Mapa comparativo de preços'!$A173&lt;&gt;"",'Mapa comparativo de preços'!$A173,"")</f>
        <v/>
      </c>
      <c r="B172" s="38" t="str">
        <f>IF('Mapa comparativo de preços'!$B173&lt;&gt;"",'Mapa comparativo de preços'!$B173,"")</f>
        <v/>
      </c>
      <c r="C172" s="38">
        <f>IF(COUNT('Mapa comparativo de preços'!$U173)&gt;=1,'Mapa comparativo de preços'!$U173,"")</f>
        <v>0</v>
      </c>
      <c r="D172" s="39" t="str">
        <f>IF(COUNT('Mapa comparativo de preços'!V173)&gt;=1,'Mapa comparativo de preços'!V173,"")</f>
        <v/>
      </c>
      <c r="E172" s="39" t="str">
        <f>IF(COUNT('Mapa comparativo de preços'!W173)&gt;=1,'Mapa comparativo de preços'!W173,"")</f>
        <v/>
      </c>
      <c r="F172" s="39" t="str">
        <f>IF(COUNT('Mapa comparativo de preços'!X173)&gt;=1,'Mapa comparativo de preços'!X173,"")</f>
        <v/>
      </c>
      <c r="G172" s="39" t="str">
        <f>IF(COUNT('Mapa comparativo de preços'!Y173)&gt;=1,'Mapa comparativo de preços'!Y173,"")</f>
        <v/>
      </c>
      <c r="H172" s="39" t="str">
        <f>IF(COUNT('Mapa comparativo de preços'!Z173)&gt;=1,'Mapa comparativo de preços'!Z173,"")</f>
        <v/>
      </c>
      <c r="I172" s="39" t="str">
        <f>IF(COUNT('Mapa comparativo de preços'!AA173)&gt;=1,'Mapa comparativo de preços'!AA173,"")</f>
        <v/>
      </c>
      <c r="J172" s="39" t="str">
        <f>IF(COUNT('Mapa comparativo de preços'!AB173)&gt;=1,'Mapa comparativo de preços'!AB173,"")</f>
        <v/>
      </c>
      <c r="K172" s="39" t="str">
        <f>IF(COUNT('Mapa comparativo de preços'!AC173)&gt;=1,'Mapa comparativo de preços'!AC173,"")</f>
        <v/>
      </c>
      <c r="L172" s="39" t="str">
        <f>IF(COUNT('Mapa comparativo de preços'!AF173)&gt;=1,'Mapa comparativo de preços'!AF173,"")</f>
        <v/>
      </c>
      <c r="M172" s="39" t="str">
        <f>IF(COUNT('Mapa comparativo de preços'!AG173)&gt;=1,'Mapa comparativo de preços'!AG173,"")</f>
        <v/>
      </c>
      <c r="N172" s="40" t="str">
        <f t="shared" si="15"/>
        <v/>
      </c>
      <c r="O172" s="41" t="str">
        <f t="shared" si="16"/>
        <v/>
      </c>
      <c r="P172" s="42" t="str">
        <f t="shared" si="17"/>
        <v/>
      </c>
      <c r="Q172" s="40" t="str">
        <f t="shared" si="18"/>
        <v/>
      </c>
      <c r="R172" s="39" t="str">
        <f t="shared" si="19"/>
        <v/>
      </c>
      <c r="S172" s="9" t="str">
        <f>IFERROR(IF(OR(COUNT('Mapa comparativo de preços'!$AK173)&lt;1,COUNT('1º Saneamento'!C172:L172)&lt;3),$P172,IF(OR('1º Saneamento'!$O172&lt;=30%,COUNT('2º Saneamento'!C172:L172)&lt;3),'1º Saneamento'!$O172,IF(OR('2º Saneamento'!$O172&lt;=30%,COUNT('3º Saneamento'!C172:L172)&lt;3),'2º Saneamento'!$O172,IF(OR('3º Saneamento'!$O172&lt;=30%,COUNT('4º Saneamento'!C172:L172)&lt;3),'3º Saneamento'!$O172,IF(OR('4º Saneamento'!$O172&lt;=30%,COUNT('5º Saneamento'!C172:L172)&lt;3),'4º Saneamento'!$O172,'5º Saneamento'!$O172))))),"")</f>
        <v/>
      </c>
    </row>
    <row r="173" spans="1:19" ht="12.75" customHeight="1" x14ac:dyDescent="0.2">
      <c r="A173" s="37" t="str">
        <f>IF('Mapa comparativo de preços'!$A174&lt;&gt;"",'Mapa comparativo de preços'!$A174,"")</f>
        <v/>
      </c>
      <c r="B173" s="38" t="str">
        <f>IF('Mapa comparativo de preços'!$B174&lt;&gt;"",'Mapa comparativo de preços'!$B174,"")</f>
        <v/>
      </c>
      <c r="C173" s="38">
        <f>IF(COUNT('Mapa comparativo de preços'!$U174)&gt;=1,'Mapa comparativo de preços'!$U174,"")</f>
        <v>0</v>
      </c>
      <c r="D173" s="39" t="str">
        <f>IF(COUNT('Mapa comparativo de preços'!V174)&gt;=1,'Mapa comparativo de preços'!V174,"")</f>
        <v/>
      </c>
      <c r="E173" s="39" t="str">
        <f>IF(COUNT('Mapa comparativo de preços'!W174)&gt;=1,'Mapa comparativo de preços'!W174,"")</f>
        <v/>
      </c>
      <c r="F173" s="39" t="str">
        <f>IF(COUNT('Mapa comparativo de preços'!X174)&gt;=1,'Mapa comparativo de preços'!X174,"")</f>
        <v/>
      </c>
      <c r="G173" s="39" t="str">
        <f>IF(COUNT('Mapa comparativo de preços'!Y174)&gt;=1,'Mapa comparativo de preços'!Y174,"")</f>
        <v/>
      </c>
      <c r="H173" s="39" t="str">
        <f>IF(COUNT('Mapa comparativo de preços'!Z174)&gt;=1,'Mapa comparativo de preços'!Z174,"")</f>
        <v/>
      </c>
      <c r="I173" s="39" t="str">
        <f>IF(COUNT('Mapa comparativo de preços'!AA174)&gt;=1,'Mapa comparativo de preços'!AA174,"")</f>
        <v/>
      </c>
      <c r="J173" s="39" t="str">
        <f>IF(COUNT('Mapa comparativo de preços'!AB174)&gt;=1,'Mapa comparativo de preços'!AB174,"")</f>
        <v/>
      </c>
      <c r="K173" s="39" t="str">
        <f>IF(COUNT('Mapa comparativo de preços'!AC174)&gt;=1,'Mapa comparativo de preços'!AC174,"")</f>
        <v/>
      </c>
      <c r="L173" s="39" t="str">
        <f>IF(COUNT('Mapa comparativo de preços'!AF174)&gt;=1,'Mapa comparativo de preços'!AF174,"")</f>
        <v/>
      </c>
      <c r="M173" s="39" t="str">
        <f>IF(COUNT('Mapa comparativo de preços'!AG174)&gt;=1,'Mapa comparativo de preços'!AG174,"")</f>
        <v/>
      </c>
      <c r="N173" s="40" t="str">
        <f t="shared" si="15"/>
        <v/>
      </c>
      <c r="O173" s="41" t="str">
        <f t="shared" si="16"/>
        <v/>
      </c>
      <c r="P173" s="42" t="str">
        <f t="shared" si="17"/>
        <v/>
      </c>
      <c r="Q173" s="40" t="str">
        <f t="shared" si="18"/>
        <v/>
      </c>
      <c r="R173" s="39" t="str">
        <f t="shared" si="19"/>
        <v/>
      </c>
      <c r="S173" s="9" t="str">
        <f>IFERROR(IF(OR(COUNT('Mapa comparativo de preços'!$AK174)&lt;1,COUNT('1º Saneamento'!C173:L173)&lt;3),$P173,IF(OR('1º Saneamento'!$O173&lt;=30%,COUNT('2º Saneamento'!C173:L173)&lt;3),'1º Saneamento'!$O173,IF(OR('2º Saneamento'!$O173&lt;=30%,COUNT('3º Saneamento'!C173:L173)&lt;3),'2º Saneamento'!$O173,IF(OR('3º Saneamento'!$O173&lt;=30%,COUNT('4º Saneamento'!C173:L173)&lt;3),'3º Saneamento'!$O173,IF(OR('4º Saneamento'!$O173&lt;=30%,COUNT('5º Saneamento'!C173:L173)&lt;3),'4º Saneamento'!$O173,'5º Saneamento'!$O173))))),"")</f>
        <v/>
      </c>
    </row>
    <row r="174" spans="1:19" ht="12.75" customHeight="1" x14ac:dyDescent="0.2">
      <c r="A174" s="37" t="str">
        <f>IF('Mapa comparativo de preços'!$A175&lt;&gt;"",'Mapa comparativo de preços'!$A175,"")</f>
        <v/>
      </c>
      <c r="B174" s="38" t="str">
        <f>IF('Mapa comparativo de preços'!$B175&lt;&gt;"",'Mapa comparativo de preços'!$B175,"")</f>
        <v/>
      </c>
      <c r="C174" s="38">
        <f>IF(COUNT('Mapa comparativo de preços'!$U175)&gt;=1,'Mapa comparativo de preços'!$U175,"")</f>
        <v>0</v>
      </c>
      <c r="D174" s="39" t="str">
        <f>IF(COUNT('Mapa comparativo de preços'!V175)&gt;=1,'Mapa comparativo de preços'!V175,"")</f>
        <v/>
      </c>
      <c r="E174" s="39" t="str">
        <f>IF(COUNT('Mapa comparativo de preços'!W175)&gt;=1,'Mapa comparativo de preços'!W175,"")</f>
        <v/>
      </c>
      <c r="F174" s="39" t="str">
        <f>IF(COUNT('Mapa comparativo de preços'!X175)&gt;=1,'Mapa comparativo de preços'!X175,"")</f>
        <v/>
      </c>
      <c r="G174" s="39" t="str">
        <f>IF(COUNT('Mapa comparativo de preços'!Y175)&gt;=1,'Mapa comparativo de preços'!Y175,"")</f>
        <v/>
      </c>
      <c r="H174" s="39" t="str">
        <f>IF(COUNT('Mapa comparativo de preços'!Z175)&gt;=1,'Mapa comparativo de preços'!Z175,"")</f>
        <v/>
      </c>
      <c r="I174" s="39" t="str">
        <f>IF(COUNT('Mapa comparativo de preços'!AA175)&gt;=1,'Mapa comparativo de preços'!AA175,"")</f>
        <v/>
      </c>
      <c r="J174" s="39" t="str">
        <f>IF(COUNT('Mapa comparativo de preços'!AB175)&gt;=1,'Mapa comparativo de preços'!AB175,"")</f>
        <v/>
      </c>
      <c r="K174" s="39" t="str">
        <f>IF(COUNT('Mapa comparativo de preços'!AC175)&gt;=1,'Mapa comparativo de preços'!AC175,"")</f>
        <v/>
      </c>
      <c r="L174" s="39" t="str">
        <f>IF(COUNT('Mapa comparativo de preços'!AF175)&gt;=1,'Mapa comparativo de preços'!AF175,"")</f>
        <v/>
      </c>
      <c r="M174" s="39" t="str">
        <f>IF(COUNT('Mapa comparativo de preços'!AG175)&gt;=1,'Mapa comparativo de preços'!AG175,"")</f>
        <v/>
      </c>
      <c r="N174" s="40" t="str">
        <f t="shared" si="15"/>
        <v/>
      </c>
      <c r="O174" s="41" t="str">
        <f t="shared" si="16"/>
        <v/>
      </c>
      <c r="P174" s="42" t="str">
        <f t="shared" si="17"/>
        <v/>
      </c>
      <c r="Q174" s="40" t="str">
        <f t="shared" si="18"/>
        <v/>
      </c>
      <c r="R174" s="39" t="str">
        <f t="shared" si="19"/>
        <v/>
      </c>
      <c r="S174" s="9" t="str">
        <f>IFERROR(IF(OR(COUNT('Mapa comparativo de preços'!$AK175)&lt;1,COUNT('1º Saneamento'!C174:L174)&lt;3),$P174,IF(OR('1º Saneamento'!$O174&lt;=30%,COUNT('2º Saneamento'!C174:L174)&lt;3),'1º Saneamento'!$O174,IF(OR('2º Saneamento'!$O174&lt;=30%,COUNT('3º Saneamento'!C174:L174)&lt;3),'2º Saneamento'!$O174,IF(OR('3º Saneamento'!$O174&lt;=30%,COUNT('4º Saneamento'!C174:L174)&lt;3),'3º Saneamento'!$O174,IF(OR('4º Saneamento'!$O174&lt;=30%,COUNT('5º Saneamento'!C174:L174)&lt;3),'4º Saneamento'!$O174,'5º Saneamento'!$O174))))),"")</f>
        <v/>
      </c>
    </row>
    <row r="175" spans="1:19" ht="12.75" customHeight="1" x14ac:dyDescent="0.2">
      <c r="A175" s="37" t="str">
        <f>IF('Mapa comparativo de preços'!$A176&lt;&gt;"",'Mapa comparativo de preços'!$A176,"")</f>
        <v/>
      </c>
      <c r="B175" s="38" t="str">
        <f>IF('Mapa comparativo de preços'!$B176&lt;&gt;"",'Mapa comparativo de preços'!$B176,"")</f>
        <v/>
      </c>
      <c r="C175" s="38">
        <f>IF(COUNT('Mapa comparativo de preços'!$U176)&gt;=1,'Mapa comparativo de preços'!$U176,"")</f>
        <v>0</v>
      </c>
      <c r="D175" s="39" t="str">
        <f>IF(COUNT('Mapa comparativo de preços'!V176)&gt;=1,'Mapa comparativo de preços'!V176,"")</f>
        <v/>
      </c>
      <c r="E175" s="39" t="str">
        <f>IF(COUNT('Mapa comparativo de preços'!W176)&gt;=1,'Mapa comparativo de preços'!W176,"")</f>
        <v/>
      </c>
      <c r="F175" s="39" t="str">
        <f>IF(COUNT('Mapa comparativo de preços'!X176)&gt;=1,'Mapa comparativo de preços'!X176,"")</f>
        <v/>
      </c>
      <c r="G175" s="39" t="str">
        <f>IF(COUNT('Mapa comparativo de preços'!Y176)&gt;=1,'Mapa comparativo de preços'!Y176,"")</f>
        <v/>
      </c>
      <c r="H175" s="39" t="str">
        <f>IF(COUNT('Mapa comparativo de preços'!Z176)&gt;=1,'Mapa comparativo de preços'!Z176,"")</f>
        <v/>
      </c>
      <c r="I175" s="39" t="str">
        <f>IF(COUNT('Mapa comparativo de preços'!AA176)&gt;=1,'Mapa comparativo de preços'!AA176,"")</f>
        <v/>
      </c>
      <c r="J175" s="39" t="str">
        <f>IF(COUNT('Mapa comparativo de preços'!AB176)&gt;=1,'Mapa comparativo de preços'!AB176,"")</f>
        <v/>
      </c>
      <c r="K175" s="39" t="str">
        <f>IF(COUNT('Mapa comparativo de preços'!AC176)&gt;=1,'Mapa comparativo de preços'!AC176,"")</f>
        <v/>
      </c>
      <c r="L175" s="39" t="str">
        <f>IF(COUNT('Mapa comparativo de preços'!AF176)&gt;=1,'Mapa comparativo de preços'!AF176,"")</f>
        <v/>
      </c>
      <c r="M175" s="39" t="str">
        <f>IF(COUNT('Mapa comparativo de preços'!AG176)&gt;=1,'Mapa comparativo de preços'!AG176,"")</f>
        <v/>
      </c>
      <c r="N175" s="40" t="str">
        <f t="shared" si="15"/>
        <v/>
      </c>
      <c r="O175" s="41" t="str">
        <f t="shared" si="16"/>
        <v/>
      </c>
      <c r="P175" s="42" t="str">
        <f t="shared" si="17"/>
        <v/>
      </c>
      <c r="Q175" s="40" t="str">
        <f t="shared" si="18"/>
        <v/>
      </c>
      <c r="R175" s="39" t="str">
        <f t="shared" si="19"/>
        <v/>
      </c>
      <c r="S175" s="9" t="str">
        <f>IFERROR(IF(OR(COUNT('Mapa comparativo de preços'!$AK176)&lt;1,COUNT('1º Saneamento'!C175:L175)&lt;3),$P175,IF(OR('1º Saneamento'!$O175&lt;=30%,COUNT('2º Saneamento'!C175:L175)&lt;3),'1º Saneamento'!$O175,IF(OR('2º Saneamento'!$O175&lt;=30%,COUNT('3º Saneamento'!C175:L175)&lt;3),'2º Saneamento'!$O175,IF(OR('3º Saneamento'!$O175&lt;=30%,COUNT('4º Saneamento'!C175:L175)&lt;3),'3º Saneamento'!$O175,IF(OR('4º Saneamento'!$O175&lt;=30%,COUNT('5º Saneamento'!C175:L175)&lt;3),'4º Saneamento'!$O175,'5º Saneamento'!$O175))))),"")</f>
        <v/>
      </c>
    </row>
    <row r="176" spans="1:19" ht="12.75" customHeight="1" x14ac:dyDescent="0.2">
      <c r="A176" s="37" t="str">
        <f>IF('Mapa comparativo de preços'!$A177&lt;&gt;"",'Mapa comparativo de preços'!$A177,"")</f>
        <v/>
      </c>
      <c r="B176" s="38" t="str">
        <f>IF('Mapa comparativo de preços'!$B177&lt;&gt;"",'Mapa comparativo de preços'!$B177,"")</f>
        <v/>
      </c>
      <c r="C176" s="38">
        <f>IF(COUNT('Mapa comparativo de preços'!$U177)&gt;=1,'Mapa comparativo de preços'!$U177,"")</f>
        <v>0</v>
      </c>
      <c r="D176" s="39" t="str">
        <f>IF(COUNT('Mapa comparativo de preços'!V177)&gt;=1,'Mapa comparativo de preços'!V177,"")</f>
        <v/>
      </c>
      <c r="E176" s="39" t="str">
        <f>IF(COUNT('Mapa comparativo de preços'!W177)&gt;=1,'Mapa comparativo de preços'!W177,"")</f>
        <v/>
      </c>
      <c r="F176" s="39" t="str">
        <f>IF(COUNT('Mapa comparativo de preços'!X177)&gt;=1,'Mapa comparativo de preços'!X177,"")</f>
        <v/>
      </c>
      <c r="G176" s="39" t="str">
        <f>IF(COUNT('Mapa comparativo de preços'!Y177)&gt;=1,'Mapa comparativo de preços'!Y177,"")</f>
        <v/>
      </c>
      <c r="H176" s="39" t="str">
        <f>IF(COUNT('Mapa comparativo de preços'!Z177)&gt;=1,'Mapa comparativo de preços'!Z177,"")</f>
        <v/>
      </c>
      <c r="I176" s="39" t="str">
        <f>IF(COUNT('Mapa comparativo de preços'!AA177)&gt;=1,'Mapa comparativo de preços'!AA177,"")</f>
        <v/>
      </c>
      <c r="J176" s="39" t="str">
        <f>IF(COUNT('Mapa comparativo de preços'!AB177)&gt;=1,'Mapa comparativo de preços'!AB177,"")</f>
        <v/>
      </c>
      <c r="K176" s="39" t="str">
        <f>IF(COUNT('Mapa comparativo de preços'!AC177)&gt;=1,'Mapa comparativo de preços'!AC177,"")</f>
        <v/>
      </c>
      <c r="L176" s="39" t="str">
        <f>IF(COUNT('Mapa comparativo de preços'!AF177)&gt;=1,'Mapa comparativo de preços'!AF177,"")</f>
        <v/>
      </c>
      <c r="M176" s="39" t="str">
        <f>IF(COUNT('Mapa comparativo de preços'!AG177)&gt;=1,'Mapa comparativo de preços'!AG177,"")</f>
        <v/>
      </c>
      <c r="N176" s="40" t="str">
        <f t="shared" si="15"/>
        <v/>
      </c>
      <c r="O176" s="41" t="str">
        <f t="shared" si="16"/>
        <v/>
      </c>
      <c r="P176" s="42" t="str">
        <f t="shared" si="17"/>
        <v/>
      </c>
      <c r="Q176" s="40" t="str">
        <f t="shared" si="18"/>
        <v/>
      </c>
      <c r="R176" s="39" t="str">
        <f t="shared" si="19"/>
        <v/>
      </c>
      <c r="S176" s="9" t="str">
        <f>IFERROR(IF(OR(COUNT('Mapa comparativo de preços'!$AK177)&lt;1,COUNT('1º Saneamento'!C176:L176)&lt;3),$P176,IF(OR('1º Saneamento'!$O176&lt;=30%,COUNT('2º Saneamento'!C176:L176)&lt;3),'1º Saneamento'!$O176,IF(OR('2º Saneamento'!$O176&lt;=30%,COUNT('3º Saneamento'!C176:L176)&lt;3),'2º Saneamento'!$O176,IF(OR('3º Saneamento'!$O176&lt;=30%,COUNT('4º Saneamento'!C176:L176)&lt;3),'3º Saneamento'!$O176,IF(OR('4º Saneamento'!$O176&lt;=30%,COUNT('5º Saneamento'!C176:L176)&lt;3),'4º Saneamento'!$O176,'5º Saneamento'!$O176))))),"")</f>
        <v/>
      </c>
    </row>
    <row r="177" spans="1:19" ht="12.75" customHeight="1" x14ac:dyDescent="0.2">
      <c r="A177" s="37" t="str">
        <f>IF('Mapa comparativo de preços'!$A178&lt;&gt;"",'Mapa comparativo de preços'!$A178,"")</f>
        <v/>
      </c>
      <c r="B177" s="38" t="str">
        <f>IF('Mapa comparativo de preços'!$B178&lt;&gt;"",'Mapa comparativo de preços'!$B178,"")</f>
        <v/>
      </c>
      <c r="C177" s="38">
        <f>IF(COUNT('Mapa comparativo de preços'!$U178)&gt;=1,'Mapa comparativo de preços'!$U178,"")</f>
        <v>0</v>
      </c>
      <c r="D177" s="39" t="str">
        <f>IF(COUNT('Mapa comparativo de preços'!V178)&gt;=1,'Mapa comparativo de preços'!V178,"")</f>
        <v/>
      </c>
      <c r="E177" s="39" t="str">
        <f>IF(COUNT('Mapa comparativo de preços'!W178)&gt;=1,'Mapa comparativo de preços'!W178,"")</f>
        <v/>
      </c>
      <c r="F177" s="39" t="str">
        <f>IF(COUNT('Mapa comparativo de preços'!X178)&gt;=1,'Mapa comparativo de preços'!X178,"")</f>
        <v/>
      </c>
      <c r="G177" s="39" t="str">
        <f>IF(COUNT('Mapa comparativo de preços'!Y178)&gt;=1,'Mapa comparativo de preços'!Y178,"")</f>
        <v/>
      </c>
      <c r="H177" s="39" t="str">
        <f>IF(COUNT('Mapa comparativo de preços'!Z178)&gt;=1,'Mapa comparativo de preços'!Z178,"")</f>
        <v/>
      </c>
      <c r="I177" s="39" t="str">
        <f>IF(COUNT('Mapa comparativo de preços'!AA178)&gt;=1,'Mapa comparativo de preços'!AA178,"")</f>
        <v/>
      </c>
      <c r="J177" s="39" t="str">
        <f>IF(COUNT('Mapa comparativo de preços'!AB178)&gt;=1,'Mapa comparativo de preços'!AB178,"")</f>
        <v/>
      </c>
      <c r="K177" s="39" t="str">
        <f>IF(COUNT('Mapa comparativo de preços'!AC178)&gt;=1,'Mapa comparativo de preços'!AC178,"")</f>
        <v/>
      </c>
      <c r="L177" s="39" t="str">
        <f>IF(COUNT('Mapa comparativo de preços'!AF178)&gt;=1,'Mapa comparativo de preços'!AF178,"")</f>
        <v/>
      </c>
      <c r="M177" s="39" t="str">
        <f>IF(COUNT('Mapa comparativo de preços'!AG178)&gt;=1,'Mapa comparativo de preços'!AG178,"")</f>
        <v/>
      </c>
      <c r="N177" s="40" t="str">
        <f t="shared" si="15"/>
        <v/>
      </c>
      <c r="O177" s="41" t="str">
        <f t="shared" si="16"/>
        <v/>
      </c>
      <c r="P177" s="42" t="str">
        <f t="shared" si="17"/>
        <v/>
      </c>
      <c r="Q177" s="40" t="str">
        <f t="shared" si="18"/>
        <v/>
      </c>
      <c r="R177" s="39" t="str">
        <f t="shared" si="19"/>
        <v/>
      </c>
      <c r="S177" s="9" t="str">
        <f>IFERROR(IF(OR(COUNT('Mapa comparativo de preços'!$AK178)&lt;1,COUNT('1º Saneamento'!C177:L177)&lt;3),$P177,IF(OR('1º Saneamento'!$O177&lt;=30%,COUNT('2º Saneamento'!C177:L177)&lt;3),'1º Saneamento'!$O177,IF(OR('2º Saneamento'!$O177&lt;=30%,COUNT('3º Saneamento'!C177:L177)&lt;3),'2º Saneamento'!$O177,IF(OR('3º Saneamento'!$O177&lt;=30%,COUNT('4º Saneamento'!C177:L177)&lt;3),'3º Saneamento'!$O177,IF(OR('4º Saneamento'!$O177&lt;=30%,COUNT('5º Saneamento'!C177:L177)&lt;3),'4º Saneamento'!$O177,'5º Saneamento'!$O177))))),"")</f>
        <v/>
      </c>
    </row>
    <row r="178" spans="1:19" ht="12.75" customHeight="1" x14ac:dyDescent="0.2">
      <c r="A178" s="37" t="str">
        <f>IF('Mapa comparativo de preços'!$A179&lt;&gt;"",'Mapa comparativo de preços'!$A179,"")</f>
        <v/>
      </c>
      <c r="B178" s="38" t="str">
        <f>IF('Mapa comparativo de preços'!$B179&lt;&gt;"",'Mapa comparativo de preços'!$B179,"")</f>
        <v/>
      </c>
      <c r="C178" s="38">
        <f>IF(COUNT('Mapa comparativo de preços'!$U179)&gt;=1,'Mapa comparativo de preços'!$U179,"")</f>
        <v>0</v>
      </c>
      <c r="D178" s="39" t="str">
        <f>IF(COUNT('Mapa comparativo de preços'!V179)&gt;=1,'Mapa comparativo de preços'!V179,"")</f>
        <v/>
      </c>
      <c r="E178" s="39" t="str">
        <f>IF(COUNT('Mapa comparativo de preços'!W179)&gt;=1,'Mapa comparativo de preços'!W179,"")</f>
        <v/>
      </c>
      <c r="F178" s="39" t="str">
        <f>IF(COUNT('Mapa comparativo de preços'!X179)&gt;=1,'Mapa comparativo de preços'!X179,"")</f>
        <v/>
      </c>
      <c r="G178" s="39" t="str">
        <f>IF(COUNT('Mapa comparativo de preços'!Y179)&gt;=1,'Mapa comparativo de preços'!Y179,"")</f>
        <v/>
      </c>
      <c r="H178" s="39" t="str">
        <f>IF(COUNT('Mapa comparativo de preços'!Z179)&gt;=1,'Mapa comparativo de preços'!Z179,"")</f>
        <v/>
      </c>
      <c r="I178" s="39" t="str">
        <f>IF(COUNT('Mapa comparativo de preços'!AA179)&gt;=1,'Mapa comparativo de preços'!AA179,"")</f>
        <v/>
      </c>
      <c r="J178" s="39" t="str">
        <f>IF(COUNT('Mapa comparativo de preços'!AB179)&gt;=1,'Mapa comparativo de preços'!AB179,"")</f>
        <v/>
      </c>
      <c r="K178" s="39" t="str">
        <f>IF(COUNT('Mapa comparativo de preços'!AC179)&gt;=1,'Mapa comparativo de preços'!AC179,"")</f>
        <v/>
      </c>
      <c r="L178" s="39" t="str">
        <f>IF(COUNT('Mapa comparativo de preços'!AF179)&gt;=1,'Mapa comparativo de preços'!AF179,"")</f>
        <v/>
      </c>
      <c r="M178" s="39" t="str">
        <f>IF(COUNT('Mapa comparativo de preços'!AG179)&gt;=1,'Mapa comparativo de preços'!AG179,"")</f>
        <v/>
      </c>
      <c r="N178" s="40" t="str">
        <f t="shared" si="15"/>
        <v/>
      </c>
      <c r="O178" s="41" t="str">
        <f t="shared" si="16"/>
        <v/>
      </c>
      <c r="P178" s="42" t="str">
        <f t="shared" si="17"/>
        <v/>
      </c>
      <c r="Q178" s="40" t="str">
        <f t="shared" si="18"/>
        <v/>
      </c>
      <c r="R178" s="39" t="str">
        <f t="shared" si="19"/>
        <v/>
      </c>
      <c r="S178" s="9" t="str">
        <f>IFERROR(IF(OR(COUNT('Mapa comparativo de preços'!$AK179)&lt;1,COUNT('1º Saneamento'!C178:L178)&lt;3),$P178,IF(OR('1º Saneamento'!$O178&lt;=30%,COUNT('2º Saneamento'!C178:L178)&lt;3),'1º Saneamento'!$O178,IF(OR('2º Saneamento'!$O178&lt;=30%,COUNT('3º Saneamento'!C178:L178)&lt;3),'2º Saneamento'!$O178,IF(OR('3º Saneamento'!$O178&lt;=30%,COUNT('4º Saneamento'!C178:L178)&lt;3),'3º Saneamento'!$O178,IF(OR('4º Saneamento'!$O178&lt;=30%,COUNT('5º Saneamento'!C178:L178)&lt;3),'4º Saneamento'!$O178,'5º Saneamento'!$O178))))),"")</f>
        <v/>
      </c>
    </row>
    <row r="179" spans="1:19" ht="12.75" customHeight="1" x14ac:dyDescent="0.2">
      <c r="A179" s="37" t="str">
        <f>IF('Mapa comparativo de preços'!$A180&lt;&gt;"",'Mapa comparativo de preços'!$A180,"")</f>
        <v/>
      </c>
      <c r="B179" s="38" t="str">
        <f>IF('Mapa comparativo de preços'!$B180&lt;&gt;"",'Mapa comparativo de preços'!$B180,"")</f>
        <v/>
      </c>
      <c r="C179" s="38">
        <f>IF(COUNT('Mapa comparativo de preços'!$U180)&gt;=1,'Mapa comparativo de preços'!$U180,"")</f>
        <v>0</v>
      </c>
      <c r="D179" s="39" t="str">
        <f>IF(COUNT('Mapa comparativo de preços'!V180)&gt;=1,'Mapa comparativo de preços'!V180,"")</f>
        <v/>
      </c>
      <c r="E179" s="39" t="str">
        <f>IF(COUNT('Mapa comparativo de preços'!W180)&gt;=1,'Mapa comparativo de preços'!W180,"")</f>
        <v/>
      </c>
      <c r="F179" s="39" t="str">
        <f>IF(COUNT('Mapa comparativo de preços'!X180)&gt;=1,'Mapa comparativo de preços'!X180,"")</f>
        <v/>
      </c>
      <c r="G179" s="39" t="str">
        <f>IF(COUNT('Mapa comparativo de preços'!Y180)&gt;=1,'Mapa comparativo de preços'!Y180,"")</f>
        <v/>
      </c>
      <c r="H179" s="39" t="str">
        <f>IF(COUNT('Mapa comparativo de preços'!Z180)&gt;=1,'Mapa comparativo de preços'!Z180,"")</f>
        <v/>
      </c>
      <c r="I179" s="39" t="str">
        <f>IF(COUNT('Mapa comparativo de preços'!AA180)&gt;=1,'Mapa comparativo de preços'!AA180,"")</f>
        <v/>
      </c>
      <c r="J179" s="39" t="str">
        <f>IF(COUNT('Mapa comparativo de preços'!AB180)&gt;=1,'Mapa comparativo de preços'!AB180,"")</f>
        <v/>
      </c>
      <c r="K179" s="39" t="str">
        <f>IF(COUNT('Mapa comparativo de preços'!AC180)&gt;=1,'Mapa comparativo de preços'!AC180,"")</f>
        <v/>
      </c>
      <c r="L179" s="39" t="str">
        <f>IF(COUNT('Mapa comparativo de preços'!AF180)&gt;=1,'Mapa comparativo de preços'!AF180,"")</f>
        <v/>
      </c>
      <c r="M179" s="39" t="str">
        <f>IF(COUNT('Mapa comparativo de preços'!AG180)&gt;=1,'Mapa comparativo de preços'!AG180,"")</f>
        <v/>
      </c>
      <c r="N179" s="40" t="str">
        <f t="shared" si="15"/>
        <v/>
      </c>
      <c r="O179" s="41" t="str">
        <f t="shared" si="16"/>
        <v/>
      </c>
      <c r="P179" s="42" t="str">
        <f t="shared" si="17"/>
        <v/>
      </c>
      <c r="Q179" s="40" t="str">
        <f t="shared" si="18"/>
        <v/>
      </c>
      <c r="R179" s="39" t="str">
        <f t="shared" si="19"/>
        <v/>
      </c>
      <c r="S179" s="9" t="str">
        <f>IFERROR(IF(OR(COUNT('Mapa comparativo de preços'!$AK180)&lt;1,COUNT('1º Saneamento'!C179:L179)&lt;3),$P179,IF(OR('1º Saneamento'!$O179&lt;=30%,COUNT('2º Saneamento'!C179:L179)&lt;3),'1º Saneamento'!$O179,IF(OR('2º Saneamento'!$O179&lt;=30%,COUNT('3º Saneamento'!C179:L179)&lt;3),'2º Saneamento'!$O179,IF(OR('3º Saneamento'!$O179&lt;=30%,COUNT('4º Saneamento'!C179:L179)&lt;3),'3º Saneamento'!$O179,IF(OR('4º Saneamento'!$O179&lt;=30%,COUNT('5º Saneamento'!C179:L179)&lt;3),'4º Saneamento'!$O179,'5º Saneamento'!$O179))))),"")</f>
        <v/>
      </c>
    </row>
    <row r="180" spans="1:19" ht="12.75" customHeight="1" x14ac:dyDescent="0.2">
      <c r="A180" s="37" t="str">
        <f>IF('Mapa comparativo de preços'!$A181&lt;&gt;"",'Mapa comparativo de preços'!$A181,"")</f>
        <v/>
      </c>
      <c r="B180" s="38" t="str">
        <f>IF('Mapa comparativo de preços'!$B181&lt;&gt;"",'Mapa comparativo de preços'!$B181,"")</f>
        <v/>
      </c>
      <c r="C180" s="38">
        <f>IF(COUNT('Mapa comparativo de preços'!$U181)&gt;=1,'Mapa comparativo de preços'!$U181,"")</f>
        <v>0</v>
      </c>
      <c r="D180" s="39" t="str">
        <f>IF(COUNT('Mapa comparativo de preços'!V181)&gt;=1,'Mapa comparativo de preços'!V181,"")</f>
        <v/>
      </c>
      <c r="E180" s="39" t="str">
        <f>IF(COUNT('Mapa comparativo de preços'!W181)&gt;=1,'Mapa comparativo de preços'!W181,"")</f>
        <v/>
      </c>
      <c r="F180" s="39" t="str">
        <f>IF(COUNT('Mapa comparativo de preços'!X181)&gt;=1,'Mapa comparativo de preços'!X181,"")</f>
        <v/>
      </c>
      <c r="G180" s="39" t="str">
        <f>IF(COUNT('Mapa comparativo de preços'!Y181)&gt;=1,'Mapa comparativo de preços'!Y181,"")</f>
        <v/>
      </c>
      <c r="H180" s="39" t="str">
        <f>IF(COUNT('Mapa comparativo de preços'!Z181)&gt;=1,'Mapa comparativo de preços'!Z181,"")</f>
        <v/>
      </c>
      <c r="I180" s="39" t="str">
        <f>IF(COUNT('Mapa comparativo de preços'!AA181)&gt;=1,'Mapa comparativo de preços'!AA181,"")</f>
        <v/>
      </c>
      <c r="J180" s="39" t="str">
        <f>IF(COUNT('Mapa comparativo de preços'!AB181)&gt;=1,'Mapa comparativo de preços'!AB181,"")</f>
        <v/>
      </c>
      <c r="K180" s="39" t="str">
        <f>IF(COUNT('Mapa comparativo de preços'!AC181)&gt;=1,'Mapa comparativo de preços'!AC181,"")</f>
        <v/>
      </c>
      <c r="L180" s="39" t="str">
        <f>IF(COUNT('Mapa comparativo de preços'!AF181)&gt;=1,'Mapa comparativo de preços'!AF181,"")</f>
        <v/>
      </c>
      <c r="M180" s="39" t="str">
        <f>IF(COUNT('Mapa comparativo de preços'!AG181)&gt;=1,'Mapa comparativo de preços'!AG181,"")</f>
        <v/>
      </c>
      <c r="N180" s="40" t="str">
        <f t="shared" si="15"/>
        <v/>
      </c>
      <c r="O180" s="41" t="str">
        <f t="shared" si="16"/>
        <v/>
      </c>
      <c r="P180" s="42" t="str">
        <f t="shared" si="17"/>
        <v/>
      </c>
      <c r="Q180" s="40" t="str">
        <f t="shared" si="18"/>
        <v/>
      </c>
      <c r="R180" s="39" t="str">
        <f t="shared" si="19"/>
        <v/>
      </c>
      <c r="S180" s="9" t="str">
        <f>IFERROR(IF(OR(COUNT('Mapa comparativo de preços'!$AK181)&lt;1,COUNT('1º Saneamento'!C180:L180)&lt;3),$P180,IF(OR('1º Saneamento'!$O180&lt;=30%,COUNT('2º Saneamento'!C180:L180)&lt;3),'1º Saneamento'!$O180,IF(OR('2º Saneamento'!$O180&lt;=30%,COUNT('3º Saneamento'!C180:L180)&lt;3),'2º Saneamento'!$O180,IF(OR('3º Saneamento'!$O180&lt;=30%,COUNT('4º Saneamento'!C180:L180)&lt;3),'3º Saneamento'!$O180,IF(OR('4º Saneamento'!$O180&lt;=30%,COUNT('5º Saneamento'!C180:L180)&lt;3),'4º Saneamento'!$O180,'5º Saneamento'!$O180))))),"")</f>
        <v/>
      </c>
    </row>
    <row r="181" spans="1:19" ht="12.75" customHeight="1" x14ac:dyDescent="0.2">
      <c r="A181" s="37" t="str">
        <f>IF('Mapa comparativo de preços'!$A182&lt;&gt;"",'Mapa comparativo de preços'!$A182,"")</f>
        <v/>
      </c>
      <c r="B181" s="38" t="str">
        <f>IF('Mapa comparativo de preços'!$B182&lt;&gt;"",'Mapa comparativo de preços'!$B182,"")</f>
        <v/>
      </c>
      <c r="C181" s="38">
        <f>IF(COUNT('Mapa comparativo de preços'!$U182)&gt;=1,'Mapa comparativo de preços'!$U182,"")</f>
        <v>0</v>
      </c>
      <c r="D181" s="39" t="str">
        <f>IF(COUNT('Mapa comparativo de preços'!V182)&gt;=1,'Mapa comparativo de preços'!V182,"")</f>
        <v/>
      </c>
      <c r="E181" s="39" t="str">
        <f>IF(COUNT('Mapa comparativo de preços'!W182)&gt;=1,'Mapa comparativo de preços'!W182,"")</f>
        <v/>
      </c>
      <c r="F181" s="39" t="str">
        <f>IF(COUNT('Mapa comparativo de preços'!X182)&gt;=1,'Mapa comparativo de preços'!X182,"")</f>
        <v/>
      </c>
      <c r="G181" s="39" t="str">
        <f>IF(COUNT('Mapa comparativo de preços'!Y182)&gt;=1,'Mapa comparativo de preços'!Y182,"")</f>
        <v/>
      </c>
      <c r="H181" s="39" t="str">
        <f>IF(COUNT('Mapa comparativo de preços'!Z182)&gt;=1,'Mapa comparativo de preços'!Z182,"")</f>
        <v/>
      </c>
      <c r="I181" s="39" t="str">
        <f>IF(COUNT('Mapa comparativo de preços'!AA182)&gt;=1,'Mapa comparativo de preços'!AA182,"")</f>
        <v/>
      </c>
      <c r="J181" s="39" t="str">
        <f>IF(COUNT('Mapa comparativo de preços'!AB182)&gt;=1,'Mapa comparativo de preços'!AB182,"")</f>
        <v/>
      </c>
      <c r="K181" s="39" t="str">
        <f>IF(COUNT('Mapa comparativo de preços'!AC182)&gt;=1,'Mapa comparativo de preços'!AC182,"")</f>
        <v/>
      </c>
      <c r="L181" s="39" t="str">
        <f>IF(COUNT('Mapa comparativo de preços'!AF182)&gt;=1,'Mapa comparativo de preços'!AF182,"")</f>
        <v/>
      </c>
      <c r="M181" s="39" t="str">
        <f>IF(COUNT('Mapa comparativo de preços'!AG182)&gt;=1,'Mapa comparativo de preços'!AG182,"")</f>
        <v/>
      </c>
      <c r="N181" s="40" t="str">
        <f t="shared" si="15"/>
        <v/>
      </c>
      <c r="O181" s="41" t="str">
        <f t="shared" si="16"/>
        <v/>
      </c>
      <c r="P181" s="42" t="str">
        <f t="shared" si="17"/>
        <v/>
      </c>
      <c r="Q181" s="40" t="str">
        <f t="shared" si="18"/>
        <v/>
      </c>
      <c r="R181" s="39" t="str">
        <f t="shared" si="19"/>
        <v/>
      </c>
      <c r="S181" s="9" t="str">
        <f>IFERROR(IF(OR(COUNT('Mapa comparativo de preços'!$AK182)&lt;1,COUNT('1º Saneamento'!C181:L181)&lt;3),$P181,IF(OR('1º Saneamento'!$O181&lt;=30%,COUNT('2º Saneamento'!C181:L181)&lt;3),'1º Saneamento'!$O181,IF(OR('2º Saneamento'!$O181&lt;=30%,COUNT('3º Saneamento'!C181:L181)&lt;3),'2º Saneamento'!$O181,IF(OR('3º Saneamento'!$O181&lt;=30%,COUNT('4º Saneamento'!C181:L181)&lt;3),'3º Saneamento'!$O181,IF(OR('4º Saneamento'!$O181&lt;=30%,COUNT('5º Saneamento'!C181:L181)&lt;3),'4º Saneamento'!$O181,'5º Saneamento'!$O181))))),"")</f>
        <v/>
      </c>
    </row>
    <row r="182" spans="1:19" ht="12.75" customHeight="1" x14ac:dyDescent="0.2">
      <c r="A182" s="37" t="str">
        <f>IF('Mapa comparativo de preços'!$A183&lt;&gt;"",'Mapa comparativo de preços'!$A183,"")</f>
        <v/>
      </c>
      <c r="B182" s="38" t="str">
        <f>IF('Mapa comparativo de preços'!$B183&lt;&gt;"",'Mapa comparativo de preços'!$B183,"")</f>
        <v/>
      </c>
      <c r="C182" s="38">
        <f>IF(COUNT('Mapa comparativo de preços'!$U183)&gt;=1,'Mapa comparativo de preços'!$U183,"")</f>
        <v>0</v>
      </c>
      <c r="D182" s="39" t="str">
        <f>IF(COUNT('Mapa comparativo de preços'!V183)&gt;=1,'Mapa comparativo de preços'!V183,"")</f>
        <v/>
      </c>
      <c r="E182" s="39" t="str">
        <f>IF(COUNT('Mapa comparativo de preços'!W183)&gt;=1,'Mapa comparativo de preços'!W183,"")</f>
        <v/>
      </c>
      <c r="F182" s="39" t="str">
        <f>IF(COUNT('Mapa comparativo de preços'!X183)&gt;=1,'Mapa comparativo de preços'!X183,"")</f>
        <v/>
      </c>
      <c r="G182" s="39" t="str">
        <f>IF(COUNT('Mapa comparativo de preços'!Y183)&gt;=1,'Mapa comparativo de preços'!Y183,"")</f>
        <v/>
      </c>
      <c r="H182" s="39" t="str">
        <f>IF(COUNT('Mapa comparativo de preços'!Z183)&gt;=1,'Mapa comparativo de preços'!Z183,"")</f>
        <v/>
      </c>
      <c r="I182" s="39" t="str">
        <f>IF(COUNT('Mapa comparativo de preços'!AA183)&gt;=1,'Mapa comparativo de preços'!AA183,"")</f>
        <v/>
      </c>
      <c r="J182" s="39" t="str">
        <f>IF(COUNT('Mapa comparativo de preços'!AB183)&gt;=1,'Mapa comparativo de preços'!AB183,"")</f>
        <v/>
      </c>
      <c r="K182" s="39" t="str">
        <f>IF(COUNT('Mapa comparativo de preços'!AC183)&gt;=1,'Mapa comparativo de preços'!AC183,"")</f>
        <v/>
      </c>
      <c r="L182" s="39" t="str">
        <f>IF(COUNT('Mapa comparativo de preços'!AF183)&gt;=1,'Mapa comparativo de preços'!AF183,"")</f>
        <v/>
      </c>
      <c r="M182" s="39" t="str">
        <f>IF(COUNT('Mapa comparativo de preços'!AG183)&gt;=1,'Mapa comparativo de preços'!AG183,"")</f>
        <v/>
      </c>
      <c r="N182" s="40" t="str">
        <f t="shared" ref="N182:N245" si="20">IFERROR(AVERAGE(D182:M182),"")</f>
        <v/>
      </c>
      <c r="O182" s="41" t="str">
        <f t="shared" ref="O182:O245" si="21">IFERROR(STDEV(D182:M182),"")</f>
        <v/>
      </c>
      <c r="P182" s="42" t="str">
        <f t="shared" ref="P182:P245" si="22">IFERROR(STDEV(D182:M182)/AVERAGE(D182:M182),"")</f>
        <v/>
      </c>
      <c r="Q182" s="40" t="str">
        <f t="shared" ref="Q182:Q245" si="23">IFERROR(N182-O182,"")</f>
        <v/>
      </c>
      <c r="R182" s="39" t="str">
        <f t="shared" ref="R182:R245" si="24">IFERROR(N182+O182,"")</f>
        <v/>
      </c>
      <c r="S182" s="9" t="str">
        <f>IFERROR(IF(OR(COUNT('Mapa comparativo de preços'!$AK183)&lt;1,COUNT('1º Saneamento'!C182:L182)&lt;3),$P182,IF(OR('1º Saneamento'!$O182&lt;=30%,COUNT('2º Saneamento'!C182:L182)&lt;3),'1º Saneamento'!$O182,IF(OR('2º Saneamento'!$O182&lt;=30%,COUNT('3º Saneamento'!C182:L182)&lt;3),'2º Saneamento'!$O182,IF(OR('3º Saneamento'!$O182&lt;=30%,COUNT('4º Saneamento'!C182:L182)&lt;3),'3º Saneamento'!$O182,IF(OR('4º Saneamento'!$O182&lt;=30%,COUNT('5º Saneamento'!C182:L182)&lt;3),'4º Saneamento'!$O182,'5º Saneamento'!$O182))))),"")</f>
        <v/>
      </c>
    </row>
    <row r="183" spans="1:19" ht="12.75" customHeight="1" x14ac:dyDescent="0.2">
      <c r="A183" s="37" t="str">
        <f>IF('Mapa comparativo de preços'!$A184&lt;&gt;"",'Mapa comparativo de preços'!$A184,"")</f>
        <v/>
      </c>
      <c r="B183" s="38" t="str">
        <f>IF('Mapa comparativo de preços'!$B184&lt;&gt;"",'Mapa comparativo de preços'!$B184,"")</f>
        <v/>
      </c>
      <c r="C183" s="38">
        <f>IF(COUNT('Mapa comparativo de preços'!$U184)&gt;=1,'Mapa comparativo de preços'!$U184,"")</f>
        <v>0</v>
      </c>
      <c r="D183" s="39" t="str">
        <f>IF(COUNT('Mapa comparativo de preços'!V184)&gt;=1,'Mapa comparativo de preços'!V184,"")</f>
        <v/>
      </c>
      <c r="E183" s="39" t="str">
        <f>IF(COUNT('Mapa comparativo de preços'!W184)&gt;=1,'Mapa comparativo de preços'!W184,"")</f>
        <v/>
      </c>
      <c r="F183" s="39" t="str">
        <f>IF(COUNT('Mapa comparativo de preços'!X184)&gt;=1,'Mapa comparativo de preços'!X184,"")</f>
        <v/>
      </c>
      <c r="G183" s="39" t="str">
        <f>IF(COUNT('Mapa comparativo de preços'!Y184)&gt;=1,'Mapa comparativo de preços'!Y184,"")</f>
        <v/>
      </c>
      <c r="H183" s="39" t="str">
        <f>IF(COUNT('Mapa comparativo de preços'!Z184)&gt;=1,'Mapa comparativo de preços'!Z184,"")</f>
        <v/>
      </c>
      <c r="I183" s="39" t="str">
        <f>IF(COUNT('Mapa comparativo de preços'!AA184)&gt;=1,'Mapa comparativo de preços'!AA184,"")</f>
        <v/>
      </c>
      <c r="J183" s="39" t="str">
        <f>IF(COUNT('Mapa comparativo de preços'!AB184)&gt;=1,'Mapa comparativo de preços'!AB184,"")</f>
        <v/>
      </c>
      <c r="K183" s="39" t="str">
        <f>IF(COUNT('Mapa comparativo de preços'!AC184)&gt;=1,'Mapa comparativo de preços'!AC184,"")</f>
        <v/>
      </c>
      <c r="L183" s="39" t="str">
        <f>IF(COUNT('Mapa comparativo de preços'!AF184)&gt;=1,'Mapa comparativo de preços'!AF184,"")</f>
        <v/>
      </c>
      <c r="M183" s="39" t="str">
        <f>IF(COUNT('Mapa comparativo de preços'!AG184)&gt;=1,'Mapa comparativo de preços'!AG184,"")</f>
        <v/>
      </c>
      <c r="N183" s="40" t="str">
        <f t="shared" si="20"/>
        <v/>
      </c>
      <c r="O183" s="41" t="str">
        <f t="shared" si="21"/>
        <v/>
      </c>
      <c r="P183" s="42" t="str">
        <f t="shared" si="22"/>
        <v/>
      </c>
      <c r="Q183" s="40" t="str">
        <f t="shared" si="23"/>
        <v/>
      </c>
      <c r="R183" s="39" t="str">
        <f t="shared" si="24"/>
        <v/>
      </c>
      <c r="S183" s="9" t="str">
        <f>IFERROR(IF(OR(COUNT('Mapa comparativo de preços'!$AK184)&lt;1,COUNT('1º Saneamento'!C183:L183)&lt;3),$P183,IF(OR('1º Saneamento'!$O183&lt;=30%,COUNT('2º Saneamento'!C183:L183)&lt;3),'1º Saneamento'!$O183,IF(OR('2º Saneamento'!$O183&lt;=30%,COUNT('3º Saneamento'!C183:L183)&lt;3),'2º Saneamento'!$O183,IF(OR('3º Saneamento'!$O183&lt;=30%,COUNT('4º Saneamento'!C183:L183)&lt;3),'3º Saneamento'!$O183,IF(OR('4º Saneamento'!$O183&lt;=30%,COUNT('5º Saneamento'!C183:L183)&lt;3),'4º Saneamento'!$O183,'5º Saneamento'!$O183))))),"")</f>
        <v/>
      </c>
    </row>
    <row r="184" spans="1:19" ht="12.75" customHeight="1" x14ac:dyDescent="0.2">
      <c r="A184" s="37" t="str">
        <f>IF('Mapa comparativo de preços'!$A185&lt;&gt;"",'Mapa comparativo de preços'!$A185,"")</f>
        <v/>
      </c>
      <c r="B184" s="38" t="str">
        <f>IF('Mapa comparativo de preços'!$B185&lt;&gt;"",'Mapa comparativo de preços'!$B185,"")</f>
        <v/>
      </c>
      <c r="C184" s="38">
        <f>IF(COUNT('Mapa comparativo de preços'!$U185)&gt;=1,'Mapa comparativo de preços'!$U185,"")</f>
        <v>0</v>
      </c>
      <c r="D184" s="39" t="str">
        <f>IF(COUNT('Mapa comparativo de preços'!V185)&gt;=1,'Mapa comparativo de preços'!V185,"")</f>
        <v/>
      </c>
      <c r="E184" s="39" t="str">
        <f>IF(COUNT('Mapa comparativo de preços'!W185)&gt;=1,'Mapa comparativo de preços'!W185,"")</f>
        <v/>
      </c>
      <c r="F184" s="39" t="str">
        <f>IF(COUNT('Mapa comparativo de preços'!X185)&gt;=1,'Mapa comparativo de preços'!X185,"")</f>
        <v/>
      </c>
      <c r="G184" s="39" t="str">
        <f>IF(COUNT('Mapa comparativo de preços'!Y185)&gt;=1,'Mapa comparativo de preços'!Y185,"")</f>
        <v/>
      </c>
      <c r="H184" s="39" t="str">
        <f>IF(COUNT('Mapa comparativo de preços'!Z185)&gt;=1,'Mapa comparativo de preços'!Z185,"")</f>
        <v/>
      </c>
      <c r="I184" s="39" t="str">
        <f>IF(COUNT('Mapa comparativo de preços'!AA185)&gt;=1,'Mapa comparativo de preços'!AA185,"")</f>
        <v/>
      </c>
      <c r="J184" s="39" t="str">
        <f>IF(COUNT('Mapa comparativo de preços'!AB185)&gt;=1,'Mapa comparativo de preços'!AB185,"")</f>
        <v/>
      </c>
      <c r="K184" s="39" t="str">
        <f>IF(COUNT('Mapa comparativo de preços'!AC185)&gt;=1,'Mapa comparativo de preços'!AC185,"")</f>
        <v/>
      </c>
      <c r="L184" s="39" t="str">
        <f>IF(COUNT('Mapa comparativo de preços'!AF185)&gt;=1,'Mapa comparativo de preços'!AF185,"")</f>
        <v/>
      </c>
      <c r="M184" s="39" t="str">
        <f>IF(COUNT('Mapa comparativo de preços'!AG185)&gt;=1,'Mapa comparativo de preços'!AG185,"")</f>
        <v/>
      </c>
      <c r="N184" s="40" t="str">
        <f t="shared" si="20"/>
        <v/>
      </c>
      <c r="O184" s="41" t="str">
        <f t="shared" si="21"/>
        <v/>
      </c>
      <c r="P184" s="42" t="str">
        <f t="shared" si="22"/>
        <v/>
      </c>
      <c r="Q184" s="40" t="str">
        <f t="shared" si="23"/>
        <v/>
      </c>
      <c r="R184" s="39" t="str">
        <f t="shared" si="24"/>
        <v/>
      </c>
      <c r="S184" s="9" t="str">
        <f>IFERROR(IF(OR(COUNT('Mapa comparativo de preços'!$AK185)&lt;1,COUNT('1º Saneamento'!C184:L184)&lt;3),$P184,IF(OR('1º Saneamento'!$O184&lt;=30%,COUNT('2º Saneamento'!C184:L184)&lt;3),'1º Saneamento'!$O184,IF(OR('2º Saneamento'!$O184&lt;=30%,COUNT('3º Saneamento'!C184:L184)&lt;3),'2º Saneamento'!$O184,IF(OR('3º Saneamento'!$O184&lt;=30%,COUNT('4º Saneamento'!C184:L184)&lt;3),'3º Saneamento'!$O184,IF(OR('4º Saneamento'!$O184&lt;=30%,COUNT('5º Saneamento'!C184:L184)&lt;3),'4º Saneamento'!$O184,'5º Saneamento'!$O184))))),"")</f>
        <v/>
      </c>
    </row>
    <row r="185" spans="1:19" ht="12.75" customHeight="1" x14ac:dyDescent="0.2">
      <c r="A185" s="37" t="str">
        <f>IF('Mapa comparativo de preços'!$A186&lt;&gt;"",'Mapa comparativo de preços'!$A186,"")</f>
        <v/>
      </c>
      <c r="B185" s="38" t="str">
        <f>IF('Mapa comparativo de preços'!$B186&lt;&gt;"",'Mapa comparativo de preços'!$B186,"")</f>
        <v/>
      </c>
      <c r="C185" s="38">
        <f>IF(COUNT('Mapa comparativo de preços'!$U186)&gt;=1,'Mapa comparativo de preços'!$U186,"")</f>
        <v>0</v>
      </c>
      <c r="D185" s="39" t="str">
        <f>IF(COUNT('Mapa comparativo de preços'!V186)&gt;=1,'Mapa comparativo de preços'!V186,"")</f>
        <v/>
      </c>
      <c r="E185" s="39" t="str">
        <f>IF(COUNT('Mapa comparativo de preços'!W186)&gt;=1,'Mapa comparativo de preços'!W186,"")</f>
        <v/>
      </c>
      <c r="F185" s="39" t="str">
        <f>IF(COUNT('Mapa comparativo de preços'!X186)&gt;=1,'Mapa comparativo de preços'!X186,"")</f>
        <v/>
      </c>
      <c r="G185" s="39" t="str">
        <f>IF(COUNT('Mapa comparativo de preços'!Y186)&gt;=1,'Mapa comparativo de preços'!Y186,"")</f>
        <v/>
      </c>
      <c r="H185" s="39" t="str">
        <f>IF(COUNT('Mapa comparativo de preços'!Z186)&gt;=1,'Mapa comparativo de preços'!Z186,"")</f>
        <v/>
      </c>
      <c r="I185" s="39" t="str">
        <f>IF(COUNT('Mapa comparativo de preços'!AA186)&gt;=1,'Mapa comparativo de preços'!AA186,"")</f>
        <v/>
      </c>
      <c r="J185" s="39" t="str">
        <f>IF(COUNT('Mapa comparativo de preços'!AB186)&gt;=1,'Mapa comparativo de preços'!AB186,"")</f>
        <v/>
      </c>
      <c r="K185" s="39" t="str">
        <f>IF(COUNT('Mapa comparativo de preços'!AC186)&gt;=1,'Mapa comparativo de preços'!AC186,"")</f>
        <v/>
      </c>
      <c r="L185" s="39" t="str">
        <f>IF(COUNT('Mapa comparativo de preços'!AF186)&gt;=1,'Mapa comparativo de preços'!AF186,"")</f>
        <v/>
      </c>
      <c r="M185" s="39" t="str">
        <f>IF(COUNT('Mapa comparativo de preços'!AG186)&gt;=1,'Mapa comparativo de preços'!AG186,"")</f>
        <v/>
      </c>
      <c r="N185" s="40" t="str">
        <f t="shared" si="20"/>
        <v/>
      </c>
      <c r="O185" s="41" t="str">
        <f t="shared" si="21"/>
        <v/>
      </c>
      <c r="P185" s="42" t="str">
        <f t="shared" si="22"/>
        <v/>
      </c>
      <c r="Q185" s="40" t="str">
        <f t="shared" si="23"/>
        <v/>
      </c>
      <c r="R185" s="39" t="str">
        <f t="shared" si="24"/>
        <v/>
      </c>
      <c r="S185" s="9" t="str">
        <f>IFERROR(IF(OR(COUNT('Mapa comparativo de preços'!$AK186)&lt;1,COUNT('1º Saneamento'!C185:L185)&lt;3),$P185,IF(OR('1º Saneamento'!$O185&lt;=30%,COUNT('2º Saneamento'!C185:L185)&lt;3),'1º Saneamento'!$O185,IF(OR('2º Saneamento'!$O185&lt;=30%,COUNT('3º Saneamento'!C185:L185)&lt;3),'2º Saneamento'!$O185,IF(OR('3º Saneamento'!$O185&lt;=30%,COUNT('4º Saneamento'!C185:L185)&lt;3),'3º Saneamento'!$O185,IF(OR('4º Saneamento'!$O185&lt;=30%,COUNT('5º Saneamento'!C185:L185)&lt;3),'4º Saneamento'!$O185,'5º Saneamento'!$O185))))),"")</f>
        <v/>
      </c>
    </row>
    <row r="186" spans="1:19" ht="12.75" customHeight="1" x14ac:dyDescent="0.2">
      <c r="A186" s="37" t="str">
        <f>IF('Mapa comparativo de preços'!$A187&lt;&gt;"",'Mapa comparativo de preços'!$A187,"")</f>
        <v/>
      </c>
      <c r="B186" s="38" t="str">
        <f>IF('Mapa comparativo de preços'!$B187&lt;&gt;"",'Mapa comparativo de preços'!$B187,"")</f>
        <v/>
      </c>
      <c r="C186" s="38">
        <f>IF(COUNT('Mapa comparativo de preços'!$U187)&gt;=1,'Mapa comparativo de preços'!$U187,"")</f>
        <v>0</v>
      </c>
      <c r="D186" s="39" t="str">
        <f>IF(COUNT('Mapa comparativo de preços'!V187)&gt;=1,'Mapa comparativo de preços'!V187,"")</f>
        <v/>
      </c>
      <c r="E186" s="39" t="str">
        <f>IF(COUNT('Mapa comparativo de preços'!W187)&gt;=1,'Mapa comparativo de preços'!W187,"")</f>
        <v/>
      </c>
      <c r="F186" s="39" t="str">
        <f>IF(COUNT('Mapa comparativo de preços'!X187)&gt;=1,'Mapa comparativo de preços'!X187,"")</f>
        <v/>
      </c>
      <c r="G186" s="39" t="str">
        <f>IF(COUNT('Mapa comparativo de preços'!Y187)&gt;=1,'Mapa comparativo de preços'!Y187,"")</f>
        <v/>
      </c>
      <c r="H186" s="39" t="str">
        <f>IF(COUNT('Mapa comparativo de preços'!Z187)&gt;=1,'Mapa comparativo de preços'!Z187,"")</f>
        <v/>
      </c>
      <c r="I186" s="39" t="str">
        <f>IF(COUNT('Mapa comparativo de preços'!AA187)&gt;=1,'Mapa comparativo de preços'!AA187,"")</f>
        <v/>
      </c>
      <c r="J186" s="39" t="str">
        <f>IF(COUNT('Mapa comparativo de preços'!AB187)&gt;=1,'Mapa comparativo de preços'!AB187,"")</f>
        <v/>
      </c>
      <c r="K186" s="39" t="str">
        <f>IF(COUNT('Mapa comparativo de preços'!AC187)&gt;=1,'Mapa comparativo de preços'!AC187,"")</f>
        <v/>
      </c>
      <c r="L186" s="39" t="str">
        <f>IF(COUNT('Mapa comparativo de preços'!AF187)&gt;=1,'Mapa comparativo de preços'!AF187,"")</f>
        <v/>
      </c>
      <c r="M186" s="39" t="str">
        <f>IF(COUNT('Mapa comparativo de preços'!AG187)&gt;=1,'Mapa comparativo de preços'!AG187,"")</f>
        <v/>
      </c>
      <c r="N186" s="40" t="str">
        <f t="shared" si="20"/>
        <v/>
      </c>
      <c r="O186" s="41" t="str">
        <f t="shared" si="21"/>
        <v/>
      </c>
      <c r="P186" s="42" t="str">
        <f t="shared" si="22"/>
        <v/>
      </c>
      <c r="Q186" s="40" t="str">
        <f t="shared" si="23"/>
        <v/>
      </c>
      <c r="R186" s="39" t="str">
        <f t="shared" si="24"/>
        <v/>
      </c>
      <c r="S186" s="9" t="str">
        <f>IFERROR(IF(OR(COUNT('Mapa comparativo de preços'!$AK187)&lt;1,COUNT('1º Saneamento'!C186:L186)&lt;3),$P186,IF(OR('1º Saneamento'!$O186&lt;=30%,COUNT('2º Saneamento'!C186:L186)&lt;3),'1º Saneamento'!$O186,IF(OR('2º Saneamento'!$O186&lt;=30%,COUNT('3º Saneamento'!C186:L186)&lt;3),'2º Saneamento'!$O186,IF(OR('3º Saneamento'!$O186&lt;=30%,COUNT('4º Saneamento'!C186:L186)&lt;3),'3º Saneamento'!$O186,IF(OR('4º Saneamento'!$O186&lt;=30%,COUNT('5º Saneamento'!C186:L186)&lt;3),'4º Saneamento'!$O186,'5º Saneamento'!$O186))))),"")</f>
        <v/>
      </c>
    </row>
    <row r="187" spans="1:19" ht="12.75" customHeight="1" x14ac:dyDescent="0.2">
      <c r="A187" s="37" t="str">
        <f>IF('Mapa comparativo de preços'!$A188&lt;&gt;"",'Mapa comparativo de preços'!$A188,"")</f>
        <v/>
      </c>
      <c r="B187" s="38" t="str">
        <f>IF('Mapa comparativo de preços'!$B188&lt;&gt;"",'Mapa comparativo de preços'!$B188,"")</f>
        <v/>
      </c>
      <c r="C187" s="38">
        <f>IF(COUNT('Mapa comparativo de preços'!$U188)&gt;=1,'Mapa comparativo de preços'!$U188,"")</f>
        <v>0</v>
      </c>
      <c r="D187" s="39" t="str">
        <f>IF(COUNT('Mapa comparativo de preços'!V188)&gt;=1,'Mapa comparativo de preços'!V188,"")</f>
        <v/>
      </c>
      <c r="E187" s="39" t="str">
        <f>IF(COUNT('Mapa comparativo de preços'!W188)&gt;=1,'Mapa comparativo de preços'!W188,"")</f>
        <v/>
      </c>
      <c r="F187" s="39" t="str">
        <f>IF(COUNT('Mapa comparativo de preços'!X188)&gt;=1,'Mapa comparativo de preços'!X188,"")</f>
        <v/>
      </c>
      <c r="G187" s="39" t="str">
        <f>IF(COUNT('Mapa comparativo de preços'!Y188)&gt;=1,'Mapa comparativo de preços'!Y188,"")</f>
        <v/>
      </c>
      <c r="H187" s="39" t="str">
        <f>IF(COUNT('Mapa comparativo de preços'!Z188)&gt;=1,'Mapa comparativo de preços'!Z188,"")</f>
        <v/>
      </c>
      <c r="I187" s="39" t="str">
        <f>IF(COUNT('Mapa comparativo de preços'!AA188)&gt;=1,'Mapa comparativo de preços'!AA188,"")</f>
        <v/>
      </c>
      <c r="J187" s="39" t="str">
        <f>IF(COUNT('Mapa comparativo de preços'!AB188)&gt;=1,'Mapa comparativo de preços'!AB188,"")</f>
        <v/>
      </c>
      <c r="K187" s="39" t="str">
        <f>IF(COUNT('Mapa comparativo de preços'!AC188)&gt;=1,'Mapa comparativo de preços'!AC188,"")</f>
        <v/>
      </c>
      <c r="L187" s="39" t="str">
        <f>IF(COUNT('Mapa comparativo de preços'!AF188)&gt;=1,'Mapa comparativo de preços'!AF188,"")</f>
        <v/>
      </c>
      <c r="M187" s="39" t="str">
        <f>IF(COUNT('Mapa comparativo de preços'!AG188)&gt;=1,'Mapa comparativo de preços'!AG188,"")</f>
        <v/>
      </c>
      <c r="N187" s="40" t="str">
        <f t="shared" si="20"/>
        <v/>
      </c>
      <c r="O187" s="41" t="str">
        <f t="shared" si="21"/>
        <v/>
      </c>
      <c r="P187" s="42" t="str">
        <f t="shared" si="22"/>
        <v/>
      </c>
      <c r="Q187" s="40" t="str">
        <f t="shared" si="23"/>
        <v/>
      </c>
      <c r="R187" s="39" t="str">
        <f t="shared" si="24"/>
        <v/>
      </c>
      <c r="S187" s="9" t="str">
        <f>IFERROR(IF(OR(COUNT('Mapa comparativo de preços'!$AK188)&lt;1,COUNT('1º Saneamento'!C187:L187)&lt;3),$P187,IF(OR('1º Saneamento'!$O187&lt;=30%,COUNT('2º Saneamento'!C187:L187)&lt;3),'1º Saneamento'!$O187,IF(OR('2º Saneamento'!$O187&lt;=30%,COUNT('3º Saneamento'!C187:L187)&lt;3),'2º Saneamento'!$O187,IF(OR('3º Saneamento'!$O187&lt;=30%,COUNT('4º Saneamento'!C187:L187)&lt;3),'3º Saneamento'!$O187,IF(OR('4º Saneamento'!$O187&lt;=30%,COUNT('5º Saneamento'!C187:L187)&lt;3),'4º Saneamento'!$O187,'5º Saneamento'!$O187))))),"")</f>
        <v/>
      </c>
    </row>
    <row r="188" spans="1:19" ht="12.75" customHeight="1" x14ac:dyDescent="0.2">
      <c r="A188" s="37" t="str">
        <f>IF('Mapa comparativo de preços'!$A189&lt;&gt;"",'Mapa comparativo de preços'!$A189,"")</f>
        <v/>
      </c>
      <c r="B188" s="38" t="str">
        <f>IF('Mapa comparativo de preços'!$B189&lt;&gt;"",'Mapa comparativo de preços'!$B189,"")</f>
        <v/>
      </c>
      <c r="C188" s="38">
        <f>IF(COUNT('Mapa comparativo de preços'!$U189)&gt;=1,'Mapa comparativo de preços'!$U189,"")</f>
        <v>0</v>
      </c>
      <c r="D188" s="39" t="str">
        <f>IF(COUNT('Mapa comparativo de preços'!V189)&gt;=1,'Mapa comparativo de preços'!V189,"")</f>
        <v/>
      </c>
      <c r="E188" s="39" t="str">
        <f>IF(COUNT('Mapa comparativo de preços'!W189)&gt;=1,'Mapa comparativo de preços'!W189,"")</f>
        <v/>
      </c>
      <c r="F188" s="39" t="str">
        <f>IF(COUNT('Mapa comparativo de preços'!X189)&gt;=1,'Mapa comparativo de preços'!X189,"")</f>
        <v/>
      </c>
      <c r="G188" s="39" t="str">
        <f>IF(COUNT('Mapa comparativo de preços'!Y189)&gt;=1,'Mapa comparativo de preços'!Y189,"")</f>
        <v/>
      </c>
      <c r="H188" s="39" t="str">
        <f>IF(COUNT('Mapa comparativo de preços'!Z189)&gt;=1,'Mapa comparativo de preços'!Z189,"")</f>
        <v/>
      </c>
      <c r="I188" s="39" t="str">
        <f>IF(COUNT('Mapa comparativo de preços'!AA189)&gt;=1,'Mapa comparativo de preços'!AA189,"")</f>
        <v/>
      </c>
      <c r="J188" s="39" t="str">
        <f>IF(COUNT('Mapa comparativo de preços'!AB189)&gt;=1,'Mapa comparativo de preços'!AB189,"")</f>
        <v/>
      </c>
      <c r="K188" s="39" t="str">
        <f>IF(COUNT('Mapa comparativo de preços'!AC189)&gt;=1,'Mapa comparativo de preços'!AC189,"")</f>
        <v/>
      </c>
      <c r="L188" s="39" t="str">
        <f>IF(COUNT('Mapa comparativo de preços'!AF189)&gt;=1,'Mapa comparativo de preços'!AF189,"")</f>
        <v/>
      </c>
      <c r="M188" s="39" t="str">
        <f>IF(COUNT('Mapa comparativo de preços'!AG189)&gt;=1,'Mapa comparativo de preços'!AG189,"")</f>
        <v/>
      </c>
      <c r="N188" s="40" t="str">
        <f t="shared" si="20"/>
        <v/>
      </c>
      <c r="O188" s="41" t="str">
        <f t="shared" si="21"/>
        <v/>
      </c>
      <c r="P188" s="42" t="str">
        <f t="shared" si="22"/>
        <v/>
      </c>
      <c r="Q188" s="40" t="str">
        <f t="shared" si="23"/>
        <v/>
      </c>
      <c r="R188" s="39" t="str">
        <f t="shared" si="24"/>
        <v/>
      </c>
      <c r="S188" s="9" t="str">
        <f>IFERROR(IF(OR(COUNT('Mapa comparativo de preços'!$AK189)&lt;1,COUNT('1º Saneamento'!C188:L188)&lt;3),$P188,IF(OR('1º Saneamento'!$O188&lt;=30%,COUNT('2º Saneamento'!C188:L188)&lt;3),'1º Saneamento'!$O188,IF(OR('2º Saneamento'!$O188&lt;=30%,COUNT('3º Saneamento'!C188:L188)&lt;3),'2º Saneamento'!$O188,IF(OR('3º Saneamento'!$O188&lt;=30%,COUNT('4º Saneamento'!C188:L188)&lt;3),'3º Saneamento'!$O188,IF(OR('4º Saneamento'!$O188&lt;=30%,COUNT('5º Saneamento'!C188:L188)&lt;3),'4º Saneamento'!$O188,'5º Saneamento'!$O188))))),"")</f>
        <v/>
      </c>
    </row>
    <row r="189" spans="1:19" ht="12.75" customHeight="1" x14ac:dyDescent="0.2">
      <c r="A189" s="37" t="str">
        <f>IF('Mapa comparativo de preços'!$A190&lt;&gt;"",'Mapa comparativo de preços'!$A190,"")</f>
        <v/>
      </c>
      <c r="B189" s="38" t="str">
        <f>IF('Mapa comparativo de preços'!$B190&lt;&gt;"",'Mapa comparativo de preços'!$B190,"")</f>
        <v/>
      </c>
      <c r="C189" s="38">
        <f>IF(COUNT('Mapa comparativo de preços'!$U190)&gt;=1,'Mapa comparativo de preços'!$U190,"")</f>
        <v>0</v>
      </c>
      <c r="D189" s="39" t="str">
        <f>IF(COUNT('Mapa comparativo de preços'!V190)&gt;=1,'Mapa comparativo de preços'!V190,"")</f>
        <v/>
      </c>
      <c r="E189" s="39" t="str">
        <f>IF(COUNT('Mapa comparativo de preços'!W190)&gt;=1,'Mapa comparativo de preços'!W190,"")</f>
        <v/>
      </c>
      <c r="F189" s="39" t="str">
        <f>IF(COUNT('Mapa comparativo de preços'!X190)&gt;=1,'Mapa comparativo de preços'!X190,"")</f>
        <v/>
      </c>
      <c r="G189" s="39" t="str">
        <f>IF(COUNT('Mapa comparativo de preços'!Y190)&gt;=1,'Mapa comparativo de preços'!Y190,"")</f>
        <v/>
      </c>
      <c r="H189" s="39" t="str">
        <f>IF(COUNT('Mapa comparativo de preços'!Z190)&gt;=1,'Mapa comparativo de preços'!Z190,"")</f>
        <v/>
      </c>
      <c r="I189" s="39" t="str">
        <f>IF(COUNT('Mapa comparativo de preços'!AA190)&gt;=1,'Mapa comparativo de preços'!AA190,"")</f>
        <v/>
      </c>
      <c r="J189" s="39" t="str">
        <f>IF(COUNT('Mapa comparativo de preços'!AB190)&gt;=1,'Mapa comparativo de preços'!AB190,"")</f>
        <v/>
      </c>
      <c r="K189" s="39" t="str">
        <f>IF(COUNT('Mapa comparativo de preços'!AC190)&gt;=1,'Mapa comparativo de preços'!AC190,"")</f>
        <v/>
      </c>
      <c r="L189" s="39" t="str">
        <f>IF(COUNT('Mapa comparativo de preços'!AF190)&gt;=1,'Mapa comparativo de preços'!AF190,"")</f>
        <v/>
      </c>
      <c r="M189" s="39" t="str">
        <f>IF(COUNT('Mapa comparativo de preços'!AG190)&gt;=1,'Mapa comparativo de preços'!AG190,"")</f>
        <v/>
      </c>
      <c r="N189" s="40" t="str">
        <f t="shared" si="20"/>
        <v/>
      </c>
      <c r="O189" s="41" t="str">
        <f t="shared" si="21"/>
        <v/>
      </c>
      <c r="P189" s="42" t="str">
        <f t="shared" si="22"/>
        <v/>
      </c>
      <c r="Q189" s="40" t="str">
        <f t="shared" si="23"/>
        <v/>
      </c>
      <c r="R189" s="39" t="str">
        <f t="shared" si="24"/>
        <v/>
      </c>
      <c r="S189" s="9" t="str">
        <f>IFERROR(IF(OR(COUNT('Mapa comparativo de preços'!$AK190)&lt;1,COUNT('1º Saneamento'!C189:L189)&lt;3),$P189,IF(OR('1º Saneamento'!$O189&lt;=30%,COUNT('2º Saneamento'!C189:L189)&lt;3),'1º Saneamento'!$O189,IF(OR('2º Saneamento'!$O189&lt;=30%,COUNT('3º Saneamento'!C189:L189)&lt;3),'2º Saneamento'!$O189,IF(OR('3º Saneamento'!$O189&lt;=30%,COUNT('4º Saneamento'!C189:L189)&lt;3),'3º Saneamento'!$O189,IF(OR('4º Saneamento'!$O189&lt;=30%,COUNT('5º Saneamento'!C189:L189)&lt;3),'4º Saneamento'!$O189,'5º Saneamento'!$O189))))),"")</f>
        <v/>
      </c>
    </row>
    <row r="190" spans="1:19" ht="12.75" customHeight="1" x14ac:dyDescent="0.2">
      <c r="A190" s="37" t="str">
        <f>IF('Mapa comparativo de preços'!$A191&lt;&gt;"",'Mapa comparativo de preços'!$A191,"")</f>
        <v/>
      </c>
      <c r="B190" s="38" t="str">
        <f>IF('Mapa comparativo de preços'!$B191&lt;&gt;"",'Mapa comparativo de preços'!$B191,"")</f>
        <v/>
      </c>
      <c r="C190" s="38">
        <f>IF(COUNT('Mapa comparativo de preços'!$U191)&gt;=1,'Mapa comparativo de preços'!$U191,"")</f>
        <v>0</v>
      </c>
      <c r="D190" s="39" t="str">
        <f>IF(COUNT('Mapa comparativo de preços'!V191)&gt;=1,'Mapa comparativo de preços'!V191,"")</f>
        <v/>
      </c>
      <c r="E190" s="39" t="str">
        <f>IF(COUNT('Mapa comparativo de preços'!W191)&gt;=1,'Mapa comparativo de preços'!W191,"")</f>
        <v/>
      </c>
      <c r="F190" s="39" t="str">
        <f>IF(COUNT('Mapa comparativo de preços'!X191)&gt;=1,'Mapa comparativo de preços'!X191,"")</f>
        <v/>
      </c>
      <c r="G190" s="39" t="str">
        <f>IF(COUNT('Mapa comparativo de preços'!Y191)&gt;=1,'Mapa comparativo de preços'!Y191,"")</f>
        <v/>
      </c>
      <c r="H190" s="39" t="str">
        <f>IF(COUNT('Mapa comparativo de preços'!Z191)&gt;=1,'Mapa comparativo de preços'!Z191,"")</f>
        <v/>
      </c>
      <c r="I190" s="39" t="str">
        <f>IF(COUNT('Mapa comparativo de preços'!AA191)&gt;=1,'Mapa comparativo de preços'!AA191,"")</f>
        <v/>
      </c>
      <c r="J190" s="39" t="str">
        <f>IF(COUNT('Mapa comparativo de preços'!AB191)&gt;=1,'Mapa comparativo de preços'!AB191,"")</f>
        <v/>
      </c>
      <c r="K190" s="39" t="str">
        <f>IF(COUNT('Mapa comparativo de preços'!AC191)&gt;=1,'Mapa comparativo de preços'!AC191,"")</f>
        <v/>
      </c>
      <c r="L190" s="39" t="str">
        <f>IF(COUNT('Mapa comparativo de preços'!AF191)&gt;=1,'Mapa comparativo de preços'!AF191,"")</f>
        <v/>
      </c>
      <c r="M190" s="39" t="str">
        <f>IF(COUNT('Mapa comparativo de preços'!AG191)&gt;=1,'Mapa comparativo de preços'!AG191,"")</f>
        <v/>
      </c>
      <c r="N190" s="40" t="str">
        <f t="shared" si="20"/>
        <v/>
      </c>
      <c r="O190" s="41" t="str">
        <f t="shared" si="21"/>
        <v/>
      </c>
      <c r="P190" s="42" t="str">
        <f t="shared" si="22"/>
        <v/>
      </c>
      <c r="Q190" s="40" t="str">
        <f t="shared" si="23"/>
        <v/>
      </c>
      <c r="R190" s="39" t="str">
        <f t="shared" si="24"/>
        <v/>
      </c>
      <c r="S190" s="9" t="str">
        <f>IFERROR(IF(OR(COUNT('Mapa comparativo de preços'!$AK191)&lt;1,COUNT('1º Saneamento'!C190:L190)&lt;3),$P190,IF(OR('1º Saneamento'!$O190&lt;=30%,COUNT('2º Saneamento'!C190:L190)&lt;3),'1º Saneamento'!$O190,IF(OR('2º Saneamento'!$O190&lt;=30%,COUNT('3º Saneamento'!C190:L190)&lt;3),'2º Saneamento'!$O190,IF(OR('3º Saneamento'!$O190&lt;=30%,COUNT('4º Saneamento'!C190:L190)&lt;3),'3º Saneamento'!$O190,IF(OR('4º Saneamento'!$O190&lt;=30%,COUNT('5º Saneamento'!C190:L190)&lt;3),'4º Saneamento'!$O190,'5º Saneamento'!$O190))))),"")</f>
        <v/>
      </c>
    </row>
    <row r="191" spans="1:19" ht="12.75" customHeight="1" x14ac:dyDescent="0.2">
      <c r="A191" s="37" t="str">
        <f>IF('Mapa comparativo de preços'!$A192&lt;&gt;"",'Mapa comparativo de preços'!$A192,"")</f>
        <v/>
      </c>
      <c r="B191" s="38" t="str">
        <f>IF('Mapa comparativo de preços'!$B192&lt;&gt;"",'Mapa comparativo de preços'!$B192,"")</f>
        <v/>
      </c>
      <c r="C191" s="38">
        <f>IF(COUNT('Mapa comparativo de preços'!$U192)&gt;=1,'Mapa comparativo de preços'!$U192,"")</f>
        <v>0</v>
      </c>
      <c r="D191" s="39" t="str">
        <f>IF(COUNT('Mapa comparativo de preços'!V192)&gt;=1,'Mapa comparativo de preços'!V192,"")</f>
        <v/>
      </c>
      <c r="E191" s="39" t="str">
        <f>IF(COUNT('Mapa comparativo de preços'!W192)&gt;=1,'Mapa comparativo de preços'!W192,"")</f>
        <v/>
      </c>
      <c r="F191" s="39" t="str">
        <f>IF(COUNT('Mapa comparativo de preços'!X192)&gt;=1,'Mapa comparativo de preços'!X192,"")</f>
        <v/>
      </c>
      <c r="G191" s="39" t="str">
        <f>IF(COUNT('Mapa comparativo de preços'!Y192)&gt;=1,'Mapa comparativo de preços'!Y192,"")</f>
        <v/>
      </c>
      <c r="H191" s="39" t="str">
        <f>IF(COUNT('Mapa comparativo de preços'!Z192)&gt;=1,'Mapa comparativo de preços'!Z192,"")</f>
        <v/>
      </c>
      <c r="I191" s="39" t="str">
        <f>IF(COUNT('Mapa comparativo de preços'!AA192)&gt;=1,'Mapa comparativo de preços'!AA192,"")</f>
        <v/>
      </c>
      <c r="J191" s="39" t="str">
        <f>IF(COUNT('Mapa comparativo de preços'!AB192)&gt;=1,'Mapa comparativo de preços'!AB192,"")</f>
        <v/>
      </c>
      <c r="K191" s="39" t="str">
        <f>IF(COUNT('Mapa comparativo de preços'!AC192)&gt;=1,'Mapa comparativo de preços'!AC192,"")</f>
        <v/>
      </c>
      <c r="L191" s="39" t="str">
        <f>IF(COUNT('Mapa comparativo de preços'!AF192)&gt;=1,'Mapa comparativo de preços'!AF192,"")</f>
        <v/>
      </c>
      <c r="M191" s="39" t="str">
        <f>IF(COUNT('Mapa comparativo de preços'!AG192)&gt;=1,'Mapa comparativo de preços'!AG192,"")</f>
        <v/>
      </c>
      <c r="N191" s="40" t="str">
        <f t="shared" si="20"/>
        <v/>
      </c>
      <c r="O191" s="41" t="str">
        <f t="shared" si="21"/>
        <v/>
      </c>
      <c r="P191" s="42" t="str">
        <f t="shared" si="22"/>
        <v/>
      </c>
      <c r="Q191" s="40" t="str">
        <f t="shared" si="23"/>
        <v/>
      </c>
      <c r="R191" s="39" t="str">
        <f t="shared" si="24"/>
        <v/>
      </c>
      <c r="S191" s="9" t="str">
        <f>IFERROR(IF(OR(COUNT('Mapa comparativo de preços'!$AK192)&lt;1,COUNT('1º Saneamento'!C191:L191)&lt;3),$P191,IF(OR('1º Saneamento'!$O191&lt;=30%,COUNT('2º Saneamento'!C191:L191)&lt;3),'1º Saneamento'!$O191,IF(OR('2º Saneamento'!$O191&lt;=30%,COUNT('3º Saneamento'!C191:L191)&lt;3),'2º Saneamento'!$O191,IF(OR('3º Saneamento'!$O191&lt;=30%,COUNT('4º Saneamento'!C191:L191)&lt;3),'3º Saneamento'!$O191,IF(OR('4º Saneamento'!$O191&lt;=30%,COUNT('5º Saneamento'!C191:L191)&lt;3),'4º Saneamento'!$O191,'5º Saneamento'!$O191))))),"")</f>
        <v/>
      </c>
    </row>
    <row r="192" spans="1:19" ht="12.75" customHeight="1" x14ac:dyDescent="0.2">
      <c r="A192" s="37" t="str">
        <f>IF('Mapa comparativo de preços'!$A193&lt;&gt;"",'Mapa comparativo de preços'!$A193,"")</f>
        <v/>
      </c>
      <c r="B192" s="38" t="str">
        <f>IF('Mapa comparativo de preços'!$B193&lt;&gt;"",'Mapa comparativo de preços'!$B193,"")</f>
        <v/>
      </c>
      <c r="C192" s="38">
        <f>IF(COUNT('Mapa comparativo de preços'!$U193)&gt;=1,'Mapa comparativo de preços'!$U193,"")</f>
        <v>0</v>
      </c>
      <c r="D192" s="39" t="str">
        <f>IF(COUNT('Mapa comparativo de preços'!V193)&gt;=1,'Mapa comparativo de preços'!V193,"")</f>
        <v/>
      </c>
      <c r="E192" s="39" t="str">
        <f>IF(COUNT('Mapa comparativo de preços'!W193)&gt;=1,'Mapa comparativo de preços'!W193,"")</f>
        <v/>
      </c>
      <c r="F192" s="39" t="str">
        <f>IF(COUNT('Mapa comparativo de preços'!X193)&gt;=1,'Mapa comparativo de preços'!X193,"")</f>
        <v/>
      </c>
      <c r="G192" s="39" t="str">
        <f>IF(COUNT('Mapa comparativo de preços'!Y193)&gt;=1,'Mapa comparativo de preços'!Y193,"")</f>
        <v/>
      </c>
      <c r="H192" s="39" t="str">
        <f>IF(COUNT('Mapa comparativo de preços'!Z193)&gt;=1,'Mapa comparativo de preços'!Z193,"")</f>
        <v/>
      </c>
      <c r="I192" s="39" t="str">
        <f>IF(COUNT('Mapa comparativo de preços'!AA193)&gt;=1,'Mapa comparativo de preços'!AA193,"")</f>
        <v/>
      </c>
      <c r="J192" s="39" t="str">
        <f>IF(COUNT('Mapa comparativo de preços'!AB193)&gt;=1,'Mapa comparativo de preços'!AB193,"")</f>
        <v/>
      </c>
      <c r="K192" s="39" t="str">
        <f>IF(COUNT('Mapa comparativo de preços'!AC193)&gt;=1,'Mapa comparativo de preços'!AC193,"")</f>
        <v/>
      </c>
      <c r="L192" s="39" t="str">
        <f>IF(COUNT('Mapa comparativo de preços'!AF193)&gt;=1,'Mapa comparativo de preços'!AF193,"")</f>
        <v/>
      </c>
      <c r="M192" s="39" t="str">
        <f>IF(COUNT('Mapa comparativo de preços'!AG193)&gt;=1,'Mapa comparativo de preços'!AG193,"")</f>
        <v/>
      </c>
      <c r="N192" s="40" t="str">
        <f t="shared" si="20"/>
        <v/>
      </c>
      <c r="O192" s="41" t="str">
        <f t="shared" si="21"/>
        <v/>
      </c>
      <c r="P192" s="42" t="str">
        <f t="shared" si="22"/>
        <v/>
      </c>
      <c r="Q192" s="40" t="str">
        <f t="shared" si="23"/>
        <v/>
      </c>
      <c r="R192" s="39" t="str">
        <f t="shared" si="24"/>
        <v/>
      </c>
      <c r="S192" s="9" t="str">
        <f>IFERROR(IF(OR(COUNT('Mapa comparativo de preços'!$AK193)&lt;1,COUNT('1º Saneamento'!C192:L192)&lt;3),$P192,IF(OR('1º Saneamento'!$O192&lt;=30%,COUNT('2º Saneamento'!C192:L192)&lt;3),'1º Saneamento'!$O192,IF(OR('2º Saneamento'!$O192&lt;=30%,COUNT('3º Saneamento'!C192:L192)&lt;3),'2º Saneamento'!$O192,IF(OR('3º Saneamento'!$O192&lt;=30%,COUNT('4º Saneamento'!C192:L192)&lt;3),'3º Saneamento'!$O192,IF(OR('4º Saneamento'!$O192&lt;=30%,COUNT('5º Saneamento'!C192:L192)&lt;3),'4º Saneamento'!$O192,'5º Saneamento'!$O192))))),"")</f>
        <v/>
      </c>
    </row>
    <row r="193" spans="1:19" ht="12.75" customHeight="1" x14ac:dyDescent="0.2">
      <c r="A193" s="37" t="str">
        <f>IF('Mapa comparativo de preços'!$A194&lt;&gt;"",'Mapa comparativo de preços'!$A194,"")</f>
        <v/>
      </c>
      <c r="B193" s="38" t="str">
        <f>IF('Mapa comparativo de preços'!$B194&lt;&gt;"",'Mapa comparativo de preços'!$B194,"")</f>
        <v/>
      </c>
      <c r="C193" s="38">
        <f>IF(COUNT('Mapa comparativo de preços'!$U194)&gt;=1,'Mapa comparativo de preços'!$U194,"")</f>
        <v>0</v>
      </c>
      <c r="D193" s="39" t="str">
        <f>IF(COUNT('Mapa comparativo de preços'!V194)&gt;=1,'Mapa comparativo de preços'!V194,"")</f>
        <v/>
      </c>
      <c r="E193" s="39" t="str">
        <f>IF(COUNT('Mapa comparativo de preços'!W194)&gt;=1,'Mapa comparativo de preços'!W194,"")</f>
        <v/>
      </c>
      <c r="F193" s="39" t="str">
        <f>IF(COUNT('Mapa comparativo de preços'!X194)&gt;=1,'Mapa comparativo de preços'!X194,"")</f>
        <v/>
      </c>
      <c r="G193" s="39" t="str">
        <f>IF(COUNT('Mapa comparativo de preços'!Y194)&gt;=1,'Mapa comparativo de preços'!Y194,"")</f>
        <v/>
      </c>
      <c r="H193" s="39" t="str">
        <f>IF(COUNT('Mapa comparativo de preços'!Z194)&gt;=1,'Mapa comparativo de preços'!Z194,"")</f>
        <v/>
      </c>
      <c r="I193" s="39" t="str">
        <f>IF(COUNT('Mapa comparativo de preços'!AA194)&gt;=1,'Mapa comparativo de preços'!AA194,"")</f>
        <v/>
      </c>
      <c r="J193" s="39" t="str">
        <f>IF(COUNT('Mapa comparativo de preços'!AB194)&gt;=1,'Mapa comparativo de preços'!AB194,"")</f>
        <v/>
      </c>
      <c r="K193" s="39" t="str">
        <f>IF(COUNT('Mapa comparativo de preços'!AC194)&gt;=1,'Mapa comparativo de preços'!AC194,"")</f>
        <v/>
      </c>
      <c r="L193" s="39" t="str">
        <f>IF(COUNT('Mapa comparativo de preços'!AF194)&gt;=1,'Mapa comparativo de preços'!AF194,"")</f>
        <v/>
      </c>
      <c r="M193" s="39" t="str">
        <f>IF(COUNT('Mapa comparativo de preços'!AG194)&gt;=1,'Mapa comparativo de preços'!AG194,"")</f>
        <v/>
      </c>
      <c r="N193" s="40" t="str">
        <f t="shared" si="20"/>
        <v/>
      </c>
      <c r="O193" s="41" t="str">
        <f t="shared" si="21"/>
        <v/>
      </c>
      <c r="P193" s="42" t="str">
        <f t="shared" si="22"/>
        <v/>
      </c>
      <c r="Q193" s="40" t="str">
        <f t="shared" si="23"/>
        <v/>
      </c>
      <c r="R193" s="39" t="str">
        <f t="shared" si="24"/>
        <v/>
      </c>
      <c r="S193" s="9" t="str">
        <f>IFERROR(IF(OR(COUNT('Mapa comparativo de preços'!$AK194)&lt;1,COUNT('1º Saneamento'!C193:L193)&lt;3),$P193,IF(OR('1º Saneamento'!$O193&lt;=30%,COUNT('2º Saneamento'!C193:L193)&lt;3),'1º Saneamento'!$O193,IF(OR('2º Saneamento'!$O193&lt;=30%,COUNT('3º Saneamento'!C193:L193)&lt;3),'2º Saneamento'!$O193,IF(OR('3º Saneamento'!$O193&lt;=30%,COUNT('4º Saneamento'!C193:L193)&lt;3),'3º Saneamento'!$O193,IF(OR('4º Saneamento'!$O193&lt;=30%,COUNT('5º Saneamento'!C193:L193)&lt;3),'4º Saneamento'!$O193,'5º Saneamento'!$O193))))),"")</f>
        <v/>
      </c>
    </row>
    <row r="194" spans="1:19" ht="12.75" customHeight="1" x14ac:dyDescent="0.2">
      <c r="A194" s="37" t="str">
        <f>IF('Mapa comparativo de preços'!$A195&lt;&gt;"",'Mapa comparativo de preços'!$A195,"")</f>
        <v/>
      </c>
      <c r="B194" s="38" t="str">
        <f>IF('Mapa comparativo de preços'!$B195&lt;&gt;"",'Mapa comparativo de preços'!$B195,"")</f>
        <v/>
      </c>
      <c r="C194" s="38">
        <f>IF(COUNT('Mapa comparativo de preços'!$U195)&gt;=1,'Mapa comparativo de preços'!$U195,"")</f>
        <v>0</v>
      </c>
      <c r="D194" s="39" t="str">
        <f>IF(COUNT('Mapa comparativo de preços'!V195)&gt;=1,'Mapa comparativo de preços'!V195,"")</f>
        <v/>
      </c>
      <c r="E194" s="39" t="str">
        <f>IF(COUNT('Mapa comparativo de preços'!W195)&gt;=1,'Mapa comparativo de preços'!W195,"")</f>
        <v/>
      </c>
      <c r="F194" s="39" t="str">
        <f>IF(COUNT('Mapa comparativo de preços'!X195)&gt;=1,'Mapa comparativo de preços'!X195,"")</f>
        <v/>
      </c>
      <c r="G194" s="39" t="str">
        <f>IF(COUNT('Mapa comparativo de preços'!Y195)&gt;=1,'Mapa comparativo de preços'!Y195,"")</f>
        <v/>
      </c>
      <c r="H194" s="39" t="str">
        <f>IF(COUNT('Mapa comparativo de preços'!Z195)&gt;=1,'Mapa comparativo de preços'!Z195,"")</f>
        <v/>
      </c>
      <c r="I194" s="39" t="str">
        <f>IF(COUNT('Mapa comparativo de preços'!AA195)&gt;=1,'Mapa comparativo de preços'!AA195,"")</f>
        <v/>
      </c>
      <c r="J194" s="39" t="str">
        <f>IF(COUNT('Mapa comparativo de preços'!AB195)&gt;=1,'Mapa comparativo de preços'!AB195,"")</f>
        <v/>
      </c>
      <c r="K194" s="39" t="str">
        <f>IF(COUNT('Mapa comparativo de preços'!AC195)&gt;=1,'Mapa comparativo de preços'!AC195,"")</f>
        <v/>
      </c>
      <c r="L194" s="39" t="str">
        <f>IF(COUNT('Mapa comparativo de preços'!AF195)&gt;=1,'Mapa comparativo de preços'!AF195,"")</f>
        <v/>
      </c>
      <c r="M194" s="39" t="str">
        <f>IF(COUNT('Mapa comparativo de preços'!AG195)&gt;=1,'Mapa comparativo de preços'!AG195,"")</f>
        <v/>
      </c>
      <c r="N194" s="40" t="str">
        <f t="shared" si="20"/>
        <v/>
      </c>
      <c r="O194" s="41" t="str">
        <f t="shared" si="21"/>
        <v/>
      </c>
      <c r="P194" s="42" t="str">
        <f t="shared" si="22"/>
        <v/>
      </c>
      <c r="Q194" s="40" t="str">
        <f t="shared" si="23"/>
        <v/>
      </c>
      <c r="R194" s="39" t="str">
        <f t="shared" si="24"/>
        <v/>
      </c>
      <c r="S194" s="9" t="str">
        <f>IFERROR(IF(OR(COUNT('Mapa comparativo de preços'!$AK195)&lt;1,COUNT('1º Saneamento'!C194:L194)&lt;3),$P194,IF(OR('1º Saneamento'!$O194&lt;=30%,COUNT('2º Saneamento'!C194:L194)&lt;3),'1º Saneamento'!$O194,IF(OR('2º Saneamento'!$O194&lt;=30%,COUNT('3º Saneamento'!C194:L194)&lt;3),'2º Saneamento'!$O194,IF(OR('3º Saneamento'!$O194&lt;=30%,COUNT('4º Saneamento'!C194:L194)&lt;3),'3º Saneamento'!$O194,IF(OR('4º Saneamento'!$O194&lt;=30%,COUNT('5º Saneamento'!C194:L194)&lt;3),'4º Saneamento'!$O194,'5º Saneamento'!$O194))))),"")</f>
        <v/>
      </c>
    </row>
    <row r="195" spans="1:19" ht="12.75" customHeight="1" x14ac:dyDescent="0.2">
      <c r="A195" s="37" t="str">
        <f>IF('Mapa comparativo de preços'!$A196&lt;&gt;"",'Mapa comparativo de preços'!$A196,"")</f>
        <v/>
      </c>
      <c r="B195" s="38" t="str">
        <f>IF('Mapa comparativo de preços'!$B196&lt;&gt;"",'Mapa comparativo de preços'!$B196,"")</f>
        <v/>
      </c>
      <c r="C195" s="38">
        <f>IF(COUNT('Mapa comparativo de preços'!$U196)&gt;=1,'Mapa comparativo de preços'!$U196,"")</f>
        <v>0</v>
      </c>
      <c r="D195" s="39" t="str">
        <f>IF(COUNT('Mapa comparativo de preços'!V196)&gt;=1,'Mapa comparativo de preços'!V196,"")</f>
        <v/>
      </c>
      <c r="E195" s="39" t="str">
        <f>IF(COUNT('Mapa comparativo de preços'!W196)&gt;=1,'Mapa comparativo de preços'!W196,"")</f>
        <v/>
      </c>
      <c r="F195" s="39" t="str">
        <f>IF(COUNT('Mapa comparativo de preços'!X196)&gt;=1,'Mapa comparativo de preços'!X196,"")</f>
        <v/>
      </c>
      <c r="G195" s="39" t="str">
        <f>IF(COUNT('Mapa comparativo de preços'!Y196)&gt;=1,'Mapa comparativo de preços'!Y196,"")</f>
        <v/>
      </c>
      <c r="H195" s="39" t="str">
        <f>IF(COUNT('Mapa comparativo de preços'!Z196)&gt;=1,'Mapa comparativo de preços'!Z196,"")</f>
        <v/>
      </c>
      <c r="I195" s="39" t="str">
        <f>IF(COUNT('Mapa comparativo de preços'!AA196)&gt;=1,'Mapa comparativo de preços'!AA196,"")</f>
        <v/>
      </c>
      <c r="J195" s="39" t="str">
        <f>IF(COUNT('Mapa comparativo de preços'!AB196)&gt;=1,'Mapa comparativo de preços'!AB196,"")</f>
        <v/>
      </c>
      <c r="K195" s="39" t="str">
        <f>IF(COUNT('Mapa comparativo de preços'!AC196)&gt;=1,'Mapa comparativo de preços'!AC196,"")</f>
        <v/>
      </c>
      <c r="L195" s="39" t="str">
        <f>IF(COUNT('Mapa comparativo de preços'!AF196)&gt;=1,'Mapa comparativo de preços'!AF196,"")</f>
        <v/>
      </c>
      <c r="M195" s="39" t="str">
        <f>IF(COUNT('Mapa comparativo de preços'!AG196)&gt;=1,'Mapa comparativo de preços'!AG196,"")</f>
        <v/>
      </c>
      <c r="N195" s="40" t="str">
        <f t="shared" si="20"/>
        <v/>
      </c>
      <c r="O195" s="41" t="str">
        <f t="shared" si="21"/>
        <v/>
      </c>
      <c r="P195" s="42" t="str">
        <f t="shared" si="22"/>
        <v/>
      </c>
      <c r="Q195" s="40" t="str">
        <f t="shared" si="23"/>
        <v/>
      </c>
      <c r="R195" s="39" t="str">
        <f t="shared" si="24"/>
        <v/>
      </c>
      <c r="S195" s="9" t="str">
        <f>IFERROR(IF(OR(COUNT('Mapa comparativo de preços'!$AK196)&lt;1,COUNT('1º Saneamento'!C195:L195)&lt;3),$P195,IF(OR('1º Saneamento'!$O195&lt;=30%,COUNT('2º Saneamento'!C195:L195)&lt;3),'1º Saneamento'!$O195,IF(OR('2º Saneamento'!$O195&lt;=30%,COUNT('3º Saneamento'!C195:L195)&lt;3),'2º Saneamento'!$O195,IF(OR('3º Saneamento'!$O195&lt;=30%,COUNT('4º Saneamento'!C195:L195)&lt;3),'3º Saneamento'!$O195,IF(OR('4º Saneamento'!$O195&lt;=30%,COUNT('5º Saneamento'!C195:L195)&lt;3),'4º Saneamento'!$O195,'5º Saneamento'!$O195))))),"")</f>
        <v/>
      </c>
    </row>
    <row r="196" spans="1:19" ht="12.75" customHeight="1" x14ac:dyDescent="0.2">
      <c r="A196" s="37" t="str">
        <f>IF('Mapa comparativo de preços'!$A197&lt;&gt;"",'Mapa comparativo de preços'!$A197,"")</f>
        <v/>
      </c>
      <c r="B196" s="38" t="str">
        <f>IF('Mapa comparativo de preços'!$B197&lt;&gt;"",'Mapa comparativo de preços'!$B197,"")</f>
        <v/>
      </c>
      <c r="C196" s="38">
        <f>IF(COUNT('Mapa comparativo de preços'!$U197)&gt;=1,'Mapa comparativo de preços'!$U197,"")</f>
        <v>0</v>
      </c>
      <c r="D196" s="39" t="str">
        <f>IF(COUNT('Mapa comparativo de preços'!V197)&gt;=1,'Mapa comparativo de preços'!V197,"")</f>
        <v/>
      </c>
      <c r="E196" s="39" t="str">
        <f>IF(COUNT('Mapa comparativo de preços'!W197)&gt;=1,'Mapa comparativo de preços'!W197,"")</f>
        <v/>
      </c>
      <c r="F196" s="39" t="str">
        <f>IF(COUNT('Mapa comparativo de preços'!X197)&gt;=1,'Mapa comparativo de preços'!X197,"")</f>
        <v/>
      </c>
      <c r="G196" s="39" t="str">
        <f>IF(COUNT('Mapa comparativo de preços'!Y197)&gt;=1,'Mapa comparativo de preços'!Y197,"")</f>
        <v/>
      </c>
      <c r="H196" s="39" t="str">
        <f>IF(COUNT('Mapa comparativo de preços'!Z197)&gt;=1,'Mapa comparativo de preços'!Z197,"")</f>
        <v/>
      </c>
      <c r="I196" s="39" t="str">
        <f>IF(COUNT('Mapa comparativo de preços'!AA197)&gt;=1,'Mapa comparativo de preços'!AA197,"")</f>
        <v/>
      </c>
      <c r="J196" s="39" t="str">
        <f>IF(COUNT('Mapa comparativo de preços'!AB197)&gt;=1,'Mapa comparativo de preços'!AB197,"")</f>
        <v/>
      </c>
      <c r="K196" s="39" t="str">
        <f>IF(COUNT('Mapa comparativo de preços'!AC197)&gt;=1,'Mapa comparativo de preços'!AC197,"")</f>
        <v/>
      </c>
      <c r="L196" s="39" t="str">
        <f>IF(COUNT('Mapa comparativo de preços'!AF197)&gt;=1,'Mapa comparativo de preços'!AF197,"")</f>
        <v/>
      </c>
      <c r="M196" s="39" t="str">
        <f>IF(COUNT('Mapa comparativo de preços'!AG197)&gt;=1,'Mapa comparativo de preços'!AG197,"")</f>
        <v/>
      </c>
      <c r="N196" s="40" t="str">
        <f t="shared" si="20"/>
        <v/>
      </c>
      <c r="O196" s="41" t="str">
        <f t="shared" si="21"/>
        <v/>
      </c>
      <c r="P196" s="42" t="str">
        <f t="shared" si="22"/>
        <v/>
      </c>
      <c r="Q196" s="40" t="str">
        <f t="shared" si="23"/>
        <v/>
      </c>
      <c r="R196" s="39" t="str">
        <f t="shared" si="24"/>
        <v/>
      </c>
      <c r="S196" s="9" t="str">
        <f>IFERROR(IF(OR(COUNT('Mapa comparativo de preços'!$AK197)&lt;1,COUNT('1º Saneamento'!C196:L196)&lt;3),$P196,IF(OR('1º Saneamento'!$O196&lt;=30%,COUNT('2º Saneamento'!C196:L196)&lt;3),'1º Saneamento'!$O196,IF(OR('2º Saneamento'!$O196&lt;=30%,COUNT('3º Saneamento'!C196:L196)&lt;3),'2º Saneamento'!$O196,IF(OR('3º Saneamento'!$O196&lt;=30%,COUNT('4º Saneamento'!C196:L196)&lt;3),'3º Saneamento'!$O196,IF(OR('4º Saneamento'!$O196&lt;=30%,COUNT('5º Saneamento'!C196:L196)&lt;3),'4º Saneamento'!$O196,'5º Saneamento'!$O196))))),"")</f>
        <v/>
      </c>
    </row>
    <row r="197" spans="1:19" ht="12.75" customHeight="1" x14ac:dyDescent="0.2">
      <c r="A197" s="37" t="str">
        <f>IF('Mapa comparativo de preços'!$A198&lt;&gt;"",'Mapa comparativo de preços'!$A198,"")</f>
        <v/>
      </c>
      <c r="B197" s="38" t="str">
        <f>IF('Mapa comparativo de preços'!$B198&lt;&gt;"",'Mapa comparativo de preços'!$B198,"")</f>
        <v/>
      </c>
      <c r="C197" s="38">
        <f>IF(COUNT('Mapa comparativo de preços'!$U198)&gt;=1,'Mapa comparativo de preços'!$U198,"")</f>
        <v>0</v>
      </c>
      <c r="D197" s="39" t="str">
        <f>IF(COUNT('Mapa comparativo de preços'!V198)&gt;=1,'Mapa comparativo de preços'!V198,"")</f>
        <v/>
      </c>
      <c r="E197" s="39" t="str">
        <f>IF(COUNT('Mapa comparativo de preços'!W198)&gt;=1,'Mapa comparativo de preços'!W198,"")</f>
        <v/>
      </c>
      <c r="F197" s="39" t="str">
        <f>IF(COUNT('Mapa comparativo de preços'!X198)&gt;=1,'Mapa comparativo de preços'!X198,"")</f>
        <v/>
      </c>
      <c r="G197" s="39" t="str">
        <f>IF(COUNT('Mapa comparativo de preços'!Y198)&gt;=1,'Mapa comparativo de preços'!Y198,"")</f>
        <v/>
      </c>
      <c r="H197" s="39" t="str">
        <f>IF(COUNT('Mapa comparativo de preços'!Z198)&gt;=1,'Mapa comparativo de preços'!Z198,"")</f>
        <v/>
      </c>
      <c r="I197" s="39" t="str">
        <f>IF(COUNT('Mapa comparativo de preços'!AA198)&gt;=1,'Mapa comparativo de preços'!AA198,"")</f>
        <v/>
      </c>
      <c r="J197" s="39" t="str">
        <f>IF(COUNT('Mapa comparativo de preços'!AB198)&gt;=1,'Mapa comparativo de preços'!AB198,"")</f>
        <v/>
      </c>
      <c r="K197" s="39" t="str">
        <f>IF(COUNT('Mapa comparativo de preços'!AC198)&gt;=1,'Mapa comparativo de preços'!AC198,"")</f>
        <v/>
      </c>
      <c r="L197" s="39" t="str">
        <f>IF(COUNT('Mapa comparativo de preços'!AF198)&gt;=1,'Mapa comparativo de preços'!AF198,"")</f>
        <v/>
      </c>
      <c r="M197" s="39" t="str">
        <f>IF(COUNT('Mapa comparativo de preços'!AG198)&gt;=1,'Mapa comparativo de preços'!AG198,"")</f>
        <v/>
      </c>
      <c r="N197" s="40" t="str">
        <f t="shared" si="20"/>
        <v/>
      </c>
      <c r="O197" s="41" t="str">
        <f t="shared" si="21"/>
        <v/>
      </c>
      <c r="P197" s="42" t="str">
        <f t="shared" si="22"/>
        <v/>
      </c>
      <c r="Q197" s="40" t="str">
        <f t="shared" si="23"/>
        <v/>
      </c>
      <c r="R197" s="39" t="str">
        <f t="shared" si="24"/>
        <v/>
      </c>
      <c r="S197" s="9" t="str">
        <f>IFERROR(IF(OR(COUNT('Mapa comparativo de preços'!$AK198)&lt;1,COUNT('1º Saneamento'!C197:L197)&lt;3),$P197,IF(OR('1º Saneamento'!$O197&lt;=30%,COUNT('2º Saneamento'!C197:L197)&lt;3),'1º Saneamento'!$O197,IF(OR('2º Saneamento'!$O197&lt;=30%,COUNT('3º Saneamento'!C197:L197)&lt;3),'2º Saneamento'!$O197,IF(OR('3º Saneamento'!$O197&lt;=30%,COUNT('4º Saneamento'!C197:L197)&lt;3),'3º Saneamento'!$O197,IF(OR('4º Saneamento'!$O197&lt;=30%,COUNT('5º Saneamento'!C197:L197)&lt;3),'4º Saneamento'!$O197,'5º Saneamento'!$O197))))),"")</f>
        <v/>
      </c>
    </row>
    <row r="198" spans="1:19" ht="12.75" customHeight="1" x14ac:dyDescent="0.2">
      <c r="A198" s="37" t="str">
        <f>IF('Mapa comparativo de preços'!$A199&lt;&gt;"",'Mapa comparativo de preços'!$A199,"")</f>
        <v/>
      </c>
      <c r="B198" s="38" t="str">
        <f>IF('Mapa comparativo de preços'!$B199&lt;&gt;"",'Mapa comparativo de preços'!$B199,"")</f>
        <v/>
      </c>
      <c r="C198" s="38">
        <f>IF(COUNT('Mapa comparativo de preços'!$U199)&gt;=1,'Mapa comparativo de preços'!$U199,"")</f>
        <v>0</v>
      </c>
      <c r="D198" s="39" t="str">
        <f>IF(COUNT('Mapa comparativo de preços'!V199)&gt;=1,'Mapa comparativo de preços'!V199,"")</f>
        <v/>
      </c>
      <c r="E198" s="39" t="str">
        <f>IF(COUNT('Mapa comparativo de preços'!W199)&gt;=1,'Mapa comparativo de preços'!W199,"")</f>
        <v/>
      </c>
      <c r="F198" s="39" t="str">
        <f>IF(COUNT('Mapa comparativo de preços'!X199)&gt;=1,'Mapa comparativo de preços'!X199,"")</f>
        <v/>
      </c>
      <c r="G198" s="39" t="str">
        <f>IF(COUNT('Mapa comparativo de preços'!Y199)&gt;=1,'Mapa comparativo de preços'!Y199,"")</f>
        <v/>
      </c>
      <c r="H198" s="39" t="str">
        <f>IF(COUNT('Mapa comparativo de preços'!Z199)&gt;=1,'Mapa comparativo de preços'!Z199,"")</f>
        <v/>
      </c>
      <c r="I198" s="39" t="str">
        <f>IF(COUNT('Mapa comparativo de preços'!AA199)&gt;=1,'Mapa comparativo de preços'!AA199,"")</f>
        <v/>
      </c>
      <c r="J198" s="39" t="str">
        <f>IF(COUNT('Mapa comparativo de preços'!AB199)&gt;=1,'Mapa comparativo de preços'!AB199,"")</f>
        <v/>
      </c>
      <c r="K198" s="39" t="str">
        <f>IF(COUNT('Mapa comparativo de preços'!AC199)&gt;=1,'Mapa comparativo de preços'!AC199,"")</f>
        <v/>
      </c>
      <c r="L198" s="39" t="str">
        <f>IF(COUNT('Mapa comparativo de preços'!AF199)&gt;=1,'Mapa comparativo de preços'!AF199,"")</f>
        <v/>
      </c>
      <c r="M198" s="39" t="str">
        <f>IF(COUNT('Mapa comparativo de preços'!AG199)&gt;=1,'Mapa comparativo de preços'!AG199,"")</f>
        <v/>
      </c>
      <c r="N198" s="40" t="str">
        <f t="shared" si="20"/>
        <v/>
      </c>
      <c r="O198" s="41" t="str">
        <f t="shared" si="21"/>
        <v/>
      </c>
      <c r="P198" s="42" t="str">
        <f t="shared" si="22"/>
        <v/>
      </c>
      <c r="Q198" s="40" t="str">
        <f t="shared" si="23"/>
        <v/>
      </c>
      <c r="R198" s="39" t="str">
        <f t="shared" si="24"/>
        <v/>
      </c>
      <c r="S198" s="9" t="str">
        <f>IFERROR(IF(OR(COUNT('Mapa comparativo de preços'!$AK199)&lt;1,COUNT('1º Saneamento'!C198:L198)&lt;3),$P198,IF(OR('1º Saneamento'!$O198&lt;=30%,COUNT('2º Saneamento'!C198:L198)&lt;3),'1º Saneamento'!$O198,IF(OR('2º Saneamento'!$O198&lt;=30%,COUNT('3º Saneamento'!C198:L198)&lt;3),'2º Saneamento'!$O198,IF(OR('3º Saneamento'!$O198&lt;=30%,COUNT('4º Saneamento'!C198:L198)&lt;3),'3º Saneamento'!$O198,IF(OR('4º Saneamento'!$O198&lt;=30%,COUNT('5º Saneamento'!C198:L198)&lt;3),'4º Saneamento'!$O198,'5º Saneamento'!$O198))))),"")</f>
        <v/>
      </c>
    </row>
    <row r="199" spans="1:19" ht="12.75" customHeight="1" x14ac:dyDescent="0.2">
      <c r="A199" s="37" t="str">
        <f>IF('Mapa comparativo de preços'!$A200&lt;&gt;"",'Mapa comparativo de preços'!$A200,"")</f>
        <v/>
      </c>
      <c r="B199" s="38" t="str">
        <f>IF('Mapa comparativo de preços'!$B200&lt;&gt;"",'Mapa comparativo de preços'!$B200,"")</f>
        <v/>
      </c>
      <c r="C199" s="38">
        <f>IF(COUNT('Mapa comparativo de preços'!$U200)&gt;=1,'Mapa comparativo de preços'!$U200,"")</f>
        <v>0</v>
      </c>
      <c r="D199" s="39" t="str">
        <f>IF(COUNT('Mapa comparativo de preços'!V200)&gt;=1,'Mapa comparativo de preços'!V200,"")</f>
        <v/>
      </c>
      <c r="E199" s="39" t="str">
        <f>IF(COUNT('Mapa comparativo de preços'!W200)&gt;=1,'Mapa comparativo de preços'!W200,"")</f>
        <v/>
      </c>
      <c r="F199" s="39" t="str">
        <f>IF(COUNT('Mapa comparativo de preços'!X200)&gt;=1,'Mapa comparativo de preços'!X200,"")</f>
        <v/>
      </c>
      <c r="G199" s="39" t="str">
        <f>IF(COUNT('Mapa comparativo de preços'!Y200)&gt;=1,'Mapa comparativo de preços'!Y200,"")</f>
        <v/>
      </c>
      <c r="H199" s="39" t="str">
        <f>IF(COUNT('Mapa comparativo de preços'!Z200)&gt;=1,'Mapa comparativo de preços'!Z200,"")</f>
        <v/>
      </c>
      <c r="I199" s="39" t="str">
        <f>IF(COUNT('Mapa comparativo de preços'!AA200)&gt;=1,'Mapa comparativo de preços'!AA200,"")</f>
        <v/>
      </c>
      <c r="J199" s="39" t="str">
        <f>IF(COUNT('Mapa comparativo de preços'!AB200)&gt;=1,'Mapa comparativo de preços'!AB200,"")</f>
        <v/>
      </c>
      <c r="K199" s="39" t="str">
        <f>IF(COUNT('Mapa comparativo de preços'!AC200)&gt;=1,'Mapa comparativo de preços'!AC200,"")</f>
        <v/>
      </c>
      <c r="L199" s="39" t="str">
        <f>IF(COUNT('Mapa comparativo de preços'!AF200)&gt;=1,'Mapa comparativo de preços'!AF200,"")</f>
        <v/>
      </c>
      <c r="M199" s="39" t="str">
        <f>IF(COUNT('Mapa comparativo de preços'!AG200)&gt;=1,'Mapa comparativo de preços'!AG200,"")</f>
        <v/>
      </c>
      <c r="N199" s="40" t="str">
        <f t="shared" si="20"/>
        <v/>
      </c>
      <c r="O199" s="41" t="str">
        <f t="shared" si="21"/>
        <v/>
      </c>
      <c r="P199" s="42" t="str">
        <f t="shared" si="22"/>
        <v/>
      </c>
      <c r="Q199" s="40" t="str">
        <f t="shared" si="23"/>
        <v/>
      </c>
      <c r="R199" s="39" t="str">
        <f t="shared" si="24"/>
        <v/>
      </c>
      <c r="S199" s="9" t="str">
        <f>IFERROR(IF(OR(COUNT('Mapa comparativo de preços'!$AK200)&lt;1,COUNT('1º Saneamento'!C199:L199)&lt;3),$P199,IF(OR('1º Saneamento'!$O199&lt;=30%,COUNT('2º Saneamento'!C199:L199)&lt;3),'1º Saneamento'!$O199,IF(OR('2º Saneamento'!$O199&lt;=30%,COUNT('3º Saneamento'!C199:L199)&lt;3),'2º Saneamento'!$O199,IF(OR('3º Saneamento'!$O199&lt;=30%,COUNT('4º Saneamento'!C199:L199)&lt;3),'3º Saneamento'!$O199,IF(OR('4º Saneamento'!$O199&lt;=30%,COUNT('5º Saneamento'!C199:L199)&lt;3),'4º Saneamento'!$O199,'5º Saneamento'!$O199))))),"")</f>
        <v/>
      </c>
    </row>
    <row r="200" spans="1:19" ht="12.75" customHeight="1" x14ac:dyDescent="0.2">
      <c r="A200" s="37" t="str">
        <f>IF('Mapa comparativo de preços'!$A201&lt;&gt;"",'Mapa comparativo de preços'!$A201,"")</f>
        <v/>
      </c>
      <c r="B200" s="38" t="str">
        <f>IF('Mapa comparativo de preços'!$B201&lt;&gt;"",'Mapa comparativo de preços'!$B201,"")</f>
        <v/>
      </c>
      <c r="C200" s="38">
        <f>IF(COUNT('Mapa comparativo de preços'!$U201)&gt;=1,'Mapa comparativo de preços'!$U201,"")</f>
        <v>0</v>
      </c>
      <c r="D200" s="39" t="str">
        <f>IF(COUNT('Mapa comparativo de preços'!V201)&gt;=1,'Mapa comparativo de preços'!V201,"")</f>
        <v/>
      </c>
      <c r="E200" s="39" t="str">
        <f>IF(COUNT('Mapa comparativo de preços'!W201)&gt;=1,'Mapa comparativo de preços'!W201,"")</f>
        <v/>
      </c>
      <c r="F200" s="39" t="str">
        <f>IF(COUNT('Mapa comparativo de preços'!X201)&gt;=1,'Mapa comparativo de preços'!X201,"")</f>
        <v/>
      </c>
      <c r="G200" s="39" t="str">
        <f>IF(COUNT('Mapa comparativo de preços'!Y201)&gt;=1,'Mapa comparativo de preços'!Y201,"")</f>
        <v/>
      </c>
      <c r="H200" s="39" t="str">
        <f>IF(COUNT('Mapa comparativo de preços'!Z201)&gt;=1,'Mapa comparativo de preços'!Z201,"")</f>
        <v/>
      </c>
      <c r="I200" s="39" t="str">
        <f>IF(COUNT('Mapa comparativo de preços'!AA201)&gt;=1,'Mapa comparativo de preços'!AA201,"")</f>
        <v/>
      </c>
      <c r="J200" s="39" t="str">
        <f>IF(COUNT('Mapa comparativo de preços'!AB201)&gt;=1,'Mapa comparativo de preços'!AB201,"")</f>
        <v/>
      </c>
      <c r="K200" s="39" t="str">
        <f>IF(COUNT('Mapa comparativo de preços'!AC201)&gt;=1,'Mapa comparativo de preços'!AC201,"")</f>
        <v/>
      </c>
      <c r="L200" s="39" t="str">
        <f>IF(COUNT('Mapa comparativo de preços'!AF201)&gt;=1,'Mapa comparativo de preços'!AF201,"")</f>
        <v/>
      </c>
      <c r="M200" s="39" t="str">
        <f>IF(COUNT('Mapa comparativo de preços'!AG201)&gt;=1,'Mapa comparativo de preços'!AG201,"")</f>
        <v/>
      </c>
      <c r="N200" s="40" t="str">
        <f t="shared" si="20"/>
        <v/>
      </c>
      <c r="O200" s="41" t="str">
        <f t="shared" si="21"/>
        <v/>
      </c>
      <c r="P200" s="42" t="str">
        <f t="shared" si="22"/>
        <v/>
      </c>
      <c r="Q200" s="40" t="str">
        <f t="shared" si="23"/>
        <v/>
      </c>
      <c r="R200" s="39" t="str">
        <f t="shared" si="24"/>
        <v/>
      </c>
      <c r="S200" s="9" t="str">
        <f>IFERROR(IF(OR(COUNT('Mapa comparativo de preços'!$AK201)&lt;1,COUNT('1º Saneamento'!C200:L200)&lt;3),$P200,IF(OR('1º Saneamento'!$O200&lt;=30%,COUNT('2º Saneamento'!C200:L200)&lt;3),'1º Saneamento'!$O200,IF(OR('2º Saneamento'!$O200&lt;=30%,COUNT('3º Saneamento'!C200:L200)&lt;3),'2º Saneamento'!$O200,IF(OR('3º Saneamento'!$O200&lt;=30%,COUNT('4º Saneamento'!C200:L200)&lt;3),'3º Saneamento'!$O200,IF(OR('4º Saneamento'!$O200&lt;=30%,COUNT('5º Saneamento'!C200:L200)&lt;3),'4º Saneamento'!$O200,'5º Saneamento'!$O200))))),"")</f>
        <v/>
      </c>
    </row>
    <row r="201" spans="1:19" ht="12.75" customHeight="1" x14ac:dyDescent="0.2">
      <c r="A201" s="37" t="str">
        <f>IF('Mapa comparativo de preços'!$A202&lt;&gt;"",'Mapa comparativo de preços'!$A202,"")</f>
        <v/>
      </c>
      <c r="B201" s="38" t="str">
        <f>IF('Mapa comparativo de preços'!$B202&lt;&gt;"",'Mapa comparativo de preços'!$B202,"")</f>
        <v/>
      </c>
      <c r="C201" s="38">
        <f>IF(COUNT('Mapa comparativo de preços'!$U202)&gt;=1,'Mapa comparativo de preços'!$U202,"")</f>
        <v>0</v>
      </c>
      <c r="D201" s="39" t="str">
        <f>IF(COUNT('Mapa comparativo de preços'!V202)&gt;=1,'Mapa comparativo de preços'!V202,"")</f>
        <v/>
      </c>
      <c r="E201" s="39" t="str">
        <f>IF(COUNT('Mapa comparativo de preços'!W202)&gt;=1,'Mapa comparativo de preços'!W202,"")</f>
        <v/>
      </c>
      <c r="F201" s="39" t="str">
        <f>IF(COUNT('Mapa comparativo de preços'!X202)&gt;=1,'Mapa comparativo de preços'!X202,"")</f>
        <v/>
      </c>
      <c r="G201" s="39" t="str">
        <f>IF(COUNT('Mapa comparativo de preços'!Y202)&gt;=1,'Mapa comparativo de preços'!Y202,"")</f>
        <v/>
      </c>
      <c r="H201" s="39" t="str">
        <f>IF(COUNT('Mapa comparativo de preços'!Z202)&gt;=1,'Mapa comparativo de preços'!Z202,"")</f>
        <v/>
      </c>
      <c r="I201" s="39" t="str">
        <f>IF(COUNT('Mapa comparativo de preços'!AA202)&gt;=1,'Mapa comparativo de preços'!AA202,"")</f>
        <v/>
      </c>
      <c r="J201" s="39" t="str">
        <f>IF(COUNT('Mapa comparativo de preços'!AB202)&gt;=1,'Mapa comparativo de preços'!AB202,"")</f>
        <v/>
      </c>
      <c r="K201" s="39" t="str">
        <f>IF(COUNT('Mapa comparativo de preços'!AC202)&gt;=1,'Mapa comparativo de preços'!AC202,"")</f>
        <v/>
      </c>
      <c r="L201" s="39" t="str">
        <f>IF(COUNT('Mapa comparativo de preços'!AF202)&gt;=1,'Mapa comparativo de preços'!AF202,"")</f>
        <v/>
      </c>
      <c r="M201" s="39" t="str">
        <f>IF(COUNT('Mapa comparativo de preços'!AG202)&gt;=1,'Mapa comparativo de preços'!AG202,"")</f>
        <v/>
      </c>
      <c r="N201" s="40" t="str">
        <f t="shared" si="20"/>
        <v/>
      </c>
      <c r="O201" s="41" t="str">
        <f t="shared" si="21"/>
        <v/>
      </c>
      <c r="P201" s="42" t="str">
        <f t="shared" si="22"/>
        <v/>
      </c>
      <c r="Q201" s="40" t="str">
        <f t="shared" si="23"/>
        <v/>
      </c>
      <c r="R201" s="39" t="str">
        <f t="shared" si="24"/>
        <v/>
      </c>
      <c r="S201" s="9" t="str">
        <f>IFERROR(IF(OR(COUNT('Mapa comparativo de preços'!$AK202)&lt;1,COUNT('1º Saneamento'!C201:L201)&lt;3),$P201,IF(OR('1º Saneamento'!$O201&lt;=30%,COUNT('2º Saneamento'!C201:L201)&lt;3),'1º Saneamento'!$O201,IF(OR('2º Saneamento'!$O201&lt;=30%,COUNT('3º Saneamento'!C201:L201)&lt;3),'2º Saneamento'!$O201,IF(OR('3º Saneamento'!$O201&lt;=30%,COUNT('4º Saneamento'!C201:L201)&lt;3),'3º Saneamento'!$O201,IF(OR('4º Saneamento'!$O201&lt;=30%,COUNT('5º Saneamento'!C201:L201)&lt;3),'4º Saneamento'!$O201,'5º Saneamento'!$O201))))),"")</f>
        <v/>
      </c>
    </row>
    <row r="202" spans="1:19" ht="12.75" customHeight="1" x14ac:dyDescent="0.2">
      <c r="A202" s="37" t="str">
        <f>IF('Mapa comparativo de preços'!$A203&lt;&gt;"",'Mapa comparativo de preços'!$A203,"")</f>
        <v/>
      </c>
      <c r="B202" s="38" t="str">
        <f>IF('Mapa comparativo de preços'!$B203&lt;&gt;"",'Mapa comparativo de preços'!$B203,"")</f>
        <v/>
      </c>
      <c r="C202" s="38">
        <f>IF(COUNT('Mapa comparativo de preços'!$U203)&gt;=1,'Mapa comparativo de preços'!$U203,"")</f>
        <v>0</v>
      </c>
      <c r="D202" s="39" t="str">
        <f>IF(COUNT('Mapa comparativo de preços'!V203)&gt;=1,'Mapa comparativo de preços'!V203,"")</f>
        <v/>
      </c>
      <c r="E202" s="39" t="str">
        <f>IF(COUNT('Mapa comparativo de preços'!W203)&gt;=1,'Mapa comparativo de preços'!W203,"")</f>
        <v/>
      </c>
      <c r="F202" s="39" t="str">
        <f>IF(COUNT('Mapa comparativo de preços'!X203)&gt;=1,'Mapa comparativo de preços'!X203,"")</f>
        <v/>
      </c>
      <c r="G202" s="39" t="str">
        <f>IF(COUNT('Mapa comparativo de preços'!Y203)&gt;=1,'Mapa comparativo de preços'!Y203,"")</f>
        <v/>
      </c>
      <c r="H202" s="39" t="str">
        <f>IF(COUNT('Mapa comparativo de preços'!Z203)&gt;=1,'Mapa comparativo de preços'!Z203,"")</f>
        <v/>
      </c>
      <c r="I202" s="39" t="str">
        <f>IF(COUNT('Mapa comparativo de preços'!AA203)&gt;=1,'Mapa comparativo de preços'!AA203,"")</f>
        <v/>
      </c>
      <c r="J202" s="39" t="str">
        <f>IF(COUNT('Mapa comparativo de preços'!AB203)&gt;=1,'Mapa comparativo de preços'!AB203,"")</f>
        <v/>
      </c>
      <c r="K202" s="39" t="str">
        <f>IF(COUNT('Mapa comparativo de preços'!AC203)&gt;=1,'Mapa comparativo de preços'!AC203,"")</f>
        <v/>
      </c>
      <c r="L202" s="39" t="str">
        <f>IF(COUNT('Mapa comparativo de preços'!AF203)&gt;=1,'Mapa comparativo de preços'!AF203,"")</f>
        <v/>
      </c>
      <c r="M202" s="39" t="str">
        <f>IF(COUNT('Mapa comparativo de preços'!AG203)&gt;=1,'Mapa comparativo de preços'!AG203,"")</f>
        <v/>
      </c>
      <c r="N202" s="40" t="str">
        <f t="shared" si="20"/>
        <v/>
      </c>
      <c r="O202" s="41" t="str">
        <f t="shared" si="21"/>
        <v/>
      </c>
      <c r="P202" s="42" t="str">
        <f t="shared" si="22"/>
        <v/>
      </c>
      <c r="Q202" s="40" t="str">
        <f t="shared" si="23"/>
        <v/>
      </c>
      <c r="R202" s="39" t="str">
        <f t="shared" si="24"/>
        <v/>
      </c>
      <c r="S202" s="9" t="str">
        <f>IFERROR(IF(OR(COUNT('Mapa comparativo de preços'!$AK203)&lt;1,COUNT('1º Saneamento'!C202:L202)&lt;3),$P202,IF(OR('1º Saneamento'!$O202&lt;=30%,COUNT('2º Saneamento'!C202:L202)&lt;3),'1º Saneamento'!$O202,IF(OR('2º Saneamento'!$O202&lt;=30%,COUNT('3º Saneamento'!C202:L202)&lt;3),'2º Saneamento'!$O202,IF(OR('3º Saneamento'!$O202&lt;=30%,COUNT('4º Saneamento'!C202:L202)&lt;3),'3º Saneamento'!$O202,IF(OR('4º Saneamento'!$O202&lt;=30%,COUNT('5º Saneamento'!C202:L202)&lt;3),'4º Saneamento'!$O202,'5º Saneamento'!$O202))))),"")</f>
        <v/>
      </c>
    </row>
    <row r="203" spans="1:19" ht="12.75" customHeight="1" x14ac:dyDescent="0.2">
      <c r="A203" s="37" t="str">
        <f>IF('Mapa comparativo de preços'!$A204&lt;&gt;"",'Mapa comparativo de preços'!$A204,"")</f>
        <v/>
      </c>
      <c r="B203" s="38" t="str">
        <f>IF('Mapa comparativo de preços'!$B204&lt;&gt;"",'Mapa comparativo de preços'!$B204,"")</f>
        <v/>
      </c>
      <c r="C203" s="38">
        <f>IF(COUNT('Mapa comparativo de preços'!$U204)&gt;=1,'Mapa comparativo de preços'!$U204,"")</f>
        <v>0</v>
      </c>
      <c r="D203" s="39" t="str">
        <f>IF(COUNT('Mapa comparativo de preços'!V204)&gt;=1,'Mapa comparativo de preços'!V204,"")</f>
        <v/>
      </c>
      <c r="E203" s="39" t="str">
        <f>IF(COUNT('Mapa comparativo de preços'!W204)&gt;=1,'Mapa comparativo de preços'!W204,"")</f>
        <v/>
      </c>
      <c r="F203" s="39" t="str">
        <f>IF(COUNT('Mapa comparativo de preços'!X204)&gt;=1,'Mapa comparativo de preços'!X204,"")</f>
        <v/>
      </c>
      <c r="G203" s="39" t="str">
        <f>IF(COUNT('Mapa comparativo de preços'!Y204)&gt;=1,'Mapa comparativo de preços'!Y204,"")</f>
        <v/>
      </c>
      <c r="H203" s="39" t="str">
        <f>IF(COUNT('Mapa comparativo de preços'!Z204)&gt;=1,'Mapa comparativo de preços'!Z204,"")</f>
        <v/>
      </c>
      <c r="I203" s="39" t="str">
        <f>IF(COUNT('Mapa comparativo de preços'!AA204)&gt;=1,'Mapa comparativo de preços'!AA204,"")</f>
        <v/>
      </c>
      <c r="J203" s="39" t="str">
        <f>IF(COUNT('Mapa comparativo de preços'!AB204)&gt;=1,'Mapa comparativo de preços'!AB204,"")</f>
        <v/>
      </c>
      <c r="K203" s="39" t="str">
        <f>IF(COUNT('Mapa comparativo de preços'!AC204)&gt;=1,'Mapa comparativo de preços'!AC204,"")</f>
        <v/>
      </c>
      <c r="L203" s="39" t="str">
        <f>IF(COUNT('Mapa comparativo de preços'!AF204)&gt;=1,'Mapa comparativo de preços'!AF204,"")</f>
        <v/>
      </c>
      <c r="M203" s="39" t="str">
        <f>IF(COUNT('Mapa comparativo de preços'!AG204)&gt;=1,'Mapa comparativo de preços'!AG204,"")</f>
        <v/>
      </c>
      <c r="N203" s="40" t="str">
        <f t="shared" si="20"/>
        <v/>
      </c>
      <c r="O203" s="41" t="str">
        <f t="shared" si="21"/>
        <v/>
      </c>
      <c r="P203" s="42" t="str">
        <f t="shared" si="22"/>
        <v/>
      </c>
      <c r="Q203" s="40" t="str">
        <f t="shared" si="23"/>
        <v/>
      </c>
      <c r="R203" s="39" t="str">
        <f t="shared" si="24"/>
        <v/>
      </c>
      <c r="S203" s="9" t="str">
        <f>IFERROR(IF(OR(COUNT('Mapa comparativo de preços'!$AK204)&lt;1,COUNT('1º Saneamento'!C203:L203)&lt;3),$P203,IF(OR('1º Saneamento'!$O203&lt;=30%,COUNT('2º Saneamento'!C203:L203)&lt;3),'1º Saneamento'!$O203,IF(OR('2º Saneamento'!$O203&lt;=30%,COUNT('3º Saneamento'!C203:L203)&lt;3),'2º Saneamento'!$O203,IF(OR('3º Saneamento'!$O203&lt;=30%,COUNT('4º Saneamento'!C203:L203)&lt;3),'3º Saneamento'!$O203,IF(OR('4º Saneamento'!$O203&lt;=30%,COUNT('5º Saneamento'!C203:L203)&lt;3),'4º Saneamento'!$O203,'5º Saneamento'!$O203))))),"")</f>
        <v/>
      </c>
    </row>
    <row r="204" spans="1:19" ht="12.75" customHeight="1" x14ac:dyDescent="0.2">
      <c r="A204" s="37" t="str">
        <f>IF('Mapa comparativo de preços'!$A205&lt;&gt;"",'Mapa comparativo de preços'!$A205,"")</f>
        <v/>
      </c>
      <c r="B204" s="38" t="str">
        <f>IF('Mapa comparativo de preços'!$B205&lt;&gt;"",'Mapa comparativo de preços'!$B205,"")</f>
        <v/>
      </c>
      <c r="C204" s="38">
        <f>IF(COUNT('Mapa comparativo de preços'!$U205)&gt;=1,'Mapa comparativo de preços'!$U205,"")</f>
        <v>0</v>
      </c>
      <c r="D204" s="39" t="str">
        <f>IF(COUNT('Mapa comparativo de preços'!V205)&gt;=1,'Mapa comparativo de preços'!V205,"")</f>
        <v/>
      </c>
      <c r="E204" s="39" t="str">
        <f>IF(COUNT('Mapa comparativo de preços'!W205)&gt;=1,'Mapa comparativo de preços'!W205,"")</f>
        <v/>
      </c>
      <c r="F204" s="39" t="str">
        <f>IF(COUNT('Mapa comparativo de preços'!X205)&gt;=1,'Mapa comparativo de preços'!X205,"")</f>
        <v/>
      </c>
      <c r="G204" s="39" t="str">
        <f>IF(COUNT('Mapa comparativo de preços'!Y205)&gt;=1,'Mapa comparativo de preços'!Y205,"")</f>
        <v/>
      </c>
      <c r="H204" s="39" t="str">
        <f>IF(COUNT('Mapa comparativo de preços'!Z205)&gt;=1,'Mapa comparativo de preços'!Z205,"")</f>
        <v/>
      </c>
      <c r="I204" s="39" t="str">
        <f>IF(COUNT('Mapa comparativo de preços'!AA205)&gt;=1,'Mapa comparativo de preços'!AA205,"")</f>
        <v/>
      </c>
      <c r="J204" s="39" t="str">
        <f>IF(COUNT('Mapa comparativo de preços'!AB205)&gt;=1,'Mapa comparativo de preços'!AB205,"")</f>
        <v/>
      </c>
      <c r="K204" s="39" t="str">
        <f>IF(COUNT('Mapa comparativo de preços'!AC205)&gt;=1,'Mapa comparativo de preços'!AC205,"")</f>
        <v/>
      </c>
      <c r="L204" s="39" t="str">
        <f>IF(COUNT('Mapa comparativo de preços'!AF205)&gt;=1,'Mapa comparativo de preços'!AF205,"")</f>
        <v/>
      </c>
      <c r="M204" s="39" t="str">
        <f>IF(COUNT('Mapa comparativo de preços'!AG205)&gt;=1,'Mapa comparativo de preços'!AG205,"")</f>
        <v/>
      </c>
      <c r="N204" s="40" t="str">
        <f t="shared" si="20"/>
        <v/>
      </c>
      <c r="O204" s="41" t="str">
        <f t="shared" si="21"/>
        <v/>
      </c>
      <c r="P204" s="42" t="str">
        <f t="shared" si="22"/>
        <v/>
      </c>
      <c r="Q204" s="40" t="str">
        <f t="shared" si="23"/>
        <v/>
      </c>
      <c r="R204" s="39" t="str">
        <f t="shared" si="24"/>
        <v/>
      </c>
      <c r="S204" s="9" t="str">
        <f>IFERROR(IF(OR(COUNT('Mapa comparativo de preços'!$AK205)&lt;1,COUNT('1º Saneamento'!C204:L204)&lt;3),$P204,IF(OR('1º Saneamento'!$O204&lt;=30%,COUNT('2º Saneamento'!C204:L204)&lt;3),'1º Saneamento'!$O204,IF(OR('2º Saneamento'!$O204&lt;=30%,COUNT('3º Saneamento'!C204:L204)&lt;3),'2º Saneamento'!$O204,IF(OR('3º Saneamento'!$O204&lt;=30%,COUNT('4º Saneamento'!C204:L204)&lt;3),'3º Saneamento'!$O204,IF(OR('4º Saneamento'!$O204&lt;=30%,COUNT('5º Saneamento'!C204:L204)&lt;3),'4º Saneamento'!$O204,'5º Saneamento'!$O204))))),"")</f>
        <v/>
      </c>
    </row>
    <row r="205" spans="1:19" ht="12.75" customHeight="1" x14ac:dyDescent="0.2">
      <c r="A205" s="37" t="str">
        <f>IF('Mapa comparativo de preços'!$A206&lt;&gt;"",'Mapa comparativo de preços'!$A206,"")</f>
        <v/>
      </c>
      <c r="B205" s="38" t="str">
        <f>IF('Mapa comparativo de preços'!$B206&lt;&gt;"",'Mapa comparativo de preços'!$B206,"")</f>
        <v/>
      </c>
      <c r="C205" s="38">
        <f>IF(COUNT('Mapa comparativo de preços'!$U206)&gt;=1,'Mapa comparativo de preços'!$U206,"")</f>
        <v>0</v>
      </c>
      <c r="D205" s="39" t="str">
        <f>IF(COUNT('Mapa comparativo de preços'!V206)&gt;=1,'Mapa comparativo de preços'!V206,"")</f>
        <v/>
      </c>
      <c r="E205" s="39" t="str">
        <f>IF(COUNT('Mapa comparativo de preços'!W206)&gt;=1,'Mapa comparativo de preços'!W206,"")</f>
        <v/>
      </c>
      <c r="F205" s="39" t="str">
        <f>IF(COUNT('Mapa comparativo de preços'!X206)&gt;=1,'Mapa comparativo de preços'!X206,"")</f>
        <v/>
      </c>
      <c r="G205" s="39" t="str">
        <f>IF(COUNT('Mapa comparativo de preços'!Y206)&gt;=1,'Mapa comparativo de preços'!Y206,"")</f>
        <v/>
      </c>
      <c r="H205" s="39" t="str">
        <f>IF(COUNT('Mapa comparativo de preços'!Z206)&gt;=1,'Mapa comparativo de preços'!Z206,"")</f>
        <v/>
      </c>
      <c r="I205" s="39" t="str">
        <f>IF(COUNT('Mapa comparativo de preços'!AA206)&gt;=1,'Mapa comparativo de preços'!AA206,"")</f>
        <v/>
      </c>
      <c r="J205" s="39" t="str">
        <f>IF(COUNT('Mapa comparativo de preços'!AB206)&gt;=1,'Mapa comparativo de preços'!AB206,"")</f>
        <v/>
      </c>
      <c r="K205" s="39" t="str">
        <f>IF(COUNT('Mapa comparativo de preços'!AC206)&gt;=1,'Mapa comparativo de preços'!AC206,"")</f>
        <v/>
      </c>
      <c r="L205" s="39" t="str">
        <f>IF(COUNT('Mapa comparativo de preços'!AF206)&gt;=1,'Mapa comparativo de preços'!AF206,"")</f>
        <v/>
      </c>
      <c r="M205" s="39" t="str">
        <f>IF(COUNT('Mapa comparativo de preços'!AG206)&gt;=1,'Mapa comparativo de preços'!AG206,"")</f>
        <v/>
      </c>
      <c r="N205" s="40" t="str">
        <f t="shared" si="20"/>
        <v/>
      </c>
      <c r="O205" s="41" t="str">
        <f t="shared" si="21"/>
        <v/>
      </c>
      <c r="P205" s="42" t="str">
        <f t="shared" si="22"/>
        <v/>
      </c>
      <c r="Q205" s="40" t="str">
        <f t="shared" si="23"/>
        <v/>
      </c>
      <c r="R205" s="39" t="str">
        <f t="shared" si="24"/>
        <v/>
      </c>
      <c r="S205" s="9" t="str">
        <f>IFERROR(IF(OR(COUNT('Mapa comparativo de preços'!$AK206)&lt;1,COUNT('1º Saneamento'!C205:L205)&lt;3),$P205,IF(OR('1º Saneamento'!$O205&lt;=30%,COUNT('2º Saneamento'!C205:L205)&lt;3),'1º Saneamento'!$O205,IF(OR('2º Saneamento'!$O205&lt;=30%,COUNT('3º Saneamento'!C205:L205)&lt;3),'2º Saneamento'!$O205,IF(OR('3º Saneamento'!$O205&lt;=30%,COUNT('4º Saneamento'!C205:L205)&lt;3),'3º Saneamento'!$O205,IF(OR('4º Saneamento'!$O205&lt;=30%,COUNT('5º Saneamento'!C205:L205)&lt;3),'4º Saneamento'!$O205,'5º Saneamento'!$O205))))),"")</f>
        <v/>
      </c>
    </row>
    <row r="206" spans="1:19" ht="12.75" customHeight="1" x14ac:dyDescent="0.2">
      <c r="A206" s="37" t="str">
        <f>IF('Mapa comparativo de preços'!$A207&lt;&gt;"",'Mapa comparativo de preços'!$A207,"")</f>
        <v/>
      </c>
      <c r="B206" s="38" t="str">
        <f>IF('Mapa comparativo de preços'!$B207&lt;&gt;"",'Mapa comparativo de preços'!$B207,"")</f>
        <v/>
      </c>
      <c r="C206" s="38">
        <f>IF(COUNT('Mapa comparativo de preços'!$U207)&gt;=1,'Mapa comparativo de preços'!$U207,"")</f>
        <v>0</v>
      </c>
      <c r="D206" s="39" t="str">
        <f>IF(COUNT('Mapa comparativo de preços'!V207)&gt;=1,'Mapa comparativo de preços'!V207,"")</f>
        <v/>
      </c>
      <c r="E206" s="39" t="str">
        <f>IF(COUNT('Mapa comparativo de preços'!W207)&gt;=1,'Mapa comparativo de preços'!W207,"")</f>
        <v/>
      </c>
      <c r="F206" s="39" t="str">
        <f>IF(COUNT('Mapa comparativo de preços'!X207)&gt;=1,'Mapa comparativo de preços'!X207,"")</f>
        <v/>
      </c>
      <c r="G206" s="39" t="str">
        <f>IF(COUNT('Mapa comparativo de preços'!Y207)&gt;=1,'Mapa comparativo de preços'!Y207,"")</f>
        <v/>
      </c>
      <c r="H206" s="39" t="str">
        <f>IF(COUNT('Mapa comparativo de preços'!Z207)&gt;=1,'Mapa comparativo de preços'!Z207,"")</f>
        <v/>
      </c>
      <c r="I206" s="39" t="str">
        <f>IF(COUNT('Mapa comparativo de preços'!AA207)&gt;=1,'Mapa comparativo de preços'!AA207,"")</f>
        <v/>
      </c>
      <c r="J206" s="39" t="str">
        <f>IF(COUNT('Mapa comparativo de preços'!AB207)&gt;=1,'Mapa comparativo de preços'!AB207,"")</f>
        <v/>
      </c>
      <c r="K206" s="39" t="str">
        <f>IF(COUNT('Mapa comparativo de preços'!AC207)&gt;=1,'Mapa comparativo de preços'!AC207,"")</f>
        <v/>
      </c>
      <c r="L206" s="39" t="str">
        <f>IF(COUNT('Mapa comparativo de preços'!AF207)&gt;=1,'Mapa comparativo de preços'!AF207,"")</f>
        <v/>
      </c>
      <c r="M206" s="39" t="str">
        <f>IF(COUNT('Mapa comparativo de preços'!AG207)&gt;=1,'Mapa comparativo de preços'!AG207,"")</f>
        <v/>
      </c>
      <c r="N206" s="40" t="str">
        <f t="shared" si="20"/>
        <v/>
      </c>
      <c r="O206" s="41" t="str">
        <f t="shared" si="21"/>
        <v/>
      </c>
      <c r="P206" s="42" t="str">
        <f t="shared" si="22"/>
        <v/>
      </c>
      <c r="Q206" s="40" t="str">
        <f t="shared" si="23"/>
        <v/>
      </c>
      <c r="R206" s="39" t="str">
        <f t="shared" si="24"/>
        <v/>
      </c>
      <c r="S206" s="9" t="str">
        <f>IFERROR(IF(OR(COUNT('Mapa comparativo de preços'!$AK207)&lt;1,COUNT('1º Saneamento'!C206:L206)&lt;3),$P206,IF(OR('1º Saneamento'!$O206&lt;=30%,COUNT('2º Saneamento'!C206:L206)&lt;3),'1º Saneamento'!$O206,IF(OR('2º Saneamento'!$O206&lt;=30%,COUNT('3º Saneamento'!C206:L206)&lt;3),'2º Saneamento'!$O206,IF(OR('3º Saneamento'!$O206&lt;=30%,COUNT('4º Saneamento'!C206:L206)&lt;3),'3º Saneamento'!$O206,IF(OR('4º Saneamento'!$O206&lt;=30%,COUNT('5º Saneamento'!C206:L206)&lt;3),'4º Saneamento'!$O206,'5º Saneamento'!$O206))))),"")</f>
        <v/>
      </c>
    </row>
    <row r="207" spans="1:19" ht="12.75" customHeight="1" x14ac:dyDescent="0.2">
      <c r="A207" s="37" t="str">
        <f>IF('Mapa comparativo de preços'!$A208&lt;&gt;"",'Mapa comparativo de preços'!$A208,"")</f>
        <v/>
      </c>
      <c r="B207" s="38" t="str">
        <f>IF('Mapa comparativo de preços'!$B208&lt;&gt;"",'Mapa comparativo de preços'!$B208,"")</f>
        <v/>
      </c>
      <c r="C207" s="38">
        <f>IF(COUNT('Mapa comparativo de preços'!$U208)&gt;=1,'Mapa comparativo de preços'!$U208,"")</f>
        <v>0</v>
      </c>
      <c r="D207" s="39" t="str">
        <f>IF(COUNT('Mapa comparativo de preços'!V208)&gt;=1,'Mapa comparativo de preços'!V208,"")</f>
        <v/>
      </c>
      <c r="E207" s="39" t="str">
        <f>IF(COUNT('Mapa comparativo de preços'!W208)&gt;=1,'Mapa comparativo de preços'!W208,"")</f>
        <v/>
      </c>
      <c r="F207" s="39" t="str">
        <f>IF(COUNT('Mapa comparativo de preços'!X208)&gt;=1,'Mapa comparativo de preços'!X208,"")</f>
        <v/>
      </c>
      <c r="G207" s="39" t="str">
        <f>IF(COUNT('Mapa comparativo de preços'!Y208)&gt;=1,'Mapa comparativo de preços'!Y208,"")</f>
        <v/>
      </c>
      <c r="H207" s="39" t="str">
        <f>IF(COUNT('Mapa comparativo de preços'!Z208)&gt;=1,'Mapa comparativo de preços'!Z208,"")</f>
        <v/>
      </c>
      <c r="I207" s="39" t="str">
        <f>IF(COUNT('Mapa comparativo de preços'!AA208)&gt;=1,'Mapa comparativo de preços'!AA208,"")</f>
        <v/>
      </c>
      <c r="J207" s="39" t="str">
        <f>IF(COUNT('Mapa comparativo de preços'!AB208)&gt;=1,'Mapa comparativo de preços'!AB208,"")</f>
        <v/>
      </c>
      <c r="K207" s="39" t="str">
        <f>IF(COUNT('Mapa comparativo de preços'!AC208)&gt;=1,'Mapa comparativo de preços'!AC208,"")</f>
        <v/>
      </c>
      <c r="L207" s="39" t="str">
        <f>IF(COUNT('Mapa comparativo de preços'!AF208)&gt;=1,'Mapa comparativo de preços'!AF208,"")</f>
        <v/>
      </c>
      <c r="M207" s="39" t="str">
        <f>IF(COUNT('Mapa comparativo de preços'!AG208)&gt;=1,'Mapa comparativo de preços'!AG208,"")</f>
        <v/>
      </c>
      <c r="N207" s="40" t="str">
        <f t="shared" si="20"/>
        <v/>
      </c>
      <c r="O207" s="41" t="str">
        <f t="shared" si="21"/>
        <v/>
      </c>
      <c r="P207" s="42" t="str">
        <f t="shared" si="22"/>
        <v/>
      </c>
      <c r="Q207" s="40" t="str">
        <f t="shared" si="23"/>
        <v/>
      </c>
      <c r="R207" s="39" t="str">
        <f t="shared" si="24"/>
        <v/>
      </c>
      <c r="S207" s="9" t="str">
        <f>IFERROR(IF(OR(COUNT('Mapa comparativo de preços'!$AK208)&lt;1,COUNT('1º Saneamento'!C207:L207)&lt;3),$P207,IF(OR('1º Saneamento'!$O207&lt;=30%,COUNT('2º Saneamento'!C207:L207)&lt;3),'1º Saneamento'!$O207,IF(OR('2º Saneamento'!$O207&lt;=30%,COUNT('3º Saneamento'!C207:L207)&lt;3),'2º Saneamento'!$O207,IF(OR('3º Saneamento'!$O207&lt;=30%,COUNT('4º Saneamento'!C207:L207)&lt;3),'3º Saneamento'!$O207,IF(OR('4º Saneamento'!$O207&lt;=30%,COUNT('5º Saneamento'!C207:L207)&lt;3),'4º Saneamento'!$O207,'5º Saneamento'!$O207))))),"")</f>
        <v/>
      </c>
    </row>
    <row r="208" spans="1:19" ht="12.75" customHeight="1" x14ac:dyDescent="0.2">
      <c r="A208" s="37" t="str">
        <f>IF('Mapa comparativo de preços'!$A209&lt;&gt;"",'Mapa comparativo de preços'!$A209,"")</f>
        <v/>
      </c>
      <c r="B208" s="38" t="str">
        <f>IF('Mapa comparativo de preços'!$B209&lt;&gt;"",'Mapa comparativo de preços'!$B209,"")</f>
        <v/>
      </c>
      <c r="C208" s="38">
        <f>IF(COUNT('Mapa comparativo de preços'!$U209)&gt;=1,'Mapa comparativo de preços'!$U209,"")</f>
        <v>0</v>
      </c>
      <c r="D208" s="39" t="str">
        <f>IF(COUNT('Mapa comparativo de preços'!V209)&gt;=1,'Mapa comparativo de preços'!V209,"")</f>
        <v/>
      </c>
      <c r="E208" s="39" t="str">
        <f>IF(COUNT('Mapa comparativo de preços'!W209)&gt;=1,'Mapa comparativo de preços'!W209,"")</f>
        <v/>
      </c>
      <c r="F208" s="39" t="str">
        <f>IF(COUNT('Mapa comparativo de preços'!X209)&gt;=1,'Mapa comparativo de preços'!X209,"")</f>
        <v/>
      </c>
      <c r="G208" s="39" t="str">
        <f>IF(COUNT('Mapa comparativo de preços'!Y209)&gt;=1,'Mapa comparativo de preços'!Y209,"")</f>
        <v/>
      </c>
      <c r="H208" s="39" t="str">
        <f>IF(COUNT('Mapa comparativo de preços'!Z209)&gt;=1,'Mapa comparativo de preços'!Z209,"")</f>
        <v/>
      </c>
      <c r="I208" s="39" t="str">
        <f>IF(COUNT('Mapa comparativo de preços'!AA209)&gt;=1,'Mapa comparativo de preços'!AA209,"")</f>
        <v/>
      </c>
      <c r="J208" s="39" t="str">
        <f>IF(COUNT('Mapa comparativo de preços'!AB209)&gt;=1,'Mapa comparativo de preços'!AB209,"")</f>
        <v/>
      </c>
      <c r="K208" s="39" t="str">
        <f>IF(COUNT('Mapa comparativo de preços'!AC209)&gt;=1,'Mapa comparativo de preços'!AC209,"")</f>
        <v/>
      </c>
      <c r="L208" s="39" t="str">
        <f>IF(COUNT('Mapa comparativo de preços'!AF209)&gt;=1,'Mapa comparativo de preços'!AF209,"")</f>
        <v/>
      </c>
      <c r="M208" s="39" t="str">
        <f>IF(COUNT('Mapa comparativo de preços'!AG209)&gt;=1,'Mapa comparativo de preços'!AG209,"")</f>
        <v/>
      </c>
      <c r="N208" s="40" t="str">
        <f t="shared" si="20"/>
        <v/>
      </c>
      <c r="O208" s="41" t="str">
        <f t="shared" si="21"/>
        <v/>
      </c>
      <c r="P208" s="42" t="str">
        <f t="shared" si="22"/>
        <v/>
      </c>
      <c r="Q208" s="40" t="str">
        <f t="shared" si="23"/>
        <v/>
      </c>
      <c r="R208" s="39" t="str">
        <f t="shared" si="24"/>
        <v/>
      </c>
      <c r="S208" s="9" t="str">
        <f>IFERROR(IF(OR(COUNT('Mapa comparativo de preços'!$AK209)&lt;1,COUNT('1º Saneamento'!C208:L208)&lt;3),$P208,IF(OR('1º Saneamento'!$O208&lt;=30%,COUNT('2º Saneamento'!C208:L208)&lt;3),'1º Saneamento'!$O208,IF(OR('2º Saneamento'!$O208&lt;=30%,COUNT('3º Saneamento'!C208:L208)&lt;3),'2º Saneamento'!$O208,IF(OR('3º Saneamento'!$O208&lt;=30%,COUNT('4º Saneamento'!C208:L208)&lt;3),'3º Saneamento'!$O208,IF(OR('4º Saneamento'!$O208&lt;=30%,COUNT('5º Saneamento'!C208:L208)&lt;3),'4º Saneamento'!$O208,'5º Saneamento'!$O208))))),"")</f>
        <v/>
      </c>
    </row>
    <row r="209" spans="1:19" ht="12.75" customHeight="1" x14ac:dyDescent="0.2">
      <c r="A209" s="37" t="str">
        <f>IF('Mapa comparativo de preços'!$A210&lt;&gt;"",'Mapa comparativo de preços'!$A210,"")</f>
        <v/>
      </c>
      <c r="B209" s="38" t="str">
        <f>IF('Mapa comparativo de preços'!$B210&lt;&gt;"",'Mapa comparativo de preços'!$B210,"")</f>
        <v/>
      </c>
      <c r="C209" s="38">
        <f>IF(COUNT('Mapa comparativo de preços'!$U210)&gt;=1,'Mapa comparativo de preços'!$U210,"")</f>
        <v>0</v>
      </c>
      <c r="D209" s="39" t="str">
        <f>IF(COUNT('Mapa comparativo de preços'!V210)&gt;=1,'Mapa comparativo de preços'!V210,"")</f>
        <v/>
      </c>
      <c r="E209" s="39" t="str">
        <f>IF(COUNT('Mapa comparativo de preços'!W210)&gt;=1,'Mapa comparativo de preços'!W210,"")</f>
        <v/>
      </c>
      <c r="F209" s="39" t="str">
        <f>IF(COUNT('Mapa comparativo de preços'!X210)&gt;=1,'Mapa comparativo de preços'!X210,"")</f>
        <v/>
      </c>
      <c r="G209" s="39" t="str">
        <f>IF(COUNT('Mapa comparativo de preços'!Y210)&gt;=1,'Mapa comparativo de preços'!Y210,"")</f>
        <v/>
      </c>
      <c r="H209" s="39" t="str">
        <f>IF(COUNT('Mapa comparativo de preços'!Z210)&gt;=1,'Mapa comparativo de preços'!Z210,"")</f>
        <v/>
      </c>
      <c r="I209" s="39" t="str">
        <f>IF(COUNT('Mapa comparativo de preços'!AA210)&gt;=1,'Mapa comparativo de preços'!AA210,"")</f>
        <v/>
      </c>
      <c r="J209" s="39" t="str">
        <f>IF(COUNT('Mapa comparativo de preços'!AB210)&gt;=1,'Mapa comparativo de preços'!AB210,"")</f>
        <v/>
      </c>
      <c r="K209" s="39" t="str">
        <f>IF(COUNT('Mapa comparativo de preços'!AC210)&gt;=1,'Mapa comparativo de preços'!AC210,"")</f>
        <v/>
      </c>
      <c r="L209" s="39" t="str">
        <f>IF(COUNT('Mapa comparativo de preços'!AF210)&gt;=1,'Mapa comparativo de preços'!AF210,"")</f>
        <v/>
      </c>
      <c r="M209" s="39" t="str">
        <f>IF(COUNT('Mapa comparativo de preços'!AG210)&gt;=1,'Mapa comparativo de preços'!AG210,"")</f>
        <v/>
      </c>
      <c r="N209" s="40" t="str">
        <f t="shared" si="20"/>
        <v/>
      </c>
      <c r="O209" s="41" t="str">
        <f t="shared" si="21"/>
        <v/>
      </c>
      <c r="P209" s="42" t="str">
        <f t="shared" si="22"/>
        <v/>
      </c>
      <c r="Q209" s="40" t="str">
        <f t="shared" si="23"/>
        <v/>
      </c>
      <c r="R209" s="39" t="str">
        <f t="shared" si="24"/>
        <v/>
      </c>
      <c r="S209" s="9" t="str">
        <f>IFERROR(IF(OR(COUNT('Mapa comparativo de preços'!$AK210)&lt;1,COUNT('1º Saneamento'!C209:L209)&lt;3),$P209,IF(OR('1º Saneamento'!$O209&lt;=30%,COUNT('2º Saneamento'!C209:L209)&lt;3),'1º Saneamento'!$O209,IF(OR('2º Saneamento'!$O209&lt;=30%,COUNT('3º Saneamento'!C209:L209)&lt;3),'2º Saneamento'!$O209,IF(OR('3º Saneamento'!$O209&lt;=30%,COUNT('4º Saneamento'!C209:L209)&lt;3),'3º Saneamento'!$O209,IF(OR('4º Saneamento'!$O209&lt;=30%,COUNT('5º Saneamento'!C209:L209)&lt;3),'4º Saneamento'!$O209,'5º Saneamento'!$O209))))),"")</f>
        <v/>
      </c>
    </row>
    <row r="210" spans="1:19" ht="12.75" customHeight="1" x14ac:dyDescent="0.2">
      <c r="A210" s="37" t="str">
        <f>IF('Mapa comparativo de preços'!$A211&lt;&gt;"",'Mapa comparativo de preços'!$A211,"")</f>
        <v/>
      </c>
      <c r="B210" s="38" t="str">
        <f>IF('Mapa comparativo de preços'!$B211&lt;&gt;"",'Mapa comparativo de preços'!$B211,"")</f>
        <v/>
      </c>
      <c r="C210" s="38">
        <f>IF(COUNT('Mapa comparativo de preços'!$U211)&gt;=1,'Mapa comparativo de preços'!$U211,"")</f>
        <v>0</v>
      </c>
      <c r="D210" s="39" t="str">
        <f>IF(COUNT('Mapa comparativo de preços'!V211)&gt;=1,'Mapa comparativo de preços'!V211,"")</f>
        <v/>
      </c>
      <c r="E210" s="39" t="str">
        <f>IF(COUNT('Mapa comparativo de preços'!W211)&gt;=1,'Mapa comparativo de preços'!W211,"")</f>
        <v/>
      </c>
      <c r="F210" s="39" t="str">
        <f>IF(COUNT('Mapa comparativo de preços'!X211)&gt;=1,'Mapa comparativo de preços'!X211,"")</f>
        <v/>
      </c>
      <c r="G210" s="39" t="str">
        <f>IF(COUNT('Mapa comparativo de preços'!Y211)&gt;=1,'Mapa comparativo de preços'!Y211,"")</f>
        <v/>
      </c>
      <c r="H210" s="39" t="str">
        <f>IF(COUNT('Mapa comparativo de preços'!Z211)&gt;=1,'Mapa comparativo de preços'!Z211,"")</f>
        <v/>
      </c>
      <c r="I210" s="39" t="str">
        <f>IF(COUNT('Mapa comparativo de preços'!AA211)&gt;=1,'Mapa comparativo de preços'!AA211,"")</f>
        <v/>
      </c>
      <c r="J210" s="39" t="str">
        <f>IF(COUNT('Mapa comparativo de preços'!AB211)&gt;=1,'Mapa comparativo de preços'!AB211,"")</f>
        <v/>
      </c>
      <c r="K210" s="39" t="str">
        <f>IF(COUNT('Mapa comparativo de preços'!AC211)&gt;=1,'Mapa comparativo de preços'!AC211,"")</f>
        <v/>
      </c>
      <c r="L210" s="39" t="str">
        <f>IF(COUNT('Mapa comparativo de preços'!AF211)&gt;=1,'Mapa comparativo de preços'!AF211,"")</f>
        <v/>
      </c>
      <c r="M210" s="39" t="str">
        <f>IF(COUNT('Mapa comparativo de preços'!AG211)&gt;=1,'Mapa comparativo de preços'!AG211,"")</f>
        <v/>
      </c>
      <c r="N210" s="40" t="str">
        <f t="shared" si="20"/>
        <v/>
      </c>
      <c r="O210" s="41" t="str">
        <f t="shared" si="21"/>
        <v/>
      </c>
      <c r="P210" s="42" t="str">
        <f t="shared" si="22"/>
        <v/>
      </c>
      <c r="Q210" s="40" t="str">
        <f t="shared" si="23"/>
        <v/>
      </c>
      <c r="R210" s="39" t="str">
        <f t="shared" si="24"/>
        <v/>
      </c>
      <c r="S210" s="9" t="str">
        <f>IFERROR(IF(OR(COUNT('Mapa comparativo de preços'!$AK211)&lt;1,COUNT('1º Saneamento'!C210:L210)&lt;3),$P210,IF(OR('1º Saneamento'!$O210&lt;=30%,COUNT('2º Saneamento'!C210:L210)&lt;3),'1º Saneamento'!$O210,IF(OR('2º Saneamento'!$O210&lt;=30%,COUNT('3º Saneamento'!C210:L210)&lt;3),'2º Saneamento'!$O210,IF(OR('3º Saneamento'!$O210&lt;=30%,COUNT('4º Saneamento'!C210:L210)&lt;3),'3º Saneamento'!$O210,IF(OR('4º Saneamento'!$O210&lt;=30%,COUNT('5º Saneamento'!C210:L210)&lt;3),'4º Saneamento'!$O210,'5º Saneamento'!$O210))))),"")</f>
        <v/>
      </c>
    </row>
    <row r="211" spans="1:19" ht="12.75" customHeight="1" x14ac:dyDescent="0.2">
      <c r="A211" s="37" t="str">
        <f>IF('Mapa comparativo de preços'!$A212&lt;&gt;"",'Mapa comparativo de preços'!$A212,"")</f>
        <v/>
      </c>
      <c r="B211" s="38" t="str">
        <f>IF('Mapa comparativo de preços'!$B212&lt;&gt;"",'Mapa comparativo de preços'!$B212,"")</f>
        <v/>
      </c>
      <c r="C211" s="38">
        <f>IF(COUNT('Mapa comparativo de preços'!$U212)&gt;=1,'Mapa comparativo de preços'!$U212,"")</f>
        <v>0</v>
      </c>
      <c r="D211" s="39" t="str">
        <f>IF(COUNT('Mapa comparativo de preços'!V212)&gt;=1,'Mapa comparativo de preços'!V212,"")</f>
        <v/>
      </c>
      <c r="E211" s="39" t="str">
        <f>IF(COUNT('Mapa comparativo de preços'!W212)&gt;=1,'Mapa comparativo de preços'!W212,"")</f>
        <v/>
      </c>
      <c r="F211" s="39" t="str">
        <f>IF(COUNT('Mapa comparativo de preços'!X212)&gt;=1,'Mapa comparativo de preços'!X212,"")</f>
        <v/>
      </c>
      <c r="G211" s="39" t="str">
        <f>IF(COUNT('Mapa comparativo de preços'!Y212)&gt;=1,'Mapa comparativo de preços'!Y212,"")</f>
        <v/>
      </c>
      <c r="H211" s="39" t="str">
        <f>IF(COUNT('Mapa comparativo de preços'!Z212)&gt;=1,'Mapa comparativo de preços'!Z212,"")</f>
        <v/>
      </c>
      <c r="I211" s="39" t="str">
        <f>IF(COUNT('Mapa comparativo de preços'!AA212)&gt;=1,'Mapa comparativo de preços'!AA212,"")</f>
        <v/>
      </c>
      <c r="J211" s="39" t="str">
        <f>IF(COUNT('Mapa comparativo de preços'!AB212)&gt;=1,'Mapa comparativo de preços'!AB212,"")</f>
        <v/>
      </c>
      <c r="K211" s="39" t="str">
        <f>IF(COUNT('Mapa comparativo de preços'!AC212)&gt;=1,'Mapa comparativo de preços'!AC212,"")</f>
        <v/>
      </c>
      <c r="L211" s="39" t="str">
        <f>IF(COUNT('Mapa comparativo de preços'!AF212)&gt;=1,'Mapa comparativo de preços'!AF212,"")</f>
        <v/>
      </c>
      <c r="M211" s="39" t="str">
        <f>IF(COUNT('Mapa comparativo de preços'!AG212)&gt;=1,'Mapa comparativo de preços'!AG212,"")</f>
        <v/>
      </c>
      <c r="N211" s="40" t="str">
        <f t="shared" si="20"/>
        <v/>
      </c>
      <c r="O211" s="41" t="str">
        <f t="shared" si="21"/>
        <v/>
      </c>
      <c r="P211" s="42" t="str">
        <f t="shared" si="22"/>
        <v/>
      </c>
      <c r="Q211" s="40" t="str">
        <f t="shared" si="23"/>
        <v/>
      </c>
      <c r="R211" s="39" t="str">
        <f t="shared" si="24"/>
        <v/>
      </c>
      <c r="S211" s="9" t="str">
        <f>IFERROR(IF(OR(COUNT('Mapa comparativo de preços'!$AK212)&lt;1,COUNT('1º Saneamento'!C211:L211)&lt;3),$P211,IF(OR('1º Saneamento'!$O211&lt;=30%,COUNT('2º Saneamento'!C211:L211)&lt;3),'1º Saneamento'!$O211,IF(OR('2º Saneamento'!$O211&lt;=30%,COUNT('3º Saneamento'!C211:L211)&lt;3),'2º Saneamento'!$O211,IF(OR('3º Saneamento'!$O211&lt;=30%,COUNT('4º Saneamento'!C211:L211)&lt;3),'3º Saneamento'!$O211,IF(OR('4º Saneamento'!$O211&lt;=30%,COUNT('5º Saneamento'!C211:L211)&lt;3),'4º Saneamento'!$O211,'5º Saneamento'!$O211))))),"")</f>
        <v/>
      </c>
    </row>
    <row r="212" spans="1:19" ht="12.75" customHeight="1" x14ac:dyDescent="0.2">
      <c r="A212" s="37" t="str">
        <f>IF('Mapa comparativo de preços'!$A213&lt;&gt;"",'Mapa comparativo de preços'!$A213,"")</f>
        <v/>
      </c>
      <c r="B212" s="38" t="str">
        <f>IF('Mapa comparativo de preços'!$B213&lt;&gt;"",'Mapa comparativo de preços'!$B213,"")</f>
        <v/>
      </c>
      <c r="C212" s="38">
        <f>IF(COUNT('Mapa comparativo de preços'!$U213)&gt;=1,'Mapa comparativo de preços'!$U213,"")</f>
        <v>0</v>
      </c>
      <c r="D212" s="39" t="str">
        <f>IF(COUNT('Mapa comparativo de preços'!V213)&gt;=1,'Mapa comparativo de preços'!V213,"")</f>
        <v/>
      </c>
      <c r="E212" s="39" t="str">
        <f>IF(COUNT('Mapa comparativo de preços'!W213)&gt;=1,'Mapa comparativo de preços'!W213,"")</f>
        <v/>
      </c>
      <c r="F212" s="39" t="str">
        <f>IF(COUNT('Mapa comparativo de preços'!X213)&gt;=1,'Mapa comparativo de preços'!X213,"")</f>
        <v/>
      </c>
      <c r="G212" s="39" t="str">
        <f>IF(COUNT('Mapa comparativo de preços'!Y213)&gt;=1,'Mapa comparativo de preços'!Y213,"")</f>
        <v/>
      </c>
      <c r="H212" s="39" t="str">
        <f>IF(COUNT('Mapa comparativo de preços'!Z213)&gt;=1,'Mapa comparativo de preços'!Z213,"")</f>
        <v/>
      </c>
      <c r="I212" s="39" t="str">
        <f>IF(COUNT('Mapa comparativo de preços'!AA213)&gt;=1,'Mapa comparativo de preços'!AA213,"")</f>
        <v/>
      </c>
      <c r="J212" s="39" t="str">
        <f>IF(COUNT('Mapa comparativo de preços'!AB213)&gt;=1,'Mapa comparativo de preços'!AB213,"")</f>
        <v/>
      </c>
      <c r="K212" s="39" t="str">
        <f>IF(COUNT('Mapa comparativo de preços'!AC213)&gt;=1,'Mapa comparativo de preços'!AC213,"")</f>
        <v/>
      </c>
      <c r="L212" s="39" t="str">
        <f>IF(COUNT('Mapa comparativo de preços'!AF213)&gt;=1,'Mapa comparativo de preços'!AF213,"")</f>
        <v/>
      </c>
      <c r="M212" s="39" t="str">
        <f>IF(COUNT('Mapa comparativo de preços'!AG213)&gt;=1,'Mapa comparativo de preços'!AG213,"")</f>
        <v/>
      </c>
      <c r="N212" s="40" t="str">
        <f t="shared" si="20"/>
        <v/>
      </c>
      <c r="O212" s="41" t="str">
        <f t="shared" si="21"/>
        <v/>
      </c>
      <c r="P212" s="42" t="str">
        <f t="shared" si="22"/>
        <v/>
      </c>
      <c r="Q212" s="40" t="str">
        <f t="shared" si="23"/>
        <v/>
      </c>
      <c r="R212" s="39" t="str">
        <f t="shared" si="24"/>
        <v/>
      </c>
      <c r="S212" s="9" t="str">
        <f>IFERROR(IF(OR(COUNT('Mapa comparativo de preços'!$AK213)&lt;1,COUNT('1º Saneamento'!C212:L212)&lt;3),$P212,IF(OR('1º Saneamento'!$O212&lt;=30%,COUNT('2º Saneamento'!C212:L212)&lt;3),'1º Saneamento'!$O212,IF(OR('2º Saneamento'!$O212&lt;=30%,COUNT('3º Saneamento'!C212:L212)&lt;3),'2º Saneamento'!$O212,IF(OR('3º Saneamento'!$O212&lt;=30%,COUNT('4º Saneamento'!C212:L212)&lt;3),'3º Saneamento'!$O212,IF(OR('4º Saneamento'!$O212&lt;=30%,COUNT('5º Saneamento'!C212:L212)&lt;3),'4º Saneamento'!$O212,'5º Saneamento'!$O212))))),"")</f>
        <v/>
      </c>
    </row>
    <row r="213" spans="1:19" ht="12.75" customHeight="1" x14ac:dyDescent="0.2">
      <c r="A213" s="37" t="str">
        <f>IF('Mapa comparativo de preços'!$A214&lt;&gt;"",'Mapa comparativo de preços'!$A214,"")</f>
        <v/>
      </c>
      <c r="B213" s="38" t="str">
        <f>IF('Mapa comparativo de preços'!$B214&lt;&gt;"",'Mapa comparativo de preços'!$B214,"")</f>
        <v/>
      </c>
      <c r="C213" s="38">
        <f>IF(COUNT('Mapa comparativo de preços'!$U214)&gt;=1,'Mapa comparativo de preços'!$U214,"")</f>
        <v>0</v>
      </c>
      <c r="D213" s="39" t="str">
        <f>IF(COUNT('Mapa comparativo de preços'!V214)&gt;=1,'Mapa comparativo de preços'!V214,"")</f>
        <v/>
      </c>
      <c r="E213" s="39" t="str">
        <f>IF(COUNT('Mapa comparativo de preços'!W214)&gt;=1,'Mapa comparativo de preços'!W214,"")</f>
        <v/>
      </c>
      <c r="F213" s="39" t="str">
        <f>IF(COUNT('Mapa comparativo de preços'!X214)&gt;=1,'Mapa comparativo de preços'!X214,"")</f>
        <v/>
      </c>
      <c r="G213" s="39" t="str">
        <f>IF(COUNT('Mapa comparativo de preços'!Y214)&gt;=1,'Mapa comparativo de preços'!Y214,"")</f>
        <v/>
      </c>
      <c r="H213" s="39" t="str">
        <f>IF(COUNT('Mapa comparativo de preços'!Z214)&gt;=1,'Mapa comparativo de preços'!Z214,"")</f>
        <v/>
      </c>
      <c r="I213" s="39" t="str">
        <f>IF(COUNT('Mapa comparativo de preços'!AA214)&gt;=1,'Mapa comparativo de preços'!AA214,"")</f>
        <v/>
      </c>
      <c r="J213" s="39" t="str">
        <f>IF(COUNT('Mapa comparativo de preços'!AB214)&gt;=1,'Mapa comparativo de preços'!AB214,"")</f>
        <v/>
      </c>
      <c r="K213" s="39" t="str">
        <f>IF(COUNT('Mapa comparativo de preços'!AC214)&gt;=1,'Mapa comparativo de preços'!AC214,"")</f>
        <v/>
      </c>
      <c r="L213" s="39" t="str">
        <f>IF(COUNT('Mapa comparativo de preços'!AF214)&gt;=1,'Mapa comparativo de preços'!AF214,"")</f>
        <v/>
      </c>
      <c r="M213" s="39" t="str">
        <f>IF(COUNT('Mapa comparativo de preços'!AG214)&gt;=1,'Mapa comparativo de preços'!AG214,"")</f>
        <v/>
      </c>
      <c r="N213" s="40" t="str">
        <f t="shared" si="20"/>
        <v/>
      </c>
      <c r="O213" s="41" t="str">
        <f t="shared" si="21"/>
        <v/>
      </c>
      <c r="P213" s="42" t="str">
        <f t="shared" si="22"/>
        <v/>
      </c>
      <c r="Q213" s="40" t="str">
        <f t="shared" si="23"/>
        <v/>
      </c>
      <c r="R213" s="39" t="str">
        <f t="shared" si="24"/>
        <v/>
      </c>
      <c r="S213" s="9" t="str">
        <f>IFERROR(IF(OR(COUNT('Mapa comparativo de preços'!$AK214)&lt;1,COUNT('1º Saneamento'!C213:L213)&lt;3),$P213,IF(OR('1º Saneamento'!$O213&lt;=30%,COUNT('2º Saneamento'!C213:L213)&lt;3),'1º Saneamento'!$O213,IF(OR('2º Saneamento'!$O213&lt;=30%,COUNT('3º Saneamento'!C213:L213)&lt;3),'2º Saneamento'!$O213,IF(OR('3º Saneamento'!$O213&lt;=30%,COUNT('4º Saneamento'!C213:L213)&lt;3),'3º Saneamento'!$O213,IF(OR('4º Saneamento'!$O213&lt;=30%,COUNT('5º Saneamento'!C213:L213)&lt;3),'4º Saneamento'!$O213,'5º Saneamento'!$O213))))),"")</f>
        <v/>
      </c>
    </row>
    <row r="214" spans="1:19" ht="12.75" customHeight="1" x14ac:dyDescent="0.2">
      <c r="A214" s="37" t="str">
        <f>IF('Mapa comparativo de preços'!$A215&lt;&gt;"",'Mapa comparativo de preços'!$A215,"")</f>
        <v/>
      </c>
      <c r="B214" s="38" t="str">
        <f>IF('Mapa comparativo de preços'!$B215&lt;&gt;"",'Mapa comparativo de preços'!$B215,"")</f>
        <v/>
      </c>
      <c r="C214" s="38">
        <f>IF(COUNT('Mapa comparativo de preços'!$U215)&gt;=1,'Mapa comparativo de preços'!$U215,"")</f>
        <v>0</v>
      </c>
      <c r="D214" s="39" t="str">
        <f>IF(COUNT('Mapa comparativo de preços'!V215)&gt;=1,'Mapa comparativo de preços'!V215,"")</f>
        <v/>
      </c>
      <c r="E214" s="39" t="str">
        <f>IF(COUNT('Mapa comparativo de preços'!W215)&gt;=1,'Mapa comparativo de preços'!W215,"")</f>
        <v/>
      </c>
      <c r="F214" s="39" t="str">
        <f>IF(COUNT('Mapa comparativo de preços'!X215)&gt;=1,'Mapa comparativo de preços'!X215,"")</f>
        <v/>
      </c>
      <c r="G214" s="39" t="str">
        <f>IF(COUNT('Mapa comparativo de preços'!Y215)&gt;=1,'Mapa comparativo de preços'!Y215,"")</f>
        <v/>
      </c>
      <c r="H214" s="39" t="str">
        <f>IF(COUNT('Mapa comparativo de preços'!Z215)&gt;=1,'Mapa comparativo de preços'!Z215,"")</f>
        <v/>
      </c>
      <c r="I214" s="39" t="str">
        <f>IF(COUNT('Mapa comparativo de preços'!AA215)&gt;=1,'Mapa comparativo de preços'!AA215,"")</f>
        <v/>
      </c>
      <c r="J214" s="39" t="str">
        <f>IF(COUNT('Mapa comparativo de preços'!AB215)&gt;=1,'Mapa comparativo de preços'!AB215,"")</f>
        <v/>
      </c>
      <c r="K214" s="39" t="str">
        <f>IF(COUNT('Mapa comparativo de preços'!AC215)&gt;=1,'Mapa comparativo de preços'!AC215,"")</f>
        <v/>
      </c>
      <c r="L214" s="39" t="str">
        <f>IF(COUNT('Mapa comparativo de preços'!AF215)&gt;=1,'Mapa comparativo de preços'!AF215,"")</f>
        <v/>
      </c>
      <c r="M214" s="39" t="str">
        <f>IF(COUNT('Mapa comparativo de preços'!AG215)&gt;=1,'Mapa comparativo de preços'!AG215,"")</f>
        <v/>
      </c>
      <c r="N214" s="40" t="str">
        <f t="shared" si="20"/>
        <v/>
      </c>
      <c r="O214" s="41" t="str">
        <f t="shared" si="21"/>
        <v/>
      </c>
      <c r="P214" s="42" t="str">
        <f t="shared" si="22"/>
        <v/>
      </c>
      <c r="Q214" s="40" t="str">
        <f t="shared" si="23"/>
        <v/>
      </c>
      <c r="R214" s="39" t="str">
        <f t="shared" si="24"/>
        <v/>
      </c>
      <c r="S214" s="9" t="str">
        <f>IFERROR(IF(OR(COUNT('Mapa comparativo de preços'!$AK215)&lt;1,COUNT('1º Saneamento'!C214:L214)&lt;3),$P214,IF(OR('1º Saneamento'!$O214&lt;=30%,COUNT('2º Saneamento'!C214:L214)&lt;3),'1º Saneamento'!$O214,IF(OR('2º Saneamento'!$O214&lt;=30%,COUNT('3º Saneamento'!C214:L214)&lt;3),'2º Saneamento'!$O214,IF(OR('3º Saneamento'!$O214&lt;=30%,COUNT('4º Saneamento'!C214:L214)&lt;3),'3º Saneamento'!$O214,IF(OR('4º Saneamento'!$O214&lt;=30%,COUNT('5º Saneamento'!C214:L214)&lt;3),'4º Saneamento'!$O214,'5º Saneamento'!$O214))))),"")</f>
        <v/>
      </c>
    </row>
    <row r="215" spans="1:19" ht="12.75" customHeight="1" x14ac:dyDescent="0.2">
      <c r="A215" s="37" t="str">
        <f>IF('Mapa comparativo de preços'!$A216&lt;&gt;"",'Mapa comparativo de preços'!$A216,"")</f>
        <v/>
      </c>
      <c r="B215" s="38" t="str">
        <f>IF('Mapa comparativo de preços'!$B216&lt;&gt;"",'Mapa comparativo de preços'!$B216,"")</f>
        <v/>
      </c>
      <c r="C215" s="38">
        <f>IF(COUNT('Mapa comparativo de preços'!$U216)&gt;=1,'Mapa comparativo de preços'!$U216,"")</f>
        <v>0</v>
      </c>
      <c r="D215" s="39" t="str">
        <f>IF(COUNT('Mapa comparativo de preços'!V216)&gt;=1,'Mapa comparativo de preços'!V216,"")</f>
        <v/>
      </c>
      <c r="E215" s="39" t="str">
        <f>IF(COUNT('Mapa comparativo de preços'!W216)&gt;=1,'Mapa comparativo de preços'!W216,"")</f>
        <v/>
      </c>
      <c r="F215" s="39" t="str">
        <f>IF(COUNT('Mapa comparativo de preços'!X216)&gt;=1,'Mapa comparativo de preços'!X216,"")</f>
        <v/>
      </c>
      <c r="G215" s="39" t="str">
        <f>IF(COUNT('Mapa comparativo de preços'!Y216)&gt;=1,'Mapa comparativo de preços'!Y216,"")</f>
        <v/>
      </c>
      <c r="H215" s="39" t="str">
        <f>IF(COUNT('Mapa comparativo de preços'!Z216)&gt;=1,'Mapa comparativo de preços'!Z216,"")</f>
        <v/>
      </c>
      <c r="I215" s="39" t="str">
        <f>IF(COUNT('Mapa comparativo de preços'!AA216)&gt;=1,'Mapa comparativo de preços'!AA216,"")</f>
        <v/>
      </c>
      <c r="J215" s="39" t="str">
        <f>IF(COUNT('Mapa comparativo de preços'!AB216)&gt;=1,'Mapa comparativo de preços'!AB216,"")</f>
        <v/>
      </c>
      <c r="K215" s="39" t="str">
        <f>IF(COUNT('Mapa comparativo de preços'!AC216)&gt;=1,'Mapa comparativo de preços'!AC216,"")</f>
        <v/>
      </c>
      <c r="L215" s="39" t="str">
        <f>IF(COUNT('Mapa comparativo de preços'!AF216)&gt;=1,'Mapa comparativo de preços'!AF216,"")</f>
        <v/>
      </c>
      <c r="M215" s="39" t="str">
        <f>IF(COUNT('Mapa comparativo de preços'!AG216)&gt;=1,'Mapa comparativo de preços'!AG216,"")</f>
        <v/>
      </c>
      <c r="N215" s="40" t="str">
        <f t="shared" si="20"/>
        <v/>
      </c>
      <c r="O215" s="41" t="str">
        <f t="shared" si="21"/>
        <v/>
      </c>
      <c r="P215" s="42" t="str">
        <f t="shared" si="22"/>
        <v/>
      </c>
      <c r="Q215" s="40" t="str">
        <f t="shared" si="23"/>
        <v/>
      </c>
      <c r="R215" s="39" t="str">
        <f t="shared" si="24"/>
        <v/>
      </c>
      <c r="S215" s="9" t="str">
        <f>IFERROR(IF(OR(COUNT('Mapa comparativo de preços'!$AK216)&lt;1,COUNT('1º Saneamento'!C215:L215)&lt;3),$P215,IF(OR('1º Saneamento'!$O215&lt;=30%,COUNT('2º Saneamento'!C215:L215)&lt;3),'1º Saneamento'!$O215,IF(OR('2º Saneamento'!$O215&lt;=30%,COUNT('3º Saneamento'!C215:L215)&lt;3),'2º Saneamento'!$O215,IF(OR('3º Saneamento'!$O215&lt;=30%,COUNT('4º Saneamento'!C215:L215)&lt;3),'3º Saneamento'!$O215,IF(OR('4º Saneamento'!$O215&lt;=30%,COUNT('5º Saneamento'!C215:L215)&lt;3),'4º Saneamento'!$O215,'5º Saneamento'!$O215))))),"")</f>
        <v/>
      </c>
    </row>
    <row r="216" spans="1:19" ht="12.75" customHeight="1" x14ac:dyDescent="0.2">
      <c r="A216" s="37" t="str">
        <f>IF('Mapa comparativo de preços'!$A217&lt;&gt;"",'Mapa comparativo de preços'!$A217,"")</f>
        <v/>
      </c>
      <c r="B216" s="38" t="str">
        <f>IF('Mapa comparativo de preços'!$B217&lt;&gt;"",'Mapa comparativo de preços'!$B217,"")</f>
        <v/>
      </c>
      <c r="C216" s="38">
        <f>IF(COUNT('Mapa comparativo de preços'!$U217)&gt;=1,'Mapa comparativo de preços'!$U217,"")</f>
        <v>0</v>
      </c>
      <c r="D216" s="39" t="str">
        <f>IF(COUNT('Mapa comparativo de preços'!V217)&gt;=1,'Mapa comparativo de preços'!V217,"")</f>
        <v/>
      </c>
      <c r="E216" s="39" t="str">
        <f>IF(COUNT('Mapa comparativo de preços'!W217)&gt;=1,'Mapa comparativo de preços'!W217,"")</f>
        <v/>
      </c>
      <c r="F216" s="39" t="str">
        <f>IF(COUNT('Mapa comparativo de preços'!X217)&gt;=1,'Mapa comparativo de preços'!X217,"")</f>
        <v/>
      </c>
      <c r="G216" s="39" t="str">
        <f>IF(COUNT('Mapa comparativo de preços'!Y217)&gt;=1,'Mapa comparativo de preços'!Y217,"")</f>
        <v/>
      </c>
      <c r="H216" s="39" t="str">
        <f>IF(COUNT('Mapa comparativo de preços'!Z217)&gt;=1,'Mapa comparativo de preços'!Z217,"")</f>
        <v/>
      </c>
      <c r="I216" s="39" t="str">
        <f>IF(COUNT('Mapa comparativo de preços'!AA217)&gt;=1,'Mapa comparativo de preços'!AA217,"")</f>
        <v/>
      </c>
      <c r="J216" s="39" t="str">
        <f>IF(COUNT('Mapa comparativo de preços'!AB217)&gt;=1,'Mapa comparativo de preços'!AB217,"")</f>
        <v/>
      </c>
      <c r="K216" s="39" t="str">
        <f>IF(COUNT('Mapa comparativo de preços'!AC217)&gt;=1,'Mapa comparativo de preços'!AC217,"")</f>
        <v/>
      </c>
      <c r="L216" s="39" t="str">
        <f>IF(COUNT('Mapa comparativo de preços'!AF217)&gt;=1,'Mapa comparativo de preços'!AF217,"")</f>
        <v/>
      </c>
      <c r="M216" s="39" t="str">
        <f>IF(COUNT('Mapa comparativo de preços'!AG217)&gt;=1,'Mapa comparativo de preços'!AG217,"")</f>
        <v/>
      </c>
      <c r="N216" s="40" t="str">
        <f t="shared" si="20"/>
        <v/>
      </c>
      <c r="O216" s="41" t="str">
        <f t="shared" si="21"/>
        <v/>
      </c>
      <c r="P216" s="42" t="str">
        <f t="shared" si="22"/>
        <v/>
      </c>
      <c r="Q216" s="40" t="str">
        <f t="shared" si="23"/>
        <v/>
      </c>
      <c r="R216" s="39" t="str">
        <f t="shared" si="24"/>
        <v/>
      </c>
      <c r="S216" s="9" t="str">
        <f>IFERROR(IF(OR(COUNT('Mapa comparativo de preços'!$AK217)&lt;1,COUNT('1º Saneamento'!C216:L216)&lt;3),$P216,IF(OR('1º Saneamento'!$O216&lt;=30%,COUNT('2º Saneamento'!C216:L216)&lt;3),'1º Saneamento'!$O216,IF(OR('2º Saneamento'!$O216&lt;=30%,COUNT('3º Saneamento'!C216:L216)&lt;3),'2º Saneamento'!$O216,IF(OR('3º Saneamento'!$O216&lt;=30%,COUNT('4º Saneamento'!C216:L216)&lt;3),'3º Saneamento'!$O216,IF(OR('4º Saneamento'!$O216&lt;=30%,COUNT('5º Saneamento'!C216:L216)&lt;3),'4º Saneamento'!$O216,'5º Saneamento'!$O216))))),"")</f>
        <v/>
      </c>
    </row>
    <row r="217" spans="1:19" ht="12.75" customHeight="1" x14ac:dyDescent="0.2">
      <c r="A217" s="37" t="str">
        <f>IF('Mapa comparativo de preços'!$A218&lt;&gt;"",'Mapa comparativo de preços'!$A218,"")</f>
        <v/>
      </c>
      <c r="B217" s="38" t="str">
        <f>IF('Mapa comparativo de preços'!$B218&lt;&gt;"",'Mapa comparativo de preços'!$B218,"")</f>
        <v/>
      </c>
      <c r="C217" s="38">
        <f>IF(COUNT('Mapa comparativo de preços'!$U218)&gt;=1,'Mapa comparativo de preços'!$U218,"")</f>
        <v>0</v>
      </c>
      <c r="D217" s="39" t="str">
        <f>IF(COUNT('Mapa comparativo de preços'!V218)&gt;=1,'Mapa comparativo de preços'!V218,"")</f>
        <v/>
      </c>
      <c r="E217" s="39" t="str">
        <f>IF(COUNT('Mapa comparativo de preços'!W218)&gt;=1,'Mapa comparativo de preços'!W218,"")</f>
        <v/>
      </c>
      <c r="F217" s="39" t="str">
        <f>IF(COUNT('Mapa comparativo de preços'!X218)&gt;=1,'Mapa comparativo de preços'!X218,"")</f>
        <v/>
      </c>
      <c r="G217" s="39" t="str">
        <f>IF(COUNT('Mapa comparativo de preços'!Y218)&gt;=1,'Mapa comparativo de preços'!Y218,"")</f>
        <v/>
      </c>
      <c r="H217" s="39" t="str">
        <f>IF(COUNT('Mapa comparativo de preços'!Z218)&gt;=1,'Mapa comparativo de preços'!Z218,"")</f>
        <v/>
      </c>
      <c r="I217" s="39" t="str">
        <f>IF(COUNT('Mapa comparativo de preços'!AA218)&gt;=1,'Mapa comparativo de preços'!AA218,"")</f>
        <v/>
      </c>
      <c r="J217" s="39" t="str">
        <f>IF(COUNT('Mapa comparativo de preços'!AB218)&gt;=1,'Mapa comparativo de preços'!AB218,"")</f>
        <v/>
      </c>
      <c r="K217" s="39" t="str">
        <f>IF(COUNT('Mapa comparativo de preços'!AC218)&gt;=1,'Mapa comparativo de preços'!AC218,"")</f>
        <v/>
      </c>
      <c r="L217" s="39" t="str">
        <f>IF(COUNT('Mapa comparativo de preços'!AF218)&gt;=1,'Mapa comparativo de preços'!AF218,"")</f>
        <v/>
      </c>
      <c r="M217" s="39" t="str">
        <f>IF(COUNT('Mapa comparativo de preços'!AG218)&gt;=1,'Mapa comparativo de preços'!AG218,"")</f>
        <v/>
      </c>
      <c r="N217" s="40" t="str">
        <f t="shared" si="20"/>
        <v/>
      </c>
      <c r="O217" s="41" t="str">
        <f t="shared" si="21"/>
        <v/>
      </c>
      <c r="P217" s="42" t="str">
        <f t="shared" si="22"/>
        <v/>
      </c>
      <c r="Q217" s="40" t="str">
        <f t="shared" si="23"/>
        <v/>
      </c>
      <c r="R217" s="39" t="str">
        <f t="shared" si="24"/>
        <v/>
      </c>
      <c r="S217" s="9" t="str">
        <f>IFERROR(IF(OR(COUNT('Mapa comparativo de preços'!$AK218)&lt;1,COUNT('1º Saneamento'!C217:L217)&lt;3),$P217,IF(OR('1º Saneamento'!$O217&lt;=30%,COUNT('2º Saneamento'!C217:L217)&lt;3),'1º Saneamento'!$O217,IF(OR('2º Saneamento'!$O217&lt;=30%,COUNT('3º Saneamento'!C217:L217)&lt;3),'2º Saneamento'!$O217,IF(OR('3º Saneamento'!$O217&lt;=30%,COUNT('4º Saneamento'!C217:L217)&lt;3),'3º Saneamento'!$O217,IF(OR('4º Saneamento'!$O217&lt;=30%,COUNT('5º Saneamento'!C217:L217)&lt;3),'4º Saneamento'!$O217,'5º Saneamento'!$O217))))),"")</f>
        <v/>
      </c>
    </row>
    <row r="218" spans="1:19" ht="12.75" customHeight="1" x14ac:dyDescent="0.2">
      <c r="A218" s="37" t="str">
        <f>IF('Mapa comparativo de preços'!$A219&lt;&gt;"",'Mapa comparativo de preços'!$A219,"")</f>
        <v/>
      </c>
      <c r="B218" s="38" t="str">
        <f>IF('Mapa comparativo de preços'!$B219&lt;&gt;"",'Mapa comparativo de preços'!$B219,"")</f>
        <v/>
      </c>
      <c r="C218" s="38">
        <f>IF(COUNT('Mapa comparativo de preços'!$U219)&gt;=1,'Mapa comparativo de preços'!$U219,"")</f>
        <v>0</v>
      </c>
      <c r="D218" s="39" t="str">
        <f>IF(COUNT('Mapa comparativo de preços'!V219)&gt;=1,'Mapa comparativo de preços'!V219,"")</f>
        <v/>
      </c>
      <c r="E218" s="39" t="str">
        <f>IF(COUNT('Mapa comparativo de preços'!W219)&gt;=1,'Mapa comparativo de preços'!W219,"")</f>
        <v/>
      </c>
      <c r="F218" s="39" t="str">
        <f>IF(COUNT('Mapa comparativo de preços'!X219)&gt;=1,'Mapa comparativo de preços'!X219,"")</f>
        <v/>
      </c>
      <c r="G218" s="39" t="str">
        <f>IF(COUNT('Mapa comparativo de preços'!Y219)&gt;=1,'Mapa comparativo de preços'!Y219,"")</f>
        <v/>
      </c>
      <c r="H218" s="39" t="str">
        <f>IF(COUNT('Mapa comparativo de preços'!Z219)&gt;=1,'Mapa comparativo de preços'!Z219,"")</f>
        <v/>
      </c>
      <c r="I218" s="39" t="str">
        <f>IF(COUNT('Mapa comparativo de preços'!AA219)&gt;=1,'Mapa comparativo de preços'!AA219,"")</f>
        <v/>
      </c>
      <c r="J218" s="39" t="str">
        <f>IF(COUNT('Mapa comparativo de preços'!AB219)&gt;=1,'Mapa comparativo de preços'!AB219,"")</f>
        <v/>
      </c>
      <c r="K218" s="39" t="str">
        <f>IF(COUNT('Mapa comparativo de preços'!AC219)&gt;=1,'Mapa comparativo de preços'!AC219,"")</f>
        <v/>
      </c>
      <c r="L218" s="39" t="str">
        <f>IF(COUNT('Mapa comparativo de preços'!AF219)&gt;=1,'Mapa comparativo de preços'!AF219,"")</f>
        <v/>
      </c>
      <c r="M218" s="39" t="str">
        <f>IF(COUNT('Mapa comparativo de preços'!AG219)&gt;=1,'Mapa comparativo de preços'!AG219,"")</f>
        <v/>
      </c>
      <c r="N218" s="40" t="str">
        <f t="shared" si="20"/>
        <v/>
      </c>
      <c r="O218" s="41" t="str">
        <f t="shared" si="21"/>
        <v/>
      </c>
      <c r="P218" s="42" t="str">
        <f t="shared" si="22"/>
        <v/>
      </c>
      <c r="Q218" s="40" t="str">
        <f t="shared" si="23"/>
        <v/>
      </c>
      <c r="R218" s="39" t="str">
        <f t="shared" si="24"/>
        <v/>
      </c>
      <c r="S218" s="9" t="str">
        <f>IFERROR(IF(OR(COUNT('Mapa comparativo de preços'!$AK219)&lt;1,COUNT('1º Saneamento'!C218:L218)&lt;3),$P218,IF(OR('1º Saneamento'!$O218&lt;=30%,COUNT('2º Saneamento'!C218:L218)&lt;3),'1º Saneamento'!$O218,IF(OR('2º Saneamento'!$O218&lt;=30%,COUNT('3º Saneamento'!C218:L218)&lt;3),'2º Saneamento'!$O218,IF(OR('3º Saneamento'!$O218&lt;=30%,COUNT('4º Saneamento'!C218:L218)&lt;3),'3º Saneamento'!$O218,IF(OR('4º Saneamento'!$O218&lt;=30%,COUNT('5º Saneamento'!C218:L218)&lt;3),'4º Saneamento'!$O218,'5º Saneamento'!$O218))))),"")</f>
        <v/>
      </c>
    </row>
    <row r="219" spans="1:19" ht="12.75" customHeight="1" x14ac:dyDescent="0.2">
      <c r="A219" s="37" t="str">
        <f>IF('Mapa comparativo de preços'!$A220&lt;&gt;"",'Mapa comparativo de preços'!$A220,"")</f>
        <v/>
      </c>
      <c r="B219" s="38" t="str">
        <f>IF('Mapa comparativo de preços'!$B220&lt;&gt;"",'Mapa comparativo de preços'!$B220,"")</f>
        <v/>
      </c>
      <c r="C219" s="38">
        <f>IF(COUNT('Mapa comparativo de preços'!$U220)&gt;=1,'Mapa comparativo de preços'!$U220,"")</f>
        <v>0</v>
      </c>
      <c r="D219" s="39" t="str">
        <f>IF(COUNT('Mapa comparativo de preços'!V220)&gt;=1,'Mapa comparativo de preços'!V220,"")</f>
        <v/>
      </c>
      <c r="E219" s="39" t="str">
        <f>IF(COUNT('Mapa comparativo de preços'!W220)&gt;=1,'Mapa comparativo de preços'!W220,"")</f>
        <v/>
      </c>
      <c r="F219" s="39" t="str">
        <f>IF(COUNT('Mapa comparativo de preços'!X220)&gt;=1,'Mapa comparativo de preços'!X220,"")</f>
        <v/>
      </c>
      <c r="G219" s="39" t="str">
        <f>IF(COUNT('Mapa comparativo de preços'!Y220)&gt;=1,'Mapa comparativo de preços'!Y220,"")</f>
        <v/>
      </c>
      <c r="H219" s="39" t="str">
        <f>IF(COUNT('Mapa comparativo de preços'!Z220)&gt;=1,'Mapa comparativo de preços'!Z220,"")</f>
        <v/>
      </c>
      <c r="I219" s="39" t="str">
        <f>IF(COUNT('Mapa comparativo de preços'!AA220)&gt;=1,'Mapa comparativo de preços'!AA220,"")</f>
        <v/>
      </c>
      <c r="J219" s="39" t="str">
        <f>IF(COUNT('Mapa comparativo de preços'!AB220)&gt;=1,'Mapa comparativo de preços'!AB220,"")</f>
        <v/>
      </c>
      <c r="K219" s="39" t="str">
        <f>IF(COUNT('Mapa comparativo de preços'!AC220)&gt;=1,'Mapa comparativo de preços'!AC220,"")</f>
        <v/>
      </c>
      <c r="L219" s="39" t="str">
        <f>IF(COUNT('Mapa comparativo de preços'!AF220)&gt;=1,'Mapa comparativo de preços'!AF220,"")</f>
        <v/>
      </c>
      <c r="M219" s="39" t="str">
        <f>IF(COUNT('Mapa comparativo de preços'!AG220)&gt;=1,'Mapa comparativo de preços'!AG220,"")</f>
        <v/>
      </c>
      <c r="N219" s="40" t="str">
        <f t="shared" si="20"/>
        <v/>
      </c>
      <c r="O219" s="41" t="str">
        <f t="shared" si="21"/>
        <v/>
      </c>
      <c r="P219" s="42" t="str">
        <f t="shared" si="22"/>
        <v/>
      </c>
      <c r="Q219" s="40" t="str">
        <f t="shared" si="23"/>
        <v/>
      </c>
      <c r="R219" s="39" t="str">
        <f t="shared" si="24"/>
        <v/>
      </c>
      <c r="S219" s="9" t="str">
        <f>IFERROR(IF(OR(COUNT('Mapa comparativo de preços'!$AK220)&lt;1,COUNT('1º Saneamento'!C219:L219)&lt;3),$P219,IF(OR('1º Saneamento'!$O219&lt;=30%,COUNT('2º Saneamento'!C219:L219)&lt;3),'1º Saneamento'!$O219,IF(OR('2º Saneamento'!$O219&lt;=30%,COUNT('3º Saneamento'!C219:L219)&lt;3),'2º Saneamento'!$O219,IF(OR('3º Saneamento'!$O219&lt;=30%,COUNT('4º Saneamento'!C219:L219)&lt;3),'3º Saneamento'!$O219,IF(OR('4º Saneamento'!$O219&lt;=30%,COUNT('5º Saneamento'!C219:L219)&lt;3),'4º Saneamento'!$O219,'5º Saneamento'!$O219))))),"")</f>
        <v/>
      </c>
    </row>
    <row r="220" spans="1:19" ht="12.75" customHeight="1" x14ac:dyDescent="0.2">
      <c r="A220" s="37" t="str">
        <f>IF('Mapa comparativo de preços'!$A221&lt;&gt;"",'Mapa comparativo de preços'!$A221,"")</f>
        <v/>
      </c>
      <c r="B220" s="38" t="str">
        <f>IF('Mapa comparativo de preços'!$B221&lt;&gt;"",'Mapa comparativo de preços'!$B221,"")</f>
        <v/>
      </c>
      <c r="C220" s="38">
        <f>IF(COUNT('Mapa comparativo de preços'!$U221)&gt;=1,'Mapa comparativo de preços'!$U221,"")</f>
        <v>0</v>
      </c>
      <c r="D220" s="39" t="str">
        <f>IF(COUNT('Mapa comparativo de preços'!V221)&gt;=1,'Mapa comparativo de preços'!V221,"")</f>
        <v/>
      </c>
      <c r="E220" s="39" t="str">
        <f>IF(COUNT('Mapa comparativo de preços'!W221)&gt;=1,'Mapa comparativo de preços'!W221,"")</f>
        <v/>
      </c>
      <c r="F220" s="39" t="str">
        <f>IF(COUNT('Mapa comparativo de preços'!X221)&gt;=1,'Mapa comparativo de preços'!X221,"")</f>
        <v/>
      </c>
      <c r="G220" s="39" t="str">
        <f>IF(COUNT('Mapa comparativo de preços'!Y221)&gt;=1,'Mapa comparativo de preços'!Y221,"")</f>
        <v/>
      </c>
      <c r="H220" s="39" t="str">
        <f>IF(COUNT('Mapa comparativo de preços'!Z221)&gt;=1,'Mapa comparativo de preços'!Z221,"")</f>
        <v/>
      </c>
      <c r="I220" s="39" t="str">
        <f>IF(COUNT('Mapa comparativo de preços'!AA221)&gt;=1,'Mapa comparativo de preços'!AA221,"")</f>
        <v/>
      </c>
      <c r="J220" s="39" t="str">
        <f>IF(COUNT('Mapa comparativo de preços'!AB221)&gt;=1,'Mapa comparativo de preços'!AB221,"")</f>
        <v/>
      </c>
      <c r="K220" s="39" t="str">
        <f>IF(COUNT('Mapa comparativo de preços'!AC221)&gt;=1,'Mapa comparativo de preços'!AC221,"")</f>
        <v/>
      </c>
      <c r="L220" s="39" t="str">
        <f>IF(COUNT('Mapa comparativo de preços'!AF221)&gt;=1,'Mapa comparativo de preços'!AF221,"")</f>
        <v/>
      </c>
      <c r="M220" s="39" t="str">
        <f>IF(COUNT('Mapa comparativo de preços'!AG221)&gt;=1,'Mapa comparativo de preços'!AG221,"")</f>
        <v/>
      </c>
      <c r="N220" s="40" t="str">
        <f t="shared" si="20"/>
        <v/>
      </c>
      <c r="O220" s="41" t="str">
        <f t="shared" si="21"/>
        <v/>
      </c>
      <c r="P220" s="42" t="str">
        <f t="shared" si="22"/>
        <v/>
      </c>
      <c r="Q220" s="40" t="str">
        <f t="shared" si="23"/>
        <v/>
      </c>
      <c r="R220" s="39" t="str">
        <f t="shared" si="24"/>
        <v/>
      </c>
      <c r="S220" s="9" t="str">
        <f>IFERROR(IF(OR(COUNT('Mapa comparativo de preços'!$AK221)&lt;1,COUNT('1º Saneamento'!C220:L220)&lt;3),$P220,IF(OR('1º Saneamento'!$O220&lt;=30%,COUNT('2º Saneamento'!C220:L220)&lt;3),'1º Saneamento'!$O220,IF(OR('2º Saneamento'!$O220&lt;=30%,COUNT('3º Saneamento'!C220:L220)&lt;3),'2º Saneamento'!$O220,IF(OR('3º Saneamento'!$O220&lt;=30%,COUNT('4º Saneamento'!C220:L220)&lt;3),'3º Saneamento'!$O220,IF(OR('4º Saneamento'!$O220&lt;=30%,COUNT('5º Saneamento'!C220:L220)&lt;3),'4º Saneamento'!$O220,'5º Saneamento'!$O220))))),"")</f>
        <v/>
      </c>
    </row>
    <row r="221" spans="1:19" ht="12.75" customHeight="1" x14ac:dyDescent="0.2">
      <c r="A221" s="37" t="str">
        <f>IF('Mapa comparativo de preços'!$A222&lt;&gt;"",'Mapa comparativo de preços'!$A222,"")</f>
        <v/>
      </c>
      <c r="B221" s="38" t="str">
        <f>IF('Mapa comparativo de preços'!$B222&lt;&gt;"",'Mapa comparativo de preços'!$B222,"")</f>
        <v/>
      </c>
      <c r="C221" s="38">
        <f>IF(COUNT('Mapa comparativo de preços'!$U222)&gt;=1,'Mapa comparativo de preços'!$U222,"")</f>
        <v>0</v>
      </c>
      <c r="D221" s="39" t="str">
        <f>IF(COUNT('Mapa comparativo de preços'!V222)&gt;=1,'Mapa comparativo de preços'!V222,"")</f>
        <v/>
      </c>
      <c r="E221" s="39" t="str">
        <f>IF(COUNT('Mapa comparativo de preços'!W222)&gt;=1,'Mapa comparativo de preços'!W222,"")</f>
        <v/>
      </c>
      <c r="F221" s="39" t="str">
        <f>IF(COUNT('Mapa comparativo de preços'!X222)&gt;=1,'Mapa comparativo de preços'!X222,"")</f>
        <v/>
      </c>
      <c r="G221" s="39" t="str">
        <f>IF(COUNT('Mapa comparativo de preços'!Y222)&gt;=1,'Mapa comparativo de preços'!Y222,"")</f>
        <v/>
      </c>
      <c r="H221" s="39" t="str">
        <f>IF(COUNT('Mapa comparativo de preços'!Z222)&gt;=1,'Mapa comparativo de preços'!Z222,"")</f>
        <v/>
      </c>
      <c r="I221" s="39" t="str">
        <f>IF(COUNT('Mapa comparativo de preços'!AA222)&gt;=1,'Mapa comparativo de preços'!AA222,"")</f>
        <v/>
      </c>
      <c r="J221" s="39" t="str">
        <f>IF(COUNT('Mapa comparativo de preços'!AB222)&gt;=1,'Mapa comparativo de preços'!AB222,"")</f>
        <v/>
      </c>
      <c r="K221" s="39" t="str">
        <f>IF(COUNT('Mapa comparativo de preços'!AC222)&gt;=1,'Mapa comparativo de preços'!AC222,"")</f>
        <v/>
      </c>
      <c r="L221" s="39" t="str">
        <f>IF(COUNT('Mapa comparativo de preços'!AF222)&gt;=1,'Mapa comparativo de preços'!AF222,"")</f>
        <v/>
      </c>
      <c r="M221" s="39" t="str">
        <f>IF(COUNT('Mapa comparativo de preços'!AG222)&gt;=1,'Mapa comparativo de preços'!AG222,"")</f>
        <v/>
      </c>
      <c r="N221" s="40" t="str">
        <f t="shared" si="20"/>
        <v/>
      </c>
      <c r="O221" s="41" t="str">
        <f t="shared" si="21"/>
        <v/>
      </c>
      <c r="P221" s="42" t="str">
        <f t="shared" si="22"/>
        <v/>
      </c>
      <c r="Q221" s="40" t="str">
        <f t="shared" si="23"/>
        <v/>
      </c>
      <c r="R221" s="39" t="str">
        <f t="shared" si="24"/>
        <v/>
      </c>
      <c r="S221" s="9" t="str">
        <f>IFERROR(IF(OR(COUNT('Mapa comparativo de preços'!$AK222)&lt;1,COUNT('1º Saneamento'!C221:L221)&lt;3),$P221,IF(OR('1º Saneamento'!$O221&lt;=30%,COUNT('2º Saneamento'!C221:L221)&lt;3),'1º Saneamento'!$O221,IF(OR('2º Saneamento'!$O221&lt;=30%,COUNT('3º Saneamento'!C221:L221)&lt;3),'2º Saneamento'!$O221,IF(OR('3º Saneamento'!$O221&lt;=30%,COUNT('4º Saneamento'!C221:L221)&lt;3),'3º Saneamento'!$O221,IF(OR('4º Saneamento'!$O221&lt;=30%,COUNT('5º Saneamento'!C221:L221)&lt;3),'4º Saneamento'!$O221,'5º Saneamento'!$O221))))),"")</f>
        <v/>
      </c>
    </row>
    <row r="222" spans="1:19" ht="12.75" customHeight="1" x14ac:dyDescent="0.2">
      <c r="A222" s="37" t="str">
        <f>IF('Mapa comparativo de preços'!$A223&lt;&gt;"",'Mapa comparativo de preços'!$A223,"")</f>
        <v/>
      </c>
      <c r="B222" s="38" t="str">
        <f>IF('Mapa comparativo de preços'!$B223&lt;&gt;"",'Mapa comparativo de preços'!$B223,"")</f>
        <v/>
      </c>
      <c r="C222" s="38">
        <f>IF(COUNT('Mapa comparativo de preços'!$U223)&gt;=1,'Mapa comparativo de preços'!$U223,"")</f>
        <v>0</v>
      </c>
      <c r="D222" s="39" t="str">
        <f>IF(COUNT('Mapa comparativo de preços'!V223)&gt;=1,'Mapa comparativo de preços'!V223,"")</f>
        <v/>
      </c>
      <c r="E222" s="39" t="str">
        <f>IF(COUNT('Mapa comparativo de preços'!W223)&gt;=1,'Mapa comparativo de preços'!W223,"")</f>
        <v/>
      </c>
      <c r="F222" s="39" t="str">
        <f>IF(COUNT('Mapa comparativo de preços'!X223)&gt;=1,'Mapa comparativo de preços'!X223,"")</f>
        <v/>
      </c>
      <c r="G222" s="39" t="str">
        <f>IF(COUNT('Mapa comparativo de preços'!Y223)&gt;=1,'Mapa comparativo de preços'!Y223,"")</f>
        <v/>
      </c>
      <c r="H222" s="39" t="str">
        <f>IF(COUNT('Mapa comparativo de preços'!Z223)&gt;=1,'Mapa comparativo de preços'!Z223,"")</f>
        <v/>
      </c>
      <c r="I222" s="39" t="str">
        <f>IF(COUNT('Mapa comparativo de preços'!AA223)&gt;=1,'Mapa comparativo de preços'!AA223,"")</f>
        <v/>
      </c>
      <c r="J222" s="39" t="str">
        <f>IF(COUNT('Mapa comparativo de preços'!AB223)&gt;=1,'Mapa comparativo de preços'!AB223,"")</f>
        <v/>
      </c>
      <c r="K222" s="39" t="str">
        <f>IF(COUNT('Mapa comparativo de preços'!AC223)&gt;=1,'Mapa comparativo de preços'!AC223,"")</f>
        <v/>
      </c>
      <c r="L222" s="39" t="str">
        <f>IF(COUNT('Mapa comparativo de preços'!AF223)&gt;=1,'Mapa comparativo de preços'!AF223,"")</f>
        <v/>
      </c>
      <c r="M222" s="39" t="str">
        <f>IF(COUNT('Mapa comparativo de preços'!AG223)&gt;=1,'Mapa comparativo de preços'!AG223,"")</f>
        <v/>
      </c>
      <c r="N222" s="40" t="str">
        <f t="shared" si="20"/>
        <v/>
      </c>
      <c r="O222" s="41" t="str">
        <f t="shared" si="21"/>
        <v/>
      </c>
      <c r="P222" s="42" t="str">
        <f t="shared" si="22"/>
        <v/>
      </c>
      <c r="Q222" s="40" t="str">
        <f t="shared" si="23"/>
        <v/>
      </c>
      <c r="R222" s="39" t="str">
        <f t="shared" si="24"/>
        <v/>
      </c>
      <c r="S222" s="9" t="str">
        <f>IFERROR(IF(OR(COUNT('Mapa comparativo de preços'!$AK223)&lt;1,COUNT('1º Saneamento'!C222:L222)&lt;3),$P222,IF(OR('1º Saneamento'!$O222&lt;=30%,COUNT('2º Saneamento'!C222:L222)&lt;3),'1º Saneamento'!$O222,IF(OR('2º Saneamento'!$O222&lt;=30%,COUNT('3º Saneamento'!C222:L222)&lt;3),'2º Saneamento'!$O222,IF(OR('3º Saneamento'!$O222&lt;=30%,COUNT('4º Saneamento'!C222:L222)&lt;3),'3º Saneamento'!$O222,IF(OR('4º Saneamento'!$O222&lt;=30%,COUNT('5º Saneamento'!C222:L222)&lt;3),'4º Saneamento'!$O222,'5º Saneamento'!$O222))))),"")</f>
        <v/>
      </c>
    </row>
    <row r="223" spans="1:19" ht="12.75" customHeight="1" x14ac:dyDescent="0.2">
      <c r="A223" s="37" t="str">
        <f>IF('Mapa comparativo de preços'!$A224&lt;&gt;"",'Mapa comparativo de preços'!$A224,"")</f>
        <v/>
      </c>
      <c r="B223" s="38" t="str">
        <f>IF('Mapa comparativo de preços'!$B224&lt;&gt;"",'Mapa comparativo de preços'!$B224,"")</f>
        <v/>
      </c>
      <c r="C223" s="38">
        <f>IF(COUNT('Mapa comparativo de preços'!$U224)&gt;=1,'Mapa comparativo de preços'!$U224,"")</f>
        <v>0</v>
      </c>
      <c r="D223" s="39" t="str">
        <f>IF(COUNT('Mapa comparativo de preços'!V224)&gt;=1,'Mapa comparativo de preços'!V224,"")</f>
        <v/>
      </c>
      <c r="E223" s="39" t="str">
        <f>IF(COUNT('Mapa comparativo de preços'!W224)&gt;=1,'Mapa comparativo de preços'!W224,"")</f>
        <v/>
      </c>
      <c r="F223" s="39" t="str">
        <f>IF(COUNT('Mapa comparativo de preços'!X224)&gt;=1,'Mapa comparativo de preços'!X224,"")</f>
        <v/>
      </c>
      <c r="G223" s="39" t="str">
        <f>IF(COUNT('Mapa comparativo de preços'!Y224)&gt;=1,'Mapa comparativo de preços'!Y224,"")</f>
        <v/>
      </c>
      <c r="H223" s="39" t="str">
        <f>IF(COUNT('Mapa comparativo de preços'!Z224)&gt;=1,'Mapa comparativo de preços'!Z224,"")</f>
        <v/>
      </c>
      <c r="I223" s="39" t="str">
        <f>IF(COUNT('Mapa comparativo de preços'!AA224)&gt;=1,'Mapa comparativo de preços'!AA224,"")</f>
        <v/>
      </c>
      <c r="J223" s="39" t="str">
        <f>IF(COUNT('Mapa comparativo de preços'!AB224)&gt;=1,'Mapa comparativo de preços'!AB224,"")</f>
        <v/>
      </c>
      <c r="K223" s="39" t="str">
        <f>IF(COUNT('Mapa comparativo de preços'!AC224)&gt;=1,'Mapa comparativo de preços'!AC224,"")</f>
        <v/>
      </c>
      <c r="L223" s="39" t="str">
        <f>IF(COUNT('Mapa comparativo de preços'!AF224)&gt;=1,'Mapa comparativo de preços'!AF224,"")</f>
        <v/>
      </c>
      <c r="M223" s="39" t="str">
        <f>IF(COUNT('Mapa comparativo de preços'!AG224)&gt;=1,'Mapa comparativo de preços'!AG224,"")</f>
        <v/>
      </c>
      <c r="N223" s="40" t="str">
        <f t="shared" si="20"/>
        <v/>
      </c>
      <c r="O223" s="41" t="str">
        <f t="shared" si="21"/>
        <v/>
      </c>
      <c r="P223" s="42" t="str">
        <f t="shared" si="22"/>
        <v/>
      </c>
      <c r="Q223" s="40" t="str">
        <f t="shared" si="23"/>
        <v/>
      </c>
      <c r="R223" s="39" t="str">
        <f t="shared" si="24"/>
        <v/>
      </c>
      <c r="S223" s="9" t="str">
        <f>IFERROR(IF(OR(COUNT('Mapa comparativo de preços'!$AK224)&lt;1,COUNT('1º Saneamento'!C223:L223)&lt;3),$P223,IF(OR('1º Saneamento'!$O223&lt;=30%,COUNT('2º Saneamento'!C223:L223)&lt;3),'1º Saneamento'!$O223,IF(OR('2º Saneamento'!$O223&lt;=30%,COUNT('3º Saneamento'!C223:L223)&lt;3),'2º Saneamento'!$O223,IF(OR('3º Saneamento'!$O223&lt;=30%,COUNT('4º Saneamento'!C223:L223)&lt;3),'3º Saneamento'!$O223,IF(OR('4º Saneamento'!$O223&lt;=30%,COUNT('5º Saneamento'!C223:L223)&lt;3),'4º Saneamento'!$O223,'5º Saneamento'!$O223))))),"")</f>
        <v/>
      </c>
    </row>
    <row r="224" spans="1:19" ht="12.75" customHeight="1" x14ac:dyDescent="0.2">
      <c r="A224" s="37" t="str">
        <f>IF('Mapa comparativo de preços'!$A225&lt;&gt;"",'Mapa comparativo de preços'!$A225,"")</f>
        <v/>
      </c>
      <c r="B224" s="38" t="str">
        <f>IF('Mapa comparativo de preços'!$B225&lt;&gt;"",'Mapa comparativo de preços'!$B225,"")</f>
        <v/>
      </c>
      <c r="C224" s="38">
        <f>IF(COUNT('Mapa comparativo de preços'!$U225)&gt;=1,'Mapa comparativo de preços'!$U225,"")</f>
        <v>0</v>
      </c>
      <c r="D224" s="39" t="str">
        <f>IF(COUNT('Mapa comparativo de preços'!V225)&gt;=1,'Mapa comparativo de preços'!V225,"")</f>
        <v/>
      </c>
      <c r="E224" s="39" t="str">
        <f>IF(COUNT('Mapa comparativo de preços'!W225)&gt;=1,'Mapa comparativo de preços'!W225,"")</f>
        <v/>
      </c>
      <c r="F224" s="39" t="str">
        <f>IF(COUNT('Mapa comparativo de preços'!X225)&gt;=1,'Mapa comparativo de preços'!X225,"")</f>
        <v/>
      </c>
      <c r="G224" s="39" t="str">
        <f>IF(COUNT('Mapa comparativo de preços'!Y225)&gt;=1,'Mapa comparativo de preços'!Y225,"")</f>
        <v/>
      </c>
      <c r="H224" s="39" t="str">
        <f>IF(COUNT('Mapa comparativo de preços'!Z225)&gt;=1,'Mapa comparativo de preços'!Z225,"")</f>
        <v/>
      </c>
      <c r="I224" s="39" t="str">
        <f>IF(COUNT('Mapa comparativo de preços'!AA225)&gt;=1,'Mapa comparativo de preços'!AA225,"")</f>
        <v/>
      </c>
      <c r="J224" s="39" t="str">
        <f>IF(COUNT('Mapa comparativo de preços'!AB225)&gt;=1,'Mapa comparativo de preços'!AB225,"")</f>
        <v/>
      </c>
      <c r="K224" s="39" t="str">
        <f>IF(COUNT('Mapa comparativo de preços'!AC225)&gt;=1,'Mapa comparativo de preços'!AC225,"")</f>
        <v/>
      </c>
      <c r="L224" s="39" t="str">
        <f>IF(COUNT('Mapa comparativo de preços'!AF225)&gt;=1,'Mapa comparativo de preços'!AF225,"")</f>
        <v/>
      </c>
      <c r="M224" s="39" t="str">
        <f>IF(COUNT('Mapa comparativo de preços'!AG225)&gt;=1,'Mapa comparativo de preços'!AG225,"")</f>
        <v/>
      </c>
      <c r="N224" s="40" t="str">
        <f t="shared" si="20"/>
        <v/>
      </c>
      <c r="O224" s="41" t="str">
        <f t="shared" si="21"/>
        <v/>
      </c>
      <c r="P224" s="42" t="str">
        <f t="shared" si="22"/>
        <v/>
      </c>
      <c r="Q224" s="40" t="str">
        <f t="shared" si="23"/>
        <v/>
      </c>
      <c r="R224" s="39" t="str">
        <f t="shared" si="24"/>
        <v/>
      </c>
      <c r="S224" s="9" t="str">
        <f>IFERROR(IF(OR(COUNT('Mapa comparativo de preços'!$AK225)&lt;1,COUNT('1º Saneamento'!C224:L224)&lt;3),$P224,IF(OR('1º Saneamento'!$O224&lt;=30%,COUNT('2º Saneamento'!C224:L224)&lt;3),'1º Saneamento'!$O224,IF(OR('2º Saneamento'!$O224&lt;=30%,COUNT('3º Saneamento'!C224:L224)&lt;3),'2º Saneamento'!$O224,IF(OR('3º Saneamento'!$O224&lt;=30%,COUNT('4º Saneamento'!C224:L224)&lt;3),'3º Saneamento'!$O224,IF(OR('4º Saneamento'!$O224&lt;=30%,COUNT('5º Saneamento'!C224:L224)&lt;3),'4º Saneamento'!$O224,'5º Saneamento'!$O224))))),"")</f>
        <v/>
      </c>
    </row>
    <row r="225" spans="1:19" ht="12.75" customHeight="1" x14ac:dyDescent="0.2">
      <c r="A225" s="37" t="str">
        <f>IF('Mapa comparativo de preços'!$A226&lt;&gt;"",'Mapa comparativo de preços'!$A226,"")</f>
        <v/>
      </c>
      <c r="B225" s="38" t="str">
        <f>IF('Mapa comparativo de preços'!$B226&lt;&gt;"",'Mapa comparativo de preços'!$B226,"")</f>
        <v/>
      </c>
      <c r="C225" s="38">
        <f>IF(COUNT('Mapa comparativo de preços'!$U226)&gt;=1,'Mapa comparativo de preços'!$U226,"")</f>
        <v>0</v>
      </c>
      <c r="D225" s="39" t="str">
        <f>IF(COUNT('Mapa comparativo de preços'!V226)&gt;=1,'Mapa comparativo de preços'!V226,"")</f>
        <v/>
      </c>
      <c r="E225" s="39" t="str">
        <f>IF(COUNT('Mapa comparativo de preços'!W226)&gt;=1,'Mapa comparativo de preços'!W226,"")</f>
        <v/>
      </c>
      <c r="F225" s="39" t="str">
        <f>IF(COUNT('Mapa comparativo de preços'!X226)&gt;=1,'Mapa comparativo de preços'!X226,"")</f>
        <v/>
      </c>
      <c r="G225" s="39" t="str">
        <f>IF(COUNT('Mapa comparativo de preços'!Y226)&gt;=1,'Mapa comparativo de preços'!Y226,"")</f>
        <v/>
      </c>
      <c r="H225" s="39" t="str">
        <f>IF(COUNT('Mapa comparativo de preços'!Z226)&gt;=1,'Mapa comparativo de preços'!Z226,"")</f>
        <v/>
      </c>
      <c r="I225" s="39" t="str">
        <f>IF(COUNT('Mapa comparativo de preços'!AA226)&gt;=1,'Mapa comparativo de preços'!AA226,"")</f>
        <v/>
      </c>
      <c r="J225" s="39" t="str">
        <f>IF(COUNT('Mapa comparativo de preços'!AB226)&gt;=1,'Mapa comparativo de preços'!AB226,"")</f>
        <v/>
      </c>
      <c r="K225" s="39" t="str">
        <f>IF(COUNT('Mapa comparativo de preços'!AC226)&gt;=1,'Mapa comparativo de preços'!AC226,"")</f>
        <v/>
      </c>
      <c r="L225" s="39" t="str">
        <f>IF(COUNT('Mapa comparativo de preços'!AF226)&gt;=1,'Mapa comparativo de preços'!AF226,"")</f>
        <v/>
      </c>
      <c r="M225" s="39" t="str">
        <f>IF(COUNT('Mapa comparativo de preços'!AG226)&gt;=1,'Mapa comparativo de preços'!AG226,"")</f>
        <v/>
      </c>
      <c r="N225" s="40" t="str">
        <f t="shared" si="20"/>
        <v/>
      </c>
      <c r="O225" s="41" t="str">
        <f t="shared" si="21"/>
        <v/>
      </c>
      <c r="P225" s="42" t="str">
        <f t="shared" si="22"/>
        <v/>
      </c>
      <c r="Q225" s="40" t="str">
        <f t="shared" si="23"/>
        <v/>
      </c>
      <c r="R225" s="39" t="str">
        <f t="shared" si="24"/>
        <v/>
      </c>
      <c r="S225" s="9" t="str">
        <f>IFERROR(IF(OR(COUNT('Mapa comparativo de preços'!$AK226)&lt;1,COUNT('1º Saneamento'!C225:L225)&lt;3),$P225,IF(OR('1º Saneamento'!$O225&lt;=30%,COUNT('2º Saneamento'!C225:L225)&lt;3),'1º Saneamento'!$O225,IF(OR('2º Saneamento'!$O225&lt;=30%,COUNT('3º Saneamento'!C225:L225)&lt;3),'2º Saneamento'!$O225,IF(OR('3º Saneamento'!$O225&lt;=30%,COUNT('4º Saneamento'!C225:L225)&lt;3),'3º Saneamento'!$O225,IF(OR('4º Saneamento'!$O225&lt;=30%,COUNT('5º Saneamento'!C225:L225)&lt;3),'4º Saneamento'!$O225,'5º Saneamento'!$O225))))),"")</f>
        <v/>
      </c>
    </row>
    <row r="226" spans="1:19" ht="12.75" customHeight="1" x14ac:dyDescent="0.2">
      <c r="A226" s="37" t="str">
        <f>IF('Mapa comparativo de preços'!$A227&lt;&gt;"",'Mapa comparativo de preços'!$A227,"")</f>
        <v/>
      </c>
      <c r="B226" s="38" t="str">
        <f>IF('Mapa comparativo de preços'!$B227&lt;&gt;"",'Mapa comparativo de preços'!$B227,"")</f>
        <v/>
      </c>
      <c r="C226" s="38">
        <f>IF(COUNT('Mapa comparativo de preços'!$U227)&gt;=1,'Mapa comparativo de preços'!$U227,"")</f>
        <v>0</v>
      </c>
      <c r="D226" s="39" t="str">
        <f>IF(COUNT('Mapa comparativo de preços'!V227)&gt;=1,'Mapa comparativo de preços'!V227,"")</f>
        <v/>
      </c>
      <c r="E226" s="39" t="str">
        <f>IF(COUNT('Mapa comparativo de preços'!W227)&gt;=1,'Mapa comparativo de preços'!W227,"")</f>
        <v/>
      </c>
      <c r="F226" s="39" t="str">
        <f>IF(COUNT('Mapa comparativo de preços'!X227)&gt;=1,'Mapa comparativo de preços'!X227,"")</f>
        <v/>
      </c>
      <c r="G226" s="39" t="str">
        <f>IF(COUNT('Mapa comparativo de preços'!Y227)&gt;=1,'Mapa comparativo de preços'!Y227,"")</f>
        <v/>
      </c>
      <c r="H226" s="39" t="str">
        <f>IF(COUNT('Mapa comparativo de preços'!Z227)&gt;=1,'Mapa comparativo de preços'!Z227,"")</f>
        <v/>
      </c>
      <c r="I226" s="39" t="str">
        <f>IF(COUNT('Mapa comparativo de preços'!AA227)&gt;=1,'Mapa comparativo de preços'!AA227,"")</f>
        <v/>
      </c>
      <c r="J226" s="39" t="str">
        <f>IF(COUNT('Mapa comparativo de preços'!AB227)&gt;=1,'Mapa comparativo de preços'!AB227,"")</f>
        <v/>
      </c>
      <c r="K226" s="39" t="str">
        <f>IF(COUNT('Mapa comparativo de preços'!AC227)&gt;=1,'Mapa comparativo de preços'!AC227,"")</f>
        <v/>
      </c>
      <c r="L226" s="39" t="str">
        <f>IF(COUNT('Mapa comparativo de preços'!AF227)&gt;=1,'Mapa comparativo de preços'!AF227,"")</f>
        <v/>
      </c>
      <c r="M226" s="39" t="str">
        <f>IF(COUNT('Mapa comparativo de preços'!AG227)&gt;=1,'Mapa comparativo de preços'!AG227,"")</f>
        <v/>
      </c>
      <c r="N226" s="40" t="str">
        <f t="shared" si="20"/>
        <v/>
      </c>
      <c r="O226" s="41" t="str">
        <f t="shared" si="21"/>
        <v/>
      </c>
      <c r="P226" s="42" t="str">
        <f t="shared" si="22"/>
        <v/>
      </c>
      <c r="Q226" s="40" t="str">
        <f t="shared" si="23"/>
        <v/>
      </c>
      <c r="R226" s="39" t="str">
        <f t="shared" si="24"/>
        <v/>
      </c>
      <c r="S226" s="9" t="str">
        <f>IFERROR(IF(OR(COUNT('Mapa comparativo de preços'!$AK227)&lt;1,COUNT('1º Saneamento'!C226:L226)&lt;3),$P226,IF(OR('1º Saneamento'!$O226&lt;=30%,COUNT('2º Saneamento'!C226:L226)&lt;3),'1º Saneamento'!$O226,IF(OR('2º Saneamento'!$O226&lt;=30%,COUNT('3º Saneamento'!C226:L226)&lt;3),'2º Saneamento'!$O226,IF(OR('3º Saneamento'!$O226&lt;=30%,COUNT('4º Saneamento'!C226:L226)&lt;3),'3º Saneamento'!$O226,IF(OR('4º Saneamento'!$O226&lt;=30%,COUNT('5º Saneamento'!C226:L226)&lt;3),'4º Saneamento'!$O226,'5º Saneamento'!$O226))))),"")</f>
        <v/>
      </c>
    </row>
    <row r="227" spans="1:19" ht="12.75" customHeight="1" x14ac:dyDescent="0.2">
      <c r="A227" s="37" t="str">
        <f>IF('Mapa comparativo de preços'!$A228&lt;&gt;"",'Mapa comparativo de preços'!$A228,"")</f>
        <v/>
      </c>
      <c r="B227" s="38" t="str">
        <f>IF('Mapa comparativo de preços'!$B228&lt;&gt;"",'Mapa comparativo de preços'!$B228,"")</f>
        <v/>
      </c>
      <c r="C227" s="38">
        <f>IF(COUNT('Mapa comparativo de preços'!$U228)&gt;=1,'Mapa comparativo de preços'!$U228,"")</f>
        <v>0</v>
      </c>
      <c r="D227" s="39" t="str">
        <f>IF(COUNT('Mapa comparativo de preços'!V228)&gt;=1,'Mapa comparativo de preços'!V228,"")</f>
        <v/>
      </c>
      <c r="E227" s="39" t="str">
        <f>IF(COUNT('Mapa comparativo de preços'!W228)&gt;=1,'Mapa comparativo de preços'!W228,"")</f>
        <v/>
      </c>
      <c r="F227" s="39" t="str">
        <f>IF(COUNT('Mapa comparativo de preços'!X228)&gt;=1,'Mapa comparativo de preços'!X228,"")</f>
        <v/>
      </c>
      <c r="G227" s="39" t="str">
        <f>IF(COUNT('Mapa comparativo de preços'!Y228)&gt;=1,'Mapa comparativo de preços'!Y228,"")</f>
        <v/>
      </c>
      <c r="H227" s="39" t="str">
        <f>IF(COUNT('Mapa comparativo de preços'!Z228)&gt;=1,'Mapa comparativo de preços'!Z228,"")</f>
        <v/>
      </c>
      <c r="I227" s="39" t="str">
        <f>IF(COUNT('Mapa comparativo de preços'!AA228)&gt;=1,'Mapa comparativo de preços'!AA228,"")</f>
        <v/>
      </c>
      <c r="J227" s="39" t="str">
        <f>IF(COUNT('Mapa comparativo de preços'!AB228)&gt;=1,'Mapa comparativo de preços'!AB228,"")</f>
        <v/>
      </c>
      <c r="K227" s="39" t="str">
        <f>IF(COUNT('Mapa comparativo de preços'!AC228)&gt;=1,'Mapa comparativo de preços'!AC228,"")</f>
        <v/>
      </c>
      <c r="L227" s="39" t="str">
        <f>IF(COUNT('Mapa comparativo de preços'!AF228)&gt;=1,'Mapa comparativo de preços'!AF228,"")</f>
        <v/>
      </c>
      <c r="M227" s="39" t="str">
        <f>IF(COUNT('Mapa comparativo de preços'!AG228)&gt;=1,'Mapa comparativo de preços'!AG228,"")</f>
        <v/>
      </c>
      <c r="N227" s="40" t="str">
        <f t="shared" si="20"/>
        <v/>
      </c>
      <c r="O227" s="41" t="str">
        <f t="shared" si="21"/>
        <v/>
      </c>
      <c r="P227" s="42" t="str">
        <f t="shared" si="22"/>
        <v/>
      </c>
      <c r="Q227" s="40" t="str">
        <f t="shared" si="23"/>
        <v/>
      </c>
      <c r="R227" s="39" t="str">
        <f t="shared" si="24"/>
        <v/>
      </c>
      <c r="S227" s="9" t="str">
        <f>IFERROR(IF(OR(COUNT('Mapa comparativo de preços'!$AK228)&lt;1,COUNT('1º Saneamento'!C227:L227)&lt;3),$P227,IF(OR('1º Saneamento'!$O227&lt;=30%,COUNT('2º Saneamento'!C227:L227)&lt;3),'1º Saneamento'!$O227,IF(OR('2º Saneamento'!$O227&lt;=30%,COUNT('3º Saneamento'!C227:L227)&lt;3),'2º Saneamento'!$O227,IF(OR('3º Saneamento'!$O227&lt;=30%,COUNT('4º Saneamento'!C227:L227)&lt;3),'3º Saneamento'!$O227,IF(OR('4º Saneamento'!$O227&lt;=30%,COUNT('5º Saneamento'!C227:L227)&lt;3),'4º Saneamento'!$O227,'5º Saneamento'!$O227))))),"")</f>
        <v/>
      </c>
    </row>
    <row r="228" spans="1:19" ht="12.75" customHeight="1" x14ac:dyDescent="0.2">
      <c r="A228" s="37" t="str">
        <f>IF('Mapa comparativo de preços'!$A229&lt;&gt;"",'Mapa comparativo de preços'!$A229,"")</f>
        <v/>
      </c>
      <c r="B228" s="38" t="str">
        <f>IF('Mapa comparativo de preços'!$B229&lt;&gt;"",'Mapa comparativo de preços'!$B229,"")</f>
        <v/>
      </c>
      <c r="C228" s="38" t="str">
        <f>IF(COUNT('Mapa comparativo de preços'!$U229)&gt;=1,'Mapa comparativo de preços'!$U229,"")</f>
        <v/>
      </c>
      <c r="D228" s="39" t="str">
        <f>IF(COUNT('Mapa comparativo de preços'!V229)&gt;=1,'Mapa comparativo de preços'!V229,"")</f>
        <v/>
      </c>
      <c r="E228" s="39" t="str">
        <f>IF(COUNT('Mapa comparativo de preços'!W229)&gt;=1,'Mapa comparativo de preços'!W229,"")</f>
        <v/>
      </c>
      <c r="F228" s="39" t="str">
        <f>IF(COUNT('Mapa comparativo de preços'!X229)&gt;=1,'Mapa comparativo de preços'!X229,"")</f>
        <v/>
      </c>
      <c r="G228" s="39" t="str">
        <f>IF(COUNT('Mapa comparativo de preços'!Y229)&gt;=1,'Mapa comparativo de preços'!Y229,"")</f>
        <v/>
      </c>
      <c r="H228" s="39" t="str">
        <f>IF(COUNT('Mapa comparativo de preços'!Z229)&gt;=1,'Mapa comparativo de preços'!Z229,"")</f>
        <v/>
      </c>
      <c r="I228" s="39" t="str">
        <f>IF(COUNT('Mapa comparativo de preços'!AA229)&gt;=1,'Mapa comparativo de preços'!AA229,"")</f>
        <v/>
      </c>
      <c r="J228" s="39" t="str">
        <f>IF(COUNT('Mapa comparativo de preços'!AB229)&gt;=1,'Mapa comparativo de preços'!AB229,"")</f>
        <v/>
      </c>
      <c r="K228" s="39" t="str">
        <f>IF(COUNT('Mapa comparativo de preços'!AC229)&gt;=1,'Mapa comparativo de preços'!AC229,"")</f>
        <v/>
      </c>
      <c r="L228" s="39" t="str">
        <f>IF(COUNT('Mapa comparativo de preços'!AF229)&gt;=1,'Mapa comparativo de preços'!AF229,"")</f>
        <v/>
      </c>
      <c r="M228" s="39" t="str">
        <f>IF(COUNT('Mapa comparativo de preços'!AG229)&gt;=1,'Mapa comparativo de preços'!AG229,"")</f>
        <v/>
      </c>
      <c r="N228" s="40" t="str">
        <f t="shared" si="20"/>
        <v/>
      </c>
      <c r="O228" s="41" t="str">
        <f t="shared" si="21"/>
        <v/>
      </c>
      <c r="P228" s="42" t="str">
        <f t="shared" si="22"/>
        <v/>
      </c>
      <c r="Q228" s="40" t="str">
        <f t="shared" si="23"/>
        <v/>
      </c>
      <c r="R228" s="39" t="str">
        <f t="shared" si="24"/>
        <v/>
      </c>
      <c r="S228" s="9" t="str">
        <f>IFERROR(IF(OR(COUNT('Mapa comparativo de preços'!$AK229)&lt;1,COUNT('1º Saneamento'!C228:L228)&lt;3),$P228,IF(OR('1º Saneamento'!$O228&lt;=30%,COUNT('2º Saneamento'!C228:L228)&lt;3),'1º Saneamento'!$O228,IF(OR('2º Saneamento'!$O228&lt;=30%,COUNT('3º Saneamento'!C228:L228)&lt;3),'2º Saneamento'!$O228,IF(OR('3º Saneamento'!$O228&lt;=30%,COUNT('4º Saneamento'!C228:L228)&lt;3),'3º Saneamento'!$O228,IF(OR('4º Saneamento'!$O228&lt;=30%,COUNT('5º Saneamento'!C228:L228)&lt;3),'4º Saneamento'!$O228,'5º Saneamento'!$O228))))),"")</f>
        <v/>
      </c>
    </row>
    <row r="229" spans="1:19" ht="12.75" customHeight="1" x14ac:dyDescent="0.2">
      <c r="A229" s="37" t="str">
        <f>IF('Mapa comparativo de preços'!$A230&lt;&gt;"",'Mapa comparativo de preços'!$A230,"")</f>
        <v/>
      </c>
      <c r="B229" s="38" t="str">
        <f>IF('Mapa comparativo de preços'!$B230&lt;&gt;"",'Mapa comparativo de preços'!$B230,"")</f>
        <v/>
      </c>
      <c r="C229" s="38" t="str">
        <f>IF(COUNT('Mapa comparativo de preços'!$U230)&gt;=1,'Mapa comparativo de preços'!$U230,"")</f>
        <v/>
      </c>
      <c r="D229" s="39" t="str">
        <f>IF(COUNT('Mapa comparativo de preços'!V230)&gt;=1,'Mapa comparativo de preços'!V230,"")</f>
        <v/>
      </c>
      <c r="E229" s="39" t="str">
        <f>IF(COUNT('Mapa comparativo de preços'!W230)&gt;=1,'Mapa comparativo de preços'!W230,"")</f>
        <v/>
      </c>
      <c r="F229" s="39" t="str">
        <f>IF(COUNT('Mapa comparativo de preços'!X230)&gt;=1,'Mapa comparativo de preços'!X230,"")</f>
        <v/>
      </c>
      <c r="G229" s="39" t="str">
        <f>IF(COUNT('Mapa comparativo de preços'!Y230)&gt;=1,'Mapa comparativo de preços'!Y230,"")</f>
        <v/>
      </c>
      <c r="H229" s="39" t="str">
        <f>IF(COUNT('Mapa comparativo de preços'!Z230)&gt;=1,'Mapa comparativo de preços'!Z230,"")</f>
        <v/>
      </c>
      <c r="I229" s="39" t="str">
        <f>IF(COUNT('Mapa comparativo de preços'!AA230)&gt;=1,'Mapa comparativo de preços'!AA230,"")</f>
        <v/>
      </c>
      <c r="J229" s="39" t="str">
        <f>IF(COUNT('Mapa comparativo de preços'!AB230)&gt;=1,'Mapa comparativo de preços'!AB230,"")</f>
        <v/>
      </c>
      <c r="K229" s="39" t="str">
        <f>IF(COUNT('Mapa comparativo de preços'!AC230)&gt;=1,'Mapa comparativo de preços'!AC230,"")</f>
        <v/>
      </c>
      <c r="L229" s="39" t="str">
        <f>IF(COUNT('Mapa comparativo de preços'!AF230)&gt;=1,'Mapa comparativo de preços'!AF230,"")</f>
        <v/>
      </c>
      <c r="M229" s="39" t="str">
        <f>IF(COUNT('Mapa comparativo de preços'!AG230)&gt;=1,'Mapa comparativo de preços'!AG230,"")</f>
        <v/>
      </c>
      <c r="N229" s="40" t="str">
        <f t="shared" si="20"/>
        <v/>
      </c>
      <c r="O229" s="41" t="str">
        <f t="shared" si="21"/>
        <v/>
      </c>
      <c r="P229" s="42" t="str">
        <f t="shared" si="22"/>
        <v/>
      </c>
      <c r="Q229" s="40" t="str">
        <f t="shared" si="23"/>
        <v/>
      </c>
      <c r="R229" s="39" t="str">
        <f t="shared" si="24"/>
        <v/>
      </c>
      <c r="S229" s="9" t="str">
        <f>IFERROR(IF(OR(COUNT('Mapa comparativo de preços'!$AK230)&lt;1,COUNT('1º Saneamento'!C229:L229)&lt;3),$P229,IF(OR('1º Saneamento'!$O229&lt;=30%,COUNT('2º Saneamento'!C229:L229)&lt;3),'1º Saneamento'!$O229,IF(OR('2º Saneamento'!$O229&lt;=30%,COUNT('3º Saneamento'!C229:L229)&lt;3),'2º Saneamento'!$O229,IF(OR('3º Saneamento'!$O229&lt;=30%,COUNT('4º Saneamento'!C229:L229)&lt;3),'3º Saneamento'!$O229,IF(OR('4º Saneamento'!$O229&lt;=30%,COUNT('5º Saneamento'!C229:L229)&lt;3),'4º Saneamento'!$O229,'5º Saneamento'!$O229))))),"")</f>
        <v/>
      </c>
    </row>
    <row r="230" spans="1:19" ht="12.75" customHeight="1" x14ac:dyDescent="0.2">
      <c r="A230" s="37" t="str">
        <f>IF('Mapa comparativo de preços'!$A231&lt;&gt;"",'Mapa comparativo de preços'!$A231,"")</f>
        <v/>
      </c>
      <c r="B230" s="38" t="str">
        <f>IF('Mapa comparativo de preços'!$B231&lt;&gt;"",'Mapa comparativo de preços'!$B231,"")</f>
        <v/>
      </c>
      <c r="C230" s="38" t="str">
        <f>IF(COUNT('Mapa comparativo de preços'!$U231)&gt;=1,'Mapa comparativo de preços'!$U231,"")</f>
        <v/>
      </c>
      <c r="D230" s="39" t="str">
        <f>IF(COUNT('Mapa comparativo de preços'!V231)&gt;=1,'Mapa comparativo de preços'!V231,"")</f>
        <v/>
      </c>
      <c r="E230" s="39" t="str">
        <f>IF(COUNT('Mapa comparativo de preços'!W231)&gt;=1,'Mapa comparativo de preços'!W231,"")</f>
        <v/>
      </c>
      <c r="F230" s="39" t="str">
        <f>IF(COUNT('Mapa comparativo de preços'!X231)&gt;=1,'Mapa comparativo de preços'!X231,"")</f>
        <v/>
      </c>
      <c r="G230" s="39" t="str">
        <f>IF(COUNT('Mapa comparativo de preços'!Y231)&gt;=1,'Mapa comparativo de preços'!Y231,"")</f>
        <v/>
      </c>
      <c r="H230" s="39" t="str">
        <f>IF(COUNT('Mapa comparativo de preços'!Z231)&gt;=1,'Mapa comparativo de preços'!Z231,"")</f>
        <v/>
      </c>
      <c r="I230" s="39" t="str">
        <f>IF(COUNT('Mapa comparativo de preços'!AA231)&gt;=1,'Mapa comparativo de preços'!AA231,"")</f>
        <v/>
      </c>
      <c r="J230" s="39" t="str">
        <f>IF(COUNT('Mapa comparativo de preços'!AB231)&gt;=1,'Mapa comparativo de preços'!AB231,"")</f>
        <v/>
      </c>
      <c r="K230" s="39" t="str">
        <f>IF(COUNT('Mapa comparativo de preços'!AC231)&gt;=1,'Mapa comparativo de preços'!AC231,"")</f>
        <v/>
      </c>
      <c r="L230" s="39" t="str">
        <f>IF(COUNT('Mapa comparativo de preços'!AF231)&gt;=1,'Mapa comparativo de preços'!AF231,"")</f>
        <v/>
      </c>
      <c r="M230" s="39" t="str">
        <f>IF(COUNT('Mapa comparativo de preços'!AG231)&gt;=1,'Mapa comparativo de preços'!AG231,"")</f>
        <v/>
      </c>
      <c r="N230" s="40" t="str">
        <f t="shared" si="20"/>
        <v/>
      </c>
      <c r="O230" s="41" t="str">
        <f t="shared" si="21"/>
        <v/>
      </c>
      <c r="P230" s="42" t="str">
        <f t="shared" si="22"/>
        <v/>
      </c>
      <c r="Q230" s="40" t="str">
        <f t="shared" si="23"/>
        <v/>
      </c>
      <c r="R230" s="39" t="str">
        <f t="shared" si="24"/>
        <v/>
      </c>
      <c r="S230" s="9" t="str">
        <f>IFERROR(IF(OR(COUNT('Mapa comparativo de preços'!$AK231)&lt;1,COUNT('1º Saneamento'!C230:L230)&lt;3),$P230,IF(OR('1º Saneamento'!$O230&lt;=30%,COUNT('2º Saneamento'!C230:L230)&lt;3),'1º Saneamento'!$O230,IF(OR('2º Saneamento'!$O230&lt;=30%,COUNT('3º Saneamento'!C230:L230)&lt;3),'2º Saneamento'!$O230,IF(OR('3º Saneamento'!$O230&lt;=30%,COUNT('4º Saneamento'!C230:L230)&lt;3),'3º Saneamento'!$O230,IF(OR('4º Saneamento'!$O230&lt;=30%,COUNT('5º Saneamento'!C230:L230)&lt;3),'4º Saneamento'!$O230,'5º Saneamento'!$O230))))),"")</f>
        <v/>
      </c>
    </row>
    <row r="231" spans="1:19" ht="12.75" customHeight="1" x14ac:dyDescent="0.2">
      <c r="A231" s="37" t="str">
        <f>IF('Mapa comparativo de preços'!$A232&lt;&gt;"",'Mapa comparativo de preços'!$A232,"")</f>
        <v/>
      </c>
      <c r="B231" s="38" t="str">
        <f>IF('Mapa comparativo de preços'!$B232&lt;&gt;"",'Mapa comparativo de preços'!$B232,"")</f>
        <v/>
      </c>
      <c r="C231" s="38" t="str">
        <f>IF(COUNT('Mapa comparativo de preços'!$U232)&gt;=1,'Mapa comparativo de preços'!$U232,"")</f>
        <v/>
      </c>
      <c r="D231" s="39" t="str">
        <f>IF(COUNT('Mapa comparativo de preços'!V232)&gt;=1,'Mapa comparativo de preços'!V232,"")</f>
        <v/>
      </c>
      <c r="E231" s="39" t="str">
        <f>IF(COUNT('Mapa comparativo de preços'!W232)&gt;=1,'Mapa comparativo de preços'!W232,"")</f>
        <v/>
      </c>
      <c r="F231" s="39" t="str">
        <f>IF(COUNT('Mapa comparativo de preços'!X232)&gt;=1,'Mapa comparativo de preços'!X232,"")</f>
        <v/>
      </c>
      <c r="G231" s="39" t="str">
        <f>IF(COUNT('Mapa comparativo de preços'!Y232)&gt;=1,'Mapa comparativo de preços'!Y232,"")</f>
        <v/>
      </c>
      <c r="H231" s="39" t="str">
        <f>IF(COUNT('Mapa comparativo de preços'!Z232)&gt;=1,'Mapa comparativo de preços'!Z232,"")</f>
        <v/>
      </c>
      <c r="I231" s="39" t="str">
        <f>IF(COUNT('Mapa comparativo de preços'!AA232)&gt;=1,'Mapa comparativo de preços'!AA232,"")</f>
        <v/>
      </c>
      <c r="J231" s="39" t="str">
        <f>IF(COUNT('Mapa comparativo de preços'!AB232)&gt;=1,'Mapa comparativo de preços'!AB232,"")</f>
        <v/>
      </c>
      <c r="K231" s="39" t="str">
        <f>IF(COUNT('Mapa comparativo de preços'!AC232)&gt;=1,'Mapa comparativo de preços'!AC232,"")</f>
        <v/>
      </c>
      <c r="L231" s="39" t="str">
        <f>IF(COUNT('Mapa comparativo de preços'!AF232)&gt;=1,'Mapa comparativo de preços'!AF232,"")</f>
        <v/>
      </c>
      <c r="M231" s="39" t="str">
        <f>IF(COUNT('Mapa comparativo de preços'!AG232)&gt;=1,'Mapa comparativo de preços'!AG232,"")</f>
        <v/>
      </c>
      <c r="N231" s="40" t="str">
        <f t="shared" si="20"/>
        <v/>
      </c>
      <c r="O231" s="41" t="str">
        <f t="shared" si="21"/>
        <v/>
      </c>
      <c r="P231" s="42" t="str">
        <f t="shared" si="22"/>
        <v/>
      </c>
      <c r="Q231" s="40" t="str">
        <f t="shared" si="23"/>
        <v/>
      </c>
      <c r="R231" s="39" t="str">
        <f t="shared" si="24"/>
        <v/>
      </c>
      <c r="S231" s="9" t="str">
        <f>IFERROR(IF(OR(COUNT('Mapa comparativo de preços'!$AK232)&lt;1,COUNT('1º Saneamento'!C231:L231)&lt;3),$P231,IF(OR('1º Saneamento'!$O231&lt;=30%,COUNT('2º Saneamento'!C231:L231)&lt;3),'1º Saneamento'!$O231,IF(OR('2º Saneamento'!$O231&lt;=30%,COUNT('3º Saneamento'!C231:L231)&lt;3),'2º Saneamento'!$O231,IF(OR('3º Saneamento'!$O231&lt;=30%,COUNT('4º Saneamento'!C231:L231)&lt;3),'3º Saneamento'!$O231,IF(OR('4º Saneamento'!$O231&lt;=30%,COUNT('5º Saneamento'!C231:L231)&lt;3),'4º Saneamento'!$O231,'5º Saneamento'!$O231))))),"")</f>
        <v/>
      </c>
    </row>
    <row r="232" spans="1:19" ht="12.75" customHeight="1" x14ac:dyDescent="0.2">
      <c r="A232" s="37" t="str">
        <f>IF('Mapa comparativo de preços'!$A233&lt;&gt;"",'Mapa comparativo de preços'!$A233,"")</f>
        <v/>
      </c>
      <c r="B232" s="38" t="str">
        <f>IF('Mapa comparativo de preços'!$B233&lt;&gt;"",'Mapa comparativo de preços'!$B233,"")</f>
        <v/>
      </c>
      <c r="C232" s="38" t="str">
        <f>IF(COUNT('Mapa comparativo de preços'!$U233)&gt;=1,'Mapa comparativo de preços'!$U233,"")</f>
        <v/>
      </c>
      <c r="D232" s="39" t="str">
        <f>IF(COUNT('Mapa comparativo de preços'!V233)&gt;=1,'Mapa comparativo de preços'!V233,"")</f>
        <v/>
      </c>
      <c r="E232" s="39" t="str">
        <f>IF(COUNT('Mapa comparativo de preços'!W233)&gt;=1,'Mapa comparativo de preços'!W233,"")</f>
        <v/>
      </c>
      <c r="F232" s="39" t="str">
        <f>IF(COUNT('Mapa comparativo de preços'!X233)&gt;=1,'Mapa comparativo de preços'!X233,"")</f>
        <v/>
      </c>
      <c r="G232" s="39" t="str">
        <f>IF(COUNT('Mapa comparativo de preços'!Y233)&gt;=1,'Mapa comparativo de preços'!Y233,"")</f>
        <v/>
      </c>
      <c r="H232" s="39" t="str">
        <f>IF(COUNT('Mapa comparativo de preços'!Z233)&gt;=1,'Mapa comparativo de preços'!Z233,"")</f>
        <v/>
      </c>
      <c r="I232" s="39" t="str">
        <f>IF(COUNT('Mapa comparativo de preços'!AA233)&gt;=1,'Mapa comparativo de preços'!AA233,"")</f>
        <v/>
      </c>
      <c r="J232" s="39" t="str">
        <f>IF(COUNT('Mapa comparativo de preços'!AB233)&gt;=1,'Mapa comparativo de preços'!AB233,"")</f>
        <v/>
      </c>
      <c r="K232" s="39" t="str">
        <f>IF(COUNT('Mapa comparativo de preços'!AC233)&gt;=1,'Mapa comparativo de preços'!AC233,"")</f>
        <v/>
      </c>
      <c r="L232" s="39" t="str">
        <f>IF(COUNT('Mapa comparativo de preços'!AF233)&gt;=1,'Mapa comparativo de preços'!AF233,"")</f>
        <v/>
      </c>
      <c r="M232" s="39" t="str">
        <f>IF(COUNT('Mapa comparativo de preços'!AG233)&gt;=1,'Mapa comparativo de preços'!AG233,"")</f>
        <v/>
      </c>
      <c r="N232" s="40" t="str">
        <f t="shared" si="20"/>
        <v/>
      </c>
      <c r="O232" s="41" t="str">
        <f t="shared" si="21"/>
        <v/>
      </c>
      <c r="P232" s="42" t="str">
        <f t="shared" si="22"/>
        <v/>
      </c>
      <c r="Q232" s="40" t="str">
        <f t="shared" si="23"/>
        <v/>
      </c>
      <c r="R232" s="39" t="str">
        <f t="shared" si="24"/>
        <v/>
      </c>
      <c r="S232" s="9" t="str">
        <f>IFERROR(IF(OR(COUNT('Mapa comparativo de preços'!$AK233)&lt;1,COUNT('1º Saneamento'!C232:L232)&lt;3),$P232,IF(OR('1º Saneamento'!$O232&lt;=30%,COUNT('2º Saneamento'!C232:L232)&lt;3),'1º Saneamento'!$O232,IF(OR('2º Saneamento'!$O232&lt;=30%,COUNT('3º Saneamento'!C232:L232)&lt;3),'2º Saneamento'!$O232,IF(OR('3º Saneamento'!$O232&lt;=30%,COUNT('4º Saneamento'!C232:L232)&lt;3),'3º Saneamento'!$O232,IF(OR('4º Saneamento'!$O232&lt;=30%,COUNT('5º Saneamento'!C232:L232)&lt;3),'4º Saneamento'!$O232,'5º Saneamento'!$O232))))),"")</f>
        <v/>
      </c>
    </row>
    <row r="233" spans="1:19" ht="12.75" customHeight="1" x14ac:dyDescent="0.2">
      <c r="A233" s="37" t="str">
        <f>IF('Mapa comparativo de preços'!$A234&lt;&gt;"",'Mapa comparativo de preços'!$A234,"")</f>
        <v/>
      </c>
      <c r="B233" s="38" t="str">
        <f>IF('Mapa comparativo de preços'!$B234&lt;&gt;"",'Mapa comparativo de preços'!$B234,"")</f>
        <v/>
      </c>
      <c r="C233" s="38" t="str">
        <f>IF(COUNT('Mapa comparativo de preços'!$U234)&gt;=1,'Mapa comparativo de preços'!$U234,"")</f>
        <v/>
      </c>
      <c r="D233" s="39" t="str">
        <f>IF(COUNT('Mapa comparativo de preços'!V234)&gt;=1,'Mapa comparativo de preços'!V234,"")</f>
        <v/>
      </c>
      <c r="E233" s="39" t="str">
        <f>IF(COUNT('Mapa comparativo de preços'!W234)&gt;=1,'Mapa comparativo de preços'!W234,"")</f>
        <v/>
      </c>
      <c r="F233" s="39" t="str">
        <f>IF(COUNT('Mapa comparativo de preços'!X234)&gt;=1,'Mapa comparativo de preços'!X234,"")</f>
        <v/>
      </c>
      <c r="G233" s="39" t="str">
        <f>IF(COUNT('Mapa comparativo de preços'!Y234)&gt;=1,'Mapa comparativo de preços'!Y234,"")</f>
        <v/>
      </c>
      <c r="H233" s="39" t="str">
        <f>IF(COUNT('Mapa comparativo de preços'!Z234)&gt;=1,'Mapa comparativo de preços'!Z234,"")</f>
        <v/>
      </c>
      <c r="I233" s="39" t="str">
        <f>IF(COUNT('Mapa comparativo de preços'!AA234)&gt;=1,'Mapa comparativo de preços'!AA234,"")</f>
        <v/>
      </c>
      <c r="J233" s="39" t="str">
        <f>IF(COUNT('Mapa comparativo de preços'!AB234)&gt;=1,'Mapa comparativo de preços'!AB234,"")</f>
        <v/>
      </c>
      <c r="K233" s="39" t="str">
        <f>IF(COUNT('Mapa comparativo de preços'!AC234)&gt;=1,'Mapa comparativo de preços'!AC234,"")</f>
        <v/>
      </c>
      <c r="L233" s="39" t="str">
        <f>IF(COUNT('Mapa comparativo de preços'!AF234)&gt;=1,'Mapa comparativo de preços'!AF234,"")</f>
        <v/>
      </c>
      <c r="M233" s="39" t="str">
        <f>IF(COUNT('Mapa comparativo de preços'!AG234)&gt;=1,'Mapa comparativo de preços'!AG234,"")</f>
        <v/>
      </c>
      <c r="N233" s="40" t="str">
        <f t="shared" si="20"/>
        <v/>
      </c>
      <c r="O233" s="41" t="str">
        <f t="shared" si="21"/>
        <v/>
      </c>
      <c r="P233" s="42" t="str">
        <f t="shared" si="22"/>
        <v/>
      </c>
      <c r="Q233" s="40" t="str">
        <f t="shared" si="23"/>
        <v/>
      </c>
      <c r="R233" s="39" t="str">
        <f t="shared" si="24"/>
        <v/>
      </c>
      <c r="S233" s="9" t="str">
        <f>IFERROR(IF(OR(COUNT('Mapa comparativo de preços'!$AK234)&lt;1,COUNT('1º Saneamento'!C233:L233)&lt;3),$P233,IF(OR('1º Saneamento'!$O233&lt;=30%,COUNT('2º Saneamento'!C233:L233)&lt;3),'1º Saneamento'!$O233,IF(OR('2º Saneamento'!$O233&lt;=30%,COUNT('3º Saneamento'!C233:L233)&lt;3),'2º Saneamento'!$O233,IF(OR('3º Saneamento'!$O233&lt;=30%,COUNT('4º Saneamento'!C233:L233)&lt;3),'3º Saneamento'!$O233,IF(OR('4º Saneamento'!$O233&lt;=30%,COUNT('5º Saneamento'!C233:L233)&lt;3),'4º Saneamento'!$O233,'5º Saneamento'!$O233))))),"")</f>
        <v/>
      </c>
    </row>
    <row r="234" spans="1:19" ht="12.75" customHeight="1" x14ac:dyDescent="0.2">
      <c r="A234" s="37" t="str">
        <f>IF('Mapa comparativo de preços'!$A235&lt;&gt;"",'Mapa comparativo de preços'!$A235,"")</f>
        <v/>
      </c>
      <c r="B234" s="38" t="str">
        <f>IF('Mapa comparativo de preços'!$B235&lt;&gt;"",'Mapa comparativo de preços'!$B235,"")</f>
        <v/>
      </c>
      <c r="C234" s="38" t="str">
        <f>IF(COUNT('Mapa comparativo de preços'!$U235)&gt;=1,'Mapa comparativo de preços'!$U235,"")</f>
        <v/>
      </c>
      <c r="D234" s="39" t="str">
        <f>IF(COUNT('Mapa comparativo de preços'!V235)&gt;=1,'Mapa comparativo de preços'!V235,"")</f>
        <v/>
      </c>
      <c r="E234" s="39" t="str">
        <f>IF(COUNT('Mapa comparativo de preços'!W235)&gt;=1,'Mapa comparativo de preços'!W235,"")</f>
        <v/>
      </c>
      <c r="F234" s="39" t="str">
        <f>IF(COUNT('Mapa comparativo de preços'!X235)&gt;=1,'Mapa comparativo de preços'!X235,"")</f>
        <v/>
      </c>
      <c r="G234" s="39" t="str">
        <f>IF(COUNT('Mapa comparativo de preços'!Y235)&gt;=1,'Mapa comparativo de preços'!Y235,"")</f>
        <v/>
      </c>
      <c r="H234" s="39" t="str">
        <f>IF(COUNT('Mapa comparativo de preços'!Z235)&gt;=1,'Mapa comparativo de preços'!Z235,"")</f>
        <v/>
      </c>
      <c r="I234" s="39" t="str">
        <f>IF(COUNT('Mapa comparativo de preços'!AA235)&gt;=1,'Mapa comparativo de preços'!AA235,"")</f>
        <v/>
      </c>
      <c r="J234" s="39" t="str">
        <f>IF(COUNT('Mapa comparativo de preços'!AB235)&gt;=1,'Mapa comparativo de preços'!AB235,"")</f>
        <v/>
      </c>
      <c r="K234" s="39" t="str">
        <f>IF(COUNT('Mapa comparativo de preços'!AC235)&gt;=1,'Mapa comparativo de preços'!AC235,"")</f>
        <v/>
      </c>
      <c r="L234" s="39" t="str">
        <f>IF(COUNT('Mapa comparativo de preços'!AF235)&gt;=1,'Mapa comparativo de preços'!AF235,"")</f>
        <v/>
      </c>
      <c r="M234" s="39" t="str">
        <f>IF(COUNT('Mapa comparativo de preços'!AG235)&gt;=1,'Mapa comparativo de preços'!AG235,"")</f>
        <v/>
      </c>
      <c r="N234" s="40" t="str">
        <f t="shared" si="20"/>
        <v/>
      </c>
      <c r="O234" s="41" t="str">
        <f t="shared" si="21"/>
        <v/>
      </c>
      <c r="P234" s="42" t="str">
        <f t="shared" si="22"/>
        <v/>
      </c>
      <c r="Q234" s="40" t="str">
        <f t="shared" si="23"/>
        <v/>
      </c>
      <c r="R234" s="39" t="str">
        <f t="shared" si="24"/>
        <v/>
      </c>
      <c r="S234" s="9" t="str">
        <f>IFERROR(IF(OR(COUNT('Mapa comparativo de preços'!$AK235)&lt;1,COUNT('1º Saneamento'!C234:L234)&lt;3),$P234,IF(OR('1º Saneamento'!$O234&lt;=30%,COUNT('2º Saneamento'!C234:L234)&lt;3),'1º Saneamento'!$O234,IF(OR('2º Saneamento'!$O234&lt;=30%,COUNT('3º Saneamento'!C234:L234)&lt;3),'2º Saneamento'!$O234,IF(OR('3º Saneamento'!$O234&lt;=30%,COUNT('4º Saneamento'!C234:L234)&lt;3),'3º Saneamento'!$O234,IF(OR('4º Saneamento'!$O234&lt;=30%,COUNT('5º Saneamento'!C234:L234)&lt;3),'4º Saneamento'!$O234,'5º Saneamento'!$O234))))),"")</f>
        <v/>
      </c>
    </row>
    <row r="235" spans="1:19" ht="12.75" customHeight="1" x14ac:dyDescent="0.2">
      <c r="A235" s="37" t="str">
        <f>IF('Mapa comparativo de preços'!$A236&lt;&gt;"",'Mapa comparativo de preços'!$A236,"")</f>
        <v/>
      </c>
      <c r="B235" s="38" t="str">
        <f>IF('Mapa comparativo de preços'!$B236&lt;&gt;"",'Mapa comparativo de preços'!$B236,"")</f>
        <v/>
      </c>
      <c r="C235" s="38" t="str">
        <f>IF(COUNT('Mapa comparativo de preços'!$U236)&gt;=1,'Mapa comparativo de preços'!$U236,"")</f>
        <v/>
      </c>
      <c r="D235" s="39" t="str">
        <f>IF(COUNT('Mapa comparativo de preços'!V236)&gt;=1,'Mapa comparativo de preços'!V236,"")</f>
        <v/>
      </c>
      <c r="E235" s="39" t="str">
        <f>IF(COUNT('Mapa comparativo de preços'!W236)&gt;=1,'Mapa comparativo de preços'!W236,"")</f>
        <v/>
      </c>
      <c r="F235" s="39" t="str">
        <f>IF(COUNT('Mapa comparativo de preços'!X236)&gt;=1,'Mapa comparativo de preços'!X236,"")</f>
        <v/>
      </c>
      <c r="G235" s="39" t="str">
        <f>IF(COUNT('Mapa comparativo de preços'!Y236)&gt;=1,'Mapa comparativo de preços'!Y236,"")</f>
        <v/>
      </c>
      <c r="H235" s="39" t="str">
        <f>IF(COUNT('Mapa comparativo de preços'!Z236)&gt;=1,'Mapa comparativo de preços'!Z236,"")</f>
        <v/>
      </c>
      <c r="I235" s="39" t="str">
        <f>IF(COUNT('Mapa comparativo de preços'!AA236)&gt;=1,'Mapa comparativo de preços'!AA236,"")</f>
        <v/>
      </c>
      <c r="J235" s="39" t="str">
        <f>IF(COUNT('Mapa comparativo de preços'!AB236)&gt;=1,'Mapa comparativo de preços'!AB236,"")</f>
        <v/>
      </c>
      <c r="K235" s="39" t="str">
        <f>IF(COUNT('Mapa comparativo de preços'!AC236)&gt;=1,'Mapa comparativo de preços'!AC236,"")</f>
        <v/>
      </c>
      <c r="L235" s="39" t="str">
        <f>IF(COUNT('Mapa comparativo de preços'!AF236)&gt;=1,'Mapa comparativo de preços'!AF236,"")</f>
        <v/>
      </c>
      <c r="M235" s="39" t="str">
        <f>IF(COUNT('Mapa comparativo de preços'!AG236)&gt;=1,'Mapa comparativo de preços'!AG236,"")</f>
        <v/>
      </c>
      <c r="N235" s="40" t="str">
        <f t="shared" si="20"/>
        <v/>
      </c>
      <c r="O235" s="41" t="str">
        <f t="shared" si="21"/>
        <v/>
      </c>
      <c r="P235" s="42" t="str">
        <f t="shared" si="22"/>
        <v/>
      </c>
      <c r="Q235" s="40" t="str">
        <f t="shared" si="23"/>
        <v/>
      </c>
      <c r="R235" s="39" t="str">
        <f t="shared" si="24"/>
        <v/>
      </c>
      <c r="S235" s="9" t="str">
        <f>IFERROR(IF(OR(COUNT('Mapa comparativo de preços'!$AK236)&lt;1,COUNT('1º Saneamento'!C235:L235)&lt;3),$P235,IF(OR('1º Saneamento'!$O235&lt;=30%,COUNT('2º Saneamento'!C235:L235)&lt;3),'1º Saneamento'!$O235,IF(OR('2º Saneamento'!$O235&lt;=30%,COUNT('3º Saneamento'!C235:L235)&lt;3),'2º Saneamento'!$O235,IF(OR('3º Saneamento'!$O235&lt;=30%,COUNT('4º Saneamento'!C235:L235)&lt;3),'3º Saneamento'!$O235,IF(OR('4º Saneamento'!$O235&lt;=30%,COUNT('5º Saneamento'!C235:L235)&lt;3),'4º Saneamento'!$O235,'5º Saneamento'!$O235))))),"")</f>
        <v/>
      </c>
    </row>
    <row r="236" spans="1:19" ht="12.75" customHeight="1" x14ac:dyDescent="0.2">
      <c r="A236" s="37" t="str">
        <f>IF('Mapa comparativo de preços'!$A237&lt;&gt;"",'Mapa comparativo de preços'!$A237,"")</f>
        <v/>
      </c>
      <c r="B236" s="38" t="str">
        <f>IF('Mapa comparativo de preços'!$B237&lt;&gt;"",'Mapa comparativo de preços'!$B237,"")</f>
        <v/>
      </c>
      <c r="C236" s="38" t="str">
        <f>IF(COUNT('Mapa comparativo de preços'!$U237)&gt;=1,'Mapa comparativo de preços'!$U237,"")</f>
        <v/>
      </c>
      <c r="D236" s="39" t="str">
        <f>IF(COUNT('Mapa comparativo de preços'!V237)&gt;=1,'Mapa comparativo de preços'!V237,"")</f>
        <v/>
      </c>
      <c r="E236" s="39" t="str">
        <f>IF(COUNT('Mapa comparativo de preços'!W237)&gt;=1,'Mapa comparativo de preços'!W237,"")</f>
        <v/>
      </c>
      <c r="F236" s="39" t="str">
        <f>IF(COUNT('Mapa comparativo de preços'!X237)&gt;=1,'Mapa comparativo de preços'!X237,"")</f>
        <v/>
      </c>
      <c r="G236" s="39" t="str">
        <f>IF(COUNT('Mapa comparativo de preços'!Y237)&gt;=1,'Mapa comparativo de preços'!Y237,"")</f>
        <v/>
      </c>
      <c r="H236" s="39" t="str">
        <f>IF(COUNT('Mapa comparativo de preços'!Z237)&gt;=1,'Mapa comparativo de preços'!Z237,"")</f>
        <v/>
      </c>
      <c r="I236" s="39" t="str">
        <f>IF(COUNT('Mapa comparativo de preços'!AA237)&gt;=1,'Mapa comparativo de preços'!AA237,"")</f>
        <v/>
      </c>
      <c r="J236" s="39" t="str">
        <f>IF(COUNT('Mapa comparativo de preços'!AB237)&gt;=1,'Mapa comparativo de preços'!AB237,"")</f>
        <v/>
      </c>
      <c r="K236" s="39" t="str">
        <f>IF(COUNT('Mapa comparativo de preços'!AC237)&gt;=1,'Mapa comparativo de preços'!AC237,"")</f>
        <v/>
      </c>
      <c r="L236" s="39" t="str">
        <f>IF(COUNT('Mapa comparativo de preços'!AF237)&gt;=1,'Mapa comparativo de preços'!AF237,"")</f>
        <v/>
      </c>
      <c r="M236" s="39" t="str">
        <f>IF(COUNT('Mapa comparativo de preços'!AG237)&gt;=1,'Mapa comparativo de preços'!AG237,"")</f>
        <v/>
      </c>
      <c r="N236" s="40" t="str">
        <f t="shared" si="20"/>
        <v/>
      </c>
      <c r="O236" s="41" t="str">
        <f t="shared" si="21"/>
        <v/>
      </c>
      <c r="P236" s="42" t="str">
        <f t="shared" si="22"/>
        <v/>
      </c>
      <c r="Q236" s="40" t="str">
        <f t="shared" si="23"/>
        <v/>
      </c>
      <c r="R236" s="39" t="str">
        <f t="shared" si="24"/>
        <v/>
      </c>
      <c r="S236" s="9" t="str">
        <f>IFERROR(IF(OR(COUNT('Mapa comparativo de preços'!$AK237)&lt;1,COUNT('1º Saneamento'!C236:L236)&lt;3),$P236,IF(OR('1º Saneamento'!$O236&lt;=30%,COUNT('2º Saneamento'!C236:L236)&lt;3),'1º Saneamento'!$O236,IF(OR('2º Saneamento'!$O236&lt;=30%,COUNT('3º Saneamento'!C236:L236)&lt;3),'2º Saneamento'!$O236,IF(OR('3º Saneamento'!$O236&lt;=30%,COUNT('4º Saneamento'!C236:L236)&lt;3),'3º Saneamento'!$O236,IF(OR('4º Saneamento'!$O236&lt;=30%,COUNT('5º Saneamento'!C236:L236)&lt;3),'4º Saneamento'!$O236,'5º Saneamento'!$O236))))),"")</f>
        <v/>
      </c>
    </row>
    <row r="237" spans="1:19" ht="12.75" customHeight="1" x14ac:dyDescent="0.2">
      <c r="A237" s="37" t="str">
        <f>IF('Mapa comparativo de preços'!$A238&lt;&gt;"",'Mapa comparativo de preços'!$A238,"")</f>
        <v/>
      </c>
      <c r="B237" s="38" t="str">
        <f>IF('Mapa comparativo de preços'!$B238&lt;&gt;"",'Mapa comparativo de preços'!$B238,"")</f>
        <v/>
      </c>
      <c r="C237" s="38" t="str">
        <f>IF(COUNT('Mapa comparativo de preços'!$U238)&gt;=1,'Mapa comparativo de preços'!$U238,"")</f>
        <v/>
      </c>
      <c r="D237" s="39" t="str">
        <f>IF(COUNT('Mapa comparativo de preços'!V238)&gt;=1,'Mapa comparativo de preços'!V238,"")</f>
        <v/>
      </c>
      <c r="E237" s="39" t="str">
        <f>IF(COUNT('Mapa comparativo de preços'!W238)&gt;=1,'Mapa comparativo de preços'!W238,"")</f>
        <v/>
      </c>
      <c r="F237" s="39" t="str">
        <f>IF(COUNT('Mapa comparativo de preços'!X238)&gt;=1,'Mapa comparativo de preços'!X238,"")</f>
        <v/>
      </c>
      <c r="G237" s="39" t="str">
        <f>IF(COUNT('Mapa comparativo de preços'!Y238)&gt;=1,'Mapa comparativo de preços'!Y238,"")</f>
        <v/>
      </c>
      <c r="H237" s="39" t="str">
        <f>IF(COUNT('Mapa comparativo de preços'!Z238)&gt;=1,'Mapa comparativo de preços'!Z238,"")</f>
        <v/>
      </c>
      <c r="I237" s="39" t="str">
        <f>IF(COUNT('Mapa comparativo de preços'!AA238)&gt;=1,'Mapa comparativo de preços'!AA238,"")</f>
        <v/>
      </c>
      <c r="J237" s="39" t="str">
        <f>IF(COUNT('Mapa comparativo de preços'!AB238)&gt;=1,'Mapa comparativo de preços'!AB238,"")</f>
        <v/>
      </c>
      <c r="K237" s="39" t="str">
        <f>IF(COUNT('Mapa comparativo de preços'!AC238)&gt;=1,'Mapa comparativo de preços'!AC238,"")</f>
        <v/>
      </c>
      <c r="L237" s="39" t="str">
        <f>IF(COUNT('Mapa comparativo de preços'!AF238)&gt;=1,'Mapa comparativo de preços'!AF238,"")</f>
        <v/>
      </c>
      <c r="M237" s="39" t="str">
        <f>IF(COUNT('Mapa comparativo de preços'!AG238)&gt;=1,'Mapa comparativo de preços'!AG238,"")</f>
        <v/>
      </c>
      <c r="N237" s="40" t="str">
        <f t="shared" si="20"/>
        <v/>
      </c>
      <c r="O237" s="41" t="str">
        <f t="shared" si="21"/>
        <v/>
      </c>
      <c r="P237" s="42" t="str">
        <f t="shared" si="22"/>
        <v/>
      </c>
      <c r="Q237" s="40" t="str">
        <f t="shared" si="23"/>
        <v/>
      </c>
      <c r="R237" s="39" t="str">
        <f t="shared" si="24"/>
        <v/>
      </c>
      <c r="S237" s="9" t="str">
        <f>IFERROR(IF(OR(COUNT('Mapa comparativo de preços'!$AK238)&lt;1,COUNT('1º Saneamento'!C237:L237)&lt;3),$P237,IF(OR('1º Saneamento'!$O237&lt;=30%,COUNT('2º Saneamento'!C237:L237)&lt;3),'1º Saneamento'!$O237,IF(OR('2º Saneamento'!$O237&lt;=30%,COUNT('3º Saneamento'!C237:L237)&lt;3),'2º Saneamento'!$O237,IF(OR('3º Saneamento'!$O237&lt;=30%,COUNT('4º Saneamento'!C237:L237)&lt;3),'3º Saneamento'!$O237,IF(OR('4º Saneamento'!$O237&lt;=30%,COUNT('5º Saneamento'!C237:L237)&lt;3),'4º Saneamento'!$O237,'5º Saneamento'!$O237))))),"")</f>
        <v/>
      </c>
    </row>
    <row r="238" spans="1:19" ht="12.75" customHeight="1" x14ac:dyDescent="0.2">
      <c r="A238" s="37" t="str">
        <f>IF('Mapa comparativo de preços'!$A239&lt;&gt;"",'Mapa comparativo de preços'!$A239,"")</f>
        <v/>
      </c>
      <c r="B238" s="38" t="str">
        <f>IF('Mapa comparativo de preços'!$B239&lt;&gt;"",'Mapa comparativo de preços'!$B239,"")</f>
        <v/>
      </c>
      <c r="C238" s="38" t="str">
        <f>IF(COUNT('Mapa comparativo de preços'!$U239)&gt;=1,'Mapa comparativo de preços'!$U239,"")</f>
        <v/>
      </c>
      <c r="D238" s="39" t="str">
        <f>IF(COUNT('Mapa comparativo de preços'!V239)&gt;=1,'Mapa comparativo de preços'!V239,"")</f>
        <v/>
      </c>
      <c r="E238" s="39" t="str">
        <f>IF(COUNT('Mapa comparativo de preços'!W239)&gt;=1,'Mapa comparativo de preços'!W239,"")</f>
        <v/>
      </c>
      <c r="F238" s="39" t="str">
        <f>IF(COUNT('Mapa comparativo de preços'!X239)&gt;=1,'Mapa comparativo de preços'!X239,"")</f>
        <v/>
      </c>
      <c r="G238" s="39" t="str">
        <f>IF(COUNT('Mapa comparativo de preços'!Y239)&gt;=1,'Mapa comparativo de preços'!Y239,"")</f>
        <v/>
      </c>
      <c r="H238" s="39" t="str">
        <f>IF(COUNT('Mapa comparativo de preços'!Z239)&gt;=1,'Mapa comparativo de preços'!Z239,"")</f>
        <v/>
      </c>
      <c r="I238" s="39" t="str">
        <f>IF(COUNT('Mapa comparativo de preços'!AA239)&gt;=1,'Mapa comparativo de preços'!AA239,"")</f>
        <v/>
      </c>
      <c r="J238" s="39" t="str">
        <f>IF(COUNT('Mapa comparativo de preços'!AB239)&gt;=1,'Mapa comparativo de preços'!AB239,"")</f>
        <v/>
      </c>
      <c r="K238" s="39" t="str">
        <f>IF(COUNT('Mapa comparativo de preços'!AC239)&gt;=1,'Mapa comparativo de preços'!AC239,"")</f>
        <v/>
      </c>
      <c r="L238" s="39" t="str">
        <f>IF(COUNT('Mapa comparativo de preços'!AF239)&gt;=1,'Mapa comparativo de preços'!AF239,"")</f>
        <v/>
      </c>
      <c r="M238" s="39" t="str">
        <f>IF(COUNT('Mapa comparativo de preços'!AG239)&gt;=1,'Mapa comparativo de preços'!AG239,"")</f>
        <v/>
      </c>
      <c r="N238" s="40" t="str">
        <f t="shared" si="20"/>
        <v/>
      </c>
      <c r="O238" s="41" t="str">
        <f t="shared" si="21"/>
        <v/>
      </c>
      <c r="P238" s="42" t="str">
        <f t="shared" si="22"/>
        <v/>
      </c>
      <c r="Q238" s="40" t="str">
        <f t="shared" si="23"/>
        <v/>
      </c>
      <c r="R238" s="39" t="str">
        <f t="shared" si="24"/>
        <v/>
      </c>
      <c r="S238" s="9" t="str">
        <f>IFERROR(IF(OR(COUNT('Mapa comparativo de preços'!$AK239)&lt;1,COUNT('1º Saneamento'!C238:L238)&lt;3),$P238,IF(OR('1º Saneamento'!$O238&lt;=30%,COUNT('2º Saneamento'!C238:L238)&lt;3),'1º Saneamento'!$O238,IF(OR('2º Saneamento'!$O238&lt;=30%,COUNT('3º Saneamento'!C238:L238)&lt;3),'2º Saneamento'!$O238,IF(OR('3º Saneamento'!$O238&lt;=30%,COUNT('4º Saneamento'!C238:L238)&lt;3),'3º Saneamento'!$O238,IF(OR('4º Saneamento'!$O238&lt;=30%,COUNT('5º Saneamento'!C238:L238)&lt;3),'4º Saneamento'!$O238,'5º Saneamento'!$O238))))),"")</f>
        <v/>
      </c>
    </row>
    <row r="239" spans="1:19" ht="12.75" customHeight="1" x14ac:dyDescent="0.2">
      <c r="A239" s="37" t="str">
        <f>IF('Mapa comparativo de preços'!$A240&lt;&gt;"",'Mapa comparativo de preços'!$A240,"")</f>
        <v/>
      </c>
      <c r="B239" s="38" t="str">
        <f>IF('Mapa comparativo de preços'!$B240&lt;&gt;"",'Mapa comparativo de preços'!$B240,"")</f>
        <v/>
      </c>
      <c r="C239" s="38" t="str">
        <f>IF(COUNT('Mapa comparativo de preços'!$U240)&gt;=1,'Mapa comparativo de preços'!$U240,"")</f>
        <v/>
      </c>
      <c r="D239" s="39" t="str">
        <f>IF(COUNT('Mapa comparativo de preços'!V240)&gt;=1,'Mapa comparativo de preços'!V240,"")</f>
        <v/>
      </c>
      <c r="E239" s="39" t="str">
        <f>IF(COUNT('Mapa comparativo de preços'!W240)&gt;=1,'Mapa comparativo de preços'!W240,"")</f>
        <v/>
      </c>
      <c r="F239" s="39" t="str">
        <f>IF(COUNT('Mapa comparativo de preços'!X240)&gt;=1,'Mapa comparativo de preços'!X240,"")</f>
        <v/>
      </c>
      <c r="G239" s="39" t="str">
        <f>IF(COUNT('Mapa comparativo de preços'!Y240)&gt;=1,'Mapa comparativo de preços'!Y240,"")</f>
        <v/>
      </c>
      <c r="H239" s="39" t="str">
        <f>IF(COUNT('Mapa comparativo de preços'!Z240)&gt;=1,'Mapa comparativo de preços'!Z240,"")</f>
        <v/>
      </c>
      <c r="I239" s="39" t="str">
        <f>IF(COUNT('Mapa comparativo de preços'!AA240)&gt;=1,'Mapa comparativo de preços'!AA240,"")</f>
        <v/>
      </c>
      <c r="J239" s="39" t="str">
        <f>IF(COUNT('Mapa comparativo de preços'!AB240)&gt;=1,'Mapa comparativo de preços'!AB240,"")</f>
        <v/>
      </c>
      <c r="K239" s="39" t="str">
        <f>IF(COUNT('Mapa comparativo de preços'!AC240)&gt;=1,'Mapa comparativo de preços'!AC240,"")</f>
        <v/>
      </c>
      <c r="L239" s="39" t="str">
        <f>IF(COUNT('Mapa comparativo de preços'!AF240)&gt;=1,'Mapa comparativo de preços'!AF240,"")</f>
        <v/>
      </c>
      <c r="M239" s="39" t="str">
        <f>IF(COUNT('Mapa comparativo de preços'!AG240)&gt;=1,'Mapa comparativo de preços'!AG240,"")</f>
        <v/>
      </c>
      <c r="N239" s="40" t="str">
        <f t="shared" si="20"/>
        <v/>
      </c>
      <c r="O239" s="41" t="str">
        <f t="shared" si="21"/>
        <v/>
      </c>
      <c r="P239" s="42" t="str">
        <f t="shared" si="22"/>
        <v/>
      </c>
      <c r="Q239" s="40" t="str">
        <f t="shared" si="23"/>
        <v/>
      </c>
      <c r="R239" s="39" t="str">
        <f t="shared" si="24"/>
        <v/>
      </c>
      <c r="S239" s="9" t="str">
        <f>IFERROR(IF(OR(COUNT('Mapa comparativo de preços'!$AK240)&lt;1,COUNT('1º Saneamento'!C239:L239)&lt;3),$P239,IF(OR('1º Saneamento'!$O239&lt;=30%,COUNT('2º Saneamento'!C239:L239)&lt;3),'1º Saneamento'!$O239,IF(OR('2º Saneamento'!$O239&lt;=30%,COUNT('3º Saneamento'!C239:L239)&lt;3),'2º Saneamento'!$O239,IF(OR('3º Saneamento'!$O239&lt;=30%,COUNT('4º Saneamento'!C239:L239)&lt;3),'3º Saneamento'!$O239,IF(OR('4º Saneamento'!$O239&lt;=30%,COUNT('5º Saneamento'!C239:L239)&lt;3),'4º Saneamento'!$O239,'5º Saneamento'!$O239))))),"")</f>
        <v/>
      </c>
    </row>
    <row r="240" spans="1:19" ht="12.75" customHeight="1" x14ac:dyDescent="0.2">
      <c r="A240" s="37" t="str">
        <f>IF('Mapa comparativo de preços'!$A241&lt;&gt;"",'Mapa comparativo de preços'!$A241,"")</f>
        <v/>
      </c>
      <c r="B240" s="38" t="str">
        <f>IF('Mapa comparativo de preços'!$B241&lt;&gt;"",'Mapa comparativo de preços'!$B241,"")</f>
        <v/>
      </c>
      <c r="C240" s="38" t="str">
        <f>IF(COUNT('Mapa comparativo de preços'!$U241)&gt;=1,'Mapa comparativo de preços'!$U241,"")</f>
        <v/>
      </c>
      <c r="D240" s="39" t="str">
        <f>IF(COUNT('Mapa comparativo de preços'!V241)&gt;=1,'Mapa comparativo de preços'!V241,"")</f>
        <v/>
      </c>
      <c r="E240" s="39" t="str">
        <f>IF(COUNT('Mapa comparativo de preços'!W241)&gt;=1,'Mapa comparativo de preços'!W241,"")</f>
        <v/>
      </c>
      <c r="F240" s="39" t="str">
        <f>IF(COUNT('Mapa comparativo de preços'!X241)&gt;=1,'Mapa comparativo de preços'!X241,"")</f>
        <v/>
      </c>
      <c r="G240" s="39" t="str">
        <f>IF(COUNT('Mapa comparativo de preços'!Y241)&gt;=1,'Mapa comparativo de preços'!Y241,"")</f>
        <v/>
      </c>
      <c r="H240" s="39" t="str">
        <f>IF(COUNT('Mapa comparativo de preços'!Z241)&gt;=1,'Mapa comparativo de preços'!Z241,"")</f>
        <v/>
      </c>
      <c r="I240" s="39" t="str">
        <f>IF(COUNT('Mapa comparativo de preços'!AA241)&gt;=1,'Mapa comparativo de preços'!AA241,"")</f>
        <v/>
      </c>
      <c r="J240" s="39" t="str">
        <f>IF(COUNT('Mapa comparativo de preços'!AB241)&gt;=1,'Mapa comparativo de preços'!AB241,"")</f>
        <v/>
      </c>
      <c r="K240" s="39" t="str">
        <f>IF(COUNT('Mapa comparativo de preços'!AC241)&gt;=1,'Mapa comparativo de preços'!AC241,"")</f>
        <v/>
      </c>
      <c r="L240" s="39" t="str">
        <f>IF(COUNT('Mapa comparativo de preços'!AF241)&gt;=1,'Mapa comparativo de preços'!AF241,"")</f>
        <v/>
      </c>
      <c r="M240" s="39" t="str">
        <f>IF(COUNT('Mapa comparativo de preços'!AG241)&gt;=1,'Mapa comparativo de preços'!AG241,"")</f>
        <v/>
      </c>
      <c r="N240" s="40" t="str">
        <f t="shared" si="20"/>
        <v/>
      </c>
      <c r="O240" s="41" t="str">
        <f t="shared" si="21"/>
        <v/>
      </c>
      <c r="P240" s="42" t="str">
        <f t="shared" si="22"/>
        <v/>
      </c>
      <c r="Q240" s="40" t="str">
        <f t="shared" si="23"/>
        <v/>
      </c>
      <c r="R240" s="39" t="str">
        <f t="shared" si="24"/>
        <v/>
      </c>
      <c r="S240" s="9" t="str">
        <f>IFERROR(IF(OR(COUNT('Mapa comparativo de preços'!$AK241)&lt;1,COUNT('1º Saneamento'!C240:L240)&lt;3),$P240,IF(OR('1º Saneamento'!$O240&lt;=30%,COUNT('2º Saneamento'!C240:L240)&lt;3),'1º Saneamento'!$O240,IF(OR('2º Saneamento'!$O240&lt;=30%,COUNT('3º Saneamento'!C240:L240)&lt;3),'2º Saneamento'!$O240,IF(OR('3º Saneamento'!$O240&lt;=30%,COUNT('4º Saneamento'!C240:L240)&lt;3),'3º Saneamento'!$O240,IF(OR('4º Saneamento'!$O240&lt;=30%,COUNT('5º Saneamento'!C240:L240)&lt;3),'4º Saneamento'!$O240,'5º Saneamento'!$O240))))),"")</f>
        <v/>
      </c>
    </row>
    <row r="241" spans="1:19" ht="12.75" customHeight="1" x14ac:dyDescent="0.2">
      <c r="A241" s="37" t="str">
        <f>IF('Mapa comparativo de preços'!$A242&lt;&gt;"",'Mapa comparativo de preços'!$A242,"")</f>
        <v/>
      </c>
      <c r="B241" s="38" t="str">
        <f>IF('Mapa comparativo de preços'!$B242&lt;&gt;"",'Mapa comparativo de preços'!$B242,"")</f>
        <v/>
      </c>
      <c r="C241" s="38" t="str">
        <f>IF(COUNT('Mapa comparativo de preços'!$U242)&gt;=1,'Mapa comparativo de preços'!$U242,"")</f>
        <v/>
      </c>
      <c r="D241" s="39" t="str">
        <f>IF(COUNT('Mapa comparativo de preços'!V242)&gt;=1,'Mapa comparativo de preços'!V242,"")</f>
        <v/>
      </c>
      <c r="E241" s="39" t="str">
        <f>IF(COUNT('Mapa comparativo de preços'!W242)&gt;=1,'Mapa comparativo de preços'!W242,"")</f>
        <v/>
      </c>
      <c r="F241" s="39" t="str">
        <f>IF(COUNT('Mapa comparativo de preços'!X242)&gt;=1,'Mapa comparativo de preços'!X242,"")</f>
        <v/>
      </c>
      <c r="G241" s="39" t="str">
        <f>IF(COUNT('Mapa comparativo de preços'!Y242)&gt;=1,'Mapa comparativo de preços'!Y242,"")</f>
        <v/>
      </c>
      <c r="H241" s="39" t="str">
        <f>IF(COUNT('Mapa comparativo de preços'!Z242)&gt;=1,'Mapa comparativo de preços'!Z242,"")</f>
        <v/>
      </c>
      <c r="I241" s="39" t="str">
        <f>IF(COUNT('Mapa comparativo de preços'!AA242)&gt;=1,'Mapa comparativo de preços'!AA242,"")</f>
        <v/>
      </c>
      <c r="J241" s="39" t="str">
        <f>IF(COUNT('Mapa comparativo de preços'!AB242)&gt;=1,'Mapa comparativo de preços'!AB242,"")</f>
        <v/>
      </c>
      <c r="K241" s="39" t="str">
        <f>IF(COUNT('Mapa comparativo de preços'!AC242)&gt;=1,'Mapa comparativo de preços'!AC242,"")</f>
        <v/>
      </c>
      <c r="L241" s="39" t="str">
        <f>IF(COUNT('Mapa comparativo de preços'!AF242)&gt;=1,'Mapa comparativo de preços'!AF242,"")</f>
        <v/>
      </c>
      <c r="M241" s="39" t="str">
        <f>IF(COUNT('Mapa comparativo de preços'!AG242)&gt;=1,'Mapa comparativo de preços'!AG242,"")</f>
        <v/>
      </c>
      <c r="N241" s="40" t="str">
        <f t="shared" si="20"/>
        <v/>
      </c>
      <c r="O241" s="41" t="str">
        <f t="shared" si="21"/>
        <v/>
      </c>
      <c r="P241" s="42" t="str">
        <f t="shared" si="22"/>
        <v/>
      </c>
      <c r="Q241" s="40" t="str">
        <f t="shared" si="23"/>
        <v/>
      </c>
      <c r="R241" s="39" t="str">
        <f t="shared" si="24"/>
        <v/>
      </c>
      <c r="S241" s="9" t="str">
        <f>IFERROR(IF(OR(COUNT('Mapa comparativo de preços'!$AK242)&lt;1,COUNT('1º Saneamento'!C241:L241)&lt;3),$P241,IF(OR('1º Saneamento'!$O241&lt;=30%,COUNT('2º Saneamento'!C241:L241)&lt;3),'1º Saneamento'!$O241,IF(OR('2º Saneamento'!$O241&lt;=30%,COUNT('3º Saneamento'!C241:L241)&lt;3),'2º Saneamento'!$O241,IF(OR('3º Saneamento'!$O241&lt;=30%,COUNT('4º Saneamento'!C241:L241)&lt;3),'3º Saneamento'!$O241,IF(OR('4º Saneamento'!$O241&lt;=30%,COUNT('5º Saneamento'!C241:L241)&lt;3),'4º Saneamento'!$O241,'5º Saneamento'!$O241))))),"")</f>
        <v/>
      </c>
    </row>
    <row r="242" spans="1:19" ht="12.75" customHeight="1" x14ac:dyDescent="0.2">
      <c r="A242" s="37" t="str">
        <f>IF('Mapa comparativo de preços'!$A243&lt;&gt;"",'Mapa comparativo de preços'!$A243,"")</f>
        <v/>
      </c>
      <c r="B242" s="38" t="str">
        <f>IF('Mapa comparativo de preços'!$B243&lt;&gt;"",'Mapa comparativo de preços'!$B243,"")</f>
        <v/>
      </c>
      <c r="C242" s="38" t="str">
        <f>IF(COUNT('Mapa comparativo de preços'!$U243)&gt;=1,'Mapa comparativo de preços'!$U243,"")</f>
        <v/>
      </c>
      <c r="D242" s="39" t="str">
        <f>IF(COUNT('Mapa comparativo de preços'!V243)&gt;=1,'Mapa comparativo de preços'!V243,"")</f>
        <v/>
      </c>
      <c r="E242" s="39" t="str">
        <f>IF(COUNT('Mapa comparativo de preços'!W243)&gt;=1,'Mapa comparativo de preços'!W243,"")</f>
        <v/>
      </c>
      <c r="F242" s="39" t="str">
        <f>IF(COUNT('Mapa comparativo de preços'!X243)&gt;=1,'Mapa comparativo de preços'!X243,"")</f>
        <v/>
      </c>
      <c r="G242" s="39" t="str">
        <f>IF(COUNT('Mapa comparativo de preços'!Y243)&gt;=1,'Mapa comparativo de preços'!Y243,"")</f>
        <v/>
      </c>
      <c r="H242" s="39" t="str">
        <f>IF(COUNT('Mapa comparativo de preços'!Z243)&gt;=1,'Mapa comparativo de preços'!Z243,"")</f>
        <v/>
      </c>
      <c r="I242" s="39" t="str">
        <f>IF(COUNT('Mapa comparativo de preços'!AA243)&gt;=1,'Mapa comparativo de preços'!AA243,"")</f>
        <v/>
      </c>
      <c r="J242" s="39" t="str">
        <f>IF(COUNT('Mapa comparativo de preços'!AB243)&gt;=1,'Mapa comparativo de preços'!AB243,"")</f>
        <v/>
      </c>
      <c r="K242" s="39" t="str">
        <f>IF(COUNT('Mapa comparativo de preços'!AC243)&gt;=1,'Mapa comparativo de preços'!AC243,"")</f>
        <v/>
      </c>
      <c r="L242" s="39" t="str">
        <f>IF(COUNT('Mapa comparativo de preços'!AF243)&gt;=1,'Mapa comparativo de preços'!AF243,"")</f>
        <v/>
      </c>
      <c r="M242" s="39" t="str">
        <f>IF(COUNT('Mapa comparativo de preços'!AG243)&gt;=1,'Mapa comparativo de preços'!AG243,"")</f>
        <v/>
      </c>
      <c r="N242" s="40" t="str">
        <f t="shared" si="20"/>
        <v/>
      </c>
      <c r="O242" s="41" t="str">
        <f t="shared" si="21"/>
        <v/>
      </c>
      <c r="P242" s="42" t="str">
        <f t="shared" si="22"/>
        <v/>
      </c>
      <c r="Q242" s="40" t="str">
        <f t="shared" si="23"/>
        <v/>
      </c>
      <c r="R242" s="39" t="str">
        <f t="shared" si="24"/>
        <v/>
      </c>
      <c r="S242" s="9" t="str">
        <f>IFERROR(IF(OR(COUNT('Mapa comparativo de preços'!$AK243)&lt;1,COUNT('1º Saneamento'!C242:L242)&lt;3),$P242,IF(OR('1º Saneamento'!$O242&lt;=30%,COUNT('2º Saneamento'!C242:L242)&lt;3),'1º Saneamento'!$O242,IF(OR('2º Saneamento'!$O242&lt;=30%,COUNT('3º Saneamento'!C242:L242)&lt;3),'2º Saneamento'!$O242,IF(OR('3º Saneamento'!$O242&lt;=30%,COUNT('4º Saneamento'!C242:L242)&lt;3),'3º Saneamento'!$O242,IF(OR('4º Saneamento'!$O242&lt;=30%,COUNT('5º Saneamento'!C242:L242)&lt;3),'4º Saneamento'!$O242,'5º Saneamento'!$O242))))),"")</f>
        <v/>
      </c>
    </row>
    <row r="243" spans="1:19" ht="12.75" customHeight="1" x14ac:dyDescent="0.2">
      <c r="A243" s="37" t="str">
        <f>IF('Mapa comparativo de preços'!$A244&lt;&gt;"",'Mapa comparativo de preços'!$A244,"")</f>
        <v/>
      </c>
      <c r="B243" s="38" t="str">
        <f>IF('Mapa comparativo de preços'!$B244&lt;&gt;"",'Mapa comparativo de preços'!$B244,"")</f>
        <v/>
      </c>
      <c r="C243" s="38" t="str">
        <f>IF(COUNT('Mapa comparativo de preços'!$U244)&gt;=1,'Mapa comparativo de preços'!$U244,"")</f>
        <v/>
      </c>
      <c r="D243" s="39" t="str">
        <f>IF(COUNT('Mapa comparativo de preços'!V244)&gt;=1,'Mapa comparativo de preços'!V244,"")</f>
        <v/>
      </c>
      <c r="E243" s="39" t="str">
        <f>IF(COUNT('Mapa comparativo de preços'!W244)&gt;=1,'Mapa comparativo de preços'!W244,"")</f>
        <v/>
      </c>
      <c r="F243" s="39" t="str">
        <f>IF(COUNT('Mapa comparativo de preços'!X244)&gt;=1,'Mapa comparativo de preços'!X244,"")</f>
        <v/>
      </c>
      <c r="G243" s="39" t="str">
        <f>IF(COUNT('Mapa comparativo de preços'!Y244)&gt;=1,'Mapa comparativo de preços'!Y244,"")</f>
        <v/>
      </c>
      <c r="H243" s="39" t="str">
        <f>IF(COUNT('Mapa comparativo de preços'!Z244)&gt;=1,'Mapa comparativo de preços'!Z244,"")</f>
        <v/>
      </c>
      <c r="I243" s="39" t="str">
        <f>IF(COUNT('Mapa comparativo de preços'!AA244)&gt;=1,'Mapa comparativo de preços'!AA244,"")</f>
        <v/>
      </c>
      <c r="J243" s="39" t="str">
        <f>IF(COUNT('Mapa comparativo de preços'!AB244)&gt;=1,'Mapa comparativo de preços'!AB244,"")</f>
        <v/>
      </c>
      <c r="K243" s="39" t="str">
        <f>IF(COUNT('Mapa comparativo de preços'!AC244)&gt;=1,'Mapa comparativo de preços'!AC244,"")</f>
        <v/>
      </c>
      <c r="L243" s="39" t="str">
        <f>IF(COUNT('Mapa comparativo de preços'!AF244)&gt;=1,'Mapa comparativo de preços'!AF244,"")</f>
        <v/>
      </c>
      <c r="M243" s="39" t="str">
        <f>IF(COUNT('Mapa comparativo de preços'!AG244)&gt;=1,'Mapa comparativo de preços'!AG244,"")</f>
        <v/>
      </c>
      <c r="N243" s="40" t="str">
        <f t="shared" si="20"/>
        <v/>
      </c>
      <c r="O243" s="41" t="str">
        <f t="shared" si="21"/>
        <v/>
      </c>
      <c r="P243" s="42" t="str">
        <f t="shared" si="22"/>
        <v/>
      </c>
      <c r="Q243" s="40" t="str">
        <f t="shared" si="23"/>
        <v/>
      </c>
      <c r="R243" s="39" t="str">
        <f t="shared" si="24"/>
        <v/>
      </c>
      <c r="S243" s="9" t="str">
        <f>IFERROR(IF(OR(COUNT('Mapa comparativo de preços'!$AK244)&lt;1,COUNT('1º Saneamento'!C243:L243)&lt;3),$P243,IF(OR('1º Saneamento'!$O243&lt;=30%,COUNT('2º Saneamento'!C243:L243)&lt;3),'1º Saneamento'!$O243,IF(OR('2º Saneamento'!$O243&lt;=30%,COUNT('3º Saneamento'!C243:L243)&lt;3),'2º Saneamento'!$O243,IF(OR('3º Saneamento'!$O243&lt;=30%,COUNT('4º Saneamento'!C243:L243)&lt;3),'3º Saneamento'!$O243,IF(OR('4º Saneamento'!$O243&lt;=30%,COUNT('5º Saneamento'!C243:L243)&lt;3),'4º Saneamento'!$O243,'5º Saneamento'!$O243))))),"")</f>
        <v/>
      </c>
    </row>
    <row r="244" spans="1:19" ht="12.75" customHeight="1" x14ac:dyDescent="0.2">
      <c r="A244" s="37" t="str">
        <f>IF('Mapa comparativo de preços'!$A245&lt;&gt;"",'Mapa comparativo de preços'!$A245,"")</f>
        <v/>
      </c>
      <c r="B244" s="38" t="str">
        <f>IF('Mapa comparativo de preços'!$B245&lt;&gt;"",'Mapa comparativo de preços'!$B245,"")</f>
        <v/>
      </c>
      <c r="C244" s="38" t="str">
        <f>IF(COUNT('Mapa comparativo de preços'!$U245)&gt;=1,'Mapa comparativo de preços'!$U245,"")</f>
        <v/>
      </c>
      <c r="D244" s="39" t="str">
        <f>IF(COUNT('Mapa comparativo de preços'!V245)&gt;=1,'Mapa comparativo de preços'!V245,"")</f>
        <v/>
      </c>
      <c r="E244" s="39" t="str">
        <f>IF(COUNT('Mapa comparativo de preços'!W245)&gt;=1,'Mapa comparativo de preços'!W245,"")</f>
        <v/>
      </c>
      <c r="F244" s="39" t="str">
        <f>IF(COUNT('Mapa comparativo de preços'!X245)&gt;=1,'Mapa comparativo de preços'!X245,"")</f>
        <v/>
      </c>
      <c r="G244" s="39" t="str">
        <f>IF(COUNT('Mapa comparativo de preços'!Y245)&gt;=1,'Mapa comparativo de preços'!Y245,"")</f>
        <v/>
      </c>
      <c r="H244" s="39" t="str">
        <f>IF(COUNT('Mapa comparativo de preços'!Z245)&gt;=1,'Mapa comparativo de preços'!Z245,"")</f>
        <v/>
      </c>
      <c r="I244" s="39" t="str">
        <f>IF(COUNT('Mapa comparativo de preços'!AA245)&gt;=1,'Mapa comparativo de preços'!AA245,"")</f>
        <v/>
      </c>
      <c r="J244" s="39" t="str">
        <f>IF(COUNT('Mapa comparativo de preços'!AB245)&gt;=1,'Mapa comparativo de preços'!AB245,"")</f>
        <v/>
      </c>
      <c r="K244" s="39" t="str">
        <f>IF(COUNT('Mapa comparativo de preços'!AC245)&gt;=1,'Mapa comparativo de preços'!AC245,"")</f>
        <v/>
      </c>
      <c r="L244" s="39" t="str">
        <f>IF(COUNT('Mapa comparativo de preços'!AF245)&gt;=1,'Mapa comparativo de preços'!AF245,"")</f>
        <v/>
      </c>
      <c r="M244" s="39" t="str">
        <f>IF(COUNT('Mapa comparativo de preços'!AG245)&gt;=1,'Mapa comparativo de preços'!AG245,"")</f>
        <v/>
      </c>
      <c r="N244" s="40" t="str">
        <f t="shared" si="20"/>
        <v/>
      </c>
      <c r="O244" s="41" t="str">
        <f t="shared" si="21"/>
        <v/>
      </c>
      <c r="P244" s="42" t="str">
        <f t="shared" si="22"/>
        <v/>
      </c>
      <c r="Q244" s="40" t="str">
        <f t="shared" si="23"/>
        <v/>
      </c>
      <c r="R244" s="39" t="str">
        <f t="shared" si="24"/>
        <v/>
      </c>
      <c r="S244" s="9" t="str">
        <f>IFERROR(IF(OR(COUNT('Mapa comparativo de preços'!$AK245)&lt;1,COUNT('1º Saneamento'!C244:L244)&lt;3),$P244,IF(OR('1º Saneamento'!$O244&lt;=30%,COUNT('2º Saneamento'!C244:L244)&lt;3),'1º Saneamento'!$O244,IF(OR('2º Saneamento'!$O244&lt;=30%,COUNT('3º Saneamento'!C244:L244)&lt;3),'2º Saneamento'!$O244,IF(OR('3º Saneamento'!$O244&lt;=30%,COUNT('4º Saneamento'!C244:L244)&lt;3),'3º Saneamento'!$O244,IF(OR('4º Saneamento'!$O244&lt;=30%,COUNT('5º Saneamento'!C244:L244)&lt;3),'4º Saneamento'!$O244,'5º Saneamento'!$O244))))),"")</f>
        <v/>
      </c>
    </row>
    <row r="245" spans="1:19" ht="12.75" customHeight="1" x14ac:dyDescent="0.2">
      <c r="A245" s="37" t="str">
        <f>IF('Mapa comparativo de preços'!$A246&lt;&gt;"",'Mapa comparativo de preços'!$A246,"")</f>
        <v/>
      </c>
      <c r="B245" s="38" t="str">
        <f>IF('Mapa comparativo de preços'!$B246&lt;&gt;"",'Mapa comparativo de preços'!$B246,"")</f>
        <v/>
      </c>
      <c r="C245" s="38" t="str">
        <f>IF(COUNT('Mapa comparativo de preços'!$U246)&gt;=1,'Mapa comparativo de preços'!$U246,"")</f>
        <v/>
      </c>
      <c r="D245" s="39" t="str">
        <f>IF(COUNT('Mapa comparativo de preços'!V246)&gt;=1,'Mapa comparativo de preços'!V246,"")</f>
        <v/>
      </c>
      <c r="E245" s="39" t="str">
        <f>IF(COUNT('Mapa comparativo de preços'!W246)&gt;=1,'Mapa comparativo de preços'!W246,"")</f>
        <v/>
      </c>
      <c r="F245" s="39" t="str">
        <f>IF(COUNT('Mapa comparativo de preços'!X246)&gt;=1,'Mapa comparativo de preços'!X246,"")</f>
        <v/>
      </c>
      <c r="G245" s="39" t="str">
        <f>IF(COUNT('Mapa comparativo de preços'!Y246)&gt;=1,'Mapa comparativo de preços'!Y246,"")</f>
        <v/>
      </c>
      <c r="H245" s="39" t="str">
        <f>IF(COUNT('Mapa comparativo de preços'!Z246)&gt;=1,'Mapa comparativo de preços'!Z246,"")</f>
        <v/>
      </c>
      <c r="I245" s="39" t="str">
        <f>IF(COUNT('Mapa comparativo de preços'!AA246)&gt;=1,'Mapa comparativo de preços'!AA246,"")</f>
        <v/>
      </c>
      <c r="J245" s="39" t="str">
        <f>IF(COUNT('Mapa comparativo de preços'!AB246)&gt;=1,'Mapa comparativo de preços'!AB246,"")</f>
        <v/>
      </c>
      <c r="K245" s="39" t="str">
        <f>IF(COUNT('Mapa comparativo de preços'!AC246)&gt;=1,'Mapa comparativo de preços'!AC246,"")</f>
        <v/>
      </c>
      <c r="L245" s="39" t="str">
        <f>IF(COUNT('Mapa comparativo de preços'!AF246)&gt;=1,'Mapa comparativo de preços'!AF246,"")</f>
        <v/>
      </c>
      <c r="M245" s="39" t="str">
        <f>IF(COUNT('Mapa comparativo de preços'!AG246)&gt;=1,'Mapa comparativo de preços'!AG246,"")</f>
        <v/>
      </c>
      <c r="N245" s="40" t="str">
        <f t="shared" si="20"/>
        <v/>
      </c>
      <c r="O245" s="41" t="str">
        <f t="shared" si="21"/>
        <v/>
      </c>
      <c r="P245" s="42" t="str">
        <f t="shared" si="22"/>
        <v/>
      </c>
      <c r="Q245" s="40" t="str">
        <f t="shared" si="23"/>
        <v/>
      </c>
      <c r="R245" s="39" t="str">
        <f t="shared" si="24"/>
        <v/>
      </c>
      <c r="S245" s="9" t="str">
        <f>IFERROR(IF(OR(COUNT('Mapa comparativo de preços'!$AK246)&lt;1,COUNT('1º Saneamento'!C245:L245)&lt;3),$P245,IF(OR('1º Saneamento'!$O245&lt;=30%,COUNT('2º Saneamento'!C245:L245)&lt;3),'1º Saneamento'!$O245,IF(OR('2º Saneamento'!$O245&lt;=30%,COUNT('3º Saneamento'!C245:L245)&lt;3),'2º Saneamento'!$O245,IF(OR('3º Saneamento'!$O245&lt;=30%,COUNT('4º Saneamento'!C245:L245)&lt;3),'3º Saneamento'!$O245,IF(OR('4º Saneamento'!$O245&lt;=30%,COUNT('5º Saneamento'!C245:L245)&lt;3),'4º Saneamento'!$O245,'5º Saneamento'!$O245))))),"")</f>
        <v/>
      </c>
    </row>
    <row r="246" spans="1:19" ht="12.75" customHeight="1" x14ac:dyDescent="0.2">
      <c r="A246" s="37" t="str">
        <f>IF('Mapa comparativo de preços'!$A247&lt;&gt;"",'Mapa comparativo de preços'!$A247,"")</f>
        <v/>
      </c>
      <c r="B246" s="38" t="str">
        <f>IF('Mapa comparativo de preços'!$B247&lt;&gt;"",'Mapa comparativo de preços'!$B247,"")</f>
        <v/>
      </c>
      <c r="C246" s="38" t="str">
        <f>IF(COUNT('Mapa comparativo de preços'!$U247)&gt;=1,'Mapa comparativo de preços'!$U247,"")</f>
        <v/>
      </c>
      <c r="D246" s="39" t="str">
        <f>IF(COUNT('Mapa comparativo de preços'!V247)&gt;=1,'Mapa comparativo de preços'!V247,"")</f>
        <v/>
      </c>
      <c r="E246" s="39" t="str">
        <f>IF(COUNT('Mapa comparativo de preços'!W247)&gt;=1,'Mapa comparativo de preços'!W247,"")</f>
        <v/>
      </c>
      <c r="F246" s="39" t="str">
        <f>IF(COUNT('Mapa comparativo de preços'!X247)&gt;=1,'Mapa comparativo de preços'!X247,"")</f>
        <v/>
      </c>
      <c r="G246" s="39" t="str">
        <f>IF(COUNT('Mapa comparativo de preços'!Y247)&gt;=1,'Mapa comparativo de preços'!Y247,"")</f>
        <v/>
      </c>
      <c r="H246" s="39" t="str">
        <f>IF(COUNT('Mapa comparativo de preços'!Z247)&gt;=1,'Mapa comparativo de preços'!Z247,"")</f>
        <v/>
      </c>
      <c r="I246" s="39" t="str">
        <f>IF(COUNT('Mapa comparativo de preços'!AA247)&gt;=1,'Mapa comparativo de preços'!AA247,"")</f>
        <v/>
      </c>
      <c r="J246" s="39" t="str">
        <f>IF(COUNT('Mapa comparativo de preços'!AB247)&gt;=1,'Mapa comparativo de preços'!AB247,"")</f>
        <v/>
      </c>
      <c r="K246" s="39" t="str">
        <f>IF(COUNT('Mapa comparativo de preços'!AC247)&gt;=1,'Mapa comparativo de preços'!AC247,"")</f>
        <v/>
      </c>
      <c r="L246" s="39" t="str">
        <f>IF(COUNT('Mapa comparativo de preços'!AF247)&gt;=1,'Mapa comparativo de preços'!AF247,"")</f>
        <v/>
      </c>
      <c r="M246" s="39" t="str">
        <f>IF(COUNT('Mapa comparativo de preços'!AG247)&gt;=1,'Mapa comparativo de preços'!AG247,"")</f>
        <v/>
      </c>
      <c r="N246" s="40" t="str">
        <f t="shared" ref="N246:N253" si="25">IFERROR(AVERAGE(D246:M246),"")</f>
        <v/>
      </c>
      <c r="O246" s="41" t="str">
        <f t="shared" ref="O246:O253" si="26">IFERROR(STDEV(D246:M246),"")</f>
        <v/>
      </c>
      <c r="P246" s="42" t="str">
        <f t="shared" ref="P246:P253" si="27">IFERROR(STDEV(D246:M246)/AVERAGE(D246:M246),"")</f>
        <v/>
      </c>
      <c r="Q246" s="40" t="str">
        <f t="shared" ref="Q246:Q253" si="28">IFERROR(N246-O246,"")</f>
        <v/>
      </c>
      <c r="R246" s="39" t="str">
        <f t="shared" ref="R246:R253" si="29">IFERROR(N246+O246,"")</f>
        <v/>
      </c>
      <c r="S246" s="9" t="str">
        <f>IFERROR(IF(OR(COUNT('Mapa comparativo de preços'!$AK247)&lt;1,COUNT('1º Saneamento'!C246:L246)&lt;3),$P246,IF(OR('1º Saneamento'!$O246&lt;=30%,COUNT('2º Saneamento'!C246:L246)&lt;3),'1º Saneamento'!$O246,IF(OR('2º Saneamento'!$O246&lt;=30%,COUNT('3º Saneamento'!C246:L246)&lt;3),'2º Saneamento'!$O246,IF(OR('3º Saneamento'!$O246&lt;=30%,COUNT('4º Saneamento'!C246:L246)&lt;3),'3º Saneamento'!$O246,IF(OR('4º Saneamento'!$O246&lt;=30%,COUNT('5º Saneamento'!C246:L246)&lt;3),'4º Saneamento'!$O246,'5º Saneamento'!$O246))))),"")</f>
        <v/>
      </c>
    </row>
    <row r="247" spans="1:19" ht="12.75" customHeight="1" x14ac:dyDescent="0.2">
      <c r="A247" s="37" t="str">
        <f>IF('Mapa comparativo de preços'!$A248&lt;&gt;"",'Mapa comparativo de preços'!$A248,"")</f>
        <v/>
      </c>
      <c r="B247" s="38" t="str">
        <f>IF('Mapa comparativo de preços'!$B248&lt;&gt;"",'Mapa comparativo de preços'!$B248,"")</f>
        <v/>
      </c>
      <c r="C247" s="38" t="str">
        <f>IF(COUNT('Mapa comparativo de preços'!$U248)&gt;=1,'Mapa comparativo de preços'!$U248,"")</f>
        <v/>
      </c>
      <c r="D247" s="39" t="str">
        <f>IF(COUNT('Mapa comparativo de preços'!V248)&gt;=1,'Mapa comparativo de preços'!V248,"")</f>
        <v/>
      </c>
      <c r="E247" s="39" t="str">
        <f>IF(COUNT('Mapa comparativo de preços'!W248)&gt;=1,'Mapa comparativo de preços'!W248,"")</f>
        <v/>
      </c>
      <c r="F247" s="39" t="str">
        <f>IF(COUNT('Mapa comparativo de preços'!X248)&gt;=1,'Mapa comparativo de preços'!X248,"")</f>
        <v/>
      </c>
      <c r="G247" s="39" t="str">
        <f>IF(COUNT('Mapa comparativo de preços'!Y248)&gt;=1,'Mapa comparativo de preços'!Y248,"")</f>
        <v/>
      </c>
      <c r="H247" s="39" t="str">
        <f>IF(COUNT('Mapa comparativo de preços'!Z248)&gt;=1,'Mapa comparativo de preços'!Z248,"")</f>
        <v/>
      </c>
      <c r="I247" s="39" t="str">
        <f>IF(COUNT('Mapa comparativo de preços'!AA248)&gt;=1,'Mapa comparativo de preços'!AA248,"")</f>
        <v/>
      </c>
      <c r="J247" s="39" t="str">
        <f>IF(COUNT('Mapa comparativo de preços'!AB248)&gt;=1,'Mapa comparativo de preços'!AB248,"")</f>
        <v/>
      </c>
      <c r="K247" s="39" t="str">
        <f>IF(COUNT('Mapa comparativo de preços'!AC248)&gt;=1,'Mapa comparativo de preços'!AC248,"")</f>
        <v/>
      </c>
      <c r="L247" s="39" t="str">
        <f>IF(COUNT('Mapa comparativo de preços'!AF248)&gt;=1,'Mapa comparativo de preços'!AF248,"")</f>
        <v/>
      </c>
      <c r="M247" s="39" t="str">
        <f>IF(COUNT('Mapa comparativo de preços'!AG248)&gt;=1,'Mapa comparativo de preços'!AG248,"")</f>
        <v/>
      </c>
      <c r="N247" s="40" t="str">
        <f t="shared" si="25"/>
        <v/>
      </c>
      <c r="O247" s="41" t="str">
        <f t="shared" si="26"/>
        <v/>
      </c>
      <c r="P247" s="42" t="str">
        <f t="shared" si="27"/>
        <v/>
      </c>
      <c r="Q247" s="40" t="str">
        <f t="shared" si="28"/>
        <v/>
      </c>
      <c r="R247" s="39" t="str">
        <f t="shared" si="29"/>
        <v/>
      </c>
      <c r="S247" s="9" t="str">
        <f>IFERROR(IF(OR(COUNT('Mapa comparativo de preços'!$AK248)&lt;1,COUNT('1º Saneamento'!C247:L247)&lt;3),$P247,IF(OR('1º Saneamento'!$O247&lt;=30%,COUNT('2º Saneamento'!C247:L247)&lt;3),'1º Saneamento'!$O247,IF(OR('2º Saneamento'!$O247&lt;=30%,COUNT('3º Saneamento'!C247:L247)&lt;3),'2º Saneamento'!$O247,IF(OR('3º Saneamento'!$O247&lt;=30%,COUNT('4º Saneamento'!C247:L247)&lt;3),'3º Saneamento'!$O247,IF(OR('4º Saneamento'!$O247&lt;=30%,COUNT('5º Saneamento'!C247:L247)&lt;3),'4º Saneamento'!$O247,'5º Saneamento'!$O247))))),"")</f>
        <v/>
      </c>
    </row>
    <row r="248" spans="1:19" ht="12.75" customHeight="1" x14ac:dyDescent="0.2">
      <c r="A248" s="37" t="str">
        <f>IF('Mapa comparativo de preços'!$A249&lt;&gt;"",'Mapa comparativo de preços'!$A249,"")</f>
        <v/>
      </c>
      <c r="B248" s="38" t="str">
        <f>IF('Mapa comparativo de preços'!$B249&lt;&gt;"",'Mapa comparativo de preços'!$B249,"")</f>
        <v/>
      </c>
      <c r="C248" s="38" t="str">
        <f>IF(COUNT('Mapa comparativo de preços'!$U249)&gt;=1,'Mapa comparativo de preços'!$U249,"")</f>
        <v/>
      </c>
      <c r="D248" s="39" t="str">
        <f>IF(COUNT('Mapa comparativo de preços'!V249)&gt;=1,'Mapa comparativo de preços'!V249,"")</f>
        <v/>
      </c>
      <c r="E248" s="39" t="str">
        <f>IF(COUNT('Mapa comparativo de preços'!W249)&gt;=1,'Mapa comparativo de preços'!W249,"")</f>
        <v/>
      </c>
      <c r="F248" s="39" t="str">
        <f>IF(COUNT('Mapa comparativo de preços'!X249)&gt;=1,'Mapa comparativo de preços'!X249,"")</f>
        <v/>
      </c>
      <c r="G248" s="39" t="str">
        <f>IF(COUNT('Mapa comparativo de preços'!Y249)&gt;=1,'Mapa comparativo de preços'!Y249,"")</f>
        <v/>
      </c>
      <c r="H248" s="39" t="str">
        <f>IF(COUNT('Mapa comparativo de preços'!Z249)&gt;=1,'Mapa comparativo de preços'!Z249,"")</f>
        <v/>
      </c>
      <c r="I248" s="39" t="str">
        <f>IF(COUNT('Mapa comparativo de preços'!AA249)&gt;=1,'Mapa comparativo de preços'!AA249,"")</f>
        <v/>
      </c>
      <c r="J248" s="39" t="str">
        <f>IF(COUNT('Mapa comparativo de preços'!AB249)&gt;=1,'Mapa comparativo de preços'!AB249,"")</f>
        <v/>
      </c>
      <c r="K248" s="39" t="str">
        <f>IF(COUNT('Mapa comparativo de preços'!AC249)&gt;=1,'Mapa comparativo de preços'!AC249,"")</f>
        <v/>
      </c>
      <c r="L248" s="39" t="str">
        <f>IF(COUNT('Mapa comparativo de preços'!AF249)&gt;=1,'Mapa comparativo de preços'!AF249,"")</f>
        <v/>
      </c>
      <c r="M248" s="39" t="str">
        <f>IF(COUNT('Mapa comparativo de preços'!AG249)&gt;=1,'Mapa comparativo de preços'!AG249,"")</f>
        <v/>
      </c>
      <c r="N248" s="40" t="str">
        <f t="shared" si="25"/>
        <v/>
      </c>
      <c r="O248" s="41" t="str">
        <f t="shared" si="26"/>
        <v/>
      </c>
      <c r="P248" s="42" t="str">
        <f t="shared" si="27"/>
        <v/>
      </c>
      <c r="Q248" s="40" t="str">
        <f t="shared" si="28"/>
        <v/>
      </c>
      <c r="R248" s="39" t="str">
        <f t="shared" si="29"/>
        <v/>
      </c>
      <c r="S248" s="9" t="str">
        <f>IFERROR(IF(OR(COUNT('Mapa comparativo de preços'!$AK249)&lt;1,COUNT('1º Saneamento'!C248:L248)&lt;3),$P248,IF(OR('1º Saneamento'!$O248&lt;=30%,COUNT('2º Saneamento'!C248:L248)&lt;3),'1º Saneamento'!$O248,IF(OR('2º Saneamento'!$O248&lt;=30%,COUNT('3º Saneamento'!C248:L248)&lt;3),'2º Saneamento'!$O248,IF(OR('3º Saneamento'!$O248&lt;=30%,COUNT('4º Saneamento'!C248:L248)&lt;3),'3º Saneamento'!$O248,IF(OR('4º Saneamento'!$O248&lt;=30%,COUNT('5º Saneamento'!C248:L248)&lt;3),'4º Saneamento'!$O248,'5º Saneamento'!$O248))))),"")</f>
        <v/>
      </c>
    </row>
    <row r="249" spans="1:19" ht="12.75" customHeight="1" x14ac:dyDescent="0.2">
      <c r="A249" s="37" t="str">
        <f>IF('Mapa comparativo de preços'!$A250&lt;&gt;"",'Mapa comparativo de preços'!$A250,"")</f>
        <v/>
      </c>
      <c r="B249" s="38" t="str">
        <f>IF('Mapa comparativo de preços'!$B250&lt;&gt;"",'Mapa comparativo de preços'!$B250,"")</f>
        <v/>
      </c>
      <c r="C249" s="38" t="str">
        <f>IF(COUNT('Mapa comparativo de preços'!$U250)&gt;=1,'Mapa comparativo de preços'!$U250,"")</f>
        <v/>
      </c>
      <c r="D249" s="39" t="str">
        <f>IF(COUNT('Mapa comparativo de preços'!V250)&gt;=1,'Mapa comparativo de preços'!V250,"")</f>
        <v/>
      </c>
      <c r="E249" s="39" t="str">
        <f>IF(COUNT('Mapa comparativo de preços'!W250)&gt;=1,'Mapa comparativo de preços'!W250,"")</f>
        <v/>
      </c>
      <c r="F249" s="39" t="str">
        <f>IF(COUNT('Mapa comparativo de preços'!X250)&gt;=1,'Mapa comparativo de preços'!X250,"")</f>
        <v/>
      </c>
      <c r="G249" s="39" t="str">
        <f>IF(COUNT('Mapa comparativo de preços'!Y250)&gt;=1,'Mapa comparativo de preços'!Y250,"")</f>
        <v/>
      </c>
      <c r="H249" s="39" t="str">
        <f>IF(COUNT('Mapa comparativo de preços'!Z250)&gt;=1,'Mapa comparativo de preços'!Z250,"")</f>
        <v/>
      </c>
      <c r="I249" s="39" t="str">
        <f>IF(COUNT('Mapa comparativo de preços'!AA250)&gt;=1,'Mapa comparativo de preços'!AA250,"")</f>
        <v/>
      </c>
      <c r="J249" s="39" t="str">
        <f>IF(COUNT('Mapa comparativo de preços'!AB250)&gt;=1,'Mapa comparativo de preços'!AB250,"")</f>
        <v/>
      </c>
      <c r="K249" s="39" t="str">
        <f>IF(COUNT('Mapa comparativo de preços'!AC250)&gt;=1,'Mapa comparativo de preços'!AC250,"")</f>
        <v/>
      </c>
      <c r="L249" s="39" t="str">
        <f>IF(COUNT('Mapa comparativo de preços'!AF250)&gt;=1,'Mapa comparativo de preços'!AF250,"")</f>
        <v/>
      </c>
      <c r="M249" s="39" t="str">
        <f>IF(COUNT('Mapa comparativo de preços'!AG250)&gt;=1,'Mapa comparativo de preços'!AG250,"")</f>
        <v/>
      </c>
      <c r="N249" s="40" t="str">
        <f t="shared" si="25"/>
        <v/>
      </c>
      <c r="O249" s="41" t="str">
        <f t="shared" si="26"/>
        <v/>
      </c>
      <c r="P249" s="42" t="str">
        <f t="shared" si="27"/>
        <v/>
      </c>
      <c r="Q249" s="40" t="str">
        <f t="shared" si="28"/>
        <v/>
      </c>
      <c r="R249" s="39" t="str">
        <f t="shared" si="29"/>
        <v/>
      </c>
      <c r="S249" s="9" t="str">
        <f>IFERROR(IF(OR(COUNT('Mapa comparativo de preços'!$AK250)&lt;1,COUNT('1º Saneamento'!C249:L249)&lt;3),$P249,IF(OR('1º Saneamento'!$O249&lt;=30%,COUNT('2º Saneamento'!C249:L249)&lt;3),'1º Saneamento'!$O249,IF(OR('2º Saneamento'!$O249&lt;=30%,COUNT('3º Saneamento'!C249:L249)&lt;3),'2º Saneamento'!$O249,IF(OR('3º Saneamento'!$O249&lt;=30%,COUNT('4º Saneamento'!C249:L249)&lt;3),'3º Saneamento'!$O249,IF(OR('4º Saneamento'!$O249&lt;=30%,COUNT('5º Saneamento'!C249:L249)&lt;3),'4º Saneamento'!$O249,'5º Saneamento'!$O249))))),"")</f>
        <v/>
      </c>
    </row>
    <row r="250" spans="1:19" ht="12.75" customHeight="1" x14ac:dyDescent="0.2">
      <c r="A250" s="37" t="str">
        <f>IF('Mapa comparativo de preços'!$A251&lt;&gt;"",'Mapa comparativo de preços'!$A251,"")</f>
        <v/>
      </c>
      <c r="B250" s="38" t="str">
        <f>IF('Mapa comparativo de preços'!$B251&lt;&gt;"",'Mapa comparativo de preços'!$B251,"")</f>
        <v/>
      </c>
      <c r="C250" s="38" t="str">
        <f>IF(COUNT('Mapa comparativo de preços'!$U251)&gt;=1,'Mapa comparativo de preços'!$U251,"")</f>
        <v/>
      </c>
      <c r="D250" s="39" t="str">
        <f>IF(COUNT('Mapa comparativo de preços'!V251)&gt;=1,'Mapa comparativo de preços'!V251,"")</f>
        <v/>
      </c>
      <c r="E250" s="39" t="str">
        <f>IF(COUNT('Mapa comparativo de preços'!W251)&gt;=1,'Mapa comparativo de preços'!W251,"")</f>
        <v/>
      </c>
      <c r="F250" s="39" t="str">
        <f>IF(COUNT('Mapa comparativo de preços'!X251)&gt;=1,'Mapa comparativo de preços'!X251,"")</f>
        <v/>
      </c>
      <c r="G250" s="39" t="str">
        <f>IF(COUNT('Mapa comparativo de preços'!Y251)&gt;=1,'Mapa comparativo de preços'!Y251,"")</f>
        <v/>
      </c>
      <c r="H250" s="39" t="str">
        <f>IF(COUNT('Mapa comparativo de preços'!Z251)&gt;=1,'Mapa comparativo de preços'!Z251,"")</f>
        <v/>
      </c>
      <c r="I250" s="39" t="str">
        <f>IF(COUNT('Mapa comparativo de preços'!AA251)&gt;=1,'Mapa comparativo de preços'!AA251,"")</f>
        <v/>
      </c>
      <c r="J250" s="39" t="str">
        <f>IF(COUNT('Mapa comparativo de preços'!AB251)&gt;=1,'Mapa comparativo de preços'!AB251,"")</f>
        <v/>
      </c>
      <c r="K250" s="39" t="str">
        <f>IF(COUNT('Mapa comparativo de preços'!AC251)&gt;=1,'Mapa comparativo de preços'!AC251,"")</f>
        <v/>
      </c>
      <c r="L250" s="39" t="str">
        <f>IF(COUNT('Mapa comparativo de preços'!AF251)&gt;=1,'Mapa comparativo de preços'!AF251,"")</f>
        <v/>
      </c>
      <c r="M250" s="39" t="str">
        <f>IF(COUNT('Mapa comparativo de preços'!AG251)&gt;=1,'Mapa comparativo de preços'!AG251,"")</f>
        <v/>
      </c>
      <c r="N250" s="40" t="str">
        <f t="shared" si="25"/>
        <v/>
      </c>
      <c r="O250" s="41" t="str">
        <f t="shared" si="26"/>
        <v/>
      </c>
      <c r="P250" s="42" t="str">
        <f t="shared" si="27"/>
        <v/>
      </c>
      <c r="Q250" s="40" t="str">
        <f t="shared" si="28"/>
        <v/>
      </c>
      <c r="R250" s="39" t="str">
        <f t="shared" si="29"/>
        <v/>
      </c>
      <c r="S250" s="9" t="str">
        <f>IFERROR(IF(OR(COUNT('Mapa comparativo de preços'!$AK251)&lt;1,COUNT('1º Saneamento'!C250:L250)&lt;3),$P250,IF(OR('1º Saneamento'!$O250&lt;=30%,COUNT('2º Saneamento'!C250:L250)&lt;3),'1º Saneamento'!$O250,IF(OR('2º Saneamento'!$O250&lt;=30%,COUNT('3º Saneamento'!C250:L250)&lt;3),'2º Saneamento'!$O250,IF(OR('3º Saneamento'!$O250&lt;=30%,COUNT('4º Saneamento'!C250:L250)&lt;3),'3º Saneamento'!$O250,IF(OR('4º Saneamento'!$O250&lt;=30%,COUNT('5º Saneamento'!C250:L250)&lt;3),'4º Saneamento'!$O250,'5º Saneamento'!$O250))))),"")</f>
        <v/>
      </c>
    </row>
    <row r="251" spans="1:19" ht="12.75" customHeight="1" x14ac:dyDescent="0.2">
      <c r="A251" s="37" t="str">
        <f>IF('Mapa comparativo de preços'!$A252&lt;&gt;"",'Mapa comparativo de preços'!$A252,"")</f>
        <v/>
      </c>
      <c r="B251" s="38" t="str">
        <f>IF('Mapa comparativo de preços'!$B252&lt;&gt;"",'Mapa comparativo de preços'!$B252,"")</f>
        <v/>
      </c>
      <c r="C251" s="38" t="str">
        <f>IF(COUNT('Mapa comparativo de preços'!$U252)&gt;=1,'Mapa comparativo de preços'!$U252,"")</f>
        <v/>
      </c>
      <c r="D251" s="39" t="str">
        <f>IF(COUNT('Mapa comparativo de preços'!V252)&gt;=1,'Mapa comparativo de preços'!V252,"")</f>
        <v/>
      </c>
      <c r="E251" s="39" t="str">
        <f>IF(COUNT('Mapa comparativo de preços'!W252)&gt;=1,'Mapa comparativo de preços'!W252,"")</f>
        <v/>
      </c>
      <c r="F251" s="39" t="str">
        <f>IF(COUNT('Mapa comparativo de preços'!X252)&gt;=1,'Mapa comparativo de preços'!X252,"")</f>
        <v/>
      </c>
      <c r="G251" s="39" t="str">
        <f>IF(COUNT('Mapa comparativo de preços'!Y252)&gt;=1,'Mapa comparativo de preços'!Y252,"")</f>
        <v/>
      </c>
      <c r="H251" s="39" t="str">
        <f>IF(COUNT('Mapa comparativo de preços'!Z252)&gt;=1,'Mapa comparativo de preços'!Z252,"")</f>
        <v/>
      </c>
      <c r="I251" s="39" t="str">
        <f>IF(COUNT('Mapa comparativo de preços'!AA252)&gt;=1,'Mapa comparativo de preços'!AA252,"")</f>
        <v/>
      </c>
      <c r="J251" s="39" t="str">
        <f>IF(COUNT('Mapa comparativo de preços'!AB252)&gt;=1,'Mapa comparativo de preços'!AB252,"")</f>
        <v/>
      </c>
      <c r="K251" s="39" t="str">
        <f>IF(COUNT('Mapa comparativo de preços'!AC252)&gt;=1,'Mapa comparativo de preços'!AC252,"")</f>
        <v/>
      </c>
      <c r="L251" s="39" t="str">
        <f>IF(COUNT('Mapa comparativo de preços'!AF252)&gt;=1,'Mapa comparativo de preços'!AF252,"")</f>
        <v/>
      </c>
      <c r="M251" s="39" t="str">
        <f>IF(COUNT('Mapa comparativo de preços'!AG252)&gt;=1,'Mapa comparativo de preços'!AG252,"")</f>
        <v/>
      </c>
      <c r="N251" s="40" t="str">
        <f t="shared" si="25"/>
        <v/>
      </c>
      <c r="O251" s="41" t="str">
        <f t="shared" si="26"/>
        <v/>
      </c>
      <c r="P251" s="42" t="str">
        <f t="shared" si="27"/>
        <v/>
      </c>
      <c r="Q251" s="40" t="str">
        <f t="shared" si="28"/>
        <v/>
      </c>
      <c r="R251" s="39" t="str">
        <f t="shared" si="29"/>
        <v/>
      </c>
      <c r="S251" s="9" t="str">
        <f>IFERROR(IF(OR(COUNT('Mapa comparativo de preços'!$AK252)&lt;1,COUNT('1º Saneamento'!C251:L251)&lt;3),$P251,IF(OR('1º Saneamento'!$O251&lt;=30%,COUNT('2º Saneamento'!C251:L251)&lt;3),'1º Saneamento'!$O251,IF(OR('2º Saneamento'!$O251&lt;=30%,COUNT('3º Saneamento'!C251:L251)&lt;3),'2º Saneamento'!$O251,IF(OR('3º Saneamento'!$O251&lt;=30%,COUNT('4º Saneamento'!C251:L251)&lt;3),'3º Saneamento'!$O251,IF(OR('4º Saneamento'!$O251&lt;=30%,COUNT('5º Saneamento'!C251:L251)&lt;3),'4º Saneamento'!$O251,'5º Saneamento'!$O251))))),"")</f>
        <v/>
      </c>
    </row>
    <row r="252" spans="1:19" ht="12.75" customHeight="1" x14ac:dyDescent="0.2">
      <c r="A252" s="37" t="str">
        <f>IF('Mapa comparativo de preços'!$A253&lt;&gt;"",'Mapa comparativo de preços'!$A253,"")</f>
        <v/>
      </c>
      <c r="B252" s="38" t="str">
        <f>IF('Mapa comparativo de preços'!$B253&lt;&gt;"",'Mapa comparativo de preços'!$B253,"")</f>
        <v/>
      </c>
      <c r="C252" s="38" t="str">
        <f>IF(COUNT('Mapa comparativo de preços'!$U253)&gt;=1,'Mapa comparativo de preços'!$U253,"")</f>
        <v/>
      </c>
      <c r="D252" s="39" t="str">
        <f>IF(COUNT('Mapa comparativo de preços'!V253)&gt;=1,'Mapa comparativo de preços'!V253,"")</f>
        <v/>
      </c>
      <c r="E252" s="39" t="str">
        <f>IF(COUNT('Mapa comparativo de preços'!W253)&gt;=1,'Mapa comparativo de preços'!W253,"")</f>
        <v/>
      </c>
      <c r="F252" s="39" t="str">
        <f>IF(COUNT('Mapa comparativo de preços'!X253)&gt;=1,'Mapa comparativo de preços'!X253,"")</f>
        <v/>
      </c>
      <c r="G252" s="39" t="str">
        <f>IF(COUNT('Mapa comparativo de preços'!Y253)&gt;=1,'Mapa comparativo de preços'!Y253,"")</f>
        <v/>
      </c>
      <c r="H252" s="39" t="str">
        <f>IF(COUNT('Mapa comparativo de preços'!Z253)&gt;=1,'Mapa comparativo de preços'!Z253,"")</f>
        <v/>
      </c>
      <c r="I252" s="39" t="str">
        <f>IF(COUNT('Mapa comparativo de preços'!AA253)&gt;=1,'Mapa comparativo de preços'!AA253,"")</f>
        <v/>
      </c>
      <c r="J252" s="39" t="str">
        <f>IF(COUNT('Mapa comparativo de preços'!AB253)&gt;=1,'Mapa comparativo de preços'!AB253,"")</f>
        <v/>
      </c>
      <c r="K252" s="39" t="str">
        <f>IF(COUNT('Mapa comparativo de preços'!AC253)&gt;=1,'Mapa comparativo de preços'!AC253,"")</f>
        <v/>
      </c>
      <c r="L252" s="39" t="str">
        <f>IF(COUNT('Mapa comparativo de preços'!AF253)&gt;=1,'Mapa comparativo de preços'!AF253,"")</f>
        <v/>
      </c>
      <c r="M252" s="39" t="str">
        <f>IF(COUNT('Mapa comparativo de preços'!AG253)&gt;=1,'Mapa comparativo de preços'!AG253,"")</f>
        <v/>
      </c>
      <c r="N252" s="40" t="str">
        <f t="shared" si="25"/>
        <v/>
      </c>
      <c r="O252" s="41" t="str">
        <f t="shared" si="26"/>
        <v/>
      </c>
      <c r="P252" s="42" t="str">
        <f t="shared" si="27"/>
        <v/>
      </c>
      <c r="Q252" s="40" t="str">
        <f t="shared" si="28"/>
        <v/>
      </c>
      <c r="R252" s="39" t="str">
        <f t="shared" si="29"/>
        <v/>
      </c>
      <c r="S252" s="9" t="str">
        <f>IFERROR(IF(OR(COUNT('Mapa comparativo de preços'!$AK253)&lt;1,COUNT('1º Saneamento'!C252:L252)&lt;3),$P252,IF(OR('1º Saneamento'!$O252&lt;=30%,COUNT('2º Saneamento'!C252:L252)&lt;3),'1º Saneamento'!$O252,IF(OR('2º Saneamento'!$O252&lt;=30%,COUNT('3º Saneamento'!C252:L252)&lt;3),'2º Saneamento'!$O252,IF(OR('3º Saneamento'!$O252&lt;=30%,COUNT('4º Saneamento'!C252:L252)&lt;3),'3º Saneamento'!$O252,IF(OR('4º Saneamento'!$O252&lt;=30%,COUNT('5º Saneamento'!C252:L252)&lt;3),'4º Saneamento'!$O252,'5º Saneamento'!$O252))))),"")</f>
        <v/>
      </c>
    </row>
    <row r="253" spans="1:19" ht="12.75" customHeight="1" x14ac:dyDescent="0.2">
      <c r="A253" s="37" t="str">
        <f>IF('Mapa comparativo de preços'!$A254&lt;&gt;"",'Mapa comparativo de preços'!$A254,"")</f>
        <v/>
      </c>
      <c r="B253" s="38" t="str">
        <f>IF('Mapa comparativo de preços'!$B254&lt;&gt;"",'Mapa comparativo de preços'!$B254,"")</f>
        <v/>
      </c>
      <c r="C253" s="38" t="str">
        <f>IF(COUNT('Mapa comparativo de preços'!$U254)&gt;=1,'Mapa comparativo de preços'!$U254,"")</f>
        <v/>
      </c>
      <c r="D253" s="39" t="str">
        <f>IF(COUNT('Mapa comparativo de preços'!V254)&gt;=1,'Mapa comparativo de preços'!V254,"")</f>
        <v/>
      </c>
      <c r="E253" s="39" t="str">
        <f>IF(COUNT('Mapa comparativo de preços'!W254)&gt;=1,'Mapa comparativo de preços'!W254,"")</f>
        <v/>
      </c>
      <c r="F253" s="39" t="str">
        <f>IF(COUNT('Mapa comparativo de preços'!X254)&gt;=1,'Mapa comparativo de preços'!X254,"")</f>
        <v/>
      </c>
      <c r="G253" s="39" t="str">
        <f>IF(COUNT('Mapa comparativo de preços'!Y254)&gt;=1,'Mapa comparativo de preços'!Y254,"")</f>
        <v/>
      </c>
      <c r="H253" s="39" t="str">
        <f>IF(COUNT('Mapa comparativo de preços'!Z254)&gt;=1,'Mapa comparativo de preços'!Z254,"")</f>
        <v/>
      </c>
      <c r="I253" s="39" t="str">
        <f>IF(COUNT('Mapa comparativo de preços'!AA254)&gt;=1,'Mapa comparativo de preços'!AA254,"")</f>
        <v/>
      </c>
      <c r="J253" s="39" t="str">
        <f>IF(COUNT('Mapa comparativo de preços'!AB254)&gt;=1,'Mapa comparativo de preços'!AB254,"")</f>
        <v/>
      </c>
      <c r="K253" s="39" t="str">
        <f>IF(COUNT('Mapa comparativo de preços'!AC254)&gt;=1,'Mapa comparativo de preços'!AC254,"")</f>
        <v/>
      </c>
      <c r="L253" s="39" t="str">
        <f>IF(COUNT('Mapa comparativo de preços'!AF254)&gt;=1,'Mapa comparativo de preços'!AF254,"")</f>
        <v/>
      </c>
      <c r="M253" s="39" t="str">
        <f>IF(COUNT('Mapa comparativo de preços'!AG254)&gt;=1,'Mapa comparativo de preços'!AG254,"")</f>
        <v/>
      </c>
      <c r="N253" s="40" t="str">
        <f t="shared" si="25"/>
        <v/>
      </c>
      <c r="O253" s="41" t="str">
        <f t="shared" si="26"/>
        <v/>
      </c>
      <c r="P253" s="42" t="str">
        <f t="shared" si="27"/>
        <v/>
      </c>
      <c r="Q253" s="40" t="str">
        <f t="shared" si="28"/>
        <v/>
      </c>
      <c r="R253" s="39" t="str">
        <f t="shared" si="29"/>
        <v/>
      </c>
      <c r="S253" s="9" t="str">
        <f>IFERROR(IF(OR(COUNT('Mapa comparativo de preços'!$AK254)&lt;1,COUNT('1º Saneamento'!C253:L253)&lt;3),$P253,IF(OR('1º Saneamento'!$O253&lt;=30%,COUNT('2º Saneamento'!C253:L253)&lt;3),'1º Saneamento'!$O253,IF(OR('2º Saneamento'!$O253&lt;=30%,COUNT('3º Saneamento'!C253:L253)&lt;3),'2º Saneamento'!$O253,IF(OR('3º Saneamento'!$O253&lt;=30%,COUNT('4º Saneamento'!C253:L253)&lt;3),'3º Saneamento'!$O253,IF(OR('4º Saneamento'!$O253&lt;=30%,COUNT('5º Saneamento'!C253:L253)&lt;3),'4º Saneamento'!$O253,'5º Saneamento'!$O253))))),"")</f>
        <v/>
      </c>
    </row>
  </sheetData>
  <mergeCells count="9">
    <mergeCell ref="P2:P3"/>
    <mergeCell ref="Q2:Q3"/>
    <mergeCell ref="R2:R3"/>
    <mergeCell ref="S2:S3"/>
    <mergeCell ref="A2:A3"/>
    <mergeCell ref="B2:B3"/>
    <mergeCell ref="C2:C3"/>
    <mergeCell ref="N2:N3"/>
    <mergeCell ref="O2:O3"/>
  </mergeCells>
  <conditionalFormatting sqref="A4:S253">
    <cfRule type="expression" dxfId="42" priority="1">
      <formula>MOD(ROW(),2)=0</formula>
    </cfRule>
  </conditionalFormatting>
  <pageMargins left="0.78749999999999998" right="0.78749999999999998" top="1.0249999999999999" bottom="1.0249999999999999" header="0.78749999999999998" footer="0.78749999999999998"/>
  <pageSetup paperSize="9" scale="32" orientation="portrait" horizontalDpi="300" verticalDpi="300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254"/>
  <sheetViews>
    <sheetView tabSelected="1" zoomScale="80" zoomScaleNormal="80" workbookViewId="0">
      <pane xSplit="2" topLeftCell="C1" activePane="topRight" state="frozen"/>
      <selection pane="topRight" activeCell="I14" sqref="I14"/>
    </sheetView>
  </sheetViews>
  <sheetFormatPr defaultColWidth="0" defaultRowHeight="12.75" customHeight="1" zeroHeight="1" x14ac:dyDescent="0.2"/>
  <cols>
    <col min="1" max="1" width="7.140625" customWidth="1"/>
    <col min="2" max="2" width="51.42578125" style="31" customWidth="1"/>
    <col min="3" max="3" width="12.5703125" style="28" hidden="1" customWidth="1"/>
    <col min="4" max="4" width="12.5703125" hidden="1" customWidth="1"/>
    <col min="5" max="5" width="13" customWidth="1"/>
    <col min="6" max="6" width="13" hidden="1" customWidth="1"/>
    <col min="7" max="8" width="10.7109375" hidden="1" customWidth="1"/>
    <col min="9" max="9" width="10.7109375" customWidth="1"/>
    <col min="10" max="20" width="10.7109375" hidden="1" customWidth="1"/>
    <col min="21" max="21" width="14.42578125" hidden="1" customWidth="1"/>
    <col min="22" max="22" width="15.5703125" customWidth="1"/>
    <col min="23" max="32" width="12.7109375" customWidth="1"/>
    <col min="33" max="33" width="0" hidden="1" customWidth="1"/>
    <col min="34" max="34" width="16.5703125" customWidth="1"/>
    <col min="35" max="35" width="0" style="20" hidden="1" customWidth="1"/>
    <col min="36" max="38" width="16.5703125" style="20" customWidth="1"/>
    <col min="39" max="39" width="12.140625" customWidth="1"/>
    <col min="40" max="41" width="16.5703125" customWidth="1"/>
    <col min="42" max="42" width="22.5703125" style="25" customWidth="1"/>
    <col min="43" max="43" width="12.7109375" hidden="1" customWidth="1"/>
    <col min="44" max="46" width="0" hidden="1" customWidth="1"/>
    <col min="47" max="16384" width="11.5703125" hidden="1"/>
  </cols>
  <sheetData>
    <row r="1" spans="1:45" ht="21.95" customHeight="1" x14ac:dyDescent="0.2">
      <c r="A1" s="56" t="s">
        <v>22</v>
      </c>
      <c r="B1" s="57"/>
      <c r="C1" s="57"/>
      <c r="D1" s="57"/>
      <c r="E1" s="57"/>
      <c r="F1" s="58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18"/>
      <c r="V1" s="56" t="s">
        <v>23</v>
      </c>
      <c r="W1" s="57"/>
      <c r="X1" s="58"/>
      <c r="Y1" s="54">
        <f>SUM($AP4:$AP254)</f>
        <v>0</v>
      </c>
      <c r="Z1" s="55"/>
      <c r="AA1" s="55"/>
      <c r="AB1" s="43"/>
      <c r="AC1" s="18"/>
      <c r="AD1" s="18"/>
      <c r="AE1" s="18"/>
      <c r="AF1" s="18"/>
      <c r="AG1" s="18"/>
      <c r="AH1" s="18"/>
      <c r="AI1" s="15"/>
      <c r="AJ1" s="15"/>
      <c r="AK1" s="15"/>
      <c r="AL1" s="15"/>
      <c r="AM1" s="15"/>
      <c r="AN1" s="15"/>
      <c r="AO1" s="15"/>
      <c r="AP1" s="15"/>
    </row>
    <row r="2" spans="1:45" ht="15" customHeight="1" x14ac:dyDescent="0.2">
      <c r="A2" s="59" t="s">
        <v>24</v>
      </c>
      <c r="B2" s="60" t="s">
        <v>3</v>
      </c>
      <c r="C2" s="61" t="s">
        <v>25</v>
      </c>
      <c r="D2" s="63" t="s">
        <v>26</v>
      </c>
      <c r="E2" s="65" t="s">
        <v>27</v>
      </c>
      <c r="F2" s="46" t="s">
        <v>28</v>
      </c>
      <c r="G2" s="46" t="s">
        <v>29</v>
      </c>
      <c r="H2" s="46" t="s">
        <v>30</v>
      </c>
      <c r="I2" s="75" t="s">
        <v>31</v>
      </c>
      <c r="J2" s="46" t="s">
        <v>32</v>
      </c>
      <c r="K2" s="46" t="s">
        <v>33</v>
      </c>
      <c r="L2" s="46" t="s">
        <v>34</v>
      </c>
      <c r="M2" s="46" t="s">
        <v>35</v>
      </c>
      <c r="N2" s="46" t="s">
        <v>36</v>
      </c>
      <c r="O2" s="46" t="s">
        <v>37</v>
      </c>
      <c r="P2" s="46" t="s">
        <v>38</v>
      </c>
      <c r="Q2" s="46" t="s">
        <v>39</v>
      </c>
      <c r="R2" s="46" t="s">
        <v>40</v>
      </c>
      <c r="S2" s="46" t="s">
        <v>41</v>
      </c>
      <c r="T2" s="46" t="s">
        <v>42</v>
      </c>
      <c r="U2" s="60" t="s">
        <v>43</v>
      </c>
      <c r="V2" s="66" t="s">
        <v>44</v>
      </c>
      <c r="W2" s="66" t="s">
        <v>45</v>
      </c>
      <c r="X2" s="66" t="s">
        <v>46</v>
      </c>
      <c r="Y2" s="66" t="s">
        <v>47</v>
      </c>
      <c r="Z2" s="66" t="s">
        <v>46</v>
      </c>
      <c r="AA2" s="66" t="s">
        <v>48</v>
      </c>
      <c r="AB2" s="66" t="s">
        <v>46</v>
      </c>
      <c r="AC2" s="66" t="s">
        <v>49</v>
      </c>
      <c r="AD2" s="66" t="s">
        <v>46</v>
      </c>
      <c r="AE2" s="66" t="s">
        <v>50</v>
      </c>
      <c r="AF2" s="66" t="s">
        <v>46</v>
      </c>
      <c r="AG2" s="32" t="s">
        <v>51</v>
      </c>
      <c r="AH2" s="50" t="s">
        <v>52</v>
      </c>
      <c r="AI2" s="52" t="s">
        <v>53</v>
      </c>
      <c r="AJ2" s="52" t="s">
        <v>15</v>
      </c>
      <c r="AK2" s="52" t="s">
        <v>54</v>
      </c>
      <c r="AL2" s="52" t="s">
        <v>55</v>
      </c>
      <c r="AM2" s="48" t="s">
        <v>56</v>
      </c>
      <c r="AN2" s="48"/>
      <c r="AO2" s="48"/>
      <c r="AP2" s="49" t="s">
        <v>57</v>
      </c>
      <c r="AS2" s="10"/>
    </row>
    <row r="3" spans="1:45" ht="69" customHeight="1" x14ac:dyDescent="0.2">
      <c r="A3" s="59"/>
      <c r="B3" s="59"/>
      <c r="C3" s="62"/>
      <c r="D3" s="64"/>
      <c r="E3" s="47"/>
      <c r="F3" s="47"/>
      <c r="G3" s="47"/>
      <c r="H3" s="47"/>
      <c r="I3" s="76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59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29"/>
      <c r="AH3" s="51"/>
      <c r="AI3" s="53"/>
      <c r="AJ3" s="53"/>
      <c r="AK3" s="53"/>
      <c r="AL3" s="53"/>
      <c r="AM3" s="21" t="str">
        <f>IF($AM$2="Série de preços original","CV inicial","CV resultante")</f>
        <v>CV resultante</v>
      </c>
      <c r="AN3" s="21" t="str">
        <f>IF($AM$2="Série de preços original","LI inicial",IF($AM$2="Resultado final","","LI aplicado"))</f>
        <v/>
      </c>
      <c r="AO3" s="21" t="str">
        <f>IF($AM$2="Série de preços original","LS inicial",IF($AM$2="Resultado final","","LS aplicado"))</f>
        <v/>
      </c>
      <c r="AP3" s="49"/>
    </row>
    <row r="4" spans="1:45" ht="30" customHeight="1" x14ac:dyDescent="0.2">
      <c r="A4" s="11">
        <v>1</v>
      </c>
      <c r="B4" s="33" t="s">
        <v>58</v>
      </c>
      <c r="C4" s="27" t="s">
        <v>59</v>
      </c>
      <c r="D4" s="27" t="s">
        <v>60</v>
      </c>
      <c r="E4" s="14" t="s">
        <v>61</v>
      </c>
      <c r="F4" s="14" t="s">
        <v>62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3">
        <f>SUM(G4:T4)</f>
        <v>0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7"/>
      <c r="AI4" s="19" t="str">
        <f>IFERROR(ROUND(IF(COUNT(V4:AG4)&gt;=1,MIN(V4:AG4),""),2),"")</f>
        <v/>
      </c>
      <c r="AJ4" s="19" t="str">
        <f t="shared" ref="AJ4:AJ68" si="0">IFERROR(ROUND(AVERAGE(V4:AG4),2),"")</f>
        <v/>
      </c>
      <c r="AK4" s="19">
        <f>IFERROR(ROUND(IF(OR('1º Saneamento'!$O3&lt;=30%,COUNT('2º Saneamento'!C3:L3)&lt;3),'1º Saneamento'!$M3,IF(OR('2º Saneamento'!$O3&lt;=30%,COUNT('3º Saneamento'!C3:L3)&lt;3),'2º Saneamento'!$M3,IF(OR('3º Saneamento'!$O3&lt;=30%,COUNT('4º Saneamento'!C3:L3)&lt;3),'3º Saneamento'!$M3,IF(OR('4º Saneamento'!$O3&lt;=30%,COUNT('5º Saneamento'!C3:L3)&lt;3),'4º Saneamento'!$M3,'5º Saneamento'!$M3)))),2),"")</f>
        <v>0</v>
      </c>
      <c r="AL4" s="19" t="str">
        <f t="shared" ref="AL4:AL68" si="1">IFERROR(ROUND(MEDIAN(V4:AG4),2),"")</f>
        <v/>
      </c>
      <c r="AM4" s="22">
        <f>IF(AND($AJ4&lt;&gt;"",OR(AND('1º Saneamento'!$O3="",$AM$2="1ª rodada de saneamento"),AND('2º Saneamento'!$O3="",$AM$2="2ª rodada de saneamento"),AND('3º Saneamento'!$O3="",$AM$2="3ª rodada de saneamento"),AND('4º Saneamento'!$O3="",$AM$2="4ª rodada de saneamento"),AND('5º Saneamento'!$O3="",$AM$2="5ª rodada de saneamento"))),"N/A",IF($AM$2="Resultado final",'Série original'!$S3,IF($AM$2="Série de preços original",'Série original'!$P3,IF($AM$2="1ª rodada de saneamento",'1º Saneamento'!$O3,IF($AM$2="2ª rodada de saneamento",'2º Saneamento'!$O3,IF($AM$2="3ª rodada de saneamento",'3º Saneamento'!$O3,IF($AM$2="4ª rodada de saneamento",'4º Saneamento'!$O3,IF($AM$2="5ª rodada de saneamento",'5º Saneamento'!$O3,""))))))))</f>
        <v>0</v>
      </c>
      <c r="AN4" s="23" t="str">
        <f>IF($AM$2="Resultado final","",IF(AND($AJ4&lt;&gt;"",OR(AND('1º Saneamento'!$O3="",$AM$2="1ª rodada de saneamento"),AND('2º Saneamento'!$O3="",$AM$2="2ª rodada de saneamento"),AND('3º Saneamento'!$O3="",$AM$2="3ª rodada de saneamento"),AND('4º Saneamento'!$O3="",$AM$2="4ª rodada de saneamento"),AND('5º Saneamento'!$O3="",$AM$2="5ª rodada de saneamento"),AND($AM$2="Resultado final",OR('Série original'!$P3&lt;=30%,$AH4="SIM",'Série original'!$S3&gt;30%)))),"N/A",IF(OR($AM$2="1ª rodada de saneamento",$AM$2="Série de preços original"),'Série original'!$Q3,IF($AM$2="1ª rodada de saneamento",'Série original'!$Q3,IF($AM$2="2ª rodada de saneamento",'1º Saneamento'!$P3,IF($AM$2="3ª rodada de saneamento",'2º Saneamento'!$P3,IF($AM$2="4ª rodada de saneamento",'3º Saneamento'!$P3,IF($AM$2="5ª rodada de saneamento",'4º Saneamento'!$P3,""))))))))</f>
        <v/>
      </c>
      <c r="AO4" s="23" t="str">
        <f>IF($AM$2="Resultado final","",IF(AND($AJ4&lt;&gt;"",OR(AND('1º Saneamento'!$O3="",$AM$2="1ª rodada de saneamento"),AND('2º Saneamento'!$O3="",$AM$2="2ª rodada de saneamento"),AND('3º Saneamento'!$O3="",$AM$2="3ª rodada de saneamento"),AND('4º Saneamento'!$O3="",$AM$2="4ª rodada de saneamento"),AND('5º Saneamento'!$O3="",$AM$2="5ª rodada de saneamento"),AND($AM$2="Resultado final",OR('Série original'!$P3&lt;=30%,$AH4="SIM",'Série original'!$S3&gt;30%)))),"N/A",IF(OR($AM$2="1ª rodada de saneamento",$AM$2="Série de preços original"),'Série original'!$R3,IF($AM$2="1ª rodada de saneamento",'Série original'!$R3,IF($AM$2="2ª rodada de saneamento",'1º Saneamento'!$Q3,IF($AM$2="3ª rodada de saneamento",'2º Saneamento'!$Q3,IF($AM$2="4ª rodada de saneamento",'3º Saneamento'!$Q3,IF($AM$2="5ª rodada de saneamento",'4º Saneamento'!$Q3,""))))))))</f>
        <v/>
      </c>
      <c r="AP4" s="24" t="str">
        <f>IFERROR(IF($AH4="SIM",$AI4,IF('Série original'!$P3&lt;=30%,$AJ4,IF('Série original'!$S3&gt;30%,$AL4,$AK4)))*$U4,"")</f>
        <v/>
      </c>
    </row>
    <row r="5" spans="1:45" ht="30" customHeight="1" x14ac:dyDescent="0.2">
      <c r="A5" s="11">
        <v>2</v>
      </c>
      <c r="B5" s="33" t="s">
        <v>63</v>
      </c>
      <c r="C5" s="27" t="s">
        <v>59</v>
      </c>
      <c r="D5" s="14">
        <v>99260028</v>
      </c>
      <c r="E5" s="14" t="s">
        <v>61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3">
        <f t="shared" ref="U5:U6" si="2">SUM(G5:T5)</f>
        <v>0</v>
      </c>
      <c r="V5" s="12"/>
      <c r="W5" s="12"/>
      <c r="X5" s="12"/>
      <c r="Y5" s="12">
        <v>249</v>
      </c>
      <c r="Z5" s="45" t="s">
        <v>64</v>
      </c>
      <c r="AA5" s="12"/>
      <c r="AB5" s="12"/>
      <c r="AC5" s="12"/>
      <c r="AD5" s="12"/>
      <c r="AE5" s="12"/>
      <c r="AF5" s="12"/>
      <c r="AG5" s="12"/>
      <c r="AH5" s="17"/>
      <c r="AI5" s="19"/>
      <c r="AJ5" s="19">
        <f t="shared" si="0"/>
        <v>249</v>
      </c>
      <c r="AK5" s="19" t="str">
        <f>IFERROR(ROUND(IF(OR('1º Saneamento'!$O4&lt;=30%,COUNT('2º Saneamento'!C4:L4)&lt;3),'1º Saneamento'!$M4,IF(OR('2º Saneamento'!$O4&lt;=30%,COUNT('3º Saneamento'!C4:L4)&lt;3),'2º Saneamento'!$M4,IF(OR('3º Saneamento'!$O4&lt;=30%,COUNT('4º Saneamento'!C4:L4)&lt;3),'3º Saneamento'!$M4,IF(OR('4º Saneamento'!$O4&lt;=30%,COUNT('5º Saneamento'!C4:L4)&lt;3),'4º Saneamento'!$M4,'5º Saneamento'!$M4)))),2),"")</f>
        <v/>
      </c>
      <c r="AL5" s="19">
        <f t="shared" si="1"/>
        <v>249</v>
      </c>
      <c r="AM5" s="22" t="str">
        <f>IF(AND($AJ5&lt;&gt;"",OR(AND('1º Saneamento'!$O4="",$AM$2="1ª rodada de saneamento"),AND('2º Saneamento'!$O4="",$AM$2="2ª rodada de saneamento"),AND('3º Saneamento'!$O4="",$AM$2="3ª rodada de saneamento"),AND('4º Saneamento'!$O4="",$AM$2="4ª rodada de saneamento"),AND('5º Saneamento'!$O4="",$AM$2="5ª rodada de saneamento"))),"N/A",IF($AM$2="Resultado final",'Série original'!$S4,IF($AM$2="Série de preços original",'Série original'!$P4,IF($AM$2="1ª rodada de saneamento",'1º Saneamento'!$O4,IF($AM$2="2ª rodada de saneamento",'2º Saneamento'!$O4,IF($AM$2="3ª rodada de saneamento",'3º Saneamento'!$O4,IF($AM$2="4ª rodada de saneamento",'4º Saneamento'!$O4,IF($AM$2="5ª rodada de saneamento",'5º Saneamento'!$O4,""))))))))</f>
        <v/>
      </c>
      <c r="AN5" s="23" t="str">
        <f>IF($AM$2="Resultado final","",IF(AND($AJ5&lt;&gt;"",OR(AND('1º Saneamento'!$O4="",$AM$2="1ª rodada de saneamento"),AND('2º Saneamento'!$O4="",$AM$2="2ª rodada de saneamento"),AND('3º Saneamento'!$O4="",$AM$2="3ª rodada de saneamento"),AND('4º Saneamento'!$O4="",$AM$2="4ª rodada de saneamento"),AND('5º Saneamento'!$O4="",$AM$2="5ª rodada de saneamento"),AND($AM$2="Resultado final",OR('Série original'!$P4&lt;=30%,$AH5="SIM",'Série original'!$S4&gt;30%)))),"N/A",IF(OR($AM$2="1ª rodada de saneamento",$AM$2="Série de preços original"),'Série original'!$Q4,IF($AM$2="1ª rodada de saneamento",'Série original'!$Q4,IF($AM$2="2ª rodada de saneamento",'1º Saneamento'!$P4,IF($AM$2="3ª rodada de saneamento",'2º Saneamento'!$P4,IF($AM$2="4ª rodada de saneamento",'3º Saneamento'!$P4,IF($AM$2="5ª rodada de saneamento",'4º Saneamento'!$P4,""))))))))</f>
        <v/>
      </c>
      <c r="AO5" s="23" t="str">
        <f>IF($AM$2="Resultado final","",IF(AND($AJ5&lt;&gt;"",OR(AND('1º Saneamento'!$O4="",$AM$2="1ª rodada de saneamento"),AND('2º Saneamento'!$O4="",$AM$2="2ª rodada de saneamento"),AND('3º Saneamento'!$O4="",$AM$2="3ª rodada de saneamento"),AND('4º Saneamento'!$O4="",$AM$2="4ª rodada de saneamento"),AND('5º Saneamento'!$O4="",$AM$2="5ª rodada de saneamento"),AND($AM$2="Resultado final",OR('Série original'!$P4&lt;=30%,$AH5="SIM",'Série original'!$S4&gt;30%)))),"N/A",IF(OR($AM$2="1ª rodada de saneamento",$AM$2="Série de preços original"),'Série original'!$R4,IF($AM$2="1ª rodada de saneamento",'Série original'!$R4,IF($AM$2="2ª rodada de saneamento",'1º Saneamento'!$Q4,IF($AM$2="3ª rodada de saneamento",'2º Saneamento'!$Q4,IF($AM$2="4ª rodada de saneamento",'3º Saneamento'!$Q4,IF($AM$2="5ª rodada de saneamento",'4º Saneamento'!$Q4,""))))))))</f>
        <v/>
      </c>
      <c r="AP5" s="24">
        <f>IFERROR(IF($AH5="SIM",$AI5,IF('Série original'!$P4&lt;=30%,$AJ5,IF('Série original'!$S4&gt;30%,$AL5,$AK5)))*$U5,"")</f>
        <v>0</v>
      </c>
    </row>
    <row r="6" spans="1:45" ht="30" customHeight="1" x14ac:dyDescent="0.2">
      <c r="A6" s="11">
        <v>3</v>
      </c>
      <c r="B6" s="33" t="s">
        <v>65</v>
      </c>
      <c r="C6" s="27" t="s">
        <v>59</v>
      </c>
      <c r="D6" s="14">
        <v>99260028</v>
      </c>
      <c r="E6" s="14" t="s">
        <v>61</v>
      </c>
      <c r="F6" s="14" t="s">
        <v>62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3">
        <f t="shared" si="2"/>
        <v>0</v>
      </c>
      <c r="V6" s="12"/>
      <c r="W6" s="12"/>
      <c r="X6" s="12"/>
      <c r="Y6" s="12">
        <v>249</v>
      </c>
      <c r="Z6" s="45" t="s">
        <v>64</v>
      </c>
      <c r="AA6" s="12"/>
      <c r="AB6" s="12"/>
      <c r="AC6" s="12"/>
      <c r="AD6" s="12"/>
      <c r="AE6" s="12"/>
      <c r="AF6" s="12"/>
      <c r="AG6" s="12"/>
      <c r="AH6" s="17"/>
      <c r="AI6" s="19">
        <f t="shared" ref="AI6:AI68" si="3">IFERROR(ROUND(IF(COUNT(V6:AG6)&gt;=1,MIN(V6:AG6),""),2),"")</f>
        <v>249</v>
      </c>
      <c r="AJ6" s="19">
        <f t="shared" si="0"/>
        <v>249</v>
      </c>
      <c r="AK6" s="19" t="str">
        <f>IFERROR(ROUND(IF(OR('1º Saneamento'!$O5&lt;=30%,COUNT('2º Saneamento'!C5:L5)&lt;3),'1º Saneamento'!$M5,IF(OR('2º Saneamento'!$O5&lt;=30%,COUNT('3º Saneamento'!C5:L5)&lt;3),'2º Saneamento'!$M5,IF(OR('3º Saneamento'!$O5&lt;=30%,COUNT('4º Saneamento'!C5:L5)&lt;3),'3º Saneamento'!$M5,IF(OR('4º Saneamento'!$O5&lt;=30%,COUNT('5º Saneamento'!C5:L5)&lt;3),'4º Saneamento'!$M5,'5º Saneamento'!$M5)))),2),"")</f>
        <v/>
      </c>
      <c r="AL6" s="19">
        <f t="shared" si="1"/>
        <v>249</v>
      </c>
      <c r="AM6" s="22" t="str">
        <f>IF(AND($AJ6&lt;&gt;"",OR(AND('1º Saneamento'!$O5="",$AM$2="1ª rodada de saneamento"),AND('2º Saneamento'!$O5="",$AM$2="2ª rodada de saneamento"),AND('3º Saneamento'!$O5="",$AM$2="3ª rodada de saneamento"),AND('4º Saneamento'!$O5="",$AM$2="4ª rodada de saneamento"),AND('5º Saneamento'!$O5="",$AM$2="5ª rodada de saneamento"))),"N/A",IF($AM$2="Resultado final",'Série original'!$S5,IF($AM$2="Série de preços original",'Série original'!$P5,IF($AM$2="1ª rodada de saneamento",'1º Saneamento'!$O5,IF($AM$2="2ª rodada de saneamento",'2º Saneamento'!$O5,IF($AM$2="3ª rodada de saneamento",'3º Saneamento'!$O5,IF($AM$2="4ª rodada de saneamento",'4º Saneamento'!$O5,IF($AM$2="5ª rodada de saneamento",'5º Saneamento'!$O5,""))))))))</f>
        <v/>
      </c>
      <c r="AN6" s="23" t="str">
        <f>IF($AM$2="Resultado final","",IF(AND($AJ6&lt;&gt;"",OR(AND('1º Saneamento'!$O5="",$AM$2="1ª rodada de saneamento"),AND('2º Saneamento'!$O5="",$AM$2="2ª rodada de saneamento"),AND('3º Saneamento'!$O5="",$AM$2="3ª rodada de saneamento"),AND('4º Saneamento'!$O5="",$AM$2="4ª rodada de saneamento"),AND('5º Saneamento'!$O5="",$AM$2="5ª rodada de saneamento"),AND($AM$2="Resultado final",OR('Série original'!$P5&lt;=30%,$AH6="SIM",'Série original'!$S5&gt;30%)))),"N/A",IF(OR($AM$2="1ª rodada de saneamento",$AM$2="Série de preços original"),'Série original'!$Q5,IF($AM$2="1ª rodada de saneamento",'Série original'!$Q5,IF($AM$2="2ª rodada de saneamento",'1º Saneamento'!$P5,IF($AM$2="3ª rodada de saneamento",'2º Saneamento'!$P5,IF($AM$2="4ª rodada de saneamento",'3º Saneamento'!$P5,IF($AM$2="5ª rodada de saneamento",'4º Saneamento'!$P5,""))))))))</f>
        <v/>
      </c>
      <c r="AO6" s="23" t="str">
        <f>IF($AM$2="Resultado final","",IF(AND($AJ6&lt;&gt;"",OR(AND('1º Saneamento'!$O5="",$AM$2="1ª rodada de saneamento"),AND('2º Saneamento'!$O5="",$AM$2="2ª rodada de saneamento"),AND('3º Saneamento'!$O5="",$AM$2="3ª rodada de saneamento"),AND('4º Saneamento'!$O5="",$AM$2="4ª rodada de saneamento"),AND('5º Saneamento'!$O5="",$AM$2="5ª rodada de saneamento"),AND($AM$2="Resultado final",OR('Série original'!$P5&lt;=30%,$AH6="SIM",'Série original'!$S5&gt;30%)))),"N/A",IF(OR($AM$2="1ª rodada de saneamento",$AM$2="Série de preços original"),'Série original'!$R5,IF($AM$2="1ª rodada de saneamento",'Série original'!$R5,IF($AM$2="2ª rodada de saneamento",'1º Saneamento'!$Q5,IF($AM$2="3ª rodada de saneamento",'2º Saneamento'!$Q5,IF($AM$2="4ª rodada de saneamento",'3º Saneamento'!$Q5,IF($AM$2="5ª rodada de saneamento",'4º Saneamento'!$Q5,""))))))))</f>
        <v/>
      </c>
      <c r="AP6" s="24">
        <f>IFERROR(IF($AH6="SIM",$AI6,IF('Série original'!$P5&lt;=30%,$AJ6,IF('Série original'!$S5&gt;30%,$AL6,$AK6)))*$U6,"")</f>
        <v>0</v>
      </c>
    </row>
    <row r="7" spans="1:45" ht="30" customHeight="1" x14ac:dyDescent="0.2">
      <c r="A7" s="11">
        <v>4</v>
      </c>
      <c r="B7" s="33" t="s">
        <v>66</v>
      </c>
      <c r="C7" s="27"/>
      <c r="D7" s="14"/>
      <c r="E7" s="14" t="s">
        <v>61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3">
        <f t="shared" ref="U7:U69" si="4">SUM(G7:T7)</f>
        <v>0</v>
      </c>
      <c r="V7" s="12"/>
      <c r="W7" s="12"/>
      <c r="X7" s="12"/>
      <c r="Y7" s="12">
        <v>629</v>
      </c>
      <c r="Z7" s="45" t="s">
        <v>64</v>
      </c>
      <c r="AA7" s="12">
        <v>597.14</v>
      </c>
      <c r="AB7" s="45" t="s">
        <v>67</v>
      </c>
      <c r="AC7" s="12"/>
      <c r="AD7" s="12"/>
      <c r="AE7" s="12"/>
      <c r="AF7" s="12"/>
      <c r="AG7" s="12"/>
      <c r="AH7" s="17"/>
      <c r="AI7" s="19">
        <f t="shared" si="3"/>
        <v>597.14</v>
      </c>
      <c r="AJ7" s="19">
        <f t="shared" si="0"/>
        <v>613.07000000000005</v>
      </c>
      <c r="AK7" s="19" t="str">
        <f>IFERROR(ROUND(IF(OR('1º Saneamento'!$O6&lt;=30%,COUNT('2º Saneamento'!C6:L6)&lt;3),'1º Saneamento'!$M6,IF(OR('2º Saneamento'!$O6&lt;=30%,COUNT('3º Saneamento'!C6:L6)&lt;3),'2º Saneamento'!$M6,IF(OR('3º Saneamento'!$O6&lt;=30%,COUNT('4º Saneamento'!C6:L6)&lt;3),'3º Saneamento'!$M6,IF(OR('4º Saneamento'!$O6&lt;=30%,COUNT('5º Saneamento'!C6:L6)&lt;3),'4º Saneamento'!$M6,'5º Saneamento'!$M6)))),2),"")</f>
        <v/>
      </c>
      <c r="AL7" s="19">
        <f t="shared" si="1"/>
        <v>613.07000000000005</v>
      </c>
      <c r="AM7" s="22">
        <f>IF(AND($AJ7&lt;&gt;"",OR(AND('1º Saneamento'!$O6="",$AM$2="1ª rodada de saneamento"),AND('2º Saneamento'!$O6="",$AM$2="2ª rodada de saneamento"),AND('3º Saneamento'!$O6="",$AM$2="3ª rodada de saneamento"),AND('4º Saneamento'!$O6="",$AM$2="4ª rodada de saneamento"),AND('5º Saneamento'!$O6="",$AM$2="5ª rodada de saneamento"))),"N/A",IF($AM$2="Resultado final",'Série original'!$S6,IF($AM$2="Série de preços original",'Série original'!$P6,IF($AM$2="1ª rodada de saneamento",'1º Saneamento'!$O6,IF($AM$2="2ª rodada de saneamento",'2º Saneamento'!$O6,IF($AM$2="3ª rodada de saneamento",'3º Saneamento'!$O6,IF($AM$2="4ª rodada de saneamento",'4º Saneamento'!$O6,IF($AM$2="5ª rodada de saneamento",'5º Saneamento'!$O6,""))))))))</f>
        <v>3.6746900107008033E-2</v>
      </c>
      <c r="AN7" s="23" t="str">
        <f>IF($AM$2="Resultado final","",IF(AND($AJ7&lt;&gt;"",OR(AND('1º Saneamento'!$O6="",$AM$2="1ª rodada de saneamento"),AND('2º Saneamento'!$O6="",$AM$2="2ª rodada de saneamento"),AND('3º Saneamento'!$O6="",$AM$2="3ª rodada de saneamento"),AND('4º Saneamento'!$O6="",$AM$2="4ª rodada de saneamento"),AND('5º Saneamento'!$O6="",$AM$2="5ª rodada de saneamento"),AND($AM$2="Resultado final",OR('Série original'!$P6&lt;=30%,$AH7="SIM",'Série original'!$S6&gt;30%)))),"N/A",IF(OR($AM$2="1ª rodada de saneamento",$AM$2="Série de preços original"),'Série original'!$Q6,IF($AM$2="1ª rodada de saneamento",'Série original'!$Q6,IF($AM$2="2ª rodada de saneamento",'1º Saneamento'!$P6,IF($AM$2="3ª rodada de saneamento",'2º Saneamento'!$P6,IF($AM$2="4ª rodada de saneamento",'3º Saneamento'!$P6,IF($AM$2="5ª rodada de saneamento",'4º Saneamento'!$P6,""))))))))</f>
        <v/>
      </c>
      <c r="AO7" s="23" t="str">
        <f>IF($AM$2="Resultado final","",IF(AND($AJ7&lt;&gt;"",OR(AND('1º Saneamento'!$O6="",$AM$2="1ª rodada de saneamento"),AND('2º Saneamento'!$O6="",$AM$2="2ª rodada de saneamento"),AND('3º Saneamento'!$O6="",$AM$2="3ª rodada de saneamento"),AND('4º Saneamento'!$O6="",$AM$2="4ª rodada de saneamento"),AND('5º Saneamento'!$O6="",$AM$2="5ª rodada de saneamento"),AND($AM$2="Resultado final",OR('Série original'!$P6&lt;=30%,$AH7="SIM",'Série original'!$S6&gt;30%)))),"N/A",IF(OR($AM$2="1ª rodada de saneamento",$AM$2="Série de preços original"),'Série original'!$R6,IF($AM$2="1ª rodada de saneamento",'Série original'!$R6,IF($AM$2="2ª rodada de saneamento",'1º Saneamento'!$Q6,IF($AM$2="3ª rodada de saneamento",'2º Saneamento'!$Q6,IF($AM$2="4ª rodada de saneamento",'3º Saneamento'!$Q6,IF($AM$2="5ª rodada de saneamento",'4º Saneamento'!$Q6,""))))))))</f>
        <v/>
      </c>
      <c r="AP7" s="24">
        <f>IFERROR(IF($AH7="SIM",$AI7,IF('Série original'!$P6&lt;=30%,$AJ7,IF('Série original'!$S6&gt;30%,$AL7,$AK7)))*$U7,"")</f>
        <v>0</v>
      </c>
    </row>
    <row r="8" spans="1:45" ht="30" customHeight="1" x14ac:dyDescent="0.2">
      <c r="A8" s="11">
        <v>5</v>
      </c>
      <c r="B8" s="33" t="s">
        <v>68</v>
      </c>
      <c r="C8" s="27"/>
      <c r="D8" s="14"/>
      <c r="E8" s="14" t="s">
        <v>61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3">
        <f t="shared" si="4"/>
        <v>0</v>
      </c>
      <c r="V8" s="12"/>
      <c r="W8" s="12"/>
      <c r="X8" s="12"/>
      <c r="Y8" s="12">
        <v>699</v>
      </c>
      <c r="Z8" s="45" t="s">
        <v>64</v>
      </c>
      <c r="AA8" s="12"/>
      <c r="AB8" s="12"/>
      <c r="AC8" s="12"/>
      <c r="AD8" s="12"/>
      <c r="AE8" s="12"/>
      <c r="AF8" s="12"/>
      <c r="AG8" s="12"/>
      <c r="AH8" s="17"/>
      <c r="AI8" s="19">
        <f t="shared" si="3"/>
        <v>699</v>
      </c>
      <c r="AJ8" s="19">
        <f t="shared" si="0"/>
        <v>699</v>
      </c>
      <c r="AK8" s="19" t="str">
        <f>IFERROR(ROUND(IF(OR('1º Saneamento'!$O7&lt;=30%,COUNT('2º Saneamento'!C7:L7)&lt;3),'1º Saneamento'!$M7,IF(OR('2º Saneamento'!$O7&lt;=30%,COUNT('3º Saneamento'!C7:L7)&lt;3),'2º Saneamento'!$M7,IF(OR('3º Saneamento'!$O7&lt;=30%,COUNT('4º Saneamento'!C7:L7)&lt;3),'3º Saneamento'!$M7,IF(OR('4º Saneamento'!$O7&lt;=30%,COUNT('5º Saneamento'!C7:L7)&lt;3),'4º Saneamento'!$M7,'5º Saneamento'!$M7)))),2),"")</f>
        <v/>
      </c>
      <c r="AL8" s="19">
        <f t="shared" si="1"/>
        <v>699</v>
      </c>
      <c r="AM8" s="22" t="str">
        <f>IF(AND($AJ8&lt;&gt;"",OR(AND('1º Saneamento'!$O7="",$AM$2="1ª rodada de saneamento"),AND('2º Saneamento'!$O7="",$AM$2="2ª rodada de saneamento"),AND('3º Saneamento'!$O7="",$AM$2="3ª rodada de saneamento"),AND('4º Saneamento'!$O7="",$AM$2="4ª rodada de saneamento"),AND('5º Saneamento'!$O7="",$AM$2="5ª rodada de saneamento"))),"N/A",IF($AM$2="Resultado final",'Série original'!$S7,IF($AM$2="Série de preços original",'Série original'!$P7,IF($AM$2="1ª rodada de saneamento",'1º Saneamento'!$O7,IF($AM$2="2ª rodada de saneamento",'2º Saneamento'!$O7,IF($AM$2="3ª rodada de saneamento",'3º Saneamento'!$O7,IF($AM$2="4ª rodada de saneamento",'4º Saneamento'!$O7,IF($AM$2="5ª rodada de saneamento",'5º Saneamento'!$O7,""))))))))</f>
        <v/>
      </c>
      <c r="AN8" s="23" t="str">
        <f>IF($AM$2="Resultado final","",IF(AND($AJ8&lt;&gt;"",OR(AND('1º Saneamento'!$O7="",$AM$2="1ª rodada de saneamento"),AND('2º Saneamento'!$O7="",$AM$2="2ª rodada de saneamento"),AND('3º Saneamento'!$O7="",$AM$2="3ª rodada de saneamento"),AND('4º Saneamento'!$O7="",$AM$2="4ª rodada de saneamento"),AND('5º Saneamento'!$O7="",$AM$2="5ª rodada de saneamento"),AND($AM$2="Resultado final",OR('Série original'!$P7&lt;=30%,$AH8="SIM",'Série original'!$S7&gt;30%)))),"N/A",IF(OR($AM$2="1ª rodada de saneamento",$AM$2="Série de preços original"),'Série original'!$Q7,IF($AM$2="1ª rodada de saneamento",'Série original'!$Q7,IF($AM$2="2ª rodada de saneamento",'1º Saneamento'!$P7,IF($AM$2="3ª rodada de saneamento",'2º Saneamento'!$P7,IF($AM$2="4ª rodada de saneamento",'3º Saneamento'!$P7,IF($AM$2="5ª rodada de saneamento",'4º Saneamento'!$P7,""))))))))</f>
        <v/>
      </c>
      <c r="AO8" s="23" t="str">
        <f>IF($AM$2="Resultado final","",IF(AND($AJ8&lt;&gt;"",OR(AND('1º Saneamento'!$O7="",$AM$2="1ª rodada de saneamento"),AND('2º Saneamento'!$O7="",$AM$2="2ª rodada de saneamento"),AND('3º Saneamento'!$O7="",$AM$2="3ª rodada de saneamento"),AND('4º Saneamento'!$O7="",$AM$2="4ª rodada de saneamento"),AND('5º Saneamento'!$O7="",$AM$2="5ª rodada de saneamento"),AND($AM$2="Resultado final",OR('Série original'!$P7&lt;=30%,$AH8="SIM",'Série original'!$S7&gt;30%)))),"N/A",IF(OR($AM$2="1ª rodada de saneamento",$AM$2="Série de preços original"),'Série original'!$R7,IF($AM$2="1ª rodada de saneamento",'Série original'!$R7,IF($AM$2="2ª rodada de saneamento",'1º Saneamento'!$Q7,IF($AM$2="3ª rodada de saneamento",'2º Saneamento'!$Q7,IF($AM$2="4ª rodada de saneamento",'3º Saneamento'!$Q7,IF($AM$2="5ª rodada de saneamento",'4º Saneamento'!$Q7,""))))))))</f>
        <v/>
      </c>
      <c r="AP8" s="24">
        <f>IFERROR(IF($AH8="SIM",$AI8,IF('Série original'!$P7&lt;=30%,$AJ8,IF('Série original'!$S7&gt;30%,$AL8,$AK8)))*$U8,"")</f>
        <v>0</v>
      </c>
    </row>
    <row r="9" spans="1:45" ht="30" customHeight="1" x14ac:dyDescent="0.2">
      <c r="A9" s="11">
        <v>6</v>
      </c>
      <c r="B9" s="33" t="s">
        <v>69</v>
      </c>
      <c r="C9" s="27"/>
      <c r="D9" s="14"/>
      <c r="E9" s="14" t="s">
        <v>61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3">
        <f t="shared" si="4"/>
        <v>0</v>
      </c>
      <c r="V9" s="12"/>
      <c r="W9" s="12"/>
      <c r="X9" s="12"/>
      <c r="Y9" s="12">
        <v>319</v>
      </c>
      <c r="Z9" s="45" t="s">
        <v>64</v>
      </c>
      <c r="AA9" s="12"/>
      <c r="AB9" s="12"/>
      <c r="AC9" s="12"/>
      <c r="AD9" s="12"/>
      <c r="AE9" s="12"/>
      <c r="AF9" s="12"/>
      <c r="AG9" s="12"/>
      <c r="AH9" s="17"/>
      <c r="AI9" s="19">
        <f t="shared" si="3"/>
        <v>319</v>
      </c>
      <c r="AJ9" s="19">
        <f t="shared" si="0"/>
        <v>319</v>
      </c>
      <c r="AK9" s="19" t="str">
        <f>IFERROR(ROUND(IF(OR('1º Saneamento'!$O8&lt;=30%,COUNT('2º Saneamento'!C8:L8)&lt;3),'1º Saneamento'!$M8,IF(OR('2º Saneamento'!$O8&lt;=30%,COUNT('3º Saneamento'!C8:L8)&lt;3),'2º Saneamento'!$M8,IF(OR('3º Saneamento'!$O8&lt;=30%,COUNT('4º Saneamento'!C8:L8)&lt;3),'3º Saneamento'!$M8,IF(OR('4º Saneamento'!$O8&lt;=30%,COUNT('5º Saneamento'!C8:L8)&lt;3),'4º Saneamento'!$M8,'5º Saneamento'!$M8)))),2),"")</f>
        <v/>
      </c>
      <c r="AL9" s="19">
        <f t="shared" si="1"/>
        <v>319</v>
      </c>
      <c r="AM9" s="22" t="str">
        <f>IF(AND($AJ9&lt;&gt;"",OR(AND('1º Saneamento'!$O8="",$AM$2="1ª rodada de saneamento"),AND('2º Saneamento'!$O8="",$AM$2="2ª rodada de saneamento"),AND('3º Saneamento'!$O8="",$AM$2="3ª rodada de saneamento"),AND('4º Saneamento'!$O8="",$AM$2="4ª rodada de saneamento"),AND('5º Saneamento'!$O8="",$AM$2="5ª rodada de saneamento"))),"N/A",IF($AM$2="Resultado final",'Série original'!$S8,IF($AM$2="Série de preços original",'Série original'!$P8,IF($AM$2="1ª rodada de saneamento",'1º Saneamento'!$O8,IF($AM$2="2ª rodada de saneamento",'2º Saneamento'!$O8,IF($AM$2="3ª rodada de saneamento",'3º Saneamento'!$O8,IF($AM$2="4ª rodada de saneamento",'4º Saneamento'!$O8,IF($AM$2="5ª rodada de saneamento",'5º Saneamento'!$O8,""))))))))</f>
        <v/>
      </c>
      <c r="AN9" s="23" t="str">
        <f>IF($AM$2="Resultado final","",IF(AND($AJ9&lt;&gt;"",OR(AND('1º Saneamento'!$O8="",$AM$2="1ª rodada de saneamento"),AND('2º Saneamento'!$O8="",$AM$2="2ª rodada de saneamento"),AND('3º Saneamento'!$O8="",$AM$2="3ª rodada de saneamento"),AND('4º Saneamento'!$O8="",$AM$2="4ª rodada de saneamento"),AND('5º Saneamento'!$O8="",$AM$2="5ª rodada de saneamento"),AND($AM$2="Resultado final",OR('Série original'!$P8&lt;=30%,$AH9="SIM",'Série original'!$S8&gt;30%)))),"N/A",IF(OR($AM$2="1ª rodada de saneamento",$AM$2="Série de preços original"),'Série original'!$Q8,IF($AM$2="1ª rodada de saneamento",'Série original'!$Q8,IF($AM$2="2ª rodada de saneamento",'1º Saneamento'!$P8,IF($AM$2="3ª rodada de saneamento",'2º Saneamento'!$P8,IF($AM$2="4ª rodada de saneamento",'3º Saneamento'!$P8,IF($AM$2="5ª rodada de saneamento",'4º Saneamento'!$P8,""))))))))</f>
        <v/>
      </c>
      <c r="AO9" s="23" t="str">
        <f>IF($AM$2="Resultado final","",IF(AND($AJ9&lt;&gt;"",OR(AND('1º Saneamento'!$O8="",$AM$2="1ª rodada de saneamento"),AND('2º Saneamento'!$O8="",$AM$2="2ª rodada de saneamento"),AND('3º Saneamento'!$O8="",$AM$2="3ª rodada de saneamento"),AND('4º Saneamento'!$O8="",$AM$2="4ª rodada de saneamento"),AND('5º Saneamento'!$O8="",$AM$2="5ª rodada de saneamento"),AND($AM$2="Resultado final",OR('Série original'!$P8&lt;=30%,$AH9="SIM",'Série original'!$S8&gt;30%)))),"N/A",IF(OR($AM$2="1ª rodada de saneamento",$AM$2="Série de preços original"),'Série original'!$R8,IF($AM$2="1ª rodada de saneamento",'Série original'!$R8,IF($AM$2="2ª rodada de saneamento",'1º Saneamento'!$Q8,IF($AM$2="3ª rodada de saneamento",'2º Saneamento'!$Q8,IF($AM$2="4ª rodada de saneamento",'3º Saneamento'!$Q8,IF($AM$2="5ª rodada de saneamento",'4º Saneamento'!$Q8,""))))))))</f>
        <v/>
      </c>
      <c r="AP9" s="24">
        <f>IFERROR(IF($AH9="SIM",$AI9,IF('Série original'!$P8&lt;=30%,$AJ9,IF('Série original'!$S8&gt;30%,$AL9,$AK9)))*$U9,"")</f>
        <v>0</v>
      </c>
    </row>
    <row r="10" spans="1:45" ht="30" customHeight="1" x14ac:dyDescent="0.2">
      <c r="A10" s="11">
        <v>7</v>
      </c>
      <c r="B10" s="33" t="s">
        <v>70</v>
      </c>
      <c r="C10" s="27"/>
      <c r="D10" s="14"/>
      <c r="E10" s="14" t="s">
        <v>71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3">
        <f t="shared" si="4"/>
        <v>0</v>
      </c>
      <c r="V10" s="12"/>
      <c r="W10" s="12"/>
      <c r="X10" s="12"/>
      <c r="Y10" s="12">
        <v>319</v>
      </c>
      <c r="Z10" s="45" t="s">
        <v>64</v>
      </c>
      <c r="AA10" s="12"/>
      <c r="AB10" s="12"/>
      <c r="AC10" s="12"/>
      <c r="AD10" s="12"/>
      <c r="AE10" s="12"/>
      <c r="AF10" s="12"/>
      <c r="AG10" s="12"/>
      <c r="AH10" s="17"/>
      <c r="AI10" s="19">
        <f t="shared" si="3"/>
        <v>319</v>
      </c>
      <c r="AJ10" s="19">
        <f t="shared" si="0"/>
        <v>319</v>
      </c>
      <c r="AK10" s="19" t="str">
        <f>IFERROR(ROUND(IF(OR('1º Saneamento'!$O9&lt;=30%,COUNT('2º Saneamento'!C9:L9)&lt;3),'1º Saneamento'!$M9,IF(OR('2º Saneamento'!$O9&lt;=30%,COUNT('3º Saneamento'!C9:L9)&lt;3),'2º Saneamento'!$M9,IF(OR('3º Saneamento'!$O9&lt;=30%,COUNT('4º Saneamento'!C9:L9)&lt;3),'3º Saneamento'!$M9,IF(OR('4º Saneamento'!$O9&lt;=30%,COUNT('5º Saneamento'!C9:L9)&lt;3),'4º Saneamento'!$M9,'5º Saneamento'!$M9)))),2),"")</f>
        <v/>
      </c>
      <c r="AL10" s="19">
        <f t="shared" si="1"/>
        <v>319</v>
      </c>
      <c r="AM10" s="22" t="str">
        <f>IF(AND($AJ10&lt;&gt;"",OR(AND('1º Saneamento'!$O9="",$AM$2="1ª rodada de saneamento"),AND('2º Saneamento'!$O9="",$AM$2="2ª rodada de saneamento"),AND('3º Saneamento'!$O9="",$AM$2="3ª rodada de saneamento"),AND('4º Saneamento'!$O9="",$AM$2="4ª rodada de saneamento"),AND('5º Saneamento'!$O9="",$AM$2="5ª rodada de saneamento"))),"N/A",IF($AM$2="Resultado final",'Série original'!$S9,IF($AM$2="Série de preços original",'Série original'!$P9,IF($AM$2="1ª rodada de saneamento",'1º Saneamento'!$O9,IF($AM$2="2ª rodada de saneamento",'2º Saneamento'!$O9,IF($AM$2="3ª rodada de saneamento",'3º Saneamento'!$O9,IF($AM$2="4ª rodada de saneamento",'4º Saneamento'!$O9,IF($AM$2="5ª rodada de saneamento",'5º Saneamento'!$O9,""))))))))</f>
        <v/>
      </c>
      <c r="AN10" s="23" t="str">
        <f>IF($AM$2="Resultado final","",IF(AND($AJ10&lt;&gt;"",OR(AND('1º Saneamento'!$O9="",$AM$2="1ª rodada de saneamento"),AND('2º Saneamento'!$O9="",$AM$2="2ª rodada de saneamento"),AND('3º Saneamento'!$O9="",$AM$2="3ª rodada de saneamento"),AND('4º Saneamento'!$O9="",$AM$2="4ª rodada de saneamento"),AND('5º Saneamento'!$O9="",$AM$2="5ª rodada de saneamento"),AND($AM$2="Resultado final",OR('Série original'!$P9&lt;=30%,$AH10="SIM",'Série original'!$S9&gt;30%)))),"N/A",IF(OR($AM$2="1ª rodada de saneamento",$AM$2="Série de preços original"),'Série original'!$Q9,IF($AM$2="1ª rodada de saneamento",'Série original'!$Q9,IF($AM$2="2ª rodada de saneamento",'1º Saneamento'!$P9,IF($AM$2="3ª rodada de saneamento",'2º Saneamento'!$P9,IF($AM$2="4ª rodada de saneamento",'3º Saneamento'!$P9,IF($AM$2="5ª rodada de saneamento",'4º Saneamento'!$P9,""))))))))</f>
        <v/>
      </c>
      <c r="AO10" s="23" t="str">
        <f>IF($AM$2="Resultado final","",IF(AND($AJ10&lt;&gt;"",OR(AND('1º Saneamento'!$O9="",$AM$2="1ª rodada de saneamento"),AND('2º Saneamento'!$O9="",$AM$2="2ª rodada de saneamento"),AND('3º Saneamento'!$O9="",$AM$2="3ª rodada de saneamento"),AND('4º Saneamento'!$O9="",$AM$2="4ª rodada de saneamento"),AND('5º Saneamento'!$O9="",$AM$2="5ª rodada de saneamento"),AND($AM$2="Resultado final",OR('Série original'!$P9&lt;=30%,$AH10="SIM",'Série original'!$S9&gt;30%)))),"N/A",IF(OR($AM$2="1ª rodada de saneamento",$AM$2="Série de preços original"),'Série original'!$R9,IF($AM$2="1ª rodada de saneamento",'Série original'!$R9,IF($AM$2="2ª rodada de saneamento",'1º Saneamento'!$Q9,IF($AM$2="3ª rodada de saneamento",'2º Saneamento'!$Q9,IF($AM$2="4ª rodada de saneamento",'3º Saneamento'!$Q9,IF($AM$2="5ª rodada de saneamento",'4º Saneamento'!$Q9,""))))))))</f>
        <v/>
      </c>
      <c r="AP10" s="24">
        <f>IFERROR(IF($AH10="SIM",$AI10,IF('Série original'!$P9&lt;=30%,$AJ10,IF('Série original'!$S9&gt;30%,$AL10,$AK10)))*$U10,"")</f>
        <v>0</v>
      </c>
    </row>
    <row r="11" spans="1:45" ht="30" customHeight="1" x14ac:dyDescent="0.2">
      <c r="A11" s="11">
        <v>8</v>
      </c>
      <c r="B11" s="33" t="s">
        <v>72</v>
      </c>
      <c r="C11" s="27"/>
      <c r="D11" s="14"/>
      <c r="E11" s="14" t="s">
        <v>71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3">
        <f t="shared" si="4"/>
        <v>0</v>
      </c>
      <c r="V11" s="12"/>
      <c r="W11" s="12"/>
      <c r="X11" s="12"/>
      <c r="Y11" s="12">
        <v>339</v>
      </c>
      <c r="Z11" s="45" t="s">
        <v>64</v>
      </c>
      <c r="AA11" s="12">
        <v>380</v>
      </c>
      <c r="AB11" s="45" t="s">
        <v>67</v>
      </c>
      <c r="AC11" s="12"/>
      <c r="AD11" s="12"/>
      <c r="AE11" s="12"/>
      <c r="AF11" s="12"/>
      <c r="AG11" s="12"/>
      <c r="AH11" s="17"/>
      <c r="AI11" s="19">
        <f t="shared" si="3"/>
        <v>339</v>
      </c>
      <c r="AJ11" s="19">
        <f t="shared" si="0"/>
        <v>359.5</v>
      </c>
      <c r="AK11" s="19" t="str">
        <f>IFERROR(ROUND(IF(OR('1º Saneamento'!$O10&lt;=30%,COUNT('2º Saneamento'!C10:L10)&lt;3),'1º Saneamento'!$M10,IF(OR('2º Saneamento'!$O10&lt;=30%,COUNT('3º Saneamento'!C10:L10)&lt;3),'2º Saneamento'!$M10,IF(OR('3º Saneamento'!$O10&lt;=30%,COUNT('4º Saneamento'!C10:L10)&lt;3),'3º Saneamento'!$M10,IF(OR('4º Saneamento'!$O10&lt;=30%,COUNT('5º Saneamento'!C10:L10)&lt;3),'4º Saneamento'!$M10,'5º Saneamento'!$M10)))),2),"")</f>
        <v/>
      </c>
      <c r="AL11" s="19">
        <f t="shared" si="1"/>
        <v>359.5</v>
      </c>
      <c r="AM11" s="22">
        <f>IF(AND($AJ11&lt;&gt;"",OR(AND('1º Saneamento'!$O10="",$AM$2="1ª rodada de saneamento"),AND('2º Saneamento'!$O10="",$AM$2="2ª rodada de saneamento"),AND('3º Saneamento'!$O10="",$AM$2="3ª rodada de saneamento"),AND('4º Saneamento'!$O10="",$AM$2="4ª rodada de saneamento"),AND('5º Saneamento'!$O10="",$AM$2="5ª rodada de saneamento"))),"N/A",IF($AM$2="Resultado final",'Série original'!$S10,IF($AM$2="Série de preços original",'Série original'!$P10,IF($AM$2="1ª rodada de saneamento",'1º Saneamento'!$O10,IF($AM$2="2ª rodada de saneamento",'2º Saneamento'!$O10,IF($AM$2="3ª rodada de saneamento",'3º Saneamento'!$O10,IF($AM$2="4ª rodada de saneamento",'4º Saneamento'!$O10,IF($AM$2="5ª rodada de saneamento",'5º Saneamento'!$O10,""))))))))</f>
        <v>8.0643610649926145E-2</v>
      </c>
      <c r="AN11" s="23" t="str">
        <f>IF($AM$2="Resultado final","",IF(AND($AJ11&lt;&gt;"",OR(AND('1º Saneamento'!$O10="",$AM$2="1ª rodada de saneamento"),AND('2º Saneamento'!$O10="",$AM$2="2ª rodada de saneamento"),AND('3º Saneamento'!$O10="",$AM$2="3ª rodada de saneamento"),AND('4º Saneamento'!$O10="",$AM$2="4ª rodada de saneamento"),AND('5º Saneamento'!$O10="",$AM$2="5ª rodada de saneamento"),AND($AM$2="Resultado final",OR('Série original'!$P10&lt;=30%,$AH11="SIM",'Série original'!$S10&gt;30%)))),"N/A",IF(OR($AM$2="1ª rodada de saneamento",$AM$2="Série de preços original"),'Série original'!$Q10,IF($AM$2="1ª rodada de saneamento",'Série original'!$Q10,IF($AM$2="2ª rodada de saneamento",'1º Saneamento'!$P10,IF($AM$2="3ª rodada de saneamento",'2º Saneamento'!$P10,IF($AM$2="4ª rodada de saneamento",'3º Saneamento'!$P10,IF($AM$2="5ª rodada de saneamento",'4º Saneamento'!$P10,""))))))))</f>
        <v/>
      </c>
      <c r="AO11" s="23" t="str">
        <f>IF($AM$2="Resultado final","",IF(AND($AJ11&lt;&gt;"",OR(AND('1º Saneamento'!$O10="",$AM$2="1ª rodada de saneamento"),AND('2º Saneamento'!$O10="",$AM$2="2ª rodada de saneamento"),AND('3º Saneamento'!$O10="",$AM$2="3ª rodada de saneamento"),AND('4º Saneamento'!$O10="",$AM$2="4ª rodada de saneamento"),AND('5º Saneamento'!$O10="",$AM$2="5ª rodada de saneamento"),AND($AM$2="Resultado final",OR('Série original'!$P10&lt;=30%,$AH11="SIM",'Série original'!$S10&gt;30%)))),"N/A",IF(OR($AM$2="1ª rodada de saneamento",$AM$2="Série de preços original"),'Série original'!$R10,IF($AM$2="1ª rodada de saneamento",'Série original'!$R10,IF($AM$2="2ª rodada de saneamento",'1º Saneamento'!$Q10,IF($AM$2="3ª rodada de saneamento",'2º Saneamento'!$Q10,IF($AM$2="4ª rodada de saneamento",'3º Saneamento'!$Q10,IF($AM$2="5ª rodada de saneamento",'4º Saneamento'!$Q10,""))))))))</f>
        <v/>
      </c>
      <c r="AP11" s="24">
        <f>IFERROR(IF($AH11="SIM",$AI11,IF('Série original'!$P10&lt;=30%,$AJ11,IF('Série original'!$S10&gt;30%,$AL11,$AK11)))*$U11,"")</f>
        <v>0</v>
      </c>
    </row>
    <row r="12" spans="1:45" ht="30" customHeight="1" x14ac:dyDescent="0.2">
      <c r="A12" s="11">
        <v>9</v>
      </c>
      <c r="B12" s="33" t="s">
        <v>73</v>
      </c>
      <c r="C12" s="27"/>
      <c r="D12" s="14"/>
      <c r="E12" s="14" t="s">
        <v>71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3">
        <f t="shared" si="4"/>
        <v>0</v>
      </c>
      <c r="V12" s="12"/>
      <c r="W12" s="12"/>
      <c r="X12" s="12"/>
      <c r="Y12" s="12">
        <v>436</v>
      </c>
      <c r="Z12" s="45" t="s">
        <v>64</v>
      </c>
      <c r="AA12" s="12"/>
      <c r="AB12" s="12"/>
      <c r="AC12" s="12"/>
      <c r="AD12" s="12"/>
      <c r="AE12" s="12"/>
      <c r="AF12" s="12"/>
      <c r="AG12" s="12"/>
      <c r="AH12" s="17"/>
      <c r="AI12" s="19">
        <f t="shared" si="3"/>
        <v>436</v>
      </c>
      <c r="AJ12" s="19">
        <f t="shared" si="0"/>
        <v>436</v>
      </c>
      <c r="AK12" s="19" t="str">
        <f>IFERROR(ROUND(IF(OR('1º Saneamento'!$O11&lt;=30%,COUNT('2º Saneamento'!C11:L11)&lt;3),'1º Saneamento'!$M11,IF(OR('2º Saneamento'!$O11&lt;=30%,COUNT('3º Saneamento'!C11:L11)&lt;3),'2º Saneamento'!$M11,IF(OR('3º Saneamento'!$O11&lt;=30%,COUNT('4º Saneamento'!C11:L11)&lt;3),'3º Saneamento'!$M11,IF(OR('4º Saneamento'!$O11&lt;=30%,COUNT('5º Saneamento'!C11:L11)&lt;3),'4º Saneamento'!$M11,'5º Saneamento'!$M11)))),2),"")</f>
        <v/>
      </c>
      <c r="AL12" s="19">
        <f t="shared" si="1"/>
        <v>436</v>
      </c>
      <c r="AM12" s="22" t="str">
        <f>IF(AND($AJ12&lt;&gt;"",OR(AND('1º Saneamento'!$O11="",$AM$2="1ª rodada de saneamento"),AND('2º Saneamento'!$O11="",$AM$2="2ª rodada de saneamento"),AND('3º Saneamento'!$O11="",$AM$2="3ª rodada de saneamento"),AND('4º Saneamento'!$O11="",$AM$2="4ª rodada de saneamento"),AND('5º Saneamento'!$O11="",$AM$2="5ª rodada de saneamento"))),"N/A",IF($AM$2="Resultado final",'Série original'!$S11,IF($AM$2="Série de preços original",'Série original'!$P11,IF($AM$2="1ª rodada de saneamento",'1º Saneamento'!$O11,IF($AM$2="2ª rodada de saneamento",'2º Saneamento'!$O11,IF($AM$2="3ª rodada de saneamento",'3º Saneamento'!$O11,IF($AM$2="4ª rodada de saneamento",'4º Saneamento'!$O11,IF($AM$2="5ª rodada de saneamento",'5º Saneamento'!$O11,""))))))))</f>
        <v/>
      </c>
      <c r="AN12" s="23" t="str">
        <f>IF($AM$2="Resultado final","",IF(AND($AJ12&lt;&gt;"",OR(AND('1º Saneamento'!$O11="",$AM$2="1ª rodada de saneamento"),AND('2º Saneamento'!$O11="",$AM$2="2ª rodada de saneamento"),AND('3º Saneamento'!$O11="",$AM$2="3ª rodada de saneamento"),AND('4º Saneamento'!$O11="",$AM$2="4ª rodada de saneamento"),AND('5º Saneamento'!$O11="",$AM$2="5ª rodada de saneamento"),AND($AM$2="Resultado final",OR('Série original'!$P11&lt;=30%,$AH12="SIM",'Série original'!$S11&gt;30%)))),"N/A",IF(OR($AM$2="1ª rodada de saneamento",$AM$2="Série de preços original"),'Série original'!$Q11,IF($AM$2="1ª rodada de saneamento",'Série original'!$Q11,IF($AM$2="2ª rodada de saneamento",'1º Saneamento'!$P11,IF($AM$2="3ª rodada de saneamento",'2º Saneamento'!$P11,IF($AM$2="4ª rodada de saneamento",'3º Saneamento'!$P11,IF($AM$2="5ª rodada de saneamento",'4º Saneamento'!$P11,""))))))))</f>
        <v/>
      </c>
      <c r="AO12" s="23" t="str">
        <f>IF($AM$2="Resultado final","",IF(AND($AJ12&lt;&gt;"",OR(AND('1º Saneamento'!$O11="",$AM$2="1ª rodada de saneamento"),AND('2º Saneamento'!$O11="",$AM$2="2ª rodada de saneamento"),AND('3º Saneamento'!$O11="",$AM$2="3ª rodada de saneamento"),AND('4º Saneamento'!$O11="",$AM$2="4ª rodada de saneamento"),AND('5º Saneamento'!$O11="",$AM$2="5ª rodada de saneamento"),AND($AM$2="Resultado final",OR('Série original'!$P11&lt;=30%,$AH12="SIM",'Série original'!$S11&gt;30%)))),"N/A",IF(OR($AM$2="1ª rodada de saneamento",$AM$2="Série de preços original"),'Série original'!$R11,IF($AM$2="1ª rodada de saneamento",'Série original'!$R11,IF($AM$2="2ª rodada de saneamento",'1º Saneamento'!$Q11,IF($AM$2="3ª rodada de saneamento",'2º Saneamento'!$Q11,IF($AM$2="4ª rodada de saneamento",'3º Saneamento'!$Q11,IF($AM$2="5ª rodada de saneamento",'4º Saneamento'!$Q11,""))))))))</f>
        <v/>
      </c>
      <c r="AP12" s="24">
        <f>IFERROR(IF($AH12="SIM",$AI12,IF('Série original'!$P11&lt;=30%,$AJ12,IF('Série original'!$S11&gt;30%,$AL12,$AK12)))*$U12,"")</f>
        <v>0</v>
      </c>
    </row>
    <row r="13" spans="1:45" ht="27.75" customHeight="1" x14ac:dyDescent="0.2">
      <c r="A13" s="11">
        <v>10</v>
      </c>
      <c r="B13" s="30" t="s">
        <v>74</v>
      </c>
      <c r="C13" s="27"/>
      <c r="D13" s="14"/>
      <c r="E13" s="14" t="s">
        <v>71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3">
        <f t="shared" si="4"/>
        <v>0</v>
      </c>
      <c r="V13" s="12"/>
      <c r="W13" s="12">
        <v>135.9</v>
      </c>
      <c r="X13" s="12" t="s">
        <v>75</v>
      </c>
      <c r="Y13" s="12"/>
      <c r="Z13" s="12"/>
      <c r="AA13" s="12"/>
      <c r="AB13" s="12"/>
      <c r="AC13" s="12"/>
      <c r="AD13" s="12"/>
      <c r="AE13" s="12"/>
      <c r="AF13" s="12"/>
      <c r="AG13" s="12"/>
      <c r="AH13" s="17"/>
      <c r="AI13" s="19">
        <f t="shared" si="3"/>
        <v>135.9</v>
      </c>
      <c r="AJ13" s="19">
        <f t="shared" si="0"/>
        <v>135.9</v>
      </c>
      <c r="AK13" s="19" t="str">
        <f>IFERROR(ROUND(IF(OR('1º Saneamento'!$O12&lt;=30%,COUNT('2º Saneamento'!C12:L12)&lt;3),'1º Saneamento'!$M12,IF(OR('2º Saneamento'!$O12&lt;=30%,COUNT('3º Saneamento'!C12:L12)&lt;3),'2º Saneamento'!$M12,IF(OR('3º Saneamento'!$O12&lt;=30%,COUNT('4º Saneamento'!C12:L12)&lt;3),'3º Saneamento'!$M12,IF(OR('4º Saneamento'!$O12&lt;=30%,COUNT('5º Saneamento'!C12:L12)&lt;3),'4º Saneamento'!$M12,'5º Saneamento'!$M12)))),2),"")</f>
        <v/>
      </c>
      <c r="AL13" s="19">
        <f t="shared" si="1"/>
        <v>135.9</v>
      </c>
      <c r="AM13" s="22" t="str">
        <f>IF(AND($AJ13&lt;&gt;"",OR(AND('1º Saneamento'!$O12="",$AM$2="1ª rodada de saneamento"),AND('2º Saneamento'!$O12="",$AM$2="2ª rodada de saneamento"),AND('3º Saneamento'!$O12="",$AM$2="3ª rodada de saneamento"),AND('4º Saneamento'!$O12="",$AM$2="4ª rodada de saneamento"),AND('5º Saneamento'!$O12="",$AM$2="5ª rodada de saneamento"))),"N/A",IF($AM$2="Resultado final",'Série original'!$S12,IF($AM$2="Série de preços original",'Série original'!$P12,IF($AM$2="1ª rodada de saneamento",'1º Saneamento'!$O12,IF($AM$2="2ª rodada de saneamento",'2º Saneamento'!$O12,IF($AM$2="3ª rodada de saneamento",'3º Saneamento'!$O12,IF($AM$2="4ª rodada de saneamento",'4º Saneamento'!$O12,IF($AM$2="5ª rodada de saneamento",'5º Saneamento'!$O12,""))))))))</f>
        <v/>
      </c>
      <c r="AN13" s="23" t="str">
        <f>IF($AM$2="Resultado final","",IF(AND($AJ13&lt;&gt;"",OR(AND('1º Saneamento'!$O12="",$AM$2="1ª rodada de saneamento"),AND('2º Saneamento'!$O12="",$AM$2="2ª rodada de saneamento"),AND('3º Saneamento'!$O12="",$AM$2="3ª rodada de saneamento"),AND('4º Saneamento'!$O12="",$AM$2="4ª rodada de saneamento"),AND('5º Saneamento'!$O12="",$AM$2="5ª rodada de saneamento"),AND($AM$2="Resultado final",OR('Série original'!$P12&lt;=30%,$AH13="SIM",'Série original'!$S12&gt;30%)))),"N/A",IF(OR($AM$2="1ª rodada de saneamento",$AM$2="Série de preços original"),'Série original'!$Q12,IF($AM$2="1ª rodada de saneamento",'Série original'!$Q12,IF($AM$2="2ª rodada de saneamento",'1º Saneamento'!$P12,IF($AM$2="3ª rodada de saneamento",'2º Saneamento'!$P12,IF($AM$2="4ª rodada de saneamento",'3º Saneamento'!$P12,IF($AM$2="5ª rodada de saneamento",'4º Saneamento'!$P12,""))))))))</f>
        <v/>
      </c>
      <c r="AO13" s="23" t="str">
        <f>IF($AM$2="Resultado final","",IF(AND($AJ13&lt;&gt;"",OR(AND('1º Saneamento'!$O12="",$AM$2="1ª rodada de saneamento"),AND('2º Saneamento'!$O12="",$AM$2="2ª rodada de saneamento"),AND('3º Saneamento'!$O12="",$AM$2="3ª rodada de saneamento"),AND('4º Saneamento'!$O12="",$AM$2="4ª rodada de saneamento"),AND('5º Saneamento'!$O12="",$AM$2="5ª rodada de saneamento"),AND($AM$2="Resultado final",OR('Série original'!$P12&lt;=30%,$AH13="SIM",'Série original'!$S12&gt;30%)))),"N/A",IF(OR($AM$2="1ª rodada de saneamento",$AM$2="Série de preços original"),'Série original'!$R12,IF($AM$2="1ª rodada de saneamento",'Série original'!$R12,IF($AM$2="2ª rodada de saneamento",'1º Saneamento'!$Q12,IF($AM$2="3ª rodada de saneamento",'2º Saneamento'!$Q12,IF($AM$2="4ª rodada de saneamento",'3º Saneamento'!$Q12,IF($AM$2="5ª rodada de saneamento",'4º Saneamento'!$Q12,""))))))))</f>
        <v/>
      </c>
      <c r="AP13" s="24">
        <f>IFERROR(IF($AH13="SIM",$AI13,IF('Série original'!$P12&lt;=30%,$AJ13,IF('Série original'!$S12&gt;30%,$AL13,$AK13)))*$U13,"")</f>
        <v>0</v>
      </c>
    </row>
    <row r="14" spans="1:45" ht="30.75" customHeight="1" x14ac:dyDescent="0.2">
      <c r="A14" s="11">
        <v>11</v>
      </c>
      <c r="B14" s="30" t="s">
        <v>76</v>
      </c>
      <c r="C14" s="27"/>
      <c r="D14" s="14"/>
      <c r="E14" s="14" t="s">
        <v>71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3">
        <f t="shared" si="4"/>
        <v>0</v>
      </c>
      <c r="V14" s="12"/>
      <c r="W14" s="12">
        <v>111.9</v>
      </c>
      <c r="X14" s="12" t="s">
        <v>75</v>
      </c>
      <c r="Y14" s="12"/>
      <c r="Z14" s="12"/>
      <c r="AA14" s="12"/>
      <c r="AB14" s="12"/>
      <c r="AC14" s="12"/>
      <c r="AD14" s="12"/>
      <c r="AE14" s="12"/>
      <c r="AF14" s="12"/>
      <c r="AG14" s="12"/>
      <c r="AH14" s="17"/>
      <c r="AI14" s="19">
        <f t="shared" si="3"/>
        <v>111.9</v>
      </c>
      <c r="AJ14" s="19">
        <f t="shared" si="0"/>
        <v>111.9</v>
      </c>
      <c r="AK14" s="19" t="str">
        <f>IFERROR(ROUND(IF(OR('1º Saneamento'!$O13&lt;=30%,COUNT('2º Saneamento'!C13:L13)&lt;3),'1º Saneamento'!$M13,IF(OR('2º Saneamento'!$O13&lt;=30%,COUNT('3º Saneamento'!C13:L13)&lt;3),'2º Saneamento'!$M13,IF(OR('3º Saneamento'!$O13&lt;=30%,COUNT('4º Saneamento'!C13:L13)&lt;3),'3º Saneamento'!$M13,IF(OR('4º Saneamento'!$O13&lt;=30%,COUNT('5º Saneamento'!C13:L13)&lt;3),'4º Saneamento'!$M13,'5º Saneamento'!$M13)))),2),"")</f>
        <v/>
      </c>
      <c r="AL14" s="19">
        <f t="shared" si="1"/>
        <v>111.9</v>
      </c>
      <c r="AM14" s="22" t="str">
        <f>IF(AND($AJ14&lt;&gt;"",OR(AND('1º Saneamento'!$O13="",$AM$2="1ª rodada de saneamento"),AND('2º Saneamento'!$O13="",$AM$2="2ª rodada de saneamento"),AND('3º Saneamento'!$O13="",$AM$2="3ª rodada de saneamento"),AND('4º Saneamento'!$O13="",$AM$2="4ª rodada de saneamento"),AND('5º Saneamento'!$O13="",$AM$2="5ª rodada de saneamento"))),"N/A",IF($AM$2="Resultado final",'Série original'!$S13,IF($AM$2="Série de preços original",'Série original'!$P13,IF($AM$2="1ª rodada de saneamento",'1º Saneamento'!$O13,IF($AM$2="2ª rodada de saneamento",'2º Saneamento'!$O13,IF($AM$2="3ª rodada de saneamento",'3º Saneamento'!$O13,IF($AM$2="4ª rodada de saneamento",'4º Saneamento'!$O13,IF($AM$2="5ª rodada de saneamento",'5º Saneamento'!$O13,""))))))))</f>
        <v/>
      </c>
      <c r="AN14" s="23" t="str">
        <f>IF($AM$2="Resultado final","",IF(AND($AJ14&lt;&gt;"",OR(AND('1º Saneamento'!$O13="",$AM$2="1ª rodada de saneamento"),AND('2º Saneamento'!$O13="",$AM$2="2ª rodada de saneamento"),AND('3º Saneamento'!$O13="",$AM$2="3ª rodada de saneamento"),AND('4º Saneamento'!$O13="",$AM$2="4ª rodada de saneamento"),AND('5º Saneamento'!$O13="",$AM$2="5ª rodada de saneamento"),AND($AM$2="Resultado final",OR('Série original'!$P13&lt;=30%,$AH14="SIM",'Série original'!$S13&gt;30%)))),"N/A",IF(OR($AM$2="1ª rodada de saneamento",$AM$2="Série de preços original"),'Série original'!$Q13,IF($AM$2="1ª rodada de saneamento",'Série original'!$Q13,IF($AM$2="2ª rodada de saneamento",'1º Saneamento'!$P13,IF($AM$2="3ª rodada de saneamento",'2º Saneamento'!$P13,IF($AM$2="4ª rodada de saneamento",'3º Saneamento'!$P13,IF($AM$2="5ª rodada de saneamento",'4º Saneamento'!$P13,""))))))))</f>
        <v/>
      </c>
      <c r="AO14" s="23" t="str">
        <f>IF($AM$2="Resultado final","",IF(AND($AJ14&lt;&gt;"",OR(AND('1º Saneamento'!$O13="",$AM$2="1ª rodada de saneamento"),AND('2º Saneamento'!$O13="",$AM$2="2ª rodada de saneamento"),AND('3º Saneamento'!$O13="",$AM$2="3ª rodada de saneamento"),AND('4º Saneamento'!$O13="",$AM$2="4ª rodada de saneamento"),AND('5º Saneamento'!$O13="",$AM$2="5ª rodada de saneamento"),AND($AM$2="Resultado final",OR('Série original'!$P13&lt;=30%,$AH14="SIM",'Série original'!$S13&gt;30%)))),"N/A",IF(OR($AM$2="1ª rodada de saneamento",$AM$2="Série de preços original"),'Série original'!$R13,IF($AM$2="1ª rodada de saneamento",'Série original'!$R13,IF($AM$2="2ª rodada de saneamento",'1º Saneamento'!$Q13,IF($AM$2="3ª rodada de saneamento",'2º Saneamento'!$Q13,IF($AM$2="4ª rodada de saneamento",'3º Saneamento'!$Q13,IF($AM$2="5ª rodada de saneamento",'4º Saneamento'!$Q13,""))))))))</f>
        <v/>
      </c>
      <c r="AP14" s="24">
        <f>IFERROR(IF($AH14="SIM",$AI14,IF('Série original'!$P13&lt;=30%,$AJ14,IF('Série original'!$S13&gt;30%,$AL14,$AK14)))*$U14,"")</f>
        <v>0</v>
      </c>
    </row>
    <row r="15" spans="1:45" ht="32.25" customHeight="1" x14ac:dyDescent="0.2">
      <c r="A15" s="11">
        <v>12</v>
      </c>
      <c r="B15" s="30" t="s">
        <v>77</v>
      </c>
      <c r="C15" s="27"/>
      <c r="D15" s="14"/>
      <c r="E15" s="14" t="s">
        <v>71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3">
        <f t="shared" si="4"/>
        <v>0</v>
      </c>
      <c r="V15" s="12"/>
      <c r="W15" s="12">
        <v>354</v>
      </c>
      <c r="X15" s="12" t="s">
        <v>78</v>
      </c>
      <c r="Y15" s="12"/>
      <c r="Z15" s="12"/>
      <c r="AA15" s="12"/>
      <c r="AB15" s="12"/>
      <c r="AC15" s="12"/>
      <c r="AD15" s="12"/>
      <c r="AE15" s="12"/>
      <c r="AF15" s="12"/>
      <c r="AG15" s="12"/>
      <c r="AH15" s="17"/>
      <c r="AI15" s="19">
        <f t="shared" si="3"/>
        <v>354</v>
      </c>
      <c r="AJ15" s="19">
        <f t="shared" si="0"/>
        <v>354</v>
      </c>
      <c r="AK15" s="19" t="str">
        <f>IFERROR(ROUND(IF(OR('1º Saneamento'!$O14&lt;=30%,COUNT('2º Saneamento'!C14:L14)&lt;3),'1º Saneamento'!$M14,IF(OR('2º Saneamento'!$O14&lt;=30%,COUNT('3º Saneamento'!C14:L14)&lt;3),'2º Saneamento'!$M14,IF(OR('3º Saneamento'!$O14&lt;=30%,COUNT('4º Saneamento'!C14:L14)&lt;3),'3º Saneamento'!$M14,IF(OR('4º Saneamento'!$O14&lt;=30%,COUNT('5º Saneamento'!C14:L14)&lt;3),'4º Saneamento'!$M14,'5º Saneamento'!$M14)))),2),"")</f>
        <v/>
      </c>
      <c r="AL15" s="19">
        <f t="shared" si="1"/>
        <v>354</v>
      </c>
      <c r="AM15" s="22" t="str">
        <f>IF(AND($AJ15&lt;&gt;"",OR(AND('1º Saneamento'!$O14="",$AM$2="1ª rodada de saneamento"),AND('2º Saneamento'!$O14="",$AM$2="2ª rodada de saneamento"),AND('3º Saneamento'!$O14="",$AM$2="3ª rodada de saneamento"),AND('4º Saneamento'!$O14="",$AM$2="4ª rodada de saneamento"),AND('5º Saneamento'!$O14="",$AM$2="5ª rodada de saneamento"))),"N/A",IF($AM$2="Resultado final",'Série original'!$S14,IF($AM$2="Série de preços original",'Série original'!$P14,IF($AM$2="1ª rodada de saneamento",'1º Saneamento'!$O14,IF($AM$2="2ª rodada de saneamento",'2º Saneamento'!$O14,IF($AM$2="3ª rodada de saneamento",'3º Saneamento'!$O14,IF($AM$2="4ª rodada de saneamento",'4º Saneamento'!$O14,IF($AM$2="5ª rodada de saneamento",'5º Saneamento'!$O14,""))))))))</f>
        <v/>
      </c>
      <c r="AN15" s="23" t="str">
        <f>IF($AM$2="Resultado final","",IF(AND($AJ15&lt;&gt;"",OR(AND('1º Saneamento'!$O14="",$AM$2="1ª rodada de saneamento"),AND('2º Saneamento'!$O14="",$AM$2="2ª rodada de saneamento"),AND('3º Saneamento'!$O14="",$AM$2="3ª rodada de saneamento"),AND('4º Saneamento'!$O14="",$AM$2="4ª rodada de saneamento"),AND('5º Saneamento'!$O14="",$AM$2="5ª rodada de saneamento"),AND($AM$2="Resultado final",OR('Série original'!$P14&lt;=30%,$AH15="SIM",'Série original'!$S14&gt;30%)))),"N/A",IF(OR($AM$2="1ª rodada de saneamento",$AM$2="Série de preços original"),'Série original'!$Q14,IF($AM$2="1ª rodada de saneamento",'Série original'!$Q14,IF($AM$2="2ª rodada de saneamento",'1º Saneamento'!$P14,IF($AM$2="3ª rodada de saneamento",'2º Saneamento'!$P14,IF($AM$2="4ª rodada de saneamento",'3º Saneamento'!$P14,IF($AM$2="5ª rodada de saneamento",'4º Saneamento'!$P14,""))))))))</f>
        <v/>
      </c>
      <c r="AO15" s="23" t="str">
        <f>IF($AM$2="Resultado final","",IF(AND($AJ15&lt;&gt;"",OR(AND('1º Saneamento'!$O14="",$AM$2="1ª rodada de saneamento"),AND('2º Saneamento'!$O14="",$AM$2="2ª rodada de saneamento"),AND('3º Saneamento'!$O14="",$AM$2="3ª rodada de saneamento"),AND('4º Saneamento'!$O14="",$AM$2="4ª rodada de saneamento"),AND('5º Saneamento'!$O14="",$AM$2="5ª rodada de saneamento"),AND($AM$2="Resultado final",OR('Série original'!$P14&lt;=30%,$AH15="SIM",'Série original'!$S14&gt;30%)))),"N/A",IF(OR($AM$2="1ª rodada de saneamento",$AM$2="Série de preços original"),'Série original'!$R14,IF($AM$2="1ª rodada de saneamento",'Série original'!$R14,IF($AM$2="2ª rodada de saneamento",'1º Saneamento'!$Q14,IF($AM$2="3ª rodada de saneamento",'2º Saneamento'!$Q14,IF($AM$2="4ª rodada de saneamento",'3º Saneamento'!$Q14,IF($AM$2="5ª rodada de saneamento",'4º Saneamento'!$Q14,""))))))))</f>
        <v/>
      </c>
      <c r="AP15" s="24">
        <f>IFERROR(IF($AH15="SIM",$AI15,IF('Série original'!$P14&lt;=30%,$AJ15,IF('Série original'!$S14&gt;30%,$AL15,$AK15)))*$U15,"")</f>
        <v>0</v>
      </c>
    </row>
    <row r="16" spans="1:45" ht="20.100000000000001" customHeight="1" x14ac:dyDescent="0.2">
      <c r="A16" s="11"/>
      <c r="B16" s="30"/>
      <c r="C16" s="2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3">
        <f t="shared" si="4"/>
        <v>0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7"/>
      <c r="AI16" s="19" t="str">
        <f t="shared" si="3"/>
        <v/>
      </c>
      <c r="AJ16" s="19" t="str">
        <f t="shared" si="0"/>
        <v/>
      </c>
      <c r="AK16" s="19" t="str">
        <f>IFERROR(ROUND(IF(OR('1º Saneamento'!$O15&lt;=30%,COUNT('2º Saneamento'!C15:L15)&lt;3),'1º Saneamento'!$M15,IF(OR('2º Saneamento'!$O15&lt;=30%,COUNT('3º Saneamento'!C15:L15)&lt;3),'2º Saneamento'!$M15,IF(OR('3º Saneamento'!$O15&lt;=30%,COUNT('4º Saneamento'!C15:L15)&lt;3),'3º Saneamento'!$M15,IF(OR('4º Saneamento'!$O15&lt;=30%,COUNT('5º Saneamento'!C15:L15)&lt;3),'4º Saneamento'!$M15,'5º Saneamento'!$M15)))),2),"")</f>
        <v/>
      </c>
      <c r="AL16" s="19" t="str">
        <f t="shared" si="1"/>
        <v/>
      </c>
      <c r="AM16" s="22" t="str">
        <f>IF(AND($AJ16&lt;&gt;"",OR(AND('1º Saneamento'!$O15="",$AM$2="1ª rodada de saneamento"),AND('2º Saneamento'!$O15="",$AM$2="2ª rodada de saneamento"),AND('3º Saneamento'!$O15="",$AM$2="3ª rodada de saneamento"),AND('4º Saneamento'!$O15="",$AM$2="4ª rodada de saneamento"),AND('5º Saneamento'!$O15="",$AM$2="5ª rodada de saneamento"))),"N/A",IF($AM$2="Resultado final",'Série original'!$S15,IF($AM$2="Série de preços original",'Série original'!$P15,IF($AM$2="1ª rodada de saneamento",'1º Saneamento'!$O15,IF($AM$2="2ª rodada de saneamento",'2º Saneamento'!$O15,IF($AM$2="3ª rodada de saneamento",'3º Saneamento'!$O15,IF($AM$2="4ª rodada de saneamento",'4º Saneamento'!$O15,IF($AM$2="5ª rodada de saneamento",'5º Saneamento'!$O15,""))))))))</f>
        <v/>
      </c>
      <c r="AN16" s="23" t="str">
        <f>IF($AM$2="Resultado final","",IF(AND($AJ16&lt;&gt;"",OR(AND('1º Saneamento'!$O15="",$AM$2="1ª rodada de saneamento"),AND('2º Saneamento'!$O15="",$AM$2="2ª rodada de saneamento"),AND('3º Saneamento'!$O15="",$AM$2="3ª rodada de saneamento"),AND('4º Saneamento'!$O15="",$AM$2="4ª rodada de saneamento"),AND('5º Saneamento'!$O15="",$AM$2="5ª rodada de saneamento"),AND($AM$2="Resultado final",OR('Série original'!$P15&lt;=30%,$AH16="SIM",'Série original'!$S15&gt;30%)))),"N/A",IF(OR($AM$2="1ª rodada de saneamento",$AM$2="Série de preços original"),'Série original'!$Q15,IF($AM$2="1ª rodada de saneamento",'Série original'!$Q15,IF($AM$2="2ª rodada de saneamento",'1º Saneamento'!$P15,IF($AM$2="3ª rodada de saneamento",'2º Saneamento'!$P15,IF($AM$2="4ª rodada de saneamento",'3º Saneamento'!$P15,IF($AM$2="5ª rodada de saneamento",'4º Saneamento'!$P15,""))))))))</f>
        <v/>
      </c>
      <c r="AO16" s="23" t="str">
        <f>IF($AM$2="Resultado final","",IF(AND($AJ16&lt;&gt;"",OR(AND('1º Saneamento'!$O15="",$AM$2="1ª rodada de saneamento"),AND('2º Saneamento'!$O15="",$AM$2="2ª rodada de saneamento"),AND('3º Saneamento'!$O15="",$AM$2="3ª rodada de saneamento"),AND('4º Saneamento'!$O15="",$AM$2="4ª rodada de saneamento"),AND('5º Saneamento'!$O15="",$AM$2="5ª rodada de saneamento"),AND($AM$2="Resultado final",OR('Série original'!$P15&lt;=30%,$AH16="SIM",'Série original'!$S15&gt;30%)))),"N/A",IF(OR($AM$2="1ª rodada de saneamento",$AM$2="Série de preços original"),'Série original'!$R15,IF($AM$2="1ª rodada de saneamento",'Série original'!$R15,IF($AM$2="2ª rodada de saneamento",'1º Saneamento'!$Q15,IF($AM$2="3ª rodada de saneamento",'2º Saneamento'!$Q15,IF($AM$2="4ª rodada de saneamento",'3º Saneamento'!$Q15,IF($AM$2="5ª rodada de saneamento",'4º Saneamento'!$Q15,""))))))))</f>
        <v/>
      </c>
      <c r="AP16" s="24" t="str">
        <f>IFERROR(IF($AH16="SIM",$AI16,IF('Série original'!$P15&lt;=30%,$AJ16,IF('Série original'!$S15&gt;30%,$AL16,$AK16)))*$U16,"")</f>
        <v/>
      </c>
    </row>
    <row r="17" spans="1:42" ht="20.100000000000001" customHeight="1" x14ac:dyDescent="0.2">
      <c r="A17" s="11"/>
      <c r="B17" s="30"/>
      <c r="C17" s="2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3">
        <f t="shared" si="4"/>
        <v>0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7"/>
      <c r="AI17" s="19" t="str">
        <f t="shared" si="3"/>
        <v/>
      </c>
      <c r="AJ17" s="19" t="str">
        <f t="shared" si="0"/>
        <v/>
      </c>
      <c r="AK17" s="19" t="str">
        <f>IFERROR(ROUND(IF(OR('1º Saneamento'!$O16&lt;=30%,COUNT('2º Saneamento'!C16:L16)&lt;3),'1º Saneamento'!$M16,IF(OR('2º Saneamento'!$O16&lt;=30%,COUNT('3º Saneamento'!C16:L16)&lt;3),'2º Saneamento'!$M16,IF(OR('3º Saneamento'!$O16&lt;=30%,COUNT('4º Saneamento'!C16:L16)&lt;3),'3º Saneamento'!$M16,IF(OR('4º Saneamento'!$O16&lt;=30%,COUNT('5º Saneamento'!C16:L16)&lt;3),'4º Saneamento'!$M16,'5º Saneamento'!$M16)))),2),"")</f>
        <v/>
      </c>
      <c r="AL17" s="19" t="str">
        <f t="shared" si="1"/>
        <v/>
      </c>
      <c r="AM17" s="22" t="str">
        <f>IF(AND($AJ17&lt;&gt;"",OR(AND('1º Saneamento'!$O16="",$AM$2="1ª rodada de saneamento"),AND('2º Saneamento'!$O16="",$AM$2="2ª rodada de saneamento"),AND('3º Saneamento'!$O16="",$AM$2="3ª rodada de saneamento"),AND('4º Saneamento'!$O16="",$AM$2="4ª rodada de saneamento"),AND('5º Saneamento'!$O16="",$AM$2="5ª rodada de saneamento"))),"N/A",IF($AM$2="Resultado final",'Série original'!$S16,IF($AM$2="Série de preços original",'Série original'!$P16,IF($AM$2="1ª rodada de saneamento",'1º Saneamento'!$O16,IF($AM$2="2ª rodada de saneamento",'2º Saneamento'!$O16,IF($AM$2="3ª rodada de saneamento",'3º Saneamento'!$O16,IF($AM$2="4ª rodada de saneamento",'4º Saneamento'!$O16,IF($AM$2="5ª rodada de saneamento",'5º Saneamento'!$O16,""))))))))</f>
        <v/>
      </c>
      <c r="AN17" s="23" t="str">
        <f>IF($AM$2="Resultado final","",IF(AND($AJ17&lt;&gt;"",OR(AND('1º Saneamento'!$O16="",$AM$2="1ª rodada de saneamento"),AND('2º Saneamento'!$O16="",$AM$2="2ª rodada de saneamento"),AND('3º Saneamento'!$O16="",$AM$2="3ª rodada de saneamento"),AND('4º Saneamento'!$O16="",$AM$2="4ª rodada de saneamento"),AND('5º Saneamento'!$O16="",$AM$2="5ª rodada de saneamento"),AND($AM$2="Resultado final",OR('Série original'!$P16&lt;=30%,$AH17="SIM",'Série original'!$S16&gt;30%)))),"N/A",IF(OR($AM$2="1ª rodada de saneamento",$AM$2="Série de preços original"),'Série original'!$Q16,IF($AM$2="1ª rodada de saneamento",'Série original'!$Q16,IF($AM$2="2ª rodada de saneamento",'1º Saneamento'!$P16,IF($AM$2="3ª rodada de saneamento",'2º Saneamento'!$P16,IF($AM$2="4ª rodada de saneamento",'3º Saneamento'!$P16,IF($AM$2="5ª rodada de saneamento",'4º Saneamento'!$P16,""))))))))</f>
        <v/>
      </c>
      <c r="AO17" s="23" t="str">
        <f>IF($AM$2="Resultado final","",IF(AND($AJ17&lt;&gt;"",OR(AND('1º Saneamento'!$O16="",$AM$2="1ª rodada de saneamento"),AND('2º Saneamento'!$O16="",$AM$2="2ª rodada de saneamento"),AND('3º Saneamento'!$O16="",$AM$2="3ª rodada de saneamento"),AND('4º Saneamento'!$O16="",$AM$2="4ª rodada de saneamento"),AND('5º Saneamento'!$O16="",$AM$2="5ª rodada de saneamento"),AND($AM$2="Resultado final",OR('Série original'!$P16&lt;=30%,$AH17="SIM",'Série original'!$S16&gt;30%)))),"N/A",IF(OR($AM$2="1ª rodada de saneamento",$AM$2="Série de preços original"),'Série original'!$R16,IF($AM$2="1ª rodada de saneamento",'Série original'!$R16,IF($AM$2="2ª rodada de saneamento",'1º Saneamento'!$Q16,IF($AM$2="3ª rodada de saneamento",'2º Saneamento'!$Q16,IF($AM$2="4ª rodada de saneamento",'3º Saneamento'!$Q16,IF($AM$2="5ª rodada de saneamento",'4º Saneamento'!$Q16,""))))))))</f>
        <v/>
      </c>
      <c r="AP17" s="24" t="str">
        <f>IFERROR(IF($AH17="SIM",$AI17,IF('Série original'!$P16&lt;=30%,$AJ17,IF('Série original'!$S16&gt;30%,$AL17,$AK17)))*$U17,"")</f>
        <v/>
      </c>
    </row>
    <row r="18" spans="1:42" ht="20.100000000000001" customHeight="1" x14ac:dyDescent="0.2">
      <c r="A18" s="11"/>
      <c r="B18" s="30"/>
      <c r="C18" s="27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3">
        <f t="shared" si="4"/>
        <v>0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7"/>
      <c r="AI18" s="19" t="str">
        <f t="shared" si="3"/>
        <v/>
      </c>
      <c r="AJ18" s="19" t="str">
        <f t="shared" si="0"/>
        <v/>
      </c>
      <c r="AK18" s="19" t="str">
        <f>IFERROR(ROUND(IF(OR('1º Saneamento'!$O17&lt;=30%,COUNT('2º Saneamento'!C17:L17)&lt;3),'1º Saneamento'!$M17,IF(OR('2º Saneamento'!$O17&lt;=30%,COUNT('3º Saneamento'!C17:L17)&lt;3),'2º Saneamento'!$M17,IF(OR('3º Saneamento'!$O17&lt;=30%,COUNT('4º Saneamento'!C17:L17)&lt;3),'3º Saneamento'!$M17,IF(OR('4º Saneamento'!$O17&lt;=30%,COUNT('5º Saneamento'!C17:L17)&lt;3),'4º Saneamento'!$M17,'5º Saneamento'!$M17)))),2),"")</f>
        <v/>
      </c>
      <c r="AL18" s="19" t="str">
        <f t="shared" si="1"/>
        <v/>
      </c>
      <c r="AM18" s="22" t="str">
        <f>IF(AND($AJ18&lt;&gt;"",OR(AND('1º Saneamento'!$O17="",$AM$2="1ª rodada de saneamento"),AND('2º Saneamento'!$O17="",$AM$2="2ª rodada de saneamento"),AND('3º Saneamento'!$O17="",$AM$2="3ª rodada de saneamento"),AND('4º Saneamento'!$O17="",$AM$2="4ª rodada de saneamento"),AND('5º Saneamento'!$O17="",$AM$2="5ª rodada de saneamento"))),"N/A",IF($AM$2="Resultado final",'Série original'!$S17,IF($AM$2="Série de preços original",'Série original'!$P17,IF($AM$2="1ª rodada de saneamento",'1º Saneamento'!$O17,IF($AM$2="2ª rodada de saneamento",'2º Saneamento'!$O17,IF($AM$2="3ª rodada de saneamento",'3º Saneamento'!$O17,IF($AM$2="4ª rodada de saneamento",'4º Saneamento'!$O17,IF($AM$2="5ª rodada de saneamento",'5º Saneamento'!$O17,""))))))))</f>
        <v/>
      </c>
      <c r="AN18" s="23" t="str">
        <f>IF($AM$2="Resultado final","",IF(AND($AJ18&lt;&gt;"",OR(AND('1º Saneamento'!$O17="",$AM$2="1ª rodada de saneamento"),AND('2º Saneamento'!$O17="",$AM$2="2ª rodada de saneamento"),AND('3º Saneamento'!$O17="",$AM$2="3ª rodada de saneamento"),AND('4º Saneamento'!$O17="",$AM$2="4ª rodada de saneamento"),AND('5º Saneamento'!$O17="",$AM$2="5ª rodada de saneamento"),AND($AM$2="Resultado final",OR('Série original'!$P17&lt;=30%,$AH18="SIM",'Série original'!$S17&gt;30%)))),"N/A",IF(OR($AM$2="1ª rodada de saneamento",$AM$2="Série de preços original"),'Série original'!$Q17,IF($AM$2="1ª rodada de saneamento",'Série original'!$Q17,IF($AM$2="2ª rodada de saneamento",'1º Saneamento'!$P17,IF($AM$2="3ª rodada de saneamento",'2º Saneamento'!$P17,IF($AM$2="4ª rodada de saneamento",'3º Saneamento'!$P17,IF($AM$2="5ª rodada de saneamento",'4º Saneamento'!$P17,""))))))))</f>
        <v/>
      </c>
      <c r="AO18" s="23" t="str">
        <f>IF($AM$2="Resultado final","",IF(AND($AJ18&lt;&gt;"",OR(AND('1º Saneamento'!$O17="",$AM$2="1ª rodada de saneamento"),AND('2º Saneamento'!$O17="",$AM$2="2ª rodada de saneamento"),AND('3º Saneamento'!$O17="",$AM$2="3ª rodada de saneamento"),AND('4º Saneamento'!$O17="",$AM$2="4ª rodada de saneamento"),AND('5º Saneamento'!$O17="",$AM$2="5ª rodada de saneamento"),AND($AM$2="Resultado final",OR('Série original'!$P17&lt;=30%,$AH18="SIM",'Série original'!$S17&gt;30%)))),"N/A",IF(OR($AM$2="1ª rodada de saneamento",$AM$2="Série de preços original"),'Série original'!$R17,IF($AM$2="1ª rodada de saneamento",'Série original'!$R17,IF($AM$2="2ª rodada de saneamento",'1º Saneamento'!$Q17,IF($AM$2="3ª rodada de saneamento",'2º Saneamento'!$Q17,IF($AM$2="4ª rodada de saneamento",'3º Saneamento'!$Q17,IF($AM$2="5ª rodada de saneamento",'4º Saneamento'!$Q17,""))))))))</f>
        <v/>
      </c>
      <c r="AP18" s="24" t="str">
        <f>IFERROR(IF($AH18="SIM",$AI18,IF('Série original'!$P17&lt;=30%,$AJ18,IF('Série original'!$S17&gt;30%,$AL18,$AK18)))*$U18,"")</f>
        <v/>
      </c>
    </row>
    <row r="19" spans="1:42" ht="20.100000000000001" customHeight="1" x14ac:dyDescent="0.2">
      <c r="A19" s="11"/>
      <c r="B19" s="30"/>
      <c r="C19" s="27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3">
        <f t="shared" si="4"/>
        <v>0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7"/>
      <c r="AI19" s="19" t="str">
        <f t="shared" si="3"/>
        <v/>
      </c>
      <c r="AJ19" s="19" t="str">
        <f t="shared" si="0"/>
        <v/>
      </c>
      <c r="AK19" s="19" t="str">
        <f>IFERROR(ROUND(IF(OR('1º Saneamento'!$O18&lt;=30%,COUNT('2º Saneamento'!C18:L18)&lt;3),'1º Saneamento'!$M18,IF(OR('2º Saneamento'!$O18&lt;=30%,COUNT('3º Saneamento'!C18:L18)&lt;3),'2º Saneamento'!$M18,IF(OR('3º Saneamento'!$O18&lt;=30%,COUNT('4º Saneamento'!C18:L18)&lt;3),'3º Saneamento'!$M18,IF(OR('4º Saneamento'!$O18&lt;=30%,COUNT('5º Saneamento'!C18:L18)&lt;3),'4º Saneamento'!$M18,'5º Saneamento'!$M18)))),2),"")</f>
        <v/>
      </c>
      <c r="AL19" s="19" t="str">
        <f t="shared" si="1"/>
        <v/>
      </c>
      <c r="AM19" s="22" t="str">
        <f>IF(AND($AJ19&lt;&gt;"",OR(AND('1º Saneamento'!$O18="",$AM$2="1ª rodada de saneamento"),AND('2º Saneamento'!$O18="",$AM$2="2ª rodada de saneamento"),AND('3º Saneamento'!$O18="",$AM$2="3ª rodada de saneamento"),AND('4º Saneamento'!$O18="",$AM$2="4ª rodada de saneamento"),AND('5º Saneamento'!$O18="",$AM$2="5ª rodada de saneamento"))),"N/A",IF($AM$2="Resultado final",'Série original'!$S18,IF($AM$2="Série de preços original",'Série original'!$P18,IF($AM$2="1ª rodada de saneamento",'1º Saneamento'!$O18,IF($AM$2="2ª rodada de saneamento",'2º Saneamento'!$O18,IF($AM$2="3ª rodada de saneamento",'3º Saneamento'!$O18,IF($AM$2="4ª rodada de saneamento",'4º Saneamento'!$O18,IF($AM$2="5ª rodada de saneamento",'5º Saneamento'!$O18,""))))))))</f>
        <v/>
      </c>
      <c r="AN19" s="23" t="str">
        <f>IF($AM$2="Resultado final","",IF(AND($AJ19&lt;&gt;"",OR(AND('1º Saneamento'!$O18="",$AM$2="1ª rodada de saneamento"),AND('2º Saneamento'!$O18="",$AM$2="2ª rodada de saneamento"),AND('3º Saneamento'!$O18="",$AM$2="3ª rodada de saneamento"),AND('4º Saneamento'!$O18="",$AM$2="4ª rodada de saneamento"),AND('5º Saneamento'!$O18="",$AM$2="5ª rodada de saneamento"),AND($AM$2="Resultado final",OR('Série original'!$P18&lt;=30%,$AH19="SIM",'Série original'!$S18&gt;30%)))),"N/A",IF(OR($AM$2="1ª rodada de saneamento",$AM$2="Série de preços original"),'Série original'!$Q18,IF($AM$2="1ª rodada de saneamento",'Série original'!$Q18,IF($AM$2="2ª rodada de saneamento",'1º Saneamento'!$P18,IF($AM$2="3ª rodada de saneamento",'2º Saneamento'!$P18,IF($AM$2="4ª rodada de saneamento",'3º Saneamento'!$P18,IF($AM$2="5ª rodada de saneamento",'4º Saneamento'!$P18,""))))))))</f>
        <v/>
      </c>
      <c r="AO19" s="23" t="str">
        <f>IF($AM$2="Resultado final","",IF(AND($AJ19&lt;&gt;"",OR(AND('1º Saneamento'!$O18="",$AM$2="1ª rodada de saneamento"),AND('2º Saneamento'!$O18="",$AM$2="2ª rodada de saneamento"),AND('3º Saneamento'!$O18="",$AM$2="3ª rodada de saneamento"),AND('4º Saneamento'!$O18="",$AM$2="4ª rodada de saneamento"),AND('5º Saneamento'!$O18="",$AM$2="5ª rodada de saneamento"),AND($AM$2="Resultado final",OR('Série original'!$P18&lt;=30%,$AH19="SIM",'Série original'!$S18&gt;30%)))),"N/A",IF(OR($AM$2="1ª rodada de saneamento",$AM$2="Série de preços original"),'Série original'!$R18,IF($AM$2="1ª rodada de saneamento",'Série original'!$R18,IF($AM$2="2ª rodada de saneamento",'1º Saneamento'!$Q18,IF($AM$2="3ª rodada de saneamento",'2º Saneamento'!$Q18,IF($AM$2="4ª rodada de saneamento",'3º Saneamento'!$Q18,IF($AM$2="5ª rodada de saneamento",'4º Saneamento'!$Q18,""))))))))</f>
        <v/>
      </c>
      <c r="AP19" s="24" t="str">
        <f>IFERROR(IF($AH19="SIM",$AI19,IF('Série original'!$P18&lt;=30%,$AJ19,IF('Série original'!$S18&gt;30%,$AL19,$AK19)))*$U19,"")</f>
        <v/>
      </c>
    </row>
    <row r="20" spans="1:42" ht="20.100000000000001" customHeight="1" x14ac:dyDescent="0.2">
      <c r="A20" s="11"/>
      <c r="B20" s="30"/>
      <c r="C20" s="27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3">
        <f t="shared" si="4"/>
        <v>0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7"/>
      <c r="AI20" s="19" t="str">
        <f t="shared" si="3"/>
        <v/>
      </c>
      <c r="AJ20" s="19" t="str">
        <f t="shared" si="0"/>
        <v/>
      </c>
      <c r="AK20" s="19" t="str">
        <f>IFERROR(ROUND(IF(OR('1º Saneamento'!$O19&lt;=30%,COUNT('2º Saneamento'!C19:L19)&lt;3),'1º Saneamento'!$M19,IF(OR('2º Saneamento'!$O19&lt;=30%,COUNT('3º Saneamento'!C19:L19)&lt;3),'2º Saneamento'!$M19,IF(OR('3º Saneamento'!$O19&lt;=30%,COUNT('4º Saneamento'!C19:L19)&lt;3),'3º Saneamento'!$M19,IF(OR('4º Saneamento'!$O19&lt;=30%,COUNT('5º Saneamento'!C19:L19)&lt;3),'4º Saneamento'!$M19,'5º Saneamento'!$M19)))),2),"")</f>
        <v/>
      </c>
      <c r="AL20" s="19" t="str">
        <f t="shared" si="1"/>
        <v/>
      </c>
      <c r="AM20" s="22" t="str">
        <f>IF(AND($AJ20&lt;&gt;"",OR(AND('1º Saneamento'!$O19="",$AM$2="1ª rodada de saneamento"),AND('2º Saneamento'!$O19="",$AM$2="2ª rodada de saneamento"),AND('3º Saneamento'!$O19="",$AM$2="3ª rodada de saneamento"),AND('4º Saneamento'!$O19="",$AM$2="4ª rodada de saneamento"),AND('5º Saneamento'!$O19="",$AM$2="5ª rodada de saneamento"))),"N/A",IF($AM$2="Resultado final",'Série original'!$S19,IF($AM$2="Série de preços original",'Série original'!$P19,IF($AM$2="1ª rodada de saneamento",'1º Saneamento'!$O19,IF($AM$2="2ª rodada de saneamento",'2º Saneamento'!$O19,IF($AM$2="3ª rodada de saneamento",'3º Saneamento'!$O19,IF($AM$2="4ª rodada de saneamento",'4º Saneamento'!$O19,IF($AM$2="5ª rodada de saneamento",'5º Saneamento'!$O19,""))))))))</f>
        <v/>
      </c>
      <c r="AN20" s="23" t="str">
        <f>IF($AM$2="Resultado final","",IF(AND($AJ20&lt;&gt;"",OR(AND('1º Saneamento'!$O19="",$AM$2="1ª rodada de saneamento"),AND('2º Saneamento'!$O19="",$AM$2="2ª rodada de saneamento"),AND('3º Saneamento'!$O19="",$AM$2="3ª rodada de saneamento"),AND('4º Saneamento'!$O19="",$AM$2="4ª rodada de saneamento"),AND('5º Saneamento'!$O19="",$AM$2="5ª rodada de saneamento"),AND($AM$2="Resultado final",OR('Série original'!$P19&lt;=30%,$AH20="SIM",'Série original'!$S19&gt;30%)))),"N/A",IF(OR($AM$2="1ª rodada de saneamento",$AM$2="Série de preços original"),'Série original'!$Q19,IF($AM$2="1ª rodada de saneamento",'Série original'!$Q19,IF($AM$2="2ª rodada de saneamento",'1º Saneamento'!$P19,IF($AM$2="3ª rodada de saneamento",'2º Saneamento'!$P19,IF($AM$2="4ª rodada de saneamento",'3º Saneamento'!$P19,IF($AM$2="5ª rodada de saneamento",'4º Saneamento'!$P19,""))))))))</f>
        <v/>
      </c>
      <c r="AO20" s="23" t="str">
        <f>IF($AM$2="Resultado final","",IF(AND($AJ20&lt;&gt;"",OR(AND('1º Saneamento'!$O19="",$AM$2="1ª rodada de saneamento"),AND('2º Saneamento'!$O19="",$AM$2="2ª rodada de saneamento"),AND('3º Saneamento'!$O19="",$AM$2="3ª rodada de saneamento"),AND('4º Saneamento'!$O19="",$AM$2="4ª rodada de saneamento"),AND('5º Saneamento'!$O19="",$AM$2="5ª rodada de saneamento"),AND($AM$2="Resultado final",OR('Série original'!$P19&lt;=30%,$AH20="SIM",'Série original'!$S19&gt;30%)))),"N/A",IF(OR($AM$2="1ª rodada de saneamento",$AM$2="Série de preços original"),'Série original'!$R19,IF($AM$2="1ª rodada de saneamento",'Série original'!$R19,IF($AM$2="2ª rodada de saneamento",'1º Saneamento'!$Q19,IF($AM$2="3ª rodada de saneamento",'2º Saneamento'!$Q19,IF($AM$2="4ª rodada de saneamento",'3º Saneamento'!$Q19,IF($AM$2="5ª rodada de saneamento",'4º Saneamento'!$Q19,""))))))))</f>
        <v/>
      </c>
      <c r="AP20" s="24" t="str">
        <f>IFERROR(IF($AH20="SIM",$AI20,IF('Série original'!$P19&lt;=30%,$AJ20,IF('Série original'!$S19&gt;30%,$AL20,$AK20)))*$U20,"")</f>
        <v/>
      </c>
    </row>
    <row r="21" spans="1:42" ht="20.100000000000001" customHeight="1" x14ac:dyDescent="0.2">
      <c r="A21" s="11"/>
      <c r="B21" s="30"/>
      <c r="C21" s="27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3">
        <f t="shared" si="4"/>
        <v>0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7"/>
      <c r="AI21" s="19" t="str">
        <f t="shared" si="3"/>
        <v/>
      </c>
      <c r="AJ21" s="19" t="str">
        <f t="shared" si="0"/>
        <v/>
      </c>
      <c r="AK21" s="19" t="str">
        <f>IFERROR(ROUND(IF(OR('1º Saneamento'!$O20&lt;=30%,COUNT('2º Saneamento'!C20:L20)&lt;3),'1º Saneamento'!$M20,IF(OR('2º Saneamento'!$O20&lt;=30%,COUNT('3º Saneamento'!C20:L20)&lt;3),'2º Saneamento'!$M20,IF(OR('3º Saneamento'!$O20&lt;=30%,COUNT('4º Saneamento'!C20:L20)&lt;3),'3º Saneamento'!$M20,IF(OR('4º Saneamento'!$O20&lt;=30%,COUNT('5º Saneamento'!C20:L20)&lt;3),'4º Saneamento'!$M20,'5º Saneamento'!$M20)))),2),"")</f>
        <v/>
      </c>
      <c r="AL21" s="19" t="str">
        <f t="shared" si="1"/>
        <v/>
      </c>
      <c r="AM21" s="22" t="str">
        <f>IF(AND($AJ21&lt;&gt;"",OR(AND('1º Saneamento'!$O20="",$AM$2="1ª rodada de saneamento"),AND('2º Saneamento'!$O20="",$AM$2="2ª rodada de saneamento"),AND('3º Saneamento'!$O20="",$AM$2="3ª rodada de saneamento"),AND('4º Saneamento'!$O20="",$AM$2="4ª rodada de saneamento"),AND('5º Saneamento'!$O20="",$AM$2="5ª rodada de saneamento"))),"N/A",IF($AM$2="Resultado final",'Série original'!$S20,IF($AM$2="Série de preços original",'Série original'!$P20,IF($AM$2="1ª rodada de saneamento",'1º Saneamento'!$O20,IF($AM$2="2ª rodada de saneamento",'2º Saneamento'!$O20,IF($AM$2="3ª rodada de saneamento",'3º Saneamento'!$O20,IF($AM$2="4ª rodada de saneamento",'4º Saneamento'!$O20,IF($AM$2="5ª rodada de saneamento",'5º Saneamento'!$O20,""))))))))</f>
        <v/>
      </c>
      <c r="AN21" s="23" t="str">
        <f>IF($AM$2="Resultado final","",IF(AND($AJ21&lt;&gt;"",OR(AND('1º Saneamento'!$O20="",$AM$2="1ª rodada de saneamento"),AND('2º Saneamento'!$O20="",$AM$2="2ª rodada de saneamento"),AND('3º Saneamento'!$O20="",$AM$2="3ª rodada de saneamento"),AND('4º Saneamento'!$O20="",$AM$2="4ª rodada de saneamento"),AND('5º Saneamento'!$O20="",$AM$2="5ª rodada de saneamento"),AND($AM$2="Resultado final",OR('Série original'!$P20&lt;=30%,$AH21="SIM",'Série original'!$S20&gt;30%)))),"N/A",IF(OR($AM$2="1ª rodada de saneamento",$AM$2="Série de preços original"),'Série original'!$Q20,IF($AM$2="1ª rodada de saneamento",'Série original'!$Q20,IF($AM$2="2ª rodada de saneamento",'1º Saneamento'!$P20,IF($AM$2="3ª rodada de saneamento",'2º Saneamento'!$P20,IF($AM$2="4ª rodada de saneamento",'3º Saneamento'!$P20,IF($AM$2="5ª rodada de saneamento",'4º Saneamento'!$P20,""))))))))</f>
        <v/>
      </c>
      <c r="AO21" s="23" t="str">
        <f>IF($AM$2="Resultado final","",IF(AND($AJ21&lt;&gt;"",OR(AND('1º Saneamento'!$O20="",$AM$2="1ª rodada de saneamento"),AND('2º Saneamento'!$O20="",$AM$2="2ª rodada de saneamento"),AND('3º Saneamento'!$O20="",$AM$2="3ª rodada de saneamento"),AND('4º Saneamento'!$O20="",$AM$2="4ª rodada de saneamento"),AND('5º Saneamento'!$O20="",$AM$2="5ª rodada de saneamento"),AND($AM$2="Resultado final",OR('Série original'!$P20&lt;=30%,$AH21="SIM",'Série original'!$S20&gt;30%)))),"N/A",IF(OR($AM$2="1ª rodada de saneamento",$AM$2="Série de preços original"),'Série original'!$R20,IF($AM$2="1ª rodada de saneamento",'Série original'!$R20,IF($AM$2="2ª rodada de saneamento",'1º Saneamento'!$Q20,IF($AM$2="3ª rodada de saneamento",'2º Saneamento'!$Q20,IF($AM$2="4ª rodada de saneamento",'3º Saneamento'!$Q20,IF($AM$2="5ª rodada de saneamento",'4º Saneamento'!$Q20,""))))))))</f>
        <v/>
      </c>
      <c r="AP21" s="24" t="str">
        <f>IFERROR(IF($AH21="SIM",$AI21,IF('Série original'!$P20&lt;=30%,$AJ21,IF('Série original'!$S20&gt;30%,$AL21,$AK21)))*$U21,"")</f>
        <v/>
      </c>
    </row>
    <row r="22" spans="1:42" ht="20.100000000000001" customHeight="1" x14ac:dyDescent="0.2">
      <c r="A22" s="11"/>
      <c r="B22" s="30"/>
      <c r="C22" s="27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3">
        <f t="shared" si="4"/>
        <v>0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7"/>
      <c r="AI22" s="19" t="str">
        <f t="shared" si="3"/>
        <v/>
      </c>
      <c r="AJ22" s="19" t="str">
        <f t="shared" si="0"/>
        <v/>
      </c>
      <c r="AK22" s="19" t="str">
        <f>IFERROR(ROUND(IF(OR('1º Saneamento'!$O21&lt;=30%,COUNT('2º Saneamento'!C21:L21)&lt;3),'1º Saneamento'!$M21,IF(OR('2º Saneamento'!$O21&lt;=30%,COUNT('3º Saneamento'!C21:L21)&lt;3),'2º Saneamento'!$M21,IF(OR('3º Saneamento'!$O21&lt;=30%,COUNT('4º Saneamento'!C21:L21)&lt;3),'3º Saneamento'!$M21,IF(OR('4º Saneamento'!$O21&lt;=30%,COUNT('5º Saneamento'!C21:L21)&lt;3),'4º Saneamento'!$M21,'5º Saneamento'!$M21)))),2),"")</f>
        <v/>
      </c>
      <c r="AL22" s="19" t="str">
        <f t="shared" si="1"/>
        <v/>
      </c>
      <c r="AM22" s="22" t="str">
        <f>IF(AND($AJ22&lt;&gt;"",OR(AND('1º Saneamento'!$O21="",$AM$2="1ª rodada de saneamento"),AND('2º Saneamento'!$O21="",$AM$2="2ª rodada de saneamento"),AND('3º Saneamento'!$O21="",$AM$2="3ª rodada de saneamento"),AND('4º Saneamento'!$O21="",$AM$2="4ª rodada de saneamento"),AND('5º Saneamento'!$O21="",$AM$2="5ª rodada de saneamento"))),"N/A",IF($AM$2="Resultado final",'Série original'!$S21,IF($AM$2="Série de preços original",'Série original'!$P21,IF($AM$2="1ª rodada de saneamento",'1º Saneamento'!$O21,IF($AM$2="2ª rodada de saneamento",'2º Saneamento'!$O21,IF($AM$2="3ª rodada de saneamento",'3º Saneamento'!$O21,IF($AM$2="4ª rodada de saneamento",'4º Saneamento'!$O21,IF($AM$2="5ª rodada de saneamento",'5º Saneamento'!$O21,""))))))))</f>
        <v/>
      </c>
      <c r="AN22" s="23" t="str">
        <f>IF($AM$2="Resultado final","",IF(AND($AJ22&lt;&gt;"",OR(AND('1º Saneamento'!$O21="",$AM$2="1ª rodada de saneamento"),AND('2º Saneamento'!$O21="",$AM$2="2ª rodada de saneamento"),AND('3º Saneamento'!$O21="",$AM$2="3ª rodada de saneamento"),AND('4º Saneamento'!$O21="",$AM$2="4ª rodada de saneamento"),AND('5º Saneamento'!$O21="",$AM$2="5ª rodada de saneamento"),AND($AM$2="Resultado final",OR('Série original'!$P21&lt;=30%,$AH22="SIM",'Série original'!$S21&gt;30%)))),"N/A",IF(OR($AM$2="1ª rodada de saneamento",$AM$2="Série de preços original"),'Série original'!$Q21,IF($AM$2="1ª rodada de saneamento",'Série original'!$Q21,IF($AM$2="2ª rodada de saneamento",'1º Saneamento'!$P21,IF($AM$2="3ª rodada de saneamento",'2º Saneamento'!$P21,IF($AM$2="4ª rodada de saneamento",'3º Saneamento'!$P21,IF($AM$2="5ª rodada de saneamento",'4º Saneamento'!$P21,""))))))))</f>
        <v/>
      </c>
      <c r="AO22" s="23" t="str">
        <f>IF($AM$2="Resultado final","",IF(AND($AJ22&lt;&gt;"",OR(AND('1º Saneamento'!$O21="",$AM$2="1ª rodada de saneamento"),AND('2º Saneamento'!$O21="",$AM$2="2ª rodada de saneamento"),AND('3º Saneamento'!$O21="",$AM$2="3ª rodada de saneamento"),AND('4º Saneamento'!$O21="",$AM$2="4ª rodada de saneamento"),AND('5º Saneamento'!$O21="",$AM$2="5ª rodada de saneamento"),AND($AM$2="Resultado final",OR('Série original'!$P21&lt;=30%,$AH22="SIM",'Série original'!$S21&gt;30%)))),"N/A",IF(OR($AM$2="1ª rodada de saneamento",$AM$2="Série de preços original"),'Série original'!$R21,IF($AM$2="1ª rodada de saneamento",'Série original'!$R21,IF($AM$2="2ª rodada de saneamento",'1º Saneamento'!$Q21,IF($AM$2="3ª rodada de saneamento",'2º Saneamento'!$Q21,IF($AM$2="4ª rodada de saneamento",'3º Saneamento'!$Q21,IF($AM$2="5ª rodada de saneamento",'4º Saneamento'!$Q21,""))))))))</f>
        <v/>
      </c>
      <c r="AP22" s="24" t="str">
        <f>IFERROR(IF($AH22="SIM",$AI22,IF('Série original'!$P21&lt;=30%,$AJ22,IF('Série original'!$S21&gt;30%,$AL22,$AK22)))*$U22,"")</f>
        <v/>
      </c>
    </row>
    <row r="23" spans="1:42" ht="20.100000000000001" customHeight="1" x14ac:dyDescent="0.2">
      <c r="A23" s="11"/>
      <c r="B23" s="30"/>
      <c r="C23" s="27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3">
        <f t="shared" si="4"/>
        <v>0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7"/>
      <c r="AI23" s="19" t="str">
        <f t="shared" si="3"/>
        <v/>
      </c>
      <c r="AJ23" s="19" t="str">
        <f t="shared" si="0"/>
        <v/>
      </c>
      <c r="AK23" s="19" t="str">
        <f>IFERROR(ROUND(IF(OR('1º Saneamento'!$O22&lt;=30%,COUNT('2º Saneamento'!C22:L22)&lt;3),'1º Saneamento'!$M22,IF(OR('2º Saneamento'!$O22&lt;=30%,COUNT('3º Saneamento'!C22:L22)&lt;3),'2º Saneamento'!$M22,IF(OR('3º Saneamento'!$O22&lt;=30%,COUNT('4º Saneamento'!C22:L22)&lt;3),'3º Saneamento'!$M22,IF(OR('4º Saneamento'!$O22&lt;=30%,COUNT('5º Saneamento'!C22:L22)&lt;3),'4º Saneamento'!$M22,'5º Saneamento'!$M22)))),2),"")</f>
        <v/>
      </c>
      <c r="AL23" s="19" t="str">
        <f t="shared" si="1"/>
        <v/>
      </c>
      <c r="AM23" s="22" t="str">
        <f>IF(AND($AJ23&lt;&gt;"",OR(AND('1º Saneamento'!$O22="",$AM$2="1ª rodada de saneamento"),AND('2º Saneamento'!$O22="",$AM$2="2ª rodada de saneamento"),AND('3º Saneamento'!$O22="",$AM$2="3ª rodada de saneamento"),AND('4º Saneamento'!$O22="",$AM$2="4ª rodada de saneamento"),AND('5º Saneamento'!$O22="",$AM$2="5ª rodada de saneamento"))),"N/A",IF($AM$2="Resultado final",'Série original'!$S22,IF($AM$2="Série de preços original",'Série original'!$P22,IF($AM$2="1ª rodada de saneamento",'1º Saneamento'!$O22,IF($AM$2="2ª rodada de saneamento",'2º Saneamento'!$O22,IF($AM$2="3ª rodada de saneamento",'3º Saneamento'!$O22,IF($AM$2="4ª rodada de saneamento",'4º Saneamento'!$O22,IF($AM$2="5ª rodada de saneamento",'5º Saneamento'!$O22,""))))))))</f>
        <v/>
      </c>
      <c r="AN23" s="23" t="str">
        <f>IF($AM$2="Resultado final","",IF(AND($AJ23&lt;&gt;"",OR(AND('1º Saneamento'!$O22="",$AM$2="1ª rodada de saneamento"),AND('2º Saneamento'!$O22="",$AM$2="2ª rodada de saneamento"),AND('3º Saneamento'!$O22="",$AM$2="3ª rodada de saneamento"),AND('4º Saneamento'!$O22="",$AM$2="4ª rodada de saneamento"),AND('5º Saneamento'!$O22="",$AM$2="5ª rodada de saneamento"),AND($AM$2="Resultado final",OR('Série original'!$P22&lt;=30%,$AH23="SIM",'Série original'!$S22&gt;30%)))),"N/A",IF(OR($AM$2="1ª rodada de saneamento",$AM$2="Série de preços original"),'Série original'!$Q22,IF($AM$2="1ª rodada de saneamento",'Série original'!$Q22,IF($AM$2="2ª rodada de saneamento",'1º Saneamento'!$P22,IF($AM$2="3ª rodada de saneamento",'2º Saneamento'!$P22,IF($AM$2="4ª rodada de saneamento",'3º Saneamento'!$P22,IF($AM$2="5ª rodada de saneamento",'4º Saneamento'!$P22,""))))))))</f>
        <v/>
      </c>
      <c r="AO23" s="23" t="str">
        <f>IF($AM$2="Resultado final","",IF(AND($AJ23&lt;&gt;"",OR(AND('1º Saneamento'!$O22="",$AM$2="1ª rodada de saneamento"),AND('2º Saneamento'!$O22="",$AM$2="2ª rodada de saneamento"),AND('3º Saneamento'!$O22="",$AM$2="3ª rodada de saneamento"),AND('4º Saneamento'!$O22="",$AM$2="4ª rodada de saneamento"),AND('5º Saneamento'!$O22="",$AM$2="5ª rodada de saneamento"),AND($AM$2="Resultado final",OR('Série original'!$P22&lt;=30%,$AH23="SIM",'Série original'!$S22&gt;30%)))),"N/A",IF(OR($AM$2="1ª rodada de saneamento",$AM$2="Série de preços original"),'Série original'!$R22,IF($AM$2="1ª rodada de saneamento",'Série original'!$R22,IF($AM$2="2ª rodada de saneamento",'1º Saneamento'!$Q22,IF($AM$2="3ª rodada de saneamento",'2º Saneamento'!$Q22,IF($AM$2="4ª rodada de saneamento",'3º Saneamento'!$Q22,IF($AM$2="5ª rodada de saneamento",'4º Saneamento'!$Q22,""))))))))</f>
        <v/>
      </c>
      <c r="AP23" s="24" t="str">
        <f>IFERROR(IF($AH23="SIM",$AI23,IF('Série original'!$P22&lt;=30%,$AJ23,IF('Série original'!$S22&gt;30%,$AL23,$AK23)))*$U23,"")</f>
        <v/>
      </c>
    </row>
    <row r="24" spans="1:42" ht="20.100000000000001" customHeight="1" x14ac:dyDescent="0.2">
      <c r="A24" s="11"/>
      <c r="B24" s="30"/>
      <c r="C24" s="27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3">
        <f t="shared" si="4"/>
        <v>0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7"/>
      <c r="AI24" s="19" t="str">
        <f t="shared" si="3"/>
        <v/>
      </c>
      <c r="AJ24" s="19" t="str">
        <f t="shared" si="0"/>
        <v/>
      </c>
      <c r="AK24" s="19" t="str">
        <f>IFERROR(ROUND(IF(OR('1º Saneamento'!$O23&lt;=30%,COUNT('2º Saneamento'!C23:L23)&lt;3),'1º Saneamento'!$M23,IF(OR('2º Saneamento'!$O23&lt;=30%,COUNT('3º Saneamento'!C23:L23)&lt;3),'2º Saneamento'!$M23,IF(OR('3º Saneamento'!$O23&lt;=30%,COUNT('4º Saneamento'!C23:L23)&lt;3),'3º Saneamento'!$M23,IF(OR('4º Saneamento'!$O23&lt;=30%,COUNT('5º Saneamento'!C23:L23)&lt;3),'4º Saneamento'!$M23,'5º Saneamento'!$M23)))),2),"")</f>
        <v/>
      </c>
      <c r="AL24" s="19" t="str">
        <f t="shared" si="1"/>
        <v/>
      </c>
      <c r="AM24" s="22" t="str">
        <f>IF(AND($AJ24&lt;&gt;"",OR(AND('1º Saneamento'!$O23="",$AM$2="1ª rodada de saneamento"),AND('2º Saneamento'!$O23="",$AM$2="2ª rodada de saneamento"),AND('3º Saneamento'!$O23="",$AM$2="3ª rodada de saneamento"),AND('4º Saneamento'!$O23="",$AM$2="4ª rodada de saneamento"),AND('5º Saneamento'!$O23="",$AM$2="5ª rodada de saneamento"))),"N/A",IF($AM$2="Resultado final",'Série original'!$S23,IF($AM$2="Série de preços original",'Série original'!$P23,IF($AM$2="1ª rodada de saneamento",'1º Saneamento'!$O23,IF($AM$2="2ª rodada de saneamento",'2º Saneamento'!$O23,IF($AM$2="3ª rodada de saneamento",'3º Saneamento'!$O23,IF($AM$2="4ª rodada de saneamento",'4º Saneamento'!$O23,IF($AM$2="5ª rodada de saneamento",'5º Saneamento'!$O23,""))))))))</f>
        <v/>
      </c>
      <c r="AN24" s="23" t="str">
        <f>IF($AM$2="Resultado final","",IF(AND($AJ24&lt;&gt;"",OR(AND('1º Saneamento'!$O23="",$AM$2="1ª rodada de saneamento"),AND('2º Saneamento'!$O23="",$AM$2="2ª rodada de saneamento"),AND('3º Saneamento'!$O23="",$AM$2="3ª rodada de saneamento"),AND('4º Saneamento'!$O23="",$AM$2="4ª rodada de saneamento"),AND('5º Saneamento'!$O23="",$AM$2="5ª rodada de saneamento"),AND($AM$2="Resultado final",OR('Série original'!$P23&lt;=30%,$AH24="SIM",'Série original'!$S23&gt;30%)))),"N/A",IF(OR($AM$2="1ª rodada de saneamento",$AM$2="Série de preços original"),'Série original'!$Q23,IF($AM$2="1ª rodada de saneamento",'Série original'!$Q23,IF($AM$2="2ª rodada de saneamento",'1º Saneamento'!$P23,IF($AM$2="3ª rodada de saneamento",'2º Saneamento'!$P23,IF($AM$2="4ª rodada de saneamento",'3º Saneamento'!$P23,IF($AM$2="5ª rodada de saneamento",'4º Saneamento'!$P23,""))))))))</f>
        <v/>
      </c>
      <c r="AO24" s="23" t="str">
        <f>IF($AM$2="Resultado final","",IF(AND($AJ24&lt;&gt;"",OR(AND('1º Saneamento'!$O23="",$AM$2="1ª rodada de saneamento"),AND('2º Saneamento'!$O23="",$AM$2="2ª rodada de saneamento"),AND('3º Saneamento'!$O23="",$AM$2="3ª rodada de saneamento"),AND('4º Saneamento'!$O23="",$AM$2="4ª rodada de saneamento"),AND('5º Saneamento'!$O23="",$AM$2="5ª rodada de saneamento"),AND($AM$2="Resultado final",OR('Série original'!$P23&lt;=30%,$AH24="SIM",'Série original'!$S23&gt;30%)))),"N/A",IF(OR($AM$2="1ª rodada de saneamento",$AM$2="Série de preços original"),'Série original'!$R23,IF($AM$2="1ª rodada de saneamento",'Série original'!$R23,IF($AM$2="2ª rodada de saneamento",'1º Saneamento'!$Q23,IF($AM$2="3ª rodada de saneamento",'2º Saneamento'!$Q23,IF($AM$2="4ª rodada de saneamento",'3º Saneamento'!$Q23,IF($AM$2="5ª rodada de saneamento",'4º Saneamento'!$Q23,""))))))))</f>
        <v/>
      </c>
      <c r="AP24" s="24" t="str">
        <f>IFERROR(IF($AH24="SIM",$AI24,IF('Série original'!$P23&lt;=30%,$AJ24,IF('Série original'!$S23&gt;30%,$AL24,$AK24)))*$U24,"")</f>
        <v/>
      </c>
    </row>
    <row r="25" spans="1:42" ht="20.100000000000001" customHeight="1" x14ac:dyDescent="0.2">
      <c r="A25" s="11"/>
      <c r="B25" s="30"/>
      <c r="C25" s="27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3">
        <f t="shared" si="4"/>
        <v>0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7"/>
      <c r="AI25" s="19" t="str">
        <f t="shared" si="3"/>
        <v/>
      </c>
      <c r="AJ25" s="19" t="str">
        <f t="shared" si="0"/>
        <v/>
      </c>
      <c r="AK25" s="19" t="str">
        <f>IFERROR(ROUND(IF(OR('1º Saneamento'!$O24&lt;=30%,COUNT('2º Saneamento'!C24:L24)&lt;3),'1º Saneamento'!$M24,IF(OR('2º Saneamento'!$O24&lt;=30%,COUNT('3º Saneamento'!C24:L24)&lt;3),'2º Saneamento'!$M24,IF(OR('3º Saneamento'!$O24&lt;=30%,COUNT('4º Saneamento'!C24:L24)&lt;3),'3º Saneamento'!$M24,IF(OR('4º Saneamento'!$O24&lt;=30%,COUNT('5º Saneamento'!C24:L24)&lt;3),'4º Saneamento'!$M24,'5º Saneamento'!$M24)))),2),"")</f>
        <v/>
      </c>
      <c r="AL25" s="19" t="str">
        <f t="shared" si="1"/>
        <v/>
      </c>
      <c r="AM25" s="22" t="str">
        <f>IF(AND($AJ25&lt;&gt;"",OR(AND('1º Saneamento'!$O24="",$AM$2="1ª rodada de saneamento"),AND('2º Saneamento'!$O24="",$AM$2="2ª rodada de saneamento"),AND('3º Saneamento'!$O24="",$AM$2="3ª rodada de saneamento"),AND('4º Saneamento'!$O24="",$AM$2="4ª rodada de saneamento"),AND('5º Saneamento'!$O24="",$AM$2="5ª rodada de saneamento"))),"N/A",IF($AM$2="Resultado final",'Série original'!$S24,IF($AM$2="Série de preços original",'Série original'!$P24,IF($AM$2="1ª rodada de saneamento",'1º Saneamento'!$O24,IF($AM$2="2ª rodada de saneamento",'2º Saneamento'!$O24,IF($AM$2="3ª rodada de saneamento",'3º Saneamento'!$O24,IF($AM$2="4ª rodada de saneamento",'4º Saneamento'!$O24,IF($AM$2="5ª rodada de saneamento",'5º Saneamento'!$O24,""))))))))</f>
        <v/>
      </c>
      <c r="AN25" s="23" t="str">
        <f>IF($AM$2="Resultado final","",IF(AND($AJ25&lt;&gt;"",OR(AND('1º Saneamento'!$O24="",$AM$2="1ª rodada de saneamento"),AND('2º Saneamento'!$O24="",$AM$2="2ª rodada de saneamento"),AND('3º Saneamento'!$O24="",$AM$2="3ª rodada de saneamento"),AND('4º Saneamento'!$O24="",$AM$2="4ª rodada de saneamento"),AND('5º Saneamento'!$O24="",$AM$2="5ª rodada de saneamento"),AND($AM$2="Resultado final",OR('Série original'!$P24&lt;=30%,$AH25="SIM",'Série original'!$S24&gt;30%)))),"N/A",IF(OR($AM$2="1ª rodada de saneamento",$AM$2="Série de preços original"),'Série original'!$Q24,IF($AM$2="1ª rodada de saneamento",'Série original'!$Q24,IF($AM$2="2ª rodada de saneamento",'1º Saneamento'!$P24,IF($AM$2="3ª rodada de saneamento",'2º Saneamento'!$P24,IF($AM$2="4ª rodada de saneamento",'3º Saneamento'!$P24,IF($AM$2="5ª rodada de saneamento",'4º Saneamento'!$P24,""))))))))</f>
        <v/>
      </c>
      <c r="AO25" s="23" t="str">
        <f>IF($AM$2="Resultado final","",IF(AND($AJ25&lt;&gt;"",OR(AND('1º Saneamento'!$O24="",$AM$2="1ª rodada de saneamento"),AND('2º Saneamento'!$O24="",$AM$2="2ª rodada de saneamento"),AND('3º Saneamento'!$O24="",$AM$2="3ª rodada de saneamento"),AND('4º Saneamento'!$O24="",$AM$2="4ª rodada de saneamento"),AND('5º Saneamento'!$O24="",$AM$2="5ª rodada de saneamento"),AND($AM$2="Resultado final",OR('Série original'!$P24&lt;=30%,$AH25="SIM",'Série original'!$S24&gt;30%)))),"N/A",IF(OR($AM$2="1ª rodada de saneamento",$AM$2="Série de preços original"),'Série original'!$R24,IF($AM$2="1ª rodada de saneamento",'Série original'!$R24,IF($AM$2="2ª rodada de saneamento",'1º Saneamento'!$Q24,IF($AM$2="3ª rodada de saneamento",'2º Saneamento'!$Q24,IF($AM$2="4ª rodada de saneamento",'3º Saneamento'!$Q24,IF($AM$2="5ª rodada de saneamento",'4º Saneamento'!$Q24,""))))))))</f>
        <v/>
      </c>
      <c r="AP25" s="24" t="str">
        <f>IFERROR(IF($AH25="SIM",$AI25,IF('Série original'!$P24&lt;=30%,$AJ25,IF('Série original'!$S24&gt;30%,$AL25,$AK25)))*$U25,"")</f>
        <v/>
      </c>
    </row>
    <row r="26" spans="1:42" ht="20.100000000000001" customHeight="1" x14ac:dyDescent="0.2">
      <c r="A26" s="11"/>
      <c r="B26" s="30"/>
      <c r="C26" s="27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3">
        <f t="shared" si="4"/>
        <v>0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7"/>
      <c r="AI26" s="19" t="str">
        <f t="shared" si="3"/>
        <v/>
      </c>
      <c r="AJ26" s="19" t="str">
        <f t="shared" si="0"/>
        <v/>
      </c>
      <c r="AK26" s="19" t="str">
        <f>IFERROR(ROUND(IF(OR('1º Saneamento'!$O25&lt;=30%,COUNT('2º Saneamento'!C25:L25)&lt;3),'1º Saneamento'!$M25,IF(OR('2º Saneamento'!$O25&lt;=30%,COUNT('3º Saneamento'!C25:L25)&lt;3),'2º Saneamento'!$M25,IF(OR('3º Saneamento'!$O25&lt;=30%,COUNT('4º Saneamento'!C25:L25)&lt;3),'3º Saneamento'!$M25,IF(OR('4º Saneamento'!$O25&lt;=30%,COUNT('5º Saneamento'!C25:L25)&lt;3),'4º Saneamento'!$M25,'5º Saneamento'!$M25)))),2),"")</f>
        <v/>
      </c>
      <c r="AL26" s="19" t="str">
        <f t="shared" si="1"/>
        <v/>
      </c>
      <c r="AM26" s="22" t="str">
        <f>IF(AND($AJ26&lt;&gt;"",OR(AND('1º Saneamento'!$O25="",$AM$2="1ª rodada de saneamento"),AND('2º Saneamento'!$O25="",$AM$2="2ª rodada de saneamento"),AND('3º Saneamento'!$O25="",$AM$2="3ª rodada de saneamento"),AND('4º Saneamento'!$O25="",$AM$2="4ª rodada de saneamento"),AND('5º Saneamento'!$O25="",$AM$2="5ª rodada de saneamento"))),"N/A",IF($AM$2="Resultado final",'Série original'!$S25,IF($AM$2="Série de preços original",'Série original'!$P25,IF($AM$2="1ª rodada de saneamento",'1º Saneamento'!$O25,IF($AM$2="2ª rodada de saneamento",'2º Saneamento'!$O25,IF($AM$2="3ª rodada de saneamento",'3º Saneamento'!$O25,IF($AM$2="4ª rodada de saneamento",'4º Saneamento'!$O25,IF($AM$2="5ª rodada de saneamento",'5º Saneamento'!$O25,""))))))))</f>
        <v/>
      </c>
      <c r="AN26" s="23" t="str">
        <f>IF($AM$2="Resultado final","",IF(AND($AJ26&lt;&gt;"",OR(AND('1º Saneamento'!$O25="",$AM$2="1ª rodada de saneamento"),AND('2º Saneamento'!$O25="",$AM$2="2ª rodada de saneamento"),AND('3º Saneamento'!$O25="",$AM$2="3ª rodada de saneamento"),AND('4º Saneamento'!$O25="",$AM$2="4ª rodada de saneamento"),AND('5º Saneamento'!$O25="",$AM$2="5ª rodada de saneamento"),AND($AM$2="Resultado final",OR('Série original'!$P25&lt;=30%,$AH26="SIM",'Série original'!$S25&gt;30%)))),"N/A",IF(OR($AM$2="1ª rodada de saneamento",$AM$2="Série de preços original"),'Série original'!$Q25,IF($AM$2="1ª rodada de saneamento",'Série original'!$Q25,IF($AM$2="2ª rodada de saneamento",'1º Saneamento'!$P25,IF($AM$2="3ª rodada de saneamento",'2º Saneamento'!$P25,IF($AM$2="4ª rodada de saneamento",'3º Saneamento'!$P25,IF($AM$2="5ª rodada de saneamento",'4º Saneamento'!$P25,""))))))))</f>
        <v/>
      </c>
      <c r="AO26" s="23" t="str">
        <f>IF($AM$2="Resultado final","",IF(AND($AJ26&lt;&gt;"",OR(AND('1º Saneamento'!$O25="",$AM$2="1ª rodada de saneamento"),AND('2º Saneamento'!$O25="",$AM$2="2ª rodada de saneamento"),AND('3º Saneamento'!$O25="",$AM$2="3ª rodada de saneamento"),AND('4º Saneamento'!$O25="",$AM$2="4ª rodada de saneamento"),AND('5º Saneamento'!$O25="",$AM$2="5ª rodada de saneamento"),AND($AM$2="Resultado final",OR('Série original'!$P25&lt;=30%,$AH26="SIM",'Série original'!$S25&gt;30%)))),"N/A",IF(OR($AM$2="1ª rodada de saneamento",$AM$2="Série de preços original"),'Série original'!$R25,IF($AM$2="1ª rodada de saneamento",'Série original'!$R25,IF($AM$2="2ª rodada de saneamento",'1º Saneamento'!$Q25,IF($AM$2="3ª rodada de saneamento",'2º Saneamento'!$Q25,IF($AM$2="4ª rodada de saneamento",'3º Saneamento'!$Q25,IF($AM$2="5ª rodada de saneamento",'4º Saneamento'!$Q25,""))))))))</f>
        <v/>
      </c>
      <c r="AP26" s="24" t="str">
        <f>IFERROR(IF($AH26="SIM",$AI26,IF('Série original'!$P25&lt;=30%,$AJ26,IF('Série original'!$S25&gt;30%,$AL26,$AK26)))*$U26,"")</f>
        <v/>
      </c>
    </row>
    <row r="27" spans="1:42" ht="20.100000000000001" customHeight="1" x14ac:dyDescent="0.2">
      <c r="A27" s="11"/>
      <c r="B27" s="30"/>
      <c r="C27" s="27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3">
        <f t="shared" si="4"/>
        <v>0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7"/>
      <c r="AI27" s="19" t="str">
        <f t="shared" si="3"/>
        <v/>
      </c>
      <c r="AJ27" s="19" t="str">
        <f t="shared" si="0"/>
        <v/>
      </c>
      <c r="AK27" s="19" t="str">
        <f>IFERROR(ROUND(IF(OR('1º Saneamento'!$O26&lt;=30%,COUNT('2º Saneamento'!C26:L26)&lt;3),'1º Saneamento'!$M26,IF(OR('2º Saneamento'!$O26&lt;=30%,COUNT('3º Saneamento'!C26:L26)&lt;3),'2º Saneamento'!$M26,IF(OR('3º Saneamento'!$O26&lt;=30%,COUNT('4º Saneamento'!C26:L26)&lt;3),'3º Saneamento'!$M26,IF(OR('4º Saneamento'!$O26&lt;=30%,COUNT('5º Saneamento'!C26:L26)&lt;3),'4º Saneamento'!$M26,'5º Saneamento'!$M26)))),2),"")</f>
        <v/>
      </c>
      <c r="AL27" s="19" t="str">
        <f t="shared" si="1"/>
        <v/>
      </c>
      <c r="AM27" s="22" t="str">
        <f>IF(AND($AJ27&lt;&gt;"",OR(AND('1º Saneamento'!$O26="",$AM$2="1ª rodada de saneamento"),AND('2º Saneamento'!$O26="",$AM$2="2ª rodada de saneamento"),AND('3º Saneamento'!$O26="",$AM$2="3ª rodada de saneamento"),AND('4º Saneamento'!$O26="",$AM$2="4ª rodada de saneamento"),AND('5º Saneamento'!$O26="",$AM$2="5ª rodada de saneamento"))),"N/A",IF($AM$2="Resultado final",'Série original'!$S26,IF($AM$2="Série de preços original",'Série original'!$P26,IF($AM$2="1ª rodada de saneamento",'1º Saneamento'!$O26,IF($AM$2="2ª rodada de saneamento",'2º Saneamento'!$O26,IF($AM$2="3ª rodada de saneamento",'3º Saneamento'!$O26,IF($AM$2="4ª rodada de saneamento",'4º Saneamento'!$O26,IF($AM$2="5ª rodada de saneamento",'5º Saneamento'!$O26,""))))))))</f>
        <v/>
      </c>
      <c r="AN27" s="23" t="str">
        <f>IF($AM$2="Resultado final","",IF(AND($AJ27&lt;&gt;"",OR(AND('1º Saneamento'!$O26="",$AM$2="1ª rodada de saneamento"),AND('2º Saneamento'!$O26="",$AM$2="2ª rodada de saneamento"),AND('3º Saneamento'!$O26="",$AM$2="3ª rodada de saneamento"),AND('4º Saneamento'!$O26="",$AM$2="4ª rodada de saneamento"),AND('5º Saneamento'!$O26="",$AM$2="5ª rodada de saneamento"),AND($AM$2="Resultado final",OR('Série original'!$P26&lt;=30%,$AH27="SIM",'Série original'!$S26&gt;30%)))),"N/A",IF(OR($AM$2="1ª rodada de saneamento",$AM$2="Série de preços original"),'Série original'!$Q26,IF($AM$2="1ª rodada de saneamento",'Série original'!$Q26,IF($AM$2="2ª rodada de saneamento",'1º Saneamento'!$P26,IF($AM$2="3ª rodada de saneamento",'2º Saneamento'!$P26,IF($AM$2="4ª rodada de saneamento",'3º Saneamento'!$P26,IF($AM$2="5ª rodada de saneamento",'4º Saneamento'!$P26,""))))))))</f>
        <v/>
      </c>
      <c r="AO27" s="23" t="str">
        <f>IF($AM$2="Resultado final","",IF(AND($AJ27&lt;&gt;"",OR(AND('1º Saneamento'!$O26="",$AM$2="1ª rodada de saneamento"),AND('2º Saneamento'!$O26="",$AM$2="2ª rodada de saneamento"),AND('3º Saneamento'!$O26="",$AM$2="3ª rodada de saneamento"),AND('4º Saneamento'!$O26="",$AM$2="4ª rodada de saneamento"),AND('5º Saneamento'!$O26="",$AM$2="5ª rodada de saneamento"),AND($AM$2="Resultado final",OR('Série original'!$P26&lt;=30%,$AH27="SIM",'Série original'!$S26&gt;30%)))),"N/A",IF(OR($AM$2="1ª rodada de saneamento",$AM$2="Série de preços original"),'Série original'!$R26,IF($AM$2="1ª rodada de saneamento",'Série original'!$R26,IF($AM$2="2ª rodada de saneamento",'1º Saneamento'!$Q26,IF($AM$2="3ª rodada de saneamento",'2º Saneamento'!$Q26,IF($AM$2="4ª rodada de saneamento",'3º Saneamento'!$Q26,IF($AM$2="5ª rodada de saneamento",'4º Saneamento'!$Q26,""))))))))</f>
        <v/>
      </c>
      <c r="AP27" s="24" t="str">
        <f>IFERROR(IF($AH27="SIM",$AI27,IF('Série original'!$P26&lt;=30%,$AJ27,IF('Série original'!$S26&gt;30%,$AL27,$AK27)))*$U27,"")</f>
        <v/>
      </c>
    </row>
    <row r="28" spans="1:42" ht="20.100000000000001" customHeight="1" x14ac:dyDescent="0.2">
      <c r="A28" s="11"/>
      <c r="B28" s="30"/>
      <c r="C28" s="27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3">
        <f t="shared" si="4"/>
        <v>0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7"/>
      <c r="AI28" s="19" t="str">
        <f t="shared" si="3"/>
        <v/>
      </c>
      <c r="AJ28" s="19" t="str">
        <f t="shared" si="0"/>
        <v/>
      </c>
      <c r="AK28" s="19" t="str">
        <f>IFERROR(ROUND(IF(OR('1º Saneamento'!$O27&lt;=30%,COUNT('2º Saneamento'!C27:L27)&lt;3),'1º Saneamento'!$M27,IF(OR('2º Saneamento'!$O27&lt;=30%,COUNT('3º Saneamento'!C27:L27)&lt;3),'2º Saneamento'!$M27,IF(OR('3º Saneamento'!$O27&lt;=30%,COUNT('4º Saneamento'!C27:L27)&lt;3),'3º Saneamento'!$M27,IF(OR('4º Saneamento'!$O27&lt;=30%,COUNT('5º Saneamento'!C27:L27)&lt;3),'4º Saneamento'!$M27,'5º Saneamento'!$M27)))),2),"")</f>
        <v/>
      </c>
      <c r="AL28" s="19" t="str">
        <f t="shared" si="1"/>
        <v/>
      </c>
      <c r="AM28" s="22" t="str">
        <f>IF(AND($AJ28&lt;&gt;"",OR(AND('1º Saneamento'!$O27="",$AM$2="1ª rodada de saneamento"),AND('2º Saneamento'!$O27="",$AM$2="2ª rodada de saneamento"),AND('3º Saneamento'!$O27="",$AM$2="3ª rodada de saneamento"),AND('4º Saneamento'!$O27="",$AM$2="4ª rodada de saneamento"),AND('5º Saneamento'!$O27="",$AM$2="5ª rodada de saneamento"))),"N/A",IF($AM$2="Resultado final",'Série original'!$S27,IF($AM$2="Série de preços original",'Série original'!$P27,IF($AM$2="1ª rodada de saneamento",'1º Saneamento'!$O27,IF($AM$2="2ª rodada de saneamento",'2º Saneamento'!$O27,IF($AM$2="3ª rodada de saneamento",'3º Saneamento'!$O27,IF($AM$2="4ª rodada de saneamento",'4º Saneamento'!$O27,IF($AM$2="5ª rodada de saneamento",'5º Saneamento'!$O27,""))))))))</f>
        <v/>
      </c>
      <c r="AN28" s="23" t="str">
        <f>IF($AM$2="Resultado final","",IF(AND($AJ28&lt;&gt;"",OR(AND('1º Saneamento'!$O27="",$AM$2="1ª rodada de saneamento"),AND('2º Saneamento'!$O27="",$AM$2="2ª rodada de saneamento"),AND('3º Saneamento'!$O27="",$AM$2="3ª rodada de saneamento"),AND('4º Saneamento'!$O27="",$AM$2="4ª rodada de saneamento"),AND('5º Saneamento'!$O27="",$AM$2="5ª rodada de saneamento"),AND($AM$2="Resultado final",OR('Série original'!$P27&lt;=30%,$AH28="SIM",'Série original'!$S27&gt;30%)))),"N/A",IF(OR($AM$2="1ª rodada de saneamento",$AM$2="Série de preços original"),'Série original'!$Q27,IF($AM$2="1ª rodada de saneamento",'Série original'!$Q27,IF($AM$2="2ª rodada de saneamento",'1º Saneamento'!$P27,IF($AM$2="3ª rodada de saneamento",'2º Saneamento'!$P27,IF($AM$2="4ª rodada de saneamento",'3º Saneamento'!$P27,IF($AM$2="5ª rodada de saneamento",'4º Saneamento'!$P27,""))))))))</f>
        <v/>
      </c>
      <c r="AO28" s="23" t="str">
        <f>IF($AM$2="Resultado final","",IF(AND($AJ28&lt;&gt;"",OR(AND('1º Saneamento'!$O27="",$AM$2="1ª rodada de saneamento"),AND('2º Saneamento'!$O27="",$AM$2="2ª rodada de saneamento"),AND('3º Saneamento'!$O27="",$AM$2="3ª rodada de saneamento"),AND('4º Saneamento'!$O27="",$AM$2="4ª rodada de saneamento"),AND('5º Saneamento'!$O27="",$AM$2="5ª rodada de saneamento"),AND($AM$2="Resultado final",OR('Série original'!$P27&lt;=30%,$AH28="SIM",'Série original'!$S27&gt;30%)))),"N/A",IF(OR($AM$2="1ª rodada de saneamento",$AM$2="Série de preços original"),'Série original'!$R27,IF($AM$2="1ª rodada de saneamento",'Série original'!$R27,IF($AM$2="2ª rodada de saneamento",'1º Saneamento'!$Q27,IF($AM$2="3ª rodada de saneamento",'2º Saneamento'!$Q27,IF($AM$2="4ª rodada de saneamento",'3º Saneamento'!$Q27,IF($AM$2="5ª rodada de saneamento",'4º Saneamento'!$Q27,""))))))))</f>
        <v/>
      </c>
      <c r="AP28" s="24" t="str">
        <f>IFERROR(IF($AH28="SIM",$AI28,IF('Série original'!$P27&lt;=30%,$AJ28,IF('Série original'!$S27&gt;30%,$AL28,$AK28)))*$U28,"")</f>
        <v/>
      </c>
    </row>
    <row r="29" spans="1:42" ht="20.100000000000001" customHeight="1" x14ac:dyDescent="0.2">
      <c r="A29" s="11"/>
      <c r="B29" s="30"/>
      <c r="C29" s="27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3">
        <f t="shared" si="4"/>
        <v>0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7"/>
      <c r="AI29" s="19" t="str">
        <f t="shared" si="3"/>
        <v/>
      </c>
      <c r="AJ29" s="19" t="str">
        <f t="shared" si="0"/>
        <v/>
      </c>
      <c r="AK29" s="19" t="str">
        <f>IFERROR(ROUND(IF(OR('1º Saneamento'!$O28&lt;=30%,COUNT('2º Saneamento'!C28:L28)&lt;3),'1º Saneamento'!$M28,IF(OR('2º Saneamento'!$O28&lt;=30%,COUNT('3º Saneamento'!C28:L28)&lt;3),'2º Saneamento'!$M28,IF(OR('3º Saneamento'!$O28&lt;=30%,COUNT('4º Saneamento'!C28:L28)&lt;3),'3º Saneamento'!$M28,IF(OR('4º Saneamento'!$O28&lt;=30%,COUNT('5º Saneamento'!C28:L28)&lt;3),'4º Saneamento'!$M28,'5º Saneamento'!$M28)))),2),"")</f>
        <v/>
      </c>
      <c r="AL29" s="19" t="str">
        <f t="shared" si="1"/>
        <v/>
      </c>
      <c r="AM29" s="22" t="str">
        <f>IF(AND($AJ29&lt;&gt;"",OR(AND('1º Saneamento'!$O28="",$AM$2="1ª rodada de saneamento"),AND('2º Saneamento'!$O28="",$AM$2="2ª rodada de saneamento"),AND('3º Saneamento'!$O28="",$AM$2="3ª rodada de saneamento"),AND('4º Saneamento'!$O28="",$AM$2="4ª rodada de saneamento"),AND('5º Saneamento'!$O28="",$AM$2="5ª rodada de saneamento"))),"N/A",IF($AM$2="Resultado final",'Série original'!$S28,IF($AM$2="Série de preços original",'Série original'!$P28,IF($AM$2="1ª rodada de saneamento",'1º Saneamento'!$O28,IF($AM$2="2ª rodada de saneamento",'2º Saneamento'!$O28,IF($AM$2="3ª rodada de saneamento",'3º Saneamento'!$O28,IF($AM$2="4ª rodada de saneamento",'4º Saneamento'!$O28,IF($AM$2="5ª rodada de saneamento",'5º Saneamento'!$O28,""))))))))</f>
        <v/>
      </c>
      <c r="AN29" s="23" t="str">
        <f>IF($AM$2="Resultado final","",IF(AND($AJ29&lt;&gt;"",OR(AND('1º Saneamento'!$O28="",$AM$2="1ª rodada de saneamento"),AND('2º Saneamento'!$O28="",$AM$2="2ª rodada de saneamento"),AND('3º Saneamento'!$O28="",$AM$2="3ª rodada de saneamento"),AND('4º Saneamento'!$O28="",$AM$2="4ª rodada de saneamento"),AND('5º Saneamento'!$O28="",$AM$2="5ª rodada de saneamento"),AND($AM$2="Resultado final",OR('Série original'!$P28&lt;=30%,$AH29="SIM",'Série original'!$S28&gt;30%)))),"N/A",IF(OR($AM$2="1ª rodada de saneamento",$AM$2="Série de preços original"),'Série original'!$Q28,IF($AM$2="1ª rodada de saneamento",'Série original'!$Q28,IF($AM$2="2ª rodada de saneamento",'1º Saneamento'!$P28,IF($AM$2="3ª rodada de saneamento",'2º Saneamento'!$P28,IF($AM$2="4ª rodada de saneamento",'3º Saneamento'!$P28,IF($AM$2="5ª rodada de saneamento",'4º Saneamento'!$P28,""))))))))</f>
        <v/>
      </c>
      <c r="AO29" s="23" t="str">
        <f>IF($AM$2="Resultado final","",IF(AND($AJ29&lt;&gt;"",OR(AND('1º Saneamento'!$O28="",$AM$2="1ª rodada de saneamento"),AND('2º Saneamento'!$O28="",$AM$2="2ª rodada de saneamento"),AND('3º Saneamento'!$O28="",$AM$2="3ª rodada de saneamento"),AND('4º Saneamento'!$O28="",$AM$2="4ª rodada de saneamento"),AND('5º Saneamento'!$O28="",$AM$2="5ª rodada de saneamento"),AND($AM$2="Resultado final",OR('Série original'!$P28&lt;=30%,$AH29="SIM",'Série original'!$S28&gt;30%)))),"N/A",IF(OR($AM$2="1ª rodada de saneamento",$AM$2="Série de preços original"),'Série original'!$R28,IF($AM$2="1ª rodada de saneamento",'Série original'!$R28,IF($AM$2="2ª rodada de saneamento",'1º Saneamento'!$Q28,IF($AM$2="3ª rodada de saneamento",'2º Saneamento'!$Q28,IF($AM$2="4ª rodada de saneamento",'3º Saneamento'!$Q28,IF($AM$2="5ª rodada de saneamento",'4º Saneamento'!$Q28,""))))))))</f>
        <v/>
      </c>
      <c r="AP29" s="24" t="str">
        <f>IFERROR(IF($AH29="SIM",$AI29,IF('Série original'!$P28&lt;=30%,$AJ29,IF('Série original'!$S28&gt;30%,$AL29,$AK29)))*$U29,"")</f>
        <v/>
      </c>
    </row>
    <row r="30" spans="1:42" ht="20.100000000000001" customHeight="1" x14ac:dyDescent="0.2">
      <c r="A30" s="11"/>
      <c r="B30" s="30"/>
      <c r="C30" s="27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3">
        <f t="shared" si="4"/>
        <v>0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7"/>
      <c r="AI30" s="19" t="str">
        <f t="shared" si="3"/>
        <v/>
      </c>
      <c r="AJ30" s="19" t="str">
        <f t="shared" si="0"/>
        <v/>
      </c>
      <c r="AK30" s="19" t="str">
        <f>IFERROR(ROUND(IF(OR('1º Saneamento'!$O29&lt;=30%,COUNT('2º Saneamento'!C29:L29)&lt;3),'1º Saneamento'!$M29,IF(OR('2º Saneamento'!$O29&lt;=30%,COUNT('3º Saneamento'!C29:L29)&lt;3),'2º Saneamento'!$M29,IF(OR('3º Saneamento'!$O29&lt;=30%,COUNT('4º Saneamento'!C29:L29)&lt;3),'3º Saneamento'!$M29,IF(OR('4º Saneamento'!$O29&lt;=30%,COUNT('5º Saneamento'!C29:L29)&lt;3),'4º Saneamento'!$M29,'5º Saneamento'!$M29)))),2),"")</f>
        <v/>
      </c>
      <c r="AL30" s="19" t="str">
        <f t="shared" si="1"/>
        <v/>
      </c>
      <c r="AM30" s="22" t="str">
        <f>IF(AND($AJ30&lt;&gt;"",OR(AND('1º Saneamento'!$O29="",$AM$2="1ª rodada de saneamento"),AND('2º Saneamento'!$O29="",$AM$2="2ª rodada de saneamento"),AND('3º Saneamento'!$O29="",$AM$2="3ª rodada de saneamento"),AND('4º Saneamento'!$O29="",$AM$2="4ª rodada de saneamento"),AND('5º Saneamento'!$O29="",$AM$2="5ª rodada de saneamento"))),"N/A",IF($AM$2="Resultado final",'Série original'!$S29,IF($AM$2="Série de preços original",'Série original'!$P29,IF($AM$2="1ª rodada de saneamento",'1º Saneamento'!$O29,IF($AM$2="2ª rodada de saneamento",'2º Saneamento'!$O29,IF($AM$2="3ª rodada de saneamento",'3º Saneamento'!$O29,IF($AM$2="4ª rodada de saneamento",'4º Saneamento'!$O29,IF($AM$2="5ª rodada de saneamento",'5º Saneamento'!$O29,""))))))))</f>
        <v/>
      </c>
      <c r="AN30" s="23" t="str">
        <f>IF($AM$2="Resultado final","",IF(AND($AJ30&lt;&gt;"",OR(AND('1º Saneamento'!$O29="",$AM$2="1ª rodada de saneamento"),AND('2º Saneamento'!$O29="",$AM$2="2ª rodada de saneamento"),AND('3º Saneamento'!$O29="",$AM$2="3ª rodada de saneamento"),AND('4º Saneamento'!$O29="",$AM$2="4ª rodada de saneamento"),AND('5º Saneamento'!$O29="",$AM$2="5ª rodada de saneamento"),AND($AM$2="Resultado final",OR('Série original'!$P29&lt;=30%,$AH30="SIM",'Série original'!$S29&gt;30%)))),"N/A",IF(OR($AM$2="1ª rodada de saneamento",$AM$2="Série de preços original"),'Série original'!$Q29,IF($AM$2="1ª rodada de saneamento",'Série original'!$Q29,IF($AM$2="2ª rodada de saneamento",'1º Saneamento'!$P29,IF($AM$2="3ª rodada de saneamento",'2º Saneamento'!$P29,IF($AM$2="4ª rodada de saneamento",'3º Saneamento'!$P29,IF($AM$2="5ª rodada de saneamento",'4º Saneamento'!$P29,""))))))))</f>
        <v/>
      </c>
      <c r="AO30" s="23" t="str">
        <f>IF($AM$2="Resultado final","",IF(AND($AJ30&lt;&gt;"",OR(AND('1º Saneamento'!$O29="",$AM$2="1ª rodada de saneamento"),AND('2º Saneamento'!$O29="",$AM$2="2ª rodada de saneamento"),AND('3º Saneamento'!$O29="",$AM$2="3ª rodada de saneamento"),AND('4º Saneamento'!$O29="",$AM$2="4ª rodada de saneamento"),AND('5º Saneamento'!$O29="",$AM$2="5ª rodada de saneamento"),AND($AM$2="Resultado final",OR('Série original'!$P29&lt;=30%,$AH30="SIM",'Série original'!$S29&gt;30%)))),"N/A",IF(OR($AM$2="1ª rodada de saneamento",$AM$2="Série de preços original"),'Série original'!$R29,IF($AM$2="1ª rodada de saneamento",'Série original'!$R29,IF($AM$2="2ª rodada de saneamento",'1º Saneamento'!$Q29,IF($AM$2="3ª rodada de saneamento",'2º Saneamento'!$Q29,IF($AM$2="4ª rodada de saneamento",'3º Saneamento'!$Q29,IF($AM$2="5ª rodada de saneamento",'4º Saneamento'!$Q29,""))))))))</f>
        <v/>
      </c>
      <c r="AP30" s="24" t="str">
        <f>IFERROR(IF($AH30="SIM",$AI30,IF('Série original'!$P29&lt;=30%,$AJ30,IF('Série original'!$S29&gt;30%,$AL30,$AK30)))*$U30,"")</f>
        <v/>
      </c>
    </row>
    <row r="31" spans="1:42" ht="20.100000000000001" customHeight="1" x14ac:dyDescent="0.2">
      <c r="A31" s="11"/>
      <c r="B31" s="30"/>
      <c r="C31" s="27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3">
        <f t="shared" si="4"/>
        <v>0</v>
      </c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7"/>
      <c r="AI31" s="19" t="str">
        <f t="shared" si="3"/>
        <v/>
      </c>
      <c r="AJ31" s="19" t="str">
        <f t="shared" si="0"/>
        <v/>
      </c>
      <c r="AK31" s="19" t="str">
        <f>IFERROR(ROUND(IF(OR('1º Saneamento'!$O30&lt;=30%,COUNT('2º Saneamento'!C30:L30)&lt;3),'1º Saneamento'!$M30,IF(OR('2º Saneamento'!$O30&lt;=30%,COUNT('3º Saneamento'!C30:L30)&lt;3),'2º Saneamento'!$M30,IF(OR('3º Saneamento'!$O30&lt;=30%,COUNT('4º Saneamento'!C30:L30)&lt;3),'3º Saneamento'!$M30,IF(OR('4º Saneamento'!$O30&lt;=30%,COUNT('5º Saneamento'!C30:L30)&lt;3),'4º Saneamento'!$M30,'5º Saneamento'!$M30)))),2),"")</f>
        <v/>
      </c>
      <c r="AL31" s="19" t="str">
        <f t="shared" si="1"/>
        <v/>
      </c>
      <c r="AM31" s="22" t="str">
        <f>IF(AND($AJ31&lt;&gt;"",OR(AND('1º Saneamento'!$O30="",$AM$2="1ª rodada de saneamento"),AND('2º Saneamento'!$O30="",$AM$2="2ª rodada de saneamento"),AND('3º Saneamento'!$O30="",$AM$2="3ª rodada de saneamento"),AND('4º Saneamento'!$O30="",$AM$2="4ª rodada de saneamento"),AND('5º Saneamento'!$O30="",$AM$2="5ª rodada de saneamento"))),"N/A",IF($AM$2="Resultado final",'Série original'!$S30,IF($AM$2="Série de preços original",'Série original'!$P30,IF($AM$2="1ª rodada de saneamento",'1º Saneamento'!$O30,IF($AM$2="2ª rodada de saneamento",'2º Saneamento'!$O30,IF($AM$2="3ª rodada de saneamento",'3º Saneamento'!$O30,IF($AM$2="4ª rodada de saneamento",'4º Saneamento'!$O30,IF($AM$2="5ª rodada de saneamento",'5º Saneamento'!$O30,""))))))))</f>
        <v/>
      </c>
      <c r="AN31" s="23" t="str">
        <f>IF($AM$2="Resultado final","",IF(AND($AJ31&lt;&gt;"",OR(AND('1º Saneamento'!$O30="",$AM$2="1ª rodada de saneamento"),AND('2º Saneamento'!$O30="",$AM$2="2ª rodada de saneamento"),AND('3º Saneamento'!$O30="",$AM$2="3ª rodada de saneamento"),AND('4º Saneamento'!$O30="",$AM$2="4ª rodada de saneamento"),AND('5º Saneamento'!$O30="",$AM$2="5ª rodada de saneamento"),AND($AM$2="Resultado final",OR('Série original'!$P30&lt;=30%,$AH31="SIM",'Série original'!$S30&gt;30%)))),"N/A",IF(OR($AM$2="1ª rodada de saneamento",$AM$2="Série de preços original"),'Série original'!$Q30,IF($AM$2="1ª rodada de saneamento",'Série original'!$Q30,IF($AM$2="2ª rodada de saneamento",'1º Saneamento'!$P30,IF($AM$2="3ª rodada de saneamento",'2º Saneamento'!$P30,IF($AM$2="4ª rodada de saneamento",'3º Saneamento'!$P30,IF($AM$2="5ª rodada de saneamento",'4º Saneamento'!$P30,""))))))))</f>
        <v/>
      </c>
      <c r="AO31" s="23" t="str">
        <f>IF($AM$2="Resultado final","",IF(AND($AJ31&lt;&gt;"",OR(AND('1º Saneamento'!$O30="",$AM$2="1ª rodada de saneamento"),AND('2º Saneamento'!$O30="",$AM$2="2ª rodada de saneamento"),AND('3º Saneamento'!$O30="",$AM$2="3ª rodada de saneamento"),AND('4º Saneamento'!$O30="",$AM$2="4ª rodada de saneamento"),AND('5º Saneamento'!$O30="",$AM$2="5ª rodada de saneamento"),AND($AM$2="Resultado final",OR('Série original'!$P30&lt;=30%,$AH31="SIM",'Série original'!$S30&gt;30%)))),"N/A",IF(OR($AM$2="1ª rodada de saneamento",$AM$2="Série de preços original"),'Série original'!$R30,IF($AM$2="1ª rodada de saneamento",'Série original'!$R30,IF($AM$2="2ª rodada de saneamento",'1º Saneamento'!$Q30,IF($AM$2="3ª rodada de saneamento",'2º Saneamento'!$Q30,IF($AM$2="4ª rodada de saneamento",'3º Saneamento'!$Q30,IF($AM$2="5ª rodada de saneamento",'4º Saneamento'!$Q30,""))))))))</f>
        <v/>
      </c>
      <c r="AP31" s="24" t="str">
        <f>IFERROR(IF($AH31="SIM",$AI31,IF('Série original'!$P30&lt;=30%,$AJ31,IF('Série original'!$S30&gt;30%,$AL31,$AK31)))*$U31,"")</f>
        <v/>
      </c>
    </row>
    <row r="32" spans="1:42" ht="20.100000000000001" customHeight="1" x14ac:dyDescent="0.2">
      <c r="A32" s="11"/>
      <c r="B32" s="30"/>
      <c r="C32" s="27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3">
        <f t="shared" si="4"/>
        <v>0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7"/>
      <c r="AI32" s="19" t="str">
        <f t="shared" si="3"/>
        <v/>
      </c>
      <c r="AJ32" s="19" t="str">
        <f t="shared" si="0"/>
        <v/>
      </c>
      <c r="AK32" s="19" t="str">
        <f>IFERROR(ROUND(IF(OR('1º Saneamento'!$O31&lt;=30%,COUNT('2º Saneamento'!C31:L31)&lt;3),'1º Saneamento'!$M31,IF(OR('2º Saneamento'!$O31&lt;=30%,COUNT('3º Saneamento'!C31:L31)&lt;3),'2º Saneamento'!$M31,IF(OR('3º Saneamento'!$O31&lt;=30%,COUNT('4º Saneamento'!C31:L31)&lt;3),'3º Saneamento'!$M31,IF(OR('4º Saneamento'!$O31&lt;=30%,COUNT('5º Saneamento'!C31:L31)&lt;3),'4º Saneamento'!$M31,'5º Saneamento'!$M31)))),2),"")</f>
        <v/>
      </c>
      <c r="AL32" s="19" t="str">
        <f t="shared" si="1"/>
        <v/>
      </c>
      <c r="AM32" s="22" t="str">
        <f>IF(AND($AJ32&lt;&gt;"",OR(AND('1º Saneamento'!$O31="",$AM$2="1ª rodada de saneamento"),AND('2º Saneamento'!$O31="",$AM$2="2ª rodada de saneamento"),AND('3º Saneamento'!$O31="",$AM$2="3ª rodada de saneamento"),AND('4º Saneamento'!$O31="",$AM$2="4ª rodada de saneamento"),AND('5º Saneamento'!$O31="",$AM$2="5ª rodada de saneamento"))),"N/A",IF($AM$2="Resultado final",'Série original'!$S31,IF($AM$2="Série de preços original",'Série original'!$P31,IF($AM$2="1ª rodada de saneamento",'1º Saneamento'!$O31,IF($AM$2="2ª rodada de saneamento",'2º Saneamento'!$O31,IF($AM$2="3ª rodada de saneamento",'3º Saneamento'!$O31,IF($AM$2="4ª rodada de saneamento",'4º Saneamento'!$O31,IF($AM$2="5ª rodada de saneamento",'5º Saneamento'!$O31,""))))))))</f>
        <v/>
      </c>
      <c r="AN32" s="23" t="str">
        <f>IF($AM$2="Resultado final","",IF(AND($AJ32&lt;&gt;"",OR(AND('1º Saneamento'!$O31="",$AM$2="1ª rodada de saneamento"),AND('2º Saneamento'!$O31="",$AM$2="2ª rodada de saneamento"),AND('3º Saneamento'!$O31="",$AM$2="3ª rodada de saneamento"),AND('4º Saneamento'!$O31="",$AM$2="4ª rodada de saneamento"),AND('5º Saneamento'!$O31="",$AM$2="5ª rodada de saneamento"),AND($AM$2="Resultado final",OR('Série original'!$P31&lt;=30%,$AH32="SIM",'Série original'!$S31&gt;30%)))),"N/A",IF(OR($AM$2="1ª rodada de saneamento",$AM$2="Série de preços original"),'Série original'!$Q31,IF($AM$2="1ª rodada de saneamento",'Série original'!$Q31,IF($AM$2="2ª rodada de saneamento",'1º Saneamento'!$P31,IF($AM$2="3ª rodada de saneamento",'2º Saneamento'!$P31,IF($AM$2="4ª rodada de saneamento",'3º Saneamento'!$P31,IF($AM$2="5ª rodada de saneamento",'4º Saneamento'!$P31,""))))))))</f>
        <v/>
      </c>
      <c r="AO32" s="23" t="str">
        <f>IF($AM$2="Resultado final","",IF(AND($AJ32&lt;&gt;"",OR(AND('1º Saneamento'!$O31="",$AM$2="1ª rodada de saneamento"),AND('2º Saneamento'!$O31="",$AM$2="2ª rodada de saneamento"),AND('3º Saneamento'!$O31="",$AM$2="3ª rodada de saneamento"),AND('4º Saneamento'!$O31="",$AM$2="4ª rodada de saneamento"),AND('5º Saneamento'!$O31="",$AM$2="5ª rodada de saneamento"),AND($AM$2="Resultado final",OR('Série original'!$P31&lt;=30%,$AH32="SIM",'Série original'!$S31&gt;30%)))),"N/A",IF(OR($AM$2="1ª rodada de saneamento",$AM$2="Série de preços original"),'Série original'!$R31,IF($AM$2="1ª rodada de saneamento",'Série original'!$R31,IF($AM$2="2ª rodada de saneamento",'1º Saneamento'!$Q31,IF($AM$2="3ª rodada de saneamento",'2º Saneamento'!$Q31,IF($AM$2="4ª rodada de saneamento",'3º Saneamento'!$Q31,IF($AM$2="5ª rodada de saneamento",'4º Saneamento'!$Q31,""))))))))</f>
        <v/>
      </c>
      <c r="AP32" s="24" t="str">
        <f>IFERROR(IF($AH32="SIM",$AI32,IF('Série original'!$P31&lt;=30%,$AJ32,IF('Série original'!$S31&gt;30%,$AL32,$AK32)))*$U32,"")</f>
        <v/>
      </c>
    </row>
    <row r="33" spans="1:42" ht="20.100000000000001" customHeight="1" x14ac:dyDescent="0.2">
      <c r="A33" s="11"/>
      <c r="B33" s="30"/>
      <c r="C33" s="27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3">
        <f t="shared" si="4"/>
        <v>0</v>
      </c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7"/>
      <c r="AI33" s="19" t="str">
        <f t="shared" si="3"/>
        <v/>
      </c>
      <c r="AJ33" s="19" t="str">
        <f t="shared" si="0"/>
        <v/>
      </c>
      <c r="AK33" s="19" t="str">
        <f>IFERROR(ROUND(IF(OR('1º Saneamento'!$O32&lt;=30%,COUNT('2º Saneamento'!C32:L32)&lt;3),'1º Saneamento'!$M32,IF(OR('2º Saneamento'!$O32&lt;=30%,COUNT('3º Saneamento'!C32:L32)&lt;3),'2º Saneamento'!$M32,IF(OR('3º Saneamento'!$O32&lt;=30%,COUNT('4º Saneamento'!C32:L32)&lt;3),'3º Saneamento'!$M32,IF(OR('4º Saneamento'!$O32&lt;=30%,COUNT('5º Saneamento'!C32:L32)&lt;3),'4º Saneamento'!$M32,'5º Saneamento'!$M32)))),2),"")</f>
        <v/>
      </c>
      <c r="AL33" s="19" t="str">
        <f t="shared" si="1"/>
        <v/>
      </c>
      <c r="AM33" s="22" t="str">
        <f>IF(AND($AJ33&lt;&gt;"",OR(AND('1º Saneamento'!$O32="",$AM$2="1ª rodada de saneamento"),AND('2º Saneamento'!$O32="",$AM$2="2ª rodada de saneamento"),AND('3º Saneamento'!$O32="",$AM$2="3ª rodada de saneamento"),AND('4º Saneamento'!$O32="",$AM$2="4ª rodada de saneamento"),AND('5º Saneamento'!$O32="",$AM$2="5ª rodada de saneamento"))),"N/A",IF($AM$2="Resultado final",'Série original'!$S32,IF($AM$2="Série de preços original",'Série original'!$P32,IF($AM$2="1ª rodada de saneamento",'1º Saneamento'!$O32,IF($AM$2="2ª rodada de saneamento",'2º Saneamento'!$O32,IF($AM$2="3ª rodada de saneamento",'3º Saneamento'!$O32,IF($AM$2="4ª rodada de saneamento",'4º Saneamento'!$O32,IF($AM$2="5ª rodada de saneamento",'5º Saneamento'!$O32,""))))))))</f>
        <v/>
      </c>
      <c r="AN33" s="23" t="str">
        <f>IF($AM$2="Resultado final","",IF(AND($AJ33&lt;&gt;"",OR(AND('1º Saneamento'!$O32="",$AM$2="1ª rodada de saneamento"),AND('2º Saneamento'!$O32="",$AM$2="2ª rodada de saneamento"),AND('3º Saneamento'!$O32="",$AM$2="3ª rodada de saneamento"),AND('4º Saneamento'!$O32="",$AM$2="4ª rodada de saneamento"),AND('5º Saneamento'!$O32="",$AM$2="5ª rodada de saneamento"),AND($AM$2="Resultado final",OR('Série original'!$P32&lt;=30%,$AH33="SIM",'Série original'!$S32&gt;30%)))),"N/A",IF(OR($AM$2="1ª rodada de saneamento",$AM$2="Série de preços original"),'Série original'!$Q32,IF($AM$2="1ª rodada de saneamento",'Série original'!$Q32,IF($AM$2="2ª rodada de saneamento",'1º Saneamento'!$P32,IF($AM$2="3ª rodada de saneamento",'2º Saneamento'!$P32,IF($AM$2="4ª rodada de saneamento",'3º Saneamento'!$P32,IF($AM$2="5ª rodada de saneamento",'4º Saneamento'!$P32,""))))))))</f>
        <v/>
      </c>
      <c r="AO33" s="23" t="str">
        <f>IF($AM$2="Resultado final","",IF(AND($AJ33&lt;&gt;"",OR(AND('1º Saneamento'!$O32="",$AM$2="1ª rodada de saneamento"),AND('2º Saneamento'!$O32="",$AM$2="2ª rodada de saneamento"),AND('3º Saneamento'!$O32="",$AM$2="3ª rodada de saneamento"),AND('4º Saneamento'!$O32="",$AM$2="4ª rodada de saneamento"),AND('5º Saneamento'!$O32="",$AM$2="5ª rodada de saneamento"),AND($AM$2="Resultado final",OR('Série original'!$P32&lt;=30%,$AH33="SIM",'Série original'!$S32&gt;30%)))),"N/A",IF(OR($AM$2="1ª rodada de saneamento",$AM$2="Série de preços original"),'Série original'!$R32,IF($AM$2="1ª rodada de saneamento",'Série original'!$R32,IF($AM$2="2ª rodada de saneamento",'1º Saneamento'!$Q32,IF($AM$2="3ª rodada de saneamento",'2º Saneamento'!$Q32,IF($AM$2="4ª rodada de saneamento",'3º Saneamento'!$Q32,IF($AM$2="5ª rodada de saneamento",'4º Saneamento'!$Q32,""))))))))</f>
        <v/>
      </c>
      <c r="AP33" s="24" t="str">
        <f>IFERROR(IF($AH33="SIM",$AI33,IF('Série original'!$P32&lt;=30%,$AJ33,IF('Série original'!$S32&gt;30%,$AL33,$AK33)))*$U33,"")</f>
        <v/>
      </c>
    </row>
    <row r="34" spans="1:42" ht="20.100000000000001" customHeight="1" x14ac:dyDescent="0.2">
      <c r="A34" s="11"/>
      <c r="B34" s="30"/>
      <c r="C34" s="27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3">
        <f t="shared" si="4"/>
        <v>0</v>
      </c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7"/>
      <c r="AI34" s="19" t="str">
        <f t="shared" si="3"/>
        <v/>
      </c>
      <c r="AJ34" s="19" t="str">
        <f t="shared" si="0"/>
        <v/>
      </c>
      <c r="AK34" s="19" t="str">
        <f>IFERROR(ROUND(IF(OR('1º Saneamento'!$O33&lt;=30%,COUNT('2º Saneamento'!C33:L33)&lt;3),'1º Saneamento'!$M33,IF(OR('2º Saneamento'!$O33&lt;=30%,COUNT('3º Saneamento'!C33:L33)&lt;3),'2º Saneamento'!$M33,IF(OR('3º Saneamento'!$O33&lt;=30%,COUNT('4º Saneamento'!C33:L33)&lt;3),'3º Saneamento'!$M33,IF(OR('4º Saneamento'!$O33&lt;=30%,COUNT('5º Saneamento'!C33:L33)&lt;3),'4º Saneamento'!$M33,'5º Saneamento'!$M33)))),2),"")</f>
        <v/>
      </c>
      <c r="AL34" s="19" t="str">
        <f t="shared" si="1"/>
        <v/>
      </c>
      <c r="AM34" s="22" t="str">
        <f>IF(AND($AJ34&lt;&gt;"",OR(AND('1º Saneamento'!$O33="",$AM$2="1ª rodada de saneamento"),AND('2º Saneamento'!$O33="",$AM$2="2ª rodada de saneamento"),AND('3º Saneamento'!$O33="",$AM$2="3ª rodada de saneamento"),AND('4º Saneamento'!$O33="",$AM$2="4ª rodada de saneamento"),AND('5º Saneamento'!$O33="",$AM$2="5ª rodada de saneamento"))),"N/A",IF($AM$2="Resultado final",'Série original'!$S33,IF($AM$2="Série de preços original",'Série original'!$P33,IF($AM$2="1ª rodada de saneamento",'1º Saneamento'!$O33,IF($AM$2="2ª rodada de saneamento",'2º Saneamento'!$O33,IF($AM$2="3ª rodada de saneamento",'3º Saneamento'!$O33,IF($AM$2="4ª rodada de saneamento",'4º Saneamento'!$O33,IF($AM$2="5ª rodada de saneamento",'5º Saneamento'!$O33,""))))))))</f>
        <v/>
      </c>
      <c r="AN34" s="23" t="str">
        <f>IF($AM$2="Resultado final","",IF(AND($AJ34&lt;&gt;"",OR(AND('1º Saneamento'!$O33="",$AM$2="1ª rodada de saneamento"),AND('2º Saneamento'!$O33="",$AM$2="2ª rodada de saneamento"),AND('3º Saneamento'!$O33="",$AM$2="3ª rodada de saneamento"),AND('4º Saneamento'!$O33="",$AM$2="4ª rodada de saneamento"),AND('5º Saneamento'!$O33="",$AM$2="5ª rodada de saneamento"),AND($AM$2="Resultado final",OR('Série original'!$P33&lt;=30%,$AH34="SIM",'Série original'!$S33&gt;30%)))),"N/A",IF(OR($AM$2="1ª rodada de saneamento",$AM$2="Série de preços original"),'Série original'!$Q33,IF($AM$2="1ª rodada de saneamento",'Série original'!$Q33,IF($AM$2="2ª rodada de saneamento",'1º Saneamento'!$P33,IF($AM$2="3ª rodada de saneamento",'2º Saneamento'!$P33,IF($AM$2="4ª rodada de saneamento",'3º Saneamento'!$P33,IF($AM$2="5ª rodada de saneamento",'4º Saneamento'!$P33,""))))))))</f>
        <v/>
      </c>
      <c r="AO34" s="23" t="str">
        <f>IF($AM$2="Resultado final","",IF(AND($AJ34&lt;&gt;"",OR(AND('1º Saneamento'!$O33="",$AM$2="1ª rodada de saneamento"),AND('2º Saneamento'!$O33="",$AM$2="2ª rodada de saneamento"),AND('3º Saneamento'!$O33="",$AM$2="3ª rodada de saneamento"),AND('4º Saneamento'!$O33="",$AM$2="4ª rodada de saneamento"),AND('5º Saneamento'!$O33="",$AM$2="5ª rodada de saneamento"),AND($AM$2="Resultado final",OR('Série original'!$P33&lt;=30%,$AH34="SIM",'Série original'!$S33&gt;30%)))),"N/A",IF(OR($AM$2="1ª rodada de saneamento",$AM$2="Série de preços original"),'Série original'!$R33,IF($AM$2="1ª rodada de saneamento",'Série original'!$R33,IF($AM$2="2ª rodada de saneamento",'1º Saneamento'!$Q33,IF($AM$2="3ª rodada de saneamento",'2º Saneamento'!$Q33,IF($AM$2="4ª rodada de saneamento",'3º Saneamento'!$Q33,IF($AM$2="5ª rodada de saneamento",'4º Saneamento'!$Q33,""))))))))</f>
        <v/>
      </c>
      <c r="AP34" s="24" t="str">
        <f>IFERROR(IF($AH34="SIM",$AI34,IF('Série original'!$P33&lt;=30%,$AJ34,IF('Série original'!$S33&gt;30%,$AL34,$AK34)))*$U34,"")</f>
        <v/>
      </c>
    </row>
    <row r="35" spans="1:42" ht="20.100000000000001" customHeight="1" x14ac:dyDescent="0.2">
      <c r="A35" s="11"/>
      <c r="B35" s="30"/>
      <c r="C35" s="27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3">
        <f t="shared" si="4"/>
        <v>0</v>
      </c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7"/>
      <c r="AI35" s="19" t="str">
        <f t="shared" si="3"/>
        <v/>
      </c>
      <c r="AJ35" s="19" t="str">
        <f t="shared" si="0"/>
        <v/>
      </c>
      <c r="AK35" s="19" t="str">
        <f>IFERROR(ROUND(IF(OR('1º Saneamento'!$O34&lt;=30%,COUNT('2º Saneamento'!C34:L34)&lt;3),'1º Saneamento'!$M34,IF(OR('2º Saneamento'!$O34&lt;=30%,COUNT('3º Saneamento'!C34:L34)&lt;3),'2º Saneamento'!$M34,IF(OR('3º Saneamento'!$O34&lt;=30%,COUNT('4º Saneamento'!C34:L34)&lt;3),'3º Saneamento'!$M34,IF(OR('4º Saneamento'!$O34&lt;=30%,COUNT('5º Saneamento'!C34:L34)&lt;3),'4º Saneamento'!$M34,'5º Saneamento'!$M34)))),2),"")</f>
        <v/>
      </c>
      <c r="AL35" s="19" t="str">
        <f t="shared" si="1"/>
        <v/>
      </c>
      <c r="AM35" s="22" t="str">
        <f>IF(AND($AJ35&lt;&gt;"",OR(AND('1º Saneamento'!$O34="",$AM$2="1ª rodada de saneamento"),AND('2º Saneamento'!$O34="",$AM$2="2ª rodada de saneamento"),AND('3º Saneamento'!$O34="",$AM$2="3ª rodada de saneamento"),AND('4º Saneamento'!$O34="",$AM$2="4ª rodada de saneamento"),AND('5º Saneamento'!$O34="",$AM$2="5ª rodada de saneamento"))),"N/A",IF($AM$2="Resultado final",'Série original'!$S34,IF($AM$2="Série de preços original",'Série original'!$P34,IF($AM$2="1ª rodada de saneamento",'1º Saneamento'!$O34,IF($AM$2="2ª rodada de saneamento",'2º Saneamento'!$O34,IF($AM$2="3ª rodada de saneamento",'3º Saneamento'!$O34,IF($AM$2="4ª rodada de saneamento",'4º Saneamento'!$O34,IF($AM$2="5ª rodada de saneamento",'5º Saneamento'!$O34,""))))))))</f>
        <v/>
      </c>
      <c r="AN35" s="23" t="str">
        <f>IF($AM$2="Resultado final","",IF(AND($AJ35&lt;&gt;"",OR(AND('1º Saneamento'!$O34="",$AM$2="1ª rodada de saneamento"),AND('2º Saneamento'!$O34="",$AM$2="2ª rodada de saneamento"),AND('3º Saneamento'!$O34="",$AM$2="3ª rodada de saneamento"),AND('4º Saneamento'!$O34="",$AM$2="4ª rodada de saneamento"),AND('5º Saneamento'!$O34="",$AM$2="5ª rodada de saneamento"),AND($AM$2="Resultado final",OR('Série original'!$P34&lt;=30%,$AH35="SIM",'Série original'!$S34&gt;30%)))),"N/A",IF(OR($AM$2="1ª rodada de saneamento",$AM$2="Série de preços original"),'Série original'!$Q34,IF($AM$2="1ª rodada de saneamento",'Série original'!$Q34,IF($AM$2="2ª rodada de saneamento",'1º Saneamento'!$P34,IF($AM$2="3ª rodada de saneamento",'2º Saneamento'!$P34,IF($AM$2="4ª rodada de saneamento",'3º Saneamento'!$P34,IF($AM$2="5ª rodada de saneamento",'4º Saneamento'!$P34,""))))))))</f>
        <v/>
      </c>
      <c r="AO35" s="23" t="str">
        <f>IF($AM$2="Resultado final","",IF(AND($AJ35&lt;&gt;"",OR(AND('1º Saneamento'!$O34="",$AM$2="1ª rodada de saneamento"),AND('2º Saneamento'!$O34="",$AM$2="2ª rodada de saneamento"),AND('3º Saneamento'!$O34="",$AM$2="3ª rodada de saneamento"),AND('4º Saneamento'!$O34="",$AM$2="4ª rodada de saneamento"),AND('5º Saneamento'!$O34="",$AM$2="5ª rodada de saneamento"),AND($AM$2="Resultado final",OR('Série original'!$P34&lt;=30%,$AH35="SIM",'Série original'!$S34&gt;30%)))),"N/A",IF(OR($AM$2="1ª rodada de saneamento",$AM$2="Série de preços original"),'Série original'!$R34,IF($AM$2="1ª rodada de saneamento",'Série original'!$R34,IF($AM$2="2ª rodada de saneamento",'1º Saneamento'!$Q34,IF($AM$2="3ª rodada de saneamento",'2º Saneamento'!$Q34,IF($AM$2="4ª rodada de saneamento",'3º Saneamento'!$Q34,IF($AM$2="5ª rodada de saneamento",'4º Saneamento'!$Q34,""))))))))</f>
        <v/>
      </c>
      <c r="AP35" s="24" t="str">
        <f>IFERROR(IF($AH35="SIM",$AI35,IF('Série original'!$P34&lt;=30%,$AJ35,IF('Série original'!$S34&gt;30%,$AL35,$AK35)))*$U35,"")</f>
        <v/>
      </c>
    </row>
    <row r="36" spans="1:42" ht="20.100000000000001" customHeight="1" x14ac:dyDescent="0.2">
      <c r="A36" s="11"/>
      <c r="B36" s="30"/>
      <c r="C36" s="27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3">
        <f t="shared" si="4"/>
        <v>0</v>
      </c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7"/>
      <c r="AI36" s="19" t="str">
        <f t="shared" si="3"/>
        <v/>
      </c>
      <c r="AJ36" s="19" t="str">
        <f t="shared" si="0"/>
        <v/>
      </c>
      <c r="AK36" s="19" t="str">
        <f>IFERROR(ROUND(IF(OR('1º Saneamento'!$O35&lt;=30%,COUNT('2º Saneamento'!C35:L35)&lt;3),'1º Saneamento'!$M35,IF(OR('2º Saneamento'!$O35&lt;=30%,COUNT('3º Saneamento'!C35:L35)&lt;3),'2º Saneamento'!$M35,IF(OR('3º Saneamento'!$O35&lt;=30%,COUNT('4º Saneamento'!C35:L35)&lt;3),'3º Saneamento'!$M35,IF(OR('4º Saneamento'!$O35&lt;=30%,COUNT('5º Saneamento'!C35:L35)&lt;3),'4º Saneamento'!$M35,'5º Saneamento'!$M35)))),2),"")</f>
        <v/>
      </c>
      <c r="AL36" s="19" t="str">
        <f t="shared" si="1"/>
        <v/>
      </c>
      <c r="AM36" s="22" t="str">
        <f>IF(AND($AJ36&lt;&gt;"",OR(AND('1º Saneamento'!$O35="",$AM$2="1ª rodada de saneamento"),AND('2º Saneamento'!$O35="",$AM$2="2ª rodada de saneamento"),AND('3º Saneamento'!$O35="",$AM$2="3ª rodada de saneamento"),AND('4º Saneamento'!$O35="",$AM$2="4ª rodada de saneamento"),AND('5º Saneamento'!$O35="",$AM$2="5ª rodada de saneamento"))),"N/A",IF($AM$2="Resultado final",'Série original'!$S35,IF($AM$2="Série de preços original",'Série original'!$P35,IF($AM$2="1ª rodada de saneamento",'1º Saneamento'!$O35,IF($AM$2="2ª rodada de saneamento",'2º Saneamento'!$O35,IF($AM$2="3ª rodada de saneamento",'3º Saneamento'!$O35,IF($AM$2="4ª rodada de saneamento",'4º Saneamento'!$O35,IF($AM$2="5ª rodada de saneamento",'5º Saneamento'!$O35,""))))))))</f>
        <v/>
      </c>
      <c r="AN36" s="23" t="str">
        <f>IF($AM$2="Resultado final","",IF(AND($AJ36&lt;&gt;"",OR(AND('1º Saneamento'!$O35="",$AM$2="1ª rodada de saneamento"),AND('2º Saneamento'!$O35="",$AM$2="2ª rodada de saneamento"),AND('3º Saneamento'!$O35="",$AM$2="3ª rodada de saneamento"),AND('4º Saneamento'!$O35="",$AM$2="4ª rodada de saneamento"),AND('5º Saneamento'!$O35="",$AM$2="5ª rodada de saneamento"),AND($AM$2="Resultado final",OR('Série original'!$P35&lt;=30%,$AH36="SIM",'Série original'!$S35&gt;30%)))),"N/A",IF(OR($AM$2="1ª rodada de saneamento",$AM$2="Série de preços original"),'Série original'!$Q35,IF($AM$2="1ª rodada de saneamento",'Série original'!$Q35,IF($AM$2="2ª rodada de saneamento",'1º Saneamento'!$P35,IF($AM$2="3ª rodada de saneamento",'2º Saneamento'!$P35,IF($AM$2="4ª rodada de saneamento",'3º Saneamento'!$P35,IF($AM$2="5ª rodada de saneamento",'4º Saneamento'!$P35,""))))))))</f>
        <v/>
      </c>
      <c r="AO36" s="23" t="str">
        <f>IF($AM$2="Resultado final","",IF(AND($AJ36&lt;&gt;"",OR(AND('1º Saneamento'!$O35="",$AM$2="1ª rodada de saneamento"),AND('2º Saneamento'!$O35="",$AM$2="2ª rodada de saneamento"),AND('3º Saneamento'!$O35="",$AM$2="3ª rodada de saneamento"),AND('4º Saneamento'!$O35="",$AM$2="4ª rodada de saneamento"),AND('5º Saneamento'!$O35="",$AM$2="5ª rodada de saneamento"),AND($AM$2="Resultado final",OR('Série original'!$P35&lt;=30%,$AH36="SIM",'Série original'!$S35&gt;30%)))),"N/A",IF(OR($AM$2="1ª rodada de saneamento",$AM$2="Série de preços original"),'Série original'!$R35,IF($AM$2="1ª rodada de saneamento",'Série original'!$R35,IF($AM$2="2ª rodada de saneamento",'1º Saneamento'!$Q35,IF($AM$2="3ª rodada de saneamento",'2º Saneamento'!$Q35,IF($AM$2="4ª rodada de saneamento",'3º Saneamento'!$Q35,IF($AM$2="5ª rodada de saneamento",'4º Saneamento'!$Q35,""))))))))</f>
        <v/>
      </c>
      <c r="AP36" s="24" t="str">
        <f>IFERROR(IF($AH36="SIM",$AI36,IF('Série original'!$P35&lt;=30%,$AJ36,IF('Série original'!$S35&gt;30%,$AL36,$AK36)))*$U36,"")</f>
        <v/>
      </c>
    </row>
    <row r="37" spans="1:42" ht="20.100000000000001" customHeight="1" x14ac:dyDescent="0.2">
      <c r="A37" s="11"/>
      <c r="B37" s="30"/>
      <c r="C37" s="27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3">
        <f t="shared" si="4"/>
        <v>0</v>
      </c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7"/>
      <c r="AI37" s="19" t="str">
        <f t="shared" si="3"/>
        <v/>
      </c>
      <c r="AJ37" s="19" t="str">
        <f t="shared" si="0"/>
        <v/>
      </c>
      <c r="AK37" s="19" t="str">
        <f>IFERROR(ROUND(IF(OR('1º Saneamento'!$O36&lt;=30%,COUNT('2º Saneamento'!C36:L36)&lt;3),'1º Saneamento'!$M36,IF(OR('2º Saneamento'!$O36&lt;=30%,COUNT('3º Saneamento'!C36:L36)&lt;3),'2º Saneamento'!$M36,IF(OR('3º Saneamento'!$O36&lt;=30%,COUNT('4º Saneamento'!C36:L36)&lt;3),'3º Saneamento'!$M36,IF(OR('4º Saneamento'!$O36&lt;=30%,COUNT('5º Saneamento'!C36:L36)&lt;3),'4º Saneamento'!$M36,'5º Saneamento'!$M36)))),2),"")</f>
        <v/>
      </c>
      <c r="AL37" s="19" t="str">
        <f t="shared" si="1"/>
        <v/>
      </c>
      <c r="AM37" s="22" t="str">
        <f>IF(AND($AJ37&lt;&gt;"",OR(AND('1º Saneamento'!$O36="",$AM$2="1ª rodada de saneamento"),AND('2º Saneamento'!$O36="",$AM$2="2ª rodada de saneamento"),AND('3º Saneamento'!$O36="",$AM$2="3ª rodada de saneamento"),AND('4º Saneamento'!$O36="",$AM$2="4ª rodada de saneamento"),AND('5º Saneamento'!$O36="",$AM$2="5ª rodada de saneamento"))),"N/A",IF($AM$2="Resultado final",'Série original'!$S36,IF($AM$2="Série de preços original",'Série original'!$P36,IF($AM$2="1ª rodada de saneamento",'1º Saneamento'!$O36,IF($AM$2="2ª rodada de saneamento",'2º Saneamento'!$O36,IF($AM$2="3ª rodada de saneamento",'3º Saneamento'!$O36,IF($AM$2="4ª rodada de saneamento",'4º Saneamento'!$O36,IF($AM$2="5ª rodada de saneamento",'5º Saneamento'!$O36,""))))))))</f>
        <v/>
      </c>
      <c r="AN37" s="23" t="str">
        <f>IF($AM$2="Resultado final","",IF(AND($AJ37&lt;&gt;"",OR(AND('1º Saneamento'!$O36="",$AM$2="1ª rodada de saneamento"),AND('2º Saneamento'!$O36="",$AM$2="2ª rodada de saneamento"),AND('3º Saneamento'!$O36="",$AM$2="3ª rodada de saneamento"),AND('4º Saneamento'!$O36="",$AM$2="4ª rodada de saneamento"),AND('5º Saneamento'!$O36="",$AM$2="5ª rodada de saneamento"),AND($AM$2="Resultado final",OR('Série original'!$P36&lt;=30%,$AH37="SIM",'Série original'!$S36&gt;30%)))),"N/A",IF(OR($AM$2="1ª rodada de saneamento",$AM$2="Série de preços original"),'Série original'!$Q36,IF($AM$2="1ª rodada de saneamento",'Série original'!$Q36,IF($AM$2="2ª rodada de saneamento",'1º Saneamento'!$P36,IF($AM$2="3ª rodada de saneamento",'2º Saneamento'!$P36,IF($AM$2="4ª rodada de saneamento",'3º Saneamento'!$P36,IF($AM$2="5ª rodada de saneamento",'4º Saneamento'!$P36,""))))))))</f>
        <v/>
      </c>
      <c r="AO37" s="23" t="str">
        <f>IF($AM$2="Resultado final","",IF(AND($AJ37&lt;&gt;"",OR(AND('1º Saneamento'!$O36="",$AM$2="1ª rodada de saneamento"),AND('2º Saneamento'!$O36="",$AM$2="2ª rodada de saneamento"),AND('3º Saneamento'!$O36="",$AM$2="3ª rodada de saneamento"),AND('4º Saneamento'!$O36="",$AM$2="4ª rodada de saneamento"),AND('5º Saneamento'!$O36="",$AM$2="5ª rodada de saneamento"),AND($AM$2="Resultado final",OR('Série original'!$P36&lt;=30%,$AH37="SIM",'Série original'!$S36&gt;30%)))),"N/A",IF(OR($AM$2="1ª rodada de saneamento",$AM$2="Série de preços original"),'Série original'!$R36,IF($AM$2="1ª rodada de saneamento",'Série original'!$R36,IF($AM$2="2ª rodada de saneamento",'1º Saneamento'!$Q36,IF($AM$2="3ª rodada de saneamento",'2º Saneamento'!$Q36,IF($AM$2="4ª rodada de saneamento",'3º Saneamento'!$Q36,IF($AM$2="5ª rodada de saneamento",'4º Saneamento'!$Q36,""))))))))</f>
        <v/>
      </c>
      <c r="AP37" s="24" t="str">
        <f>IFERROR(IF($AH37="SIM",$AI37,IF('Série original'!$P36&lt;=30%,$AJ37,IF('Série original'!$S36&gt;30%,$AL37,$AK37)))*$U37,"")</f>
        <v/>
      </c>
    </row>
    <row r="38" spans="1:42" ht="20.100000000000001" customHeight="1" x14ac:dyDescent="0.2">
      <c r="A38" s="11"/>
      <c r="B38" s="30"/>
      <c r="C38" s="27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3">
        <f t="shared" si="4"/>
        <v>0</v>
      </c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7"/>
      <c r="AI38" s="19" t="str">
        <f t="shared" si="3"/>
        <v/>
      </c>
      <c r="AJ38" s="19" t="str">
        <f t="shared" si="0"/>
        <v/>
      </c>
      <c r="AK38" s="19" t="str">
        <f>IFERROR(ROUND(IF(OR('1º Saneamento'!$O37&lt;=30%,COUNT('2º Saneamento'!C37:L37)&lt;3),'1º Saneamento'!$M37,IF(OR('2º Saneamento'!$O37&lt;=30%,COUNT('3º Saneamento'!C37:L37)&lt;3),'2º Saneamento'!$M37,IF(OR('3º Saneamento'!$O37&lt;=30%,COUNT('4º Saneamento'!C37:L37)&lt;3),'3º Saneamento'!$M37,IF(OR('4º Saneamento'!$O37&lt;=30%,COUNT('5º Saneamento'!C37:L37)&lt;3),'4º Saneamento'!$M37,'5º Saneamento'!$M37)))),2),"")</f>
        <v/>
      </c>
      <c r="AL38" s="19" t="str">
        <f t="shared" si="1"/>
        <v/>
      </c>
      <c r="AM38" s="22" t="str">
        <f>IF(AND($AJ38&lt;&gt;"",OR(AND('1º Saneamento'!$O37="",$AM$2="1ª rodada de saneamento"),AND('2º Saneamento'!$O37="",$AM$2="2ª rodada de saneamento"),AND('3º Saneamento'!$O37="",$AM$2="3ª rodada de saneamento"),AND('4º Saneamento'!$O37="",$AM$2="4ª rodada de saneamento"),AND('5º Saneamento'!$O37="",$AM$2="5ª rodada de saneamento"))),"N/A",IF($AM$2="Resultado final",'Série original'!$S37,IF($AM$2="Série de preços original",'Série original'!$P37,IF($AM$2="1ª rodada de saneamento",'1º Saneamento'!$O37,IF($AM$2="2ª rodada de saneamento",'2º Saneamento'!$O37,IF($AM$2="3ª rodada de saneamento",'3º Saneamento'!$O37,IF($AM$2="4ª rodada de saneamento",'4º Saneamento'!$O37,IF($AM$2="5ª rodada de saneamento",'5º Saneamento'!$O37,""))))))))</f>
        <v/>
      </c>
      <c r="AN38" s="23" t="str">
        <f>IF($AM$2="Resultado final","",IF(AND($AJ38&lt;&gt;"",OR(AND('1º Saneamento'!$O37="",$AM$2="1ª rodada de saneamento"),AND('2º Saneamento'!$O37="",$AM$2="2ª rodada de saneamento"),AND('3º Saneamento'!$O37="",$AM$2="3ª rodada de saneamento"),AND('4º Saneamento'!$O37="",$AM$2="4ª rodada de saneamento"),AND('5º Saneamento'!$O37="",$AM$2="5ª rodada de saneamento"),AND($AM$2="Resultado final",OR('Série original'!$P37&lt;=30%,$AH38="SIM",'Série original'!$S37&gt;30%)))),"N/A",IF(OR($AM$2="1ª rodada de saneamento",$AM$2="Série de preços original"),'Série original'!$Q37,IF($AM$2="1ª rodada de saneamento",'Série original'!$Q37,IF($AM$2="2ª rodada de saneamento",'1º Saneamento'!$P37,IF($AM$2="3ª rodada de saneamento",'2º Saneamento'!$P37,IF($AM$2="4ª rodada de saneamento",'3º Saneamento'!$P37,IF($AM$2="5ª rodada de saneamento",'4º Saneamento'!$P37,""))))))))</f>
        <v/>
      </c>
      <c r="AO38" s="23" t="str">
        <f>IF($AM$2="Resultado final","",IF(AND($AJ38&lt;&gt;"",OR(AND('1º Saneamento'!$O37="",$AM$2="1ª rodada de saneamento"),AND('2º Saneamento'!$O37="",$AM$2="2ª rodada de saneamento"),AND('3º Saneamento'!$O37="",$AM$2="3ª rodada de saneamento"),AND('4º Saneamento'!$O37="",$AM$2="4ª rodada de saneamento"),AND('5º Saneamento'!$O37="",$AM$2="5ª rodada de saneamento"),AND($AM$2="Resultado final",OR('Série original'!$P37&lt;=30%,$AH38="SIM",'Série original'!$S37&gt;30%)))),"N/A",IF(OR($AM$2="1ª rodada de saneamento",$AM$2="Série de preços original"),'Série original'!$R37,IF($AM$2="1ª rodada de saneamento",'Série original'!$R37,IF($AM$2="2ª rodada de saneamento",'1º Saneamento'!$Q37,IF($AM$2="3ª rodada de saneamento",'2º Saneamento'!$Q37,IF($AM$2="4ª rodada de saneamento",'3º Saneamento'!$Q37,IF($AM$2="5ª rodada de saneamento",'4º Saneamento'!$Q37,""))))))))</f>
        <v/>
      </c>
      <c r="AP38" s="24" t="str">
        <f>IFERROR(IF($AH38="SIM",$AI38,IF('Série original'!$P37&lt;=30%,$AJ38,IF('Série original'!$S37&gt;30%,$AL38,$AK38)))*$U38,"")</f>
        <v/>
      </c>
    </row>
    <row r="39" spans="1:42" ht="20.100000000000001" customHeight="1" x14ac:dyDescent="0.2">
      <c r="A39" s="11"/>
      <c r="B39" s="30"/>
      <c r="C39" s="27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3">
        <f t="shared" si="4"/>
        <v>0</v>
      </c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7"/>
      <c r="AI39" s="19" t="str">
        <f t="shared" si="3"/>
        <v/>
      </c>
      <c r="AJ39" s="19" t="str">
        <f t="shared" si="0"/>
        <v/>
      </c>
      <c r="AK39" s="19" t="str">
        <f>IFERROR(ROUND(IF(OR('1º Saneamento'!$O38&lt;=30%,COUNT('2º Saneamento'!C38:L38)&lt;3),'1º Saneamento'!$M38,IF(OR('2º Saneamento'!$O38&lt;=30%,COUNT('3º Saneamento'!C38:L38)&lt;3),'2º Saneamento'!$M38,IF(OR('3º Saneamento'!$O38&lt;=30%,COUNT('4º Saneamento'!C38:L38)&lt;3),'3º Saneamento'!$M38,IF(OR('4º Saneamento'!$O38&lt;=30%,COUNT('5º Saneamento'!C38:L38)&lt;3),'4º Saneamento'!$M38,'5º Saneamento'!$M38)))),2),"")</f>
        <v/>
      </c>
      <c r="AL39" s="19" t="str">
        <f t="shared" si="1"/>
        <v/>
      </c>
      <c r="AM39" s="22" t="str">
        <f>IF(AND($AJ39&lt;&gt;"",OR(AND('1º Saneamento'!$O38="",$AM$2="1ª rodada de saneamento"),AND('2º Saneamento'!$O38="",$AM$2="2ª rodada de saneamento"),AND('3º Saneamento'!$O38="",$AM$2="3ª rodada de saneamento"),AND('4º Saneamento'!$O38="",$AM$2="4ª rodada de saneamento"),AND('5º Saneamento'!$O38="",$AM$2="5ª rodada de saneamento"))),"N/A",IF($AM$2="Resultado final",'Série original'!$S38,IF($AM$2="Série de preços original",'Série original'!$P38,IF($AM$2="1ª rodada de saneamento",'1º Saneamento'!$O38,IF($AM$2="2ª rodada de saneamento",'2º Saneamento'!$O38,IF($AM$2="3ª rodada de saneamento",'3º Saneamento'!$O38,IF($AM$2="4ª rodada de saneamento",'4º Saneamento'!$O38,IF($AM$2="5ª rodada de saneamento",'5º Saneamento'!$O38,""))))))))</f>
        <v/>
      </c>
      <c r="AN39" s="23" t="str">
        <f>IF($AM$2="Resultado final","",IF(AND($AJ39&lt;&gt;"",OR(AND('1º Saneamento'!$O38="",$AM$2="1ª rodada de saneamento"),AND('2º Saneamento'!$O38="",$AM$2="2ª rodada de saneamento"),AND('3º Saneamento'!$O38="",$AM$2="3ª rodada de saneamento"),AND('4º Saneamento'!$O38="",$AM$2="4ª rodada de saneamento"),AND('5º Saneamento'!$O38="",$AM$2="5ª rodada de saneamento"),AND($AM$2="Resultado final",OR('Série original'!$P38&lt;=30%,$AH39="SIM",'Série original'!$S38&gt;30%)))),"N/A",IF(OR($AM$2="1ª rodada de saneamento",$AM$2="Série de preços original"),'Série original'!$Q38,IF($AM$2="1ª rodada de saneamento",'Série original'!$Q38,IF($AM$2="2ª rodada de saneamento",'1º Saneamento'!$P38,IF($AM$2="3ª rodada de saneamento",'2º Saneamento'!$P38,IF($AM$2="4ª rodada de saneamento",'3º Saneamento'!$P38,IF($AM$2="5ª rodada de saneamento",'4º Saneamento'!$P38,""))))))))</f>
        <v/>
      </c>
      <c r="AO39" s="23" t="str">
        <f>IF($AM$2="Resultado final","",IF(AND($AJ39&lt;&gt;"",OR(AND('1º Saneamento'!$O38="",$AM$2="1ª rodada de saneamento"),AND('2º Saneamento'!$O38="",$AM$2="2ª rodada de saneamento"),AND('3º Saneamento'!$O38="",$AM$2="3ª rodada de saneamento"),AND('4º Saneamento'!$O38="",$AM$2="4ª rodada de saneamento"),AND('5º Saneamento'!$O38="",$AM$2="5ª rodada de saneamento"),AND($AM$2="Resultado final",OR('Série original'!$P38&lt;=30%,$AH39="SIM",'Série original'!$S38&gt;30%)))),"N/A",IF(OR($AM$2="1ª rodada de saneamento",$AM$2="Série de preços original"),'Série original'!$R38,IF($AM$2="1ª rodada de saneamento",'Série original'!$R38,IF($AM$2="2ª rodada de saneamento",'1º Saneamento'!$Q38,IF($AM$2="3ª rodada de saneamento",'2º Saneamento'!$Q38,IF($AM$2="4ª rodada de saneamento",'3º Saneamento'!$Q38,IF($AM$2="5ª rodada de saneamento",'4º Saneamento'!$Q38,""))))))))</f>
        <v/>
      </c>
      <c r="AP39" s="24" t="str">
        <f>IFERROR(IF($AH39="SIM",$AI39,IF('Série original'!$P38&lt;=30%,$AJ39,IF('Série original'!$S38&gt;30%,$AL39,$AK39)))*$U39,"")</f>
        <v/>
      </c>
    </row>
    <row r="40" spans="1:42" ht="20.100000000000001" customHeight="1" x14ac:dyDescent="0.2">
      <c r="A40" s="11"/>
      <c r="B40" s="30"/>
      <c r="C40" s="27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3">
        <f t="shared" si="4"/>
        <v>0</v>
      </c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7"/>
      <c r="AI40" s="19" t="str">
        <f t="shared" si="3"/>
        <v/>
      </c>
      <c r="AJ40" s="19" t="str">
        <f t="shared" si="0"/>
        <v/>
      </c>
      <c r="AK40" s="19" t="str">
        <f>IFERROR(ROUND(IF(OR('1º Saneamento'!$O39&lt;=30%,COUNT('2º Saneamento'!C39:L39)&lt;3),'1º Saneamento'!$M39,IF(OR('2º Saneamento'!$O39&lt;=30%,COUNT('3º Saneamento'!C39:L39)&lt;3),'2º Saneamento'!$M39,IF(OR('3º Saneamento'!$O39&lt;=30%,COUNT('4º Saneamento'!C39:L39)&lt;3),'3º Saneamento'!$M39,IF(OR('4º Saneamento'!$O39&lt;=30%,COUNT('5º Saneamento'!C39:L39)&lt;3),'4º Saneamento'!$M39,'5º Saneamento'!$M39)))),2),"")</f>
        <v/>
      </c>
      <c r="AL40" s="19" t="str">
        <f t="shared" si="1"/>
        <v/>
      </c>
      <c r="AM40" s="22" t="str">
        <f>IF(AND($AJ40&lt;&gt;"",OR(AND('1º Saneamento'!$O39="",$AM$2="1ª rodada de saneamento"),AND('2º Saneamento'!$O39="",$AM$2="2ª rodada de saneamento"),AND('3º Saneamento'!$O39="",$AM$2="3ª rodada de saneamento"),AND('4º Saneamento'!$O39="",$AM$2="4ª rodada de saneamento"),AND('5º Saneamento'!$O39="",$AM$2="5ª rodada de saneamento"))),"N/A",IF($AM$2="Resultado final",'Série original'!$S39,IF($AM$2="Série de preços original",'Série original'!$P39,IF($AM$2="1ª rodada de saneamento",'1º Saneamento'!$O39,IF($AM$2="2ª rodada de saneamento",'2º Saneamento'!$O39,IF($AM$2="3ª rodada de saneamento",'3º Saneamento'!$O39,IF($AM$2="4ª rodada de saneamento",'4º Saneamento'!$O39,IF($AM$2="5ª rodada de saneamento",'5º Saneamento'!$O39,""))))))))</f>
        <v/>
      </c>
      <c r="AN40" s="23" t="str">
        <f>IF($AM$2="Resultado final","",IF(AND($AJ40&lt;&gt;"",OR(AND('1º Saneamento'!$O39="",$AM$2="1ª rodada de saneamento"),AND('2º Saneamento'!$O39="",$AM$2="2ª rodada de saneamento"),AND('3º Saneamento'!$O39="",$AM$2="3ª rodada de saneamento"),AND('4º Saneamento'!$O39="",$AM$2="4ª rodada de saneamento"),AND('5º Saneamento'!$O39="",$AM$2="5ª rodada de saneamento"),AND($AM$2="Resultado final",OR('Série original'!$P39&lt;=30%,$AH40="SIM",'Série original'!$S39&gt;30%)))),"N/A",IF(OR($AM$2="1ª rodada de saneamento",$AM$2="Série de preços original"),'Série original'!$Q39,IF($AM$2="1ª rodada de saneamento",'Série original'!$Q39,IF($AM$2="2ª rodada de saneamento",'1º Saneamento'!$P39,IF($AM$2="3ª rodada de saneamento",'2º Saneamento'!$P39,IF($AM$2="4ª rodada de saneamento",'3º Saneamento'!$P39,IF($AM$2="5ª rodada de saneamento",'4º Saneamento'!$P39,""))))))))</f>
        <v/>
      </c>
      <c r="AO40" s="23" t="str">
        <f>IF($AM$2="Resultado final","",IF(AND($AJ40&lt;&gt;"",OR(AND('1º Saneamento'!$O39="",$AM$2="1ª rodada de saneamento"),AND('2º Saneamento'!$O39="",$AM$2="2ª rodada de saneamento"),AND('3º Saneamento'!$O39="",$AM$2="3ª rodada de saneamento"),AND('4º Saneamento'!$O39="",$AM$2="4ª rodada de saneamento"),AND('5º Saneamento'!$O39="",$AM$2="5ª rodada de saneamento"),AND($AM$2="Resultado final",OR('Série original'!$P39&lt;=30%,$AH40="SIM",'Série original'!$S39&gt;30%)))),"N/A",IF(OR($AM$2="1ª rodada de saneamento",$AM$2="Série de preços original"),'Série original'!$R39,IF($AM$2="1ª rodada de saneamento",'Série original'!$R39,IF($AM$2="2ª rodada de saneamento",'1º Saneamento'!$Q39,IF($AM$2="3ª rodada de saneamento",'2º Saneamento'!$Q39,IF($AM$2="4ª rodada de saneamento",'3º Saneamento'!$Q39,IF($AM$2="5ª rodada de saneamento",'4º Saneamento'!$Q39,""))))))))</f>
        <v/>
      </c>
      <c r="AP40" s="24" t="str">
        <f>IFERROR(IF($AH40="SIM",$AI40,IF('Série original'!$P39&lt;=30%,$AJ40,IF('Série original'!$S39&gt;30%,$AL40,$AK40)))*$U40,"")</f>
        <v/>
      </c>
    </row>
    <row r="41" spans="1:42" ht="20.100000000000001" customHeight="1" x14ac:dyDescent="0.2">
      <c r="A41" s="11"/>
      <c r="B41" s="30"/>
      <c r="C41" s="27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3">
        <f t="shared" si="4"/>
        <v>0</v>
      </c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7"/>
      <c r="AI41" s="19" t="str">
        <f t="shared" si="3"/>
        <v/>
      </c>
      <c r="AJ41" s="19" t="str">
        <f t="shared" si="0"/>
        <v/>
      </c>
      <c r="AK41" s="19" t="str">
        <f>IFERROR(ROUND(IF(OR('1º Saneamento'!$O40&lt;=30%,COUNT('2º Saneamento'!C40:L40)&lt;3),'1º Saneamento'!$M40,IF(OR('2º Saneamento'!$O40&lt;=30%,COUNT('3º Saneamento'!C40:L40)&lt;3),'2º Saneamento'!$M40,IF(OR('3º Saneamento'!$O40&lt;=30%,COUNT('4º Saneamento'!C40:L40)&lt;3),'3º Saneamento'!$M40,IF(OR('4º Saneamento'!$O40&lt;=30%,COUNT('5º Saneamento'!C40:L40)&lt;3),'4º Saneamento'!$M40,'5º Saneamento'!$M40)))),2),"")</f>
        <v/>
      </c>
      <c r="AL41" s="19" t="str">
        <f t="shared" si="1"/>
        <v/>
      </c>
      <c r="AM41" s="22" t="str">
        <f>IF(AND($AJ41&lt;&gt;"",OR(AND('1º Saneamento'!$O40="",$AM$2="1ª rodada de saneamento"),AND('2º Saneamento'!$O40="",$AM$2="2ª rodada de saneamento"),AND('3º Saneamento'!$O40="",$AM$2="3ª rodada de saneamento"),AND('4º Saneamento'!$O40="",$AM$2="4ª rodada de saneamento"),AND('5º Saneamento'!$O40="",$AM$2="5ª rodada de saneamento"))),"N/A",IF($AM$2="Resultado final",'Série original'!$S40,IF($AM$2="Série de preços original",'Série original'!$P40,IF($AM$2="1ª rodada de saneamento",'1º Saneamento'!$O40,IF($AM$2="2ª rodada de saneamento",'2º Saneamento'!$O40,IF($AM$2="3ª rodada de saneamento",'3º Saneamento'!$O40,IF($AM$2="4ª rodada de saneamento",'4º Saneamento'!$O40,IF($AM$2="5ª rodada de saneamento",'5º Saneamento'!$O40,""))))))))</f>
        <v/>
      </c>
      <c r="AN41" s="23" t="str">
        <f>IF($AM$2="Resultado final","",IF(AND($AJ41&lt;&gt;"",OR(AND('1º Saneamento'!$O40="",$AM$2="1ª rodada de saneamento"),AND('2º Saneamento'!$O40="",$AM$2="2ª rodada de saneamento"),AND('3º Saneamento'!$O40="",$AM$2="3ª rodada de saneamento"),AND('4º Saneamento'!$O40="",$AM$2="4ª rodada de saneamento"),AND('5º Saneamento'!$O40="",$AM$2="5ª rodada de saneamento"),AND($AM$2="Resultado final",OR('Série original'!$P40&lt;=30%,$AH41="SIM",'Série original'!$S40&gt;30%)))),"N/A",IF(OR($AM$2="1ª rodada de saneamento",$AM$2="Série de preços original"),'Série original'!$Q40,IF($AM$2="1ª rodada de saneamento",'Série original'!$Q40,IF($AM$2="2ª rodada de saneamento",'1º Saneamento'!$P40,IF($AM$2="3ª rodada de saneamento",'2º Saneamento'!$P40,IF($AM$2="4ª rodada de saneamento",'3º Saneamento'!$P40,IF($AM$2="5ª rodada de saneamento",'4º Saneamento'!$P40,""))))))))</f>
        <v/>
      </c>
      <c r="AO41" s="23" t="str">
        <f>IF($AM$2="Resultado final","",IF(AND($AJ41&lt;&gt;"",OR(AND('1º Saneamento'!$O40="",$AM$2="1ª rodada de saneamento"),AND('2º Saneamento'!$O40="",$AM$2="2ª rodada de saneamento"),AND('3º Saneamento'!$O40="",$AM$2="3ª rodada de saneamento"),AND('4º Saneamento'!$O40="",$AM$2="4ª rodada de saneamento"),AND('5º Saneamento'!$O40="",$AM$2="5ª rodada de saneamento"),AND($AM$2="Resultado final",OR('Série original'!$P40&lt;=30%,$AH41="SIM",'Série original'!$S40&gt;30%)))),"N/A",IF(OR($AM$2="1ª rodada de saneamento",$AM$2="Série de preços original"),'Série original'!$R40,IF($AM$2="1ª rodada de saneamento",'Série original'!$R40,IF($AM$2="2ª rodada de saneamento",'1º Saneamento'!$Q40,IF($AM$2="3ª rodada de saneamento",'2º Saneamento'!$Q40,IF($AM$2="4ª rodada de saneamento",'3º Saneamento'!$Q40,IF($AM$2="5ª rodada de saneamento",'4º Saneamento'!$Q40,""))))))))</f>
        <v/>
      </c>
      <c r="AP41" s="24" t="str">
        <f>IFERROR(IF($AH41="SIM",$AI41,IF('Série original'!$P40&lt;=30%,$AJ41,IF('Série original'!$S40&gt;30%,$AL41,$AK41)))*$U41,"")</f>
        <v/>
      </c>
    </row>
    <row r="42" spans="1:42" ht="20.100000000000001" customHeight="1" x14ac:dyDescent="0.2">
      <c r="A42" s="11"/>
      <c r="B42" s="30"/>
      <c r="C42" s="27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3">
        <f t="shared" si="4"/>
        <v>0</v>
      </c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7"/>
      <c r="AI42" s="19" t="str">
        <f t="shared" si="3"/>
        <v/>
      </c>
      <c r="AJ42" s="19" t="str">
        <f t="shared" si="0"/>
        <v/>
      </c>
      <c r="AK42" s="19" t="str">
        <f>IFERROR(ROUND(IF(OR('1º Saneamento'!$O41&lt;=30%,COUNT('2º Saneamento'!C41:L41)&lt;3),'1º Saneamento'!$M41,IF(OR('2º Saneamento'!$O41&lt;=30%,COUNT('3º Saneamento'!C41:L41)&lt;3),'2º Saneamento'!$M41,IF(OR('3º Saneamento'!$O41&lt;=30%,COUNT('4º Saneamento'!C41:L41)&lt;3),'3º Saneamento'!$M41,IF(OR('4º Saneamento'!$O41&lt;=30%,COUNT('5º Saneamento'!C41:L41)&lt;3),'4º Saneamento'!$M41,'5º Saneamento'!$M41)))),2),"")</f>
        <v/>
      </c>
      <c r="AL42" s="19" t="str">
        <f t="shared" si="1"/>
        <v/>
      </c>
      <c r="AM42" s="22" t="str">
        <f>IF(AND($AJ42&lt;&gt;"",OR(AND('1º Saneamento'!$O41="",$AM$2="1ª rodada de saneamento"),AND('2º Saneamento'!$O41="",$AM$2="2ª rodada de saneamento"),AND('3º Saneamento'!$O41="",$AM$2="3ª rodada de saneamento"),AND('4º Saneamento'!$O41="",$AM$2="4ª rodada de saneamento"),AND('5º Saneamento'!$O41="",$AM$2="5ª rodada de saneamento"))),"N/A",IF($AM$2="Resultado final",'Série original'!$S41,IF($AM$2="Série de preços original",'Série original'!$P41,IF($AM$2="1ª rodada de saneamento",'1º Saneamento'!$O41,IF($AM$2="2ª rodada de saneamento",'2º Saneamento'!$O41,IF($AM$2="3ª rodada de saneamento",'3º Saneamento'!$O41,IF($AM$2="4ª rodada de saneamento",'4º Saneamento'!$O41,IF($AM$2="5ª rodada de saneamento",'5º Saneamento'!$O41,""))))))))</f>
        <v/>
      </c>
      <c r="AN42" s="23" t="str">
        <f>IF($AM$2="Resultado final","",IF(AND($AJ42&lt;&gt;"",OR(AND('1º Saneamento'!$O41="",$AM$2="1ª rodada de saneamento"),AND('2º Saneamento'!$O41="",$AM$2="2ª rodada de saneamento"),AND('3º Saneamento'!$O41="",$AM$2="3ª rodada de saneamento"),AND('4º Saneamento'!$O41="",$AM$2="4ª rodada de saneamento"),AND('5º Saneamento'!$O41="",$AM$2="5ª rodada de saneamento"),AND($AM$2="Resultado final",OR('Série original'!$P41&lt;=30%,$AH42="SIM",'Série original'!$S41&gt;30%)))),"N/A",IF(OR($AM$2="1ª rodada de saneamento",$AM$2="Série de preços original"),'Série original'!$Q41,IF($AM$2="1ª rodada de saneamento",'Série original'!$Q41,IF($AM$2="2ª rodada de saneamento",'1º Saneamento'!$P41,IF($AM$2="3ª rodada de saneamento",'2º Saneamento'!$P41,IF($AM$2="4ª rodada de saneamento",'3º Saneamento'!$P41,IF($AM$2="5ª rodada de saneamento",'4º Saneamento'!$P41,""))))))))</f>
        <v/>
      </c>
      <c r="AO42" s="23" t="str">
        <f>IF($AM$2="Resultado final","",IF(AND($AJ42&lt;&gt;"",OR(AND('1º Saneamento'!$O41="",$AM$2="1ª rodada de saneamento"),AND('2º Saneamento'!$O41="",$AM$2="2ª rodada de saneamento"),AND('3º Saneamento'!$O41="",$AM$2="3ª rodada de saneamento"),AND('4º Saneamento'!$O41="",$AM$2="4ª rodada de saneamento"),AND('5º Saneamento'!$O41="",$AM$2="5ª rodada de saneamento"),AND($AM$2="Resultado final",OR('Série original'!$P41&lt;=30%,$AH42="SIM",'Série original'!$S41&gt;30%)))),"N/A",IF(OR($AM$2="1ª rodada de saneamento",$AM$2="Série de preços original"),'Série original'!$R41,IF($AM$2="1ª rodada de saneamento",'Série original'!$R41,IF($AM$2="2ª rodada de saneamento",'1º Saneamento'!$Q41,IF($AM$2="3ª rodada de saneamento",'2º Saneamento'!$Q41,IF($AM$2="4ª rodada de saneamento",'3º Saneamento'!$Q41,IF($AM$2="5ª rodada de saneamento",'4º Saneamento'!$Q41,""))))))))</f>
        <v/>
      </c>
      <c r="AP42" s="24" t="str">
        <f>IFERROR(IF($AH42="SIM",$AI42,IF('Série original'!$P41&lt;=30%,$AJ42,IF('Série original'!$S41&gt;30%,$AL42,$AK42)))*$U42,"")</f>
        <v/>
      </c>
    </row>
    <row r="43" spans="1:42" ht="20.100000000000001" customHeight="1" x14ac:dyDescent="0.2">
      <c r="A43" s="11"/>
      <c r="B43" s="30"/>
      <c r="C43" s="27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3">
        <f t="shared" si="4"/>
        <v>0</v>
      </c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7"/>
      <c r="AI43" s="19" t="str">
        <f t="shared" si="3"/>
        <v/>
      </c>
      <c r="AJ43" s="19" t="str">
        <f t="shared" si="0"/>
        <v/>
      </c>
      <c r="AK43" s="19" t="str">
        <f>IFERROR(ROUND(IF(OR('1º Saneamento'!$O42&lt;=30%,COUNT('2º Saneamento'!C42:L42)&lt;3),'1º Saneamento'!$M42,IF(OR('2º Saneamento'!$O42&lt;=30%,COUNT('3º Saneamento'!C42:L42)&lt;3),'2º Saneamento'!$M42,IF(OR('3º Saneamento'!$O42&lt;=30%,COUNT('4º Saneamento'!C42:L42)&lt;3),'3º Saneamento'!$M42,IF(OR('4º Saneamento'!$O42&lt;=30%,COUNT('5º Saneamento'!C42:L42)&lt;3),'4º Saneamento'!$M42,'5º Saneamento'!$M42)))),2),"")</f>
        <v/>
      </c>
      <c r="AL43" s="19" t="str">
        <f t="shared" si="1"/>
        <v/>
      </c>
      <c r="AM43" s="22" t="str">
        <f>IF(AND($AJ43&lt;&gt;"",OR(AND('1º Saneamento'!$O42="",$AM$2="1ª rodada de saneamento"),AND('2º Saneamento'!$O42="",$AM$2="2ª rodada de saneamento"),AND('3º Saneamento'!$O42="",$AM$2="3ª rodada de saneamento"),AND('4º Saneamento'!$O42="",$AM$2="4ª rodada de saneamento"),AND('5º Saneamento'!$O42="",$AM$2="5ª rodada de saneamento"))),"N/A",IF($AM$2="Resultado final",'Série original'!$S42,IF($AM$2="Série de preços original",'Série original'!$P42,IF($AM$2="1ª rodada de saneamento",'1º Saneamento'!$O42,IF($AM$2="2ª rodada de saneamento",'2º Saneamento'!$O42,IF($AM$2="3ª rodada de saneamento",'3º Saneamento'!$O42,IF($AM$2="4ª rodada de saneamento",'4º Saneamento'!$O42,IF($AM$2="5ª rodada de saneamento",'5º Saneamento'!$O42,""))))))))</f>
        <v/>
      </c>
      <c r="AN43" s="23" t="str">
        <f>IF($AM$2="Resultado final","",IF(AND($AJ43&lt;&gt;"",OR(AND('1º Saneamento'!$O42="",$AM$2="1ª rodada de saneamento"),AND('2º Saneamento'!$O42="",$AM$2="2ª rodada de saneamento"),AND('3º Saneamento'!$O42="",$AM$2="3ª rodada de saneamento"),AND('4º Saneamento'!$O42="",$AM$2="4ª rodada de saneamento"),AND('5º Saneamento'!$O42="",$AM$2="5ª rodada de saneamento"),AND($AM$2="Resultado final",OR('Série original'!$P42&lt;=30%,$AH43="SIM",'Série original'!$S42&gt;30%)))),"N/A",IF(OR($AM$2="1ª rodada de saneamento",$AM$2="Série de preços original"),'Série original'!$Q42,IF($AM$2="1ª rodada de saneamento",'Série original'!$Q42,IF($AM$2="2ª rodada de saneamento",'1º Saneamento'!$P42,IF($AM$2="3ª rodada de saneamento",'2º Saneamento'!$P42,IF($AM$2="4ª rodada de saneamento",'3º Saneamento'!$P42,IF($AM$2="5ª rodada de saneamento",'4º Saneamento'!$P42,""))))))))</f>
        <v/>
      </c>
      <c r="AO43" s="23" t="str">
        <f>IF($AM$2="Resultado final","",IF(AND($AJ43&lt;&gt;"",OR(AND('1º Saneamento'!$O42="",$AM$2="1ª rodada de saneamento"),AND('2º Saneamento'!$O42="",$AM$2="2ª rodada de saneamento"),AND('3º Saneamento'!$O42="",$AM$2="3ª rodada de saneamento"),AND('4º Saneamento'!$O42="",$AM$2="4ª rodada de saneamento"),AND('5º Saneamento'!$O42="",$AM$2="5ª rodada de saneamento"),AND($AM$2="Resultado final",OR('Série original'!$P42&lt;=30%,$AH43="SIM",'Série original'!$S42&gt;30%)))),"N/A",IF(OR($AM$2="1ª rodada de saneamento",$AM$2="Série de preços original"),'Série original'!$R42,IF($AM$2="1ª rodada de saneamento",'Série original'!$R42,IF($AM$2="2ª rodada de saneamento",'1º Saneamento'!$Q42,IF($AM$2="3ª rodada de saneamento",'2º Saneamento'!$Q42,IF($AM$2="4ª rodada de saneamento",'3º Saneamento'!$Q42,IF($AM$2="5ª rodada de saneamento",'4º Saneamento'!$Q42,""))))))))</f>
        <v/>
      </c>
      <c r="AP43" s="24" t="str">
        <f>IFERROR(IF($AH43="SIM",$AI43,IF('Série original'!$P42&lt;=30%,$AJ43,IF('Série original'!$S42&gt;30%,$AL43,$AK43)))*$U43,"")</f>
        <v/>
      </c>
    </row>
    <row r="44" spans="1:42" ht="20.100000000000001" customHeight="1" x14ac:dyDescent="0.2">
      <c r="A44" s="11"/>
      <c r="B44" s="30"/>
      <c r="C44" s="27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3">
        <f t="shared" si="4"/>
        <v>0</v>
      </c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7"/>
      <c r="AI44" s="19" t="str">
        <f t="shared" si="3"/>
        <v/>
      </c>
      <c r="AJ44" s="19" t="str">
        <f t="shared" si="0"/>
        <v/>
      </c>
      <c r="AK44" s="19" t="str">
        <f>IFERROR(ROUND(IF(OR('1º Saneamento'!$O43&lt;=30%,COUNT('2º Saneamento'!C43:L43)&lt;3),'1º Saneamento'!$M43,IF(OR('2º Saneamento'!$O43&lt;=30%,COUNT('3º Saneamento'!C43:L43)&lt;3),'2º Saneamento'!$M43,IF(OR('3º Saneamento'!$O43&lt;=30%,COUNT('4º Saneamento'!C43:L43)&lt;3),'3º Saneamento'!$M43,IF(OR('4º Saneamento'!$O43&lt;=30%,COUNT('5º Saneamento'!C43:L43)&lt;3),'4º Saneamento'!$M43,'5º Saneamento'!$M43)))),2),"")</f>
        <v/>
      </c>
      <c r="AL44" s="19" t="str">
        <f t="shared" si="1"/>
        <v/>
      </c>
      <c r="AM44" s="22" t="str">
        <f>IF(AND($AJ44&lt;&gt;"",OR(AND('1º Saneamento'!$O43="",$AM$2="1ª rodada de saneamento"),AND('2º Saneamento'!$O43="",$AM$2="2ª rodada de saneamento"),AND('3º Saneamento'!$O43="",$AM$2="3ª rodada de saneamento"),AND('4º Saneamento'!$O43="",$AM$2="4ª rodada de saneamento"),AND('5º Saneamento'!$O43="",$AM$2="5ª rodada de saneamento"))),"N/A",IF($AM$2="Resultado final",'Série original'!$S43,IF($AM$2="Série de preços original",'Série original'!$P43,IF($AM$2="1ª rodada de saneamento",'1º Saneamento'!$O43,IF($AM$2="2ª rodada de saneamento",'2º Saneamento'!$O43,IF($AM$2="3ª rodada de saneamento",'3º Saneamento'!$O43,IF($AM$2="4ª rodada de saneamento",'4º Saneamento'!$O43,IF($AM$2="5ª rodada de saneamento",'5º Saneamento'!$O43,""))))))))</f>
        <v/>
      </c>
      <c r="AN44" s="23" t="str">
        <f>IF($AM$2="Resultado final","",IF(AND($AJ44&lt;&gt;"",OR(AND('1º Saneamento'!$O43="",$AM$2="1ª rodada de saneamento"),AND('2º Saneamento'!$O43="",$AM$2="2ª rodada de saneamento"),AND('3º Saneamento'!$O43="",$AM$2="3ª rodada de saneamento"),AND('4º Saneamento'!$O43="",$AM$2="4ª rodada de saneamento"),AND('5º Saneamento'!$O43="",$AM$2="5ª rodada de saneamento"),AND($AM$2="Resultado final",OR('Série original'!$P43&lt;=30%,$AH44="SIM",'Série original'!$S43&gt;30%)))),"N/A",IF(OR($AM$2="1ª rodada de saneamento",$AM$2="Série de preços original"),'Série original'!$Q43,IF($AM$2="1ª rodada de saneamento",'Série original'!$Q43,IF($AM$2="2ª rodada de saneamento",'1º Saneamento'!$P43,IF($AM$2="3ª rodada de saneamento",'2º Saneamento'!$P43,IF($AM$2="4ª rodada de saneamento",'3º Saneamento'!$P43,IF($AM$2="5ª rodada de saneamento",'4º Saneamento'!$P43,""))))))))</f>
        <v/>
      </c>
      <c r="AO44" s="23" t="str">
        <f>IF($AM$2="Resultado final","",IF(AND($AJ44&lt;&gt;"",OR(AND('1º Saneamento'!$O43="",$AM$2="1ª rodada de saneamento"),AND('2º Saneamento'!$O43="",$AM$2="2ª rodada de saneamento"),AND('3º Saneamento'!$O43="",$AM$2="3ª rodada de saneamento"),AND('4º Saneamento'!$O43="",$AM$2="4ª rodada de saneamento"),AND('5º Saneamento'!$O43="",$AM$2="5ª rodada de saneamento"),AND($AM$2="Resultado final",OR('Série original'!$P43&lt;=30%,$AH44="SIM",'Série original'!$S43&gt;30%)))),"N/A",IF(OR($AM$2="1ª rodada de saneamento",$AM$2="Série de preços original"),'Série original'!$R43,IF($AM$2="1ª rodada de saneamento",'Série original'!$R43,IF($AM$2="2ª rodada de saneamento",'1º Saneamento'!$Q43,IF($AM$2="3ª rodada de saneamento",'2º Saneamento'!$Q43,IF($AM$2="4ª rodada de saneamento",'3º Saneamento'!$Q43,IF($AM$2="5ª rodada de saneamento",'4º Saneamento'!$Q43,""))))))))</f>
        <v/>
      </c>
      <c r="AP44" s="24" t="str">
        <f>IFERROR(IF($AH44="SIM",$AI44,IF('Série original'!$P43&lt;=30%,$AJ44,IF('Série original'!$S43&gt;30%,$AL44,$AK44)))*$U44,"")</f>
        <v/>
      </c>
    </row>
    <row r="45" spans="1:42" ht="20.100000000000001" customHeight="1" x14ac:dyDescent="0.2">
      <c r="A45" s="11"/>
      <c r="B45" s="30"/>
      <c r="C45" s="27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3">
        <f t="shared" si="4"/>
        <v>0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7"/>
      <c r="AI45" s="19" t="str">
        <f t="shared" si="3"/>
        <v/>
      </c>
      <c r="AJ45" s="19" t="str">
        <f t="shared" si="0"/>
        <v/>
      </c>
      <c r="AK45" s="19" t="str">
        <f>IFERROR(ROUND(IF(OR('1º Saneamento'!$O44&lt;=30%,COUNT('2º Saneamento'!C44:L44)&lt;3),'1º Saneamento'!$M44,IF(OR('2º Saneamento'!$O44&lt;=30%,COUNT('3º Saneamento'!C44:L44)&lt;3),'2º Saneamento'!$M44,IF(OR('3º Saneamento'!$O44&lt;=30%,COUNT('4º Saneamento'!C44:L44)&lt;3),'3º Saneamento'!$M44,IF(OR('4º Saneamento'!$O44&lt;=30%,COUNT('5º Saneamento'!C44:L44)&lt;3),'4º Saneamento'!$M44,'5º Saneamento'!$M44)))),2),"")</f>
        <v/>
      </c>
      <c r="AL45" s="19" t="str">
        <f t="shared" si="1"/>
        <v/>
      </c>
      <c r="AM45" s="22" t="str">
        <f>IF(AND($AJ45&lt;&gt;"",OR(AND('1º Saneamento'!$O44="",$AM$2="1ª rodada de saneamento"),AND('2º Saneamento'!$O44="",$AM$2="2ª rodada de saneamento"),AND('3º Saneamento'!$O44="",$AM$2="3ª rodada de saneamento"),AND('4º Saneamento'!$O44="",$AM$2="4ª rodada de saneamento"),AND('5º Saneamento'!$O44="",$AM$2="5ª rodada de saneamento"))),"N/A",IF($AM$2="Resultado final",'Série original'!$S44,IF($AM$2="Série de preços original",'Série original'!$P44,IF($AM$2="1ª rodada de saneamento",'1º Saneamento'!$O44,IF($AM$2="2ª rodada de saneamento",'2º Saneamento'!$O44,IF($AM$2="3ª rodada de saneamento",'3º Saneamento'!$O44,IF($AM$2="4ª rodada de saneamento",'4º Saneamento'!$O44,IF($AM$2="5ª rodada de saneamento",'5º Saneamento'!$O44,""))))))))</f>
        <v/>
      </c>
      <c r="AN45" s="23" t="str">
        <f>IF($AM$2="Resultado final","",IF(AND($AJ45&lt;&gt;"",OR(AND('1º Saneamento'!$O44="",$AM$2="1ª rodada de saneamento"),AND('2º Saneamento'!$O44="",$AM$2="2ª rodada de saneamento"),AND('3º Saneamento'!$O44="",$AM$2="3ª rodada de saneamento"),AND('4º Saneamento'!$O44="",$AM$2="4ª rodada de saneamento"),AND('5º Saneamento'!$O44="",$AM$2="5ª rodada de saneamento"),AND($AM$2="Resultado final",OR('Série original'!$P44&lt;=30%,$AH45="SIM",'Série original'!$S44&gt;30%)))),"N/A",IF(OR($AM$2="1ª rodada de saneamento",$AM$2="Série de preços original"),'Série original'!$Q44,IF($AM$2="1ª rodada de saneamento",'Série original'!$Q44,IF($AM$2="2ª rodada de saneamento",'1º Saneamento'!$P44,IF($AM$2="3ª rodada de saneamento",'2º Saneamento'!$P44,IF($AM$2="4ª rodada de saneamento",'3º Saneamento'!$P44,IF($AM$2="5ª rodada de saneamento",'4º Saneamento'!$P44,""))))))))</f>
        <v/>
      </c>
      <c r="AO45" s="23" t="str">
        <f>IF($AM$2="Resultado final","",IF(AND($AJ45&lt;&gt;"",OR(AND('1º Saneamento'!$O44="",$AM$2="1ª rodada de saneamento"),AND('2º Saneamento'!$O44="",$AM$2="2ª rodada de saneamento"),AND('3º Saneamento'!$O44="",$AM$2="3ª rodada de saneamento"),AND('4º Saneamento'!$O44="",$AM$2="4ª rodada de saneamento"),AND('5º Saneamento'!$O44="",$AM$2="5ª rodada de saneamento"),AND($AM$2="Resultado final",OR('Série original'!$P44&lt;=30%,$AH45="SIM",'Série original'!$S44&gt;30%)))),"N/A",IF(OR($AM$2="1ª rodada de saneamento",$AM$2="Série de preços original"),'Série original'!$R44,IF($AM$2="1ª rodada de saneamento",'Série original'!$R44,IF($AM$2="2ª rodada de saneamento",'1º Saneamento'!$Q44,IF($AM$2="3ª rodada de saneamento",'2º Saneamento'!$Q44,IF($AM$2="4ª rodada de saneamento",'3º Saneamento'!$Q44,IF($AM$2="5ª rodada de saneamento",'4º Saneamento'!$Q44,""))))))))</f>
        <v/>
      </c>
      <c r="AP45" s="24" t="str">
        <f>IFERROR(IF($AH45="SIM",$AI45,IF('Série original'!$P44&lt;=30%,$AJ45,IF('Série original'!$S44&gt;30%,$AL45,$AK45)))*$U45,"")</f>
        <v/>
      </c>
    </row>
    <row r="46" spans="1:42" ht="20.100000000000001" customHeight="1" x14ac:dyDescent="0.2">
      <c r="A46" s="11"/>
      <c r="B46" s="30"/>
      <c r="C46" s="27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3">
        <f t="shared" si="4"/>
        <v>0</v>
      </c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7"/>
      <c r="AI46" s="19" t="str">
        <f t="shared" si="3"/>
        <v/>
      </c>
      <c r="AJ46" s="19" t="str">
        <f t="shared" si="0"/>
        <v/>
      </c>
      <c r="AK46" s="19" t="str">
        <f>IFERROR(ROUND(IF(OR('1º Saneamento'!$O45&lt;=30%,COUNT('2º Saneamento'!C45:L45)&lt;3),'1º Saneamento'!$M45,IF(OR('2º Saneamento'!$O45&lt;=30%,COUNT('3º Saneamento'!C45:L45)&lt;3),'2º Saneamento'!$M45,IF(OR('3º Saneamento'!$O45&lt;=30%,COUNT('4º Saneamento'!C45:L45)&lt;3),'3º Saneamento'!$M45,IF(OR('4º Saneamento'!$O45&lt;=30%,COUNT('5º Saneamento'!C45:L45)&lt;3),'4º Saneamento'!$M45,'5º Saneamento'!$M45)))),2),"")</f>
        <v/>
      </c>
      <c r="AL46" s="19" t="str">
        <f t="shared" si="1"/>
        <v/>
      </c>
      <c r="AM46" s="22" t="str">
        <f>IF(AND($AJ46&lt;&gt;"",OR(AND('1º Saneamento'!$O45="",$AM$2="1ª rodada de saneamento"),AND('2º Saneamento'!$O45="",$AM$2="2ª rodada de saneamento"),AND('3º Saneamento'!$O45="",$AM$2="3ª rodada de saneamento"),AND('4º Saneamento'!$O45="",$AM$2="4ª rodada de saneamento"),AND('5º Saneamento'!$O45="",$AM$2="5ª rodada de saneamento"))),"N/A",IF($AM$2="Resultado final",'Série original'!$S45,IF($AM$2="Série de preços original",'Série original'!$P45,IF($AM$2="1ª rodada de saneamento",'1º Saneamento'!$O45,IF($AM$2="2ª rodada de saneamento",'2º Saneamento'!$O45,IF($AM$2="3ª rodada de saneamento",'3º Saneamento'!$O45,IF($AM$2="4ª rodada de saneamento",'4º Saneamento'!$O45,IF($AM$2="5ª rodada de saneamento",'5º Saneamento'!$O45,""))))))))</f>
        <v/>
      </c>
      <c r="AN46" s="23" t="str">
        <f>IF($AM$2="Resultado final","",IF(AND($AJ46&lt;&gt;"",OR(AND('1º Saneamento'!$O45="",$AM$2="1ª rodada de saneamento"),AND('2º Saneamento'!$O45="",$AM$2="2ª rodada de saneamento"),AND('3º Saneamento'!$O45="",$AM$2="3ª rodada de saneamento"),AND('4º Saneamento'!$O45="",$AM$2="4ª rodada de saneamento"),AND('5º Saneamento'!$O45="",$AM$2="5ª rodada de saneamento"),AND($AM$2="Resultado final",OR('Série original'!$P45&lt;=30%,$AH46="SIM",'Série original'!$S45&gt;30%)))),"N/A",IF(OR($AM$2="1ª rodada de saneamento",$AM$2="Série de preços original"),'Série original'!$Q45,IF($AM$2="1ª rodada de saneamento",'Série original'!$Q45,IF($AM$2="2ª rodada de saneamento",'1º Saneamento'!$P45,IF($AM$2="3ª rodada de saneamento",'2º Saneamento'!$P45,IF($AM$2="4ª rodada de saneamento",'3º Saneamento'!$P45,IF($AM$2="5ª rodada de saneamento",'4º Saneamento'!$P45,""))))))))</f>
        <v/>
      </c>
      <c r="AO46" s="23" t="str">
        <f>IF($AM$2="Resultado final","",IF(AND($AJ46&lt;&gt;"",OR(AND('1º Saneamento'!$O45="",$AM$2="1ª rodada de saneamento"),AND('2º Saneamento'!$O45="",$AM$2="2ª rodada de saneamento"),AND('3º Saneamento'!$O45="",$AM$2="3ª rodada de saneamento"),AND('4º Saneamento'!$O45="",$AM$2="4ª rodada de saneamento"),AND('5º Saneamento'!$O45="",$AM$2="5ª rodada de saneamento"),AND($AM$2="Resultado final",OR('Série original'!$P45&lt;=30%,$AH46="SIM",'Série original'!$S45&gt;30%)))),"N/A",IF(OR($AM$2="1ª rodada de saneamento",$AM$2="Série de preços original"),'Série original'!$R45,IF($AM$2="1ª rodada de saneamento",'Série original'!$R45,IF($AM$2="2ª rodada de saneamento",'1º Saneamento'!$Q45,IF($AM$2="3ª rodada de saneamento",'2º Saneamento'!$Q45,IF($AM$2="4ª rodada de saneamento",'3º Saneamento'!$Q45,IF($AM$2="5ª rodada de saneamento",'4º Saneamento'!$Q45,""))))))))</f>
        <v/>
      </c>
      <c r="AP46" s="24" t="str">
        <f>IFERROR(IF($AH46="SIM",$AI46,IF('Série original'!$P45&lt;=30%,$AJ46,IF('Série original'!$S45&gt;30%,$AL46,$AK46)))*$U46,"")</f>
        <v/>
      </c>
    </row>
    <row r="47" spans="1:42" ht="20.100000000000001" customHeight="1" x14ac:dyDescent="0.2">
      <c r="A47" s="11"/>
      <c r="B47" s="30"/>
      <c r="C47" s="27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3">
        <f t="shared" si="4"/>
        <v>0</v>
      </c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7"/>
      <c r="AI47" s="19" t="str">
        <f t="shared" si="3"/>
        <v/>
      </c>
      <c r="AJ47" s="19" t="str">
        <f t="shared" si="0"/>
        <v/>
      </c>
      <c r="AK47" s="19" t="str">
        <f>IFERROR(ROUND(IF(OR('1º Saneamento'!$O46&lt;=30%,COUNT('2º Saneamento'!C46:L46)&lt;3),'1º Saneamento'!$M46,IF(OR('2º Saneamento'!$O46&lt;=30%,COUNT('3º Saneamento'!C46:L46)&lt;3),'2º Saneamento'!$M46,IF(OR('3º Saneamento'!$O46&lt;=30%,COUNT('4º Saneamento'!C46:L46)&lt;3),'3º Saneamento'!$M46,IF(OR('4º Saneamento'!$O46&lt;=30%,COUNT('5º Saneamento'!C46:L46)&lt;3),'4º Saneamento'!$M46,'5º Saneamento'!$M46)))),2),"")</f>
        <v/>
      </c>
      <c r="AL47" s="19" t="str">
        <f t="shared" si="1"/>
        <v/>
      </c>
      <c r="AM47" s="22" t="str">
        <f>IF(AND($AJ47&lt;&gt;"",OR(AND('1º Saneamento'!$O46="",$AM$2="1ª rodada de saneamento"),AND('2º Saneamento'!$O46="",$AM$2="2ª rodada de saneamento"),AND('3º Saneamento'!$O46="",$AM$2="3ª rodada de saneamento"),AND('4º Saneamento'!$O46="",$AM$2="4ª rodada de saneamento"),AND('5º Saneamento'!$O46="",$AM$2="5ª rodada de saneamento"))),"N/A",IF($AM$2="Resultado final",'Série original'!$S46,IF($AM$2="Série de preços original",'Série original'!$P46,IF($AM$2="1ª rodada de saneamento",'1º Saneamento'!$O46,IF($AM$2="2ª rodada de saneamento",'2º Saneamento'!$O46,IF($AM$2="3ª rodada de saneamento",'3º Saneamento'!$O46,IF($AM$2="4ª rodada de saneamento",'4º Saneamento'!$O46,IF($AM$2="5ª rodada de saneamento",'5º Saneamento'!$O46,""))))))))</f>
        <v/>
      </c>
      <c r="AN47" s="23" t="str">
        <f>IF($AM$2="Resultado final","",IF(AND($AJ47&lt;&gt;"",OR(AND('1º Saneamento'!$O46="",$AM$2="1ª rodada de saneamento"),AND('2º Saneamento'!$O46="",$AM$2="2ª rodada de saneamento"),AND('3º Saneamento'!$O46="",$AM$2="3ª rodada de saneamento"),AND('4º Saneamento'!$O46="",$AM$2="4ª rodada de saneamento"),AND('5º Saneamento'!$O46="",$AM$2="5ª rodada de saneamento"),AND($AM$2="Resultado final",OR('Série original'!$P46&lt;=30%,$AH47="SIM",'Série original'!$S46&gt;30%)))),"N/A",IF(OR($AM$2="1ª rodada de saneamento",$AM$2="Série de preços original"),'Série original'!$Q46,IF($AM$2="1ª rodada de saneamento",'Série original'!$Q46,IF($AM$2="2ª rodada de saneamento",'1º Saneamento'!$P46,IF($AM$2="3ª rodada de saneamento",'2º Saneamento'!$P46,IF($AM$2="4ª rodada de saneamento",'3º Saneamento'!$P46,IF($AM$2="5ª rodada de saneamento",'4º Saneamento'!$P46,""))))))))</f>
        <v/>
      </c>
      <c r="AO47" s="23" t="str">
        <f>IF($AM$2="Resultado final","",IF(AND($AJ47&lt;&gt;"",OR(AND('1º Saneamento'!$O46="",$AM$2="1ª rodada de saneamento"),AND('2º Saneamento'!$O46="",$AM$2="2ª rodada de saneamento"),AND('3º Saneamento'!$O46="",$AM$2="3ª rodada de saneamento"),AND('4º Saneamento'!$O46="",$AM$2="4ª rodada de saneamento"),AND('5º Saneamento'!$O46="",$AM$2="5ª rodada de saneamento"),AND($AM$2="Resultado final",OR('Série original'!$P46&lt;=30%,$AH47="SIM",'Série original'!$S46&gt;30%)))),"N/A",IF(OR($AM$2="1ª rodada de saneamento",$AM$2="Série de preços original"),'Série original'!$R46,IF($AM$2="1ª rodada de saneamento",'Série original'!$R46,IF($AM$2="2ª rodada de saneamento",'1º Saneamento'!$Q46,IF($AM$2="3ª rodada de saneamento",'2º Saneamento'!$Q46,IF($AM$2="4ª rodada de saneamento",'3º Saneamento'!$Q46,IF($AM$2="5ª rodada de saneamento",'4º Saneamento'!$Q46,""))))))))</f>
        <v/>
      </c>
      <c r="AP47" s="24" t="str">
        <f>IFERROR(IF($AH47="SIM",$AI47,IF('Série original'!$P46&lt;=30%,$AJ47,IF('Série original'!$S46&gt;30%,$AL47,$AK47)))*$U47,"")</f>
        <v/>
      </c>
    </row>
    <row r="48" spans="1:42" ht="20.100000000000001" customHeight="1" x14ac:dyDescent="0.2">
      <c r="A48" s="11"/>
      <c r="B48" s="30"/>
      <c r="C48" s="27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3">
        <f t="shared" si="4"/>
        <v>0</v>
      </c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7"/>
      <c r="AI48" s="19" t="str">
        <f t="shared" si="3"/>
        <v/>
      </c>
      <c r="AJ48" s="19" t="str">
        <f t="shared" si="0"/>
        <v/>
      </c>
      <c r="AK48" s="19" t="str">
        <f>IFERROR(ROUND(IF(OR('1º Saneamento'!$O47&lt;=30%,COUNT('2º Saneamento'!C47:L47)&lt;3),'1º Saneamento'!$M47,IF(OR('2º Saneamento'!$O47&lt;=30%,COUNT('3º Saneamento'!C47:L47)&lt;3),'2º Saneamento'!$M47,IF(OR('3º Saneamento'!$O47&lt;=30%,COUNT('4º Saneamento'!C47:L47)&lt;3),'3º Saneamento'!$M47,IF(OR('4º Saneamento'!$O47&lt;=30%,COUNT('5º Saneamento'!C47:L47)&lt;3),'4º Saneamento'!$M47,'5º Saneamento'!$M47)))),2),"")</f>
        <v/>
      </c>
      <c r="AL48" s="19" t="str">
        <f t="shared" si="1"/>
        <v/>
      </c>
      <c r="AM48" s="22" t="str">
        <f>IF(AND($AJ48&lt;&gt;"",OR(AND('1º Saneamento'!$O47="",$AM$2="1ª rodada de saneamento"),AND('2º Saneamento'!$O47="",$AM$2="2ª rodada de saneamento"),AND('3º Saneamento'!$O47="",$AM$2="3ª rodada de saneamento"),AND('4º Saneamento'!$O47="",$AM$2="4ª rodada de saneamento"),AND('5º Saneamento'!$O47="",$AM$2="5ª rodada de saneamento"))),"N/A",IF($AM$2="Resultado final",'Série original'!$S47,IF($AM$2="Série de preços original",'Série original'!$P47,IF($AM$2="1ª rodada de saneamento",'1º Saneamento'!$O47,IF($AM$2="2ª rodada de saneamento",'2º Saneamento'!$O47,IF($AM$2="3ª rodada de saneamento",'3º Saneamento'!$O47,IF($AM$2="4ª rodada de saneamento",'4º Saneamento'!$O47,IF($AM$2="5ª rodada de saneamento",'5º Saneamento'!$O47,""))))))))</f>
        <v/>
      </c>
      <c r="AN48" s="23" t="str">
        <f>IF($AM$2="Resultado final","",IF(AND($AJ48&lt;&gt;"",OR(AND('1º Saneamento'!$O47="",$AM$2="1ª rodada de saneamento"),AND('2º Saneamento'!$O47="",$AM$2="2ª rodada de saneamento"),AND('3º Saneamento'!$O47="",$AM$2="3ª rodada de saneamento"),AND('4º Saneamento'!$O47="",$AM$2="4ª rodada de saneamento"),AND('5º Saneamento'!$O47="",$AM$2="5ª rodada de saneamento"),AND($AM$2="Resultado final",OR('Série original'!$P47&lt;=30%,$AH48="SIM",'Série original'!$S47&gt;30%)))),"N/A",IF(OR($AM$2="1ª rodada de saneamento",$AM$2="Série de preços original"),'Série original'!$Q47,IF($AM$2="1ª rodada de saneamento",'Série original'!$Q47,IF($AM$2="2ª rodada de saneamento",'1º Saneamento'!$P47,IF($AM$2="3ª rodada de saneamento",'2º Saneamento'!$P47,IF($AM$2="4ª rodada de saneamento",'3º Saneamento'!$P47,IF($AM$2="5ª rodada de saneamento",'4º Saneamento'!$P47,""))))))))</f>
        <v/>
      </c>
      <c r="AO48" s="23" t="str">
        <f>IF($AM$2="Resultado final","",IF(AND($AJ48&lt;&gt;"",OR(AND('1º Saneamento'!$O47="",$AM$2="1ª rodada de saneamento"),AND('2º Saneamento'!$O47="",$AM$2="2ª rodada de saneamento"),AND('3º Saneamento'!$O47="",$AM$2="3ª rodada de saneamento"),AND('4º Saneamento'!$O47="",$AM$2="4ª rodada de saneamento"),AND('5º Saneamento'!$O47="",$AM$2="5ª rodada de saneamento"),AND($AM$2="Resultado final",OR('Série original'!$P47&lt;=30%,$AH48="SIM",'Série original'!$S47&gt;30%)))),"N/A",IF(OR($AM$2="1ª rodada de saneamento",$AM$2="Série de preços original"),'Série original'!$R47,IF($AM$2="1ª rodada de saneamento",'Série original'!$R47,IF($AM$2="2ª rodada de saneamento",'1º Saneamento'!$Q47,IF($AM$2="3ª rodada de saneamento",'2º Saneamento'!$Q47,IF($AM$2="4ª rodada de saneamento",'3º Saneamento'!$Q47,IF($AM$2="5ª rodada de saneamento",'4º Saneamento'!$Q47,""))))))))</f>
        <v/>
      </c>
      <c r="AP48" s="24" t="str">
        <f>IFERROR(IF($AH48="SIM",$AI48,IF('Série original'!$P47&lt;=30%,$AJ48,IF('Série original'!$S47&gt;30%,$AL48,$AK48)))*$U48,"")</f>
        <v/>
      </c>
    </row>
    <row r="49" spans="1:42" ht="20.100000000000001" customHeight="1" x14ac:dyDescent="0.2">
      <c r="A49" s="11"/>
      <c r="B49" s="30"/>
      <c r="C49" s="27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3">
        <f t="shared" si="4"/>
        <v>0</v>
      </c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7"/>
      <c r="AI49" s="19" t="str">
        <f t="shared" si="3"/>
        <v/>
      </c>
      <c r="AJ49" s="19" t="str">
        <f t="shared" si="0"/>
        <v/>
      </c>
      <c r="AK49" s="19" t="str">
        <f>IFERROR(ROUND(IF(OR('1º Saneamento'!$O48&lt;=30%,COUNT('2º Saneamento'!C48:L48)&lt;3),'1º Saneamento'!$M48,IF(OR('2º Saneamento'!$O48&lt;=30%,COUNT('3º Saneamento'!C48:L48)&lt;3),'2º Saneamento'!$M48,IF(OR('3º Saneamento'!$O48&lt;=30%,COUNT('4º Saneamento'!C48:L48)&lt;3),'3º Saneamento'!$M48,IF(OR('4º Saneamento'!$O48&lt;=30%,COUNT('5º Saneamento'!C48:L48)&lt;3),'4º Saneamento'!$M48,'5º Saneamento'!$M48)))),2),"")</f>
        <v/>
      </c>
      <c r="AL49" s="19" t="str">
        <f t="shared" si="1"/>
        <v/>
      </c>
      <c r="AM49" s="22" t="str">
        <f>IF(AND($AJ49&lt;&gt;"",OR(AND('1º Saneamento'!$O48="",$AM$2="1ª rodada de saneamento"),AND('2º Saneamento'!$O48="",$AM$2="2ª rodada de saneamento"),AND('3º Saneamento'!$O48="",$AM$2="3ª rodada de saneamento"),AND('4º Saneamento'!$O48="",$AM$2="4ª rodada de saneamento"),AND('5º Saneamento'!$O48="",$AM$2="5ª rodada de saneamento"))),"N/A",IF($AM$2="Resultado final",'Série original'!$S48,IF($AM$2="Série de preços original",'Série original'!$P48,IF($AM$2="1ª rodada de saneamento",'1º Saneamento'!$O48,IF($AM$2="2ª rodada de saneamento",'2º Saneamento'!$O48,IF($AM$2="3ª rodada de saneamento",'3º Saneamento'!$O48,IF($AM$2="4ª rodada de saneamento",'4º Saneamento'!$O48,IF($AM$2="5ª rodada de saneamento",'5º Saneamento'!$O48,""))))))))</f>
        <v/>
      </c>
      <c r="AN49" s="23" t="str">
        <f>IF($AM$2="Resultado final","",IF(AND($AJ49&lt;&gt;"",OR(AND('1º Saneamento'!$O48="",$AM$2="1ª rodada de saneamento"),AND('2º Saneamento'!$O48="",$AM$2="2ª rodada de saneamento"),AND('3º Saneamento'!$O48="",$AM$2="3ª rodada de saneamento"),AND('4º Saneamento'!$O48="",$AM$2="4ª rodada de saneamento"),AND('5º Saneamento'!$O48="",$AM$2="5ª rodada de saneamento"),AND($AM$2="Resultado final",OR('Série original'!$P48&lt;=30%,$AH49="SIM",'Série original'!$S48&gt;30%)))),"N/A",IF(OR($AM$2="1ª rodada de saneamento",$AM$2="Série de preços original"),'Série original'!$Q48,IF($AM$2="1ª rodada de saneamento",'Série original'!$Q48,IF($AM$2="2ª rodada de saneamento",'1º Saneamento'!$P48,IF($AM$2="3ª rodada de saneamento",'2º Saneamento'!$P48,IF($AM$2="4ª rodada de saneamento",'3º Saneamento'!$P48,IF($AM$2="5ª rodada de saneamento",'4º Saneamento'!$P48,""))))))))</f>
        <v/>
      </c>
      <c r="AO49" s="23" t="str">
        <f>IF($AM$2="Resultado final","",IF(AND($AJ49&lt;&gt;"",OR(AND('1º Saneamento'!$O48="",$AM$2="1ª rodada de saneamento"),AND('2º Saneamento'!$O48="",$AM$2="2ª rodada de saneamento"),AND('3º Saneamento'!$O48="",$AM$2="3ª rodada de saneamento"),AND('4º Saneamento'!$O48="",$AM$2="4ª rodada de saneamento"),AND('5º Saneamento'!$O48="",$AM$2="5ª rodada de saneamento"),AND($AM$2="Resultado final",OR('Série original'!$P48&lt;=30%,$AH49="SIM",'Série original'!$S48&gt;30%)))),"N/A",IF(OR($AM$2="1ª rodada de saneamento",$AM$2="Série de preços original"),'Série original'!$R48,IF($AM$2="1ª rodada de saneamento",'Série original'!$R48,IF($AM$2="2ª rodada de saneamento",'1º Saneamento'!$Q48,IF($AM$2="3ª rodada de saneamento",'2º Saneamento'!$Q48,IF($AM$2="4ª rodada de saneamento",'3º Saneamento'!$Q48,IF($AM$2="5ª rodada de saneamento",'4º Saneamento'!$Q48,""))))))))</f>
        <v/>
      </c>
      <c r="AP49" s="24" t="str">
        <f>IFERROR(IF($AH49="SIM",$AI49,IF('Série original'!$P48&lt;=30%,$AJ49,IF('Série original'!$S48&gt;30%,$AL49,$AK49)))*$U49,"")</f>
        <v/>
      </c>
    </row>
    <row r="50" spans="1:42" ht="20.100000000000001" customHeight="1" x14ac:dyDescent="0.2">
      <c r="A50" s="11"/>
      <c r="B50" s="30"/>
      <c r="C50" s="27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3">
        <f t="shared" si="4"/>
        <v>0</v>
      </c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7"/>
      <c r="AI50" s="19" t="str">
        <f t="shared" si="3"/>
        <v/>
      </c>
      <c r="AJ50" s="19" t="str">
        <f t="shared" si="0"/>
        <v/>
      </c>
      <c r="AK50" s="19" t="str">
        <f>IFERROR(ROUND(IF(OR('1º Saneamento'!$O49&lt;=30%,COUNT('2º Saneamento'!C49:L49)&lt;3),'1º Saneamento'!$M49,IF(OR('2º Saneamento'!$O49&lt;=30%,COUNT('3º Saneamento'!C49:L49)&lt;3),'2º Saneamento'!$M49,IF(OR('3º Saneamento'!$O49&lt;=30%,COUNT('4º Saneamento'!C49:L49)&lt;3),'3º Saneamento'!$M49,IF(OR('4º Saneamento'!$O49&lt;=30%,COUNT('5º Saneamento'!C49:L49)&lt;3),'4º Saneamento'!$M49,'5º Saneamento'!$M49)))),2),"")</f>
        <v/>
      </c>
      <c r="AL50" s="19" t="str">
        <f t="shared" si="1"/>
        <v/>
      </c>
      <c r="AM50" s="22" t="str">
        <f>IF(AND($AJ50&lt;&gt;"",OR(AND('1º Saneamento'!$O49="",$AM$2="1ª rodada de saneamento"),AND('2º Saneamento'!$O49="",$AM$2="2ª rodada de saneamento"),AND('3º Saneamento'!$O49="",$AM$2="3ª rodada de saneamento"),AND('4º Saneamento'!$O49="",$AM$2="4ª rodada de saneamento"),AND('5º Saneamento'!$O49="",$AM$2="5ª rodada de saneamento"))),"N/A",IF($AM$2="Resultado final",'Série original'!$S49,IF($AM$2="Série de preços original",'Série original'!$P49,IF($AM$2="1ª rodada de saneamento",'1º Saneamento'!$O49,IF($AM$2="2ª rodada de saneamento",'2º Saneamento'!$O49,IF($AM$2="3ª rodada de saneamento",'3º Saneamento'!$O49,IF($AM$2="4ª rodada de saneamento",'4º Saneamento'!$O49,IF($AM$2="5ª rodada de saneamento",'5º Saneamento'!$O49,""))))))))</f>
        <v/>
      </c>
      <c r="AN50" s="23" t="str">
        <f>IF($AM$2="Resultado final","",IF(AND($AJ50&lt;&gt;"",OR(AND('1º Saneamento'!$O49="",$AM$2="1ª rodada de saneamento"),AND('2º Saneamento'!$O49="",$AM$2="2ª rodada de saneamento"),AND('3º Saneamento'!$O49="",$AM$2="3ª rodada de saneamento"),AND('4º Saneamento'!$O49="",$AM$2="4ª rodada de saneamento"),AND('5º Saneamento'!$O49="",$AM$2="5ª rodada de saneamento"),AND($AM$2="Resultado final",OR('Série original'!$P49&lt;=30%,$AH50="SIM",'Série original'!$S49&gt;30%)))),"N/A",IF(OR($AM$2="1ª rodada de saneamento",$AM$2="Série de preços original"),'Série original'!$Q49,IF($AM$2="1ª rodada de saneamento",'Série original'!$Q49,IF($AM$2="2ª rodada de saneamento",'1º Saneamento'!$P49,IF($AM$2="3ª rodada de saneamento",'2º Saneamento'!$P49,IF($AM$2="4ª rodada de saneamento",'3º Saneamento'!$P49,IF($AM$2="5ª rodada de saneamento",'4º Saneamento'!$P49,""))))))))</f>
        <v/>
      </c>
      <c r="AO50" s="23" t="str">
        <f>IF($AM$2="Resultado final","",IF(AND($AJ50&lt;&gt;"",OR(AND('1º Saneamento'!$O49="",$AM$2="1ª rodada de saneamento"),AND('2º Saneamento'!$O49="",$AM$2="2ª rodada de saneamento"),AND('3º Saneamento'!$O49="",$AM$2="3ª rodada de saneamento"),AND('4º Saneamento'!$O49="",$AM$2="4ª rodada de saneamento"),AND('5º Saneamento'!$O49="",$AM$2="5ª rodada de saneamento"),AND($AM$2="Resultado final",OR('Série original'!$P49&lt;=30%,$AH50="SIM",'Série original'!$S49&gt;30%)))),"N/A",IF(OR($AM$2="1ª rodada de saneamento",$AM$2="Série de preços original"),'Série original'!$R49,IF($AM$2="1ª rodada de saneamento",'Série original'!$R49,IF($AM$2="2ª rodada de saneamento",'1º Saneamento'!$Q49,IF($AM$2="3ª rodada de saneamento",'2º Saneamento'!$Q49,IF($AM$2="4ª rodada de saneamento",'3º Saneamento'!$Q49,IF($AM$2="5ª rodada de saneamento",'4º Saneamento'!$Q49,""))))))))</f>
        <v/>
      </c>
      <c r="AP50" s="24" t="str">
        <f>IFERROR(IF($AH50="SIM",$AI50,IF('Série original'!$P49&lt;=30%,$AJ50,IF('Série original'!$S49&gt;30%,$AL50,$AK50)))*$U50,"")</f>
        <v/>
      </c>
    </row>
    <row r="51" spans="1:42" ht="20.100000000000001" customHeight="1" x14ac:dyDescent="0.2">
      <c r="A51" s="11"/>
      <c r="B51" s="30"/>
      <c r="C51" s="27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3">
        <f t="shared" si="4"/>
        <v>0</v>
      </c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7"/>
      <c r="AI51" s="19" t="str">
        <f t="shared" si="3"/>
        <v/>
      </c>
      <c r="AJ51" s="19" t="str">
        <f t="shared" si="0"/>
        <v/>
      </c>
      <c r="AK51" s="19" t="str">
        <f>IFERROR(ROUND(IF(OR('1º Saneamento'!$O50&lt;=30%,COUNT('2º Saneamento'!C50:L50)&lt;3),'1º Saneamento'!$M50,IF(OR('2º Saneamento'!$O50&lt;=30%,COUNT('3º Saneamento'!C50:L50)&lt;3),'2º Saneamento'!$M50,IF(OR('3º Saneamento'!$O50&lt;=30%,COUNT('4º Saneamento'!C50:L50)&lt;3),'3º Saneamento'!$M50,IF(OR('4º Saneamento'!$O50&lt;=30%,COUNT('5º Saneamento'!C50:L50)&lt;3),'4º Saneamento'!$M50,'5º Saneamento'!$M50)))),2),"")</f>
        <v/>
      </c>
      <c r="AL51" s="19" t="str">
        <f t="shared" si="1"/>
        <v/>
      </c>
      <c r="AM51" s="22" t="str">
        <f>IF(AND($AJ51&lt;&gt;"",OR(AND('1º Saneamento'!$O50="",$AM$2="1ª rodada de saneamento"),AND('2º Saneamento'!$O50="",$AM$2="2ª rodada de saneamento"),AND('3º Saneamento'!$O50="",$AM$2="3ª rodada de saneamento"),AND('4º Saneamento'!$O50="",$AM$2="4ª rodada de saneamento"),AND('5º Saneamento'!$O50="",$AM$2="5ª rodada de saneamento"))),"N/A",IF($AM$2="Resultado final",'Série original'!$S50,IF($AM$2="Série de preços original",'Série original'!$P50,IF($AM$2="1ª rodada de saneamento",'1º Saneamento'!$O50,IF($AM$2="2ª rodada de saneamento",'2º Saneamento'!$O50,IF($AM$2="3ª rodada de saneamento",'3º Saneamento'!$O50,IF($AM$2="4ª rodada de saneamento",'4º Saneamento'!$O50,IF($AM$2="5ª rodada de saneamento",'5º Saneamento'!$O50,""))))))))</f>
        <v/>
      </c>
      <c r="AN51" s="23" t="str">
        <f>IF($AM$2="Resultado final","",IF(AND($AJ51&lt;&gt;"",OR(AND('1º Saneamento'!$O50="",$AM$2="1ª rodada de saneamento"),AND('2º Saneamento'!$O50="",$AM$2="2ª rodada de saneamento"),AND('3º Saneamento'!$O50="",$AM$2="3ª rodada de saneamento"),AND('4º Saneamento'!$O50="",$AM$2="4ª rodada de saneamento"),AND('5º Saneamento'!$O50="",$AM$2="5ª rodada de saneamento"),AND($AM$2="Resultado final",OR('Série original'!$P50&lt;=30%,$AH51="SIM",'Série original'!$S50&gt;30%)))),"N/A",IF(OR($AM$2="1ª rodada de saneamento",$AM$2="Série de preços original"),'Série original'!$Q50,IF($AM$2="1ª rodada de saneamento",'Série original'!$Q50,IF($AM$2="2ª rodada de saneamento",'1º Saneamento'!$P50,IF($AM$2="3ª rodada de saneamento",'2º Saneamento'!$P50,IF($AM$2="4ª rodada de saneamento",'3º Saneamento'!$P50,IF($AM$2="5ª rodada de saneamento",'4º Saneamento'!$P50,""))))))))</f>
        <v/>
      </c>
      <c r="AO51" s="23" t="str">
        <f>IF($AM$2="Resultado final","",IF(AND($AJ51&lt;&gt;"",OR(AND('1º Saneamento'!$O50="",$AM$2="1ª rodada de saneamento"),AND('2º Saneamento'!$O50="",$AM$2="2ª rodada de saneamento"),AND('3º Saneamento'!$O50="",$AM$2="3ª rodada de saneamento"),AND('4º Saneamento'!$O50="",$AM$2="4ª rodada de saneamento"),AND('5º Saneamento'!$O50="",$AM$2="5ª rodada de saneamento"),AND($AM$2="Resultado final",OR('Série original'!$P50&lt;=30%,$AH51="SIM",'Série original'!$S50&gt;30%)))),"N/A",IF(OR($AM$2="1ª rodada de saneamento",$AM$2="Série de preços original"),'Série original'!$R50,IF($AM$2="1ª rodada de saneamento",'Série original'!$R50,IF($AM$2="2ª rodada de saneamento",'1º Saneamento'!$Q50,IF($AM$2="3ª rodada de saneamento",'2º Saneamento'!$Q50,IF($AM$2="4ª rodada de saneamento",'3º Saneamento'!$Q50,IF($AM$2="5ª rodada de saneamento",'4º Saneamento'!$Q50,""))))))))</f>
        <v/>
      </c>
      <c r="AP51" s="24" t="str">
        <f>IFERROR(IF($AH51="SIM",$AI51,IF('Série original'!$P50&lt;=30%,$AJ51,IF('Série original'!$S50&gt;30%,$AL51,$AK51)))*$U51,"")</f>
        <v/>
      </c>
    </row>
    <row r="52" spans="1:42" ht="20.100000000000001" customHeight="1" x14ac:dyDescent="0.2">
      <c r="A52" s="11"/>
      <c r="B52" s="30"/>
      <c r="C52" s="27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3">
        <f t="shared" si="4"/>
        <v>0</v>
      </c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7"/>
      <c r="AI52" s="19" t="str">
        <f t="shared" si="3"/>
        <v/>
      </c>
      <c r="AJ52" s="19" t="str">
        <f t="shared" si="0"/>
        <v/>
      </c>
      <c r="AK52" s="19" t="str">
        <f>IFERROR(ROUND(IF(OR('1º Saneamento'!$O51&lt;=30%,COUNT('2º Saneamento'!C51:L51)&lt;3),'1º Saneamento'!$M51,IF(OR('2º Saneamento'!$O51&lt;=30%,COUNT('3º Saneamento'!C51:L51)&lt;3),'2º Saneamento'!$M51,IF(OR('3º Saneamento'!$O51&lt;=30%,COUNT('4º Saneamento'!C51:L51)&lt;3),'3º Saneamento'!$M51,IF(OR('4º Saneamento'!$O51&lt;=30%,COUNT('5º Saneamento'!C51:L51)&lt;3),'4º Saneamento'!$M51,'5º Saneamento'!$M51)))),2),"")</f>
        <v/>
      </c>
      <c r="AL52" s="19" t="str">
        <f t="shared" si="1"/>
        <v/>
      </c>
      <c r="AM52" s="22" t="str">
        <f>IF(AND($AJ52&lt;&gt;"",OR(AND('1º Saneamento'!$O51="",$AM$2="1ª rodada de saneamento"),AND('2º Saneamento'!$O51="",$AM$2="2ª rodada de saneamento"),AND('3º Saneamento'!$O51="",$AM$2="3ª rodada de saneamento"),AND('4º Saneamento'!$O51="",$AM$2="4ª rodada de saneamento"),AND('5º Saneamento'!$O51="",$AM$2="5ª rodada de saneamento"))),"N/A",IF($AM$2="Resultado final",'Série original'!$S51,IF($AM$2="Série de preços original",'Série original'!$P51,IF($AM$2="1ª rodada de saneamento",'1º Saneamento'!$O51,IF($AM$2="2ª rodada de saneamento",'2º Saneamento'!$O51,IF($AM$2="3ª rodada de saneamento",'3º Saneamento'!$O51,IF($AM$2="4ª rodada de saneamento",'4º Saneamento'!$O51,IF($AM$2="5ª rodada de saneamento",'5º Saneamento'!$O51,""))))))))</f>
        <v/>
      </c>
      <c r="AN52" s="23" t="str">
        <f>IF($AM$2="Resultado final","",IF(AND($AJ52&lt;&gt;"",OR(AND('1º Saneamento'!$O51="",$AM$2="1ª rodada de saneamento"),AND('2º Saneamento'!$O51="",$AM$2="2ª rodada de saneamento"),AND('3º Saneamento'!$O51="",$AM$2="3ª rodada de saneamento"),AND('4º Saneamento'!$O51="",$AM$2="4ª rodada de saneamento"),AND('5º Saneamento'!$O51="",$AM$2="5ª rodada de saneamento"),AND($AM$2="Resultado final",OR('Série original'!$P51&lt;=30%,$AH52="SIM",'Série original'!$S51&gt;30%)))),"N/A",IF(OR($AM$2="1ª rodada de saneamento",$AM$2="Série de preços original"),'Série original'!$Q51,IF($AM$2="1ª rodada de saneamento",'Série original'!$Q51,IF($AM$2="2ª rodada de saneamento",'1º Saneamento'!$P51,IF($AM$2="3ª rodada de saneamento",'2º Saneamento'!$P51,IF($AM$2="4ª rodada de saneamento",'3º Saneamento'!$P51,IF($AM$2="5ª rodada de saneamento",'4º Saneamento'!$P51,""))))))))</f>
        <v/>
      </c>
      <c r="AO52" s="23" t="str">
        <f>IF($AM$2="Resultado final","",IF(AND($AJ52&lt;&gt;"",OR(AND('1º Saneamento'!$O51="",$AM$2="1ª rodada de saneamento"),AND('2º Saneamento'!$O51="",$AM$2="2ª rodada de saneamento"),AND('3º Saneamento'!$O51="",$AM$2="3ª rodada de saneamento"),AND('4º Saneamento'!$O51="",$AM$2="4ª rodada de saneamento"),AND('5º Saneamento'!$O51="",$AM$2="5ª rodada de saneamento"),AND($AM$2="Resultado final",OR('Série original'!$P51&lt;=30%,$AH52="SIM",'Série original'!$S51&gt;30%)))),"N/A",IF(OR($AM$2="1ª rodada de saneamento",$AM$2="Série de preços original"),'Série original'!$R51,IF($AM$2="1ª rodada de saneamento",'Série original'!$R51,IF($AM$2="2ª rodada de saneamento",'1º Saneamento'!$Q51,IF($AM$2="3ª rodada de saneamento",'2º Saneamento'!$Q51,IF($AM$2="4ª rodada de saneamento",'3º Saneamento'!$Q51,IF($AM$2="5ª rodada de saneamento",'4º Saneamento'!$Q51,""))))))))</f>
        <v/>
      </c>
      <c r="AP52" s="24" t="str">
        <f>IFERROR(IF($AH52="SIM",$AI52,IF('Série original'!$P51&lt;=30%,$AJ52,IF('Série original'!$S51&gt;30%,$AL52,$AK52)))*$U52,"")</f>
        <v/>
      </c>
    </row>
    <row r="53" spans="1:42" ht="20.100000000000001" customHeight="1" x14ac:dyDescent="0.2">
      <c r="A53" s="11"/>
      <c r="B53" s="30"/>
      <c r="C53" s="27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3">
        <f t="shared" si="4"/>
        <v>0</v>
      </c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7"/>
      <c r="AI53" s="19" t="str">
        <f t="shared" si="3"/>
        <v/>
      </c>
      <c r="AJ53" s="19" t="str">
        <f t="shared" si="0"/>
        <v/>
      </c>
      <c r="AK53" s="19" t="str">
        <f>IFERROR(ROUND(IF(OR('1º Saneamento'!$O52&lt;=30%,COUNT('2º Saneamento'!C52:L52)&lt;3),'1º Saneamento'!$M52,IF(OR('2º Saneamento'!$O52&lt;=30%,COUNT('3º Saneamento'!C52:L52)&lt;3),'2º Saneamento'!$M52,IF(OR('3º Saneamento'!$O52&lt;=30%,COUNT('4º Saneamento'!C52:L52)&lt;3),'3º Saneamento'!$M52,IF(OR('4º Saneamento'!$O52&lt;=30%,COUNT('5º Saneamento'!C52:L52)&lt;3),'4º Saneamento'!$M52,'5º Saneamento'!$M52)))),2),"")</f>
        <v/>
      </c>
      <c r="AL53" s="19" t="str">
        <f t="shared" si="1"/>
        <v/>
      </c>
      <c r="AM53" s="22" t="str">
        <f>IF(AND($AJ53&lt;&gt;"",OR(AND('1º Saneamento'!$O52="",$AM$2="1ª rodada de saneamento"),AND('2º Saneamento'!$O52="",$AM$2="2ª rodada de saneamento"),AND('3º Saneamento'!$O52="",$AM$2="3ª rodada de saneamento"),AND('4º Saneamento'!$O52="",$AM$2="4ª rodada de saneamento"),AND('5º Saneamento'!$O52="",$AM$2="5ª rodada de saneamento"))),"N/A",IF($AM$2="Resultado final",'Série original'!$S52,IF($AM$2="Série de preços original",'Série original'!$P52,IF($AM$2="1ª rodada de saneamento",'1º Saneamento'!$O52,IF($AM$2="2ª rodada de saneamento",'2º Saneamento'!$O52,IF($AM$2="3ª rodada de saneamento",'3º Saneamento'!$O52,IF($AM$2="4ª rodada de saneamento",'4º Saneamento'!$O52,IF($AM$2="5ª rodada de saneamento",'5º Saneamento'!$O52,""))))))))</f>
        <v/>
      </c>
      <c r="AN53" s="23" t="str">
        <f>IF($AM$2="Resultado final","",IF(AND($AJ53&lt;&gt;"",OR(AND('1º Saneamento'!$O52="",$AM$2="1ª rodada de saneamento"),AND('2º Saneamento'!$O52="",$AM$2="2ª rodada de saneamento"),AND('3º Saneamento'!$O52="",$AM$2="3ª rodada de saneamento"),AND('4º Saneamento'!$O52="",$AM$2="4ª rodada de saneamento"),AND('5º Saneamento'!$O52="",$AM$2="5ª rodada de saneamento"),AND($AM$2="Resultado final",OR('Série original'!$P52&lt;=30%,$AH53="SIM",'Série original'!$S52&gt;30%)))),"N/A",IF(OR($AM$2="1ª rodada de saneamento",$AM$2="Série de preços original"),'Série original'!$Q52,IF($AM$2="1ª rodada de saneamento",'Série original'!$Q52,IF($AM$2="2ª rodada de saneamento",'1º Saneamento'!$P52,IF($AM$2="3ª rodada de saneamento",'2º Saneamento'!$P52,IF($AM$2="4ª rodada de saneamento",'3º Saneamento'!$P52,IF($AM$2="5ª rodada de saneamento",'4º Saneamento'!$P52,""))))))))</f>
        <v/>
      </c>
      <c r="AO53" s="23" t="str">
        <f>IF($AM$2="Resultado final","",IF(AND($AJ53&lt;&gt;"",OR(AND('1º Saneamento'!$O52="",$AM$2="1ª rodada de saneamento"),AND('2º Saneamento'!$O52="",$AM$2="2ª rodada de saneamento"),AND('3º Saneamento'!$O52="",$AM$2="3ª rodada de saneamento"),AND('4º Saneamento'!$O52="",$AM$2="4ª rodada de saneamento"),AND('5º Saneamento'!$O52="",$AM$2="5ª rodada de saneamento"),AND($AM$2="Resultado final",OR('Série original'!$P52&lt;=30%,$AH53="SIM",'Série original'!$S52&gt;30%)))),"N/A",IF(OR($AM$2="1ª rodada de saneamento",$AM$2="Série de preços original"),'Série original'!$R52,IF($AM$2="1ª rodada de saneamento",'Série original'!$R52,IF($AM$2="2ª rodada de saneamento",'1º Saneamento'!$Q52,IF($AM$2="3ª rodada de saneamento",'2º Saneamento'!$Q52,IF($AM$2="4ª rodada de saneamento",'3º Saneamento'!$Q52,IF($AM$2="5ª rodada de saneamento",'4º Saneamento'!$Q52,""))))))))</f>
        <v/>
      </c>
      <c r="AP53" s="24" t="str">
        <f>IFERROR(IF($AH53="SIM",$AI53,IF('Série original'!$P52&lt;=30%,$AJ53,IF('Série original'!$S52&gt;30%,$AL53,$AK53)))*$U53,"")</f>
        <v/>
      </c>
    </row>
    <row r="54" spans="1:42" ht="20.100000000000001" customHeight="1" x14ac:dyDescent="0.2">
      <c r="A54" s="11"/>
      <c r="B54" s="30"/>
      <c r="C54" s="27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3">
        <f t="shared" si="4"/>
        <v>0</v>
      </c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7"/>
      <c r="AI54" s="19" t="str">
        <f t="shared" si="3"/>
        <v/>
      </c>
      <c r="AJ54" s="19" t="str">
        <f t="shared" si="0"/>
        <v/>
      </c>
      <c r="AK54" s="19" t="str">
        <f>IFERROR(ROUND(IF(OR('1º Saneamento'!$O53&lt;=30%,COUNT('2º Saneamento'!C53:L53)&lt;3),'1º Saneamento'!$M53,IF(OR('2º Saneamento'!$O53&lt;=30%,COUNT('3º Saneamento'!C53:L53)&lt;3),'2º Saneamento'!$M53,IF(OR('3º Saneamento'!$O53&lt;=30%,COUNT('4º Saneamento'!C53:L53)&lt;3),'3º Saneamento'!$M53,IF(OR('4º Saneamento'!$O53&lt;=30%,COUNT('5º Saneamento'!C53:L53)&lt;3),'4º Saneamento'!$M53,'5º Saneamento'!$M53)))),2),"")</f>
        <v/>
      </c>
      <c r="AL54" s="19" t="str">
        <f t="shared" si="1"/>
        <v/>
      </c>
      <c r="AM54" s="22" t="str">
        <f>IF(AND($AJ54&lt;&gt;"",OR(AND('1º Saneamento'!$O53="",$AM$2="1ª rodada de saneamento"),AND('2º Saneamento'!$O53="",$AM$2="2ª rodada de saneamento"),AND('3º Saneamento'!$O53="",$AM$2="3ª rodada de saneamento"),AND('4º Saneamento'!$O53="",$AM$2="4ª rodada de saneamento"),AND('5º Saneamento'!$O53="",$AM$2="5ª rodada de saneamento"))),"N/A",IF($AM$2="Resultado final",'Série original'!$S53,IF($AM$2="Série de preços original",'Série original'!$P53,IF($AM$2="1ª rodada de saneamento",'1º Saneamento'!$O53,IF($AM$2="2ª rodada de saneamento",'2º Saneamento'!$O53,IF($AM$2="3ª rodada de saneamento",'3º Saneamento'!$O53,IF($AM$2="4ª rodada de saneamento",'4º Saneamento'!$O53,IF($AM$2="5ª rodada de saneamento",'5º Saneamento'!$O53,""))))))))</f>
        <v/>
      </c>
      <c r="AN54" s="23" t="str">
        <f>IF($AM$2="Resultado final","",IF(AND($AJ54&lt;&gt;"",OR(AND('1º Saneamento'!$O53="",$AM$2="1ª rodada de saneamento"),AND('2º Saneamento'!$O53="",$AM$2="2ª rodada de saneamento"),AND('3º Saneamento'!$O53="",$AM$2="3ª rodada de saneamento"),AND('4º Saneamento'!$O53="",$AM$2="4ª rodada de saneamento"),AND('5º Saneamento'!$O53="",$AM$2="5ª rodada de saneamento"),AND($AM$2="Resultado final",OR('Série original'!$P53&lt;=30%,$AH54="SIM",'Série original'!$S53&gt;30%)))),"N/A",IF(OR($AM$2="1ª rodada de saneamento",$AM$2="Série de preços original"),'Série original'!$Q53,IF($AM$2="1ª rodada de saneamento",'Série original'!$Q53,IF($AM$2="2ª rodada de saneamento",'1º Saneamento'!$P53,IF($AM$2="3ª rodada de saneamento",'2º Saneamento'!$P53,IF($AM$2="4ª rodada de saneamento",'3º Saneamento'!$P53,IF($AM$2="5ª rodada de saneamento",'4º Saneamento'!$P53,""))))))))</f>
        <v/>
      </c>
      <c r="AO54" s="23" t="str">
        <f>IF($AM$2="Resultado final","",IF(AND($AJ54&lt;&gt;"",OR(AND('1º Saneamento'!$O53="",$AM$2="1ª rodada de saneamento"),AND('2º Saneamento'!$O53="",$AM$2="2ª rodada de saneamento"),AND('3º Saneamento'!$O53="",$AM$2="3ª rodada de saneamento"),AND('4º Saneamento'!$O53="",$AM$2="4ª rodada de saneamento"),AND('5º Saneamento'!$O53="",$AM$2="5ª rodada de saneamento"),AND($AM$2="Resultado final",OR('Série original'!$P53&lt;=30%,$AH54="SIM",'Série original'!$S53&gt;30%)))),"N/A",IF(OR($AM$2="1ª rodada de saneamento",$AM$2="Série de preços original"),'Série original'!$R53,IF($AM$2="1ª rodada de saneamento",'Série original'!$R53,IF($AM$2="2ª rodada de saneamento",'1º Saneamento'!$Q53,IF($AM$2="3ª rodada de saneamento",'2º Saneamento'!$Q53,IF($AM$2="4ª rodada de saneamento",'3º Saneamento'!$Q53,IF($AM$2="5ª rodada de saneamento",'4º Saneamento'!$Q53,""))))))))</f>
        <v/>
      </c>
      <c r="AP54" s="24" t="str">
        <f>IFERROR(IF($AH54="SIM",$AI54,IF('Série original'!$P53&lt;=30%,$AJ54,IF('Série original'!$S53&gt;30%,$AL54,$AK54)))*$U54,"")</f>
        <v/>
      </c>
    </row>
    <row r="55" spans="1:42" ht="20.100000000000001" customHeight="1" x14ac:dyDescent="0.2">
      <c r="A55" s="11"/>
      <c r="B55" s="30"/>
      <c r="C55" s="27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3">
        <f t="shared" si="4"/>
        <v>0</v>
      </c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7"/>
      <c r="AI55" s="19" t="str">
        <f t="shared" si="3"/>
        <v/>
      </c>
      <c r="AJ55" s="19" t="str">
        <f t="shared" si="0"/>
        <v/>
      </c>
      <c r="AK55" s="19" t="str">
        <f>IFERROR(ROUND(IF(OR('1º Saneamento'!$O54&lt;=30%,COUNT('2º Saneamento'!C54:L54)&lt;3),'1º Saneamento'!$M54,IF(OR('2º Saneamento'!$O54&lt;=30%,COUNT('3º Saneamento'!C54:L54)&lt;3),'2º Saneamento'!$M54,IF(OR('3º Saneamento'!$O54&lt;=30%,COUNT('4º Saneamento'!C54:L54)&lt;3),'3º Saneamento'!$M54,IF(OR('4º Saneamento'!$O54&lt;=30%,COUNT('5º Saneamento'!C54:L54)&lt;3),'4º Saneamento'!$M54,'5º Saneamento'!$M54)))),2),"")</f>
        <v/>
      </c>
      <c r="AL55" s="19" t="str">
        <f t="shared" si="1"/>
        <v/>
      </c>
      <c r="AM55" s="22" t="str">
        <f>IF(AND($AJ55&lt;&gt;"",OR(AND('1º Saneamento'!$O54="",$AM$2="1ª rodada de saneamento"),AND('2º Saneamento'!$O54="",$AM$2="2ª rodada de saneamento"),AND('3º Saneamento'!$O54="",$AM$2="3ª rodada de saneamento"),AND('4º Saneamento'!$O54="",$AM$2="4ª rodada de saneamento"),AND('5º Saneamento'!$O54="",$AM$2="5ª rodada de saneamento"))),"N/A",IF($AM$2="Resultado final",'Série original'!$S54,IF($AM$2="Série de preços original",'Série original'!$P54,IF($AM$2="1ª rodada de saneamento",'1º Saneamento'!$O54,IF($AM$2="2ª rodada de saneamento",'2º Saneamento'!$O54,IF($AM$2="3ª rodada de saneamento",'3º Saneamento'!$O54,IF($AM$2="4ª rodada de saneamento",'4º Saneamento'!$O54,IF($AM$2="5ª rodada de saneamento",'5º Saneamento'!$O54,""))))))))</f>
        <v/>
      </c>
      <c r="AN55" s="23" t="str">
        <f>IF($AM$2="Resultado final","",IF(AND($AJ55&lt;&gt;"",OR(AND('1º Saneamento'!$O54="",$AM$2="1ª rodada de saneamento"),AND('2º Saneamento'!$O54="",$AM$2="2ª rodada de saneamento"),AND('3º Saneamento'!$O54="",$AM$2="3ª rodada de saneamento"),AND('4º Saneamento'!$O54="",$AM$2="4ª rodada de saneamento"),AND('5º Saneamento'!$O54="",$AM$2="5ª rodada de saneamento"),AND($AM$2="Resultado final",OR('Série original'!$P54&lt;=30%,$AH55="SIM",'Série original'!$S54&gt;30%)))),"N/A",IF(OR($AM$2="1ª rodada de saneamento",$AM$2="Série de preços original"),'Série original'!$Q54,IF($AM$2="1ª rodada de saneamento",'Série original'!$Q54,IF($AM$2="2ª rodada de saneamento",'1º Saneamento'!$P54,IF($AM$2="3ª rodada de saneamento",'2º Saneamento'!$P54,IF($AM$2="4ª rodada de saneamento",'3º Saneamento'!$P54,IF($AM$2="5ª rodada de saneamento",'4º Saneamento'!$P54,""))))))))</f>
        <v/>
      </c>
      <c r="AO55" s="23" t="str">
        <f>IF($AM$2="Resultado final","",IF(AND($AJ55&lt;&gt;"",OR(AND('1º Saneamento'!$O54="",$AM$2="1ª rodada de saneamento"),AND('2º Saneamento'!$O54="",$AM$2="2ª rodada de saneamento"),AND('3º Saneamento'!$O54="",$AM$2="3ª rodada de saneamento"),AND('4º Saneamento'!$O54="",$AM$2="4ª rodada de saneamento"),AND('5º Saneamento'!$O54="",$AM$2="5ª rodada de saneamento"),AND($AM$2="Resultado final",OR('Série original'!$P54&lt;=30%,$AH55="SIM",'Série original'!$S54&gt;30%)))),"N/A",IF(OR($AM$2="1ª rodada de saneamento",$AM$2="Série de preços original"),'Série original'!$R54,IF($AM$2="1ª rodada de saneamento",'Série original'!$R54,IF($AM$2="2ª rodada de saneamento",'1º Saneamento'!$Q54,IF($AM$2="3ª rodada de saneamento",'2º Saneamento'!$Q54,IF($AM$2="4ª rodada de saneamento",'3º Saneamento'!$Q54,IF($AM$2="5ª rodada de saneamento",'4º Saneamento'!$Q54,""))))))))</f>
        <v/>
      </c>
      <c r="AP55" s="24" t="str">
        <f>IFERROR(IF($AH55="SIM",$AI55,IF('Série original'!$P54&lt;=30%,$AJ55,IF('Série original'!$S54&gt;30%,$AL55,$AK55)))*$U55,"")</f>
        <v/>
      </c>
    </row>
    <row r="56" spans="1:42" ht="20.100000000000001" customHeight="1" x14ac:dyDescent="0.2">
      <c r="A56" s="11"/>
      <c r="B56" s="30"/>
      <c r="C56" s="27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3">
        <f t="shared" si="4"/>
        <v>0</v>
      </c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7"/>
      <c r="AI56" s="19" t="str">
        <f t="shared" si="3"/>
        <v/>
      </c>
      <c r="AJ56" s="19" t="str">
        <f t="shared" si="0"/>
        <v/>
      </c>
      <c r="AK56" s="19" t="str">
        <f>IFERROR(ROUND(IF(OR('1º Saneamento'!$O55&lt;=30%,COUNT('2º Saneamento'!C55:L55)&lt;3),'1º Saneamento'!$M55,IF(OR('2º Saneamento'!$O55&lt;=30%,COUNT('3º Saneamento'!C55:L55)&lt;3),'2º Saneamento'!$M55,IF(OR('3º Saneamento'!$O55&lt;=30%,COUNT('4º Saneamento'!C55:L55)&lt;3),'3º Saneamento'!$M55,IF(OR('4º Saneamento'!$O55&lt;=30%,COUNT('5º Saneamento'!C55:L55)&lt;3),'4º Saneamento'!$M55,'5º Saneamento'!$M55)))),2),"")</f>
        <v/>
      </c>
      <c r="AL56" s="19" t="str">
        <f t="shared" si="1"/>
        <v/>
      </c>
      <c r="AM56" s="22" t="str">
        <f>IF(AND($AJ56&lt;&gt;"",OR(AND('1º Saneamento'!$O55="",$AM$2="1ª rodada de saneamento"),AND('2º Saneamento'!$O55="",$AM$2="2ª rodada de saneamento"),AND('3º Saneamento'!$O55="",$AM$2="3ª rodada de saneamento"),AND('4º Saneamento'!$O55="",$AM$2="4ª rodada de saneamento"),AND('5º Saneamento'!$O55="",$AM$2="5ª rodada de saneamento"))),"N/A",IF($AM$2="Resultado final",'Série original'!$S55,IF($AM$2="Série de preços original",'Série original'!$P55,IF($AM$2="1ª rodada de saneamento",'1º Saneamento'!$O55,IF($AM$2="2ª rodada de saneamento",'2º Saneamento'!$O55,IF($AM$2="3ª rodada de saneamento",'3º Saneamento'!$O55,IF($AM$2="4ª rodada de saneamento",'4º Saneamento'!$O55,IF($AM$2="5ª rodada de saneamento",'5º Saneamento'!$O55,""))))))))</f>
        <v/>
      </c>
      <c r="AN56" s="23" t="str">
        <f>IF($AM$2="Resultado final","",IF(AND($AJ56&lt;&gt;"",OR(AND('1º Saneamento'!$O55="",$AM$2="1ª rodada de saneamento"),AND('2º Saneamento'!$O55="",$AM$2="2ª rodada de saneamento"),AND('3º Saneamento'!$O55="",$AM$2="3ª rodada de saneamento"),AND('4º Saneamento'!$O55="",$AM$2="4ª rodada de saneamento"),AND('5º Saneamento'!$O55="",$AM$2="5ª rodada de saneamento"),AND($AM$2="Resultado final",OR('Série original'!$P55&lt;=30%,$AH56="SIM",'Série original'!$S55&gt;30%)))),"N/A",IF(OR($AM$2="1ª rodada de saneamento",$AM$2="Série de preços original"),'Série original'!$Q55,IF($AM$2="1ª rodada de saneamento",'Série original'!$Q55,IF($AM$2="2ª rodada de saneamento",'1º Saneamento'!$P55,IF($AM$2="3ª rodada de saneamento",'2º Saneamento'!$P55,IF($AM$2="4ª rodada de saneamento",'3º Saneamento'!$P55,IF($AM$2="5ª rodada de saneamento",'4º Saneamento'!$P55,""))))))))</f>
        <v/>
      </c>
      <c r="AO56" s="23" t="str">
        <f>IF($AM$2="Resultado final","",IF(AND($AJ56&lt;&gt;"",OR(AND('1º Saneamento'!$O55="",$AM$2="1ª rodada de saneamento"),AND('2º Saneamento'!$O55="",$AM$2="2ª rodada de saneamento"),AND('3º Saneamento'!$O55="",$AM$2="3ª rodada de saneamento"),AND('4º Saneamento'!$O55="",$AM$2="4ª rodada de saneamento"),AND('5º Saneamento'!$O55="",$AM$2="5ª rodada de saneamento"),AND($AM$2="Resultado final",OR('Série original'!$P55&lt;=30%,$AH56="SIM",'Série original'!$S55&gt;30%)))),"N/A",IF(OR($AM$2="1ª rodada de saneamento",$AM$2="Série de preços original"),'Série original'!$R55,IF($AM$2="1ª rodada de saneamento",'Série original'!$R55,IF($AM$2="2ª rodada de saneamento",'1º Saneamento'!$Q55,IF($AM$2="3ª rodada de saneamento",'2º Saneamento'!$Q55,IF($AM$2="4ª rodada de saneamento",'3º Saneamento'!$Q55,IF($AM$2="5ª rodada de saneamento",'4º Saneamento'!$Q55,""))))))))</f>
        <v/>
      </c>
      <c r="AP56" s="24" t="str">
        <f>IFERROR(IF($AH56="SIM",$AI56,IF('Série original'!$P55&lt;=30%,$AJ56,IF('Série original'!$S55&gt;30%,$AL56,$AK56)))*$U56,"")</f>
        <v/>
      </c>
    </row>
    <row r="57" spans="1:42" ht="20.100000000000001" customHeight="1" x14ac:dyDescent="0.2">
      <c r="A57" s="11"/>
      <c r="B57" s="30"/>
      <c r="C57" s="27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3">
        <f t="shared" si="4"/>
        <v>0</v>
      </c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7"/>
      <c r="AI57" s="19" t="str">
        <f t="shared" si="3"/>
        <v/>
      </c>
      <c r="AJ57" s="19" t="str">
        <f t="shared" si="0"/>
        <v/>
      </c>
      <c r="AK57" s="19" t="str">
        <f>IFERROR(ROUND(IF(OR('1º Saneamento'!$O56&lt;=30%,COUNT('2º Saneamento'!C56:L56)&lt;3),'1º Saneamento'!$M56,IF(OR('2º Saneamento'!$O56&lt;=30%,COUNT('3º Saneamento'!C56:L56)&lt;3),'2º Saneamento'!$M56,IF(OR('3º Saneamento'!$O56&lt;=30%,COUNT('4º Saneamento'!C56:L56)&lt;3),'3º Saneamento'!$M56,IF(OR('4º Saneamento'!$O56&lt;=30%,COUNT('5º Saneamento'!C56:L56)&lt;3),'4º Saneamento'!$M56,'5º Saneamento'!$M56)))),2),"")</f>
        <v/>
      </c>
      <c r="AL57" s="19" t="str">
        <f t="shared" si="1"/>
        <v/>
      </c>
      <c r="AM57" s="22" t="str">
        <f>IF(AND($AJ57&lt;&gt;"",OR(AND('1º Saneamento'!$O56="",$AM$2="1ª rodada de saneamento"),AND('2º Saneamento'!$O56="",$AM$2="2ª rodada de saneamento"),AND('3º Saneamento'!$O56="",$AM$2="3ª rodada de saneamento"),AND('4º Saneamento'!$O56="",$AM$2="4ª rodada de saneamento"),AND('5º Saneamento'!$O56="",$AM$2="5ª rodada de saneamento"))),"N/A",IF($AM$2="Resultado final",'Série original'!$S56,IF($AM$2="Série de preços original",'Série original'!$P56,IF($AM$2="1ª rodada de saneamento",'1º Saneamento'!$O56,IF($AM$2="2ª rodada de saneamento",'2º Saneamento'!$O56,IF($AM$2="3ª rodada de saneamento",'3º Saneamento'!$O56,IF($AM$2="4ª rodada de saneamento",'4º Saneamento'!$O56,IF($AM$2="5ª rodada de saneamento",'5º Saneamento'!$O56,""))))))))</f>
        <v/>
      </c>
      <c r="AN57" s="23" t="str">
        <f>IF($AM$2="Resultado final","",IF(AND($AJ57&lt;&gt;"",OR(AND('1º Saneamento'!$O56="",$AM$2="1ª rodada de saneamento"),AND('2º Saneamento'!$O56="",$AM$2="2ª rodada de saneamento"),AND('3º Saneamento'!$O56="",$AM$2="3ª rodada de saneamento"),AND('4º Saneamento'!$O56="",$AM$2="4ª rodada de saneamento"),AND('5º Saneamento'!$O56="",$AM$2="5ª rodada de saneamento"),AND($AM$2="Resultado final",OR('Série original'!$P56&lt;=30%,$AH57="SIM",'Série original'!$S56&gt;30%)))),"N/A",IF(OR($AM$2="1ª rodada de saneamento",$AM$2="Série de preços original"),'Série original'!$Q56,IF($AM$2="1ª rodada de saneamento",'Série original'!$Q56,IF($AM$2="2ª rodada de saneamento",'1º Saneamento'!$P56,IF($AM$2="3ª rodada de saneamento",'2º Saneamento'!$P56,IF($AM$2="4ª rodada de saneamento",'3º Saneamento'!$P56,IF($AM$2="5ª rodada de saneamento",'4º Saneamento'!$P56,""))))))))</f>
        <v/>
      </c>
      <c r="AO57" s="23" t="str">
        <f>IF($AM$2="Resultado final","",IF(AND($AJ57&lt;&gt;"",OR(AND('1º Saneamento'!$O56="",$AM$2="1ª rodada de saneamento"),AND('2º Saneamento'!$O56="",$AM$2="2ª rodada de saneamento"),AND('3º Saneamento'!$O56="",$AM$2="3ª rodada de saneamento"),AND('4º Saneamento'!$O56="",$AM$2="4ª rodada de saneamento"),AND('5º Saneamento'!$O56="",$AM$2="5ª rodada de saneamento"),AND($AM$2="Resultado final",OR('Série original'!$P56&lt;=30%,$AH57="SIM",'Série original'!$S56&gt;30%)))),"N/A",IF(OR($AM$2="1ª rodada de saneamento",$AM$2="Série de preços original"),'Série original'!$R56,IF($AM$2="1ª rodada de saneamento",'Série original'!$R56,IF($AM$2="2ª rodada de saneamento",'1º Saneamento'!$Q56,IF($AM$2="3ª rodada de saneamento",'2º Saneamento'!$Q56,IF($AM$2="4ª rodada de saneamento",'3º Saneamento'!$Q56,IF($AM$2="5ª rodada de saneamento",'4º Saneamento'!$Q56,""))))))))</f>
        <v/>
      </c>
      <c r="AP57" s="24" t="str">
        <f>IFERROR(IF($AH57="SIM",$AI57,IF('Série original'!$P56&lt;=30%,$AJ57,IF('Série original'!$S56&gt;30%,$AL57,$AK57)))*$U57,"")</f>
        <v/>
      </c>
    </row>
    <row r="58" spans="1:42" ht="20.100000000000001" customHeight="1" x14ac:dyDescent="0.2">
      <c r="A58" s="11"/>
      <c r="B58" s="30"/>
      <c r="C58" s="27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3">
        <f t="shared" si="4"/>
        <v>0</v>
      </c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7"/>
      <c r="AI58" s="19" t="str">
        <f t="shared" si="3"/>
        <v/>
      </c>
      <c r="AJ58" s="19" t="str">
        <f t="shared" si="0"/>
        <v/>
      </c>
      <c r="AK58" s="19" t="str">
        <f>IFERROR(ROUND(IF(OR('1º Saneamento'!$O57&lt;=30%,COUNT('2º Saneamento'!C57:L57)&lt;3),'1º Saneamento'!$M57,IF(OR('2º Saneamento'!$O57&lt;=30%,COUNT('3º Saneamento'!C57:L57)&lt;3),'2º Saneamento'!$M57,IF(OR('3º Saneamento'!$O57&lt;=30%,COUNT('4º Saneamento'!C57:L57)&lt;3),'3º Saneamento'!$M57,IF(OR('4º Saneamento'!$O57&lt;=30%,COUNT('5º Saneamento'!C57:L57)&lt;3),'4º Saneamento'!$M57,'5º Saneamento'!$M57)))),2),"")</f>
        <v/>
      </c>
      <c r="AL58" s="19" t="str">
        <f t="shared" si="1"/>
        <v/>
      </c>
      <c r="AM58" s="22" t="str">
        <f>IF(AND($AJ58&lt;&gt;"",OR(AND('1º Saneamento'!$O57="",$AM$2="1ª rodada de saneamento"),AND('2º Saneamento'!$O57="",$AM$2="2ª rodada de saneamento"),AND('3º Saneamento'!$O57="",$AM$2="3ª rodada de saneamento"),AND('4º Saneamento'!$O57="",$AM$2="4ª rodada de saneamento"),AND('5º Saneamento'!$O57="",$AM$2="5ª rodada de saneamento"))),"N/A",IF($AM$2="Resultado final",'Série original'!$S57,IF($AM$2="Série de preços original",'Série original'!$P57,IF($AM$2="1ª rodada de saneamento",'1º Saneamento'!$O57,IF($AM$2="2ª rodada de saneamento",'2º Saneamento'!$O57,IF($AM$2="3ª rodada de saneamento",'3º Saneamento'!$O57,IF($AM$2="4ª rodada de saneamento",'4º Saneamento'!$O57,IF($AM$2="5ª rodada de saneamento",'5º Saneamento'!$O57,""))))))))</f>
        <v/>
      </c>
      <c r="AN58" s="23" t="str">
        <f>IF($AM$2="Resultado final","",IF(AND($AJ58&lt;&gt;"",OR(AND('1º Saneamento'!$O57="",$AM$2="1ª rodada de saneamento"),AND('2º Saneamento'!$O57="",$AM$2="2ª rodada de saneamento"),AND('3º Saneamento'!$O57="",$AM$2="3ª rodada de saneamento"),AND('4º Saneamento'!$O57="",$AM$2="4ª rodada de saneamento"),AND('5º Saneamento'!$O57="",$AM$2="5ª rodada de saneamento"),AND($AM$2="Resultado final",OR('Série original'!$P57&lt;=30%,$AH58="SIM",'Série original'!$S57&gt;30%)))),"N/A",IF(OR($AM$2="1ª rodada de saneamento",$AM$2="Série de preços original"),'Série original'!$Q57,IF($AM$2="1ª rodada de saneamento",'Série original'!$Q57,IF($AM$2="2ª rodada de saneamento",'1º Saneamento'!$P57,IF($AM$2="3ª rodada de saneamento",'2º Saneamento'!$P57,IF($AM$2="4ª rodada de saneamento",'3º Saneamento'!$P57,IF($AM$2="5ª rodada de saneamento",'4º Saneamento'!$P57,""))))))))</f>
        <v/>
      </c>
      <c r="AO58" s="23" t="str">
        <f>IF($AM$2="Resultado final","",IF(AND($AJ58&lt;&gt;"",OR(AND('1º Saneamento'!$O57="",$AM$2="1ª rodada de saneamento"),AND('2º Saneamento'!$O57="",$AM$2="2ª rodada de saneamento"),AND('3º Saneamento'!$O57="",$AM$2="3ª rodada de saneamento"),AND('4º Saneamento'!$O57="",$AM$2="4ª rodada de saneamento"),AND('5º Saneamento'!$O57="",$AM$2="5ª rodada de saneamento"),AND($AM$2="Resultado final",OR('Série original'!$P57&lt;=30%,$AH58="SIM",'Série original'!$S57&gt;30%)))),"N/A",IF(OR($AM$2="1ª rodada de saneamento",$AM$2="Série de preços original"),'Série original'!$R57,IF($AM$2="1ª rodada de saneamento",'Série original'!$R57,IF($AM$2="2ª rodada de saneamento",'1º Saneamento'!$Q57,IF($AM$2="3ª rodada de saneamento",'2º Saneamento'!$Q57,IF($AM$2="4ª rodada de saneamento",'3º Saneamento'!$Q57,IF($AM$2="5ª rodada de saneamento",'4º Saneamento'!$Q57,""))))))))</f>
        <v/>
      </c>
      <c r="AP58" s="24" t="str">
        <f>IFERROR(IF($AH58="SIM",$AI58,IF('Série original'!$P57&lt;=30%,$AJ58,IF('Série original'!$S57&gt;30%,$AL58,$AK58)))*$U58,"")</f>
        <v/>
      </c>
    </row>
    <row r="59" spans="1:42" ht="20.100000000000001" customHeight="1" x14ac:dyDescent="0.2">
      <c r="A59" s="11"/>
      <c r="B59" s="30"/>
      <c r="C59" s="27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3">
        <f t="shared" si="4"/>
        <v>0</v>
      </c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7"/>
      <c r="AI59" s="19" t="str">
        <f t="shared" si="3"/>
        <v/>
      </c>
      <c r="AJ59" s="19" t="str">
        <f t="shared" si="0"/>
        <v/>
      </c>
      <c r="AK59" s="19" t="str">
        <f>IFERROR(ROUND(IF(OR('1º Saneamento'!$O58&lt;=30%,COUNT('2º Saneamento'!C58:L58)&lt;3),'1º Saneamento'!$M58,IF(OR('2º Saneamento'!$O58&lt;=30%,COUNT('3º Saneamento'!C58:L58)&lt;3),'2º Saneamento'!$M58,IF(OR('3º Saneamento'!$O58&lt;=30%,COUNT('4º Saneamento'!C58:L58)&lt;3),'3º Saneamento'!$M58,IF(OR('4º Saneamento'!$O58&lt;=30%,COUNT('5º Saneamento'!C58:L58)&lt;3),'4º Saneamento'!$M58,'5º Saneamento'!$M58)))),2),"")</f>
        <v/>
      </c>
      <c r="AL59" s="19" t="str">
        <f t="shared" si="1"/>
        <v/>
      </c>
      <c r="AM59" s="22" t="str">
        <f>IF(AND($AJ59&lt;&gt;"",OR(AND('1º Saneamento'!$O58="",$AM$2="1ª rodada de saneamento"),AND('2º Saneamento'!$O58="",$AM$2="2ª rodada de saneamento"),AND('3º Saneamento'!$O58="",$AM$2="3ª rodada de saneamento"),AND('4º Saneamento'!$O58="",$AM$2="4ª rodada de saneamento"),AND('5º Saneamento'!$O58="",$AM$2="5ª rodada de saneamento"))),"N/A",IF($AM$2="Resultado final",'Série original'!$S58,IF($AM$2="Série de preços original",'Série original'!$P58,IF($AM$2="1ª rodada de saneamento",'1º Saneamento'!$O58,IF($AM$2="2ª rodada de saneamento",'2º Saneamento'!$O58,IF($AM$2="3ª rodada de saneamento",'3º Saneamento'!$O58,IF($AM$2="4ª rodada de saneamento",'4º Saneamento'!$O58,IF($AM$2="5ª rodada de saneamento",'5º Saneamento'!$O58,""))))))))</f>
        <v/>
      </c>
      <c r="AN59" s="23" t="str">
        <f>IF($AM$2="Resultado final","",IF(AND($AJ59&lt;&gt;"",OR(AND('1º Saneamento'!$O58="",$AM$2="1ª rodada de saneamento"),AND('2º Saneamento'!$O58="",$AM$2="2ª rodada de saneamento"),AND('3º Saneamento'!$O58="",$AM$2="3ª rodada de saneamento"),AND('4º Saneamento'!$O58="",$AM$2="4ª rodada de saneamento"),AND('5º Saneamento'!$O58="",$AM$2="5ª rodada de saneamento"),AND($AM$2="Resultado final",OR('Série original'!$P58&lt;=30%,$AH59="SIM",'Série original'!$S58&gt;30%)))),"N/A",IF(OR($AM$2="1ª rodada de saneamento",$AM$2="Série de preços original"),'Série original'!$Q58,IF($AM$2="1ª rodada de saneamento",'Série original'!$Q58,IF($AM$2="2ª rodada de saneamento",'1º Saneamento'!$P58,IF($AM$2="3ª rodada de saneamento",'2º Saneamento'!$P58,IF($AM$2="4ª rodada de saneamento",'3º Saneamento'!$P58,IF($AM$2="5ª rodada de saneamento",'4º Saneamento'!$P58,""))))))))</f>
        <v/>
      </c>
      <c r="AO59" s="23" t="str">
        <f>IF($AM$2="Resultado final","",IF(AND($AJ59&lt;&gt;"",OR(AND('1º Saneamento'!$O58="",$AM$2="1ª rodada de saneamento"),AND('2º Saneamento'!$O58="",$AM$2="2ª rodada de saneamento"),AND('3º Saneamento'!$O58="",$AM$2="3ª rodada de saneamento"),AND('4º Saneamento'!$O58="",$AM$2="4ª rodada de saneamento"),AND('5º Saneamento'!$O58="",$AM$2="5ª rodada de saneamento"),AND($AM$2="Resultado final",OR('Série original'!$P58&lt;=30%,$AH59="SIM",'Série original'!$S58&gt;30%)))),"N/A",IF(OR($AM$2="1ª rodada de saneamento",$AM$2="Série de preços original"),'Série original'!$R58,IF($AM$2="1ª rodada de saneamento",'Série original'!$R58,IF($AM$2="2ª rodada de saneamento",'1º Saneamento'!$Q58,IF($AM$2="3ª rodada de saneamento",'2º Saneamento'!$Q58,IF($AM$2="4ª rodada de saneamento",'3º Saneamento'!$Q58,IF($AM$2="5ª rodada de saneamento",'4º Saneamento'!$Q58,""))))))))</f>
        <v/>
      </c>
      <c r="AP59" s="24" t="str">
        <f>IFERROR(IF($AH59="SIM",$AI59,IF('Série original'!$P58&lt;=30%,$AJ59,IF('Série original'!$S58&gt;30%,$AL59,$AK59)))*$U59,"")</f>
        <v/>
      </c>
    </row>
    <row r="60" spans="1:42" ht="20.100000000000001" customHeight="1" x14ac:dyDescent="0.2">
      <c r="A60" s="11"/>
      <c r="B60" s="30"/>
      <c r="C60" s="27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3">
        <f t="shared" si="4"/>
        <v>0</v>
      </c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7"/>
      <c r="AI60" s="19" t="str">
        <f t="shared" si="3"/>
        <v/>
      </c>
      <c r="AJ60" s="19" t="str">
        <f t="shared" si="0"/>
        <v/>
      </c>
      <c r="AK60" s="19" t="str">
        <f>IFERROR(ROUND(IF(OR('1º Saneamento'!$O59&lt;=30%,COUNT('2º Saneamento'!C59:L59)&lt;3),'1º Saneamento'!$M59,IF(OR('2º Saneamento'!$O59&lt;=30%,COUNT('3º Saneamento'!C59:L59)&lt;3),'2º Saneamento'!$M59,IF(OR('3º Saneamento'!$O59&lt;=30%,COUNT('4º Saneamento'!C59:L59)&lt;3),'3º Saneamento'!$M59,IF(OR('4º Saneamento'!$O59&lt;=30%,COUNT('5º Saneamento'!C59:L59)&lt;3),'4º Saneamento'!$M59,'5º Saneamento'!$M59)))),2),"")</f>
        <v/>
      </c>
      <c r="AL60" s="19" t="str">
        <f t="shared" si="1"/>
        <v/>
      </c>
      <c r="AM60" s="22" t="str">
        <f>IF(AND($AJ60&lt;&gt;"",OR(AND('1º Saneamento'!$O59="",$AM$2="1ª rodada de saneamento"),AND('2º Saneamento'!$O59="",$AM$2="2ª rodada de saneamento"),AND('3º Saneamento'!$O59="",$AM$2="3ª rodada de saneamento"),AND('4º Saneamento'!$O59="",$AM$2="4ª rodada de saneamento"),AND('5º Saneamento'!$O59="",$AM$2="5ª rodada de saneamento"))),"N/A",IF($AM$2="Resultado final",'Série original'!$S59,IF($AM$2="Série de preços original",'Série original'!$P59,IF($AM$2="1ª rodada de saneamento",'1º Saneamento'!$O59,IF($AM$2="2ª rodada de saneamento",'2º Saneamento'!$O59,IF($AM$2="3ª rodada de saneamento",'3º Saneamento'!$O59,IF($AM$2="4ª rodada de saneamento",'4º Saneamento'!$O59,IF($AM$2="5ª rodada de saneamento",'5º Saneamento'!$O59,""))))))))</f>
        <v/>
      </c>
      <c r="AN60" s="23" t="str">
        <f>IF($AM$2="Resultado final","",IF(AND($AJ60&lt;&gt;"",OR(AND('1º Saneamento'!$O59="",$AM$2="1ª rodada de saneamento"),AND('2º Saneamento'!$O59="",$AM$2="2ª rodada de saneamento"),AND('3º Saneamento'!$O59="",$AM$2="3ª rodada de saneamento"),AND('4º Saneamento'!$O59="",$AM$2="4ª rodada de saneamento"),AND('5º Saneamento'!$O59="",$AM$2="5ª rodada de saneamento"),AND($AM$2="Resultado final",OR('Série original'!$P59&lt;=30%,$AH60="SIM",'Série original'!$S59&gt;30%)))),"N/A",IF(OR($AM$2="1ª rodada de saneamento",$AM$2="Série de preços original"),'Série original'!$Q59,IF($AM$2="1ª rodada de saneamento",'Série original'!$Q59,IF($AM$2="2ª rodada de saneamento",'1º Saneamento'!$P59,IF($AM$2="3ª rodada de saneamento",'2º Saneamento'!$P59,IF($AM$2="4ª rodada de saneamento",'3º Saneamento'!$P59,IF($AM$2="5ª rodada de saneamento",'4º Saneamento'!$P59,""))))))))</f>
        <v/>
      </c>
      <c r="AO60" s="23" t="str">
        <f>IF($AM$2="Resultado final","",IF(AND($AJ60&lt;&gt;"",OR(AND('1º Saneamento'!$O59="",$AM$2="1ª rodada de saneamento"),AND('2º Saneamento'!$O59="",$AM$2="2ª rodada de saneamento"),AND('3º Saneamento'!$O59="",$AM$2="3ª rodada de saneamento"),AND('4º Saneamento'!$O59="",$AM$2="4ª rodada de saneamento"),AND('5º Saneamento'!$O59="",$AM$2="5ª rodada de saneamento"),AND($AM$2="Resultado final",OR('Série original'!$P59&lt;=30%,$AH60="SIM",'Série original'!$S59&gt;30%)))),"N/A",IF(OR($AM$2="1ª rodada de saneamento",$AM$2="Série de preços original"),'Série original'!$R59,IF($AM$2="1ª rodada de saneamento",'Série original'!$R59,IF($AM$2="2ª rodada de saneamento",'1º Saneamento'!$Q59,IF($AM$2="3ª rodada de saneamento",'2º Saneamento'!$Q59,IF($AM$2="4ª rodada de saneamento",'3º Saneamento'!$Q59,IF($AM$2="5ª rodada de saneamento",'4º Saneamento'!$Q59,""))))))))</f>
        <v/>
      </c>
      <c r="AP60" s="24" t="str">
        <f>IFERROR(IF($AH60="SIM",$AI60,IF('Série original'!$P59&lt;=30%,$AJ60,IF('Série original'!$S59&gt;30%,$AL60,$AK60)))*$U60,"")</f>
        <v/>
      </c>
    </row>
    <row r="61" spans="1:42" ht="12.75" customHeight="1" x14ac:dyDescent="0.2">
      <c r="A61" s="11"/>
      <c r="B61" s="30"/>
      <c r="C61" s="27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3">
        <f t="shared" si="4"/>
        <v>0</v>
      </c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7"/>
      <c r="AI61" s="19" t="str">
        <f t="shared" si="3"/>
        <v/>
      </c>
      <c r="AJ61" s="19" t="str">
        <f t="shared" si="0"/>
        <v/>
      </c>
      <c r="AK61" s="19" t="str">
        <f>IFERROR(ROUND(IF(OR('1º Saneamento'!$O60&lt;=30%,COUNT('2º Saneamento'!C60:L60)&lt;3),'1º Saneamento'!$M60,IF(OR('2º Saneamento'!$O60&lt;=30%,COUNT('3º Saneamento'!C60:L60)&lt;3),'2º Saneamento'!$M60,IF(OR('3º Saneamento'!$O60&lt;=30%,COUNT('4º Saneamento'!C60:L60)&lt;3),'3º Saneamento'!$M60,IF(OR('4º Saneamento'!$O60&lt;=30%,COUNT('5º Saneamento'!C60:L60)&lt;3),'4º Saneamento'!$M60,'5º Saneamento'!$M60)))),2),"")</f>
        <v/>
      </c>
      <c r="AL61" s="19" t="str">
        <f t="shared" si="1"/>
        <v/>
      </c>
      <c r="AM61" s="22" t="str">
        <f>IF(AND($AJ61&lt;&gt;"",OR(AND('1º Saneamento'!$O60="",$AM$2="1ª rodada de saneamento"),AND('2º Saneamento'!$O60="",$AM$2="2ª rodada de saneamento"),AND('3º Saneamento'!$O60="",$AM$2="3ª rodada de saneamento"),AND('4º Saneamento'!$O60="",$AM$2="4ª rodada de saneamento"),AND('5º Saneamento'!$O60="",$AM$2="5ª rodada de saneamento"))),"N/A",IF($AM$2="Resultado final",'Série original'!$S60,IF($AM$2="Série de preços original",'Série original'!$P60,IF($AM$2="1ª rodada de saneamento",'1º Saneamento'!$O60,IF($AM$2="2ª rodada de saneamento",'2º Saneamento'!$O60,IF($AM$2="3ª rodada de saneamento",'3º Saneamento'!$O60,IF($AM$2="4ª rodada de saneamento",'4º Saneamento'!$O60,IF($AM$2="5ª rodada de saneamento",'5º Saneamento'!$O60,""))))))))</f>
        <v/>
      </c>
      <c r="AN61" s="23" t="str">
        <f>IF($AM$2="Resultado final","",IF(AND($AJ61&lt;&gt;"",OR(AND('1º Saneamento'!$O60="",$AM$2="1ª rodada de saneamento"),AND('2º Saneamento'!$O60="",$AM$2="2ª rodada de saneamento"),AND('3º Saneamento'!$O60="",$AM$2="3ª rodada de saneamento"),AND('4º Saneamento'!$O60="",$AM$2="4ª rodada de saneamento"),AND('5º Saneamento'!$O60="",$AM$2="5ª rodada de saneamento"),AND($AM$2="Resultado final",OR('Série original'!$P60&lt;=30%,$AH61="SIM",'Série original'!$S60&gt;30%)))),"N/A",IF(OR($AM$2="1ª rodada de saneamento",$AM$2="Série de preços original"),'Série original'!$Q60,IF($AM$2="1ª rodada de saneamento",'Série original'!$Q60,IF($AM$2="2ª rodada de saneamento",'1º Saneamento'!$P60,IF($AM$2="3ª rodada de saneamento",'2º Saneamento'!$P60,IF($AM$2="4ª rodada de saneamento",'3º Saneamento'!$P60,IF($AM$2="5ª rodada de saneamento",'4º Saneamento'!$P60,""))))))))</f>
        <v/>
      </c>
      <c r="AO61" s="23" t="str">
        <f>IF($AM$2="Resultado final","",IF(AND($AJ61&lt;&gt;"",OR(AND('1º Saneamento'!$O60="",$AM$2="1ª rodada de saneamento"),AND('2º Saneamento'!$O60="",$AM$2="2ª rodada de saneamento"),AND('3º Saneamento'!$O60="",$AM$2="3ª rodada de saneamento"),AND('4º Saneamento'!$O60="",$AM$2="4ª rodada de saneamento"),AND('5º Saneamento'!$O60="",$AM$2="5ª rodada de saneamento"),AND($AM$2="Resultado final",OR('Série original'!$P60&lt;=30%,$AH61="SIM",'Série original'!$S60&gt;30%)))),"N/A",IF(OR($AM$2="1ª rodada de saneamento",$AM$2="Série de preços original"),'Série original'!$R60,IF($AM$2="1ª rodada de saneamento",'Série original'!$R60,IF($AM$2="2ª rodada de saneamento",'1º Saneamento'!$Q60,IF($AM$2="3ª rodada de saneamento",'2º Saneamento'!$Q60,IF($AM$2="4ª rodada de saneamento",'3º Saneamento'!$Q60,IF($AM$2="5ª rodada de saneamento",'4º Saneamento'!$Q60,""))))))))</f>
        <v/>
      </c>
      <c r="AP61" s="24" t="str">
        <f>IFERROR(IF($AH61="SIM",$AI61,IF('Série original'!$P60&lt;=30%,$AJ61,IF('Série original'!$S60&gt;30%,$AL61,$AK61)))*$U61,"")</f>
        <v/>
      </c>
    </row>
    <row r="62" spans="1:42" ht="12.75" customHeight="1" x14ac:dyDescent="0.2">
      <c r="A62" s="11"/>
      <c r="B62" s="30"/>
      <c r="C62" s="27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3">
        <f t="shared" si="4"/>
        <v>0</v>
      </c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7"/>
      <c r="AI62" s="19" t="str">
        <f t="shared" si="3"/>
        <v/>
      </c>
      <c r="AJ62" s="19" t="str">
        <f t="shared" si="0"/>
        <v/>
      </c>
      <c r="AK62" s="19" t="str">
        <f>IFERROR(ROUND(IF(OR('1º Saneamento'!$O61&lt;=30%,COUNT('2º Saneamento'!C61:L61)&lt;3),'1º Saneamento'!$M61,IF(OR('2º Saneamento'!$O61&lt;=30%,COUNT('3º Saneamento'!C61:L61)&lt;3),'2º Saneamento'!$M61,IF(OR('3º Saneamento'!$O61&lt;=30%,COUNT('4º Saneamento'!C61:L61)&lt;3),'3º Saneamento'!$M61,IF(OR('4º Saneamento'!$O61&lt;=30%,COUNT('5º Saneamento'!C61:L61)&lt;3),'4º Saneamento'!$M61,'5º Saneamento'!$M61)))),2),"")</f>
        <v/>
      </c>
      <c r="AL62" s="19" t="str">
        <f t="shared" si="1"/>
        <v/>
      </c>
      <c r="AM62" s="22" t="str">
        <f>IF(AND($AJ62&lt;&gt;"",OR(AND('1º Saneamento'!$O61="",$AM$2="1ª rodada de saneamento"),AND('2º Saneamento'!$O61="",$AM$2="2ª rodada de saneamento"),AND('3º Saneamento'!$O61="",$AM$2="3ª rodada de saneamento"),AND('4º Saneamento'!$O61="",$AM$2="4ª rodada de saneamento"),AND('5º Saneamento'!$O61="",$AM$2="5ª rodada de saneamento"))),"N/A",IF($AM$2="Resultado final",'Série original'!$S61,IF($AM$2="Série de preços original",'Série original'!$P61,IF($AM$2="1ª rodada de saneamento",'1º Saneamento'!$O61,IF($AM$2="2ª rodada de saneamento",'2º Saneamento'!$O61,IF($AM$2="3ª rodada de saneamento",'3º Saneamento'!$O61,IF($AM$2="4ª rodada de saneamento",'4º Saneamento'!$O61,IF($AM$2="5ª rodada de saneamento",'5º Saneamento'!$O61,""))))))))</f>
        <v/>
      </c>
      <c r="AN62" s="23" t="str">
        <f>IF($AM$2="Resultado final","",IF(AND($AJ62&lt;&gt;"",OR(AND('1º Saneamento'!$O61="",$AM$2="1ª rodada de saneamento"),AND('2º Saneamento'!$O61="",$AM$2="2ª rodada de saneamento"),AND('3º Saneamento'!$O61="",$AM$2="3ª rodada de saneamento"),AND('4º Saneamento'!$O61="",$AM$2="4ª rodada de saneamento"),AND('5º Saneamento'!$O61="",$AM$2="5ª rodada de saneamento"),AND($AM$2="Resultado final",OR('Série original'!$P61&lt;=30%,$AH62="SIM",'Série original'!$S61&gt;30%)))),"N/A",IF(OR($AM$2="1ª rodada de saneamento",$AM$2="Série de preços original"),'Série original'!$Q61,IF($AM$2="1ª rodada de saneamento",'Série original'!$Q61,IF($AM$2="2ª rodada de saneamento",'1º Saneamento'!$P61,IF($AM$2="3ª rodada de saneamento",'2º Saneamento'!$P61,IF($AM$2="4ª rodada de saneamento",'3º Saneamento'!$P61,IF($AM$2="5ª rodada de saneamento",'4º Saneamento'!$P61,""))))))))</f>
        <v/>
      </c>
      <c r="AO62" s="23" t="str">
        <f>IF($AM$2="Resultado final","",IF(AND($AJ62&lt;&gt;"",OR(AND('1º Saneamento'!$O61="",$AM$2="1ª rodada de saneamento"),AND('2º Saneamento'!$O61="",$AM$2="2ª rodada de saneamento"),AND('3º Saneamento'!$O61="",$AM$2="3ª rodada de saneamento"),AND('4º Saneamento'!$O61="",$AM$2="4ª rodada de saneamento"),AND('5º Saneamento'!$O61="",$AM$2="5ª rodada de saneamento"),AND($AM$2="Resultado final",OR('Série original'!$P61&lt;=30%,$AH62="SIM",'Série original'!$S61&gt;30%)))),"N/A",IF(OR($AM$2="1ª rodada de saneamento",$AM$2="Série de preços original"),'Série original'!$R61,IF($AM$2="1ª rodada de saneamento",'Série original'!$R61,IF($AM$2="2ª rodada de saneamento",'1º Saneamento'!$Q61,IF($AM$2="3ª rodada de saneamento",'2º Saneamento'!$Q61,IF($AM$2="4ª rodada de saneamento",'3º Saneamento'!$Q61,IF($AM$2="5ª rodada de saneamento",'4º Saneamento'!$Q61,""))))))))</f>
        <v/>
      </c>
      <c r="AP62" s="24" t="str">
        <f>IFERROR(IF($AH62="SIM",$AI62,IF('Série original'!$P61&lt;=30%,$AJ62,IF('Série original'!$S61&gt;30%,$AL62,$AK62)))*$U62,"")</f>
        <v/>
      </c>
    </row>
    <row r="63" spans="1:42" ht="12.75" customHeight="1" x14ac:dyDescent="0.2">
      <c r="A63" s="11"/>
      <c r="B63" s="30"/>
      <c r="C63" s="27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3">
        <f t="shared" si="4"/>
        <v>0</v>
      </c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7"/>
      <c r="AI63" s="19" t="str">
        <f t="shared" si="3"/>
        <v/>
      </c>
      <c r="AJ63" s="19" t="str">
        <f t="shared" si="0"/>
        <v/>
      </c>
      <c r="AK63" s="19" t="str">
        <f>IFERROR(ROUND(IF(OR('1º Saneamento'!$O62&lt;=30%,COUNT('2º Saneamento'!C62:L62)&lt;3),'1º Saneamento'!$M62,IF(OR('2º Saneamento'!$O62&lt;=30%,COUNT('3º Saneamento'!C62:L62)&lt;3),'2º Saneamento'!$M62,IF(OR('3º Saneamento'!$O62&lt;=30%,COUNT('4º Saneamento'!C62:L62)&lt;3),'3º Saneamento'!$M62,IF(OR('4º Saneamento'!$O62&lt;=30%,COUNT('5º Saneamento'!C62:L62)&lt;3),'4º Saneamento'!$M62,'5º Saneamento'!$M62)))),2),"")</f>
        <v/>
      </c>
      <c r="AL63" s="19" t="str">
        <f t="shared" si="1"/>
        <v/>
      </c>
      <c r="AM63" s="22" t="str">
        <f>IF(AND($AJ63&lt;&gt;"",OR(AND('1º Saneamento'!$O62="",$AM$2="1ª rodada de saneamento"),AND('2º Saneamento'!$O62="",$AM$2="2ª rodada de saneamento"),AND('3º Saneamento'!$O62="",$AM$2="3ª rodada de saneamento"),AND('4º Saneamento'!$O62="",$AM$2="4ª rodada de saneamento"),AND('5º Saneamento'!$O62="",$AM$2="5ª rodada de saneamento"))),"N/A",IF($AM$2="Resultado final",'Série original'!$S62,IF($AM$2="Série de preços original",'Série original'!$P62,IF($AM$2="1ª rodada de saneamento",'1º Saneamento'!$O62,IF($AM$2="2ª rodada de saneamento",'2º Saneamento'!$O62,IF($AM$2="3ª rodada de saneamento",'3º Saneamento'!$O62,IF($AM$2="4ª rodada de saneamento",'4º Saneamento'!$O62,IF($AM$2="5ª rodada de saneamento",'5º Saneamento'!$O62,""))))))))</f>
        <v/>
      </c>
      <c r="AN63" s="23" t="str">
        <f>IF($AM$2="Resultado final","",IF(AND($AJ63&lt;&gt;"",OR(AND('1º Saneamento'!$O62="",$AM$2="1ª rodada de saneamento"),AND('2º Saneamento'!$O62="",$AM$2="2ª rodada de saneamento"),AND('3º Saneamento'!$O62="",$AM$2="3ª rodada de saneamento"),AND('4º Saneamento'!$O62="",$AM$2="4ª rodada de saneamento"),AND('5º Saneamento'!$O62="",$AM$2="5ª rodada de saneamento"),AND($AM$2="Resultado final",OR('Série original'!$P62&lt;=30%,$AH63="SIM",'Série original'!$S62&gt;30%)))),"N/A",IF(OR($AM$2="1ª rodada de saneamento",$AM$2="Série de preços original"),'Série original'!$Q62,IF($AM$2="1ª rodada de saneamento",'Série original'!$Q62,IF($AM$2="2ª rodada de saneamento",'1º Saneamento'!$P62,IF($AM$2="3ª rodada de saneamento",'2º Saneamento'!$P62,IF($AM$2="4ª rodada de saneamento",'3º Saneamento'!$P62,IF($AM$2="5ª rodada de saneamento",'4º Saneamento'!$P62,""))))))))</f>
        <v/>
      </c>
      <c r="AO63" s="23" t="str">
        <f>IF($AM$2="Resultado final","",IF(AND($AJ63&lt;&gt;"",OR(AND('1º Saneamento'!$O62="",$AM$2="1ª rodada de saneamento"),AND('2º Saneamento'!$O62="",$AM$2="2ª rodada de saneamento"),AND('3º Saneamento'!$O62="",$AM$2="3ª rodada de saneamento"),AND('4º Saneamento'!$O62="",$AM$2="4ª rodada de saneamento"),AND('5º Saneamento'!$O62="",$AM$2="5ª rodada de saneamento"),AND($AM$2="Resultado final",OR('Série original'!$P62&lt;=30%,$AH63="SIM",'Série original'!$S62&gt;30%)))),"N/A",IF(OR($AM$2="1ª rodada de saneamento",$AM$2="Série de preços original"),'Série original'!$R62,IF($AM$2="1ª rodada de saneamento",'Série original'!$R62,IF($AM$2="2ª rodada de saneamento",'1º Saneamento'!$Q62,IF($AM$2="3ª rodada de saneamento",'2º Saneamento'!$Q62,IF($AM$2="4ª rodada de saneamento",'3º Saneamento'!$Q62,IF($AM$2="5ª rodada de saneamento",'4º Saneamento'!$Q62,""))))))))</f>
        <v/>
      </c>
      <c r="AP63" s="24" t="str">
        <f>IFERROR(IF($AH63="SIM",$AI63,IF('Série original'!$P62&lt;=30%,$AJ63,IF('Série original'!$S62&gt;30%,$AL63,$AK63)))*$U63,"")</f>
        <v/>
      </c>
    </row>
    <row r="64" spans="1:42" ht="12.75" customHeight="1" x14ac:dyDescent="0.2">
      <c r="A64" s="11"/>
      <c r="B64" s="30"/>
      <c r="C64" s="27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3">
        <f t="shared" si="4"/>
        <v>0</v>
      </c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7"/>
      <c r="AI64" s="19" t="str">
        <f t="shared" si="3"/>
        <v/>
      </c>
      <c r="AJ64" s="19" t="str">
        <f t="shared" si="0"/>
        <v/>
      </c>
      <c r="AK64" s="19" t="str">
        <f>IFERROR(ROUND(IF(OR('1º Saneamento'!$O63&lt;=30%,COUNT('2º Saneamento'!C63:L63)&lt;3),'1º Saneamento'!$M63,IF(OR('2º Saneamento'!$O63&lt;=30%,COUNT('3º Saneamento'!C63:L63)&lt;3),'2º Saneamento'!$M63,IF(OR('3º Saneamento'!$O63&lt;=30%,COUNT('4º Saneamento'!C63:L63)&lt;3),'3º Saneamento'!$M63,IF(OR('4º Saneamento'!$O63&lt;=30%,COUNT('5º Saneamento'!C63:L63)&lt;3),'4º Saneamento'!$M63,'5º Saneamento'!$M63)))),2),"")</f>
        <v/>
      </c>
      <c r="AL64" s="19" t="str">
        <f t="shared" si="1"/>
        <v/>
      </c>
      <c r="AM64" s="22" t="str">
        <f>IF(AND($AJ64&lt;&gt;"",OR(AND('1º Saneamento'!$O63="",$AM$2="1ª rodada de saneamento"),AND('2º Saneamento'!$O63="",$AM$2="2ª rodada de saneamento"),AND('3º Saneamento'!$O63="",$AM$2="3ª rodada de saneamento"),AND('4º Saneamento'!$O63="",$AM$2="4ª rodada de saneamento"),AND('5º Saneamento'!$O63="",$AM$2="5ª rodada de saneamento"))),"N/A",IF($AM$2="Resultado final",'Série original'!$S63,IF($AM$2="Série de preços original",'Série original'!$P63,IF($AM$2="1ª rodada de saneamento",'1º Saneamento'!$O63,IF($AM$2="2ª rodada de saneamento",'2º Saneamento'!$O63,IF($AM$2="3ª rodada de saneamento",'3º Saneamento'!$O63,IF($AM$2="4ª rodada de saneamento",'4º Saneamento'!$O63,IF($AM$2="5ª rodada de saneamento",'5º Saneamento'!$O63,""))))))))</f>
        <v/>
      </c>
      <c r="AN64" s="23" t="str">
        <f>IF($AM$2="Resultado final","",IF(AND($AJ64&lt;&gt;"",OR(AND('1º Saneamento'!$O63="",$AM$2="1ª rodada de saneamento"),AND('2º Saneamento'!$O63="",$AM$2="2ª rodada de saneamento"),AND('3º Saneamento'!$O63="",$AM$2="3ª rodada de saneamento"),AND('4º Saneamento'!$O63="",$AM$2="4ª rodada de saneamento"),AND('5º Saneamento'!$O63="",$AM$2="5ª rodada de saneamento"),AND($AM$2="Resultado final",OR('Série original'!$P63&lt;=30%,$AH64="SIM",'Série original'!$S63&gt;30%)))),"N/A",IF(OR($AM$2="1ª rodada de saneamento",$AM$2="Série de preços original"),'Série original'!$Q63,IF($AM$2="1ª rodada de saneamento",'Série original'!$Q63,IF($AM$2="2ª rodada de saneamento",'1º Saneamento'!$P63,IF($AM$2="3ª rodada de saneamento",'2º Saneamento'!$P63,IF($AM$2="4ª rodada de saneamento",'3º Saneamento'!$P63,IF($AM$2="5ª rodada de saneamento",'4º Saneamento'!$P63,""))))))))</f>
        <v/>
      </c>
      <c r="AO64" s="23" t="str">
        <f>IF($AM$2="Resultado final","",IF(AND($AJ64&lt;&gt;"",OR(AND('1º Saneamento'!$O63="",$AM$2="1ª rodada de saneamento"),AND('2º Saneamento'!$O63="",$AM$2="2ª rodada de saneamento"),AND('3º Saneamento'!$O63="",$AM$2="3ª rodada de saneamento"),AND('4º Saneamento'!$O63="",$AM$2="4ª rodada de saneamento"),AND('5º Saneamento'!$O63="",$AM$2="5ª rodada de saneamento"),AND($AM$2="Resultado final",OR('Série original'!$P63&lt;=30%,$AH64="SIM",'Série original'!$S63&gt;30%)))),"N/A",IF(OR($AM$2="1ª rodada de saneamento",$AM$2="Série de preços original"),'Série original'!$R63,IF($AM$2="1ª rodada de saneamento",'Série original'!$R63,IF($AM$2="2ª rodada de saneamento",'1º Saneamento'!$Q63,IF($AM$2="3ª rodada de saneamento",'2º Saneamento'!$Q63,IF($AM$2="4ª rodada de saneamento",'3º Saneamento'!$Q63,IF($AM$2="5ª rodada de saneamento",'4º Saneamento'!$Q63,""))))))))</f>
        <v/>
      </c>
      <c r="AP64" s="24" t="str">
        <f>IFERROR(IF($AH64="SIM",$AI64,IF('Série original'!$P63&lt;=30%,$AJ64,IF('Série original'!$S63&gt;30%,$AL64,$AK64)))*$U64,"")</f>
        <v/>
      </c>
    </row>
    <row r="65" spans="1:42" ht="12.75" customHeight="1" x14ac:dyDescent="0.2">
      <c r="A65" s="11"/>
      <c r="B65" s="30"/>
      <c r="C65" s="27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3">
        <f t="shared" si="4"/>
        <v>0</v>
      </c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7"/>
      <c r="AI65" s="19" t="str">
        <f t="shared" si="3"/>
        <v/>
      </c>
      <c r="AJ65" s="19" t="str">
        <f t="shared" si="0"/>
        <v/>
      </c>
      <c r="AK65" s="19" t="str">
        <f>IFERROR(ROUND(IF(OR('1º Saneamento'!$O64&lt;=30%,COUNT('2º Saneamento'!C64:L64)&lt;3),'1º Saneamento'!$M64,IF(OR('2º Saneamento'!$O64&lt;=30%,COUNT('3º Saneamento'!C64:L64)&lt;3),'2º Saneamento'!$M64,IF(OR('3º Saneamento'!$O64&lt;=30%,COUNT('4º Saneamento'!C64:L64)&lt;3),'3º Saneamento'!$M64,IF(OR('4º Saneamento'!$O64&lt;=30%,COUNT('5º Saneamento'!C64:L64)&lt;3),'4º Saneamento'!$M64,'5º Saneamento'!$M64)))),2),"")</f>
        <v/>
      </c>
      <c r="AL65" s="19" t="str">
        <f t="shared" si="1"/>
        <v/>
      </c>
      <c r="AM65" s="22" t="str">
        <f>IF(AND($AJ65&lt;&gt;"",OR(AND('1º Saneamento'!$O64="",$AM$2="1ª rodada de saneamento"),AND('2º Saneamento'!$O64="",$AM$2="2ª rodada de saneamento"),AND('3º Saneamento'!$O64="",$AM$2="3ª rodada de saneamento"),AND('4º Saneamento'!$O64="",$AM$2="4ª rodada de saneamento"),AND('5º Saneamento'!$O64="",$AM$2="5ª rodada de saneamento"))),"N/A",IF($AM$2="Resultado final",'Série original'!$S64,IF($AM$2="Série de preços original",'Série original'!$P64,IF($AM$2="1ª rodada de saneamento",'1º Saneamento'!$O64,IF($AM$2="2ª rodada de saneamento",'2º Saneamento'!$O64,IF($AM$2="3ª rodada de saneamento",'3º Saneamento'!$O64,IF($AM$2="4ª rodada de saneamento",'4º Saneamento'!$O64,IF($AM$2="5ª rodada de saneamento",'5º Saneamento'!$O64,""))))))))</f>
        <v/>
      </c>
      <c r="AN65" s="23" t="str">
        <f>IF($AM$2="Resultado final","",IF(AND($AJ65&lt;&gt;"",OR(AND('1º Saneamento'!$O64="",$AM$2="1ª rodada de saneamento"),AND('2º Saneamento'!$O64="",$AM$2="2ª rodada de saneamento"),AND('3º Saneamento'!$O64="",$AM$2="3ª rodada de saneamento"),AND('4º Saneamento'!$O64="",$AM$2="4ª rodada de saneamento"),AND('5º Saneamento'!$O64="",$AM$2="5ª rodada de saneamento"),AND($AM$2="Resultado final",OR('Série original'!$P64&lt;=30%,$AH65="SIM",'Série original'!$S64&gt;30%)))),"N/A",IF(OR($AM$2="1ª rodada de saneamento",$AM$2="Série de preços original"),'Série original'!$Q64,IF($AM$2="1ª rodada de saneamento",'Série original'!$Q64,IF($AM$2="2ª rodada de saneamento",'1º Saneamento'!$P64,IF($AM$2="3ª rodada de saneamento",'2º Saneamento'!$P64,IF($AM$2="4ª rodada de saneamento",'3º Saneamento'!$P64,IF($AM$2="5ª rodada de saneamento",'4º Saneamento'!$P64,""))))))))</f>
        <v/>
      </c>
      <c r="AO65" s="23" t="str">
        <f>IF($AM$2="Resultado final","",IF(AND($AJ65&lt;&gt;"",OR(AND('1º Saneamento'!$O64="",$AM$2="1ª rodada de saneamento"),AND('2º Saneamento'!$O64="",$AM$2="2ª rodada de saneamento"),AND('3º Saneamento'!$O64="",$AM$2="3ª rodada de saneamento"),AND('4º Saneamento'!$O64="",$AM$2="4ª rodada de saneamento"),AND('5º Saneamento'!$O64="",$AM$2="5ª rodada de saneamento"),AND($AM$2="Resultado final",OR('Série original'!$P64&lt;=30%,$AH65="SIM",'Série original'!$S64&gt;30%)))),"N/A",IF(OR($AM$2="1ª rodada de saneamento",$AM$2="Série de preços original"),'Série original'!$R64,IF($AM$2="1ª rodada de saneamento",'Série original'!$R64,IF($AM$2="2ª rodada de saneamento",'1º Saneamento'!$Q64,IF($AM$2="3ª rodada de saneamento",'2º Saneamento'!$Q64,IF($AM$2="4ª rodada de saneamento",'3º Saneamento'!$Q64,IF($AM$2="5ª rodada de saneamento",'4º Saneamento'!$Q64,""))))))))</f>
        <v/>
      </c>
      <c r="AP65" s="24" t="str">
        <f>IFERROR(IF($AH65="SIM",$AI65,IF('Série original'!$P64&lt;=30%,$AJ65,IF('Série original'!$S64&gt;30%,$AL65,$AK65)))*$U65,"")</f>
        <v/>
      </c>
    </row>
    <row r="66" spans="1:42" ht="12.75" customHeight="1" x14ac:dyDescent="0.2">
      <c r="A66" s="11"/>
      <c r="B66" s="30"/>
      <c r="C66" s="27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3">
        <f t="shared" si="4"/>
        <v>0</v>
      </c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7"/>
      <c r="AI66" s="19" t="str">
        <f t="shared" si="3"/>
        <v/>
      </c>
      <c r="AJ66" s="19" t="str">
        <f t="shared" si="0"/>
        <v/>
      </c>
      <c r="AK66" s="19" t="str">
        <f>IFERROR(ROUND(IF(OR('1º Saneamento'!$O65&lt;=30%,COUNT('2º Saneamento'!C65:L65)&lt;3),'1º Saneamento'!$M65,IF(OR('2º Saneamento'!$O65&lt;=30%,COUNT('3º Saneamento'!C65:L65)&lt;3),'2º Saneamento'!$M65,IF(OR('3º Saneamento'!$O65&lt;=30%,COUNT('4º Saneamento'!C65:L65)&lt;3),'3º Saneamento'!$M65,IF(OR('4º Saneamento'!$O65&lt;=30%,COUNT('5º Saneamento'!C65:L65)&lt;3),'4º Saneamento'!$M65,'5º Saneamento'!$M65)))),2),"")</f>
        <v/>
      </c>
      <c r="AL66" s="19" t="str">
        <f t="shared" si="1"/>
        <v/>
      </c>
      <c r="AM66" s="22" t="str">
        <f>IF(AND($AJ66&lt;&gt;"",OR(AND('1º Saneamento'!$O65="",$AM$2="1ª rodada de saneamento"),AND('2º Saneamento'!$O65="",$AM$2="2ª rodada de saneamento"),AND('3º Saneamento'!$O65="",$AM$2="3ª rodada de saneamento"),AND('4º Saneamento'!$O65="",$AM$2="4ª rodada de saneamento"),AND('5º Saneamento'!$O65="",$AM$2="5ª rodada de saneamento"))),"N/A",IF($AM$2="Resultado final",'Série original'!$S65,IF($AM$2="Série de preços original",'Série original'!$P65,IF($AM$2="1ª rodada de saneamento",'1º Saneamento'!$O65,IF($AM$2="2ª rodada de saneamento",'2º Saneamento'!$O65,IF($AM$2="3ª rodada de saneamento",'3º Saneamento'!$O65,IF($AM$2="4ª rodada de saneamento",'4º Saneamento'!$O65,IF($AM$2="5ª rodada de saneamento",'5º Saneamento'!$O65,""))))))))</f>
        <v/>
      </c>
      <c r="AN66" s="23" t="str">
        <f>IF($AM$2="Resultado final","",IF(AND($AJ66&lt;&gt;"",OR(AND('1º Saneamento'!$O65="",$AM$2="1ª rodada de saneamento"),AND('2º Saneamento'!$O65="",$AM$2="2ª rodada de saneamento"),AND('3º Saneamento'!$O65="",$AM$2="3ª rodada de saneamento"),AND('4º Saneamento'!$O65="",$AM$2="4ª rodada de saneamento"),AND('5º Saneamento'!$O65="",$AM$2="5ª rodada de saneamento"),AND($AM$2="Resultado final",OR('Série original'!$P65&lt;=30%,$AH66="SIM",'Série original'!$S65&gt;30%)))),"N/A",IF(OR($AM$2="1ª rodada de saneamento",$AM$2="Série de preços original"),'Série original'!$Q65,IF($AM$2="1ª rodada de saneamento",'Série original'!$Q65,IF($AM$2="2ª rodada de saneamento",'1º Saneamento'!$P65,IF($AM$2="3ª rodada de saneamento",'2º Saneamento'!$P65,IF($AM$2="4ª rodada de saneamento",'3º Saneamento'!$P65,IF($AM$2="5ª rodada de saneamento",'4º Saneamento'!$P65,""))))))))</f>
        <v/>
      </c>
      <c r="AO66" s="23" t="str">
        <f>IF($AM$2="Resultado final","",IF(AND($AJ66&lt;&gt;"",OR(AND('1º Saneamento'!$O65="",$AM$2="1ª rodada de saneamento"),AND('2º Saneamento'!$O65="",$AM$2="2ª rodada de saneamento"),AND('3º Saneamento'!$O65="",$AM$2="3ª rodada de saneamento"),AND('4º Saneamento'!$O65="",$AM$2="4ª rodada de saneamento"),AND('5º Saneamento'!$O65="",$AM$2="5ª rodada de saneamento"),AND($AM$2="Resultado final",OR('Série original'!$P65&lt;=30%,$AH66="SIM",'Série original'!$S65&gt;30%)))),"N/A",IF(OR($AM$2="1ª rodada de saneamento",$AM$2="Série de preços original"),'Série original'!$R65,IF($AM$2="1ª rodada de saneamento",'Série original'!$R65,IF($AM$2="2ª rodada de saneamento",'1º Saneamento'!$Q65,IF($AM$2="3ª rodada de saneamento",'2º Saneamento'!$Q65,IF($AM$2="4ª rodada de saneamento",'3º Saneamento'!$Q65,IF($AM$2="5ª rodada de saneamento",'4º Saneamento'!$Q65,""))))))))</f>
        <v/>
      </c>
      <c r="AP66" s="24" t="str">
        <f>IFERROR(IF($AH66="SIM",$AI66,IF('Série original'!$P65&lt;=30%,$AJ66,IF('Série original'!$S65&gt;30%,$AL66,$AK66)))*$U66,"")</f>
        <v/>
      </c>
    </row>
    <row r="67" spans="1:42" ht="12.75" customHeight="1" x14ac:dyDescent="0.2">
      <c r="A67" s="11"/>
      <c r="B67" s="30"/>
      <c r="C67" s="27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3">
        <f t="shared" si="4"/>
        <v>0</v>
      </c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7"/>
      <c r="AI67" s="19" t="str">
        <f t="shared" si="3"/>
        <v/>
      </c>
      <c r="AJ67" s="19" t="str">
        <f t="shared" si="0"/>
        <v/>
      </c>
      <c r="AK67" s="19" t="str">
        <f>IFERROR(ROUND(IF(OR('1º Saneamento'!$O66&lt;=30%,COUNT('2º Saneamento'!C66:L66)&lt;3),'1º Saneamento'!$M66,IF(OR('2º Saneamento'!$O66&lt;=30%,COUNT('3º Saneamento'!C66:L66)&lt;3),'2º Saneamento'!$M66,IF(OR('3º Saneamento'!$O66&lt;=30%,COUNT('4º Saneamento'!C66:L66)&lt;3),'3º Saneamento'!$M66,IF(OR('4º Saneamento'!$O66&lt;=30%,COUNT('5º Saneamento'!C66:L66)&lt;3),'4º Saneamento'!$M66,'5º Saneamento'!$M66)))),2),"")</f>
        <v/>
      </c>
      <c r="AL67" s="19" t="str">
        <f t="shared" si="1"/>
        <v/>
      </c>
      <c r="AM67" s="22" t="str">
        <f>IF(AND($AJ67&lt;&gt;"",OR(AND('1º Saneamento'!$O66="",$AM$2="1ª rodada de saneamento"),AND('2º Saneamento'!$O66="",$AM$2="2ª rodada de saneamento"),AND('3º Saneamento'!$O66="",$AM$2="3ª rodada de saneamento"),AND('4º Saneamento'!$O66="",$AM$2="4ª rodada de saneamento"),AND('5º Saneamento'!$O66="",$AM$2="5ª rodada de saneamento"))),"N/A",IF($AM$2="Resultado final",'Série original'!$S66,IF($AM$2="Série de preços original",'Série original'!$P66,IF($AM$2="1ª rodada de saneamento",'1º Saneamento'!$O66,IF($AM$2="2ª rodada de saneamento",'2º Saneamento'!$O66,IF($AM$2="3ª rodada de saneamento",'3º Saneamento'!$O66,IF($AM$2="4ª rodada de saneamento",'4º Saneamento'!$O66,IF($AM$2="5ª rodada de saneamento",'5º Saneamento'!$O66,""))))))))</f>
        <v/>
      </c>
      <c r="AN67" s="23" t="str">
        <f>IF($AM$2="Resultado final","",IF(AND($AJ67&lt;&gt;"",OR(AND('1º Saneamento'!$O66="",$AM$2="1ª rodada de saneamento"),AND('2º Saneamento'!$O66="",$AM$2="2ª rodada de saneamento"),AND('3º Saneamento'!$O66="",$AM$2="3ª rodada de saneamento"),AND('4º Saneamento'!$O66="",$AM$2="4ª rodada de saneamento"),AND('5º Saneamento'!$O66="",$AM$2="5ª rodada de saneamento"),AND($AM$2="Resultado final",OR('Série original'!$P66&lt;=30%,$AH67="SIM",'Série original'!$S66&gt;30%)))),"N/A",IF(OR($AM$2="1ª rodada de saneamento",$AM$2="Série de preços original"),'Série original'!$Q66,IF($AM$2="1ª rodada de saneamento",'Série original'!$Q66,IF($AM$2="2ª rodada de saneamento",'1º Saneamento'!$P66,IF($AM$2="3ª rodada de saneamento",'2º Saneamento'!$P66,IF($AM$2="4ª rodada de saneamento",'3º Saneamento'!$P66,IF($AM$2="5ª rodada de saneamento",'4º Saneamento'!$P66,""))))))))</f>
        <v/>
      </c>
      <c r="AO67" s="23" t="str">
        <f>IF($AM$2="Resultado final","",IF(AND($AJ67&lt;&gt;"",OR(AND('1º Saneamento'!$O66="",$AM$2="1ª rodada de saneamento"),AND('2º Saneamento'!$O66="",$AM$2="2ª rodada de saneamento"),AND('3º Saneamento'!$O66="",$AM$2="3ª rodada de saneamento"),AND('4º Saneamento'!$O66="",$AM$2="4ª rodada de saneamento"),AND('5º Saneamento'!$O66="",$AM$2="5ª rodada de saneamento"),AND($AM$2="Resultado final",OR('Série original'!$P66&lt;=30%,$AH67="SIM",'Série original'!$S66&gt;30%)))),"N/A",IF(OR($AM$2="1ª rodada de saneamento",$AM$2="Série de preços original"),'Série original'!$R66,IF($AM$2="1ª rodada de saneamento",'Série original'!$R66,IF($AM$2="2ª rodada de saneamento",'1º Saneamento'!$Q66,IF($AM$2="3ª rodada de saneamento",'2º Saneamento'!$Q66,IF($AM$2="4ª rodada de saneamento",'3º Saneamento'!$Q66,IF($AM$2="5ª rodada de saneamento",'4º Saneamento'!$Q66,""))))))))</f>
        <v/>
      </c>
      <c r="AP67" s="24" t="str">
        <f>IFERROR(IF($AH67="SIM",$AI67,IF('Série original'!$P66&lt;=30%,$AJ67,IF('Série original'!$S66&gt;30%,$AL67,$AK67)))*$U67,"")</f>
        <v/>
      </c>
    </row>
    <row r="68" spans="1:42" ht="12.75" customHeight="1" x14ac:dyDescent="0.2">
      <c r="A68" s="11"/>
      <c r="B68" s="30"/>
      <c r="C68" s="27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3">
        <f t="shared" si="4"/>
        <v>0</v>
      </c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7"/>
      <c r="AI68" s="19" t="str">
        <f t="shared" si="3"/>
        <v/>
      </c>
      <c r="AJ68" s="19" t="str">
        <f t="shared" si="0"/>
        <v/>
      </c>
      <c r="AK68" s="19" t="str">
        <f>IFERROR(ROUND(IF(OR('1º Saneamento'!$O67&lt;=30%,COUNT('2º Saneamento'!C67:L67)&lt;3),'1º Saneamento'!$M67,IF(OR('2º Saneamento'!$O67&lt;=30%,COUNT('3º Saneamento'!C67:L67)&lt;3),'2º Saneamento'!$M67,IF(OR('3º Saneamento'!$O67&lt;=30%,COUNT('4º Saneamento'!C67:L67)&lt;3),'3º Saneamento'!$M67,IF(OR('4º Saneamento'!$O67&lt;=30%,COUNT('5º Saneamento'!C67:L67)&lt;3),'4º Saneamento'!$M67,'5º Saneamento'!$M67)))),2),"")</f>
        <v/>
      </c>
      <c r="AL68" s="19" t="str">
        <f t="shared" si="1"/>
        <v/>
      </c>
      <c r="AM68" s="22" t="str">
        <f>IF(AND($AJ68&lt;&gt;"",OR(AND('1º Saneamento'!$O67="",$AM$2="1ª rodada de saneamento"),AND('2º Saneamento'!$O67="",$AM$2="2ª rodada de saneamento"),AND('3º Saneamento'!$O67="",$AM$2="3ª rodada de saneamento"),AND('4º Saneamento'!$O67="",$AM$2="4ª rodada de saneamento"),AND('5º Saneamento'!$O67="",$AM$2="5ª rodada de saneamento"))),"N/A",IF($AM$2="Resultado final",'Série original'!$S67,IF($AM$2="Série de preços original",'Série original'!$P67,IF($AM$2="1ª rodada de saneamento",'1º Saneamento'!$O67,IF($AM$2="2ª rodada de saneamento",'2º Saneamento'!$O67,IF($AM$2="3ª rodada de saneamento",'3º Saneamento'!$O67,IF($AM$2="4ª rodada de saneamento",'4º Saneamento'!$O67,IF($AM$2="5ª rodada de saneamento",'5º Saneamento'!$O67,""))))))))</f>
        <v/>
      </c>
      <c r="AN68" s="23" t="str">
        <f>IF($AM$2="Resultado final","",IF(AND($AJ68&lt;&gt;"",OR(AND('1º Saneamento'!$O67="",$AM$2="1ª rodada de saneamento"),AND('2º Saneamento'!$O67="",$AM$2="2ª rodada de saneamento"),AND('3º Saneamento'!$O67="",$AM$2="3ª rodada de saneamento"),AND('4º Saneamento'!$O67="",$AM$2="4ª rodada de saneamento"),AND('5º Saneamento'!$O67="",$AM$2="5ª rodada de saneamento"),AND($AM$2="Resultado final",OR('Série original'!$P67&lt;=30%,$AH68="SIM",'Série original'!$S67&gt;30%)))),"N/A",IF(OR($AM$2="1ª rodada de saneamento",$AM$2="Série de preços original"),'Série original'!$Q67,IF($AM$2="1ª rodada de saneamento",'Série original'!$Q67,IF($AM$2="2ª rodada de saneamento",'1º Saneamento'!$P67,IF($AM$2="3ª rodada de saneamento",'2º Saneamento'!$P67,IF($AM$2="4ª rodada de saneamento",'3º Saneamento'!$P67,IF($AM$2="5ª rodada de saneamento",'4º Saneamento'!$P67,""))))))))</f>
        <v/>
      </c>
      <c r="AO68" s="23" t="str">
        <f>IF($AM$2="Resultado final","",IF(AND($AJ68&lt;&gt;"",OR(AND('1º Saneamento'!$O67="",$AM$2="1ª rodada de saneamento"),AND('2º Saneamento'!$O67="",$AM$2="2ª rodada de saneamento"),AND('3º Saneamento'!$O67="",$AM$2="3ª rodada de saneamento"),AND('4º Saneamento'!$O67="",$AM$2="4ª rodada de saneamento"),AND('5º Saneamento'!$O67="",$AM$2="5ª rodada de saneamento"),AND($AM$2="Resultado final",OR('Série original'!$P67&lt;=30%,$AH68="SIM",'Série original'!$S67&gt;30%)))),"N/A",IF(OR($AM$2="1ª rodada de saneamento",$AM$2="Série de preços original"),'Série original'!$R67,IF($AM$2="1ª rodada de saneamento",'Série original'!$R67,IF($AM$2="2ª rodada de saneamento",'1º Saneamento'!$Q67,IF($AM$2="3ª rodada de saneamento",'2º Saneamento'!$Q67,IF($AM$2="4ª rodada de saneamento",'3º Saneamento'!$Q67,IF($AM$2="5ª rodada de saneamento",'4º Saneamento'!$Q67,""))))))))</f>
        <v/>
      </c>
      <c r="AP68" s="24" t="str">
        <f>IFERROR(IF($AH68="SIM",$AI68,IF('Série original'!$P67&lt;=30%,$AJ68,IF('Série original'!$S67&gt;30%,$AL68,$AK68)))*$U68,"")</f>
        <v/>
      </c>
    </row>
    <row r="69" spans="1:42" ht="12.75" customHeight="1" x14ac:dyDescent="0.2">
      <c r="A69" s="11"/>
      <c r="B69" s="30"/>
      <c r="C69" s="27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3">
        <f t="shared" si="4"/>
        <v>0</v>
      </c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7"/>
      <c r="AI69" s="19" t="str">
        <f t="shared" ref="AI69:AI132" si="5">IFERROR(ROUND(IF(COUNT(V69:AG69)&gt;=1,MIN(V69:AG69),""),2),"")</f>
        <v/>
      </c>
      <c r="AJ69" s="19" t="str">
        <f t="shared" ref="AJ69:AJ132" si="6">IFERROR(ROUND(AVERAGE(V69:AG69),2),"")</f>
        <v/>
      </c>
      <c r="AK69" s="19" t="str">
        <f>IFERROR(ROUND(IF(OR('1º Saneamento'!$O68&lt;=30%,COUNT('2º Saneamento'!C68:L68)&lt;3),'1º Saneamento'!$M68,IF(OR('2º Saneamento'!$O68&lt;=30%,COUNT('3º Saneamento'!C68:L68)&lt;3),'2º Saneamento'!$M68,IF(OR('3º Saneamento'!$O68&lt;=30%,COUNT('4º Saneamento'!C68:L68)&lt;3),'3º Saneamento'!$M68,IF(OR('4º Saneamento'!$O68&lt;=30%,COUNT('5º Saneamento'!C68:L68)&lt;3),'4º Saneamento'!$M68,'5º Saneamento'!$M68)))),2),"")</f>
        <v/>
      </c>
      <c r="AL69" s="19" t="str">
        <f t="shared" ref="AL69:AL132" si="7">IFERROR(ROUND(MEDIAN(V69:AG69),2),"")</f>
        <v/>
      </c>
      <c r="AM69" s="22" t="str">
        <f>IF(AND($AJ69&lt;&gt;"",OR(AND('1º Saneamento'!$O68="",$AM$2="1ª rodada de saneamento"),AND('2º Saneamento'!$O68="",$AM$2="2ª rodada de saneamento"),AND('3º Saneamento'!$O68="",$AM$2="3ª rodada de saneamento"),AND('4º Saneamento'!$O68="",$AM$2="4ª rodada de saneamento"),AND('5º Saneamento'!$O68="",$AM$2="5ª rodada de saneamento"))),"N/A",IF($AM$2="Resultado final",'Série original'!$S68,IF($AM$2="Série de preços original",'Série original'!$P68,IF($AM$2="1ª rodada de saneamento",'1º Saneamento'!$O68,IF($AM$2="2ª rodada de saneamento",'2º Saneamento'!$O68,IF($AM$2="3ª rodada de saneamento",'3º Saneamento'!$O68,IF($AM$2="4ª rodada de saneamento",'4º Saneamento'!$O68,IF($AM$2="5ª rodada de saneamento",'5º Saneamento'!$O68,""))))))))</f>
        <v/>
      </c>
      <c r="AN69" s="23" t="str">
        <f>IF($AM$2="Resultado final","",IF(AND($AJ69&lt;&gt;"",OR(AND('1º Saneamento'!$O68="",$AM$2="1ª rodada de saneamento"),AND('2º Saneamento'!$O68="",$AM$2="2ª rodada de saneamento"),AND('3º Saneamento'!$O68="",$AM$2="3ª rodada de saneamento"),AND('4º Saneamento'!$O68="",$AM$2="4ª rodada de saneamento"),AND('5º Saneamento'!$O68="",$AM$2="5ª rodada de saneamento"),AND($AM$2="Resultado final",OR('Série original'!$P68&lt;=30%,$AH69="SIM",'Série original'!$S68&gt;30%)))),"N/A",IF(OR($AM$2="1ª rodada de saneamento",$AM$2="Série de preços original"),'Série original'!$Q68,IF($AM$2="1ª rodada de saneamento",'Série original'!$Q68,IF($AM$2="2ª rodada de saneamento",'1º Saneamento'!$P68,IF($AM$2="3ª rodada de saneamento",'2º Saneamento'!$P68,IF($AM$2="4ª rodada de saneamento",'3º Saneamento'!$P68,IF($AM$2="5ª rodada de saneamento",'4º Saneamento'!$P68,""))))))))</f>
        <v/>
      </c>
      <c r="AO69" s="23" t="str">
        <f>IF($AM$2="Resultado final","",IF(AND($AJ69&lt;&gt;"",OR(AND('1º Saneamento'!$O68="",$AM$2="1ª rodada de saneamento"),AND('2º Saneamento'!$O68="",$AM$2="2ª rodada de saneamento"),AND('3º Saneamento'!$O68="",$AM$2="3ª rodada de saneamento"),AND('4º Saneamento'!$O68="",$AM$2="4ª rodada de saneamento"),AND('5º Saneamento'!$O68="",$AM$2="5ª rodada de saneamento"),AND($AM$2="Resultado final",OR('Série original'!$P68&lt;=30%,$AH69="SIM",'Série original'!$S68&gt;30%)))),"N/A",IF(OR($AM$2="1ª rodada de saneamento",$AM$2="Série de preços original"),'Série original'!$R68,IF($AM$2="1ª rodada de saneamento",'Série original'!$R68,IF($AM$2="2ª rodada de saneamento",'1º Saneamento'!$Q68,IF($AM$2="3ª rodada de saneamento",'2º Saneamento'!$Q68,IF($AM$2="4ª rodada de saneamento",'3º Saneamento'!$Q68,IF($AM$2="5ª rodada de saneamento",'4º Saneamento'!$Q68,""))))))))</f>
        <v/>
      </c>
      <c r="AP69" s="24" t="str">
        <f>IFERROR(IF($AH69="SIM",$AI69,IF('Série original'!$P68&lt;=30%,$AJ69,IF('Série original'!$S68&gt;30%,$AL69,$AK69)))*$U69,"")</f>
        <v/>
      </c>
    </row>
    <row r="70" spans="1:42" ht="12.75" customHeight="1" x14ac:dyDescent="0.2">
      <c r="A70" s="11"/>
      <c r="B70" s="30"/>
      <c r="C70" s="27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3">
        <f t="shared" ref="U70:U133" si="8">SUM(G70:T70)</f>
        <v>0</v>
      </c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7"/>
      <c r="AI70" s="19" t="str">
        <f t="shared" si="5"/>
        <v/>
      </c>
      <c r="AJ70" s="19" t="str">
        <f t="shared" si="6"/>
        <v/>
      </c>
      <c r="AK70" s="19" t="str">
        <f>IFERROR(ROUND(IF(OR('1º Saneamento'!$O69&lt;=30%,COUNT('2º Saneamento'!C69:L69)&lt;3),'1º Saneamento'!$M69,IF(OR('2º Saneamento'!$O69&lt;=30%,COUNT('3º Saneamento'!C69:L69)&lt;3),'2º Saneamento'!$M69,IF(OR('3º Saneamento'!$O69&lt;=30%,COUNT('4º Saneamento'!C69:L69)&lt;3),'3º Saneamento'!$M69,IF(OR('4º Saneamento'!$O69&lt;=30%,COUNT('5º Saneamento'!C69:L69)&lt;3),'4º Saneamento'!$M69,'5º Saneamento'!$M69)))),2),"")</f>
        <v/>
      </c>
      <c r="AL70" s="19" t="str">
        <f t="shared" si="7"/>
        <v/>
      </c>
      <c r="AM70" s="22" t="str">
        <f>IF(AND($AJ70&lt;&gt;"",OR(AND('1º Saneamento'!$O69="",$AM$2="1ª rodada de saneamento"),AND('2º Saneamento'!$O69="",$AM$2="2ª rodada de saneamento"),AND('3º Saneamento'!$O69="",$AM$2="3ª rodada de saneamento"),AND('4º Saneamento'!$O69="",$AM$2="4ª rodada de saneamento"),AND('5º Saneamento'!$O69="",$AM$2="5ª rodada de saneamento"))),"N/A",IF($AM$2="Resultado final",'Série original'!$S69,IF($AM$2="Série de preços original",'Série original'!$P69,IF($AM$2="1ª rodada de saneamento",'1º Saneamento'!$O69,IF($AM$2="2ª rodada de saneamento",'2º Saneamento'!$O69,IF($AM$2="3ª rodada de saneamento",'3º Saneamento'!$O69,IF($AM$2="4ª rodada de saneamento",'4º Saneamento'!$O69,IF($AM$2="5ª rodada de saneamento",'5º Saneamento'!$O69,""))))))))</f>
        <v/>
      </c>
      <c r="AN70" s="23" t="str">
        <f>IF($AM$2="Resultado final","",IF(AND($AJ70&lt;&gt;"",OR(AND('1º Saneamento'!$O69="",$AM$2="1ª rodada de saneamento"),AND('2º Saneamento'!$O69="",$AM$2="2ª rodada de saneamento"),AND('3º Saneamento'!$O69="",$AM$2="3ª rodada de saneamento"),AND('4º Saneamento'!$O69="",$AM$2="4ª rodada de saneamento"),AND('5º Saneamento'!$O69="",$AM$2="5ª rodada de saneamento"),AND($AM$2="Resultado final",OR('Série original'!$P69&lt;=30%,$AH70="SIM",'Série original'!$S69&gt;30%)))),"N/A",IF(OR($AM$2="1ª rodada de saneamento",$AM$2="Série de preços original"),'Série original'!$Q69,IF($AM$2="1ª rodada de saneamento",'Série original'!$Q69,IF($AM$2="2ª rodada de saneamento",'1º Saneamento'!$P69,IF($AM$2="3ª rodada de saneamento",'2º Saneamento'!$P69,IF($AM$2="4ª rodada de saneamento",'3º Saneamento'!$P69,IF($AM$2="5ª rodada de saneamento",'4º Saneamento'!$P69,""))))))))</f>
        <v/>
      </c>
      <c r="AO70" s="23" t="str">
        <f>IF($AM$2="Resultado final","",IF(AND($AJ70&lt;&gt;"",OR(AND('1º Saneamento'!$O69="",$AM$2="1ª rodada de saneamento"),AND('2º Saneamento'!$O69="",$AM$2="2ª rodada de saneamento"),AND('3º Saneamento'!$O69="",$AM$2="3ª rodada de saneamento"),AND('4º Saneamento'!$O69="",$AM$2="4ª rodada de saneamento"),AND('5º Saneamento'!$O69="",$AM$2="5ª rodada de saneamento"),AND($AM$2="Resultado final",OR('Série original'!$P69&lt;=30%,$AH70="SIM",'Série original'!$S69&gt;30%)))),"N/A",IF(OR($AM$2="1ª rodada de saneamento",$AM$2="Série de preços original"),'Série original'!$R69,IF($AM$2="1ª rodada de saneamento",'Série original'!$R69,IF($AM$2="2ª rodada de saneamento",'1º Saneamento'!$Q69,IF($AM$2="3ª rodada de saneamento",'2º Saneamento'!$Q69,IF($AM$2="4ª rodada de saneamento",'3º Saneamento'!$Q69,IF($AM$2="5ª rodada de saneamento",'4º Saneamento'!$Q69,""))))))))</f>
        <v/>
      </c>
      <c r="AP70" s="24" t="str">
        <f>IFERROR(IF($AH70="SIM",$AI70,IF('Série original'!$P69&lt;=30%,$AJ70,IF('Série original'!$S69&gt;30%,$AL70,$AK70)))*$U70,"")</f>
        <v/>
      </c>
    </row>
    <row r="71" spans="1:42" ht="12.75" customHeight="1" x14ac:dyDescent="0.2">
      <c r="A71" s="11"/>
      <c r="B71" s="30"/>
      <c r="C71" s="27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3">
        <f t="shared" si="8"/>
        <v>0</v>
      </c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7"/>
      <c r="AI71" s="19" t="str">
        <f t="shared" si="5"/>
        <v/>
      </c>
      <c r="AJ71" s="19" t="str">
        <f t="shared" si="6"/>
        <v/>
      </c>
      <c r="AK71" s="19" t="str">
        <f>IFERROR(ROUND(IF(OR('1º Saneamento'!$O70&lt;=30%,COUNT('2º Saneamento'!C70:L70)&lt;3),'1º Saneamento'!$M70,IF(OR('2º Saneamento'!$O70&lt;=30%,COUNT('3º Saneamento'!C70:L70)&lt;3),'2º Saneamento'!$M70,IF(OR('3º Saneamento'!$O70&lt;=30%,COUNT('4º Saneamento'!C70:L70)&lt;3),'3º Saneamento'!$M70,IF(OR('4º Saneamento'!$O70&lt;=30%,COUNT('5º Saneamento'!C70:L70)&lt;3),'4º Saneamento'!$M70,'5º Saneamento'!$M70)))),2),"")</f>
        <v/>
      </c>
      <c r="AL71" s="19" t="str">
        <f t="shared" si="7"/>
        <v/>
      </c>
      <c r="AM71" s="22" t="str">
        <f>IF(AND($AJ71&lt;&gt;"",OR(AND('1º Saneamento'!$O70="",$AM$2="1ª rodada de saneamento"),AND('2º Saneamento'!$O70="",$AM$2="2ª rodada de saneamento"),AND('3º Saneamento'!$O70="",$AM$2="3ª rodada de saneamento"),AND('4º Saneamento'!$O70="",$AM$2="4ª rodada de saneamento"),AND('5º Saneamento'!$O70="",$AM$2="5ª rodada de saneamento"))),"N/A",IF($AM$2="Resultado final",'Série original'!$S70,IF($AM$2="Série de preços original",'Série original'!$P70,IF($AM$2="1ª rodada de saneamento",'1º Saneamento'!$O70,IF($AM$2="2ª rodada de saneamento",'2º Saneamento'!$O70,IF($AM$2="3ª rodada de saneamento",'3º Saneamento'!$O70,IF($AM$2="4ª rodada de saneamento",'4º Saneamento'!$O70,IF($AM$2="5ª rodada de saneamento",'5º Saneamento'!$O70,""))))))))</f>
        <v/>
      </c>
      <c r="AN71" s="23" t="str">
        <f>IF($AM$2="Resultado final","",IF(AND($AJ71&lt;&gt;"",OR(AND('1º Saneamento'!$O70="",$AM$2="1ª rodada de saneamento"),AND('2º Saneamento'!$O70="",$AM$2="2ª rodada de saneamento"),AND('3º Saneamento'!$O70="",$AM$2="3ª rodada de saneamento"),AND('4º Saneamento'!$O70="",$AM$2="4ª rodada de saneamento"),AND('5º Saneamento'!$O70="",$AM$2="5ª rodada de saneamento"),AND($AM$2="Resultado final",OR('Série original'!$P70&lt;=30%,$AH71="SIM",'Série original'!$S70&gt;30%)))),"N/A",IF(OR($AM$2="1ª rodada de saneamento",$AM$2="Série de preços original"),'Série original'!$Q70,IF($AM$2="1ª rodada de saneamento",'Série original'!$Q70,IF($AM$2="2ª rodada de saneamento",'1º Saneamento'!$P70,IF($AM$2="3ª rodada de saneamento",'2º Saneamento'!$P70,IF($AM$2="4ª rodada de saneamento",'3º Saneamento'!$P70,IF($AM$2="5ª rodada de saneamento",'4º Saneamento'!$P70,""))))))))</f>
        <v/>
      </c>
      <c r="AO71" s="23" t="str">
        <f>IF($AM$2="Resultado final","",IF(AND($AJ71&lt;&gt;"",OR(AND('1º Saneamento'!$O70="",$AM$2="1ª rodada de saneamento"),AND('2º Saneamento'!$O70="",$AM$2="2ª rodada de saneamento"),AND('3º Saneamento'!$O70="",$AM$2="3ª rodada de saneamento"),AND('4º Saneamento'!$O70="",$AM$2="4ª rodada de saneamento"),AND('5º Saneamento'!$O70="",$AM$2="5ª rodada de saneamento"),AND($AM$2="Resultado final",OR('Série original'!$P70&lt;=30%,$AH71="SIM",'Série original'!$S70&gt;30%)))),"N/A",IF(OR($AM$2="1ª rodada de saneamento",$AM$2="Série de preços original"),'Série original'!$R70,IF($AM$2="1ª rodada de saneamento",'Série original'!$R70,IF($AM$2="2ª rodada de saneamento",'1º Saneamento'!$Q70,IF($AM$2="3ª rodada de saneamento",'2º Saneamento'!$Q70,IF($AM$2="4ª rodada de saneamento",'3º Saneamento'!$Q70,IF($AM$2="5ª rodada de saneamento",'4º Saneamento'!$Q70,""))))))))</f>
        <v/>
      </c>
      <c r="AP71" s="24" t="str">
        <f>IFERROR(IF($AH71="SIM",$AI71,IF('Série original'!$P70&lt;=30%,$AJ71,IF('Série original'!$S70&gt;30%,$AL71,$AK71)))*$U71,"")</f>
        <v/>
      </c>
    </row>
    <row r="72" spans="1:42" ht="12.75" customHeight="1" x14ac:dyDescent="0.2">
      <c r="A72" s="11"/>
      <c r="B72" s="30"/>
      <c r="C72" s="27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3">
        <f t="shared" si="8"/>
        <v>0</v>
      </c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7"/>
      <c r="AI72" s="19" t="str">
        <f t="shared" si="5"/>
        <v/>
      </c>
      <c r="AJ72" s="19" t="str">
        <f t="shared" si="6"/>
        <v/>
      </c>
      <c r="AK72" s="19" t="str">
        <f>IFERROR(ROUND(IF(OR('1º Saneamento'!$O71&lt;=30%,COUNT('2º Saneamento'!C71:L71)&lt;3),'1º Saneamento'!$M71,IF(OR('2º Saneamento'!$O71&lt;=30%,COUNT('3º Saneamento'!C71:L71)&lt;3),'2º Saneamento'!$M71,IF(OR('3º Saneamento'!$O71&lt;=30%,COUNT('4º Saneamento'!C71:L71)&lt;3),'3º Saneamento'!$M71,IF(OR('4º Saneamento'!$O71&lt;=30%,COUNT('5º Saneamento'!C71:L71)&lt;3),'4º Saneamento'!$M71,'5º Saneamento'!$M71)))),2),"")</f>
        <v/>
      </c>
      <c r="AL72" s="19" t="str">
        <f t="shared" si="7"/>
        <v/>
      </c>
      <c r="AM72" s="22" t="str">
        <f>IF(AND($AJ72&lt;&gt;"",OR(AND('1º Saneamento'!$O71="",$AM$2="1ª rodada de saneamento"),AND('2º Saneamento'!$O71="",$AM$2="2ª rodada de saneamento"),AND('3º Saneamento'!$O71="",$AM$2="3ª rodada de saneamento"),AND('4º Saneamento'!$O71="",$AM$2="4ª rodada de saneamento"),AND('5º Saneamento'!$O71="",$AM$2="5ª rodada de saneamento"))),"N/A",IF($AM$2="Resultado final",'Série original'!$S71,IF($AM$2="Série de preços original",'Série original'!$P71,IF($AM$2="1ª rodada de saneamento",'1º Saneamento'!$O71,IF($AM$2="2ª rodada de saneamento",'2º Saneamento'!$O71,IF($AM$2="3ª rodada de saneamento",'3º Saneamento'!$O71,IF($AM$2="4ª rodada de saneamento",'4º Saneamento'!$O71,IF($AM$2="5ª rodada de saneamento",'5º Saneamento'!$O71,""))))))))</f>
        <v/>
      </c>
      <c r="AN72" s="23" t="str">
        <f>IF($AM$2="Resultado final","",IF(AND($AJ72&lt;&gt;"",OR(AND('1º Saneamento'!$O71="",$AM$2="1ª rodada de saneamento"),AND('2º Saneamento'!$O71="",$AM$2="2ª rodada de saneamento"),AND('3º Saneamento'!$O71="",$AM$2="3ª rodada de saneamento"),AND('4º Saneamento'!$O71="",$AM$2="4ª rodada de saneamento"),AND('5º Saneamento'!$O71="",$AM$2="5ª rodada de saneamento"),AND($AM$2="Resultado final",OR('Série original'!$P71&lt;=30%,$AH72="SIM",'Série original'!$S71&gt;30%)))),"N/A",IF(OR($AM$2="1ª rodada de saneamento",$AM$2="Série de preços original"),'Série original'!$Q71,IF($AM$2="1ª rodada de saneamento",'Série original'!$Q71,IF($AM$2="2ª rodada de saneamento",'1º Saneamento'!$P71,IF($AM$2="3ª rodada de saneamento",'2º Saneamento'!$P71,IF($AM$2="4ª rodada de saneamento",'3º Saneamento'!$P71,IF($AM$2="5ª rodada de saneamento",'4º Saneamento'!$P71,""))))))))</f>
        <v/>
      </c>
      <c r="AO72" s="23" t="str">
        <f>IF($AM$2="Resultado final","",IF(AND($AJ72&lt;&gt;"",OR(AND('1º Saneamento'!$O71="",$AM$2="1ª rodada de saneamento"),AND('2º Saneamento'!$O71="",$AM$2="2ª rodada de saneamento"),AND('3º Saneamento'!$O71="",$AM$2="3ª rodada de saneamento"),AND('4º Saneamento'!$O71="",$AM$2="4ª rodada de saneamento"),AND('5º Saneamento'!$O71="",$AM$2="5ª rodada de saneamento"),AND($AM$2="Resultado final",OR('Série original'!$P71&lt;=30%,$AH72="SIM",'Série original'!$S71&gt;30%)))),"N/A",IF(OR($AM$2="1ª rodada de saneamento",$AM$2="Série de preços original"),'Série original'!$R71,IF($AM$2="1ª rodada de saneamento",'Série original'!$R71,IF($AM$2="2ª rodada de saneamento",'1º Saneamento'!$Q71,IF($AM$2="3ª rodada de saneamento",'2º Saneamento'!$Q71,IF($AM$2="4ª rodada de saneamento",'3º Saneamento'!$Q71,IF($AM$2="5ª rodada de saneamento",'4º Saneamento'!$Q71,""))))))))</f>
        <v/>
      </c>
      <c r="AP72" s="24" t="str">
        <f>IFERROR(IF($AH72="SIM",$AI72,IF('Série original'!$P71&lt;=30%,$AJ72,IF('Série original'!$S71&gt;30%,$AL72,$AK72)))*$U72,"")</f>
        <v/>
      </c>
    </row>
    <row r="73" spans="1:42" ht="12.75" customHeight="1" x14ac:dyDescent="0.2">
      <c r="A73" s="11"/>
      <c r="B73" s="30"/>
      <c r="C73" s="27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3">
        <f t="shared" si="8"/>
        <v>0</v>
      </c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7"/>
      <c r="AI73" s="19" t="str">
        <f t="shared" si="5"/>
        <v/>
      </c>
      <c r="AJ73" s="19" t="str">
        <f t="shared" si="6"/>
        <v/>
      </c>
      <c r="AK73" s="19" t="str">
        <f>IFERROR(ROUND(IF(OR('1º Saneamento'!$O72&lt;=30%,COUNT('2º Saneamento'!C72:L72)&lt;3),'1º Saneamento'!$M72,IF(OR('2º Saneamento'!$O72&lt;=30%,COUNT('3º Saneamento'!C72:L72)&lt;3),'2º Saneamento'!$M72,IF(OR('3º Saneamento'!$O72&lt;=30%,COUNT('4º Saneamento'!C72:L72)&lt;3),'3º Saneamento'!$M72,IF(OR('4º Saneamento'!$O72&lt;=30%,COUNT('5º Saneamento'!C72:L72)&lt;3),'4º Saneamento'!$M72,'5º Saneamento'!$M72)))),2),"")</f>
        <v/>
      </c>
      <c r="AL73" s="19" t="str">
        <f t="shared" si="7"/>
        <v/>
      </c>
      <c r="AM73" s="22" t="str">
        <f>IF(AND($AJ73&lt;&gt;"",OR(AND('1º Saneamento'!$O72="",$AM$2="1ª rodada de saneamento"),AND('2º Saneamento'!$O72="",$AM$2="2ª rodada de saneamento"),AND('3º Saneamento'!$O72="",$AM$2="3ª rodada de saneamento"),AND('4º Saneamento'!$O72="",$AM$2="4ª rodada de saneamento"),AND('5º Saneamento'!$O72="",$AM$2="5ª rodada de saneamento"))),"N/A",IF($AM$2="Resultado final",'Série original'!$S72,IF($AM$2="Série de preços original",'Série original'!$P72,IF($AM$2="1ª rodada de saneamento",'1º Saneamento'!$O72,IF($AM$2="2ª rodada de saneamento",'2º Saneamento'!$O72,IF($AM$2="3ª rodada de saneamento",'3º Saneamento'!$O72,IF($AM$2="4ª rodada de saneamento",'4º Saneamento'!$O72,IF($AM$2="5ª rodada de saneamento",'5º Saneamento'!$O72,""))))))))</f>
        <v/>
      </c>
      <c r="AN73" s="23" t="str">
        <f>IF($AM$2="Resultado final","",IF(AND($AJ73&lt;&gt;"",OR(AND('1º Saneamento'!$O72="",$AM$2="1ª rodada de saneamento"),AND('2º Saneamento'!$O72="",$AM$2="2ª rodada de saneamento"),AND('3º Saneamento'!$O72="",$AM$2="3ª rodada de saneamento"),AND('4º Saneamento'!$O72="",$AM$2="4ª rodada de saneamento"),AND('5º Saneamento'!$O72="",$AM$2="5ª rodada de saneamento"),AND($AM$2="Resultado final",OR('Série original'!$P72&lt;=30%,$AH73="SIM",'Série original'!$S72&gt;30%)))),"N/A",IF(OR($AM$2="1ª rodada de saneamento",$AM$2="Série de preços original"),'Série original'!$Q72,IF($AM$2="1ª rodada de saneamento",'Série original'!$Q72,IF($AM$2="2ª rodada de saneamento",'1º Saneamento'!$P72,IF($AM$2="3ª rodada de saneamento",'2º Saneamento'!$P72,IF($AM$2="4ª rodada de saneamento",'3º Saneamento'!$P72,IF($AM$2="5ª rodada de saneamento",'4º Saneamento'!$P72,""))))))))</f>
        <v/>
      </c>
      <c r="AO73" s="23" t="str">
        <f>IF($AM$2="Resultado final","",IF(AND($AJ73&lt;&gt;"",OR(AND('1º Saneamento'!$O72="",$AM$2="1ª rodada de saneamento"),AND('2º Saneamento'!$O72="",$AM$2="2ª rodada de saneamento"),AND('3º Saneamento'!$O72="",$AM$2="3ª rodada de saneamento"),AND('4º Saneamento'!$O72="",$AM$2="4ª rodada de saneamento"),AND('5º Saneamento'!$O72="",$AM$2="5ª rodada de saneamento"),AND($AM$2="Resultado final",OR('Série original'!$P72&lt;=30%,$AH73="SIM",'Série original'!$S72&gt;30%)))),"N/A",IF(OR($AM$2="1ª rodada de saneamento",$AM$2="Série de preços original"),'Série original'!$R72,IF($AM$2="1ª rodada de saneamento",'Série original'!$R72,IF($AM$2="2ª rodada de saneamento",'1º Saneamento'!$Q72,IF($AM$2="3ª rodada de saneamento",'2º Saneamento'!$Q72,IF($AM$2="4ª rodada de saneamento",'3º Saneamento'!$Q72,IF($AM$2="5ª rodada de saneamento",'4º Saneamento'!$Q72,""))))))))</f>
        <v/>
      </c>
      <c r="AP73" s="24" t="str">
        <f>IFERROR(IF($AH73="SIM",$AI73,IF('Série original'!$P72&lt;=30%,$AJ73,IF('Série original'!$S72&gt;30%,$AL73,$AK73)))*$U73,"")</f>
        <v/>
      </c>
    </row>
    <row r="74" spans="1:42" ht="12.75" customHeight="1" x14ac:dyDescent="0.2">
      <c r="A74" s="11"/>
      <c r="B74" s="30"/>
      <c r="C74" s="27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3">
        <f t="shared" si="8"/>
        <v>0</v>
      </c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7"/>
      <c r="AI74" s="19" t="str">
        <f t="shared" si="5"/>
        <v/>
      </c>
      <c r="AJ74" s="19" t="str">
        <f t="shared" si="6"/>
        <v/>
      </c>
      <c r="AK74" s="19" t="str">
        <f>IFERROR(ROUND(IF(OR('1º Saneamento'!$O73&lt;=30%,COUNT('2º Saneamento'!C73:L73)&lt;3),'1º Saneamento'!$M73,IF(OR('2º Saneamento'!$O73&lt;=30%,COUNT('3º Saneamento'!C73:L73)&lt;3),'2º Saneamento'!$M73,IF(OR('3º Saneamento'!$O73&lt;=30%,COUNT('4º Saneamento'!C73:L73)&lt;3),'3º Saneamento'!$M73,IF(OR('4º Saneamento'!$O73&lt;=30%,COUNT('5º Saneamento'!C73:L73)&lt;3),'4º Saneamento'!$M73,'5º Saneamento'!$M73)))),2),"")</f>
        <v/>
      </c>
      <c r="AL74" s="19" t="str">
        <f t="shared" si="7"/>
        <v/>
      </c>
      <c r="AM74" s="22" t="str">
        <f>IF(AND($AJ74&lt;&gt;"",OR(AND('1º Saneamento'!$O73="",$AM$2="1ª rodada de saneamento"),AND('2º Saneamento'!$O73="",$AM$2="2ª rodada de saneamento"),AND('3º Saneamento'!$O73="",$AM$2="3ª rodada de saneamento"),AND('4º Saneamento'!$O73="",$AM$2="4ª rodada de saneamento"),AND('5º Saneamento'!$O73="",$AM$2="5ª rodada de saneamento"))),"N/A",IF($AM$2="Resultado final",'Série original'!$S73,IF($AM$2="Série de preços original",'Série original'!$P73,IF($AM$2="1ª rodada de saneamento",'1º Saneamento'!$O73,IF($AM$2="2ª rodada de saneamento",'2º Saneamento'!$O73,IF($AM$2="3ª rodada de saneamento",'3º Saneamento'!$O73,IF($AM$2="4ª rodada de saneamento",'4º Saneamento'!$O73,IF($AM$2="5ª rodada de saneamento",'5º Saneamento'!$O73,""))))))))</f>
        <v/>
      </c>
      <c r="AN74" s="23" t="str">
        <f>IF($AM$2="Resultado final","",IF(AND($AJ74&lt;&gt;"",OR(AND('1º Saneamento'!$O73="",$AM$2="1ª rodada de saneamento"),AND('2º Saneamento'!$O73="",$AM$2="2ª rodada de saneamento"),AND('3º Saneamento'!$O73="",$AM$2="3ª rodada de saneamento"),AND('4º Saneamento'!$O73="",$AM$2="4ª rodada de saneamento"),AND('5º Saneamento'!$O73="",$AM$2="5ª rodada de saneamento"),AND($AM$2="Resultado final",OR('Série original'!$P73&lt;=30%,$AH74="SIM",'Série original'!$S73&gt;30%)))),"N/A",IF(OR($AM$2="1ª rodada de saneamento",$AM$2="Série de preços original"),'Série original'!$Q73,IF($AM$2="1ª rodada de saneamento",'Série original'!$Q73,IF($AM$2="2ª rodada de saneamento",'1º Saneamento'!$P73,IF($AM$2="3ª rodada de saneamento",'2º Saneamento'!$P73,IF($AM$2="4ª rodada de saneamento",'3º Saneamento'!$P73,IF($AM$2="5ª rodada de saneamento",'4º Saneamento'!$P73,""))))))))</f>
        <v/>
      </c>
      <c r="AO74" s="23" t="str">
        <f>IF($AM$2="Resultado final","",IF(AND($AJ74&lt;&gt;"",OR(AND('1º Saneamento'!$O73="",$AM$2="1ª rodada de saneamento"),AND('2º Saneamento'!$O73="",$AM$2="2ª rodada de saneamento"),AND('3º Saneamento'!$O73="",$AM$2="3ª rodada de saneamento"),AND('4º Saneamento'!$O73="",$AM$2="4ª rodada de saneamento"),AND('5º Saneamento'!$O73="",$AM$2="5ª rodada de saneamento"),AND($AM$2="Resultado final",OR('Série original'!$P73&lt;=30%,$AH74="SIM",'Série original'!$S73&gt;30%)))),"N/A",IF(OR($AM$2="1ª rodada de saneamento",$AM$2="Série de preços original"),'Série original'!$R73,IF($AM$2="1ª rodada de saneamento",'Série original'!$R73,IF($AM$2="2ª rodada de saneamento",'1º Saneamento'!$Q73,IF($AM$2="3ª rodada de saneamento",'2º Saneamento'!$Q73,IF($AM$2="4ª rodada de saneamento",'3º Saneamento'!$Q73,IF($AM$2="5ª rodada de saneamento",'4º Saneamento'!$Q73,""))))))))</f>
        <v/>
      </c>
      <c r="AP74" s="24" t="str">
        <f>IFERROR(IF($AH74="SIM",$AI74,IF('Série original'!$P73&lt;=30%,$AJ74,IF('Série original'!$S73&gt;30%,$AL74,$AK74)))*$U74,"")</f>
        <v/>
      </c>
    </row>
    <row r="75" spans="1:42" ht="12.75" customHeight="1" x14ac:dyDescent="0.2">
      <c r="A75" s="11"/>
      <c r="B75" s="30"/>
      <c r="C75" s="27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3">
        <f t="shared" si="8"/>
        <v>0</v>
      </c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7"/>
      <c r="AI75" s="19" t="str">
        <f t="shared" si="5"/>
        <v/>
      </c>
      <c r="AJ75" s="19" t="str">
        <f t="shared" si="6"/>
        <v/>
      </c>
      <c r="AK75" s="19" t="str">
        <f>IFERROR(ROUND(IF(OR('1º Saneamento'!$O74&lt;=30%,COUNT('2º Saneamento'!C74:L74)&lt;3),'1º Saneamento'!$M74,IF(OR('2º Saneamento'!$O74&lt;=30%,COUNT('3º Saneamento'!C74:L74)&lt;3),'2º Saneamento'!$M74,IF(OR('3º Saneamento'!$O74&lt;=30%,COUNT('4º Saneamento'!C74:L74)&lt;3),'3º Saneamento'!$M74,IF(OR('4º Saneamento'!$O74&lt;=30%,COUNT('5º Saneamento'!C74:L74)&lt;3),'4º Saneamento'!$M74,'5º Saneamento'!$M74)))),2),"")</f>
        <v/>
      </c>
      <c r="AL75" s="19" t="str">
        <f t="shared" si="7"/>
        <v/>
      </c>
      <c r="AM75" s="22" t="str">
        <f>IF(AND($AJ75&lt;&gt;"",OR(AND('1º Saneamento'!$O74="",$AM$2="1ª rodada de saneamento"),AND('2º Saneamento'!$O74="",$AM$2="2ª rodada de saneamento"),AND('3º Saneamento'!$O74="",$AM$2="3ª rodada de saneamento"),AND('4º Saneamento'!$O74="",$AM$2="4ª rodada de saneamento"),AND('5º Saneamento'!$O74="",$AM$2="5ª rodada de saneamento"))),"N/A",IF($AM$2="Resultado final",'Série original'!$S74,IF($AM$2="Série de preços original",'Série original'!$P74,IF($AM$2="1ª rodada de saneamento",'1º Saneamento'!$O74,IF($AM$2="2ª rodada de saneamento",'2º Saneamento'!$O74,IF($AM$2="3ª rodada de saneamento",'3º Saneamento'!$O74,IF($AM$2="4ª rodada de saneamento",'4º Saneamento'!$O74,IF($AM$2="5ª rodada de saneamento",'5º Saneamento'!$O74,""))))))))</f>
        <v/>
      </c>
      <c r="AN75" s="23" t="str">
        <f>IF($AM$2="Resultado final","",IF(AND($AJ75&lt;&gt;"",OR(AND('1º Saneamento'!$O74="",$AM$2="1ª rodada de saneamento"),AND('2º Saneamento'!$O74="",$AM$2="2ª rodada de saneamento"),AND('3º Saneamento'!$O74="",$AM$2="3ª rodada de saneamento"),AND('4º Saneamento'!$O74="",$AM$2="4ª rodada de saneamento"),AND('5º Saneamento'!$O74="",$AM$2="5ª rodada de saneamento"),AND($AM$2="Resultado final",OR('Série original'!$P74&lt;=30%,$AH75="SIM",'Série original'!$S74&gt;30%)))),"N/A",IF(OR($AM$2="1ª rodada de saneamento",$AM$2="Série de preços original"),'Série original'!$Q74,IF($AM$2="1ª rodada de saneamento",'Série original'!$Q74,IF($AM$2="2ª rodada de saneamento",'1º Saneamento'!$P74,IF($AM$2="3ª rodada de saneamento",'2º Saneamento'!$P74,IF($AM$2="4ª rodada de saneamento",'3º Saneamento'!$P74,IF($AM$2="5ª rodada de saneamento",'4º Saneamento'!$P74,""))))))))</f>
        <v/>
      </c>
      <c r="AO75" s="23" t="str">
        <f>IF($AM$2="Resultado final","",IF(AND($AJ75&lt;&gt;"",OR(AND('1º Saneamento'!$O74="",$AM$2="1ª rodada de saneamento"),AND('2º Saneamento'!$O74="",$AM$2="2ª rodada de saneamento"),AND('3º Saneamento'!$O74="",$AM$2="3ª rodada de saneamento"),AND('4º Saneamento'!$O74="",$AM$2="4ª rodada de saneamento"),AND('5º Saneamento'!$O74="",$AM$2="5ª rodada de saneamento"),AND($AM$2="Resultado final",OR('Série original'!$P74&lt;=30%,$AH75="SIM",'Série original'!$S74&gt;30%)))),"N/A",IF(OR($AM$2="1ª rodada de saneamento",$AM$2="Série de preços original"),'Série original'!$R74,IF($AM$2="1ª rodada de saneamento",'Série original'!$R74,IF($AM$2="2ª rodada de saneamento",'1º Saneamento'!$Q74,IF($AM$2="3ª rodada de saneamento",'2º Saneamento'!$Q74,IF($AM$2="4ª rodada de saneamento",'3º Saneamento'!$Q74,IF($AM$2="5ª rodada de saneamento",'4º Saneamento'!$Q74,""))))))))</f>
        <v/>
      </c>
      <c r="AP75" s="24" t="str">
        <f>IFERROR(IF($AH75="SIM",$AI75,IF('Série original'!$P74&lt;=30%,$AJ75,IF('Série original'!$S74&gt;30%,$AL75,$AK75)))*$U75,"")</f>
        <v/>
      </c>
    </row>
    <row r="76" spans="1:42" ht="12.75" customHeight="1" x14ac:dyDescent="0.2">
      <c r="A76" s="11"/>
      <c r="B76" s="30"/>
      <c r="C76" s="27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3">
        <f t="shared" si="8"/>
        <v>0</v>
      </c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7"/>
      <c r="AI76" s="19" t="str">
        <f t="shared" si="5"/>
        <v/>
      </c>
      <c r="AJ76" s="19" t="str">
        <f t="shared" si="6"/>
        <v/>
      </c>
      <c r="AK76" s="19" t="str">
        <f>IFERROR(ROUND(IF(OR('1º Saneamento'!$O75&lt;=30%,COUNT('2º Saneamento'!C75:L75)&lt;3),'1º Saneamento'!$M75,IF(OR('2º Saneamento'!$O75&lt;=30%,COUNT('3º Saneamento'!C75:L75)&lt;3),'2º Saneamento'!$M75,IF(OR('3º Saneamento'!$O75&lt;=30%,COUNT('4º Saneamento'!C75:L75)&lt;3),'3º Saneamento'!$M75,IF(OR('4º Saneamento'!$O75&lt;=30%,COUNT('5º Saneamento'!C75:L75)&lt;3),'4º Saneamento'!$M75,'5º Saneamento'!$M75)))),2),"")</f>
        <v/>
      </c>
      <c r="AL76" s="19" t="str">
        <f t="shared" si="7"/>
        <v/>
      </c>
      <c r="AM76" s="22" t="str">
        <f>IF(AND($AJ76&lt;&gt;"",OR(AND('1º Saneamento'!$O75="",$AM$2="1ª rodada de saneamento"),AND('2º Saneamento'!$O75="",$AM$2="2ª rodada de saneamento"),AND('3º Saneamento'!$O75="",$AM$2="3ª rodada de saneamento"),AND('4º Saneamento'!$O75="",$AM$2="4ª rodada de saneamento"),AND('5º Saneamento'!$O75="",$AM$2="5ª rodada de saneamento"))),"N/A",IF($AM$2="Resultado final",'Série original'!$S75,IF($AM$2="Série de preços original",'Série original'!$P75,IF($AM$2="1ª rodada de saneamento",'1º Saneamento'!$O75,IF($AM$2="2ª rodada de saneamento",'2º Saneamento'!$O75,IF($AM$2="3ª rodada de saneamento",'3º Saneamento'!$O75,IF($AM$2="4ª rodada de saneamento",'4º Saneamento'!$O75,IF($AM$2="5ª rodada de saneamento",'5º Saneamento'!$O75,""))))))))</f>
        <v/>
      </c>
      <c r="AN76" s="23" t="str">
        <f>IF($AM$2="Resultado final","",IF(AND($AJ76&lt;&gt;"",OR(AND('1º Saneamento'!$O75="",$AM$2="1ª rodada de saneamento"),AND('2º Saneamento'!$O75="",$AM$2="2ª rodada de saneamento"),AND('3º Saneamento'!$O75="",$AM$2="3ª rodada de saneamento"),AND('4º Saneamento'!$O75="",$AM$2="4ª rodada de saneamento"),AND('5º Saneamento'!$O75="",$AM$2="5ª rodada de saneamento"),AND($AM$2="Resultado final",OR('Série original'!$P75&lt;=30%,$AH76="SIM",'Série original'!$S75&gt;30%)))),"N/A",IF(OR($AM$2="1ª rodada de saneamento",$AM$2="Série de preços original"),'Série original'!$Q75,IF($AM$2="1ª rodada de saneamento",'Série original'!$Q75,IF($AM$2="2ª rodada de saneamento",'1º Saneamento'!$P75,IF($AM$2="3ª rodada de saneamento",'2º Saneamento'!$P75,IF($AM$2="4ª rodada de saneamento",'3º Saneamento'!$P75,IF($AM$2="5ª rodada de saneamento",'4º Saneamento'!$P75,""))))))))</f>
        <v/>
      </c>
      <c r="AO76" s="23" t="str">
        <f>IF($AM$2="Resultado final","",IF(AND($AJ76&lt;&gt;"",OR(AND('1º Saneamento'!$O75="",$AM$2="1ª rodada de saneamento"),AND('2º Saneamento'!$O75="",$AM$2="2ª rodada de saneamento"),AND('3º Saneamento'!$O75="",$AM$2="3ª rodada de saneamento"),AND('4º Saneamento'!$O75="",$AM$2="4ª rodada de saneamento"),AND('5º Saneamento'!$O75="",$AM$2="5ª rodada de saneamento"),AND($AM$2="Resultado final",OR('Série original'!$P75&lt;=30%,$AH76="SIM",'Série original'!$S75&gt;30%)))),"N/A",IF(OR($AM$2="1ª rodada de saneamento",$AM$2="Série de preços original"),'Série original'!$R75,IF($AM$2="1ª rodada de saneamento",'Série original'!$R75,IF($AM$2="2ª rodada de saneamento",'1º Saneamento'!$Q75,IF($AM$2="3ª rodada de saneamento",'2º Saneamento'!$Q75,IF($AM$2="4ª rodada de saneamento",'3º Saneamento'!$Q75,IF($AM$2="5ª rodada de saneamento",'4º Saneamento'!$Q75,""))))))))</f>
        <v/>
      </c>
      <c r="AP76" s="24" t="str">
        <f>IFERROR(IF($AH76="SIM",$AI76,IF('Série original'!$P75&lt;=30%,$AJ76,IF('Série original'!$S75&gt;30%,$AL76,$AK76)))*$U76,"")</f>
        <v/>
      </c>
    </row>
    <row r="77" spans="1:42" ht="12.75" customHeight="1" x14ac:dyDescent="0.2">
      <c r="A77" s="11"/>
      <c r="B77" s="30"/>
      <c r="C77" s="27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3">
        <f t="shared" si="8"/>
        <v>0</v>
      </c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7"/>
      <c r="AI77" s="19" t="str">
        <f t="shared" si="5"/>
        <v/>
      </c>
      <c r="AJ77" s="19" t="str">
        <f t="shared" si="6"/>
        <v/>
      </c>
      <c r="AK77" s="19" t="str">
        <f>IFERROR(ROUND(IF(OR('1º Saneamento'!$O76&lt;=30%,COUNT('2º Saneamento'!C76:L76)&lt;3),'1º Saneamento'!$M76,IF(OR('2º Saneamento'!$O76&lt;=30%,COUNT('3º Saneamento'!C76:L76)&lt;3),'2º Saneamento'!$M76,IF(OR('3º Saneamento'!$O76&lt;=30%,COUNT('4º Saneamento'!C76:L76)&lt;3),'3º Saneamento'!$M76,IF(OR('4º Saneamento'!$O76&lt;=30%,COUNT('5º Saneamento'!C76:L76)&lt;3),'4º Saneamento'!$M76,'5º Saneamento'!$M76)))),2),"")</f>
        <v/>
      </c>
      <c r="AL77" s="19" t="str">
        <f t="shared" si="7"/>
        <v/>
      </c>
      <c r="AM77" s="22" t="str">
        <f>IF(AND($AJ77&lt;&gt;"",OR(AND('1º Saneamento'!$O76="",$AM$2="1ª rodada de saneamento"),AND('2º Saneamento'!$O76="",$AM$2="2ª rodada de saneamento"),AND('3º Saneamento'!$O76="",$AM$2="3ª rodada de saneamento"),AND('4º Saneamento'!$O76="",$AM$2="4ª rodada de saneamento"),AND('5º Saneamento'!$O76="",$AM$2="5ª rodada de saneamento"))),"N/A",IF($AM$2="Resultado final",'Série original'!$S76,IF($AM$2="Série de preços original",'Série original'!$P76,IF($AM$2="1ª rodada de saneamento",'1º Saneamento'!$O76,IF($AM$2="2ª rodada de saneamento",'2º Saneamento'!$O76,IF($AM$2="3ª rodada de saneamento",'3º Saneamento'!$O76,IF($AM$2="4ª rodada de saneamento",'4º Saneamento'!$O76,IF($AM$2="5ª rodada de saneamento",'5º Saneamento'!$O76,""))))))))</f>
        <v/>
      </c>
      <c r="AN77" s="23" t="str">
        <f>IF($AM$2="Resultado final","",IF(AND($AJ77&lt;&gt;"",OR(AND('1º Saneamento'!$O76="",$AM$2="1ª rodada de saneamento"),AND('2º Saneamento'!$O76="",$AM$2="2ª rodada de saneamento"),AND('3º Saneamento'!$O76="",$AM$2="3ª rodada de saneamento"),AND('4º Saneamento'!$O76="",$AM$2="4ª rodada de saneamento"),AND('5º Saneamento'!$O76="",$AM$2="5ª rodada de saneamento"),AND($AM$2="Resultado final",OR('Série original'!$P76&lt;=30%,$AH77="SIM",'Série original'!$S76&gt;30%)))),"N/A",IF(OR($AM$2="1ª rodada de saneamento",$AM$2="Série de preços original"),'Série original'!$Q76,IF($AM$2="1ª rodada de saneamento",'Série original'!$Q76,IF($AM$2="2ª rodada de saneamento",'1º Saneamento'!$P76,IF($AM$2="3ª rodada de saneamento",'2º Saneamento'!$P76,IF($AM$2="4ª rodada de saneamento",'3º Saneamento'!$P76,IF($AM$2="5ª rodada de saneamento",'4º Saneamento'!$P76,""))))))))</f>
        <v/>
      </c>
      <c r="AO77" s="23" t="str">
        <f>IF($AM$2="Resultado final","",IF(AND($AJ77&lt;&gt;"",OR(AND('1º Saneamento'!$O76="",$AM$2="1ª rodada de saneamento"),AND('2º Saneamento'!$O76="",$AM$2="2ª rodada de saneamento"),AND('3º Saneamento'!$O76="",$AM$2="3ª rodada de saneamento"),AND('4º Saneamento'!$O76="",$AM$2="4ª rodada de saneamento"),AND('5º Saneamento'!$O76="",$AM$2="5ª rodada de saneamento"),AND($AM$2="Resultado final",OR('Série original'!$P76&lt;=30%,$AH77="SIM",'Série original'!$S76&gt;30%)))),"N/A",IF(OR($AM$2="1ª rodada de saneamento",$AM$2="Série de preços original"),'Série original'!$R76,IF($AM$2="1ª rodada de saneamento",'Série original'!$R76,IF($AM$2="2ª rodada de saneamento",'1º Saneamento'!$Q76,IF($AM$2="3ª rodada de saneamento",'2º Saneamento'!$Q76,IF($AM$2="4ª rodada de saneamento",'3º Saneamento'!$Q76,IF($AM$2="5ª rodada de saneamento",'4º Saneamento'!$Q76,""))))))))</f>
        <v/>
      </c>
      <c r="AP77" s="24" t="str">
        <f>IFERROR(IF($AH77="SIM",$AI77,IF('Série original'!$P76&lt;=30%,$AJ77,IF('Série original'!$S76&gt;30%,$AL77,$AK77)))*$U77,"")</f>
        <v/>
      </c>
    </row>
    <row r="78" spans="1:42" ht="12.75" customHeight="1" x14ac:dyDescent="0.2">
      <c r="A78" s="11"/>
      <c r="B78" s="30"/>
      <c r="C78" s="27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3">
        <f t="shared" si="8"/>
        <v>0</v>
      </c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7"/>
      <c r="AI78" s="19" t="str">
        <f t="shared" si="5"/>
        <v/>
      </c>
      <c r="AJ78" s="19" t="str">
        <f t="shared" si="6"/>
        <v/>
      </c>
      <c r="AK78" s="19" t="str">
        <f>IFERROR(ROUND(IF(OR('1º Saneamento'!$O77&lt;=30%,COUNT('2º Saneamento'!C77:L77)&lt;3),'1º Saneamento'!$M77,IF(OR('2º Saneamento'!$O77&lt;=30%,COUNT('3º Saneamento'!C77:L77)&lt;3),'2º Saneamento'!$M77,IF(OR('3º Saneamento'!$O77&lt;=30%,COUNT('4º Saneamento'!C77:L77)&lt;3),'3º Saneamento'!$M77,IF(OR('4º Saneamento'!$O77&lt;=30%,COUNT('5º Saneamento'!C77:L77)&lt;3),'4º Saneamento'!$M77,'5º Saneamento'!$M77)))),2),"")</f>
        <v/>
      </c>
      <c r="AL78" s="19" t="str">
        <f t="shared" si="7"/>
        <v/>
      </c>
      <c r="AM78" s="22" t="str">
        <f>IF(AND($AJ78&lt;&gt;"",OR(AND('1º Saneamento'!$O77="",$AM$2="1ª rodada de saneamento"),AND('2º Saneamento'!$O77="",$AM$2="2ª rodada de saneamento"),AND('3º Saneamento'!$O77="",$AM$2="3ª rodada de saneamento"),AND('4º Saneamento'!$O77="",$AM$2="4ª rodada de saneamento"),AND('5º Saneamento'!$O77="",$AM$2="5ª rodada de saneamento"))),"N/A",IF($AM$2="Resultado final",'Série original'!$S77,IF($AM$2="Série de preços original",'Série original'!$P77,IF($AM$2="1ª rodada de saneamento",'1º Saneamento'!$O77,IF($AM$2="2ª rodada de saneamento",'2º Saneamento'!$O77,IF($AM$2="3ª rodada de saneamento",'3º Saneamento'!$O77,IF($AM$2="4ª rodada de saneamento",'4º Saneamento'!$O77,IF($AM$2="5ª rodada de saneamento",'5º Saneamento'!$O77,""))))))))</f>
        <v/>
      </c>
      <c r="AN78" s="23" t="str">
        <f>IF($AM$2="Resultado final","",IF(AND($AJ78&lt;&gt;"",OR(AND('1º Saneamento'!$O77="",$AM$2="1ª rodada de saneamento"),AND('2º Saneamento'!$O77="",$AM$2="2ª rodada de saneamento"),AND('3º Saneamento'!$O77="",$AM$2="3ª rodada de saneamento"),AND('4º Saneamento'!$O77="",$AM$2="4ª rodada de saneamento"),AND('5º Saneamento'!$O77="",$AM$2="5ª rodada de saneamento"),AND($AM$2="Resultado final",OR('Série original'!$P77&lt;=30%,$AH78="SIM",'Série original'!$S77&gt;30%)))),"N/A",IF(OR($AM$2="1ª rodada de saneamento",$AM$2="Série de preços original"),'Série original'!$Q77,IF($AM$2="1ª rodada de saneamento",'Série original'!$Q77,IF($AM$2="2ª rodada de saneamento",'1º Saneamento'!$P77,IF($AM$2="3ª rodada de saneamento",'2º Saneamento'!$P77,IF($AM$2="4ª rodada de saneamento",'3º Saneamento'!$P77,IF($AM$2="5ª rodada de saneamento",'4º Saneamento'!$P77,""))))))))</f>
        <v/>
      </c>
      <c r="AO78" s="23" t="str">
        <f>IF($AM$2="Resultado final","",IF(AND($AJ78&lt;&gt;"",OR(AND('1º Saneamento'!$O77="",$AM$2="1ª rodada de saneamento"),AND('2º Saneamento'!$O77="",$AM$2="2ª rodada de saneamento"),AND('3º Saneamento'!$O77="",$AM$2="3ª rodada de saneamento"),AND('4º Saneamento'!$O77="",$AM$2="4ª rodada de saneamento"),AND('5º Saneamento'!$O77="",$AM$2="5ª rodada de saneamento"),AND($AM$2="Resultado final",OR('Série original'!$P77&lt;=30%,$AH78="SIM",'Série original'!$S77&gt;30%)))),"N/A",IF(OR($AM$2="1ª rodada de saneamento",$AM$2="Série de preços original"),'Série original'!$R77,IF($AM$2="1ª rodada de saneamento",'Série original'!$R77,IF($AM$2="2ª rodada de saneamento",'1º Saneamento'!$Q77,IF($AM$2="3ª rodada de saneamento",'2º Saneamento'!$Q77,IF($AM$2="4ª rodada de saneamento",'3º Saneamento'!$Q77,IF($AM$2="5ª rodada de saneamento",'4º Saneamento'!$Q77,""))))))))</f>
        <v/>
      </c>
      <c r="AP78" s="24" t="str">
        <f>IFERROR(IF($AH78="SIM",$AI78,IF('Série original'!$P77&lt;=30%,$AJ78,IF('Série original'!$S77&gt;30%,$AL78,$AK78)))*$U78,"")</f>
        <v/>
      </c>
    </row>
    <row r="79" spans="1:42" ht="12.75" customHeight="1" x14ac:dyDescent="0.2">
      <c r="A79" s="11"/>
      <c r="B79" s="30"/>
      <c r="C79" s="27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3">
        <f t="shared" si="8"/>
        <v>0</v>
      </c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7"/>
      <c r="AI79" s="19" t="str">
        <f t="shared" si="5"/>
        <v/>
      </c>
      <c r="AJ79" s="19" t="str">
        <f t="shared" si="6"/>
        <v/>
      </c>
      <c r="AK79" s="19" t="str">
        <f>IFERROR(ROUND(IF(OR('1º Saneamento'!$O78&lt;=30%,COUNT('2º Saneamento'!C78:L78)&lt;3),'1º Saneamento'!$M78,IF(OR('2º Saneamento'!$O78&lt;=30%,COUNT('3º Saneamento'!C78:L78)&lt;3),'2º Saneamento'!$M78,IF(OR('3º Saneamento'!$O78&lt;=30%,COUNT('4º Saneamento'!C78:L78)&lt;3),'3º Saneamento'!$M78,IF(OR('4º Saneamento'!$O78&lt;=30%,COUNT('5º Saneamento'!C78:L78)&lt;3),'4º Saneamento'!$M78,'5º Saneamento'!$M78)))),2),"")</f>
        <v/>
      </c>
      <c r="AL79" s="19" t="str">
        <f t="shared" si="7"/>
        <v/>
      </c>
      <c r="AM79" s="22" t="str">
        <f>IF(AND($AJ79&lt;&gt;"",OR(AND('1º Saneamento'!$O78="",$AM$2="1ª rodada de saneamento"),AND('2º Saneamento'!$O78="",$AM$2="2ª rodada de saneamento"),AND('3º Saneamento'!$O78="",$AM$2="3ª rodada de saneamento"),AND('4º Saneamento'!$O78="",$AM$2="4ª rodada de saneamento"),AND('5º Saneamento'!$O78="",$AM$2="5ª rodada de saneamento"))),"N/A",IF($AM$2="Resultado final",'Série original'!$S78,IF($AM$2="Série de preços original",'Série original'!$P78,IF($AM$2="1ª rodada de saneamento",'1º Saneamento'!$O78,IF($AM$2="2ª rodada de saneamento",'2º Saneamento'!$O78,IF($AM$2="3ª rodada de saneamento",'3º Saneamento'!$O78,IF($AM$2="4ª rodada de saneamento",'4º Saneamento'!$O78,IF($AM$2="5ª rodada de saneamento",'5º Saneamento'!$O78,""))))))))</f>
        <v/>
      </c>
      <c r="AN79" s="23" t="str">
        <f>IF($AM$2="Resultado final","",IF(AND($AJ79&lt;&gt;"",OR(AND('1º Saneamento'!$O78="",$AM$2="1ª rodada de saneamento"),AND('2º Saneamento'!$O78="",$AM$2="2ª rodada de saneamento"),AND('3º Saneamento'!$O78="",$AM$2="3ª rodada de saneamento"),AND('4º Saneamento'!$O78="",$AM$2="4ª rodada de saneamento"),AND('5º Saneamento'!$O78="",$AM$2="5ª rodada de saneamento"),AND($AM$2="Resultado final",OR('Série original'!$P78&lt;=30%,$AH79="SIM",'Série original'!$S78&gt;30%)))),"N/A",IF(OR($AM$2="1ª rodada de saneamento",$AM$2="Série de preços original"),'Série original'!$Q78,IF($AM$2="1ª rodada de saneamento",'Série original'!$Q78,IF($AM$2="2ª rodada de saneamento",'1º Saneamento'!$P78,IF($AM$2="3ª rodada de saneamento",'2º Saneamento'!$P78,IF($AM$2="4ª rodada de saneamento",'3º Saneamento'!$P78,IF($AM$2="5ª rodada de saneamento",'4º Saneamento'!$P78,""))))))))</f>
        <v/>
      </c>
      <c r="AO79" s="23" t="str">
        <f>IF($AM$2="Resultado final","",IF(AND($AJ79&lt;&gt;"",OR(AND('1º Saneamento'!$O78="",$AM$2="1ª rodada de saneamento"),AND('2º Saneamento'!$O78="",$AM$2="2ª rodada de saneamento"),AND('3º Saneamento'!$O78="",$AM$2="3ª rodada de saneamento"),AND('4º Saneamento'!$O78="",$AM$2="4ª rodada de saneamento"),AND('5º Saneamento'!$O78="",$AM$2="5ª rodada de saneamento"),AND($AM$2="Resultado final",OR('Série original'!$P78&lt;=30%,$AH79="SIM",'Série original'!$S78&gt;30%)))),"N/A",IF(OR($AM$2="1ª rodada de saneamento",$AM$2="Série de preços original"),'Série original'!$R78,IF($AM$2="1ª rodada de saneamento",'Série original'!$R78,IF($AM$2="2ª rodada de saneamento",'1º Saneamento'!$Q78,IF($AM$2="3ª rodada de saneamento",'2º Saneamento'!$Q78,IF($AM$2="4ª rodada de saneamento",'3º Saneamento'!$Q78,IF($AM$2="5ª rodada de saneamento",'4º Saneamento'!$Q78,""))))))))</f>
        <v/>
      </c>
      <c r="AP79" s="24" t="str">
        <f>IFERROR(IF($AH79="SIM",$AI79,IF('Série original'!$P78&lt;=30%,$AJ79,IF('Série original'!$S78&gt;30%,$AL79,$AK79)))*$U79,"")</f>
        <v/>
      </c>
    </row>
    <row r="80" spans="1:42" ht="12.75" customHeight="1" x14ac:dyDescent="0.2">
      <c r="A80" s="11"/>
      <c r="B80" s="30"/>
      <c r="C80" s="27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3">
        <f t="shared" si="8"/>
        <v>0</v>
      </c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7"/>
      <c r="AI80" s="19" t="str">
        <f t="shared" si="5"/>
        <v/>
      </c>
      <c r="AJ80" s="19" t="str">
        <f t="shared" si="6"/>
        <v/>
      </c>
      <c r="AK80" s="19" t="str">
        <f>IFERROR(ROUND(IF(OR('1º Saneamento'!$O79&lt;=30%,COUNT('2º Saneamento'!C79:L79)&lt;3),'1º Saneamento'!$M79,IF(OR('2º Saneamento'!$O79&lt;=30%,COUNT('3º Saneamento'!C79:L79)&lt;3),'2º Saneamento'!$M79,IF(OR('3º Saneamento'!$O79&lt;=30%,COUNT('4º Saneamento'!C79:L79)&lt;3),'3º Saneamento'!$M79,IF(OR('4º Saneamento'!$O79&lt;=30%,COUNT('5º Saneamento'!C79:L79)&lt;3),'4º Saneamento'!$M79,'5º Saneamento'!$M79)))),2),"")</f>
        <v/>
      </c>
      <c r="AL80" s="19" t="str">
        <f t="shared" si="7"/>
        <v/>
      </c>
      <c r="AM80" s="22" t="str">
        <f>IF(AND($AJ80&lt;&gt;"",OR(AND('1º Saneamento'!$O79="",$AM$2="1ª rodada de saneamento"),AND('2º Saneamento'!$O79="",$AM$2="2ª rodada de saneamento"),AND('3º Saneamento'!$O79="",$AM$2="3ª rodada de saneamento"),AND('4º Saneamento'!$O79="",$AM$2="4ª rodada de saneamento"),AND('5º Saneamento'!$O79="",$AM$2="5ª rodada de saneamento"))),"N/A",IF($AM$2="Resultado final",'Série original'!$S79,IF($AM$2="Série de preços original",'Série original'!$P79,IF($AM$2="1ª rodada de saneamento",'1º Saneamento'!$O79,IF($AM$2="2ª rodada de saneamento",'2º Saneamento'!$O79,IF($AM$2="3ª rodada de saneamento",'3º Saneamento'!$O79,IF($AM$2="4ª rodada de saneamento",'4º Saneamento'!$O79,IF($AM$2="5ª rodada de saneamento",'5º Saneamento'!$O79,""))))))))</f>
        <v/>
      </c>
      <c r="AN80" s="23" t="str">
        <f>IF($AM$2="Resultado final","",IF(AND($AJ80&lt;&gt;"",OR(AND('1º Saneamento'!$O79="",$AM$2="1ª rodada de saneamento"),AND('2º Saneamento'!$O79="",$AM$2="2ª rodada de saneamento"),AND('3º Saneamento'!$O79="",$AM$2="3ª rodada de saneamento"),AND('4º Saneamento'!$O79="",$AM$2="4ª rodada de saneamento"),AND('5º Saneamento'!$O79="",$AM$2="5ª rodada de saneamento"),AND($AM$2="Resultado final",OR('Série original'!$P79&lt;=30%,$AH80="SIM",'Série original'!$S79&gt;30%)))),"N/A",IF(OR($AM$2="1ª rodada de saneamento",$AM$2="Série de preços original"),'Série original'!$Q79,IF($AM$2="1ª rodada de saneamento",'Série original'!$Q79,IF($AM$2="2ª rodada de saneamento",'1º Saneamento'!$P79,IF($AM$2="3ª rodada de saneamento",'2º Saneamento'!$P79,IF($AM$2="4ª rodada de saneamento",'3º Saneamento'!$P79,IF($AM$2="5ª rodada de saneamento",'4º Saneamento'!$P79,""))))))))</f>
        <v/>
      </c>
      <c r="AO80" s="23" t="str">
        <f>IF($AM$2="Resultado final","",IF(AND($AJ80&lt;&gt;"",OR(AND('1º Saneamento'!$O79="",$AM$2="1ª rodada de saneamento"),AND('2º Saneamento'!$O79="",$AM$2="2ª rodada de saneamento"),AND('3º Saneamento'!$O79="",$AM$2="3ª rodada de saneamento"),AND('4º Saneamento'!$O79="",$AM$2="4ª rodada de saneamento"),AND('5º Saneamento'!$O79="",$AM$2="5ª rodada de saneamento"),AND($AM$2="Resultado final",OR('Série original'!$P79&lt;=30%,$AH80="SIM",'Série original'!$S79&gt;30%)))),"N/A",IF(OR($AM$2="1ª rodada de saneamento",$AM$2="Série de preços original"),'Série original'!$R79,IF($AM$2="1ª rodada de saneamento",'Série original'!$R79,IF($AM$2="2ª rodada de saneamento",'1º Saneamento'!$Q79,IF($AM$2="3ª rodada de saneamento",'2º Saneamento'!$Q79,IF($AM$2="4ª rodada de saneamento",'3º Saneamento'!$Q79,IF($AM$2="5ª rodada de saneamento",'4º Saneamento'!$Q79,""))))))))</f>
        <v/>
      </c>
      <c r="AP80" s="24" t="str">
        <f>IFERROR(IF($AH80="SIM",$AI80,IF('Série original'!$P79&lt;=30%,$AJ80,IF('Série original'!$S79&gt;30%,$AL80,$AK80)))*$U80,"")</f>
        <v/>
      </c>
    </row>
    <row r="81" spans="1:42" ht="12.75" customHeight="1" x14ac:dyDescent="0.2">
      <c r="A81" s="11"/>
      <c r="B81" s="30"/>
      <c r="C81" s="27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3">
        <f t="shared" si="8"/>
        <v>0</v>
      </c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7"/>
      <c r="AI81" s="19" t="str">
        <f t="shared" si="5"/>
        <v/>
      </c>
      <c r="AJ81" s="19" t="str">
        <f t="shared" si="6"/>
        <v/>
      </c>
      <c r="AK81" s="19" t="str">
        <f>IFERROR(ROUND(IF(OR('1º Saneamento'!$O80&lt;=30%,COUNT('2º Saneamento'!C80:L80)&lt;3),'1º Saneamento'!$M80,IF(OR('2º Saneamento'!$O80&lt;=30%,COUNT('3º Saneamento'!C80:L80)&lt;3),'2º Saneamento'!$M80,IF(OR('3º Saneamento'!$O80&lt;=30%,COUNT('4º Saneamento'!C80:L80)&lt;3),'3º Saneamento'!$M80,IF(OR('4º Saneamento'!$O80&lt;=30%,COUNT('5º Saneamento'!C80:L80)&lt;3),'4º Saneamento'!$M80,'5º Saneamento'!$M80)))),2),"")</f>
        <v/>
      </c>
      <c r="AL81" s="19" t="str">
        <f t="shared" si="7"/>
        <v/>
      </c>
      <c r="AM81" s="22" t="str">
        <f>IF(AND($AJ81&lt;&gt;"",OR(AND('1º Saneamento'!$O80="",$AM$2="1ª rodada de saneamento"),AND('2º Saneamento'!$O80="",$AM$2="2ª rodada de saneamento"),AND('3º Saneamento'!$O80="",$AM$2="3ª rodada de saneamento"),AND('4º Saneamento'!$O80="",$AM$2="4ª rodada de saneamento"),AND('5º Saneamento'!$O80="",$AM$2="5ª rodada de saneamento"))),"N/A",IF($AM$2="Resultado final",'Série original'!$S80,IF($AM$2="Série de preços original",'Série original'!$P80,IF($AM$2="1ª rodada de saneamento",'1º Saneamento'!$O80,IF($AM$2="2ª rodada de saneamento",'2º Saneamento'!$O80,IF($AM$2="3ª rodada de saneamento",'3º Saneamento'!$O80,IF($AM$2="4ª rodada de saneamento",'4º Saneamento'!$O80,IF($AM$2="5ª rodada de saneamento",'5º Saneamento'!$O80,""))))))))</f>
        <v/>
      </c>
      <c r="AN81" s="23" t="str">
        <f>IF($AM$2="Resultado final","",IF(AND($AJ81&lt;&gt;"",OR(AND('1º Saneamento'!$O80="",$AM$2="1ª rodada de saneamento"),AND('2º Saneamento'!$O80="",$AM$2="2ª rodada de saneamento"),AND('3º Saneamento'!$O80="",$AM$2="3ª rodada de saneamento"),AND('4º Saneamento'!$O80="",$AM$2="4ª rodada de saneamento"),AND('5º Saneamento'!$O80="",$AM$2="5ª rodada de saneamento"),AND($AM$2="Resultado final",OR('Série original'!$P80&lt;=30%,$AH81="SIM",'Série original'!$S80&gt;30%)))),"N/A",IF(OR($AM$2="1ª rodada de saneamento",$AM$2="Série de preços original"),'Série original'!$Q80,IF($AM$2="1ª rodada de saneamento",'Série original'!$Q80,IF($AM$2="2ª rodada de saneamento",'1º Saneamento'!$P80,IF($AM$2="3ª rodada de saneamento",'2º Saneamento'!$P80,IF($AM$2="4ª rodada de saneamento",'3º Saneamento'!$P80,IF($AM$2="5ª rodada de saneamento",'4º Saneamento'!$P80,""))))))))</f>
        <v/>
      </c>
      <c r="AO81" s="23" t="str">
        <f>IF($AM$2="Resultado final","",IF(AND($AJ81&lt;&gt;"",OR(AND('1º Saneamento'!$O80="",$AM$2="1ª rodada de saneamento"),AND('2º Saneamento'!$O80="",$AM$2="2ª rodada de saneamento"),AND('3º Saneamento'!$O80="",$AM$2="3ª rodada de saneamento"),AND('4º Saneamento'!$O80="",$AM$2="4ª rodada de saneamento"),AND('5º Saneamento'!$O80="",$AM$2="5ª rodada de saneamento"),AND($AM$2="Resultado final",OR('Série original'!$P80&lt;=30%,$AH81="SIM",'Série original'!$S80&gt;30%)))),"N/A",IF(OR($AM$2="1ª rodada de saneamento",$AM$2="Série de preços original"),'Série original'!$R80,IF($AM$2="1ª rodada de saneamento",'Série original'!$R80,IF($AM$2="2ª rodada de saneamento",'1º Saneamento'!$Q80,IF($AM$2="3ª rodada de saneamento",'2º Saneamento'!$Q80,IF($AM$2="4ª rodada de saneamento",'3º Saneamento'!$Q80,IF($AM$2="5ª rodada de saneamento",'4º Saneamento'!$Q80,""))))))))</f>
        <v/>
      </c>
      <c r="AP81" s="24" t="str">
        <f>IFERROR(IF($AH81="SIM",$AI81,IF('Série original'!$P80&lt;=30%,$AJ81,IF('Série original'!$S80&gt;30%,$AL81,$AK81)))*$U81,"")</f>
        <v/>
      </c>
    </row>
    <row r="82" spans="1:42" ht="12.75" customHeight="1" x14ac:dyDescent="0.2">
      <c r="A82" s="11"/>
      <c r="B82" s="30"/>
      <c r="C82" s="27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3">
        <f t="shared" si="8"/>
        <v>0</v>
      </c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7"/>
      <c r="AI82" s="19" t="str">
        <f t="shared" si="5"/>
        <v/>
      </c>
      <c r="AJ82" s="19" t="str">
        <f t="shared" si="6"/>
        <v/>
      </c>
      <c r="AK82" s="19" t="str">
        <f>IFERROR(ROUND(IF(OR('1º Saneamento'!$O81&lt;=30%,COUNT('2º Saneamento'!C81:L81)&lt;3),'1º Saneamento'!$M81,IF(OR('2º Saneamento'!$O81&lt;=30%,COUNT('3º Saneamento'!C81:L81)&lt;3),'2º Saneamento'!$M81,IF(OR('3º Saneamento'!$O81&lt;=30%,COUNT('4º Saneamento'!C81:L81)&lt;3),'3º Saneamento'!$M81,IF(OR('4º Saneamento'!$O81&lt;=30%,COUNT('5º Saneamento'!C81:L81)&lt;3),'4º Saneamento'!$M81,'5º Saneamento'!$M81)))),2),"")</f>
        <v/>
      </c>
      <c r="AL82" s="19" t="str">
        <f t="shared" si="7"/>
        <v/>
      </c>
      <c r="AM82" s="22" t="str">
        <f>IF(AND($AJ82&lt;&gt;"",OR(AND('1º Saneamento'!$O81="",$AM$2="1ª rodada de saneamento"),AND('2º Saneamento'!$O81="",$AM$2="2ª rodada de saneamento"),AND('3º Saneamento'!$O81="",$AM$2="3ª rodada de saneamento"),AND('4º Saneamento'!$O81="",$AM$2="4ª rodada de saneamento"),AND('5º Saneamento'!$O81="",$AM$2="5ª rodada de saneamento"))),"N/A",IF($AM$2="Resultado final",'Série original'!$S81,IF($AM$2="Série de preços original",'Série original'!$P81,IF($AM$2="1ª rodada de saneamento",'1º Saneamento'!$O81,IF($AM$2="2ª rodada de saneamento",'2º Saneamento'!$O81,IF($AM$2="3ª rodada de saneamento",'3º Saneamento'!$O81,IF($AM$2="4ª rodada de saneamento",'4º Saneamento'!$O81,IF($AM$2="5ª rodada de saneamento",'5º Saneamento'!$O81,""))))))))</f>
        <v/>
      </c>
      <c r="AN82" s="23" t="str">
        <f>IF($AM$2="Resultado final","",IF(AND($AJ82&lt;&gt;"",OR(AND('1º Saneamento'!$O81="",$AM$2="1ª rodada de saneamento"),AND('2º Saneamento'!$O81="",$AM$2="2ª rodada de saneamento"),AND('3º Saneamento'!$O81="",$AM$2="3ª rodada de saneamento"),AND('4º Saneamento'!$O81="",$AM$2="4ª rodada de saneamento"),AND('5º Saneamento'!$O81="",$AM$2="5ª rodada de saneamento"),AND($AM$2="Resultado final",OR('Série original'!$P81&lt;=30%,$AH82="SIM",'Série original'!$S81&gt;30%)))),"N/A",IF(OR($AM$2="1ª rodada de saneamento",$AM$2="Série de preços original"),'Série original'!$Q81,IF($AM$2="1ª rodada de saneamento",'Série original'!$Q81,IF($AM$2="2ª rodada de saneamento",'1º Saneamento'!$P81,IF($AM$2="3ª rodada de saneamento",'2º Saneamento'!$P81,IF($AM$2="4ª rodada de saneamento",'3º Saneamento'!$P81,IF($AM$2="5ª rodada de saneamento",'4º Saneamento'!$P81,""))))))))</f>
        <v/>
      </c>
      <c r="AO82" s="23" t="str">
        <f>IF($AM$2="Resultado final","",IF(AND($AJ82&lt;&gt;"",OR(AND('1º Saneamento'!$O81="",$AM$2="1ª rodada de saneamento"),AND('2º Saneamento'!$O81="",$AM$2="2ª rodada de saneamento"),AND('3º Saneamento'!$O81="",$AM$2="3ª rodada de saneamento"),AND('4º Saneamento'!$O81="",$AM$2="4ª rodada de saneamento"),AND('5º Saneamento'!$O81="",$AM$2="5ª rodada de saneamento"),AND($AM$2="Resultado final",OR('Série original'!$P81&lt;=30%,$AH82="SIM",'Série original'!$S81&gt;30%)))),"N/A",IF(OR($AM$2="1ª rodada de saneamento",$AM$2="Série de preços original"),'Série original'!$R81,IF($AM$2="1ª rodada de saneamento",'Série original'!$R81,IF($AM$2="2ª rodada de saneamento",'1º Saneamento'!$Q81,IF($AM$2="3ª rodada de saneamento",'2º Saneamento'!$Q81,IF($AM$2="4ª rodada de saneamento",'3º Saneamento'!$Q81,IF($AM$2="5ª rodada de saneamento",'4º Saneamento'!$Q81,""))))))))</f>
        <v/>
      </c>
      <c r="AP82" s="24" t="str">
        <f>IFERROR(IF($AH82="SIM",$AI82,IF('Série original'!$P81&lt;=30%,$AJ82,IF('Série original'!$S81&gt;30%,$AL82,$AK82)))*$U82,"")</f>
        <v/>
      </c>
    </row>
    <row r="83" spans="1:42" ht="12.75" customHeight="1" x14ac:dyDescent="0.2">
      <c r="A83" s="11"/>
      <c r="B83" s="30"/>
      <c r="C83" s="27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3">
        <f t="shared" si="8"/>
        <v>0</v>
      </c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7"/>
      <c r="AI83" s="19" t="str">
        <f t="shared" si="5"/>
        <v/>
      </c>
      <c r="AJ83" s="19" t="str">
        <f t="shared" si="6"/>
        <v/>
      </c>
      <c r="AK83" s="19" t="str">
        <f>IFERROR(ROUND(IF(OR('1º Saneamento'!$O82&lt;=30%,COUNT('2º Saneamento'!C82:L82)&lt;3),'1º Saneamento'!$M82,IF(OR('2º Saneamento'!$O82&lt;=30%,COUNT('3º Saneamento'!C82:L82)&lt;3),'2º Saneamento'!$M82,IF(OR('3º Saneamento'!$O82&lt;=30%,COUNT('4º Saneamento'!C82:L82)&lt;3),'3º Saneamento'!$M82,IF(OR('4º Saneamento'!$O82&lt;=30%,COUNT('5º Saneamento'!C82:L82)&lt;3),'4º Saneamento'!$M82,'5º Saneamento'!$M82)))),2),"")</f>
        <v/>
      </c>
      <c r="AL83" s="19" t="str">
        <f t="shared" si="7"/>
        <v/>
      </c>
      <c r="AM83" s="22" t="str">
        <f>IF(AND($AJ83&lt;&gt;"",OR(AND('1º Saneamento'!$O82="",$AM$2="1ª rodada de saneamento"),AND('2º Saneamento'!$O82="",$AM$2="2ª rodada de saneamento"),AND('3º Saneamento'!$O82="",$AM$2="3ª rodada de saneamento"),AND('4º Saneamento'!$O82="",$AM$2="4ª rodada de saneamento"),AND('5º Saneamento'!$O82="",$AM$2="5ª rodada de saneamento"))),"N/A",IF($AM$2="Resultado final",'Série original'!$S82,IF($AM$2="Série de preços original",'Série original'!$P82,IF($AM$2="1ª rodada de saneamento",'1º Saneamento'!$O82,IF($AM$2="2ª rodada de saneamento",'2º Saneamento'!$O82,IF($AM$2="3ª rodada de saneamento",'3º Saneamento'!$O82,IF($AM$2="4ª rodada de saneamento",'4º Saneamento'!$O82,IF($AM$2="5ª rodada de saneamento",'5º Saneamento'!$O82,""))))))))</f>
        <v/>
      </c>
      <c r="AN83" s="23" t="str">
        <f>IF($AM$2="Resultado final","",IF(AND($AJ83&lt;&gt;"",OR(AND('1º Saneamento'!$O82="",$AM$2="1ª rodada de saneamento"),AND('2º Saneamento'!$O82="",$AM$2="2ª rodada de saneamento"),AND('3º Saneamento'!$O82="",$AM$2="3ª rodada de saneamento"),AND('4º Saneamento'!$O82="",$AM$2="4ª rodada de saneamento"),AND('5º Saneamento'!$O82="",$AM$2="5ª rodada de saneamento"),AND($AM$2="Resultado final",OR('Série original'!$P82&lt;=30%,$AH83="SIM",'Série original'!$S82&gt;30%)))),"N/A",IF(OR($AM$2="1ª rodada de saneamento",$AM$2="Série de preços original"),'Série original'!$Q82,IF($AM$2="1ª rodada de saneamento",'Série original'!$Q82,IF($AM$2="2ª rodada de saneamento",'1º Saneamento'!$P82,IF($AM$2="3ª rodada de saneamento",'2º Saneamento'!$P82,IF($AM$2="4ª rodada de saneamento",'3º Saneamento'!$P82,IF($AM$2="5ª rodada de saneamento",'4º Saneamento'!$P82,""))))))))</f>
        <v/>
      </c>
      <c r="AO83" s="23" t="str">
        <f>IF($AM$2="Resultado final","",IF(AND($AJ83&lt;&gt;"",OR(AND('1º Saneamento'!$O82="",$AM$2="1ª rodada de saneamento"),AND('2º Saneamento'!$O82="",$AM$2="2ª rodada de saneamento"),AND('3º Saneamento'!$O82="",$AM$2="3ª rodada de saneamento"),AND('4º Saneamento'!$O82="",$AM$2="4ª rodada de saneamento"),AND('5º Saneamento'!$O82="",$AM$2="5ª rodada de saneamento"),AND($AM$2="Resultado final",OR('Série original'!$P82&lt;=30%,$AH83="SIM",'Série original'!$S82&gt;30%)))),"N/A",IF(OR($AM$2="1ª rodada de saneamento",$AM$2="Série de preços original"),'Série original'!$R82,IF($AM$2="1ª rodada de saneamento",'Série original'!$R82,IF($AM$2="2ª rodada de saneamento",'1º Saneamento'!$Q82,IF($AM$2="3ª rodada de saneamento",'2º Saneamento'!$Q82,IF($AM$2="4ª rodada de saneamento",'3º Saneamento'!$Q82,IF($AM$2="5ª rodada de saneamento",'4º Saneamento'!$Q82,""))))))))</f>
        <v/>
      </c>
      <c r="AP83" s="24" t="str">
        <f>IFERROR(IF($AH83="SIM",$AI83,IF('Série original'!$P82&lt;=30%,$AJ83,IF('Série original'!$S82&gt;30%,$AL83,$AK83)))*$U83,"")</f>
        <v/>
      </c>
    </row>
    <row r="84" spans="1:42" ht="12.75" customHeight="1" x14ac:dyDescent="0.2">
      <c r="A84" s="11"/>
      <c r="B84" s="30"/>
      <c r="C84" s="27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3">
        <f t="shared" si="8"/>
        <v>0</v>
      </c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7"/>
      <c r="AI84" s="19" t="str">
        <f t="shared" si="5"/>
        <v/>
      </c>
      <c r="AJ84" s="19" t="str">
        <f t="shared" si="6"/>
        <v/>
      </c>
      <c r="AK84" s="19" t="str">
        <f>IFERROR(ROUND(IF(OR('1º Saneamento'!$O83&lt;=30%,COUNT('2º Saneamento'!C83:L83)&lt;3),'1º Saneamento'!$M83,IF(OR('2º Saneamento'!$O83&lt;=30%,COUNT('3º Saneamento'!C83:L83)&lt;3),'2º Saneamento'!$M83,IF(OR('3º Saneamento'!$O83&lt;=30%,COUNT('4º Saneamento'!C83:L83)&lt;3),'3º Saneamento'!$M83,IF(OR('4º Saneamento'!$O83&lt;=30%,COUNT('5º Saneamento'!C83:L83)&lt;3),'4º Saneamento'!$M83,'5º Saneamento'!$M83)))),2),"")</f>
        <v/>
      </c>
      <c r="AL84" s="19" t="str">
        <f t="shared" si="7"/>
        <v/>
      </c>
      <c r="AM84" s="22" t="str">
        <f>IF(AND($AJ84&lt;&gt;"",OR(AND('1º Saneamento'!$O83="",$AM$2="1ª rodada de saneamento"),AND('2º Saneamento'!$O83="",$AM$2="2ª rodada de saneamento"),AND('3º Saneamento'!$O83="",$AM$2="3ª rodada de saneamento"),AND('4º Saneamento'!$O83="",$AM$2="4ª rodada de saneamento"),AND('5º Saneamento'!$O83="",$AM$2="5ª rodada de saneamento"))),"N/A",IF($AM$2="Resultado final",'Série original'!$S83,IF($AM$2="Série de preços original",'Série original'!$P83,IF($AM$2="1ª rodada de saneamento",'1º Saneamento'!$O83,IF($AM$2="2ª rodada de saneamento",'2º Saneamento'!$O83,IF($AM$2="3ª rodada de saneamento",'3º Saneamento'!$O83,IF($AM$2="4ª rodada de saneamento",'4º Saneamento'!$O83,IF($AM$2="5ª rodada de saneamento",'5º Saneamento'!$O83,""))))))))</f>
        <v/>
      </c>
      <c r="AN84" s="23" t="str">
        <f>IF($AM$2="Resultado final","",IF(AND($AJ84&lt;&gt;"",OR(AND('1º Saneamento'!$O83="",$AM$2="1ª rodada de saneamento"),AND('2º Saneamento'!$O83="",$AM$2="2ª rodada de saneamento"),AND('3º Saneamento'!$O83="",$AM$2="3ª rodada de saneamento"),AND('4º Saneamento'!$O83="",$AM$2="4ª rodada de saneamento"),AND('5º Saneamento'!$O83="",$AM$2="5ª rodada de saneamento"),AND($AM$2="Resultado final",OR('Série original'!$P83&lt;=30%,$AH84="SIM",'Série original'!$S83&gt;30%)))),"N/A",IF(OR($AM$2="1ª rodada de saneamento",$AM$2="Série de preços original"),'Série original'!$Q83,IF($AM$2="1ª rodada de saneamento",'Série original'!$Q83,IF($AM$2="2ª rodada de saneamento",'1º Saneamento'!$P83,IF($AM$2="3ª rodada de saneamento",'2º Saneamento'!$P83,IF($AM$2="4ª rodada de saneamento",'3º Saneamento'!$P83,IF($AM$2="5ª rodada de saneamento",'4º Saneamento'!$P83,""))))))))</f>
        <v/>
      </c>
      <c r="AO84" s="23" t="str">
        <f>IF($AM$2="Resultado final","",IF(AND($AJ84&lt;&gt;"",OR(AND('1º Saneamento'!$O83="",$AM$2="1ª rodada de saneamento"),AND('2º Saneamento'!$O83="",$AM$2="2ª rodada de saneamento"),AND('3º Saneamento'!$O83="",$AM$2="3ª rodada de saneamento"),AND('4º Saneamento'!$O83="",$AM$2="4ª rodada de saneamento"),AND('5º Saneamento'!$O83="",$AM$2="5ª rodada de saneamento"),AND($AM$2="Resultado final",OR('Série original'!$P83&lt;=30%,$AH84="SIM",'Série original'!$S83&gt;30%)))),"N/A",IF(OR($AM$2="1ª rodada de saneamento",$AM$2="Série de preços original"),'Série original'!$R83,IF($AM$2="1ª rodada de saneamento",'Série original'!$R83,IF($AM$2="2ª rodada de saneamento",'1º Saneamento'!$Q83,IF($AM$2="3ª rodada de saneamento",'2º Saneamento'!$Q83,IF($AM$2="4ª rodada de saneamento",'3º Saneamento'!$Q83,IF($AM$2="5ª rodada de saneamento",'4º Saneamento'!$Q83,""))))))))</f>
        <v/>
      </c>
      <c r="AP84" s="24" t="str">
        <f>IFERROR(IF($AH84="SIM",$AI84,IF('Série original'!$P83&lt;=30%,$AJ84,IF('Série original'!$S83&gt;30%,$AL84,$AK84)))*$U84,"")</f>
        <v/>
      </c>
    </row>
    <row r="85" spans="1:42" ht="12.75" customHeight="1" x14ac:dyDescent="0.2">
      <c r="A85" s="11"/>
      <c r="B85" s="30"/>
      <c r="C85" s="27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3">
        <f t="shared" si="8"/>
        <v>0</v>
      </c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7"/>
      <c r="AI85" s="19" t="str">
        <f t="shared" si="5"/>
        <v/>
      </c>
      <c r="AJ85" s="19" t="str">
        <f t="shared" si="6"/>
        <v/>
      </c>
      <c r="AK85" s="19" t="str">
        <f>IFERROR(ROUND(IF(OR('1º Saneamento'!$O84&lt;=30%,COUNT('2º Saneamento'!C84:L84)&lt;3),'1º Saneamento'!$M84,IF(OR('2º Saneamento'!$O84&lt;=30%,COUNT('3º Saneamento'!C84:L84)&lt;3),'2º Saneamento'!$M84,IF(OR('3º Saneamento'!$O84&lt;=30%,COUNT('4º Saneamento'!C84:L84)&lt;3),'3º Saneamento'!$M84,IF(OR('4º Saneamento'!$O84&lt;=30%,COUNT('5º Saneamento'!C84:L84)&lt;3),'4º Saneamento'!$M84,'5º Saneamento'!$M84)))),2),"")</f>
        <v/>
      </c>
      <c r="AL85" s="19" t="str">
        <f t="shared" si="7"/>
        <v/>
      </c>
      <c r="AM85" s="22" t="str">
        <f>IF(AND($AJ85&lt;&gt;"",OR(AND('1º Saneamento'!$O84="",$AM$2="1ª rodada de saneamento"),AND('2º Saneamento'!$O84="",$AM$2="2ª rodada de saneamento"),AND('3º Saneamento'!$O84="",$AM$2="3ª rodada de saneamento"),AND('4º Saneamento'!$O84="",$AM$2="4ª rodada de saneamento"),AND('5º Saneamento'!$O84="",$AM$2="5ª rodada de saneamento"))),"N/A",IF($AM$2="Resultado final",'Série original'!$S84,IF($AM$2="Série de preços original",'Série original'!$P84,IF($AM$2="1ª rodada de saneamento",'1º Saneamento'!$O84,IF($AM$2="2ª rodada de saneamento",'2º Saneamento'!$O84,IF($AM$2="3ª rodada de saneamento",'3º Saneamento'!$O84,IF($AM$2="4ª rodada de saneamento",'4º Saneamento'!$O84,IF($AM$2="5ª rodada de saneamento",'5º Saneamento'!$O84,""))))))))</f>
        <v/>
      </c>
      <c r="AN85" s="23" t="str">
        <f>IF($AM$2="Resultado final","",IF(AND($AJ85&lt;&gt;"",OR(AND('1º Saneamento'!$O84="",$AM$2="1ª rodada de saneamento"),AND('2º Saneamento'!$O84="",$AM$2="2ª rodada de saneamento"),AND('3º Saneamento'!$O84="",$AM$2="3ª rodada de saneamento"),AND('4º Saneamento'!$O84="",$AM$2="4ª rodada de saneamento"),AND('5º Saneamento'!$O84="",$AM$2="5ª rodada de saneamento"),AND($AM$2="Resultado final",OR('Série original'!$P84&lt;=30%,$AH85="SIM",'Série original'!$S84&gt;30%)))),"N/A",IF(OR($AM$2="1ª rodada de saneamento",$AM$2="Série de preços original"),'Série original'!$Q84,IF($AM$2="1ª rodada de saneamento",'Série original'!$Q84,IF($AM$2="2ª rodada de saneamento",'1º Saneamento'!$P84,IF($AM$2="3ª rodada de saneamento",'2º Saneamento'!$P84,IF($AM$2="4ª rodada de saneamento",'3º Saneamento'!$P84,IF($AM$2="5ª rodada de saneamento",'4º Saneamento'!$P84,""))))))))</f>
        <v/>
      </c>
      <c r="AO85" s="23" t="str">
        <f>IF($AM$2="Resultado final","",IF(AND($AJ85&lt;&gt;"",OR(AND('1º Saneamento'!$O84="",$AM$2="1ª rodada de saneamento"),AND('2º Saneamento'!$O84="",$AM$2="2ª rodada de saneamento"),AND('3º Saneamento'!$O84="",$AM$2="3ª rodada de saneamento"),AND('4º Saneamento'!$O84="",$AM$2="4ª rodada de saneamento"),AND('5º Saneamento'!$O84="",$AM$2="5ª rodada de saneamento"),AND($AM$2="Resultado final",OR('Série original'!$P84&lt;=30%,$AH85="SIM",'Série original'!$S84&gt;30%)))),"N/A",IF(OR($AM$2="1ª rodada de saneamento",$AM$2="Série de preços original"),'Série original'!$R84,IF($AM$2="1ª rodada de saneamento",'Série original'!$R84,IF($AM$2="2ª rodada de saneamento",'1º Saneamento'!$Q84,IF($AM$2="3ª rodada de saneamento",'2º Saneamento'!$Q84,IF($AM$2="4ª rodada de saneamento",'3º Saneamento'!$Q84,IF($AM$2="5ª rodada de saneamento",'4º Saneamento'!$Q84,""))))))))</f>
        <v/>
      </c>
      <c r="AP85" s="24" t="str">
        <f>IFERROR(IF($AH85="SIM",$AI85,IF('Série original'!$P84&lt;=30%,$AJ85,IF('Série original'!$S84&gt;30%,$AL85,$AK85)))*$U85,"")</f>
        <v/>
      </c>
    </row>
    <row r="86" spans="1:42" ht="12.75" customHeight="1" x14ac:dyDescent="0.2">
      <c r="A86" s="11"/>
      <c r="B86" s="30"/>
      <c r="C86" s="27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3">
        <f t="shared" si="8"/>
        <v>0</v>
      </c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7"/>
      <c r="AI86" s="19" t="str">
        <f t="shared" si="5"/>
        <v/>
      </c>
      <c r="AJ86" s="19" t="str">
        <f t="shared" si="6"/>
        <v/>
      </c>
      <c r="AK86" s="19" t="str">
        <f>IFERROR(ROUND(IF(OR('1º Saneamento'!$O85&lt;=30%,COUNT('2º Saneamento'!C85:L85)&lt;3),'1º Saneamento'!$M85,IF(OR('2º Saneamento'!$O85&lt;=30%,COUNT('3º Saneamento'!C85:L85)&lt;3),'2º Saneamento'!$M85,IF(OR('3º Saneamento'!$O85&lt;=30%,COUNT('4º Saneamento'!C85:L85)&lt;3),'3º Saneamento'!$M85,IF(OR('4º Saneamento'!$O85&lt;=30%,COUNT('5º Saneamento'!C85:L85)&lt;3),'4º Saneamento'!$M85,'5º Saneamento'!$M85)))),2),"")</f>
        <v/>
      </c>
      <c r="AL86" s="19" t="str">
        <f t="shared" si="7"/>
        <v/>
      </c>
      <c r="AM86" s="22" t="str">
        <f>IF(AND($AJ86&lt;&gt;"",OR(AND('1º Saneamento'!$O85="",$AM$2="1ª rodada de saneamento"),AND('2º Saneamento'!$O85="",$AM$2="2ª rodada de saneamento"),AND('3º Saneamento'!$O85="",$AM$2="3ª rodada de saneamento"),AND('4º Saneamento'!$O85="",$AM$2="4ª rodada de saneamento"),AND('5º Saneamento'!$O85="",$AM$2="5ª rodada de saneamento"))),"N/A",IF($AM$2="Resultado final",'Série original'!$S85,IF($AM$2="Série de preços original",'Série original'!$P85,IF($AM$2="1ª rodada de saneamento",'1º Saneamento'!$O85,IF($AM$2="2ª rodada de saneamento",'2º Saneamento'!$O85,IF($AM$2="3ª rodada de saneamento",'3º Saneamento'!$O85,IF($AM$2="4ª rodada de saneamento",'4º Saneamento'!$O85,IF($AM$2="5ª rodada de saneamento",'5º Saneamento'!$O85,""))))))))</f>
        <v/>
      </c>
      <c r="AN86" s="23" t="str">
        <f>IF($AM$2="Resultado final","",IF(AND($AJ86&lt;&gt;"",OR(AND('1º Saneamento'!$O85="",$AM$2="1ª rodada de saneamento"),AND('2º Saneamento'!$O85="",$AM$2="2ª rodada de saneamento"),AND('3º Saneamento'!$O85="",$AM$2="3ª rodada de saneamento"),AND('4º Saneamento'!$O85="",$AM$2="4ª rodada de saneamento"),AND('5º Saneamento'!$O85="",$AM$2="5ª rodada de saneamento"),AND($AM$2="Resultado final",OR('Série original'!$P85&lt;=30%,$AH86="SIM",'Série original'!$S85&gt;30%)))),"N/A",IF(OR($AM$2="1ª rodada de saneamento",$AM$2="Série de preços original"),'Série original'!$Q85,IF($AM$2="1ª rodada de saneamento",'Série original'!$Q85,IF($AM$2="2ª rodada de saneamento",'1º Saneamento'!$P85,IF($AM$2="3ª rodada de saneamento",'2º Saneamento'!$P85,IF($AM$2="4ª rodada de saneamento",'3º Saneamento'!$P85,IF($AM$2="5ª rodada de saneamento",'4º Saneamento'!$P85,""))))))))</f>
        <v/>
      </c>
      <c r="AO86" s="23" t="str">
        <f>IF($AM$2="Resultado final","",IF(AND($AJ86&lt;&gt;"",OR(AND('1º Saneamento'!$O85="",$AM$2="1ª rodada de saneamento"),AND('2º Saneamento'!$O85="",$AM$2="2ª rodada de saneamento"),AND('3º Saneamento'!$O85="",$AM$2="3ª rodada de saneamento"),AND('4º Saneamento'!$O85="",$AM$2="4ª rodada de saneamento"),AND('5º Saneamento'!$O85="",$AM$2="5ª rodada de saneamento"),AND($AM$2="Resultado final",OR('Série original'!$P85&lt;=30%,$AH86="SIM",'Série original'!$S85&gt;30%)))),"N/A",IF(OR($AM$2="1ª rodada de saneamento",$AM$2="Série de preços original"),'Série original'!$R85,IF($AM$2="1ª rodada de saneamento",'Série original'!$R85,IF($AM$2="2ª rodada de saneamento",'1º Saneamento'!$Q85,IF($AM$2="3ª rodada de saneamento",'2º Saneamento'!$Q85,IF($AM$2="4ª rodada de saneamento",'3º Saneamento'!$Q85,IF($AM$2="5ª rodada de saneamento",'4º Saneamento'!$Q85,""))))))))</f>
        <v/>
      </c>
      <c r="AP86" s="24" t="str">
        <f>IFERROR(IF($AH86="SIM",$AI86,IF('Série original'!$P85&lt;=30%,$AJ86,IF('Série original'!$S85&gt;30%,$AL86,$AK86)))*$U86,"")</f>
        <v/>
      </c>
    </row>
    <row r="87" spans="1:42" ht="12.75" customHeight="1" x14ac:dyDescent="0.2">
      <c r="A87" s="11"/>
      <c r="B87" s="30"/>
      <c r="C87" s="27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3">
        <f t="shared" si="8"/>
        <v>0</v>
      </c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7"/>
      <c r="AI87" s="19" t="str">
        <f t="shared" si="5"/>
        <v/>
      </c>
      <c r="AJ87" s="19" t="str">
        <f t="shared" si="6"/>
        <v/>
      </c>
      <c r="AK87" s="19" t="str">
        <f>IFERROR(ROUND(IF(OR('1º Saneamento'!$O86&lt;=30%,COUNT('2º Saneamento'!C86:L86)&lt;3),'1º Saneamento'!$M86,IF(OR('2º Saneamento'!$O86&lt;=30%,COUNT('3º Saneamento'!C86:L86)&lt;3),'2º Saneamento'!$M86,IF(OR('3º Saneamento'!$O86&lt;=30%,COUNT('4º Saneamento'!C86:L86)&lt;3),'3º Saneamento'!$M86,IF(OR('4º Saneamento'!$O86&lt;=30%,COUNT('5º Saneamento'!C86:L86)&lt;3),'4º Saneamento'!$M86,'5º Saneamento'!$M86)))),2),"")</f>
        <v/>
      </c>
      <c r="AL87" s="19" t="str">
        <f t="shared" si="7"/>
        <v/>
      </c>
      <c r="AM87" s="22" t="str">
        <f>IF(AND($AJ87&lt;&gt;"",OR(AND('1º Saneamento'!$O86="",$AM$2="1ª rodada de saneamento"),AND('2º Saneamento'!$O86="",$AM$2="2ª rodada de saneamento"),AND('3º Saneamento'!$O86="",$AM$2="3ª rodada de saneamento"),AND('4º Saneamento'!$O86="",$AM$2="4ª rodada de saneamento"),AND('5º Saneamento'!$O86="",$AM$2="5ª rodada de saneamento"))),"N/A",IF($AM$2="Resultado final",'Série original'!$S86,IF($AM$2="Série de preços original",'Série original'!$P86,IF($AM$2="1ª rodada de saneamento",'1º Saneamento'!$O86,IF($AM$2="2ª rodada de saneamento",'2º Saneamento'!$O86,IF($AM$2="3ª rodada de saneamento",'3º Saneamento'!$O86,IF($AM$2="4ª rodada de saneamento",'4º Saneamento'!$O86,IF($AM$2="5ª rodada de saneamento",'5º Saneamento'!$O86,""))))))))</f>
        <v/>
      </c>
      <c r="AN87" s="23" t="str">
        <f>IF($AM$2="Resultado final","",IF(AND($AJ87&lt;&gt;"",OR(AND('1º Saneamento'!$O86="",$AM$2="1ª rodada de saneamento"),AND('2º Saneamento'!$O86="",$AM$2="2ª rodada de saneamento"),AND('3º Saneamento'!$O86="",$AM$2="3ª rodada de saneamento"),AND('4º Saneamento'!$O86="",$AM$2="4ª rodada de saneamento"),AND('5º Saneamento'!$O86="",$AM$2="5ª rodada de saneamento"),AND($AM$2="Resultado final",OR('Série original'!$P86&lt;=30%,$AH87="SIM",'Série original'!$S86&gt;30%)))),"N/A",IF(OR($AM$2="1ª rodada de saneamento",$AM$2="Série de preços original"),'Série original'!$Q86,IF($AM$2="1ª rodada de saneamento",'Série original'!$Q86,IF($AM$2="2ª rodada de saneamento",'1º Saneamento'!$P86,IF($AM$2="3ª rodada de saneamento",'2º Saneamento'!$P86,IF($AM$2="4ª rodada de saneamento",'3º Saneamento'!$P86,IF($AM$2="5ª rodada de saneamento",'4º Saneamento'!$P86,""))))))))</f>
        <v/>
      </c>
      <c r="AO87" s="23" t="str">
        <f>IF($AM$2="Resultado final","",IF(AND($AJ87&lt;&gt;"",OR(AND('1º Saneamento'!$O86="",$AM$2="1ª rodada de saneamento"),AND('2º Saneamento'!$O86="",$AM$2="2ª rodada de saneamento"),AND('3º Saneamento'!$O86="",$AM$2="3ª rodada de saneamento"),AND('4º Saneamento'!$O86="",$AM$2="4ª rodada de saneamento"),AND('5º Saneamento'!$O86="",$AM$2="5ª rodada de saneamento"),AND($AM$2="Resultado final",OR('Série original'!$P86&lt;=30%,$AH87="SIM",'Série original'!$S86&gt;30%)))),"N/A",IF(OR($AM$2="1ª rodada de saneamento",$AM$2="Série de preços original"),'Série original'!$R86,IF($AM$2="1ª rodada de saneamento",'Série original'!$R86,IF($AM$2="2ª rodada de saneamento",'1º Saneamento'!$Q86,IF($AM$2="3ª rodada de saneamento",'2º Saneamento'!$Q86,IF($AM$2="4ª rodada de saneamento",'3º Saneamento'!$Q86,IF($AM$2="5ª rodada de saneamento",'4º Saneamento'!$Q86,""))))))))</f>
        <v/>
      </c>
      <c r="AP87" s="24" t="str">
        <f>IFERROR(IF($AH87="SIM",$AI87,IF('Série original'!$P86&lt;=30%,$AJ87,IF('Série original'!$S86&gt;30%,$AL87,$AK87)))*$U87,"")</f>
        <v/>
      </c>
    </row>
    <row r="88" spans="1:42" ht="12.75" customHeight="1" x14ac:dyDescent="0.2">
      <c r="A88" s="11"/>
      <c r="B88" s="30"/>
      <c r="C88" s="27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3">
        <f t="shared" si="8"/>
        <v>0</v>
      </c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7"/>
      <c r="AI88" s="19" t="str">
        <f t="shared" si="5"/>
        <v/>
      </c>
      <c r="AJ88" s="19" t="str">
        <f t="shared" si="6"/>
        <v/>
      </c>
      <c r="AK88" s="19" t="str">
        <f>IFERROR(ROUND(IF(OR('1º Saneamento'!$O87&lt;=30%,COUNT('2º Saneamento'!C87:L87)&lt;3),'1º Saneamento'!$M87,IF(OR('2º Saneamento'!$O87&lt;=30%,COUNT('3º Saneamento'!C87:L87)&lt;3),'2º Saneamento'!$M87,IF(OR('3º Saneamento'!$O87&lt;=30%,COUNT('4º Saneamento'!C87:L87)&lt;3),'3º Saneamento'!$M87,IF(OR('4º Saneamento'!$O87&lt;=30%,COUNT('5º Saneamento'!C87:L87)&lt;3),'4º Saneamento'!$M87,'5º Saneamento'!$M87)))),2),"")</f>
        <v/>
      </c>
      <c r="AL88" s="19" t="str">
        <f t="shared" si="7"/>
        <v/>
      </c>
      <c r="AM88" s="22" t="str">
        <f>IF(AND($AJ88&lt;&gt;"",OR(AND('1º Saneamento'!$O87="",$AM$2="1ª rodada de saneamento"),AND('2º Saneamento'!$O87="",$AM$2="2ª rodada de saneamento"),AND('3º Saneamento'!$O87="",$AM$2="3ª rodada de saneamento"),AND('4º Saneamento'!$O87="",$AM$2="4ª rodada de saneamento"),AND('5º Saneamento'!$O87="",$AM$2="5ª rodada de saneamento"))),"N/A",IF($AM$2="Resultado final",'Série original'!$S87,IF($AM$2="Série de preços original",'Série original'!$P87,IF($AM$2="1ª rodada de saneamento",'1º Saneamento'!$O87,IF($AM$2="2ª rodada de saneamento",'2º Saneamento'!$O87,IF($AM$2="3ª rodada de saneamento",'3º Saneamento'!$O87,IF($AM$2="4ª rodada de saneamento",'4º Saneamento'!$O87,IF($AM$2="5ª rodada de saneamento",'5º Saneamento'!$O87,""))))))))</f>
        <v/>
      </c>
      <c r="AN88" s="23" t="str">
        <f>IF($AM$2="Resultado final","",IF(AND($AJ88&lt;&gt;"",OR(AND('1º Saneamento'!$O87="",$AM$2="1ª rodada de saneamento"),AND('2º Saneamento'!$O87="",$AM$2="2ª rodada de saneamento"),AND('3º Saneamento'!$O87="",$AM$2="3ª rodada de saneamento"),AND('4º Saneamento'!$O87="",$AM$2="4ª rodada de saneamento"),AND('5º Saneamento'!$O87="",$AM$2="5ª rodada de saneamento"),AND($AM$2="Resultado final",OR('Série original'!$P87&lt;=30%,$AH88="SIM",'Série original'!$S87&gt;30%)))),"N/A",IF(OR($AM$2="1ª rodada de saneamento",$AM$2="Série de preços original"),'Série original'!$Q87,IF($AM$2="1ª rodada de saneamento",'Série original'!$Q87,IF($AM$2="2ª rodada de saneamento",'1º Saneamento'!$P87,IF($AM$2="3ª rodada de saneamento",'2º Saneamento'!$P87,IF($AM$2="4ª rodada de saneamento",'3º Saneamento'!$P87,IF($AM$2="5ª rodada de saneamento",'4º Saneamento'!$P87,""))))))))</f>
        <v/>
      </c>
      <c r="AO88" s="23" t="str">
        <f>IF($AM$2="Resultado final","",IF(AND($AJ88&lt;&gt;"",OR(AND('1º Saneamento'!$O87="",$AM$2="1ª rodada de saneamento"),AND('2º Saneamento'!$O87="",$AM$2="2ª rodada de saneamento"),AND('3º Saneamento'!$O87="",$AM$2="3ª rodada de saneamento"),AND('4º Saneamento'!$O87="",$AM$2="4ª rodada de saneamento"),AND('5º Saneamento'!$O87="",$AM$2="5ª rodada de saneamento"),AND($AM$2="Resultado final",OR('Série original'!$P87&lt;=30%,$AH88="SIM",'Série original'!$S87&gt;30%)))),"N/A",IF(OR($AM$2="1ª rodada de saneamento",$AM$2="Série de preços original"),'Série original'!$R87,IF($AM$2="1ª rodada de saneamento",'Série original'!$R87,IF($AM$2="2ª rodada de saneamento",'1º Saneamento'!$Q87,IF($AM$2="3ª rodada de saneamento",'2º Saneamento'!$Q87,IF($AM$2="4ª rodada de saneamento",'3º Saneamento'!$Q87,IF($AM$2="5ª rodada de saneamento",'4º Saneamento'!$Q87,""))))))))</f>
        <v/>
      </c>
      <c r="AP88" s="24" t="str">
        <f>IFERROR(IF($AH88="SIM",$AI88,IF('Série original'!$P87&lt;=30%,$AJ88,IF('Série original'!$S87&gt;30%,$AL88,$AK88)))*$U88,"")</f>
        <v/>
      </c>
    </row>
    <row r="89" spans="1:42" ht="12.75" customHeight="1" x14ac:dyDescent="0.2">
      <c r="A89" s="11"/>
      <c r="B89" s="30"/>
      <c r="C89" s="27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3">
        <f t="shared" si="8"/>
        <v>0</v>
      </c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7"/>
      <c r="AI89" s="19" t="str">
        <f t="shared" si="5"/>
        <v/>
      </c>
      <c r="AJ89" s="19" t="str">
        <f t="shared" si="6"/>
        <v/>
      </c>
      <c r="AK89" s="19" t="str">
        <f>IFERROR(ROUND(IF(OR('1º Saneamento'!$O88&lt;=30%,COUNT('2º Saneamento'!C88:L88)&lt;3),'1º Saneamento'!$M88,IF(OR('2º Saneamento'!$O88&lt;=30%,COUNT('3º Saneamento'!C88:L88)&lt;3),'2º Saneamento'!$M88,IF(OR('3º Saneamento'!$O88&lt;=30%,COUNT('4º Saneamento'!C88:L88)&lt;3),'3º Saneamento'!$M88,IF(OR('4º Saneamento'!$O88&lt;=30%,COUNT('5º Saneamento'!C88:L88)&lt;3),'4º Saneamento'!$M88,'5º Saneamento'!$M88)))),2),"")</f>
        <v/>
      </c>
      <c r="AL89" s="19" t="str">
        <f t="shared" si="7"/>
        <v/>
      </c>
      <c r="AM89" s="22" t="str">
        <f>IF(AND($AJ89&lt;&gt;"",OR(AND('1º Saneamento'!$O88="",$AM$2="1ª rodada de saneamento"),AND('2º Saneamento'!$O88="",$AM$2="2ª rodada de saneamento"),AND('3º Saneamento'!$O88="",$AM$2="3ª rodada de saneamento"),AND('4º Saneamento'!$O88="",$AM$2="4ª rodada de saneamento"),AND('5º Saneamento'!$O88="",$AM$2="5ª rodada de saneamento"))),"N/A",IF($AM$2="Resultado final",'Série original'!$S88,IF($AM$2="Série de preços original",'Série original'!$P88,IF($AM$2="1ª rodada de saneamento",'1º Saneamento'!$O88,IF($AM$2="2ª rodada de saneamento",'2º Saneamento'!$O88,IF($AM$2="3ª rodada de saneamento",'3º Saneamento'!$O88,IF($AM$2="4ª rodada de saneamento",'4º Saneamento'!$O88,IF($AM$2="5ª rodada de saneamento",'5º Saneamento'!$O88,""))))))))</f>
        <v/>
      </c>
      <c r="AN89" s="23" t="str">
        <f>IF($AM$2="Resultado final","",IF(AND($AJ89&lt;&gt;"",OR(AND('1º Saneamento'!$O88="",$AM$2="1ª rodada de saneamento"),AND('2º Saneamento'!$O88="",$AM$2="2ª rodada de saneamento"),AND('3º Saneamento'!$O88="",$AM$2="3ª rodada de saneamento"),AND('4º Saneamento'!$O88="",$AM$2="4ª rodada de saneamento"),AND('5º Saneamento'!$O88="",$AM$2="5ª rodada de saneamento"),AND($AM$2="Resultado final",OR('Série original'!$P88&lt;=30%,$AH89="SIM",'Série original'!$S88&gt;30%)))),"N/A",IF(OR($AM$2="1ª rodada de saneamento",$AM$2="Série de preços original"),'Série original'!$Q88,IF($AM$2="1ª rodada de saneamento",'Série original'!$Q88,IF($AM$2="2ª rodada de saneamento",'1º Saneamento'!$P88,IF($AM$2="3ª rodada de saneamento",'2º Saneamento'!$P88,IF($AM$2="4ª rodada de saneamento",'3º Saneamento'!$P88,IF($AM$2="5ª rodada de saneamento",'4º Saneamento'!$P88,""))))))))</f>
        <v/>
      </c>
      <c r="AO89" s="23" t="str">
        <f>IF($AM$2="Resultado final","",IF(AND($AJ89&lt;&gt;"",OR(AND('1º Saneamento'!$O88="",$AM$2="1ª rodada de saneamento"),AND('2º Saneamento'!$O88="",$AM$2="2ª rodada de saneamento"),AND('3º Saneamento'!$O88="",$AM$2="3ª rodada de saneamento"),AND('4º Saneamento'!$O88="",$AM$2="4ª rodada de saneamento"),AND('5º Saneamento'!$O88="",$AM$2="5ª rodada de saneamento"),AND($AM$2="Resultado final",OR('Série original'!$P88&lt;=30%,$AH89="SIM",'Série original'!$S88&gt;30%)))),"N/A",IF(OR($AM$2="1ª rodada de saneamento",$AM$2="Série de preços original"),'Série original'!$R88,IF($AM$2="1ª rodada de saneamento",'Série original'!$R88,IF($AM$2="2ª rodada de saneamento",'1º Saneamento'!$Q88,IF($AM$2="3ª rodada de saneamento",'2º Saneamento'!$Q88,IF($AM$2="4ª rodada de saneamento",'3º Saneamento'!$Q88,IF($AM$2="5ª rodada de saneamento",'4º Saneamento'!$Q88,""))))))))</f>
        <v/>
      </c>
      <c r="AP89" s="24" t="str">
        <f>IFERROR(IF($AH89="SIM",$AI89,IF('Série original'!$P88&lt;=30%,$AJ89,IF('Série original'!$S88&gt;30%,$AL89,$AK89)))*$U89,"")</f>
        <v/>
      </c>
    </row>
    <row r="90" spans="1:42" ht="12.75" customHeight="1" x14ac:dyDescent="0.2">
      <c r="A90" s="11"/>
      <c r="B90" s="30"/>
      <c r="C90" s="27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3">
        <f t="shared" si="8"/>
        <v>0</v>
      </c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7"/>
      <c r="AI90" s="19" t="str">
        <f t="shared" si="5"/>
        <v/>
      </c>
      <c r="AJ90" s="19" t="str">
        <f t="shared" si="6"/>
        <v/>
      </c>
      <c r="AK90" s="19" t="str">
        <f>IFERROR(ROUND(IF(OR('1º Saneamento'!$O89&lt;=30%,COUNT('2º Saneamento'!C89:L89)&lt;3),'1º Saneamento'!$M89,IF(OR('2º Saneamento'!$O89&lt;=30%,COUNT('3º Saneamento'!C89:L89)&lt;3),'2º Saneamento'!$M89,IF(OR('3º Saneamento'!$O89&lt;=30%,COUNT('4º Saneamento'!C89:L89)&lt;3),'3º Saneamento'!$M89,IF(OR('4º Saneamento'!$O89&lt;=30%,COUNT('5º Saneamento'!C89:L89)&lt;3),'4º Saneamento'!$M89,'5º Saneamento'!$M89)))),2),"")</f>
        <v/>
      </c>
      <c r="AL90" s="19" t="str">
        <f t="shared" si="7"/>
        <v/>
      </c>
      <c r="AM90" s="22" t="str">
        <f>IF(AND($AJ90&lt;&gt;"",OR(AND('1º Saneamento'!$O89="",$AM$2="1ª rodada de saneamento"),AND('2º Saneamento'!$O89="",$AM$2="2ª rodada de saneamento"),AND('3º Saneamento'!$O89="",$AM$2="3ª rodada de saneamento"),AND('4º Saneamento'!$O89="",$AM$2="4ª rodada de saneamento"),AND('5º Saneamento'!$O89="",$AM$2="5ª rodada de saneamento"))),"N/A",IF($AM$2="Resultado final",'Série original'!$S89,IF($AM$2="Série de preços original",'Série original'!$P89,IF($AM$2="1ª rodada de saneamento",'1º Saneamento'!$O89,IF($AM$2="2ª rodada de saneamento",'2º Saneamento'!$O89,IF($AM$2="3ª rodada de saneamento",'3º Saneamento'!$O89,IF($AM$2="4ª rodada de saneamento",'4º Saneamento'!$O89,IF($AM$2="5ª rodada de saneamento",'5º Saneamento'!$O89,""))))))))</f>
        <v/>
      </c>
      <c r="AN90" s="23" t="str">
        <f>IF($AM$2="Resultado final","",IF(AND($AJ90&lt;&gt;"",OR(AND('1º Saneamento'!$O89="",$AM$2="1ª rodada de saneamento"),AND('2º Saneamento'!$O89="",$AM$2="2ª rodada de saneamento"),AND('3º Saneamento'!$O89="",$AM$2="3ª rodada de saneamento"),AND('4º Saneamento'!$O89="",$AM$2="4ª rodada de saneamento"),AND('5º Saneamento'!$O89="",$AM$2="5ª rodada de saneamento"),AND($AM$2="Resultado final",OR('Série original'!$P89&lt;=30%,$AH90="SIM",'Série original'!$S89&gt;30%)))),"N/A",IF(OR($AM$2="1ª rodada de saneamento",$AM$2="Série de preços original"),'Série original'!$Q89,IF($AM$2="1ª rodada de saneamento",'Série original'!$Q89,IF($AM$2="2ª rodada de saneamento",'1º Saneamento'!$P89,IF($AM$2="3ª rodada de saneamento",'2º Saneamento'!$P89,IF($AM$2="4ª rodada de saneamento",'3º Saneamento'!$P89,IF($AM$2="5ª rodada de saneamento",'4º Saneamento'!$P89,""))))))))</f>
        <v/>
      </c>
      <c r="AO90" s="23" t="str">
        <f>IF($AM$2="Resultado final","",IF(AND($AJ90&lt;&gt;"",OR(AND('1º Saneamento'!$O89="",$AM$2="1ª rodada de saneamento"),AND('2º Saneamento'!$O89="",$AM$2="2ª rodada de saneamento"),AND('3º Saneamento'!$O89="",$AM$2="3ª rodada de saneamento"),AND('4º Saneamento'!$O89="",$AM$2="4ª rodada de saneamento"),AND('5º Saneamento'!$O89="",$AM$2="5ª rodada de saneamento"),AND($AM$2="Resultado final",OR('Série original'!$P89&lt;=30%,$AH90="SIM",'Série original'!$S89&gt;30%)))),"N/A",IF(OR($AM$2="1ª rodada de saneamento",$AM$2="Série de preços original"),'Série original'!$R89,IF($AM$2="1ª rodada de saneamento",'Série original'!$R89,IF($AM$2="2ª rodada de saneamento",'1º Saneamento'!$Q89,IF($AM$2="3ª rodada de saneamento",'2º Saneamento'!$Q89,IF($AM$2="4ª rodada de saneamento",'3º Saneamento'!$Q89,IF($AM$2="5ª rodada de saneamento",'4º Saneamento'!$Q89,""))))))))</f>
        <v/>
      </c>
      <c r="AP90" s="24" t="str">
        <f>IFERROR(IF($AH90="SIM",$AI90,IF('Série original'!$P89&lt;=30%,$AJ90,IF('Série original'!$S89&gt;30%,$AL90,$AK90)))*$U90,"")</f>
        <v/>
      </c>
    </row>
    <row r="91" spans="1:42" ht="12.75" customHeight="1" x14ac:dyDescent="0.2">
      <c r="A91" s="11"/>
      <c r="B91" s="30"/>
      <c r="C91" s="27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3">
        <f t="shared" si="8"/>
        <v>0</v>
      </c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7"/>
      <c r="AI91" s="19" t="str">
        <f t="shared" si="5"/>
        <v/>
      </c>
      <c r="AJ91" s="19" t="str">
        <f t="shared" si="6"/>
        <v/>
      </c>
      <c r="AK91" s="19" t="str">
        <f>IFERROR(ROUND(IF(OR('1º Saneamento'!$O90&lt;=30%,COUNT('2º Saneamento'!C90:L90)&lt;3),'1º Saneamento'!$M90,IF(OR('2º Saneamento'!$O90&lt;=30%,COUNT('3º Saneamento'!C90:L90)&lt;3),'2º Saneamento'!$M90,IF(OR('3º Saneamento'!$O90&lt;=30%,COUNT('4º Saneamento'!C90:L90)&lt;3),'3º Saneamento'!$M90,IF(OR('4º Saneamento'!$O90&lt;=30%,COUNT('5º Saneamento'!C90:L90)&lt;3),'4º Saneamento'!$M90,'5º Saneamento'!$M90)))),2),"")</f>
        <v/>
      </c>
      <c r="AL91" s="19" t="str">
        <f t="shared" si="7"/>
        <v/>
      </c>
      <c r="AM91" s="22" t="str">
        <f>IF(AND($AJ91&lt;&gt;"",OR(AND('1º Saneamento'!$O90="",$AM$2="1ª rodada de saneamento"),AND('2º Saneamento'!$O90="",$AM$2="2ª rodada de saneamento"),AND('3º Saneamento'!$O90="",$AM$2="3ª rodada de saneamento"),AND('4º Saneamento'!$O90="",$AM$2="4ª rodada de saneamento"),AND('5º Saneamento'!$O90="",$AM$2="5ª rodada de saneamento"))),"N/A",IF($AM$2="Resultado final",'Série original'!$S90,IF($AM$2="Série de preços original",'Série original'!$P90,IF($AM$2="1ª rodada de saneamento",'1º Saneamento'!$O90,IF($AM$2="2ª rodada de saneamento",'2º Saneamento'!$O90,IF($AM$2="3ª rodada de saneamento",'3º Saneamento'!$O90,IF($AM$2="4ª rodada de saneamento",'4º Saneamento'!$O90,IF($AM$2="5ª rodada de saneamento",'5º Saneamento'!$O90,""))))))))</f>
        <v/>
      </c>
      <c r="AN91" s="23" t="str">
        <f>IF($AM$2="Resultado final","",IF(AND($AJ91&lt;&gt;"",OR(AND('1º Saneamento'!$O90="",$AM$2="1ª rodada de saneamento"),AND('2º Saneamento'!$O90="",$AM$2="2ª rodada de saneamento"),AND('3º Saneamento'!$O90="",$AM$2="3ª rodada de saneamento"),AND('4º Saneamento'!$O90="",$AM$2="4ª rodada de saneamento"),AND('5º Saneamento'!$O90="",$AM$2="5ª rodada de saneamento"),AND($AM$2="Resultado final",OR('Série original'!$P90&lt;=30%,$AH91="SIM",'Série original'!$S90&gt;30%)))),"N/A",IF(OR($AM$2="1ª rodada de saneamento",$AM$2="Série de preços original"),'Série original'!$Q90,IF($AM$2="1ª rodada de saneamento",'Série original'!$Q90,IF($AM$2="2ª rodada de saneamento",'1º Saneamento'!$P90,IF($AM$2="3ª rodada de saneamento",'2º Saneamento'!$P90,IF($AM$2="4ª rodada de saneamento",'3º Saneamento'!$P90,IF($AM$2="5ª rodada de saneamento",'4º Saneamento'!$P90,""))))))))</f>
        <v/>
      </c>
      <c r="AO91" s="23" t="str">
        <f>IF($AM$2="Resultado final","",IF(AND($AJ91&lt;&gt;"",OR(AND('1º Saneamento'!$O90="",$AM$2="1ª rodada de saneamento"),AND('2º Saneamento'!$O90="",$AM$2="2ª rodada de saneamento"),AND('3º Saneamento'!$O90="",$AM$2="3ª rodada de saneamento"),AND('4º Saneamento'!$O90="",$AM$2="4ª rodada de saneamento"),AND('5º Saneamento'!$O90="",$AM$2="5ª rodada de saneamento"),AND($AM$2="Resultado final",OR('Série original'!$P90&lt;=30%,$AH91="SIM",'Série original'!$S90&gt;30%)))),"N/A",IF(OR($AM$2="1ª rodada de saneamento",$AM$2="Série de preços original"),'Série original'!$R90,IF($AM$2="1ª rodada de saneamento",'Série original'!$R90,IF($AM$2="2ª rodada de saneamento",'1º Saneamento'!$Q90,IF($AM$2="3ª rodada de saneamento",'2º Saneamento'!$Q90,IF($AM$2="4ª rodada de saneamento",'3º Saneamento'!$Q90,IF($AM$2="5ª rodada de saneamento",'4º Saneamento'!$Q90,""))))))))</f>
        <v/>
      </c>
      <c r="AP91" s="24" t="str">
        <f>IFERROR(IF($AH91="SIM",$AI91,IF('Série original'!$P90&lt;=30%,$AJ91,IF('Série original'!$S90&gt;30%,$AL91,$AK91)))*$U91,"")</f>
        <v/>
      </c>
    </row>
    <row r="92" spans="1:42" ht="12.75" customHeight="1" x14ac:dyDescent="0.2">
      <c r="A92" s="11"/>
      <c r="B92" s="30"/>
      <c r="C92" s="27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3">
        <f t="shared" si="8"/>
        <v>0</v>
      </c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7"/>
      <c r="AI92" s="19" t="str">
        <f t="shared" si="5"/>
        <v/>
      </c>
      <c r="AJ92" s="19" t="str">
        <f t="shared" si="6"/>
        <v/>
      </c>
      <c r="AK92" s="19" t="str">
        <f>IFERROR(ROUND(IF(OR('1º Saneamento'!$O91&lt;=30%,COUNT('2º Saneamento'!C91:L91)&lt;3),'1º Saneamento'!$M91,IF(OR('2º Saneamento'!$O91&lt;=30%,COUNT('3º Saneamento'!C91:L91)&lt;3),'2º Saneamento'!$M91,IF(OR('3º Saneamento'!$O91&lt;=30%,COUNT('4º Saneamento'!C91:L91)&lt;3),'3º Saneamento'!$M91,IF(OR('4º Saneamento'!$O91&lt;=30%,COUNT('5º Saneamento'!C91:L91)&lt;3),'4º Saneamento'!$M91,'5º Saneamento'!$M91)))),2),"")</f>
        <v/>
      </c>
      <c r="AL92" s="19" t="str">
        <f t="shared" si="7"/>
        <v/>
      </c>
      <c r="AM92" s="22" t="str">
        <f>IF(AND($AJ92&lt;&gt;"",OR(AND('1º Saneamento'!$O91="",$AM$2="1ª rodada de saneamento"),AND('2º Saneamento'!$O91="",$AM$2="2ª rodada de saneamento"),AND('3º Saneamento'!$O91="",$AM$2="3ª rodada de saneamento"),AND('4º Saneamento'!$O91="",$AM$2="4ª rodada de saneamento"),AND('5º Saneamento'!$O91="",$AM$2="5ª rodada de saneamento"))),"N/A",IF($AM$2="Resultado final",'Série original'!$S91,IF($AM$2="Série de preços original",'Série original'!$P91,IF($AM$2="1ª rodada de saneamento",'1º Saneamento'!$O91,IF($AM$2="2ª rodada de saneamento",'2º Saneamento'!$O91,IF($AM$2="3ª rodada de saneamento",'3º Saneamento'!$O91,IF($AM$2="4ª rodada de saneamento",'4º Saneamento'!$O91,IF($AM$2="5ª rodada de saneamento",'5º Saneamento'!$O91,""))))))))</f>
        <v/>
      </c>
      <c r="AN92" s="23" t="str">
        <f>IF($AM$2="Resultado final","",IF(AND($AJ92&lt;&gt;"",OR(AND('1º Saneamento'!$O91="",$AM$2="1ª rodada de saneamento"),AND('2º Saneamento'!$O91="",$AM$2="2ª rodada de saneamento"),AND('3º Saneamento'!$O91="",$AM$2="3ª rodada de saneamento"),AND('4º Saneamento'!$O91="",$AM$2="4ª rodada de saneamento"),AND('5º Saneamento'!$O91="",$AM$2="5ª rodada de saneamento"),AND($AM$2="Resultado final",OR('Série original'!$P91&lt;=30%,$AH92="SIM",'Série original'!$S91&gt;30%)))),"N/A",IF(OR($AM$2="1ª rodada de saneamento",$AM$2="Série de preços original"),'Série original'!$Q91,IF($AM$2="1ª rodada de saneamento",'Série original'!$Q91,IF($AM$2="2ª rodada de saneamento",'1º Saneamento'!$P91,IF($AM$2="3ª rodada de saneamento",'2º Saneamento'!$P91,IF($AM$2="4ª rodada de saneamento",'3º Saneamento'!$P91,IF($AM$2="5ª rodada de saneamento",'4º Saneamento'!$P91,""))))))))</f>
        <v/>
      </c>
      <c r="AO92" s="23" t="str">
        <f>IF($AM$2="Resultado final","",IF(AND($AJ92&lt;&gt;"",OR(AND('1º Saneamento'!$O91="",$AM$2="1ª rodada de saneamento"),AND('2º Saneamento'!$O91="",$AM$2="2ª rodada de saneamento"),AND('3º Saneamento'!$O91="",$AM$2="3ª rodada de saneamento"),AND('4º Saneamento'!$O91="",$AM$2="4ª rodada de saneamento"),AND('5º Saneamento'!$O91="",$AM$2="5ª rodada de saneamento"),AND($AM$2="Resultado final",OR('Série original'!$P91&lt;=30%,$AH92="SIM",'Série original'!$S91&gt;30%)))),"N/A",IF(OR($AM$2="1ª rodada de saneamento",$AM$2="Série de preços original"),'Série original'!$R91,IF($AM$2="1ª rodada de saneamento",'Série original'!$R91,IF($AM$2="2ª rodada de saneamento",'1º Saneamento'!$Q91,IF($AM$2="3ª rodada de saneamento",'2º Saneamento'!$Q91,IF($AM$2="4ª rodada de saneamento",'3º Saneamento'!$Q91,IF($AM$2="5ª rodada de saneamento",'4º Saneamento'!$Q91,""))))))))</f>
        <v/>
      </c>
      <c r="AP92" s="24" t="str">
        <f>IFERROR(IF($AH92="SIM",$AI92,IF('Série original'!$P91&lt;=30%,$AJ92,IF('Série original'!$S91&gt;30%,$AL92,$AK92)))*$U92,"")</f>
        <v/>
      </c>
    </row>
    <row r="93" spans="1:42" ht="12.75" customHeight="1" x14ac:dyDescent="0.2">
      <c r="A93" s="11"/>
      <c r="B93" s="30"/>
      <c r="C93" s="27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3">
        <f t="shared" si="8"/>
        <v>0</v>
      </c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7"/>
      <c r="AI93" s="19" t="str">
        <f t="shared" si="5"/>
        <v/>
      </c>
      <c r="AJ93" s="19" t="str">
        <f t="shared" si="6"/>
        <v/>
      </c>
      <c r="AK93" s="19" t="str">
        <f>IFERROR(ROUND(IF(OR('1º Saneamento'!$O92&lt;=30%,COUNT('2º Saneamento'!C92:L92)&lt;3),'1º Saneamento'!$M92,IF(OR('2º Saneamento'!$O92&lt;=30%,COUNT('3º Saneamento'!C92:L92)&lt;3),'2º Saneamento'!$M92,IF(OR('3º Saneamento'!$O92&lt;=30%,COUNT('4º Saneamento'!C92:L92)&lt;3),'3º Saneamento'!$M92,IF(OR('4º Saneamento'!$O92&lt;=30%,COUNT('5º Saneamento'!C92:L92)&lt;3),'4º Saneamento'!$M92,'5º Saneamento'!$M92)))),2),"")</f>
        <v/>
      </c>
      <c r="AL93" s="19" t="str">
        <f t="shared" si="7"/>
        <v/>
      </c>
      <c r="AM93" s="22" t="str">
        <f>IF(AND($AJ93&lt;&gt;"",OR(AND('1º Saneamento'!$O92="",$AM$2="1ª rodada de saneamento"),AND('2º Saneamento'!$O92="",$AM$2="2ª rodada de saneamento"),AND('3º Saneamento'!$O92="",$AM$2="3ª rodada de saneamento"),AND('4º Saneamento'!$O92="",$AM$2="4ª rodada de saneamento"),AND('5º Saneamento'!$O92="",$AM$2="5ª rodada de saneamento"))),"N/A",IF($AM$2="Resultado final",'Série original'!$S92,IF($AM$2="Série de preços original",'Série original'!$P92,IF($AM$2="1ª rodada de saneamento",'1º Saneamento'!$O92,IF($AM$2="2ª rodada de saneamento",'2º Saneamento'!$O92,IF($AM$2="3ª rodada de saneamento",'3º Saneamento'!$O92,IF($AM$2="4ª rodada de saneamento",'4º Saneamento'!$O92,IF($AM$2="5ª rodada de saneamento",'5º Saneamento'!$O92,""))))))))</f>
        <v/>
      </c>
      <c r="AN93" s="23" t="str">
        <f>IF($AM$2="Resultado final","",IF(AND($AJ93&lt;&gt;"",OR(AND('1º Saneamento'!$O92="",$AM$2="1ª rodada de saneamento"),AND('2º Saneamento'!$O92="",$AM$2="2ª rodada de saneamento"),AND('3º Saneamento'!$O92="",$AM$2="3ª rodada de saneamento"),AND('4º Saneamento'!$O92="",$AM$2="4ª rodada de saneamento"),AND('5º Saneamento'!$O92="",$AM$2="5ª rodada de saneamento"),AND($AM$2="Resultado final",OR('Série original'!$P92&lt;=30%,$AH93="SIM",'Série original'!$S92&gt;30%)))),"N/A",IF(OR($AM$2="1ª rodada de saneamento",$AM$2="Série de preços original"),'Série original'!$Q92,IF($AM$2="1ª rodada de saneamento",'Série original'!$Q92,IF($AM$2="2ª rodada de saneamento",'1º Saneamento'!$P92,IF($AM$2="3ª rodada de saneamento",'2º Saneamento'!$P92,IF($AM$2="4ª rodada de saneamento",'3º Saneamento'!$P92,IF($AM$2="5ª rodada de saneamento",'4º Saneamento'!$P92,""))))))))</f>
        <v/>
      </c>
      <c r="AO93" s="23" t="str">
        <f>IF($AM$2="Resultado final","",IF(AND($AJ93&lt;&gt;"",OR(AND('1º Saneamento'!$O92="",$AM$2="1ª rodada de saneamento"),AND('2º Saneamento'!$O92="",$AM$2="2ª rodada de saneamento"),AND('3º Saneamento'!$O92="",$AM$2="3ª rodada de saneamento"),AND('4º Saneamento'!$O92="",$AM$2="4ª rodada de saneamento"),AND('5º Saneamento'!$O92="",$AM$2="5ª rodada de saneamento"),AND($AM$2="Resultado final",OR('Série original'!$P92&lt;=30%,$AH93="SIM",'Série original'!$S92&gt;30%)))),"N/A",IF(OR($AM$2="1ª rodada de saneamento",$AM$2="Série de preços original"),'Série original'!$R92,IF($AM$2="1ª rodada de saneamento",'Série original'!$R92,IF($AM$2="2ª rodada de saneamento",'1º Saneamento'!$Q92,IF($AM$2="3ª rodada de saneamento",'2º Saneamento'!$Q92,IF($AM$2="4ª rodada de saneamento",'3º Saneamento'!$Q92,IF($AM$2="5ª rodada de saneamento",'4º Saneamento'!$Q92,""))))))))</f>
        <v/>
      </c>
      <c r="AP93" s="24" t="str">
        <f>IFERROR(IF($AH93="SIM",$AI93,IF('Série original'!$P92&lt;=30%,$AJ93,IF('Série original'!$S92&gt;30%,$AL93,$AK93)))*$U93,"")</f>
        <v/>
      </c>
    </row>
    <row r="94" spans="1:42" ht="12.75" customHeight="1" x14ac:dyDescent="0.2">
      <c r="A94" s="11"/>
      <c r="B94" s="30"/>
      <c r="C94" s="27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3">
        <f t="shared" si="8"/>
        <v>0</v>
      </c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7"/>
      <c r="AI94" s="19" t="str">
        <f t="shared" si="5"/>
        <v/>
      </c>
      <c r="AJ94" s="19" t="str">
        <f t="shared" si="6"/>
        <v/>
      </c>
      <c r="AK94" s="19" t="str">
        <f>IFERROR(ROUND(IF(OR('1º Saneamento'!$O93&lt;=30%,COUNT('2º Saneamento'!C93:L93)&lt;3),'1º Saneamento'!$M93,IF(OR('2º Saneamento'!$O93&lt;=30%,COUNT('3º Saneamento'!C93:L93)&lt;3),'2º Saneamento'!$M93,IF(OR('3º Saneamento'!$O93&lt;=30%,COUNT('4º Saneamento'!C93:L93)&lt;3),'3º Saneamento'!$M93,IF(OR('4º Saneamento'!$O93&lt;=30%,COUNT('5º Saneamento'!C93:L93)&lt;3),'4º Saneamento'!$M93,'5º Saneamento'!$M93)))),2),"")</f>
        <v/>
      </c>
      <c r="AL94" s="19" t="str">
        <f t="shared" si="7"/>
        <v/>
      </c>
      <c r="AM94" s="22" t="str">
        <f>IF(AND($AJ94&lt;&gt;"",OR(AND('1º Saneamento'!$O93="",$AM$2="1ª rodada de saneamento"),AND('2º Saneamento'!$O93="",$AM$2="2ª rodada de saneamento"),AND('3º Saneamento'!$O93="",$AM$2="3ª rodada de saneamento"),AND('4º Saneamento'!$O93="",$AM$2="4ª rodada de saneamento"),AND('5º Saneamento'!$O93="",$AM$2="5ª rodada de saneamento"))),"N/A",IF($AM$2="Resultado final",'Série original'!$S93,IF($AM$2="Série de preços original",'Série original'!$P93,IF($AM$2="1ª rodada de saneamento",'1º Saneamento'!$O93,IF($AM$2="2ª rodada de saneamento",'2º Saneamento'!$O93,IF($AM$2="3ª rodada de saneamento",'3º Saneamento'!$O93,IF($AM$2="4ª rodada de saneamento",'4º Saneamento'!$O93,IF($AM$2="5ª rodada de saneamento",'5º Saneamento'!$O93,""))))))))</f>
        <v/>
      </c>
      <c r="AN94" s="23" t="str">
        <f>IF($AM$2="Resultado final","",IF(AND($AJ94&lt;&gt;"",OR(AND('1º Saneamento'!$O93="",$AM$2="1ª rodada de saneamento"),AND('2º Saneamento'!$O93="",$AM$2="2ª rodada de saneamento"),AND('3º Saneamento'!$O93="",$AM$2="3ª rodada de saneamento"),AND('4º Saneamento'!$O93="",$AM$2="4ª rodada de saneamento"),AND('5º Saneamento'!$O93="",$AM$2="5ª rodada de saneamento"),AND($AM$2="Resultado final",OR('Série original'!$P93&lt;=30%,$AH94="SIM",'Série original'!$S93&gt;30%)))),"N/A",IF(OR($AM$2="1ª rodada de saneamento",$AM$2="Série de preços original"),'Série original'!$Q93,IF($AM$2="1ª rodada de saneamento",'Série original'!$Q93,IF($AM$2="2ª rodada de saneamento",'1º Saneamento'!$P93,IF($AM$2="3ª rodada de saneamento",'2º Saneamento'!$P93,IF($AM$2="4ª rodada de saneamento",'3º Saneamento'!$P93,IF($AM$2="5ª rodada de saneamento",'4º Saneamento'!$P93,""))))))))</f>
        <v/>
      </c>
      <c r="AO94" s="23" t="str">
        <f>IF($AM$2="Resultado final","",IF(AND($AJ94&lt;&gt;"",OR(AND('1º Saneamento'!$O93="",$AM$2="1ª rodada de saneamento"),AND('2º Saneamento'!$O93="",$AM$2="2ª rodada de saneamento"),AND('3º Saneamento'!$O93="",$AM$2="3ª rodada de saneamento"),AND('4º Saneamento'!$O93="",$AM$2="4ª rodada de saneamento"),AND('5º Saneamento'!$O93="",$AM$2="5ª rodada de saneamento"),AND($AM$2="Resultado final",OR('Série original'!$P93&lt;=30%,$AH94="SIM",'Série original'!$S93&gt;30%)))),"N/A",IF(OR($AM$2="1ª rodada de saneamento",$AM$2="Série de preços original"),'Série original'!$R93,IF($AM$2="1ª rodada de saneamento",'Série original'!$R93,IF($AM$2="2ª rodada de saneamento",'1º Saneamento'!$Q93,IF($AM$2="3ª rodada de saneamento",'2º Saneamento'!$Q93,IF($AM$2="4ª rodada de saneamento",'3º Saneamento'!$Q93,IF($AM$2="5ª rodada de saneamento",'4º Saneamento'!$Q93,""))))))))</f>
        <v/>
      </c>
      <c r="AP94" s="24" t="str">
        <f>IFERROR(IF($AH94="SIM",$AI94,IF('Série original'!$P93&lt;=30%,$AJ94,IF('Série original'!$S93&gt;30%,$AL94,$AK94)))*$U94,"")</f>
        <v/>
      </c>
    </row>
    <row r="95" spans="1:42" ht="12.75" customHeight="1" x14ac:dyDescent="0.2">
      <c r="A95" s="11"/>
      <c r="B95" s="30"/>
      <c r="C95" s="27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3">
        <f t="shared" si="8"/>
        <v>0</v>
      </c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7"/>
      <c r="AI95" s="19" t="str">
        <f t="shared" si="5"/>
        <v/>
      </c>
      <c r="AJ95" s="19" t="str">
        <f t="shared" si="6"/>
        <v/>
      </c>
      <c r="AK95" s="19" t="str">
        <f>IFERROR(ROUND(IF(OR('1º Saneamento'!$O94&lt;=30%,COUNT('2º Saneamento'!C94:L94)&lt;3),'1º Saneamento'!$M94,IF(OR('2º Saneamento'!$O94&lt;=30%,COUNT('3º Saneamento'!C94:L94)&lt;3),'2º Saneamento'!$M94,IF(OR('3º Saneamento'!$O94&lt;=30%,COUNT('4º Saneamento'!C94:L94)&lt;3),'3º Saneamento'!$M94,IF(OR('4º Saneamento'!$O94&lt;=30%,COUNT('5º Saneamento'!C94:L94)&lt;3),'4º Saneamento'!$M94,'5º Saneamento'!$M94)))),2),"")</f>
        <v/>
      </c>
      <c r="AL95" s="19" t="str">
        <f t="shared" si="7"/>
        <v/>
      </c>
      <c r="AM95" s="22" t="str">
        <f>IF(AND($AJ95&lt;&gt;"",OR(AND('1º Saneamento'!$O94="",$AM$2="1ª rodada de saneamento"),AND('2º Saneamento'!$O94="",$AM$2="2ª rodada de saneamento"),AND('3º Saneamento'!$O94="",$AM$2="3ª rodada de saneamento"),AND('4º Saneamento'!$O94="",$AM$2="4ª rodada de saneamento"),AND('5º Saneamento'!$O94="",$AM$2="5ª rodada de saneamento"))),"N/A",IF($AM$2="Resultado final",'Série original'!$S94,IF($AM$2="Série de preços original",'Série original'!$P94,IF($AM$2="1ª rodada de saneamento",'1º Saneamento'!$O94,IF($AM$2="2ª rodada de saneamento",'2º Saneamento'!$O94,IF($AM$2="3ª rodada de saneamento",'3º Saneamento'!$O94,IF($AM$2="4ª rodada de saneamento",'4º Saneamento'!$O94,IF($AM$2="5ª rodada de saneamento",'5º Saneamento'!$O94,""))))))))</f>
        <v/>
      </c>
      <c r="AN95" s="23" t="str">
        <f>IF($AM$2="Resultado final","",IF(AND($AJ95&lt;&gt;"",OR(AND('1º Saneamento'!$O94="",$AM$2="1ª rodada de saneamento"),AND('2º Saneamento'!$O94="",$AM$2="2ª rodada de saneamento"),AND('3º Saneamento'!$O94="",$AM$2="3ª rodada de saneamento"),AND('4º Saneamento'!$O94="",$AM$2="4ª rodada de saneamento"),AND('5º Saneamento'!$O94="",$AM$2="5ª rodada de saneamento"),AND($AM$2="Resultado final",OR('Série original'!$P94&lt;=30%,$AH95="SIM",'Série original'!$S94&gt;30%)))),"N/A",IF(OR($AM$2="1ª rodada de saneamento",$AM$2="Série de preços original"),'Série original'!$Q94,IF($AM$2="1ª rodada de saneamento",'Série original'!$Q94,IF($AM$2="2ª rodada de saneamento",'1º Saneamento'!$P94,IF($AM$2="3ª rodada de saneamento",'2º Saneamento'!$P94,IF($AM$2="4ª rodada de saneamento",'3º Saneamento'!$P94,IF($AM$2="5ª rodada de saneamento",'4º Saneamento'!$P94,""))))))))</f>
        <v/>
      </c>
      <c r="AO95" s="23" t="str">
        <f>IF($AM$2="Resultado final","",IF(AND($AJ95&lt;&gt;"",OR(AND('1º Saneamento'!$O94="",$AM$2="1ª rodada de saneamento"),AND('2º Saneamento'!$O94="",$AM$2="2ª rodada de saneamento"),AND('3º Saneamento'!$O94="",$AM$2="3ª rodada de saneamento"),AND('4º Saneamento'!$O94="",$AM$2="4ª rodada de saneamento"),AND('5º Saneamento'!$O94="",$AM$2="5ª rodada de saneamento"),AND($AM$2="Resultado final",OR('Série original'!$P94&lt;=30%,$AH95="SIM",'Série original'!$S94&gt;30%)))),"N/A",IF(OR($AM$2="1ª rodada de saneamento",$AM$2="Série de preços original"),'Série original'!$R94,IF($AM$2="1ª rodada de saneamento",'Série original'!$R94,IF($AM$2="2ª rodada de saneamento",'1º Saneamento'!$Q94,IF($AM$2="3ª rodada de saneamento",'2º Saneamento'!$Q94,IF($AM$2="4ª rodada de saneamento",'3º Saneamento'!$Q94,IF($AM$2="5ª rodada de saneamento",'4º Saneamento'!$Q94,""))))))))</f>
        <v/>
      </c>
      <c r="AP95" s="24" t="str">
        <f>IFERROR(IF($AH95="SIM",$AI95,IF('Série original'!$P94&lt;=30%,$AJ95,IF('Série original'!$S94&gt;30%,$AL95,$AK95)))*$U95,"")</f>
        <v/>
      </c>
    </row>
    <row r="96" spans="1:42" ht="12.75" customHeight="1" x14ac:dyDescent="0.2">
      <c r="A96" s="11"/>
      <c r="B96" s="30"/>
      <c r="C96" s="27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3">
        <f t="shared" si="8"/>
        <v>0</v>
      </c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7"/>
      <c r="AI96" s="19" t="str">
        <f t="shared" si="5"/>
        <v/>
      </c>
      <c r="AJ96" s="19" t="str">
        <f t="shared" si="6"/>
        <v/>
      </c>
      <c r="AK96" s="19" t="str">
        <f>IFERROR(ROUND(IF(OR('1º Saneamento'!$O95&lt;=30%,COUNT('2º Saneamento'!C95:L95)&lt;3),'1º Saneamento'!$M95,IF(OR('2º Saneamento'!$O95&lt;=30%,COUNT('3º Saneamento'!C95:L95)&lt;3),'2º Saneamento'!$M95,IF(OR('3º Saneamento'!$O95&lt;=30%,COUNT('4º Saneamento'!C95:L95)&lt;3),'3º Saneamento'!$M95,IF(OR('4º Saneamento'!$O95&lt;=30%,COUNT('5º Saneamento'!C95:L95)&lt;3),'4º Saneamento'!$M95,'5º Saneamento'!$M95)))),2),"")</f>
        <v/>
      </c>
      <c r="AL96" s="19" t="str">
        <f t="shared" si="7"/>
        <v/>
      </c>
      <c r="AM96" s="22" t="str">
        <f>IF(AND($AJ96&lt;&gt;"",OR(AND('1º Saneamento'!$O95="",$AM$2="1ª rodada de saneamento"),AND('2º Saneamento'!$O95="",$AM$2="2ª rodada de saneamento"),AND('3º Saneamento'!$O95="",$AM$2="3ª rodada de saneamento"),AND('4º Saneamento'!$O95="",$AM$2="4ª rodada de saneamento"),AND('5º Saneamento'!$O95="",$AM$2="5ª rodada de saneamento"))),"N/A",IF($AM$2="Resultado final",'Série original'!$S95,IF($AM$2="Série de preços original",'Série original'!$P95,IF($AM$2="1ª rodada de saneamento",'1º Saneamento'!$O95,IF($AM$2="2ª rodada de saneamento",'2º Saneamento'!$O95,IF($AM$2="3ª rodada de saneamento",'3º Saneamento'!$O95,IF($AM$2="4ª rodada de saneamento",'4º Saneamento'!$O95,IF($AM$2="5ª rodada de saneamento",'5º Saneamento'!$O95,""))))))))</f>
        <v/>
      </c>
      <c r="AN96" s="23" t="str">
        <f>IF($AM$2="Resultado final","",IF(AND($AJ96&lt;&gt;"",OR(AND('1º Saneamento'!$O95="",$AM$2="1ª rodada de saneamento"),AND('2º Saneamento'!$O95="",$AM$2="2ª rodada de saneamento"),AND('3º Saneamento'!$O95="",$AM$2="3ª rodada de saneamento"),AND('4º Saneamento'!$O95="",$AM$2="4ª rodada de saneamento"),AND('5º Saneamento'!$O95="",$AM$2="5ª rodada de saneamento"),AND($AM$2="Resultado final",OR('Série original'!$P95&lt;=30%,$AH96="SIM",'Série original'!$S95&gt;30%)))),"N/A",IF(OR($AM$2="1ª rodada de saneamento",$AM$2="Série de preços original"),'Série original'!$Q95,IF($AM$2="1ª rodada de saneamento",'Série original'!$Q95,IF($AM$2="2ª rodada de saneamento",'1º Saneamento'!$P95,IF($AM$2="3ª rodada de saneamento",'2º Saneamento'!$P95,IF($AM$2="4ª rodada de saneamento",'3º Saneamento'!$P95,IF($AM$2="5ª rodada de saneamento",'4º Saneamento'!$P95,""))))))))</f>
        <v/>
      </c>
      <c r="AO96" s="23" t="str">
        <f>IF($AM$2="Resultado final","",IF(AND($AJ96&lt;&gt;"",OR(AND('1º Saneamento'!$O95="",$AM$2="1ª rodada de saneamento"),AND('2º Saneamento'!$O95="",$AM$2="2ª rodada de saneamento"),AND('3º Saneamento'!$O95="",$AM$2="3ª rodada de saneamento"),AND('4º Saneamento'!$O95="",$AM$2="4ª rodada de saneamento"),AND('5º Saneamento'!$O95="",$AM$2="5ª rodada de saneamento"),AND($AM$2="Resultado final",OR('Série original'!$P95&lt;=30%,$AH96="SIM",'Série original'!$S95&gt;30%)))),"N/A",IF(OR($AM$2="1ª rodada de saneamento",$AM$2="Série de preços original"),'Série original'!$R95,IF($AM$2="1ª rodada de saneamento",'Série original'!$R95,IF($AM$2="2ª rodada de saneamento",'1º Saneamento'!$Q95,IF($AM$2="3ª rodada de saneamento",'2º Saneamento'!$Q95,IF($AM$2="4ª rodada de saneamento",'3º Saneamento'!$Q95,IF($AM$2="5ª rodada de saneamento",'4º Saneamento'!$Q95,""))))))))</f>
        <v/>
      </c>
      <c r="AP96" s="24" t="str">
        <f>IFERROR(IF($AH96="SIM",$AI96,IF('Série original'!$P95&lt;=30%,$AJ96,IF('Série original'!$S95&gt;30%,$AL96,$AK96)))*$U96,"")</f>
        <v/>
      </c>
    </row>
    <row r="97" spans="1:42" ht="12.75" customHeight="1" x14ac:dyDescent="0.2">
      <c r="A97" s="11"/>
      <c r="B97" s="30"/>
      <c r="C97" s="27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3">
        <f t="shared" si="8"/>
        <v>0</v>
      </c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7"/>
      <c r="AI97" s="19" t="str">
        <f t="shared" si="5"/>
        <v/>
      </c>
      <c r="AJ97" s="19" t="str">
        <f t="shared" si="6"/>
        <v/>
      </c>
      <c r="AK97" s="19" t="str">
        <f>IFERROR(ROUND(IF(OR('1º Saneamento'!$O96&lt;=30%,COUNT('2º Saneamento'!C96:L96)&lt;3),'1º Saneamento'!$M96,IF(OR('2º Saneamento'!$O96&lt;=30%,COUNT('3º Saneamento'!C96:L96)&lt;3),'2º Saneamento'!$M96,IF(OR('3º Saneamento'!$O96&lt;=30%,COUNT('4º Saneamento'!C96:L96)&lt;3),'3º Saneamento'!$M96,IF(OR('4º Saneamento'!$O96&lt;=30%,COUNT('5º Saneamento'!C96:L96)&lt;3),'4º Saneamento'!$M96,'5º Saneamento'!$M96)))),2),"")</f>
        <v/>
      </c>
      <c r="AL97" s="19" t="str">
        <f t="shared" si="7"/>
        <v/>
      </c>
      <c r="AM97" s="22" t="str">
        <f>IF(AND($AJ97&lt;&gt;"",OR(AND('1º Saneamento'!$O96="",$AM$2="1ª rodada de saneamento"),AND('2º Saneamento'!$O96="",$AM$2="2ª rodada de saneamento"),AND('3º Saneamento'!$O96="",$AM$2="3ª rodada de saneamento"),AND('4º Saneamento'!$O96="",$AM$2="4ª rodada de saneamento"),AND('5º Saneamento'!$O96="",$AM$2="5ª rodada de saneamento"))),"N/A",IF($AM$2="Resultado final",'Série original'!$S96,IF($AM$2="Série de preços original",'Série original'!$P96,IF($AM$2="1ª rodada de saneamento",'1º Saneamento'!$O96,IF($AM$2="2ª rodada de saneamento",'2º Saneamento'!$O96,IF($AM$2="3ª rodada de saneamento",'3º Saneamento'!$O96,IF($AM$2="4ª rodada de saneamento",'4º Saneamento'!$O96,IF($AM$2="5ª rodada de saneamento",'5º Saneamento'!$O96,""))))))))</f>
        <v/>
      </c>
      <c r="AN97" s="23" t="str">
        <f>IF($AM$2="Resultado final","",IF(AND($AJ97&lt;&gt;"",OR(AND('1º Saneamento'!$O96="",$AM$2="1ª rodada de saneamento"),AND('2º Saneamento'!$O96="",$AM$2="2ª rodada de saneamento"),AND('3º Saneamento'!$O96="",$AM$2="3ª rodada de saneamento"),AND('4º Saneamento'!$O96="",$AM$2="4ª rodada de saneamento"),AND('5º Saneamento'!$O96="",$AM$2="5ª rodada de saneamento"),AND($AM$2="Resultado final",OR('Série original'!$P96&lt;=30%,$AH97="SIM",'Série original'!$S96&gt;30%)))),"N/A",IF(OR($AM$2="1ª rodada de saneamento",$AM$2="Série de preços original"),'Série original'!$Q96,IF($AM$2="1ª rodada de saneamento",'Série original'!$Q96,IF($AM$2="2ª rodada de saneamento",'1º Saneamento'!$P96,IF($AM$2="3ª rodada de saneamento",'2º Saneamento'!$P96,IF($AM$2="4ª rodada de saneamento",'3º Saneamento'!$P96,IF($AM$2="5ª rodada de saneamento",'4º Saneamento'!$P96,""))))))))</f>
        <v/>
      </c>
      <c r="AO97" s="23" t="str">
        <f>IF($AM$2="Resultado final","",IF(AND($AJ97&lt;&gt;"",OR(AND('1º Saneamento'!$O96="",$AM$2="1ª rodada de saneamento"),AND('2º Saneamento'!$O96="",$AM$2="2ª rodada de saneamento"),AND('3º Saneamento'!$O96="",$AM$2="3ª rodada de saneamento"),AND('4º Saneamento'!$O96="",$AM$2="4ª rodada de saneamento"),AND('5º Saneamento'!$O96="",$AM$2="5ª rodada de saneamento"),AND($AM$2="Resultado final",OR('Série original'!$P96&lt;=30%,$AH97="SIM",'Série original'!$S96&gt;30%)))),"N/A",IF(OR($AM$2="1ª rodada de saneamento",$AM$2="Série de preços original"),'Série original'!$R96,IF($AM$2="1ª rodada de saneamento",'Série original'!$R96,IF($AM$2="2ª rodada de saneamento",'1º Saneamento'!$Q96,IF($AM$2="3ª rodada de saneamento",'2º Saneamento'!$Q96,IF($AM$2="4ª rodada de saneamento",'3º Saneamento'!$Q96,IF($AM$2="5ª rodada de saneamento",'4º Saneamento'!$Q96,""))))))))</f>
        <v/>
      </c>
      <c r="AP97" s="24" t="str">
        <f>IFERROR(IF($AH97="SIM",$AI97,IF('Série original'!$P96&lt;=30%,$AJ97,IF('Série original'!$S96&gt;30%,$AL97,$AK97)))*$U97,"")</f>
        <v/>
      </c>
    </row>
    <row r="98" spans="1:42" ht="12.75" customHeight="1" x14ac:dyDescent="0.2">
      <c r="A98" s="11"/>
      <c r="B98" s="30"/>
      <c r="C98" s="27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3">
        <f t="shared" si="8"/>
        <v>0</v>
      </c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7"/>
      <c r="AI98" s="19" t="str">
        <f t="shared" si="5"/>
        <v/>
      </c>
      <c r="AJ98" s="19" t="str">
        <f t="shared" si="6"/>
        <v/>
      </c>
      <c r="AK98" s="19" t="str">
        <f>IFERROR(ROUND(IF(OR('1º Saneamento'!$O97&lt;=30%,COUNT('2º Saneamento'!C97:L97)&lt;3),'1º Saneamento'!$M97,IF(OR('2º Saneamento'!$O97&lt;=30%,COUNT('3º Saneamento'!C97:L97)&lt;3),'2º Saneamento'!$M97,IF(OR('3º Saneamento'!$O97&lt;=30%,COUNT('4º Saneamento'!C97:L97)&lt;3),'3º Saneamento'!$M97,IF(OR('4º Saneamento'!$O97&lt;=30%,COUNT('5º Saneamento'!C97:L97)&lt;3),'4º Saneamento'!$M97,'5º Saneamento'!$M97)))),2),"")</f>
        <v/>
      </c>
      <c r="AL98" s="19" t="str">
        <f t="shared" si="7"/>
        <v/>
      </c>
      <c r="AM98" s="22" t="str">
        <f>IF(AND($AJ98&lt;&gt;"",OR(AND('1º Saneamento'!$O97="",$AM$2="1ª rodada de saneamento"),AND('2º Saneamento'!$O97="",$AM$2="2ª rodada de saneamento"),AND('3º Saneamento'!$O97="",$AM$2="3ª rodada de saneamento"),AND('4º Saneamento'!$O97="",$AM$2="4ª rodada de saneamento"),AND('5º Saneamento'!$O97="",$AM$2="5ª rodada de saneamento"))),"N/A",IF($AM$2="Resultado final",'Série original'!$S97,IF($AM$2="Série de preços original",'Série original'!$P97,IF($AM$2="1ª rodada de saneamento",'1º Saneamento'!$O97,IF($AM$2="2ª rodada de saneamento",'2º Saneamento'!$O97,IF($AM$2="3ª rodada de saneamento",'3º Saneamento'!$O97,IF($AM$2="4ª rodada de saneamento",'4º Saneamento'!$O97,IF($AM$2="5ª rodada de saneamento",'5º Saneamento'!$O97,""))))))))</f>
        <v/>
      </c>
      <c r="AN98" s="23" t="str">
        <f>IF($AM$2="Resultado final","",IF(AND($AJ98&lt;&gt;"",OR(AND('1º Saneamento'!$O97="",$AM$2="1ª rodada de saneamento"),AND('2º Saneamento'!$O97="",$AM$2="2ª rodada de saneamento"),AND('3º Saneamento'!$O97="",$AM$2="3ª rodada de saneamento"),AND('4º Saneamento'!$O97="",$AM$2="4ª rodada de saneamento"),AND('5º Saneamento'!$O97="",$AM$2="5ª rodada de saneamento"),AND($AM$2="Resultado final",OR('Série original'!$P97&lt;=30%,$AH98="SIM",'Série original'!$S97&gt;30%)))),"N/A",IF(OR($AM$2="1ª rodada de saneamento",$AM$2="Série de preços original"),'Série original'!$Q97,IF($AM$2="1ª rodada de saneamento",'Série original'!$Q97,IF($AM$2="2ª rodada de saneamento",'1º Saneamento'!$P97,IF($AM$2="3ª rodada de saneamento",'2º Saneamento'!$P97,IF($AM$2="4ª rodada de saneamento",'3º Saneamento'!$P97,IF($AM$2="5ª rodada de saneamento",'4º Saneamento'!$P97,""))))))))</f>
        <v/>
      </c>
      <c r="AO98" s="23" t="str">
        <f>IF($AM$2="Resultado final","",IF(AND($AJ98&lt;&gt;"",OR(AND('1º Saneamento'!$O97="",$AM$2="1ª rodada de saneamento"),AND('2º Saneamento'!$O97="",$AM$2="2ª rodada de saneamento"),AND('3º Saneamento'!$O97="",$AM$2="3ª rodada de saneamento"),AND('4º Saneamento'!$O97="",$AM$2="4ª rodada de saneamento"),AND('5º Saneamento'!$O97="",$AM$2="5ª rodada de saneamento"),AND($AM$2="Resultado final",OR('Série original'!$P97&lt;=30%,$AH98="SIM",'Série original'!$S97&gt;30%)))),"N/A",IF(OR($AM$2="1ª rodada de saneamento",$AM$2="Série de preços original"),'Série original'!$R97,IF($AM$2="1ª rodada de saneamento",'Série original'!$R97,IF($AM$2="2ª rodada de saneamento",'1º Saneamento'!$Q97,IF($AM$2="3ª rodada de saneamento",'2º Saneamento'!$Q97,IF($AM$2="4ª rodada de saneamento",'3º Saneamento'!$Q97,IF($AM$2="5ª rodada de saneamento",'4º Saneamento'!$Q97,""))))))))</f>
        <v/>
      </c>
      <c r="AP98" s="24" t="str">
        <f>IFERROR(IF($AH98="SIM",$AI98,IF('Série original'!$P97&lt;=30%,$AJ98,IF('Série original'!$S97&gt;30%,$AL98,$AK98)))*$U98,"")</f>
        <v/>
      </c>
    </row>
    <row r="99" spans="1:42" ht="12.75" customHeight="1" x14ac:dyDescent="0.2">
      <c r="A99" s="11"/>
      <c r="B99" s="30"/>
      <c r="C99" s="27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3">
        <f t="shared" si="8"/>
        <v>0</v>
      </c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7"/>
      <c r="AI99" s="19" t="str">
        <f t="shared" si="5"/>
        <v/>
      </c>
      <c r="AJ99" s="19" t="str">
        <f t="shared" si="6"/>
        <v/>
      </c>
      <c r="AK99" s="19" t="str">
        <f>IFERROR(ROUND(IF(OR('1º Saneamento'!$O98&lt;=30%,COUNT('2º Saneamento'!C98:L98)&lt;3),'1º Saneamento'!$M98,IF(OR('2º Saneamento'!$O98&lt;=30%,COUNT('3º Saneamento'!C98:L98)&lt;3),'2º Saneamento'!$M98,IF(OR('3º Saneamento'!$O98&lt;=30%,COUNT('4º Saneamento'!C98:L98)&lt;3),'3º Saneamento'!$M98,IF(OR('4º Saneamento'!$O98&lt;=30%,COUNT('5º Saneamento'!C98:L98)&lt;3),'4º Saneamento'!$M98,'5º Saneamento'!$M98)))),2),"")</f>
        <v/>
      </c>
      <c r="AL99" s="19" t="str">
        <f t="shared" si="7"/>
        <v/>
      </c>
      <c r="AM99" s="22" t="str">
        <f>IF(AND($AJ99&lt;&gt;"",OR(AND('1º Saneamento'!$O98="",$AM$2="1ª rodada de saneamento"),AND('2º Saneamento'!$O98="",$AM$2="2ª rodada de saneamento"),AND('3º Saneamento'!$O98="",$AM$2="3ª rodada de saneamento"),AND('4º Saneamento'!$O98="",$AM$2="4ª rodada de saneamento"),AND('5º Saneamento'!$O98="",$AM$2="5ª rodada de saneamento"))),"N/A",IF($AM$2="Resultado final",'Série original'!$S98,IF($AM$2="Série de preços original",'Série original'!$P98,IF($AM$2="1ª rodada de saneamento",'1º Saneamento'!$O98,IF($AM$2="2ª rodada de saneamento",'2º Saneamento'!$O98,IF($AM$2="3ª rodada de saneamento",'3º Saneamento'!$O98,IF($AM$2="4ª rodada de saneamento",'4º Saneamento'!$O98,IF($AM$2="5ª rodada de saneamento",'5º Saneamento'!$O98,""))))))))</f>
        <v/>
      </c>
      <c r="AN99" s="23" t="str">
        <f>IF($AM$2="Resultado final","",IF(AND($AJ99&lt;&gt;"",OR(AND('1º Saneamento'!$O98="",$AM$2="1ª rodada de saneamento"),AND('2º Saneamento'!$O98="",$AM$2="2ª rodada de saneamento"),AND('3º Saneamento'!$O98="",$AM$2="3ª rodada de saneamento"),AND('4º Saneamento'!$O98="",$AM$2="4ª rodada de saneamento"),AND('5º Saneamento'!$O98="",$AM$2="5ª rodada de saneamento"),AND($AM$2="Resultado final",OR('Série original'!$P98&lt;=30%,$AH99="SIM",'Série original'!$S98&gt;30%)))),"N/A",IF(OR($AM$2="1ª rodada de saneamento",$AM$2="Série de preços original"),'Série original'!$Q98,IF($AM$2="1ª rodada de saneamento",'Série original'!$Q98,IF($AM$2="2ª rodada de saneamento",'1º Saneamento'!$P98,IF($AM$2="3ª rodada de saneamento",'2º Saneamento'!$P98,IF($AM$2="4ª rodada de saneamento",'3º Saneamento'!$P98,IF($AM$2="5ª rodada de saneamento",'4º Saneamento'!$P98,""))))))))</f>
        <v/>
      </c>
      <c r="AO99" s="23" t="str">
        <f>IF($AM$2="Resultado final","",IF(AND($AJ99&lt;&gt;"",OR(AND('1º Saneamento'!$O98="",$AM$2="1ª rodada de saneamento"),AND('2º Saneamento'!$O98="",$AM$2="2ª rodada de saneamento"),AND('3º Saneamento'!$O98="",$AM$2="3ª rodada de saneamento"),AND('4º Saneamento'!$O98="",$AM$2="4ª rodada de saneamento"),AND('5º Saneamento'!$O98="",$AM$2="5ª rodada de saneamento"),AND($AM$2="Resultado final",OR('Série original'!$P98&lt;=30%,$AH99="SIM",'Série original'!$S98&gt;30%)))),"N/A",IF(OR($AM$2="1ª rodada de saneamento",$AM$2="Série de preços original"),'Série original'!$R98,IF($AM$2="1ª rodada de saneamento",'Série original'!$R98,IF($AM$2="2ª rodada de saneamento",'1º Saneamento'!$Q98,IF($AM$2="3ª rodada de saneamento",'2º Saneamento'!$Q98,IF($AM$2="4ª rodada de saneamento",'3º Saneamento'!$Q98,IF($AM$2="5ª rodada de saneamento",'4º Saneamento'!$Q98,""))))))))</f>
        <v/>
      </c>
      <c r="AP99" s="24" t="str">
        <f>IFERROR(IF($AH99="SIM",$AI99,IF('Série original'!$P98&lt;=30%,$AJ99,IF('Série original'!$S98&gt;30%,$AL99,$AK99)))*$U99,"")</f>
        <v/>
      </c>
    </row>
    <row r="100" spans="1:42" ht="12.75" customHeight="1" x14ac:dyDescent="0.2">
      <c r="A100" s="11"/>
      <c r="B100" s="30"/>
      <c r="C100" s="27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3">
        <f t="shared" si="8"/>
        <v>0</v>
      </c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7"/>
      <c r="AI100" s="19" t="str">
        <f t="shared" si="5"/>
        <v/>
      </c>
      <c r="AJ100" s="19" t="str">
        <f t="shared" si="6"/>
        <v/>
      </c>
      <c r="AK100" s="19" t="str">
        <f>IFERROR(ROUND(IF(OR('1º Saneamento'!$O99&lt;=30%,COUNT('2º Saneamento'!C99:L99)&lt;3),'1º Saneamento'!$M99,IF(OR('2º Saneamento'!$O99&lt;=30%,COUNT('3º Saneamento'!C99:L99)&lt;3),'2º Saneamento'!$M99,IF(OR('3º Saneamento'!$O99&lt;=30%,COUNT('4º Saneamento'!C99:L99)&lt;3),'3º Saneamento'!$M99,IF(OR('4º Saneamento'!$O99&lt;=30%,COUNT('5º Saneamento'!C99:L99)&lt;3),'4º Saneamento'!$M99,'5º Saneamento'!$M99)))),2),"")</f>
        <v/>
      </c>
      <c r="AL100" s="19" t="str">
        <f t="shared" si="7"/>
        <v/>
      </c>
      <c r="AM100" s="22" t="str">
        <f>IF(AND($AJ100&lt;&gt;"",OR(AND('1º Saneamento'!$O99="",$AM$2="1ª rodada de saneamento"),AND('2º Saneamento'!$O99="",$AM$2="2ª rodada de saneamento"),AND('3º Saneamento'!$O99="",$AM$2="3ª rodada de saneamento"),AND('4º Saneamento'!$O99="",$AM$2="4ª rodada de saneamento"),AND('5º Saneamento'!$O99="",$AM$2="5ª rodada de saneamento"))),"N/A",IF($AM$2="Resultado final",'Série original'!$S99,IF($AM$2="Série de preços original",'Série original'!$P99,IF($AM$2="1ª rodada de saneamento",'1º Saneamento'!$O99,IF($AM$2="2ª rodada de saneamento",'2º Saneamento'!$O99,IF($AM$2="3ª rodada de saneamento",'3º Saneamento'!$O99,IF($AM$2="4ª rodada de saneamento",'4º Saneamento'!$O99,IF($AM$2="5ª rodada de saneamento",'5º Saneamento'!$O99,""))))))))</f>
        <v/>
      </c>
      <c r="AN100" s="23" t="str">
        <f>IF($AM$2="Resultado final","",IF(AND($AJ100&lt;&gt;"",OR(AND('1º Saneamento'!$O99="",$AM$2="1ª rodada de saneamento"),AND('2º Saneamento'!$O99="",$AM$2="2ª rodada de saneamento"),AND('3º Saneamento'!$O99="",$AM$2="3ª rodada de saneamento"),AND('4º Saneamento'!$O99="",$AM$2="4ª rodada de saneamento"),AND('5º Saneamento'!$O99="",$AM$2="5ª rodada de saneamento"),AND($AM$2="Resultado final",OR('Série original'!$P99&lt;=30%,$AH100="SIM",'Série original'!$S99&gt;30%)))),"N/A",IF(OR($AM$2="1ª rodada de saneamento",$AM$2="Série de preços original"),'Série original'!$Q99,IF($AM$2="1ª rodada de saneamento",'Série original'!$Q99,IF($AM$2="2ª rodada de saneamento",'1º Saneamento'!$P99,IF($AM$2="3ª rodada de saneamento",'2º Saneamento'!$P99,IF($AM$2="4ª rodada de saneamento",'3º Saneamento'!$P99,IF($AM$2="5ª rodada de saneamento",'4º Saneamento'!$P99,""))))))))</f>
        <v/>
      </c>
      <c r="AO100" s="23" t="str">
        <f>IF($AM$2="Resultado final","",IF(AND($AJ100&lt;&gt;"",OR(AND('1º Saneamento'!$O99="",$AM$2="1ª rodada de saneamento"),AND('2º Saneamento'!$O99="",$AM$2="2ª rodada de saneamento"),AND('3º Saneamento'!$O99="",$AM$2="3ª rodada de saneamento"),AND('4º Saneamento'!$O99="",$AM$2="4ª rodada de saneamento"),AND('5º Saneamento'!$O99="",$AM$2="5ª rodada de saneamento"),AND($AM$2="Resultado final",OR('Série original'!$P99&lt;=30%,$AH100="SIM",'Série original'!$S99&gt;30%)))),"N/A",IF(OR($AM$2="1ª rodada de saneamento",$AM$2="Série de preços original"),'Série original'!$R99,IF($AM$2="1ª rodada de saneamento",'Série original'!$R99,IF($AM$2="2ª rodada de saneamento",'1º Saneamento'!$Q99,IF($AM$2="3ª rodada de saneamento",'2º Saneamento'!$Q99,IF($AM$2="4ª rodada de saneamento",'3º Saneamento'!$Q99,IF($AM$2="5ª rodada de saneamento",'4º Saneamento'!$Q99,""))))))))</f>
        <v/>
      </c>
      <c r="AP100" s="24" t="str">
        <f>IFERROR(IF($AH100="SIM",$AI100,IF('Série original'!$P99&lt;=30%,$AJ100,IF('Série original'!$S99&gt;30%,$AL100,$AK100)))*$U100,"")</f>
        <v/>
      </c>
    </row>
    <row r="101" spans="1:42" ht="12.75" customHeight="1" x14ac:dyDescent="0.2">
      <c r="A101" s="11"/>
      <c r="B101" s="30"/>
      <c r="C101" s="27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3">
        <f t="shared" si="8"/>
        <v>0</v>
      </c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7"/>
      <c r="AI101" s="19" t="str">
        <f t="shared" si="5"/>
        <v/>
      </c>
      <c r="AJ101" s="19" t="str">
        <f t="shared" si="6"/>
        <v/>
      </c>
      <c r="AK101" s="19" t="str">
        <f>IFERROR(ROUND(IF(OR('1º Saneamento'!$O100&lt;=30%,COUNT('2º Saneamento'!C100:L100)&lt;3),'1º Saneamento'!$M100,IF(OR('2º Saneamento'!$O100&lt;=30%,COUNT('3º Saneamento'!C100:L100)&lt;3),'2º Saneamento'!$M100,IF(OR('3º Saneamento'!$O100&lt;=30%,COUNT('4º Saneamento'!C100:L100)&lt;3),'3º Saneamento'!$M100,IF(OR('4º Saneamento'!$O100&lt;=30%,COUNT('5º Saneamento'!C100:L100)&lt;3),'4º Saneamento'!$M100,'5º Saneamento'!$M100)))),2),"")</f>
        <v/>
      </c>
      <c r="AL101" s="19" t="str">
        <f t="shared" si="7"/>
        <v/>
      </c>
      <c r="AM101" s="22" t="str">
        <f>IF(AND($AJ101&lt;&gt;"",OR(AND('1º Saneamento'!$O100="",$AM$2="1ª rodada de saneamento"),AND('2º Saneamento'!$O100="",$AM$2="2ª rodada de saneamento"),AND('3º Saneamento'!$O100="",$AM$2="3ª rodada de saneamento"),AND('4º Saneamento'!$O100="",$AM$2="4ª rodada de saneamento"),AND('5º Saneamento'!$O100="",$AM$2="5ª rodada de saneamento"))),"N/A",IF($AM$2="Resultado final",'Série original'!$S100,IF($AM$2="Série de preços original",'Série original'!$P100,IF($AM$2="1ª rodada de saneamento",'1º Saneamento'!$O100,IF($AM$2="2ª rodada de saneamento",'2º Saneamento'!$O100,IF($AM$2="3ª rodada de saneamento",'3º Saneamento'!$O100,IF($AM$2="4ª rodada de saneamento",'4º Saneamento'!$O100,IF($AM$2="5ª rodada de saneamento",'5º Saneamento'!$O100,""))))))))</f>
        <v/>
      </c>
      <c r="AN101" s="23" t="str">
        <f>IF($AM$2="Resultado final","",IF(AND($AJ101&lt;&gt;"",OR(AND('1º Saneamento'!$O100="",$AM$2="1ª rodada de saneamento"),AND('2º Saneamento'!$O100="",$AM$2="2ª rodada de saneamento"),AND('3º Saneamento'!$O100="",$AM$2="3ª rodada de saneamento"),AND('4º Saneamento'!$O100="",$AM$2="4ª rodada de saneamento"),AND('5º Saneamento'!$O100="",$AM$2="5ª rodada de saneamento"),AND($AM$2="Resultado final",OR('Série original'!$P100&lt;=30%,$AH101="SIM",'Série original'!$S100&gt;30%)))),"N/A",IF(OR($AM$2="1ª rodada de saneamento",$AM$2="Série de preços original"),'Série original'!$Q100,IF($AM$2="1ª rodada de saneamento",'Série original'!$Q100,IF($AM$2="2ª rodada de saneamento",'1º Saneamento'!$P100,IF($AM$2="3ª rodada de saneamento",'2º Saneamento'!$P100,IF($AM$2="4ª rodada de saneamento",'3º Saneamento'!$P100,IF($AM$2="5ª rodada de saneamento",'4º Saneamento'!$P100,""))))))))</f>
        <v/>
      </c>
      <c r="AO101" s="23" t="str">
        <f>IF($AM$2="Resultado final","",IF(AND($AJ101&lt;&gt;"",OR(AND('1º Saneamento'!$O100="",$AM$2="1ª rodada de saneamento"),AND('2º Saneamento'!$O100="",$AM$2="2ª rodada de saneamento"),AND('3º Saneamento'!$O100="",$AM$2="3ª rodada de saneamento"),AND('4º Saneamento'!$O100="",$AM$2="4ª rodada de saneamento"),AND('5º Saneamento'!$O100="",$AM$2="5ª rodada de saneamento"),AND($AM$2="Resultado final",OR('Série original'!$P100&lt;=30%,$AH101="SIM",'Série original'!$S100&gt;30%)))),"N/A",IF(OR($AM$2="1ª rodada de saneamento",$AM$2="Série de preços original"),'Série original'!$R100,IF($AM$2="1ª rodada de saneamento",'Série original'!$R100,IF($AM$2="2ª rodada de saneamento",'1º Saneamento'!$Q100,IF($AM$2="3ª rodada de saneamento",'2º Saneamento'!$Q100,IF($AM$2="4ª rodada de saneamento",'3º Saneamento'!$Q100,IF($AM$2="5ª rodada de saneamento",'4º Saneamento'!$Q100,""))))))))</f>
        <v/>
      </c>
      <c r="AP101" s="24" t="str">
        <f>IFERROR(IF($AH101="SIM",$AI101,IF('Série original'!$P100&lt;=30%,$AJ101,IF('Série original'!$S100&gt;30%,$AL101,$AK101)))*$U101,"")</f>
        <v/>
      </c>
    </row>
    <row r="102" spans="1:42" ht="12.75" customHeight="1" x14ac:dyDescent="0.2">
      <c r="A102" s="11"/>
      <c r="B102" s="30"/>
      <c r="C102" s="27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3">
        <f t="shared" si="8"/>
        <v>0</v>
      </c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7"/>
      <c r="AI102" s="19" t="str">
        <f t="shared" si="5"/>
        <v/>
      </c>
      <c r="AJ102" s="19" t="str">
        <f t="shared" si="6"/>
        <v/>
      </c>
      <c r="AK102" s="19" t="str">
        <f>IFERROR(ROUND(IF(OR('1º Saneamento'!$O101&lt;=30%,COUNT('2º Saneamento'!C101:L101)&lt;3),'1º Saneamento'!$M101,IF(OR('2º Saneamento'!$O101&lt;=30%,COUNT('3º Saneamento'!C101:L101)&lt;3),'2º Saneamento'!$M101,IF(OR('3º Saneamento'!$O101&lt;=30%,COUNT('4º Saneamento'!C101:L101)&lt;3),'3º Saneamento'!$M101,IF(OR('4º Saneamento'!$O101&lt;=30%,COUNT('5º Saneamento'!C101:L101)&lt;3),'4º Saneamento'!$M101,'5º Saneamento'!$M101)))),2),"")</f>
        <v/>
      </c>
      <c r="AL102" s="19" t="str">
        <f t="shared" si="7"/>
        <v/>
      </c>
      <c r="AM102" s="22" t="str">
        <f>IF(AND($AJ102&lt;&gt;"",OR(AND('1º Saneamento'!$O101="",$AM$2="1ª rodada de saneamento"),AND('2º Saneamento'!$O101="",$AM$2="2ª rodada de saneamento"),AND('3º Saneamento'!$O101="",$AM$2="3ª rodada de saneamento"),AND('4º Saneamento'!$O101="",$AM$2="4ª rodada de saneamento"),AND('5º Saneamento'!$O101="",$AM$2="5ª rodada de saneamento"))),"N/A",IF($AM$2="Resultado final",'Série original'!$S101,IF($AM$2="Série de preços original",'Série original'!$P101,IF($AM$2="1ª rodada de saneamento",'1º Saneamento'!$O101,IF($AM$2="2ª rodada de saneamento",'2º Saneamento'!$O101,IF($AM$2="3ª rodada de saneamento",'3º Saneamento'!$O101,IF($AM$2="4ª rodada de saneamento",'4º Saneamento'!$O101,IF($AM$2="5ª rodada de saneamento",'5º Saneamento'!$O101,""))))))))</f>
        <v/>
      </c>
      <c r="AN102" s="23" t="str">
        <f>IF($AM$2="Resultado final","",IF(AND($AJ102&lt;&gt;"",OR(AND('1º Saneamento'!$O101="",$AM$2="1ª rodada de saneamento"),AND('2º Saneamento'!$O101="",$AM$2="2ª rodada de saneamento"),AND('3º Saneamento'!$O101="",$AM$2="3ª rodada de saneamento"),AND('4º Saneamento'!$O101="",$AM$2="4ª rodada de saneamento"),AND('5º Saneamento'!$O101="",$AM$2="5ª rodada de saneamento"),AND($AM$2="Resultado final",OR('Série original'!$P101&lt;=30%,$AH102="SIM",'Série original'!$S101&gt;30%)))),"N/A",IF(OR($AM$2="1ª rodada de saneamento",$AM$2="Série de preços original"),'Série original'!$Q101,IF($AM$2="1ª rodada de saneamento",'Série original'!$Q101,IF($AM$2="2ª rodada de saneamento",'1º Saneamento'!$P101,IF($AM$2="3ª rodada de saneamento",'2º Saneamento'!$P101,IF($AM$2="4ª rodada de saneamento",'3º Saneamento'!$P101,IF($AM$2="5ª rodada de saneamento",'4º Saneamento'!$P101,""))))))))</f>
        <v/>
      </c>
      <c r="AO102" s="23" t="str">
        <f>IF($AM$2="Resultado final","",IF(AND($AJ102&lt;&gt;"",OR(AND('1º Saneamento'!$O101="",$AM$2="1ª rodada de saneamento"),AND('2º Saneamento'!$O101="",$AM$2="2ª rodada de saneamento"),AND('3º Saneamento'!$O101="",$AM$2="3ª rodada de saneamento"),AND('4º Saneamento'!$O101="",$AM$2="4ª rodada de saneamento"),AND('5º Saneamento'!$O101="",$AM$2="5ª rodada de saneamento"),AND($AM$2="Resultado final",OR('Série original'!$P101&lt;=30%,$AH102="SIM",'Série original'!$S101&gt;30%)))),"N/A",IF(OR($AM$2="1ª rodada de saneamento",$AM$2="Série de preços original"),'Série original'!$R101,IF($AM$2="1ª rodada de saneamento",'Série original'!$R101,IF($AM$2="2ª rodada de saneamento",'1º Saneamento'!$Q101,IF($AM$2="3ª rodada de saneamento",'2º Saneamento'!$Q101,IF($AM$2="4ª rodada de saneamento",'3º Saneamento'!$Q101,IF($AM$2="5ª rodada de saneamento",'4º Saneamento'!$Q101,""))))))))</f>
        <v/>
      </c>
      <c r="AP102" s="24" t="str">
        <f>IFERROR(IF($AH102="SIM",$AI102,IF('Série original'!$P101&lt;=30%,$AJ102,IF('Série original'!$S101&gt;30%,$AL102,$AK102)))*$U102,"")</f>
        <v/>
      </c>
    </row>
    <row r="103" spans="1:42" ht="12.75" customHeight="1" x14ac:dyDescent="0.2">
      <c r="A103" s="11"/>
      <c r="B103" s="30"/>
      <c r="C103" s="27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3">
        <f t="shared" si="8"/>
        <v>0</v>
      </c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7"/>
      <c r="AI103" s="19" t="str">
        <f t="shared" si="5"/>
        <v/>
      </c>
      <c r="AJ103" s="19" t="str">
        <f t="shared" si="6"/>
        <v/>
      </c>
      <c r="AK103" s="19" t="str">
        <f>IFERROR(ROUND(IF(OR('1º Saneamento'!$O102&lt;=30%,COUNT('2º Saneamento'!C102:L102)&lt;3),'1º Saneamento'!$M102,IF(OR('2º Saneamento'!$O102&lt;=30%,COUNT('3º Saneamento'!C102:L102)&lt;3),'2º Saneamento'!$M102,IF(OR('3º Saneamento'!$O102&lt;=30%,COUNT('4º Saneamento'!C102:L102)&lt;3),'3º Saneamento'!$M102,IF(OR('4º Saneamento'!$O102&lt;=30%,COUNT('5º Saneamento'!C102:L102)&lt;3),'4º Saneamento'!$M102,'5º Saneamento'!$M102)))),2),"")</f>
        <v/>
      </c>
      <c r="AL103" s="19" t="str">
        <f t="shared" si="7"/>
        <v/>
      </c>
      <c r="AM103" s="22" t="str">
        <f>IF(AND($AJ103&lt;&gt;"",OR(AND('1º Saneamento'!$O102="",$AM$2="1ª rodada de saneamento"),AND('2º Saneamento'!$O102="",$AM$2="2ª rodada de saneamento"),AND('3º Saneamento'!$O102="",$AM$2="3ª rodada de saneamento"),AND('4º Saneamento'!$O102="",$AM$2="4ª rodada de saneamento"),AND('5º Saneamento'!$O102="",$AM$2="5ª rodada de saneamento"))),"N/A",IF($AM$2="Resultado final",'Série original'!$S102,IF($AM$2="Série de preços original",'Série original'!$P102,IF($AM$2="1ª rodada de saneamento",'1º Saneamento'!$O102,IF($AM$2="2ª rodada de saneamento",'2º Saneamento'!$O102,IF($AM$2="3ª rodada de saneamento",'3º Saneamento'!$O102,IF($AM$2="4ª rodada de saneamento",'4º Saneamento'!$O102,IF($AM$2="5ª rodada de saneamento",'5º Saneamento'!$O102,""))))))))</f>
        <v/>
      </c>
      <c r="AN103" s="23" t="str">
        <f>IF($AM$2="Resultado final","",IF(AND($AJ103&lt;&gt;"",OR(AND('1º Saneamento'!$O102="",$AM$2="1ª rodada de saneamento"),AND('2º Saneamento'!$O102="",$AM$2="2ª rodada de saneamento"),AND('3º Saneamento'!$O102="",$AM$2="3ª rodada de saneamento"),AND('4º Saneamento'!$O102="",$AM$2="4ª rodada de saneamento"),AND('5º Saneamento'!$O102="",$AM$2="5ª rodada de saneamento"),AND($AM$2="Resultado final",OR('Série original'!$P102&lt;=30%,$AH103="SIM",'Série original'!$S102&gt;30%)))),"N/A",IF(OR($AM$2="1ª rodada de saneamento",$AM$2="Série de preços original"),'Série original'!$Q102,IF($AM$2="1ª rodada de saneamento",'Série original'!$Q102,IF($AM$2="2ª rodada de saneamento",'1º Saneamento'!$P102,IF($AM$2="3ª rodada de saneamento",'2º Saneamento'!$P102,IF($AM$2="4ª rodada de saneamento",'3º Saneamento'!$P102,IF($AM$2="5ª rodada de saneamento",'4º Saneamento'!$P102,""))))))))</f>
        <v/>
      </c>
      <c r="AO103" s="23" t="str">
        <f>IF($AM$2="Resultado final","",IF(AND($AJ103&lt;&gt;"",OR(AND('1º Saneamento'!$O102="",$AM$2="1ª rodada de saneamento"),AND('2º Saneamento'!$O102="",$AM$2="2ª rodada de saneamento"),AND('3º Saneamento'!$O102="",$AM$2="3ª rodada de saneamento"),AND('4º Saneamento'!$O102="",$AM$2="4ª rodada de saneamento"),AND('5º Saneamento'!$O102="",$AM$2="5ª rodada de saneamento"),AND($AM$2="Resultado final",OR('Série original'!$P102&lt;=30%,$AH103="SIM",'Série original'!$S102&gt;30%)))),"N/A",IF(OR($AM$2="1ª rodada de saneamento",$AM$2="Série de preços original"),'Série original'!$R102,IF($AM$2="1ª rodada de saneamento",'Série original'!$R102,IF($AM$2="2ª rodada de saneamento",'1º Saneamento'!$Q102,IF($AM$2="3ª rodada de saneamento",'2º Saneamento'!$Q102,IF($AM$2="4ª rodada de saneamento",'3º Saneamento'!$Q102,IF($AM$2="5ª rodada de saneamento",'4º Saneamento'!$Q102,""))))))))</f>
        <v/>
      </c>
      <c r="AP103" s="24" t="str">
        <f>IFERROR(IF($AH103="SIM",$AI103,IF('Série original'!$P102&lt;=30%,$AJ103,IF('Série original'!$S102&gt;30%,$AL103,$AK103)))*$U103,"")</f>
        <v/>
      </c>
    </row>
    <row r="104" spans="1:42" ht="12.75" customHeight="1" x14ac:dyDescent="0.2">
      <c r="A104" s="11"/>
      <c r="B104" s="30"/>
      <c r="C104" s="27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3">
        <f t="shared" si="8"/>
        <v>0</v>
      </c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7"/>
      <c r="AI104" s="19" t="str">
        <f t="shared" si="5"/>
        <v/>
      </c>
      <c r="AJ104" s="19" t="str">
        <f t="shared" si="6"/>
        <v/>
      </c>
      <c r="AK104" s="19" t="str">
        <f>IFERROR(ROUND(IF(OR('1º Saneamento'!$O103&lt;=30%,COUNT('2º Saneamento'!C103:L103)&lt;3),'1º Saneamento'!$M103,IF(OR('2º Saneamento'!$O103&lt;=30%,COUNT('3º Saneamento'!C103:L103)&lt;3),'2º Saneamento'!$M103,IF(OR('3º Saneamento'!$O103&lt;=30%,COUNT('4º Saneamento'!C103:L103)&lt;3),'3º Saneamento'!$M103,IF(OR('4º Saneamento'!$O103&lt;=30%,COUNT('5º Saneamento'!C103:L103)&lt;3),'4º Saneamento'!$M103,'5º Saneamento'!$M103)))),2),"")</f>
        <v/>
      </c>
      <c r="AL104" s="19" t="str">
        <f t="shared" si="7"/>
        <v/>
      </c>
      <c r="AM104" s="22" t="str">
        <f>IF(AND($AJ104&lt;&gt;"",OR(AND('1º Saneamento'!$O103="",$AM$2="1ª rodada de saneamento"),AND('2º Saneamento'!$O103="",$AM$2="2ª rodada de saneamento"),AND('3º Saneamento'!$O103="",$AM$2="3ª rodada de saneamento"),AND('4º Saneamento'!$O103="",$AM$2="4ª rodada de saneamento"),AND('5º Saneamento'!$O103="",$AM$2="5ª rodada de saneamento"))),"N/A",IF($AM$2="Resultado final",'Série original'!$S103,IF($AM$2="Série de preços original",'Série original'!$P103,IF($AM$2="1ª rodada de saneamento",'1º Saneamento'!$O103,IF($AM$2="2ª rodada de saneamento",'2º Saneamento'!$O103,IF($AM$2="3ª rodada de saneamento",'3º Saneamento'!$O103,IF($AM$2="4ª rodada de saneamento",'4º Saneamento'!$O103,IF($AM$2="5ª rodada de saneamento",'5º Saneamento'!$O103,""))))))))</f>
        <v/>
      </c>
      <c r="AN104" s="23" t="str">
        <f>IF($AM$2="Resultado final","",IF(AND($AJ104&lt;&gt;"",OR(AND('1º Saneamento'!$O103="",$AM$2="1ª rodada de saneamento"),AND('2º Saneamento'!$O103="",$AM$2="2ª rodada de saneamento"),AND('3º Saneamento'!$O103="",$AM$2="3ª rodada de saneamento"),AND('4º Saneamento'!$O103="",$AM$2="4ª rodada de saneamento"),AND('5º Saneamento'!$O103="",$AM$2="5ª rodada de saneamento"),AND($AM$2="Resultado final",OR('Série original'!$P103&lt;=30%,$AH104="SIM",'Série original'!$S103&gt;30%)))),"N/A",IF(OR($AM$2="1ª rodada de saneamento",$AM$2="Série de preços original"),'Série original'!$Q103,IF($AM$2="1ª rodada de saneamento",'Série original'!$Q103,IF($AM$2="2ª rodada de saneamento",'1º Saneamento'!$P103,IF($AM$2="3ª rodada de saneamento",'2º Saneamento'!$P103,IF($AM$2="4ª rodada de saneamento",'3º Saneamento'!$P103,IF($AM$2="5ª rodada de saneamento",'4º Saneamento'!$P103,""))))))))</f>
        <v/>
      </c>
      <c r="AO104" s="23" t="str">
        <f>IF($AM$2="Resultado final","",IF(AND($AJ104&lt;&gt;"",OR(AND('1º Saneamento'!$O103="",$AM$2="1ª rodada de saneamento"),AND('2º Saneamento'!$O103="",$AM$2="2ª rodada de saneamento"),AND('3º Saneamento'!$O103="",$AM$2="3ª rodada de saneamento"),AND('4º Saneamento'!$O103="",$AM$2="4ª rodada de saneamento"),AND('5º Saneamento'!$O103="",$AM$2="5ª rodada de saneamento"),AND($AM$2="Resultado final",OR('Série original'!$P103&lt;=30%,$AH104="SIM",'Série original'!$S103&gt;30%)))),"N/A",IF(OR($AM$2="1ª rodada de saneamento",$AM$2="Série de preços original"),'Série original'!$R103,IF($AM$2="1ª rodada de saneamento",'Série original'!$R103,IF($AM$2="2ª rodada de saneamento",'1º Saneamento'!$Q103,IF($AM$2="3ª rodada de saneamento",'2º Saneamento'!$Q103,IF($AM$2="4ª rodada de saneamento",'3º Saneamento'!$Q103,IF($AM$2="5ª rodada de saneamento",'4º Saneamento'!$Q103,""))))))))</f>
        <v/>
      </c>
      <c r="AP104" s="24" t="str">
        <f>IFERROR(IF($AH104="SIM",$AI104,IF('Série original'!$P103&lt;=30%,$AJ104,IF('Série original'!$S103&gt;30%,$AL104,$AK104)))*$U104,"")</f>
        <v/>
      </c>
    </row>
    <row r="105" spans="1:42" ht="12.75" customHeight="1" x14ac:dyDescent="0.2">
      <c r="A105" s="11"/>
      <c r="B105" s="30"/>
      <c r="C105" s="27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3">
        <f t="shared" si="8"/>
        <v>0</v>
      </c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7"/>
      <c r="AI105" s="19" t="str">
        <f t="shared" si="5"/>
        <v/>
      </c>
      <c r="AJ105" s="19" t="str">
        <f t="shared" si="6"/>
        <v/>
      </c>
      <c r="AK105" s="19" t="str">
        <f>IFERROR(ROUND(IF(OR('1º Saneamento'!$O104&lt;=30%,COUNT('2º Saneamento'!C104:L104)&lt;3),'1º Saneamento'!$M104,IF(OR('2º Saneamento'!$O104&lt;=30%,COUNT('3º Saneamento'!C104:L104)&lt;3),'2º Saneamento'!$M104,IF(OR('3º Saneamento'!$O104&lt;=30%,COUNT('4º Saneamento'!C104:L104)&lt;3),'3º Saneamento'!$M104,IF(OR('4º Saneamento'!$O104&lt;=30%,COUNT('5º Saneamento'!C104:L104)&lt;3),'4º Saneamento'!$M104,'5º Saneamento'!$M104)))),2),"")</f>
        <v/>
      </c>
      <c r="AL105" s="19" t="str">
        <f t="shared" si="7"/>
        <v/>
      </c>
      <c r="AM105" s="22" t="str">
        <f>IF(AND($AJ105&lt;&gt;"",OR(AND('1º Saneamento'!$O104="",$AM$2="1ª rodada de saneamento"),AND('2º Saneamento'!$O104="",$AM$2="2ª rodada de saneamento"),AND('3º Saneamento'!$O104="",$AM$2="3ª rodada de saneamento"),AND('4º Saneamento'!$O104="",$AM$2="4ª rodada de saneamento"),AND('5º Saneamento'!$O104="",$AM$2="5ª rodada de saneamento"))),"N/A",IF($AM$2="Resultado final",'Série original'!$S104,IF($AM$2="Série de preços original",'Série original'!$P104,IF($AM$2="1ª rodada de saneamento",'1º Saneamento'!$O104,IF($AM$2="2ª rodada de saneamento",'2º Saneamento'!$O104,IF($AM$2="3ª rodada de saneamento",'3º Saneamento'!$O104,IF($AM$2="4ª rodada de saneamento",'4º Saneamento'!$O104,IF($AM$2="5ª rodada de saneamento",'5º Saneamento'!$O104,""))))))))</f>
        <v/>
      </c>
      <c r="AN105" s="23" t="str">
        <f>IF($AM$2="Resultado final","",IF(AND($AJ105&lt;&gt;"",OR(AND('1º Saneamento'!$O104="",$AM$2="1ª rodada de saneamento"),AND('2º Saneamento'!$O104="",$AM$2="2ª rodada de saneamento"),AND('3º Saneamento'!$O104="",$AM$2="3ª rodada de saneamento"),AND('4º Saneamento'!$O104="",$AM$2="4ª rodada de saneamento"),AND('5º Saneamento'!$O104="",$AM$2="5ª rodada de saneamento"),AND($AM$2="Resultado final",OR('Série original'!$P104&lt;=30%,$AH105="SIM",'Série original'!$S104&gt;30%)))),"N/A",IF(OR($AM$2="1ª rodada de saneamento",$AM$2="Série de preços original"),'Série original'!$Q104,IF($AM$2="1ª rodada de saneamento",'Série original'!$Q104,IF($AM$2="2ª rodada de saneamento",'1º Saneamento'!$P104,IF($AM$2="3ª rodada de saneamento",'2º Saneamento'!$P104,IF($AM$2="4ª rodada de saneamento",'3º Saneamento'!$P104,IF($AM$2="5ª rodada de saneamento",'4º Saneamento'!$P104,""))))))))</f>
        <v/>
      </c>
      <c r="AO105" s="23" t="str">
        <f>IF($AM$2="Resultado final","",IF(AND($AJ105&lt;&gt;"",OR(AND('1º Saneamento'!$O104="",$AM$2="1ª rodada de saneamento"),AND('2º Saneamento'!$O104="",$AM$2="2ª rodada de saneamento"),AND('3º Saneamento'!$O104="",$AM$2="3ª rodada de saneamento"),AND('4º Saneamento'!$O104="",$AM$2="4ª rodada de saneamento"),AND('5º Saneamento'!$O104="",$AM$2="5ª rodada de saneamento"),AND($AM$2="Resultado final",OR('Série original'!$P104&lt;=30%,$AH105="SIM",'Série original'!$S104&gt;30%)))),"N/A",IF(OR($AM$2="1ª rodada de saneamento",$AM$2="Série de preços original"),'Série original'!$R104,IF($AM$2="1ª rodada de saneamento",'Série original'!$R104,IF($AM$2="2ª rodada de saneamento",'1º Saneamento'!$Q104,IF($AM$2="3ª rodada de saneamento",'2º Saneamento'!$Q104,IF($AM$2="4ª rodada de saneamento",'3º Saneamento'!$Q104,IF($AM$2="5ª rodada de saneamento",'4º Saneamento'!$Q104,""))))))))</f>
        <v/>
      </c>
      <c r="AP105" s="24" t="str">
        <f>IFERROR(IF($AH105="SIM",$AI105,IF('Série original'!$P104&lt;=30%,$AJ105,IF('Série original'!$S104&gt;30%,$AL105,$AK105)))*$U105,"")</f>
        <v/>
      </c>
    </row>
    <row r="106" spans="1:42" ht="12.75" customHeight="1" x14ac:dyDescent="0.2">
      <c r="A106" s="11"/>
      <c r="B106" s="30"/>
      <c r="C106" s="27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3">
        <f t="shared" si="8"/>
        <v>0</v>
      </c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7"/>
      <c r="AI106" s="19" t="str">
        <f t="shared" si="5"/>
        <v/>
      </c>
      <c r="AJ106" s="19" t="str">
        <f t="shared" si="6"/>
        <v/>
      </c>
      <c r="AK106" s="19" t="str">
        <f>IFERROR(ROUND(IF(OR('1º Saneamento'!$O105&lt;=30%,COUNT('2º Saneamento'!C105:L105)&lt;3),'1º Saneamento'!$M105,IF(OR('2º Saneamento'!$O105&lt;=30%,COUNT('3º Saneamento'!C105:L105)&lt;3),'2º Saneamento'!$M105,IF(OR('3º Saneamento'!$O105&lt;=30%,COUNT('4º Saneamento'!C105:L105)&lt;3),'3º Saneamento'!$M105,IF(OR('4º Saneamento'!$O105&lt;=30%,COUNT('5º Saneamento'!C105:L105)&lt;3),'4º Saneamento'!$M105,'5º Saneamento'!$M105)))),2),"")</f>
        <v/>
      </c>
      <c r="AL106" s="19" t="str">
        <f t="shared" si="7"/>
        <v/>
      </c>
      <c r="AM106" s="22" t="str">
        <f>IF(AND($AJ106&lt;&gt;"",OR(AND('1º Saneamento'!$O105="",$AM$2="1ª rodada de saneamento"),AND('2º Saneamento'!$O105="",$AM$2="2ª rodada de saneamento"),AND('3º Saneamento'!$O105="",$AM$2="3ª rodada de saneamento"),AND('4º Saneamento'!$O105="",$AM$2="4ª rodada de saneamento"),AND('5º Saneamento'!$O105="",$AM$2="5ª rodada de saneamento"))),"N/A",IF($AM$2="Resultado final",'Série original'!$S105,IF($AM$2="Série de preços original",'Série original'!$P105,IF($AM$2="1ª rodada de saneamento",'1º Saneamento'!$O105,IF($AM$2="2ª rodada de saneamento",'2º Saneamento'!$O105,IF($AM$2="3ª rodada de saneamento",'3º Saneamento'!$O105,IF($AM$2="4ª rodada de saneamento",'4º Saneamento'!$O105,IF($AM$2="5ª rodada de saneamento",'5º Saneamento'!$O105,""))))))))</f>
        <v/>
      </c>
      <c r="AN106" s="23" t="str">
        <f>IF($AM$2="Resultado final","",IF(AND($AJ106&lt;&gt;"",OR(AND('1º Saneamento'!$O105="",$AM$2="1ª rodada de saneamento"),AND('2º Saneamento'!$O105="",$AM$2="2ª rodada de saneamento"),AND('3º Saneamento'!$O105="",$AM$2="3ª rodada de saneamento"),AND('4º Saneamento'!$O105="",$AM$2="4ª rodada de saneamento"),AND('5º Saneamento'!$O105="",$AM$2="5ª rodada de saneamento"),AND($AM$2="Resultado final",OR('Série original'!$P105&lt;=30%,$AH106="SIM",'Série original'!$S105&gt;30%)))),"N/A",IF(OR($AM$2="1ª rodada de saneamento",$AM$2="Série de preços original"),'Série original'!$Q105,IF($AM$2="1ª rodada de saneamento",'Série original'!$Q105,IF($AM$2="2ª rodada de saneamento",'1º Saneamento'!$P105,IF($AM$2="3ª rodada de saneamento",'2º Saneamento'!$P105,IF($AM$2="4ª rodada de saneamento",'3º Saneamento'!$P105,IF($AM$2="5ª rodada de saneamento",'4º Saneamento'!$P105,""))))))))</f>
        <v/>
      </c>
      <c r="AO106" s="23" t="str">
        <f>IF($AM$2="Resultado final","",IF(AND($AJ106&lt;&gt;"",OR(AND('1º Saneamento'!$O105="",$AM$2="1ª rodada de saneamento"),AND('2º Saneamento'!$O105="",$AM$2="2ª rodada de saneamento"),AND('3º Saneamento'!$O105="",$AM$2="3ª rodada de saneamento"),AND('4º Saneamento'!$O105="",$AM$2="4ª rodada de saneamento"),AND('5º Saneamento'!$O105="",$AM$2="5ª rodada de saneamento"),AND($AM$2="Resultado final",OR('Série original'!$P105&lt;=30%,$AH106="SIM",'Série original'!$S105&gt;30%)))),"N/A",IF(OR($AM$2="1ª rodada de saneamento",$AM$2="Série de preços original"),'Série original'!$R105,IF($AM$2="1ª rodada de saneamento",'Série original'!$R105,IF($AM$2="2ª rodada de saneamento",'1º Saneamento'!$Q105,IF($AM$2="3ª rodada de saneamento",'2º Saneamento'!$Q105,IF($AM$2="4ª rodada de saneamento",'3º Saneamento'!$Q105,IF($AM$2="5ª rodada de saneamento",'4º Saneamento'!$Q105,""))))))))</f>
        <v/>
      </c>
      <c r="AP106" s="24" t="str">
        <f>IFERROR(IF($AH106="SIM",$AI106,IF('Série original'!$P105&lt;=30%,$AJ106,IF('Série original'!$S105&gt;30%,$AL106,$AK106)))*$U106,"")</f>
        <v/>
      </c>
    </row>
    <row r="107" spans="1:42" ht="12.75" customHeight="1" x14ac:dyDescent="0.2">
      <c r="A107" s="11"/>
      <c r="B107" s="30"/>
      <c r="C107" s="27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3">
        <f t="shared" si="8"/>
        <v>0</v>
      </c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7"/>
      <c r="AI107" s="19" t="str">
        <f t="shared" si="5"/>
        <v/>
      </c>
      <c r="AJ107" s="19" t="str">
        <f t="shared" si="6"/>
        <v/>
      </c>
      <c r="AK107" s="19" t="str">
        <f>IFERROR(ROUND(IF(OR('1º Saneamento'!$O106&lt;=30%,COUNT('2º Saneamento'!C106:L106)&lt;3),'1º Saneamento'!$M106,IF(OR('2º Saneamento'!$O106&lt;=30%,COUNT('3º Saneamento'!C106:L106)&lt;3),'2º Saneamento'!$M106,IF(OR('3º Saneamento'!$O106&lt;=30%,COUNT('4º Saneamento'!C106:L106)&lt;3),'3º Saneamento'!$M106,IF(OR('4º Saneamento'!$O106&lt;=30%,COUNT('5º Saneamento'!C106:L106)&lt;3),'4º Saneamento'!$M106,'5º Saneamento'!$M106)))),2),"")</f>
        <v/>
      </c>
      <c r="AL107" s="19" t="str">
        <f t="shared" si="7"/>
        <v/>
      </c>
      <c r="AM107" s="22" t="str">
        <f>IF(AND($AJ107&lt;&gt;"",OR(AND('1º Saneamento'!$O106="",$AM$2="1ª rodada de saneamento"),AND('2º Saneamento'!$O106="",$AM$2="2ª rodada de saneamento"),AND('3º Saneamento'!$O106="",$AM$2="3ª rodada de saneamento"),AND('4º Saneamento'!$O106="",$AM$2="4ª rodada de saneamento"),AND('5º Saneamento'!$O106="",$AM$2="5ª rodada de saneamento"))),"N/A",IF($AM$2="Resultado final",'Série original'!$S106,IF($AM$2="Série de preços original",'Série original'!$P106,IF($AM$2="1ª rodada de saneamento",'1º Saneamento'!$O106,IF($AM$2="2ª rodada de saneamento",'2º Saneamento'!$O106,IF($AM$2="3ª rodada de saneamento",'3º Saneamento'!$O106,IF($AM$2="4ª rodada de saneamento",'4º Saneamento'!$O106,IF($AM$2="5ª rodada de saneamento",'5º Saneamento'!$O106,""))))))))</f>
        <v/>
      </c>
      <c r="AN107" s="23" t="str">
        <f>IF($AM$2="Resultado final","",IF(AND($AJ107&lt;&gt;"",OR(AND('1º Saneamento'!$O106="",$AM$2="1ª rodada de saneamento"),AND('2º Saneamento'!$O106="",$AM$2="2ª rodada de saneamento"),AND('3º Saneamento'!$O106="",$AM$2="3ª rodada de saneamento"),AND('4º Saneamento'!$O106="",$AM$2="4ª rodada de saneamento"),AND('5º Saneamento'!$O106="",$AM$2="5ª rodada de saneamento"),AND($AM$2="Resultado final",OR('Série original'!$P106&lt;=30%,$AH107="SIM",'Série original'!$S106&gt;30%)))),"N/A",IF(OR($AM$2="1ª rodada de saneamento",$AM$2="Série de preços original"),'Série original'!$Q106,IF($AM$2="1ª rodada de saneamento",'Série original'!$Q106,IF($AM$2="2ª rodada de saneamento",'1º Saneamento'!$P106,IF($AM$2="3ª rodada de saneamento",'2º Saneamento'!$P106,IF($AM$2="4ª rodada de saneamento",'3º Saneamento'!$P106,IF($AM$2="5ª rodada de saneamento",'4º Saneamento'!$P106,""))))))))</f>
        <v/>
      </c>
      <c r="AO107" s="23" t="str">
        <f>IF($AM$2="Resultado final","",IF(AND($AJ107&lt;&gt;"",OR(AND('1º Saneamento'!$O106="",$AM$2="1ª rodada de saneamento"),AND('2º Saneamento'!$O106="",$AM$2="2ª rodada de saneamento"),AND('3º Saneamento'!$O106="",$AM$2="3ª rodada de saneamento"),AND('4º Saneamento'!$O106="",$AM$2="4ª rodada de saneamento"),AND('5º Saneamento'!$O106="",$AM$2="5ª rodada de saneamento"),AND($AM$2="Resultado final",OR('Série original'!$P106&lt;=30%,$AH107="SIM",'Série original'!$S106&gt;30%)))),"N/A",IF(OR($AM$2="1ª rodada de saneamento",$AM$2="Série de preços original"),'Série original'!$R106,IF($AM$2="1ª rodada de saneamento",'Série original'!$R106,IF($AM$2="2ª rodada de saneamento",'1º Saneamento'!$Q106,IF($AM$2="3ª rodada de saneamento",'2º Saneamento'!$Q106,IF($AM$2="4ª rodada de saneamento",'3º Saneamento'!$Q106,IF($AM$2="5ª rodada de saneamento",'4º Saneamento'!$Q106,""))))))))</f>
        <v/>
      </c>
      <c r="AP107" s="24" t="str">
        <f>IFERROR(IF($AH107="SIM",$AI107,IF('Série original'!$P106&lt;=30%,$AJ107,IF('Série original'!$S106&gt;30%,$AL107,$AK107)))*$U107,"")</f>
        <v/>
      </c>
    </row>
    <row r="108" spans="1:42" ht="12.75" customHeight="1" x14ac:dyDescent="0.2">
      <c r="A108" s="11"/>
      <c r="B108" s="30"/>
      <c r="C108" s="27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3">
        <f t="shared" si="8"/>
        <v>0</v>
      </c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7"/>
      <c r="AI108" s="19" t="str">
        <f t="shared" si="5"/>
        <v/>
      </c>
      <c r="AJ108" s="19" t="str">
        <f t="shared" si="6"/>
        <v/>
      </c>
      <c r="AK108" s="19" t="str">
        <f>IFERROR(ROUND(IF(OR('1º Saneamento'!$O107&lt;=30%,COUNT('2º Saneamento'!C107:L107)&lt;3),'1º Saneamento'!$M107,IF(OR('2º Saneamento'!$O107&lt;=30%,COUNT('3º Saneamento'!C107:L107)&lt;3),'2º Saneamento'!$M107,IF(OR('3º Saneamento'!$O107&lt;=30%,COUNT('4º Saneamento'!C107:L107)&lt;3),'3º Saneamento'!$M107,IF(OR('4º Saneamento'!$O107&lt;=30%,COUNT('5º Saneamento'!C107:L107)&lt;3),'4º Saneamento'!$M107,'5º Saneamento'!$M107)))),2),"")</f>
        <v/>
      </c>
      <c r="AL108" s="19" t="str">
        <f t="shared" si="7"/>
        <v/>
      </c>
      <c r="AM108" s="22" t="str">
        <f>IF(AND($AJ108&lt;&gt;"",OR(AND('1º Saneamento'!$O107="",$AM$2="1ª rodada de saneamento"),AND('2º Saneamento'!$O107="",$AM$2="2ª rodada de saneamento"),AND('3º Saneamento'!$O107="",$AM$2="3ª rodada de saneamento"),AND('4º Saneamento'!$O107="",$AM$2="4ª rodada de saneamento"),AND('5º Saneamento'!$O107="",$AM$2="5ª rodada de saneamento"))),"N/A",IF($AM$2="Resultado final",'Série original'!$S107,IF($AM$2="Série de preços original",'Série original'!$P107,IF($AM$2="1ª rodada de saneamento",'1º Saneamento'!$O107,IF($AM$2="2ª rodada de saneamento",'2º Saneamento'!$O107,IF($AM$2="3ª rodada de saneamento",'3º Saneamento'!$O107,IF($AM$2="4ª rodada de saneamento",'4º Saneamento'!$O107,IF($AM$2="5ª rodada de saneamento",'5º Saneamento'!$O107,""))))))))</f>
        <v/>
      </c>
      <c r="AN108" s="23" t="str">
        <f>IF($AM$2="Resultado final","",IF(AND($AJ108&lt;&gt;"",OR(AND('1º Saneamento'!$O107="",$AM$2="1ª rodada de saneamento"),AND('2º Saneamento'!$O107="",$AM$2="2ª rodada de saneamento"),AND('3º Saneamento'!$O107="",$AM$2="3ª rodada de saneamento"),AND('4º Saneamento'!$O107="",$AM$2="4ª rodada de saneamento"),AND('5º Saneamento'!$O107="",$AM$2="5ª rodada de saneamento"),AND($AM$2="Resultado final",OR('Série original'!$P107&lt;=30%,$AH108="SIM",'Série original'!$S107&gt;30%)))),"N/A",IF(OR($AM$2="1ª rodada de saneamento",$AM$2="Série de preços original"),'Série original'!$Q107,IF($AM$2="1ª rodada de saneamento",'Série original'!$Q107,IF($AM$2="2ª rodada de saneamento",'1º Saneamento'!$P107,IF($AM$2="3ª rodada de saneamento",'2º Saneamento'!$P107,IF($AM$2="4ª rodada de saneamento",'3º Saneamento'!$P107,IF($AM$2="5ª rodada de saneamento",'4º Saneamento'!$P107,""))))))))</f>
        <v/>
      </c>
      <c r="AO108" s="23" t="str">
        <f>IF($AM$2="Resultado final","",IF(AND($AJ108&lt;&gt;"",OR(AND('1º Saneamento'!$O107="",$AM$2="1ª rodada de saneamento"),AND('2º Saneamento'!$O107="",$AM$2="2ª rodada de saneamento"),AND('3º Saneamento'!$O107="",$AM$2="3ª rodada de saneamento"),AND('4º Saneamento'!$O107="",$AM$2="4ª rodada de saneamento"),AND('5º Saneamento'!$O107="",$AM$2="5ª rodada de saneamento"),AND($AM$2="Resultado final",OR('Série original'!$P107&lt;=30%,$AH108="SIM",'Série original'!$S107&gt;30%)))),"N/A",IF(OR($AM$2="1ª rodada de saneamento",$AM$2="Série de preços original"),'Série original'!$R107,IF($AM$2="1ª rodada de saneamento",'Série original'!$R107,IF($AM$2="2ª rodada de saneamento",'1º Saneamento'!$Q107,IF($AM$2="3ª rodada de saneamento",'2º Saneamento'!$Q107,IF($AM$2="4ª rodada de saneamento",'3º Saneamento'!$Q107,IF($AM$2="5ª rodada de saneamento",'4º Saneamento'!$Q107,""))))))))</f>
        <v/>
      </c>
      <c r="AP108" s="24" t="str">
        <f>IFERROR(IF($AH108="SIM",$AI108,IF('Série original'!$P107&lt;=30%,$AJ108,IF('Série original'!$S107&gt;30%,$AL108,$AK108)))*$U108,"")</f>
        <v/>
      </c>
    </row>
    <row r="109" spans="1:42" ht="12.75" customHeight="1" x14ac:dyDescent="0.2">
      <c r="A109" s="11"/>
      <c r="B109" s="30"/>
      <c r="C109" s="27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3">
        <f t="shared" si="8"/>
        <v>0</v>
      </c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7"/>
      <c r="AI109" s="19" t="str">
        <f t="shared" si="5"/>
        <v/>
      </c>
      <c r="AJ109" s="19" t="str">
        <f t="shared" si="6"/>
        <v/>
      </c>
      <c r="AK109" s="19" t="str">
        <f>IFERROR(ROUND(IF(OR('1º Saneamento'!$O108&lt;=30%,COUNT('2º Saneamento'!C108:L108)&lt;3),'1º Saneamento'!$M108,IF(OR('2º Saneamento'!$O108&lt;=30%,COUNT('3º Saneamento'!C108:L108)&lt;3),'2º Saneamento'!$M108,IF(OR('3º Saneamento'!$O108&lt;=30%,COUNT('4º Saneamento'!C108:L108)&lt;3),'3º Saneamento'!$M108,IF(OR('4º Saneamento'!$O108&lt;=30%,COUNT('5º Saneamento'!C108:L108)&lt;3),'4º Saneamento'!$M108,'5º Saneamento'!$M108)))),2),"")</f>
        <v/>
      </c>
      <c r="AL109" s="19" t="str">
        <f t="shared" si="7"/>
        <v/>
      </c>
      <c r="AM109" s="22" t="str">
        <f>IF(AND($AJ109&lt;&gt;"",OR(AND('1º Saneamento'!$O108="",$AM$2="1ª rodada de saneamento"),AND('2º Saneamento'!$O108="",$AM$2="2ª rodada de saneamento"),AND('3º Saneamento'!$O108="",$AM$2="3ª rodada de saneamento"),AND('4º Saneamento'!$O108="",$AM$2="4ª rodada de saneamento"),AND('5º Saneamento'!$O108="",$AM$2="5ª rodada de saneamento"))),"N/A",IF($AM$2="Resultado final",'Série original'!$S108,IF($AM$2="Série de preços original",'Série original'!$P108,IF($AM$2="1ª rodada de saneamento",'1º Saneamento'!$O108,IF($AM$2="2ª rodada de saneamento",'2º Saneamento'!$O108,IF($AM$2="3ª rodada de saneamento",'3º Saneamento'!$O108,IF($AM$2="4ª rodada de saneamento",'4º Saneamento'!$O108,IF($AM$2="5ª rodada de saneamento",'5º Saneamento'!$O108,""))))))))</f>
        <v/>
      </c>
      <c r="AN109" s="23" t="str">
        <f>IF($AM$2="Resultado final","",IF(AND($AJ109&lt;&gt;"",OR(AND('1º Saneamento'!$O108="",$AM$2="1ª rodada de saneamento"),AND('2º Saneamento'!$O108="",$AM$2="2ª rodada de saneamento"),AND('3º Saneamento'!$O108="",$AM$2="3ª rodada de saneamento"),AND('4º Saneamento'!$O108="",$AM$2="4ª rodada de saneamento"),AND('5º Saneamento'!$O108="",$AM$2="5ª rodada de saneamento"),AND($AM$2="Resultado final",OR('Série original'!$P108&lt;=30%,$AH109="SIM",'Série original'!$S108&gt;30%)))),"N/A",IF(OR($AM$2="1ª rodada de saneamento",$AM$2="Série de preços original"),'Série original'!$Q108,IF($AM$2="1ª rodada de saneamento",'Série original'!$Q108,IF($AM$2="2ª rodada de saneamento",'1º Saneamento'!$P108,IF($AM$2="3ª rodada de saneamento",'2º Saneamento'!$P108,IF($AM$2="4ª rodada de saneamento",'3º Saneamento'!$P108,IF($AM$2="5ª rodada de saneamento",'4º Saneamento'!$P108,""))))))))</f>
        <v/>
      </c>
      <c r="AO109" s="23" t="str">
        <f>IF($AM$2="Resultado final","",IF(AND($AJ109&lt;&gt;"",OR(AND('1º Saneamento'!$O108="",$AM$2="1ª rodada de saneamento"),AND('2º Saneamento'!$O108="",$AM$2="2ª rodada de saneamento"),AND('3º Saneamento'!$O108="",$AM$2="3ª rodada de saneamento"),AND('4º Saneamento'!$O108="",$AM$2="4ª rodada de saneamento"),AND('5º Saneamento'!$O108="",$AM$2="5ª rodada de saneamento"),AND($AM$2="Resultado final",OR('Série original'!$P108&lt;=30%,$AH109="SIM",'Série original'!$S108&gt;30%)))),"N/A",IF(OR($AM$2="1ª rodada de saneamento",$AM$2="Série de preços original"),'Série original'!$R108,IF($AM$2="1ª rodada de saneamento",'Série original'!$R108,IF($AM$2="2ª rodada de saneamento",'1º Saneamento'!$Q108,IF($AM$2="3ª rodada de saneamento",'2º Saneamento'!$Q108,IF($AM$2="4ª rodada de saneamento",'3º Saneamento'!$Q108,IF($AM$2="5ª rodada de saneamento",'4º Saneamento'!$Q108,""))))))))</f>
        <v/>
      </c>
      <c r="AP109" s="24" t="str">
        <f>IFERROR(IF($AH109="SIM",$AI109,IF('Série original'!$P108&lt;=30%,$AJ109,IF('Série original'!$S108&gt;30%,$AL109,$AK109)))*$U109,"")</f>
        <v/>
      </c>
    </row>
    <row r="110" spans="1:42" ht="12.75" customHeight="1" x14ac:dyDescent="0.2">
      <c r="A110" s="11"/>
      <c r="B110" s="30"/>
      <c r="C110" s="27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3">
        <f t="shared" si="8"/>
        <v>0</v>
      </c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7"/>
      <c r="AI110" s="19" t="str">
        <f t="shared" si="5"/>
        <v/>
      </c>
      <c r="AJ110" s="19" t="str">
        <f t="shared" si="6"/>
        <v/>
      </c>
      <c r="AK110" s="19" t="str">
        <f>IFERROR(ROUND(IF(OR('1º Saneamento'!$O109&lt;=30%,COUNT('2º Saneamento'!C109:L109)&lt;3),'1º Saneamento'!$M109,IF(OR('2º Saneamento'!$O109&lt;=30%,COUNT('3º Saneamento'!C109:L109)&lt;3),'2º Saneamento'!$M109,IF(OR('3º Saneamento'!$O109&lt;=30%,COUNT('4º Saneamento'!C109:L109)&lt;3),'3º Saneamento'!$M109,IF(OR('4º Saneamento'!$O109&lt;=30%,COUNT('5º Saneamento'!C109:L109)&lt;3),'4º Saneamento'!$M109,'5º Saneamento'!$M109)))),2),"")</f>
        <v/>
      </c>
      <c r="AL110" s="19" t="str">
        <f t="shared" si="7"/>
        <v/>
      </c>
      <c r="AM110" s="22" t="str">
        <f>IF(AND($AJ110&lt;&gt;"",OR(AND('1º Saneamento'!$O109="",$AM$2="1ª rodada de saneamento"),AND('2º Saneamento'!$O109="",$AM$2="2ª rodada de saneamento"),AND('3º Saneamento'!$O109="",$AM$2="3ª rodada de saneamento"),AND('4º Saneamento'!$O109="",$AM$2="4ª rodada de saneamento"),AND('5º Saneamento'!$O109="",$AM$2="5ª rodada de saneamento"))),"N/A",IF($AM$2="Resultado final",'Série original'!$S109,IF($AM$2="Série de preços original",'Série original'!$P109,IF($AM$2="1ª rodada de saneamento",'1º Saneamento'!$O109,IF($AM$2="2ª rodada de saneamento",'2º Saneamento'!$O109,IF($AM$2="3ª rodada de saneamento",'3º Saneamento'!$O109,IF($AM$2="4ª rodada de saneamento",'4º Saneamento'!$O109,IF($AM$2="5ª rodada de saneamento",'5º Saneamento'!$O109,""))))))))</f>
        <v/>
      </c>
      <c r="AN110" s="23" t="str">
        <f>IF($AM$2="Resultado final","",IF(AND($AJ110&lt;&gt;"",OR(AND('1º Saneamento'!$O109="",$AM$2="1ª rodada de saneamento"),AND('2º Saneamento'!$O109="",$AM$2="2ª rodada de saneamento"),AND('3º Saneamento'!$O109="",$AM$2="3ª rodada de saneamento"),AND('4º Saneamento'!$O109="",$AM$2="4ª rodada de saneamento"),AND('5º Saneamento'!$O109="",$AM$2="5ª rodada de saneamento"),AND($AM$2="Resultado final",OR('Série original'!$P109&lt;=30%,$AH110="SIM",'Série original'!$S109&gt;30%)))),"N/A",IF(OR($AM$2="1ª rodada de saneamento",$AM$2="Série de preços original"),'Série original'!$Q109,IF($AM$2="1ª rodada de saneamento",'Série original'!$Q109,IF($AM$2="2ª rodada de saneamento",'1º Saneamento'!$P109,IF($AM$2="3ª rodada de saneamento",'2º Saneamento'!$P109,IF($AM$2="4ª rodada de saneamento",'3º Saneamento'!$P109,IF($AM$2="5ª rodada de saneamento",'4º Saneamento'!$P109,""))))))))</f>
        <v/>
      </c>
      <c r="AO110" s="23" t="str">
        <f>IF($AM$2="Resultado final","",IF(AND($AJ110&lt;&gt;"",OR(AND('1º Saneamento'!$O109="",$AM$2="1ª rodada de saneamento"),AND('2º Saneamento'!$O109="",$AM$2="2ª rodada de saneamento"),AND('3º Saneamento'!$O109="",$AM$2="3ª rodada de saneamento"),AND('4º Saneamento'!$O109="",$AM$2="4ª rodada de saneamento"),AND('5º Saneamento'!$O109="",$AM$2="5ª rodada de saneamento"),AND($AM$2="Resultado final",OR('Série original'!$P109&lt;=30%,$AH110="SIM",'Série original'!$S109&gt;30%)))),"N/A",IF(OR($AM$2="1ª rodada de saneamento",$AM$2="Série de preços original"),'Série original'!$R109,IF($AM$2="1ª rodada de saneamento",'Série original'!$R109,IF($AM$2="2ª rodada de saneamento",'1º Saneamento'!$Q109,IF($AM$2="3ª rodada de saneamento",'2º Saneamento'!$Q109,IF($AM$2="4ª rodada de saneamento",'3º Saneamento'!$Q109,IF($AM$2="5ª rodada de saneamento",'4º Saneamento'!$Q109,""))))))))</f>
        <v/>
      </c>
      <c r="AP110" s="24" t="str">
        <f>IFERROR(IF($AH110="SIM",$AI110,IF('Série original'!$P109&lt;=30%,$AJ110,IF('Série original'!$S109&gt;30%,$AL110,$AK110)))*$U110,"")</f>
        <v/>
      </c>
    </row>
    <row r="111" spans="1:42" ht="12.75" customHeight="1" x14ac:dyDescent="0.2">
      <c r="A111" s="11"/>
      <c r="B111" s="30"/>
      <c r="C111" s="27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3">
        <f t="shared" si="8"/>
        <v>0</v>
      </c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7"/>
      <c r="AI111" s="19" t="str">
        <f t="shared" si="5"/>
        <v/>
      </c>
      <c r="AJ111" s="19" t="str">
        <f t="shared" si="6"/>
        <v/>
      </c>
      <c r="AK111" s="19" t="str">
        <f>IFERROR(ROUND(IF(OR('1º Saneamento'!$O110&lt;=30%,COUNT('2º Saneamento'!C110:L110)&lt;3),'1º Saneamento'!$M110,IF(OR('2º Saneamento'!$O110&lt;=30%,COUNT('3º Saneamento'!C110:L110)&lt;3),'2º Saneamento'!$M110,IF(OR('3º Saneamento'!$O110&lt;=30%,COUNT('4º Saneamento'!C110:L110)&lt;3),'3º Saneamento'!$M110,IF(OR('4º Saneamento'!$O110&lt;=30%,COUNT('5º Saneamento'!C110:L110)&lt;3),'4º Saneamento'!$M110,'5º Saneamento'!$M110)))),2),"")</f>
        <v/>
      </c>
      <c r="AL111" s="19" t="str">
        <f t="shared" si="7"/>
        <v/>
      </c>
      <c r="AM111" s="22" t="str">
        <f>IF(AND($AJ111&lt;&gt;"",OR(AND('1º Saneamento'!$O110="",$AM$2="1ª rodada de saneamento"),AND('2º Saneamento'!$O110="",$AM$2="2ª rodada de saneamento"),AND('3º Saneamento'!$O110="",$AM$2="3ª rodada de saneamento"),AND('4º Saneamento'!$O110="",$AM$2="4ª rodada de saneamento"),AND('5º Saneamento'!$O110="",$AM$2="5ª rodada de saneamento"))),"N/A",IF($AM$2="Resultado final",'Série original'!$S110,IF($AM$2="Série de preços original",'Série original'!$P110,IF($AM$2="1ª rodada de saneamento",'1º Saneamento'!$O110,IF($AM$2="2ª rodada de saneamento",'2º Saneamento'!$O110,IF($AM$2="3ª rodada de saneamento",'3º Saneamento'!$O110,IF($AM$2="4ª rodada de saneamento",'4º Saneamento'!$O110,IF($AM$2="5ª rodada de saneamento",'5º Saneamento'!$O110,""))))))))</f>
        <v/>
      </c>
      <c r="AN111" s="23" t="str">
        <f>IF($AM$2="Resultado final","",IF(AND($AJ111&lt;&gt;"",OR(AND('1º Saneamento'!$O110="",$AM$2="1ª rodada de saneamento"),AND('2º Saneamento'!$O110="",$AM$2="2ª rodada de saneamento"),AND('3º Saneamento'!$O110="",$AM$2="3ª rodada de saneamento"),AND('4º Saneamento'!$O110="",$AM$2="4ª rodada de saneamento"),AND('5º Saneamento'!$O110="",$AM$2="5ª rodada de saneamento"),AND($AM$2="Resultado final",OR('Série original'!$P110&lt;=30%,$AH111="SIM",'Série original'!$S110&gt;30%)))),"N/A",IF(OR($AM$2="1ª rodada de saneamento",$AM$2="Série de preços original"),'Série original'!$Q110,IF($AM$2="1ª rodada de saneamento",'Série original'!$Q110,IF($AM$2="2ª rodada de saneamento",'1º Saneamento'!$P110,IF($AM$2="3ª rodada de saneamento",'2º Saneamento'!$P110,IF($AM$2="4ª rodada de saneamento",'3º Saneamento'!$P110,IF($AM$2="5ª rodada de saneamento",'4º Saneamento'!$P110,""))))))))</f>
        <v/>
      </c>
      <c r="AO111" s="23" t="str">
        <f>IF($AM$2="Resultado final","",IF(AND($AJ111&lt;&gt;"",OR(AND('1º Saneamento'!$O110="",$AM$2="1ª rodada de saneamento"),AND('2º Saneamento'!$O110="",$AM$2="2ª rodada de saneamento"),AND('3º Saneamento'!$O110="",$AM$2="3ª rodada de saneamento"),AND('4º Saneamento'!$O110="",$AM$2="4ª rodada de saneamento"),AND('5º Saneamento'!$O110="",$AM$2="5ª rodada de saneamento"),AND($AM$2="Resultado final",OR('Série original'!$P110&lt;=30%,$AH111="SIM",'Série original'!$S110&gt;30%)))),"N/A",IF(OR($AM$2="1ª rodada de saneamento",$AM$2="Série de preços original"),'Série original'!$R110,IF($AM$2="1ª rodada de saneamento",'Série original'!$R110,IF($AM$2="2ª rodada de saneamento",'1º Saneamento'!$Q110,IF($AM$2="3ª rodada de saneamento",'2º Saneamento'!$Q110,IF($AM$2="4ª rodada de saneamento",'3º Saneamento'!$Q110,IF($AM$2="5ª rodada de saneamento",'4º Saneamento'!$Q110,""))))))))</f>
        <v/>
      </c>
      <c r="AP111" s="24" t="str">
        <f>IFERROR(IF($AH111="SIM",$AI111,IF('Série original'!$P110&lt;=30%,$AJ111,IF('Série original'!$S110&gt;30%,$AL111,$AK111)))*$U111,"")</f>
        <v/>
      </c>
    </row>
    <row r="112" spans="1:42" ht="12.75" customHeight="1" x14ac:dyDescent="0.2">
      <c r="A112" s="11"/>
      <c r="B112" s="30"/>
      <c r="C112" s="27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3">
        <f t="shared" si="8"/>
        <v>0</v>
      </c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7"/>
      <c r="AI112" s="19" t="str">
        <f t="shared" si="5"/>
        <v/>
      </c>
      <c r="AJ112" s="19" t="str">
        <f t="shared" si="6"/>
        <v/>
      </c>
      <c r="AK112" s="19" t="str">
        <f>IFERROR(ROUND(IF(OR('1º Saneamento'!$O111&lt;=30%,COUNT('2º Saneamento'!C111:L111)&lt;3),'1º Saneamento'!$M111,IF(OR('2º Saneamento'!$O111&lt;=30%,COUNT('3º Saneamento'!C111:L111)&lt;3),'2º Saneamento'!$M111,IF(OR('3º Saneamento'!$O111&lt;=30%,COUNT('4º Saneamento'!C111:L111)&lt;3),'3º Saneamento'!$M111,IF(OR('4º Saneamento'!$O111&lt;=30%,COUNT('5º Saneamento'!C111:L111)&lt;3),'4º Saneamento'!$M111,'5º Saneamento'!$M111)))),2),"")</f>
        <v/>
      </c>
      <c r="AL112" s="19" t="str">
        <f t="shared" si="7"/>
        <v/>
      </c>
      <c r="AM112" s="22" t="str">
        <f>IF(AND($AJ112&lt;&gt;"",OR(AND('1º Saneamento'!$O111="",$AM$2="1ª rodada de saneamento"),AND('2º Saneamento'!$O111="",$AM$2="2ª rodada de saneamento"),AND('3º Saneamento'!$O111="",$AM$2="3ª rodada de saneamento"),AND('4º Saneamento'!$O111="",$AM$2="4ª rodada de saneamento"),AND('5º Saneamento'!$O111="",$AM$2="5ª rodada de saneamento"))),"N/A",IF($AM$2="Resultado final",'Série original'!$S111,IF($AM$2="Série de preços original",'Série original'!$P111,IF($AM$2="1ª rodada de saneamento",'1º Saneamento'!$O111,IF($AM$2="2ª rodada de saneamento",'2º Saneamento'!$O111,IF($AM$2="3ª rodada de saneamento",'3º Saneamento'!$O111,IF($AM$2="4ª rodada de saneamento",'4º Saneamento'!$O111,IF($AM$2="5ª rodada de saneamento",'5º Saneamento'!$O111,""))))))))</f>
        <v/>
      </c>
      <c r="AN112" s="23" t="str">
        <f>IF($AM$2="Resultado final","",IF(AND($AJ112&lt;&gt;"",OR(AND('1º Saneamento'!$O111="",$AM$2="1ª rodada de saneamento"),AND('2º Saneamento'!$O111="",$AM$2="2ª rodada de saneamento"),AND('3º Saneamento'!$O111="",$AM$2="3ª rodada de saneamento"),AND('4º Saneamento'!$O111="",$AM$2="4ª rodada de saneamento"),AND('5º Saneamento'!$O111="",$AM$2="5ª rodada de saneamento"),AND($AM$2="Resultado final",OR('Série original'!$P111&lt;=30%,$AH112="SIM",'Série original'!$S111&gt;30%)))),"N/A",IF(OR($AM$2="1ª rodada de saneamento",$AM$2="Série de preços original"),'Série original'!$Q111,IF($AM$2="1ª rodada de saneamento",'Série original'!$Q111,IF($AM$2="2ª rodada de saneamento",'1º Saneamento'!$P111,IF($AM$2="3ª rodada de saneamento",'2º Saneamento'!$P111,IF($AM$2="4ª rodada de saneamento",'3º Saneamento'!$P111,IF($AM$2="5ª rodada de saneamento",'4º Saneamento'!$P111,""))))))))</f>
        <v/>
      </c>
      <c r="AO112" s="23" t="str">
        <f>IF($AM$2="Resultado final","",IF(AND($AJ112&lt;&gt;"",OR(AND('1º Saneamento'!$O111="",$AM$2="1ª rodada de saneamento"),AND('2º Saneamento'!$O111="",$AM$2="2ª rodada de saneamento"),AND('3º Saneamento'!$O111="",$AM$2="3ª rodada de saneamento"),AND('4º Saneamento'!$O111="",$AM$2="4ª rodada de saneamento"),AND('5º Saneamento'!$O111="",$AM$2="5ª rodada de saneamento"),AND($AM$2="Resultado final",OR('Série original'!$P111&lt;=30%,$AH112="SIM",'Série original'!$S111&gt;30%)))),"N/A",IF(OR($AM$2="1ª rodada de saneamento",$AM$2="Série de preços original"),'Série original'!$R111,IF($AM$2="1ª rodada de saneamento",'Série original'!$R111,IF($AM$2="2ª rodada de saneamento",'1º Saneamento'!$Q111,IF($AM$2="3ª rodada de saneamento",'2º Saneamento'!$Q111,IF($AM$2="4ª rodada de saneamento",'3º Saneamento'!$Q111,IF($AM$2="5ª rodada de saneamento",'4º Saneamento'!$Q111,""))))))))</f>
        <v/>
      </c>
      <c r="AP112" s="24" t="str">
        <f>IFERROR(IF($AH112="SIM",$AI112,IF('Série original'!$P111&lt;=30%,$AJ112,IF('Série original'!$S111&gt;30%,$AL112,$AK112)))*$U112,"")</f>
        <v/>
      </c>
    </row>
    <row r="113" spans="1:42" ht="12.75" customHeight="1" x14ac:dyDescent="0.2">
      <c r="A113" s="11"/>
      <c r="B113" s="30"/>
      <c r="C113" s="27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3">
        <f t="shared" si="8"/>
        <v>0</v>
      </c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7"/>
      <c r="AI113" s="19" t="str">
        <f t="shared" si="5"/>
        <v/>
      </c>
      <c r="AJ113" s="19" t="str">
        <f t="shared" si="6"/>
        <v/>
      </c>
      <c r="AK113" s="19" t="str">
        <f>IFERROR(ROUND(IF(OR('1º Saneamento'!$O112&lt;=30%,COUNT('2º Saneamento'!C112:L112)&lt;3),'1º Saneamento'!$M112,IF(OR('2º Saneamento'!$O112&lt;=30%,COUNT('3º Saneamento'!C112:L112)&lt;3),'2º Saneamento'!$M112,IF(OR('3º Saneamento'!$O112&lt;=30%,COUNT('4º Saneamento'!C112:L112)&lt;3),'3º Saneamento'!$M112,IF(OR('4º Saneamento'!$O112&lt;=30%,COUNT('5º Saneamento'!C112:L112)&lt;3),'4º Saneamento'!$M112,'5º Saneamento'!$M112)))),2),"")</f>
        <v/>
      </c>
      <c r="AL113" s="19" t="str">
        <f t="shared" si="7"/>
        <v/>
      </c>
      <c r="AM113" s="22" t="str">
        <f>IF(AND($AJ113&lt;&gt;"",OR(AND('1º Saneamento'!$O112="",$AM$2="1ª rodada de saneamento"),AND('2º Saneamento'!$O112="",$AM$2="2ª rodada de saneamento"),AND('3º Saneamento'!$O112="",$AM$2="3ª rodada de saneamento"),AND('4º Saneamento'!$O112="",$AM$2="4ª rodada de saneamento"),AND('5º Saneamento'!$O112="",$AM$2="5ª rodada de saneamento"))),"N/A",IF($AM$2="Resultado final",'Série original'!$S112,IF($AM$2="Série de preços original",'Série original'!$P112,IF($AM$2="1ª rodada de saneamento",'1º Saneamento'!$O112,IF($AM$2="2ª rodada de saneamento",'2º Saneamento'!$O112,IF($AM$2="3ª rodada de saneamento",'3º Saneamento'!$O112,IF($AM$2="4ª rodada de saneamento",'4º Saneamento'!$O112,IF($AM$2="5ª rodada de saneamento",'5º Saneamento'!$O112,""))))))))</f>
        <v/>
      </c>
      <c r="AN113" s="23" t="str">
        <f>IF($AM$2="Resultado final","",IF(AND($AJ113&lt;&gt;"",OR(AND('1º Saneamento'!$O112="",$AM$2="1ª rodada de saneamento"),AND('2º Saneamento'!$O112="",$AM$2="2ª rodada de saneamento"),AND('3º Saneamento'!$O112="",$AM$2="3ª rodada de saneamento"),AND('4º Saneamento'!$O112="",$AM$2="4ª rodada de saneamento"),AND('5º Saneamento'!$O112="",$AM$2="5ª rodada de saneamento"),AND($AM$2="Resultado final",OR('Série original'!$P112&lt;=30%,$AH113="SIM",'Série original'!$S112&gt;30%)))),"N/A",IF(OR($AM$2="1ª rodada de saneamento",$AM$2="Série de preços original"),'Série original'!$Q112,IF($AM$2="1ª rodada de saneamento",'Série original'!$Q112,IF($AM$2="2ª rodada de saneamento",'1º Saneamento'!$P112,IF($AM$2="3ª rodada de saneamento",'2º Saneamento'!$P112,IF($AM$2="4ª rodada de saneamento",'3º Saneamento'!$P112,IF($AM$2="5ª rodada de saneamento",'4º Saneamento'!$P112,""))))))))</f>
        <v/>
      </c>
      <c r="AO113" s="23" t="str">
        <f>IF($AM$2="Resultado final","",IF(AND($AJ113&lt;&gt;"",OR(AND('1º Saneamento'!$O112="",$AM$2="1ª rodada de saneamento"),AND('2º Saneamento'!$O112="",$AM$2="2ª rodada de saneamento"),AND('3º Saneamento'!$O112="",$AM$2="3ª rodada de saneamento"),AND('4º Saneamento'!$O112="",$AM$2="4ª rodada de saneamento"),AND('5º Saneamento'!$O112="",$AM$2="5ª rodada de saneamento"),AND($AM$2="Resultado final",OR('Série original'!$P112&lt;=30%,$AH113="SIM",'Série original'!$S112&gt;30%)))),"N/A",IF(OR($AM$2="1ª rodada de saneamento",$AM$2="Série de preços original"),'Série original'!$R112,IF($AM$2="1ª rodada de saneamento",'Série original'!$R112,IF($AM$2="2ª rodada de saneamento",'1º Saneamento'!$Q112,IF($AM$2="3ª rodada de saneamento",'2º Saneamento'!$Q112,IF($AM$2="4ª rodada de saneamento",'3º Saneamento'!$Q112,IF($AM$2="5ª rodada de saneamento",'4º Saneamento'!$Q112,""))))))))</f>
        <v/>
      </c>
      <c r="AP113" s="24" t="str">
        <f>IFERROR(IF($AH113="SIM",$AI113,IF('Série original'!$P112&lt;=30%,$AJ113,IF('Série original'!$S112&gt;30%,$AL113,$AK113)))*$U113,"")</f>
        <v/>
      </c>
    </row>
    <row r="114" spans="1:42" ht="12.75" customHeight="1" x14ac:dyDescent="0.2">
      <c r="A114" s="11"/>
      <c r="B114" s="30"/>
      <c r="C114" s="27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3">
        <f t="shared" si="8"/>
        <v>0</v>
      </c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7"/>
      <c r="AI114" s="19" t="str">
        <f t="shared" si="5"/>
        <v/>
      </c>
      <c r="AJ114" s="19" t="str">
        <f t="shared" si="6"/>
        <v/>
      </c>
      <c r="AK114" s="19" t="str">
        <f>IFERROR(ROUND(IF(OR('1º Saneamento'!$O113&lt;=30%,COUNT('2º Saneamento'!C113:L113)&lt;3),'1º Saneamento'!$M113,IF(OR('2º Saneamento'!$O113&lt;=30%,COUNT('3º Saneamento'!C113:L113)&lt;3),'2º Saneamento'!$M113,IF(OR('3º Saneamento'!$O113&lt;=30%,COUNT('4º Saneamento'!C113:L113)&lt;3),'3º Saneamento'!$M113,IF(OR('4º Saneamento'!$O113&lt;=30%,COUNT('5º Saneamento'!C113:L113)&lt;3),'4º Saneamento'!$M113,'5º Saneamento'!$M113)))),2),"")</f>
        <v/>
      </c>
      <c r="AL114" s="19" t="str">
        <f t="shared" si="7"/>
        <v/>
      </c>
      <c r="AM114" s="22" t="str">
        <f>IF(AND($AJ114&lt;&gt;"",OR(AND('1º Saneamento'!$O113="",$AM$2="1ª rodada de saneamento"),AND('2º Saneamento'!$O113="",$AM$2="2ª rodada de saneamento"),AND('3º Saneamento'!$O113="",$AM$2="3ª rodada de saneamento"),AND('4º Saneamento'!$O113="",$AM$2="4ª rodada de saneamento"),AND('5º Saneamento'!$O113="",$AM$2="5ª rodada de saneamento"))),"N/A",IF($AM$2="Resultado final",'Série original'!$S113,IF($AM$2="Série de preços original",'Série original'!$P113,IF($AM$2="1ª rodada de saneamento",'1º Saneamento'!$O113,IF($AM$2="2ª rodada de saneamento",'2º Saneamento'!$O113,IF($AM$2="3ª rodada de saneamento",'3º Saneamento'!$O113,IF($AM$2="4ª rodada de saneamento",'4º Saneamento'!$O113,IF($AM$2="5ª rodada de saneamento",'5º Saneamento'!$O113,""))))))))</f>
        <v/>
      </c>
      <c r="AN114" s="23" t="str">
        <f>IF($AM$2="Resultado final","",IF(AND($AJ114&lt;&gt;"",OR(AND('1º Saneamento'!$O113="",$AM$2="1ª rodada de saneamento"),AND('2º Saneamento'!$O113="",$AM$2="2ª rodada de saneamento"),AND('3º Saneamento'!$O113="",$AM$2="3ª rodada de saneamento"),AND('4º Saneamento'!$O113="",$AM$2="4ª rodada de saneamento"),AND('5º Saneamento'!$O113="",$AM$2="5ª rodada de saneamento"),AND($AM$2="Resultado final",OR('Série original'!$P113&lt;=30%,$AH114="SIM",'Série original'!$S113&gt;30%)))),"N/A",IF(OR($AM$2="1ª rodada de saneamento",$AM$2="Série de preços original"),'Série original'!$Q113,IF($AM$2="1ª rodada de saneamento",'Série original'!$Q113,IF($AM$2="2ª rodada de saneamento",'1º Saneamento'!$P113,IF($AM$2="3ª rodada de saneamento",'2º Saneamento'!$P113,IF($AM$2="4ª rodada de saneamento",'3º Saneamento'!$P113,IF($AM$2="5ª rodada de saneamento",'4º Saneamento'!$P113,""))))))))</f>
        <v/>
      </c>
      <c r="AO114" s="23" t="str">
        <f>IF($AM$2="Resultado final","",IF(AND($AJ114&lt;&gt;"",OR(AND('1º Saneamento'!$O113="",$AM$2="1ª rodada de saneamento"),AND('2º Saneamento'!$O113="",$AM$2="2ª rodada de saneamento"),AND('3º Saneamento'!$O113="",$AM$2="3ª rodada de saneamento"),AND('4º Saneamento'!$O113="",$AM$2="4ª rodada de saneamento"),AND('5º Saneamento'!$O113="",$AM$2="5ª rodada de saneamento"),AND($AM$2="Resultado final",OR('Série original'!$P113&lt;=30%,$AH114="SIM",'Série original'!$S113&gt;30%)))),"N/A",IF(OR($AM$2="1ª rodada de saneamento",$AM$2="Série de preços original"),'Série original'!$R113,IF($AM$2="1ª rodada de saneamento",'Série original'!$R113,IF($AM$2="2ª rodada de saneamento",'1º Saneamento'!$Q113,IF($AM$2="3ª rodada de saneamento",'2º Saneamento'!$Q113,IF($AM$2="4ª rodada de saneamento",'3º Saneamento'!$Q113,IF($AM$2="5ª rodada de saneamento",'4º Saneamento'!$Q113,""))))))))</f>
        <v/>
      </c>
      <c r="AP114" s="24" t="str">
        <f>IFERROR(IF($AH114="SIM",$AI114,IF('Série original'!$P113&lt;=30%,$AJ114,IF('Série original'!$S113&gt;30%,$AL114,$AK114)))*$U114,"")</f>
        <v/>
      </c>
    </row>
    <row r="115" spans="1:42" ht="12.75" customHeight="1" x14ac:dyDescent="0.2">
      <c r="A115" s="11"/>
      <c r="B115" s="30"/>
      <c r="C115" s="27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3">
        <f t="shared" si="8"/>
        <v>0</v>
      </c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7"/>
      <c r="AI115" s="19" t="str">
        <f t="shared" si="5"/>
        <v/>
      </c>
      <c r="AJ115" s="19" t="str">
        <f t="shared" si="6"/>
        <v/>
      </c>
      <c r="AK115" s="19" t="str">
        <f>IFERROR(ROUND(IF(OR('1º Saneamento'!$O114&lt;=30%,COUNT('2º Saneamento'!C114:L114)&lt;3),'1º Saneamento'!$M114,IF(OR('2º Saneamento'!$O114&lt;=30%,COUNT('3º Saneamento'!C114:L114)&lt;3),'2º Saneamento'!$M114,IF(OR('3º Saneamento'!$O114&lt;=30%,COUNT('4º Saneamento'!C114:L114)&lt;3),'3º Saneamento'!$M114,IF(OR('4º Saneamento'!$O114&lt;=30%,COUNT('5º Saneamento'!C114:L114)&lt;3),'4º Saneamento'!$M114,'5º Saneamento'!$M114)))),2),"")</f>
        <v/>
      </c>
      <c r="AL115" s="19" t="str">
        <f t="shared" si="7"/>
        <v/>
      </c>
      <c r="AM115" s="22" t="str">
        <f>IF(AND($AJ115&lt;&gt;"",OR(AND('1º Saneamento'!$O114="",$AM$2="1ª rodada de saneamento"),AND('2º Saneamento'!$O114="",$AM$2="2ª rodada de saneamento"),AND('3º Saneamento'!$O114="",$AM$2="3ª rodada de saneamento"),AND('4º Saneamento'!$O114="",$AM$2="4ª rodada de saneamento"),AND('5º Saneamento'!$O114="",$AM$2="5ª rodada de saneamento"))),"N/A",IF($AM$2="Resultado final",'Série original'!$S114,IF($AM$2="Série de preços original",'Série original'!$P114,IF($AM$2="1ª rodada de saneamento",'1º Saneamento'!$O114,IF($AM$2="2ª rodada de saneamento",'2º Saneamento'!$O114,IF($AM$2="3ª rodada de saneamento",'3º Saneamento'!$O114,IF($AM$2="4ª rodada de saneamento",'4º Saneamento'!$O114,IF($AM$2="5ª rodada de saneamento",'5º Saneamento'!$O114,""))))))))</f>
        <v/>
      </c>
      <c r="AN115" s="23" t="str">
        <f>IF($AM$2="Resultado final","",IF(AND($AJ115&lt;&gt;"",OR(AND('1º Saneamento'!$O114="",$AM$2="1ª rodada de saneamento"),AND('2º Saneamento'!$O114="",$AM$2="2ª rodada de saneamento"),AND('3º Saneamento'!$O114="",$AM$2="3ª rodada de saneamento"),AND('4º Saneamento'!$O114="",$AM$2="4ª rodada de saneamento"),AND('5º Saneamento'!$O114="",$AM$2="5ª rodada de saneamento"),AND($AM$2="Resultado final",OR('Série original'!$P114&lt;=30%,$AH115="SIM",'Série original'!$S114&gt;30%)))),"N/A",IF(OR($AM$2="1ª rodada de saneamento",$AM$2="Série de preços original"),'Série original'!$Q114,IF($AM$2="1ª rodada de saneamento",'Série original'!$Q114,IF($AM$2="2ª rodada de saneamento",'1º Saneamento'!$P114,IF($AM$2="3ª rodada de saneamento",'2º Saneamento'!$P114,IF($AM$2="4ª rodada de saneamento",'3º Saneamento'!$P114,IF($AM$2="5ª rodada de saneamento",'4º Saneamento'!$P114,""))))))))</f>
        <v/>
      </c>
      <c r="AO115" s="23" t="str">
        <f>IF($AM$2="Resultado final","",IF(AND($AJ115&lt;&gt;"",OR(AND('1º Saneamento'!$O114="",$AM$2="1ª rodada de saneamento"),AND('2º Saneamento'!$O114="",$AM$2="2ª rodada de saneamento"),AND('3º Saneamento'!$O114="",$AM$2="3ª rodada de saneamento"),AND('4º Saneamento'!$O114="",$AM$2="4ª rodada de saneamento"),AND('5º Saneamento'!$O114="",$AM$2="5ª rodada de saneamento"),AND($AM$2="Resultado final",OR('Série original'!$P114&lt;=30%,$AH115="SIM",'Série original'!$S114&gt;30%)))),"N/A",IF(OR($AM$2="1ª rodada de saneamento",$AM$2="Série de preços original"),'Série original'!$R114,IF($AM$2="1ª rodada de saneamento",'Série original'!$R114,IF($AM$2="2ª rodada de saneamento",'1º Saneamento'!$Q114,IF($AM$2="3ª rodada de saneamento",'2º Saneamento'!$Q114,IF($AM$2="4ª rodada de saneamento",'3º Saneamento'!$Q114,IF($AM$2="5ª rodada de saneamento",'4º Saneamento'!$Q114,""))))))))</f>
        <v/>
      </c>
      <c r="AP115" s="24" t="str">
        <f>IFERROR(IF($AH115="SIM",$AI115,IF('Série original'!$P114&lt;=30%,$AJ115,IF('Série original'!$S114&gt;30%,$AL115,$AK115)))*$U115,"")</f>
        <v/>
      </c>
    </row>
    <row r="116" spans="1:42" ht="12.75" customHeight="1" x14ac:dyDescent="0.2">
      <c r="A116" s="11"/>
      <c r="B116" s="30"/>
      <c r="C116" s="27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3">
        <f t="shared" si="8"/>
        <v>0</v>
      </c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7"/>
      <c r="AI116" s="19" t="str">
        <f t="shared" si="5"/>
        <v/>
      </c>
      <c r="AJ116" s="19" t="str">
        <f t="shared" si="6"/>
        <v/>
      </c>
      <c r="AK116" s="19" t="str">
        <f>IFERROR(ROUND(IF(OR('1º Saneamento'!$O115&lt;=30%,COUNT('2º Saneamento'!C115:L115)&lt;3),'1º Saneamento'!$M115,IF(OR('2º Saneamento'!$O115&lt;=30%,COUNT('3º Saneamento'!C115:L115)&lt;3),'2º Saneamento'!$M115,IF(OR('3º Saneamento'!$O115&lt;=30%,COUNT('4º Saneamento'!C115:L115)&lt;3),'3º Saneamento'!$M115,IF(OR('4º Saneamento'!$O115&lt;=30%,COUNT('5º Saneamento'!C115:L115)&lt;3),'4º Saneamento'!$M115,'5º Saneamento'!$M115)))),2),"")</f>
        <v/>
      </c>
      <c r="AL116" s="19" t="str">
        <f t="shared" si="7"/>
        <v/>
      </c>
      <c r="AM116" s="22" t="str">
        <f>IF(AND($AJ116&lt;&gt;"",OR(AND('1º Saneamento'!$O115="",$AM$2="1ª rodada de saneamento"),AND('2º Saneamento'!$O115="",$AM$2="2ª rodada de saneamento"),AND('3º Saneamento'!$O115="",$AM$2="3ª rodada de saneamento"),AND('4º Saneamento'!$O115="",$AM$2="4ª rodada de saneamento"),AND('5º Saneamento'!$O115="",$AM$2="5ª rodada de saneamento"))),"N/A",IF($AM$2="Resultado final",'Série original'!$S115,IF($AM$2="Série de preços original",'Série original'!$P115,IF($AM$2="1ª rodada de saneamento",'1º Saneamento'!$O115,IF($AM$2="2ª rodada de saneamento",'2º Saneamento'!$O115,IF($AM$2="3ª rodada de saneamento",'3º Saneamento'!$O115,IF($AM$2="4ª rodada de saneamento",'4º Saneamento'!$O115,IF($AM$2="5ª rodada de saneamento",'5º Saneamento'!$O115,""))))))))</f>
        <v/>
      </c>
      <c r="AN116" s="23" t="str">
        <f>IF($AM$2="Resultado final","",IF(AND($AJ116&lt;&gt;"",OR(AND('1º Saneamento'!$O115="",$AM$2="1ª rodada de saneamento"),AND('2º Saneamento'!$O115="",$AM$2="2ª rodada de saneamento"),AND('3º Saneamento'!$O115="",$AM$2="3ª rodada de saneamento"),AND('4º Saneamento'!$O115="",$AM$2="4ª rodada de saneamento"),AND('5º Saneamento'!$O115="",$AM$2="5ª rodada de saneamento"),AND($AM$2="Resultado final",OR('Série original'!$P115&lt;=30%,$AH116="SIM",'Série original'!$S115&gt;30%)))),"N/A",IF(OR($AM$2="1ª rodada de saneamento",$AM$2="Série de preços original"),'Série original'!$Q115,IF($AM$2="1ª rodada de saneamento",'Série original'!$Q115,IF($AM$2="2ª rodada de saneamento",'1º Saneamento'!$P115,IF($AM$2="3ª rodada de saneamento",'2º Saneamento'!$P115,IF($AM$2="4ª rodada de saneamento",'3º Saneamento'!$P115,IF($AM$2="5ª rodada de saneamento",'4º Saneamento'!$P115,""))))))))</f>
        <v/>
      </c>
      <c r="AO116" s="23" t="str">
        <f>IF($AM$2="Resultado final","",IF(AND($AJ116&lt;&gt;"",OR(AND('1º Saneamento'!$O115="",$AM$2="1ª rodada de saneamento"),AND('2º Saneamento'!$O115="",$AM$2="2ª rodada de saneamento"),AND('3º Saneamento'!$O115="",$AM$2="3ª rodada de saneamento"),AND('4º Saneamento'!$O115="",$AM$2="4ª rodada de saneamento"),AND('5º Saneamento'!$O115="",$AM$2="5ª rodada de saneamento"),AND($AM$2="Resultado final",OR('Série original'!$P115&lt;=30%,$AH116="SIM",'Série original'!$S115&gt;30%)))),"N/A",IF(OR($AM$2="1ª rodada de saneamento",$AM$2="Série de preços original"),'Série original'!$R115,IF($AM$2="1ª rodada de saneamento",'Série original'!$R115,IF($AM$2="2ª rodada de saneamento",'1º Saneamento'!$Q115,IF($AM$2="3ª rodada de saneamento",'2º Saneamento'!$Q115,IF($AM$2="4ª rodada de saneamento",'3º Saneamento'!$Q115,IF($AM$2="5ª rodada de saneamento",'4º Saneamento'!$Q115,""))))))))</f>
        <v/>
      </c>
      <c r="AP116" s="24" t="str">
        <f>IFERROR(IF($AH116="SIM",$AI116,IF('Série original'!$P115&lt;=30%,$AJ116,IF('Série original'!$S115&gt;30%,$AL116,$AK116)))*$U116,"")</f>
        <v/>
      </c>
    </row>
    <row r="117" spans="1:42" ht="12.75" customHeight="1" x14ac:dyDescent="0.2">
      <c r="A117" s="11"/>
      <c r="B117" s="30"/>
      <c r="C117" s="27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3">
        <f t="shared" si="8"/>
        <v>0</v>
      </c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7"/>
      <c r="AI117" s="19" t="str">
        <f t="shared" si="5"/>
        <v/>
      </c>
      <c r="AJ117" s="19" t="str">
        <f t="shared" si="6"/>
        <v/>
      </c>
      <c r="AK117" s="19" t="str">
        <f>IFERROR(ROUND(IF(OR('1º Saneamento'!$O116&lt;=30%,COUNT('2º Saneamento'!C116:L116)&lt;3),'1º Saneamento'!$M116,IF(OR('2º Saneamento'!$O116&lt;=30%,COUNT('3º Saneamento'!C116:L116)&lt;3),'2º Saneamento'!$M116,IF(OR('3º Saneamento'!$O116&lt;=30%,COUNT('4º Saneamento'!C116:L116)&lt;3),'3º Saneamento'!$M116,IF(OR('4º Saneamento'!$O116&lt;=30%,COUNT('5º Saneamento'!C116:L116)&lt;3),'4º Saneamento'!$M116,'5º Saneamento'!$M116)))),2),"")</f>
        <v/>
      </c>
      <c r="AL117" s="19" t="str">
        <f t="shared" si="7"/>
        <v/>
      </c>
      <c r="AM117" s="22" t="str">
        <f>IF(AND($AJ117&lt;&gt;"",OR(AND('1º Saneamento'!$O116="",$AM$2="1ª rodada de saneamento"),AND('2º Saneamento'!$O116="",$AM$2="2ª rodada de saneamento"),AND('3º Saneamento'!$O116="",$AM$2="3ª rodada de saneamento"),AND('4º Saneamento'!$O116="",$AM$2="4ª rodada de saneamento"),AND('5º Saneamento'!$O116="",$AM$2="5ª rodada de saneamento"))),"N/A",IF($AM$2="Resultado final",'Série original'!$S116,IF($AM$2="Série de preços original",'Série original'!$P116,IF($AM$2="1ª rodada de saneamento",'1º Saneamento'!$O116,IF($AM$2="2ª rodada de saneamento",'2º Saneamento'!$O116,IF($AM$2="3ª rodada de saneamento",'3º Saneamento'!$O116,IF($AM$2="4ª rodada de saneamento",'4º Saneamento'!$O116,IF($AM$2="5ª rodada de saneamento",'5º Saneamento'!$O116,""))))))))</f>
        <v/>
      </c>
      <c r="AN117" s="23" t="str">
        <f>IF($AM$2="Resultado final","",IF(AND($AJ117&lt;&gt;"",OR(AND('1º Saneamento'!$O116="",$AM$2="1ª rodada de saneamento"),AND('2º Saneamento'!$O116="",$AM$2="2ª rodada de saneamento"),AND('3º Saneamento'!$O116="",$AM$2="3ª rodada de saneamento"),AND('4º Saneamento'!$O116="",$AM$2="4ª rodada de saneamento"),AND('5º Saneamento'!$O116="",$AM$2="5ª rodada de saneamento"),AND($AM$2="Resultado final",OR('Série original'!$P116&lt;=30%,$AH117="SIM",'Série original'!$S116&gt;30%)))),"N/A",IF(OR($AM$2="1ª rodada de saneamento",$AM$2="Série de preços original"),'Série original'!$Q116,IF($AM$2="1ª rodada de saneamento",'Série original'!$Q116,IF($AM$2="2ª rodada de saneamento",'1º Saneamento'!$P116,IF($AM$2="3ª rodada de saneamento",'2º Saneamento'!$P116,IF($AM$2="4ª rodada de saneamento",'3º Saneamento'!$P116,IF($AM$2="5ª rodada de saneamento",'4º Saneamento'!$P116,""))))))))</f>
        <v/>
      </c>
      <c r="AO117" s="23" t="str">
        <f>IF($AM$2="Resultado final","",IF(AND($AJ117&lt;&gt;"",OR(AND('1º Saneamento'!$O116="",$AM$2="1ª rodada de saneamento"),AND('2º Saneamento'!$O116="",$AM$2="2ª rodada de saneamento"),AND('3º Saneamento'!$O116="",$AM$2="3ª rodada de saneamento"),AND('4º Saneamento'!$O116="",$AM$2="4ª rodada de saneamento"),AND('5º Saneamento'!$O116="",$AM$2="5ª rodada de saneamento"),AND($AM$2="Resultado final",OR('Série original'!$P116&lt;=30%,$AH117="SIM",'Série original'!$S116&gt;30%)))),"N/A",IF(OR($AM$2="1ª rodada de saneamento",$AM$2="Série de preços original"),'Série original'!$R116,IF($AM$2="1ª rodada de saneamento",'Série original'!$R116,IF($AM$2="2ª rodada de saneamento",'1º Saneamento'!$Q116,IF($AM$2="3ª rodada de saneamento",'2º Saneamento'!$Q116,IF($AM$2="4ª rodada de saneamento",'3º Saneamento'!$Q116,IF($AM$2="5ª rodada de saneamento",'4º Saneamento'!$Q116,""))))))))</f>
        <v/>
      </c>
      <c r="AP117" s="24" t="str">
        <f>IFERROR(IF($AH117="SIM",$AI117,IF('Série original'!$P116&lt;=30%,$AJ117,IF('Série original'!$S116&gt;30%,$AL117,$AK117)))*$U117,"")</f>
        <v/>
      </c>
    </row>
    <row r="118" spans="1:42" ht="12.75" customHeight="1" x14ac:dyDescent="0.2">
      <c r="A118" s="11"/>
      <c r="B118" s="30"/>
      <c r="C118" s="27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3">
        <f t="shared" si="8"/>
        <v>0</v>
      </c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7"/>
      <c r="AI118" s="19" t="str">
        <f t="shared" si="5"/>
        <v/>
      </c>
      <c r="AJ118" s="19" t="str">
        <f t="shared" si="6"/>
        <v/>
      </c>
      <c r="AK118" s="19" t="str">
        <f>IFERROR(ROUND(IF(OR('1º Saneamento'!$O117&lt;=30%,COUNT('2º Saneamento'!C117:L117)&lt;3),'1º Saneamento'!$M117,IF(OR('2º Saneamento'!$O117&lt;=30%,COUNT('3º Saneamento'!C117:L117)&lt;3),'2º Saneamento'!$M117,IF(OR('3º Saneamento'!$O117&lt;=30%,COUNT('4º Saneamento'!C117:L117)&lt;3),'3º Saneamento'!$M117,IF(OR('4º Saneamento'!$O117&lt;=30%,COUNT('5º Saneamento'!C117:L117)&lt;3),'4º Saneamento'!$M117,'5º Saneamento'!$M117)))),2),"")</f>
        <v/>
      </c>
      <c r="AL118" s="19" t="str">
        <f t="shared" si="7"/>
        <v/>
      </c>
      <c r="AM118" s="22" t="str">
        <f>IF(AND($AJ118&lt;&gt;"",OR(AND('1º Saneamento'!$O117="",$AM$2="1ª rodada de saneamento"),AND('2º Saneamento'!$O117="",$AM$2="2ª rodada de saneamento"),AND('3º Saneamento'!$O117="",$AM$2="3ª rodada de saneamento"),AND('4º Saneamento'!$O117="",$AM$2="4ª rodada de saneamento"),AND('5º Saneamento'!$O117="",$AM$2="5ª rodada de saneamento"))),"N/A",IF($AM$2="Resultado final",'Série original'!$S117,IF($AM$2="Série de preços original",'Série original'!$P117,IF($AM$2="1ª rodada de saneamento",'1º Saneamento'!$O117,IF($AM$2="2ª rodada de saneamento",'2º Saneamento'!$O117,IF($AM$2="3ª rodada de saneamento",'3º Saneamento'!$O117,IF($AM$2="4ª rodada de saneamento",'4º Saneamento'!$O117,IF($AM$2="5ª rodada de saneamento",'5º Saneamento'!$O117,""))))))))</f>
        <v/>
      </c>
      <c r="AN118" s="23" t="str">
        <f>IF($AM$2="Resultado final","",IF(AND($AJ118&lt;&gt;"",OR(AND('1º Saneamento'!$O117="",$AM$2="1ª rodada de saneamento"),AND('2º Saneamento'!$O117="",$AM$2="2ª rodada de saneamento"),AND('3º Saneamento'!$O117="",$AM$2="3ª rodada de saneamento"),AND('4º Saneamento'!$O117="",$AM$2="4ª rodada de saneamento"),AND('5º Saneamento'!$O117="",$AM$2="5ª rodada de saneamento"),AND($AM$2="Resultado final",OR('Série original'!$P117&lt;=30%,$AH118="SIM",'Série original'!$S117&gt;30%)))),"N/A",IF(OR($AM$2="1ª rodada de saneamento",$AM$2="Série de preços original"),'Série original'!$Q117,IF($AM$2="1ª rodada de saneamento",'Série original'!$Q117,IF($AM$2="2ª rodada de saneamento",'1º Saneamento'!$P117,IF($AM$2="3ª rodada de saneamento",'2º Saneamento'!$P117,IF($AM$2="4ª rodada de saneamento",'3º Saneamento'!$P117,IF($AM$2="5ª rodada de saneamento",'4º Saneamento'!$P117,""))))))))</f>
        <v/>
      </c>
      <c r="AO118" s="23" t="str">
        <f>IF($AM$2="Resultado final","",IF(AND($AJ118&lt;&gt;"",OR(AND('1º Saneamento'!$O117="",$AM$2="1ª rodada de saneamento"),AND('2º Saneamento'!$O117="",$AM$2="2ª rodada de saneamento"),AND('3º Saneamento'!$O117="",$AM$2="3ª rodada de saneamento"),AND('4º Saneamento'!$O117="",$AM$2="4ª rodada de saneamento"),AND('5º Saneamento'!$O117="",$AM$2="5ª rodada de saneamento"),AND($AM$2="Resultado final",OR('Série original'!$P117&lt;=30%,$AH118="SIM",'Série original'!$S117&gt;30%)))),"N/A",IF(OR($AM$2="1ª rodada de saneamento",$AM$2="Série de preços original"),'Série original'!$R117,IF($AM$2="1ª rodada de saneamento",'Série original'!$R117,IF($AM$2="2ª rodada de saneamento",'1º Saneamento'!$Q117,IF($AM$2="3ª rodada de saneamento",'2º Saneamento'!$Q117,IF($AM$2="4ª rodada de saneamento",'3º Saneamento'!$Q117,IF($AM$2="5ª rodada de saneamento",'4º Saneamento'!$Q117,""))))))))</f>
        <v/>
      </c>
      <c r="AP118" s="24" t="str">
        <f>IFERROR(IF($AH118="SIM",$AI118,IF('Série original'!$P117&lt;=30%,$AJ118,IF('Série original'!$S117&gt;30%,$AL118,$AK118)))*$U118,"")</f>
        <v/>
      </c>
    </row>
    <row r="119" spans="1:42" ht="12.75" customHeight="1" x14ac:dyDescent="0.2">
      <c r="A119" s="11"/>
      <c r="B119" s="30"/>
      <c r="C119" s="27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3">
        <f t="shared" si="8"/>
        <v>0</v>
      </c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7"/>
      <c r="AI119" s="19" t="str">
        <f t="shared" si="5"/>
        <v/>
      </c>
      <c r="AJ119" s="19" t="str">
        <f t="shared" si="6"/>
        <v/>
      </c>
      <c r="AK119" s="19" t="str">
        <f>IFERROR(ROUND(IF(OR('1º Saneamento'!$O118&lt;=30%,COUNT('2º Saneamento'!C118:L118)&lt;3),'1º Saneamento'!$M118,IF(OR('2º Saneamento'!$O118&lt;=30%,COUNT('3º Saneamento'!C118:L118)&lt;3),'2º Saneamento'!$M118,IF(OR('3º Saneamento'!$O118&lt;=30%,COUNT('4º Saneamento'!C118:L118)&lt;3),'3º Saneamento'!$M118,IF(OR('4º Saneamento'!$O118&lt;=30%,COUNT('5º Saneamento'!C118:L118)&lt;3),'4º Saneamento'!$M118,'5º Saneamento'!$M118)))),2),"")</f>
        <v/>
      </c>
      <c r="AL119" s="19" t="str">
        <f t="shared" si="7"/>
        <v/>
      </c>
      <c r="AM119" s="22" t="str">
        <f>IF(AND($AJ119&lt;&gt;"",OR(AND('1º Saneamento'!$O118="",$AM$2="1ª rodada de saneamento"),AND('2º Saneamento'!$O118="",$AM$2="2ª rodada de saneamento"),AND('3º Saneamento'!$O118="",$AM$2="3ª rodada de saneamento"),AND('4º Saneamento'!$O118="",$AM$2="4ª rodada de saneamento"),AND('5º Saneamento'!$O118="",$AM$2="5ª rodada de saneamento"))),"N/A",IF($AM$2="Resultado final",'Série original'!$S118,IF($AM$2="Série de preços original",'Série original'!$P118,IF($AM$2="1ª rodada de saneamento",'1º Saneamento'!$O118,IF($AM$2="2ª rodada de saneamento",'2º Saneamento'!$O118,IF($AM$2="3ª rodada de saneamento",'3º Saneamento'!$O118,IF($AM$2="4ª rodada de saneamento",'4º Saneamento'!$O118,IF($AM$2="5ª rodada de saneamento",'5º Saneamento'!$O118,""))))))))</f>
        <v/>
      </c>
      <c r="AN119" s="23" t="str">
        <f>IF($AM$2="Resultado final","",IF(AND($AJ119&lt;&gt;"",OR(AND('1º Saneamento'!$O118="",$AM$2="1ª rodada de saneamento"),AND('2º Saneamento'!$O118="",$AM$2="2ª rodada de saneamento"),AND('3º Saneamento'!$O118="",$AM$2="3ª rodada de saneamento"),AND('4º Saneamento'!$O118="",$AM$2="4ª rodada de saneamento"),AND('5º Saneamento'!$O118="",$AM$2="5ª rodada de saneamento"),AND($AM$2="Resultado final",OR('Série original'!$P118&lt;=30%,$AH119="SIM",'Série original'!$S118&gt;30%)))),"N/A",IF(OR($AM$2="1ª rodada de saneamento",$AM$2="Série de preços original"),'Série original'!$Q118,IF($AM$2="1ª rodada de saneamento",'Série original'!$Q118,IF($AM$2="2ª rodada de saneamento",'1º Saneamento'!$P118,IF($AM$2="3ª rodada de saneamento",'2º Saneamento'!$P118,IF($AM$2="4ª rodada de saneamento",'3º Saneamento'!$P118,IF($AM$2="5ª rodada de saneamento",'4º Saneamento'!$P118,""))))))))</f>
        <v/>
      </c>
      <c r="AO119" s="23" t="str">
        <f>IF($AM$2="Resultado final","",IF(AND($AJ119&lt;&gt;"",OR(AND('1º Saneamento'!$O118="",$AM$2="1ª rodada de saneamento"),AND('2º Saneamento'!$O118="",$AM$2="2ª rodada de saneamento"),AND('3º Saneamento'!$O118="",$AM$2="3ª rodada de saneamento"),AND('4º Saneamento'!$O118="",$AM$2="4ª rodada de saneamento"),AND('5º Saneamento'!$O118="",$AM$2="5ª rodada de saneamento"),AND($AM$2="Resultado final",OR('Série original'!$P118&lt;=30%,$AH119="SIM",'Série original'!$S118&gt;30%)))),"N/A",IF(OR($AM$2="1ª rodada de saneamento",$AM$2="Série de preços original"),'Série original'!$R118,IF($AM$2="1ª rodada de saneamento",'Série original'!$R118,IF($AM$2="2ª rodada de saneamento",'1º Saneamento'!$Q118,IF($AM$2="3ª rodada de saneamento",'2º Saneamento'!$Q118,IF($AM$2="4ª rodada de saneamento",'3º Saneamento'!$Q118,IF($AM$2="5ª rodada de saneamento",'4º Saneamento'!$Q118,""))))))))</f>
        <v/>
      </c>
      <c r="AP119" s="24" t="str">
        <f>IFERROR(IF($AH119="SIM",$AI119,IF('Série original'!$P118&lt;=30%,$AJ119,IF('Série original'!$S118&gt;30%,$AL119,$AK119)))*$U119,"")</f>
        <v/>
      </c>
    </row>
    <row r="120" spans="1:42" ht="12.75" customHeight="1" x14ac:dyDescent="0.2">
      <c r="A120" s="11"/>
      <c r="B120" s="30"/>
      <c r="C120" s="27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3">
        <f t="shared" si="8"/>
        <v>0</v>
      </c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7"/>
      <c r="AI120" s="19" t="str">
        <f t="shared" si="5"/>
        <v/>
      </c>
      <c r="AJ120" s="19" t="str">
        <f t="shared" si="6"/>
        <v/>
      </c>
      <c r="AK120" s="19" t="str">
        <f>IFERROR(ROUND(IF(OR('1º Saneamento'!$O119&lt;=30%,COUNT('2º Saneamento'!C119:L119)&lt;3),'1º Saneamento'!$M119,IF(OR('2º Saneamento'!$O119&lt;=30%,COUNT('3º Saneamento'!C119:L119)&lt;3),'2º Saneamento'!$M119,IF(OR('3º Saneamento'!$O119&lt;=30%,COUNT('4º Saneamento'!C119:L119)&lt;3),'3º Saneamento'!$M119,IF(OR('4º Saneamento'!$O119&lt;=30%,COUNT('5º Saneamento'!C119:L119)&lt;3),'4º Saneamento'!$M119,'5º Saneamento'!$M119)))),2),"")</f>
        <v/>
      </c>
      <c r="AL120" s="19" t="str">
        <f t="shared" si="7"/>
        <v/>
      </c>
      <c r="AM120" s="22" t="str">
        <f>IF(AND($AJ120&lt;&gt;"",OR(AND('1º Saneamento'!$O119="",$AM$2="1ª rodada de saneamento"),AND('2º Saneamento'!$O119="",$AM$2="2ª rodada de saneamento"),AND('3º Saneamento'!$O119="",$AM$2="3ª rodada de saneamento"),AND('4º Saneamento'!$O119="",$AM$2="4ª rodada de saneamento"),AND('5º Saneamento'!$O119="",$AM$2="5ª rodada de saneamento"))),"N/A",IF($AM$2="Resultado final",'Série original'!$S119,IF($AM$2="Série de preços original",'Série original'!$P119,IF($AM$2="1ª rodada de saneamento",'1º Saneamento'!$O119,IF($AM$2="2ª rodada de saneamento",'2º Saneamento'!$O119,IF($AM$2="3ª rodada de saneamento",'3º Saneamento'!$O119,IF($AM$2="4ª rodada de saneamento",'4º Saneamento'!$O119,IF($AM$2="5ª rodada de saneamento",'5º Saneamento'!$O119,""))))))))</f>
        <v/>
      </c>
      <c r="AN120" s="23" t="str">
        <f>IF($AM$2="Resultado final","",IF(AND($AJ120&lt;&gt;"",OR(AND('1º Saneamento'!$O119="",$AM$2="1ª rodada de saneamento"),AND('2º Saneamento'!$O119="",$AM$2="2ª rodada de saneamento"),AND('3º Saneamento'!$O119="",$AM$2="3ª rodada de saneamento"),AND('4º Saneamento'!$O119="",$AM$2="4ª rodada de saneamento"),AND('5º Saneamento'!$O119="",$AM$2="5ª rodada de saneamento"),AND($AM$2="Resultado final",OR('Série original'!$P119&lt;=30%,$AH120="SIM",'Série original'!$S119&gt;30%)))),"N/A",IF(OR($AM$2="1ª rodada de saneamento",$AM$2="Série de preços original"),'Série original'!$Q119,IF($AM$2="1ª rodada de saneamento",'Série original'!$Q119,IF($AM$2="2ª rodada de saneamento",'1º Saneamento'!$P119,IF($AM$2="3ª rodada de saneamento",'2º Saneamento'!$P119,IF($AM$2="4ª rodada de saneamento",'3º Saneamento'!$P119,IF($AM$2="5ª rodada de saneamento",'4º Saneamento'!$P119,""))))))))</f>
        <v/>
      </c>
      <c r="AO120" s="23" t="str">
        <f>IF($AM$2="Resultado final","",IF(AND($AJ120&lt;&gt;"",OR(AND('1º Saneamento'!$O119="",$AM$2="1ª rodada de saneamento"),AND('2º Saneamento'!$O119="",$AM$2="2ª rodada de saneamento"),AND('3º Saneamento'!$O119="",$AM$2="3ª rodada de saneamento"),AND('4º Saneamento'!$O119="",$AM$2="4ª rodada de saneamento"),AND('5º Saneamento'!$O119="",$AM$2="5ª rodada de saneamento"),AND($AM$2="Resultado final",OR('Série original'!$P119&lt;=30%,$AH120="SIM",'Série original'!$S119&gt;30%)))),"N/A",IF(OR($AM$2="1ª rodada de saneamento",$AM$2="Série de preços original"),'Série original'!$R119,IF($AM$2="1ª rodada de saneamento",'Série original'!$R119,IF($AM$2="2ª rodada de saneamento",'1º Saneamento'!$Q119,IF($AM$2="3ª rodada de saneamento",'2º Saneamento'!$Q119,IF($AM$2="4ª rodada de saneamento",'3º Saneamento'!$Q119,IF($AM$2="5ª rodada de saneamento",'4º Saneamento'!$Q119,""))))))))</f>
        <v/>
      </c>
      <c r="AP120" s="24" t="str">
        <f>IFERROR(IF($AH120="SIM",$AI120,IF('Série original'!$P119&lt;=30%,$AJ120,IF('Série original'!$S119&gt;30%,$AL120,$AK120)))*$U120,"")</f>
        <v/>
      </c>
    </row>
    <row r="121" spans="1:42" ht="12.75" customHeight="1" x14ac:dyDescent="0.2">
      <c r="A121" s="11"/>
      <c r="B121" s="30"/>
      <c r="C121" s="27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3">
        <f t="shared" si="8"/>
        <v>0</v>
      </c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7"/>
      <c r="AI121" s="19" t="str">
        <f t="shared" si="5"/>
        <v/>
      </c>
      <c r="AJ121" s="19" t="str">
        <f t="shared" si="6"/>
        <v/>
      </c>
      <c r="AK121" s="19" t="str">
        <f>IFERROR(ROUND(IF(OR('1º Saneamento'!$O120&lt;=30%,COUNT('2º Saneamento'!C120:L120)&lt;3),'1º Saneamento'!$M120,IF(OR('2º Saneamento'!$O120&lt;=30%,COUNT('3º Saneamento'!C120:L120)&lt;3),'2º Saneamento'!$M120,IF(OR('3º Saneamento'!$O120&lt;=30%,COUNT('4º Saneamento'!C120:L120)&lt;3),'3º Saneamento'!$M120,IF(OR('4º Saneamento'!$O120&lt;=30%,COUNT('5º Saneamento'!C120:L120)&lt;3),'4º Saneamento'!$M120,'5º Saneamento'!$M120)))),2),"")</f>
        <v/>
      </c>
      <c r="AL121" s="19" t="str">
        <f t="shared" si="7"/>
        <v/>
      </c>
      <c r="AM121" s="22" t="str">
        <f>IF(AND($AJ121&lt;&gt;"",OR(AND('1º Saneamento'!$O120="",$AM$2="1ª rodada de saneamento"),AND('2º Saneamento'!$O120="",$AM$2="2ª rodada de saneamento"),AND('3º Saneamento'!$O120="",$AM$2="3ª rodada de saneamento"),AND('4º Saneamento'!$O120="",$AM$2="4ª rodada de saneamento"),AND('5º Saneamento'!$O120="",$AM$2="5ª rodada de saneamento"))),"N/A",IF($AM$2="Resultado final",'Série original'!$S120,IF($AM$2="Série de preços original",'Série original'!$P120,IF($AM$2="1ª rodada de saneamento",'1º Saneamento'!$O120,IF($AM$2="2ª rodada de saneamento",'2º Saneamento'!$O120,IF($AM$2="3ª rodada de saneamento",'3º Saneamento'!$O120,IF($AM$2="4ª rodada de saneamento",'4º Saneamento'!$O120,IF($AM$2="5ª rodada de saneamento",'5º Saneamento'!$O120,""))))))))</f>
        <v/>
      </c>
      <c r="AN121" s="23" t="str">
        <f>IF($AM$2="Resultado final","",IF(AND($AJ121&lt;&gt;"",OR(AND('1º Saneamento'!$O120="",$AM$2="1ª rodada de saneamento"),AND('2º Saneamento'!$O120="",$AM$2="2ª rodada de saneamento"),AND('3º Saneamento'!$O120="",$AM$2="3ª rodada de saneamento"),AND('4º Saneamento'!$O120="",$AM$2="4ª rodada de saneamento"),AND('5º Saneamento'!$O120="",$AM$2="5ª rodada de saneamento"),AND($AM$2="Resultado final",OR('Série original'!$P120&lt;=30%,$AH121="SIM",'Série original'!$S120&gt;30%)))),"N/A",IF(OR($AM$2="1ª rodada de saneamento",$AM$2="Série de preços original"),'Série original'!$Q120,IF($AM$2="1ª rodada de saneamento",'Série original'!$Q120,IF($AM$2="2ª rodada de saneamento",'1º Saneamento'!$P120,IF($AM$2="3ª rodada de saneamento",'2º Saneamento'!$P120,IF($AM$2="4ª rodada de saneamento",'3º Saneamento'!$P120,IF($AM$2="5ª rodada de saneamento",'4º Saneamento'!$P120,""))))))))</f>
        <v/>
      </c>
      <c r="AO121" s="23" t="str">
        <f>IF($AM$2="Resultado final","",IF(AND($AJ121&lt;&gt;"",OR(AND('1º Saneamento'!$O120="",$AM$2="1ª rodada de saneamento"),AND('2º Saneamento'!$O120="",$AM$2="2ª rodada de saneamento"),AND('3º Saneamento'!$O120="",$AM$2="3ª rodada de saneamento"),AND('4º Saneamento'!$O120="",$AM$2="4ª rodada de saneamento"),AND('5º Saneamento'!$O120="",$AM$2="5ª rodada de saneamento"),AND($AM$2="Resultado final",OR('Série original'!$P120&lt;=30%,$AH121="SIM",'Série original'!$S120&gt;30%)))),"N/A",IF(OR($AM$2="1ª rodada de saneamento",$AM$2="Série de preços original"),'Série original'!$R120,IF($AM$2="1ª rodada de saneamento",'Série original'!$R120,IF($AM$2="2ª rodada de saneamento",'1º Saneamento'!$Q120,IF($AM$2="3ª rodada de saneamento",'2º Saneamento'!$Q120,IF($AM$2="4ª rodada de saneamento",'3º Saneamento'!$Q120,IF($AM$2="5ª rodada de saneamento",'4º Saneamento'!$Q120,""))))))))</f>
        <v/>
      </c>
      <c r="AP121" s="24" t="str">
        <f>IFERROR(IF($AH121="SIM",$AI121,IF('Série original'!$P120&lt;=30%,$AJ121,IF('Série original'!$S120&gt;30%,$AL121,$AK121)))*$U121,"")</f>
        <v/>
      </c>
    </row>
    <row r="122" spans="1:42" ht="12.75" customHeight="1" x14ac:dyDescent="0.2">
      <c r="A122" s="11"/>
      <c r="B122" s="30"/>
      <c r="C122" s="27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3">
        <f t="shared" si="8"/>
        <v>0</v>
      </c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7"/>
      <c r="AI122" s="19" t="str">
        <f t="shared" si="5"/>
        <v/>
      </c>
      <c r="AJ122" s="19" t="str">
        <f t="shared" si="6"/>
        <v/>
      </c>
      <c r="AK122" s="19" t="str">
        <f>IFERROR(ROUND(IF(OR('1º Saneamento'!$O121&lt;=30%,COUNT('2º Saneamento'!C121:L121)&lt;3),'1º Saneamento'!$M121,IF(OR('2º Saneamento'!$O121&lt;=30%,COUNT('3º Saneamento'!C121:L121)&lt;3),'2º Saneamento'!$M121,IF(OR('3º Saneamento'!$O121&lt;=30%,COUNT('4º Saneamento'!C121:L121)&lt;3),'3º Saneamento'!$M121,IF(OR('4º Saneamento'!$O121&lt;=30%,COUNT('5º Saneamento'!C121:L121)&lt;3),'4º Saneamento'!$M121,'5º Saneamento'!$M121)))),2),"")</f>
        <v/>
      </c>
      <c r="AL122" s="19" t="str">
        <f t="shared" si="7"/>
        <v/>
      </c>
      <c r="AM122" s="22" t="str">
        <f>IF(AND($AJ122&lt;&gt;"",OR(AND('1º Saneamento'!$O121="",$AM$2="1ª rodada de saneamento"),AND('2º Saneamento'!$O121="",$AM$2="2ª rodada de saneamento"),AND('3º Saneamento'!$O121="",$AM$2="3ª rodada de saneamento"),AND('4º Saneamento'!$O121="",$AM$2="4ª rodada de saneamento"),AND('5º Saneamento'!$O121="",$AM$2="5ª rodada de saneamento"))),"N/A",IF($AM$2="Resultado final",'Série original'!$S121,IF($AM$2="Série de preços original",'Série original'!$P121,IF($AM$2="1ª rodada de saneamento",'1º Saneamento'!$O121,IF($AM$2="2ª rodada de saneamento",'2º Saneamento'!$O121,IF($AM$2="3ª rodada de saneamento",'3º Saneamento'!$O121,IF($AM$2="4ª rodada de saneamento",'4º Saneamento'!$O121,IF($AM$2="5ª rodada de saneamento",'5º Saneamento'!$O121,""))))))))</f>
        <v/>
      </c>
      <c r="AN122" s="23" t="str">
        <f>IF($AM$2="Resultado final","",IF(AND($AJ122&lt;&gt;"",OR(AND('1º Saneamento'!$O121="",$AM$2="1ª rodada de saneamento"),AND('2º Saneamento'!$O121="",$AM$2="2ª rodada de saneamento"),AND('3º Saneamento'!$O121="",$AM$2="3ª rodada de saneamento"),AND('4º Saneamento'!$O121="",$AM$2="4ª rodada de saneamento"),AND('5º Saneamento'!$O121="",$AM$2="5ª rodada de saneamento"),AND($AM$2="Resultado final",OR('Série original'!$P121&lt;=30%,$AH122="SIM",'Série original'!$S121&gt;30%)))),"N/A",IF(OR($AM$2="1ª rodada de saneamento",$AM$2="Série de preços original"),'Série original'!$Q121,IF($AM$2="1ª rodada de saneamento",'Série original'!$Q121,IF($AM$2="2ª rodada de saneamento",'1º Saneamento'!$P121,IF($AM$2="3ª rodada de saneamento",'2º Saneamento'!$P121,IF($AM$2="4ª rodada de saneamento",'3º Saneamento'!$P121,IF($AM$2="5ª rodada de saneamento",'4º Saneamento'!$P121,""))))))))</f>
        <v/>
      </c>
      <c r="AO122" s="23" t="str">
        <f>IF($AM$2="Resultado final","",IF(AND($AJ122&lt;&gt;"",OR(AND('1º Saneamento'!$O121="",$AM$2="1ª rodada de saneamento"),AND('2º Saneamento'!$O121="",$AM$2="2ª rodada de saneamento"),AND('3º Saneamento'!$O121="",$AM$2="3ª rodada de saneamento"),AND('4º Saneamento'!$O121="",$AM$2="4ª rodada de saneamento"),AND('5º Saneamento'!$O121="",$AM$2="5ª rodada de saneamento"),AND($AM$2="Resultado final",OR('Série original'!$P121&lt;=30%,$AH122="SIM",'Série original'!$S121&gt;30%)))),"N/A",IF(OR($AM$2="1ª rodada de saneamento",$AM$2="Série de preços original"),'Série original'!$R121,IF($AM$2="1ª rodada de saneamento",'Série original'!$R121,IF($AM$2="2ª rodada de saneamento",'1º Saneamento'!$Q121,IF($AM$2="3ª rodada de saneamento",'2º Saneamento'!$Q121,IF($AM$2="4ª rodada de saneamento",'3º Saneamento'!$Q121,IF($AM$2="5ª rodada de saneamento",'4º Saneamento'!$Q121,""))))))))</f>
        <v/>
      </c>
      <c r="AP122" s="24" t="str">
        <f>IFERROR(IF($AH122="SIM",$AI122,IF('Série original'!$P121&lt;=30%,$AJ122,IF('Série original'!$S121&gt;30%,$AL122,$AK122)))*$U122,"")</f>
        <v/>
      </c>
    </row>
    <row r="123" spans="1:42" ht="12.75" customHeight="1" x14ac:dyDescent="0.2">
      <c r="A123" s="11"/>
      <c r="B123" s="30"/>
      <c r="C123" s="27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3">
        <f t="shared" si="8"/>
        <v>0</v>
      </c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7"/>
      <c r="AI123" s="19" t="str">
        <f t="shared" si="5"/>
        <v/>
      </c>
      <c r="AJ123" s="19" t="str">
        <f t="shared" si="6"/>
        <v/>
      </c>
      <c r="AK123" s="19" t="str">
        <f>IFERROR(ROUND(IF(OR('1º Saneamento'!$O122&lt;=30%,COUNT('2º Saneamento'!C122:L122)&lt;3),'1º Saneamento'!$M122,IF(OR('2º Saneamento'!$O122&lt;=30%,COUNT('3º Saneamento'!C122:L122)&lt;3),'2º Saneamento'!$M122,IF(OR('3º Saneamento'!$O122&lt;=30%,COUNT('4º Saneamento'!C122:L122)&lt;3),'3º Saneamento'!$M122,IF(OR('4º Saneamento'!$O122&lt;=30%,COUNT('5º Saneamento'!C122:L122)&lt;3),'4º Saneamento'!$M122,'5º Saneamento'!$M122)))),2),"")</f>
        <v/>
      </c>
      <c r="AL123" s="19" t="str">
        <f t="shared" si="7"/>
        <v/>
      </c>
      <c r="AM123" s="22" t="str">
        <f>IF(AND($AJ123&lt;&gt;"",OR(AND('1º Saneamento'!$O122="",$AM$2="1ª rodada de saneamento"),AND('2º Saneamento'!$O122="",$AM$2="2ª rodada de saneamento"),AND('3º Saneamento'!$O122="",$AM$2="3ª rodada de saneamento"),AND('4º Saneamento'!$O122="",$AM$2="4ª rodada de saneamento"),AND('5º Saneamento'!$O122="",$AM$2="5ª rodada de saneamento"))),"N/A",IF($AM$2="Resultado final",'Série original'!$S122,IF($AM$2="Série de preços original",'Série original'!$P122,IF($AM$2="1ª rodada de saneamento",'1º Saneamento'!$O122,IF($AM$2="2ª rodada de saneamento",'2º Saneamento'!$O122,IF($AM$2="3ª rodada de saneamento",'3º Saneamento'!$O122,IF($AM$2="4ª rodada de saneamento",'4º Saneamento'!$O122,IF($AM$2="5ª rodada de saneamento",'5º Saneamento'!$O122,""))))))))</f>
        <v/>
      </c>
      <c r="AN123" s="23" t="str">
        <f>IF($AM$2="Resultado final","",IF(AND($AJ123&lt;&gt;"",OR(AND('1º Saneamento'!$O122="",$AM$2="1ª rodada de saneamento"),AND('2º Saneamento'!$O122="",$AM$2="2ª rodada de saneamento"),AND('3º Saneamento'!$O122="",$AM$2="3ª rodada de saneamento"),AND('4º Saneamento'!$O122="",$AM$2="4ª rodada de saneamento"),AND('5º Saneamento'!$O122="",$AM$2="5ª rodada de saneamento"),AND($AM$2="Resultado final",OR('Série original'!$P122&lt;=30%,$AH123="SIM",'Série original'!$S122&gt;30%)))),"N/A",IF(OR($AM$2="1ª rodada de saneamento",$AM$2="Série de preços original"),'Série original'!$Q122,IF($AM$2="1ª rodada de saneamento",'Série original'!$Q122,IF($AM$2="2ª rodada de saneamento",'1º Saneamento'!$P122,IF($AM$2="3ª rodada de saneamento",'2º Saneamento'!$P122,IF($AM$2="4ª rodada de saneamento",'3º Saneamento'!$P122,IF($AM$2="5ª rodada de saneamento",'4º Saneamento'!$P122,""))))))))</f>
        <v/>
      </c>
      <c r="AO123" s="23" t="str">
        <f>IF($AM$2="Resultado final","",IF(AND($AJ123&lt;&gt;"",OR(AND('1º Saneamento'!$O122="",$AM$2="1ª rodada de saneamento"),AND('2º Saneamento'!$O122="",$AM$2="2ª rodada de saneamento"),AND('3º Saneamento'!$O122="",$AM$2="3ª rodada de saneamento"),AND('4º Saneamento'!$O122="",$AM$2="4ª rodada de saneamento"),AND('5º Saneamento'!$O122="",$AM$2="5ª rodada de saneamento"),AND($AM$2="Resultado final",OR('Série original'!$P122&lt;=30%,$AH123="SIM",'Série original'!$S122&gt;30%)))),"N/A",IF(OR($AM$2="1ª rodada de saneamento",$AM$2="Série de preços original"),'Série original'!$R122,IF($AM$2="1ª rodada de saneamento",'Série original'!$R122,IF($AM$2="2ª rodada de saneamento",'1º Saneamento'!$Q122,IF($AM$2="3ª rodada de saneamento",'2º Saneamento'!$Q122,IF($AM$2="4ª rodada de saneamento",'3º Saneamento'!$Q122,IF($AM$2="5ª rodada de saneamento",'4º Saneamento'!$Q122,""))))))))</f>
        <v/>
      </c>
      <c r="AP123" s="24" t="str">
        <f>IFERROR(IF($AH123="SIM",$AI123,IF('Série original'!$P122&lt;=30%,$AJ123,IF('Série original'!$S122&gt;30%,$AL123,$AK123)))*$U123,"")</f>
        <v/>
      </c>
    </row>
    <row r="124" spans="1:42" ht="12.75" customHeight="1" x14ac:dyDescent="0.2">
      <c r="A124" s="11"/>
      <c r="B124" s="30"/>
      <c r="C124" s="27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3">
        <f t="shared" si="8"/>
        <v>0</v>
      </c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7"/>
      <c r="AI124" s="19" t="str">
        <f t="shared" si="5"/>
        <v/>
      </c>
      <c r="AJ124" s="19" t="str">
        <f t="shared" si="6"/>
        <v/>
      </c>
      <c r="AK124" s="19" t="str">
        <f>IFERROR(ROUND(IF(OR('1º Saneamento'!$O123&lt;=30%,COUNT('2º Saneamento'!C123:L123)&lt;3),'1º Saneamento'!$M123,IF(OR('2º Saneamento'!$O123&lt;=30%,COUNT('3º Saneamento'!C123:L123)&lt;3),'2º Saneamento'!$M123,IF(OR('3º Saneamento'!$O123&lt;=30%,COUNT('4º Saneamento'!C123:L123)&lt;3),'3º Saneamento'!$M123,IF(OR('4º Saneamento'!$O123&lt;=30%,COUNT('5º Saneamento'!C123:L123)&lt;3),'4º Saneamento'!$M123,'5º Saneamento'!$M123)))),2),"")</f>
        <v/>
      </c>
      <c r="AL124" s="19" t="str">
        <f t="shared" si="7"/>
        <v/>
      </c>
      <c r="AM124" s="22" t="str">
        <f>IF(AND($AJ124&lt;&gt;"",OR(AND('1º Saneamento'!$O123="",$AM$2="1ª rodada de saneamento"),AND('2º Saneamento'!$O123="",$AM$2="2ª rodada de saneamento"),AND('3º Saneamento'!$O123="",$AM$2="3ª rodada de saneamento"),AND('4º Saneamento'!$O123="",$AM$2="4ª rodada de saneamento"),AND('5º Saneamento'!$O123="",$AM$2="5ª rodada de saneamento"))),"N/A",IF($AM$2="Resultado final",'Série original'!$S123,IF($AM$2="Série de preços original",'Série original'!$P123,IF($AM$2="1ª rodada de saneamento",'1º Saneamento'!$O123,IF($AM$2="2ª rodada de saneamento",'2º Saneamento'!$O123,IF($AM$2="3ª rodada de saneamento",'3º Saneamento'!$O123,IF($AM$2="4ª rodada de saneamento",'4º Saneamento'!$O123,IF($AM$2="5ª rodada de saneamento",'5º Saneamento'!$O123,""))))))))</f>
        <v/>
      </c>
      <c r="AN124" s="23" t="str">
        <f>IF($AM$2="Resultado final","",IF(AND($AJ124&lt;&gt;"",OR(AND('1º Saneamento'!$O123="",$AM$2="1ª rodada de saneamento"),AND('2º Saneamento'!$O123="",$AM$2="2ª rodada de saneamento"),AND('3º Saneamento'!$O123="",$AM$2="3ª rodada de saneamento"),AND('4º Saneamento'!$O123="",$AM$2="4ª rodada de saneamento"),AND('5º Saneamento'!$O123="",$AM$2="5ª rodada de saneamento"),AND($AM$2="Resultado final",OR('Série original'!$P123&lt;=30%,$AH124="SIM",'Série original'!$S123&gt;30%)))),"N/A",IF(OR($AM$2="1ª rodada de saneamento",$AM$2="Série de preços original"),'Série original'!$Q123,IF($AM$2="1ª rodada de saneamento",'Série original'!$Q123,IF($AM$2="2ª rodada de saneamento",'1º Saneamento'!$P123,IF($AM$2="3ª rodada de saneamento",'2º Saneamento'!$P123,IF($AM$2="4ª rodada de saneamento",'3º Saneamento'!$P123,IF($AM$2="5ª rodada de saneamento",'4º Saneamento'!$P123,""))))))))</f>
        <v/>
      </c>
      <c r="AO124" s="23" t="str">
        <f>IF($AM$2="Resultado final","",IF(AND($AJ124&lt;&gt;"",OR(AND('1º Saneamento'!$O123="",$AM$2="1ª rodada de saneamento"),AND('2º Saneamento'!$O123="",$AM$2="2ª rodada de saneamento"),AND('3º Saneamento'!$O123="",$AM$2="3ª rodada de saneamento"),AND('4º Saneamento'!$O123="",$AM$2="4ª rodada de saneamento"),AND('5º Saneamento'!$O123="",$AM$2="5ª rodada de saneamento"),AND($AM$2="Resultado final",OR('Série original'!$P123&lt;=30%,$AH124="SIM",'Série original'!$S123&gt;30%)))),"N/A",IF(OR($AM$2="1ª rodada de saneamento",$AM$2="Série de preços original"),'Série original'!$R123,IF($AM$2="1ª rodada de saneamento",'Série original'!$R123,IF($AM$2="2ª rodada de saneamento",'1º Saneamento'!$Q123,IF($AM$2="3ª rodada de saneamento",'2º Saneamento'!$Q123,IF($AM$2="4ª rodada de saneamento",'3º Saneamento'!$Q123,IF($AM$2="5ª rodada de saneamento",'4º Saneamento'!$Q123,""))))))))</f>
        <v/>
      </c>
      <c r="AP124" s="24" t="str">
        <f>IFERROR(IF($AH124="SIM",$AI124,IF('Série original'!$P123&lt;=30%,$AJ124,IF('Série original'!$S123&gt;30%,$AL124,$AK124)))*$U124,"")</f>
        <v/>
      </c>
    </row>
    <row r="125" spans="1:42" ht="12.75" customHeight="1" x14ac:dyDescent="0.2">
      <c r="A125" s="11"/>
      <c r="B125" s="30"/>
      <c r="C125" s="27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3">
        <f t="shared" si="8"/>
        <v>0</v>
      </c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7"/>
      <c r="AI125" s="19" t="str">
        <f t="shared" si="5"/>
        <v/>
      </c>
      <c r="AJ125" s="19" t="str">
        <f t="shared" si="6"/>
        <v/>
      </c>
      <c r="AK125" s="19" t="str">
        <f>IFERROR(ROUND(IF(OR('1º Saneamento'!$O124&lt;=30%,COUNT('2º Saneamento'!C124:L124)&lt;3),'1º Saneamento'!$M124,IF(OR('2º Saneamento'!$O124&lt;=30%,COUNT('3º Saneamento'!C124:L124)&lt;3),'2º Saneamento'!$M124,IF(OR('3º Saneamento'!$O124&lt;=30%,COUNT('4º Saneamento'!C124:L124)&lt;3),'3º Saneamento'!$M124,IF(OR('4º Saneamento'!$O124&lt;=30%,COUNT('5º Saneamento'!C124:L124)&lt;3),'4º Saneamento'!$M124,'5º Saneamento'!$M124)))),2),"")</f>
        <v/>
      </c>
      <c r="AL125" s="19" t="str">
        <f t="shared" si="7"/>
        <v/>
      </c>
      <c r="AM125" s="22" t="str">
        <f>IF(AND($AJ125&lt;&gt;"",OR(AND('1º Saneamento'!$O124="",$AM$2="1ª rodada de saneamento"),AND('2º Saneamento'!$O124="",$AM$2="2ª rodada de saneamento"),AND('3º Saneamento'!$O124="",$AM$2="3ª rodada de saneamento"),AND('4º Saneamento'!$O124="",$AM$2="4ª rodada de saneamento"),AND('5º Saneamento'!$O124="",$AM$2="5ª rodada de saneamento"))),"N/A",IF($AM$2="Resultado final",'Série original'!$S124,IF($AM$2="Série de preços original",'Série original'!$P124,IF($AM$2="1ª rodada de saneamento",'1º Saneamento'!$O124,IF($AM$2="2ª rodada de saneamento",'2º Saneamento'!$O124,IF($AM$2="3ª rodada de saneamento",'3º Saneamento'!$O124,IF($AM$2="4ª rodada de saneamento",'4º Saneamento'!$O124,IF($AM$2="5ª rodada de saneamento",'5º Saneamento'!$O124,""))))))))</f>
        <v/>
      </c>
      <c r="AN125" s="23" t="str">
        <f>IF($AM$2="Resultado final","",IF(AND($AJ125&lt;&gt;"",OR(AND('1º Saneamento'!$O124="",$AM$2="1ª rodada de saneamento"),AND('2º Saneamento'!$O124="",$AM$2="2ª rodada de saneamento"),AND('3º Saneamento'!$O124="",$AM$2="3ª rodada de saneamento"),AND('4º Saneamento'!$O124="",$AM$2="4ª rodada de saneamento"),AND('5º Saneamento'!$O124="",$AM$2="5ª rodada de saneamento"),AND($AM$2="Resultado final",OR('Série original'!$P124&lt;=30%,$AH125="SIM",'Série original'!$S124&gt;30%)))),"N/A",IF(OR($AM$2="1ª rodada de saneamento",$AM$2="Série de preços original"),'Série original'!$Q124,IF($AM$2="1ª rodada de saneamento",'Série original'!$Q124,IF($AM$2="2ª rodada de saneamento",'1º Saneamento'!$P124,IF($AM$2="3ª rodada de saneamento",'2º Saneamento'!$P124,IF($AM$2="4ª rodada de saneamento",'3º Saneamento'!$P124,IF($AM$2="5ª rodada de saneamento",'4º Saneamento'!$P124,""))))))))</f>
        <v/>
      </c>
      <c r="AO125" s="23" t="str">
        <f>IF($AM$2="Resultado final","",IF(AND($AJ125&lt;&gt;"",OR(AND('1º Saneamento'!$O124="",$AM$2="1ª rodada de saneamento"),AND('2º Saneamento'!$O124="",$AM$2="2ª rodada de saneamento"),AND('3º Saneamento'!$O124="",$AM$2="3ª rodada de saneamento"),AND('4º Saneamento'!$O124="",$AM$2="4ª rodada de saneamento"),AND('5º Saneamento'!$O124="",$AM$2="5ª rodada de saneamento"),AND($AM$2="Resultado final",OR('Série original'!$P124&lt;=30%,$AH125="SIM",'Série original'!$S124&gt;30%)))),"N/A",IF(OR($AM$2="1ª rodada de saneamento",$AM$2="Série de preços original"),'Série original'!$R124,IF($AM$2="1ª rodada de saneamento",'Série original'!$R124,IF($AM$2="2ª rodada de saneamento",'1º Saneamento'!$Q124,IF($AM$2="3ª rodada de saneamento",'2º Saneamento'!$Q124,IF($AM$2="4ª rodada de saneamento",'3º Saneamento'!$Q124,IF($AM$2="5ª rodada de saneamento",'4º Saneamento'!$Q124,""))))))))</f>
        <v/>
      </c>
      <c r="AP125" s="24" t="str">
        <f>IFERROR(IF($AH125="SIM",$AI125,IF('Série original'!$P124&lt;=30%,$AJ125,IF('Série original'!$S124&gt;30%,$AL125,$AK125)))*$U125,"")</f>
        <v/>
      </c>
    </row>
    <row r="126" spans="1:42" ht="12.75" customHeight="1" x14ac:dyDescent="0.2">
      <c r="A126" s="11"/>
      <c r="B126" s="30"/>
      <c r="C126" s="27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3">
        <f t="shared" si="8"/>
        <v>0</v>
      </c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7"/>
      <c r="AI126" s="19" t="str">
        <f t="shared" si="5"/>
        <v/>
      </c>
      <c r="AJ126" s="19" t="str">
        <f t="shared" si="6"/>
        <v/>
      </c>
      <c r="AK126" s="19" t="str">
        <f>IFERROR(ROUND(IF(OR('1º Saneamento'!$O125&lt;=30%,COUNT('2º Saneamento'!C125:L125)&lt;3),'1º Saneamento'!$M125,IF(OR('2º Saneamento'!$O125&lt;=30%,COUNT('3º Saneamento'!C125:L125)&lt;3),'2º Saneamento'!$M125,IF(OR('3º Saneamento'!$O125&lt;=30%,COUNT('4º Saneamento'!C125:L125)&lt;3),'3º Saneamento'!$M125,IF(OR('4º Saneamento'!$O125&lt;=30%,COUNT('5º Saneamento'!C125:L125)&lt;3),'4º Saneamento'!$M125,'5º Saneamento'!$M125)))),2),"")</f>
        <v/>
      </c>
      <c r="AL126" s="19" t="str">
        <f t="shared" si="7"/>
        <v/>
      </c>
      <c r="AM126" s="22" t="str">
        <f>IF(AND($AJ126&lt;&gt;"",OR(AND('1º Saneamento'!$O125="",$AM$2="1ª rodada de saneamento"),AND('2º Saneamento'!$O125="",$AM$2="2ª rodada de saneamento"),AND('3º Saneamento'!$O125="",$AM$2="3ª rodada de saneamento"),AND('4º Saneamento'!$O125="",$AM$2="4ª rodada de saneamento"),AND('5º Saneamento'!$O125="",$AM$2="5ª rodada de saneamento"))),"N/A",IF($AM$2="Resultado final",'Série original'!$S125,IF($AM$2="Série de preços original",'Série original'!$P125,IF($AM$2="1ª rodada de saneamento",'1º Saneamento'!$O125,IF($AM$2="2ª rodada de saneamento",'2º Saneamento'!$O125,IF($AM$2="3ª rodada de saneamento",'3º Saneamento'!$O125,IF($AM$2="4ª rodada de saneamento",'4º Saneamento'!$O125,IF($AM$2="5ª rodada de saneamento",'5º Saneamento'!$O125,""))))))))</f>
        <v/>
      </c>
      <c r="AN126" s="23" t="str">
        <f>IF($AM$2="Resultado final","",IF(AND($AJ126&lt;&gt;"",OR(AND('1º Saneamento'!$O125="",$AM$2="1ª rodada de saneamento"),AND('2º Saneamento'!$O125="",$AM$2="2ª rodada de saneamento"),AND('3º Saneamento'!$O125="",$AM$2="3ª rodada de saneamento"),AND('4º Saneamento'!$O125="",$AM$2="4ª rodada de saneamento"),AND('5º Saneamento'!$O125="",$AM$2="5ª rodada de saneamento"),AND($AM$2="Resultado final",OR('Série original'!$P125&lt;=30%,$AH126="SIM",'Série original'!$S125&gt;30%)))),"N/A",IF(OR($AM$2="1ª rodada de saneamento",$AM$2="Série de preços original"),'Série original'!$Q125,IF($AM$2="1ª rodada de saneamento",'Série original'!$Q125,IF($AM$2="2ª rodada de saneamento",'1º Saneamento'!$P125,IF($AM$2="3ª rodada de saneamento",'2º Saneamento'!$P125,IF($AM$2="4ª rodada de saneamento",'3º Saneamento'!$P125,IF($AM$2="5ª rodada de saneamento",'4º Saneamento'!$P125,""))))))))</f>
        <v/>
      </c>
      <c r="AO126" s="23" t="str">
        <f>IF($AM$2="Resultado final","",IF(AND($AJ126&lt;&gt;"",OR(AND('1º Saneamento'!$O125="",$AM$2="1ª rodada de saneamento"),AND('2º Saneamento'!$O125="",$AM$2="2ª rodada de saneamento"),AND('3º Saneamento'!$O125="",$AM$2="3ª rodada de saneamento"),AND('4º Saneamento'!$O125="",$AM$2="4ª rodada de saneamento"),AND('5º Saneamento'!$O125="",$AM$2="5ª rodada de saneamento"),AND($AM$2="Resultado final",OR('Série original'!$P125&lt;=30%,$AH126="SIM",'Série original'!$S125&gt;30%)))),"N/A",IF(OR($AM$2="1ª rodada de saneamento",$AM$2="Série de preços original"),'Série original'!$R125,IF($AM$2="1ª rodada de saneamento",'Série original'!$R125,IF($AM$2="2ª rodada de saneamento",'1º Saneamento'!$Q125,IF($AM$2="3ª rodada de saneamento",'2º Saneamento'!$Q125,IF($AM$2="4ª rodada de saneamento",'3º Saneamento'!$Q125,IF($AM$2="5ª rodada de saneamento",'4º Saneamento'!$Q125,""))))))))</f>
        <v/>
      </c>
      <c r="AP126" s="24" t="str">
        <f>IFERROR(IF($AH126="SIM",$AI126,IF('Série original'!$P125&lt;=30%,$AJ126,IF('Série original'!$S125&gt;30%,$AL126,$AK126)))*$U126,"")</f>
        <v/>
      </c>
    </row>
    <row r="127" spans="1:42" ht="12.75" customHeight="1" x14ac:dyDescent="0.2">
      <c r="A127" s="11"/>
      <c r="B127" s="30"/>
      <c r="C127" s="27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3">
        <f t="shared" si="8"/>
        <v>0</v>
      </c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7"/>
      <c r="AI127" s="19" t="str">
        <f t="shared" si="5"/>
        <v/>
      </c>
      <c r="AJ127" s="19" t="str">
        <f t="shared" si="6"/>
        <v/>
      </c>
      <c r="AK127" s="19" t="str">
        <f>IFERROR(ROUND(IF(OR('1º Saneamento'!$O126&lt;=30%,COUNT('2º Saneamento'!C126:L126)&lt;3),'1º Saneamento'!$M126,IF(OR('2º Saneamento'!$O126&lt;=30%,COUNT('3º Saneamento'!C126:L126)&lt;3),'2º Saneamento'!$M126,IF(OR('3º Saneamento'!$O126&lt;=30%,COUNT('4º Saneamento'!C126:L126)&lt;3),'3º Saneamento'!$M126,IF(OR('4º Saneamento'!$O126&lt;=30%,COUNT('5º Saneamento'!C126:L126)&lt;3),'4º Saneamento'!$M126,'5º Saneamento'!$M126)))),2),"")</f>
        <v/>
      </c>
      <c r="AL127" s="19" t="str">
        <f t="shared" si="7"/>
        <v/>
      </c>
      <c r="AM127" s="22" t="str">
        <f>IF(AND($AJ127&lt;&gt;"",OR(AND('1º Saneamento'!$O126="",$AM$2="1ª rodada de saneamento"),AND('2º Saneamento'!$O126="",$AM$2="2ª rodada de saneamento"),AND('3º Saneamento'!$O126="",$AM$2="3ª rodada de saneamento"),AND('4º Saneamento'!$O126="",$AM$2="4ª rodada de saneamento"),AND('5º Saneamento'!$O126="",$AM$2="5ª rodada de saneamento"))),"N/A",IF($AM$2="Resultado final",'Série original'!$S126,IF($AM$2="Série de preços original",'Série original'!$P126,IF($AM$2="1ª rodada de saneamento",'1º Saneamento'!$O126,IF($AM$2="2ª rodada de saneamento",'2º Saneamento'!$O126,IF($AM$2="3ª rodada de saneamento",'3º Saneamento'!$O126,IF($AM$2="4ª rodada de saneamento",'4º Saneamento'!$O126,IF($AM$2="5ª rodada de saneamento",'5º Saneamento'!$O126,""))))))))</f>
        <v/>
      </c>
      <c r="AN127" s="23" t="str">
        <f>IF($AM$2="Resultado final","",IF(AND($AJ127&lt;&gt;"",OR(AND('1º Saneamento'!$O126="",$AM$2="1ª rodada de saneamento"),AND('2º Saneamento'!$O126="",$AM$2="2ª rodada de saneamento"),AND('3º Saneamento'!$O126="",$AM$2="3ª rodada de saneamento"),AND('4º Saneamento'!$O126="",$AM$2="4ª rodada de saneamento"),AND('5º Saneamento'!$O126="",$AM$2="5ª rodada de saneamento"),AND($AM$2="Resultado final",OR('Série original'!$P126&lt;=30%,$AH127="SIM",'Série original'!$S126&gt;30%)))),"N/A",IF(OR($AM$2="1ª rodada de saneamento",$AM$2="Série de preços original"),'Série original'!$Q126,IF($AM$2="1ª rodada de saneamento",'Série original'!$Q126,IF($AM$2="2ª rodada de saneamento",'1º Saneamento'!$P126,IF($AM$2="3ª rodada de saneamento",'2º Saneamento'!$P126,IF($AM$2="4ª rodada de saneamento",'3º Saneamento'!$P126,IF($AM$2="5ª rodada de saneamento",'4º Saneamento'!$P126,""))))))))</f>
        <v/>
      </c>
      <c r="AO127" s="23" t="str">
        <f>IF($AM$2="Resultado final","",IF(AND($AJ127&lt;&gt;"",OR(AND('1º Saneamento'!$O126="",$AM$2="1ª rodada de saneamento"),AND('2º Saneamento'!$O126="",$AM$2="2ª rodada de saneamento"),AND('3º Saneamento'!$O126="",$AM$2="3ª rodada de saneamento"),AND('4º Saneamento'!$O126="",$AM$2="4ª rodada de saneamento"),AND('5º Saneamento'!$O126="",$AM$2="5ª rodada de saneamento"),AND($AM$2="Resultado final",OR('Série original'!$P126&lt;=30%,$AH127="SIM",'Série original'!$S126&gt;30%)))),"N/A",IF(OR($AM$2="1ª rodada de saneamento",$AM$2="Série de preços original"),'Série original'!$R126,IF($AM$2="1ª rodada de saneamento",'Série original'!$R126,IF($AM$2="2ª rodada de saneamento",'1º Saneamento'!$Q126,IF($AM$2="3ª rodada de saneamento",'2º Saneamento'!$Q126,IF($AM$2="4ª rodada de saneamento",'3º Saneamento'!$Q126,IF($AM$2="5ª rodada de saneamento",'4º Saneamento'!$Q126,""))))))))</f>
        <v/>
      </c>
      <c r="AP127" s="24" t="str">
        <f>IFERROR(IF($AH127="SIM",$AI127,IF('Série original'!$P126&lt;=30%,$AJ127,IF('Série original'!$S126&gt;30%,$AL127,$AK127)))*$U127,"")</f>
        <v/>
      </c>
    </row>
    <row r="128" spans="1:42" ht="12.75" customHeight="1" x14ac:dyDescent="0.2">
      <c r="A128" s="11"/>
      <c r="B128" s="30"/>
      <c r="C128" s="27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3">
        <f t="shared" si="8"/>
        <v>0</v>
      </c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7"/>
      <c r="AI128" s="19" t="str">
        <f t="shared" si="5"/>
        <v/>
      </c>
      <c r="AJ128" s="19" t="str">
        <f t="shared" si="6"/>
        <v/>
      </c>
      <c r="AK128" s="19" t="str">
        <f>IFERROR(ROUND(IF(OR('1º Saneamento'!$O127&lt;=30%,COUNT('2º Saneamento'!C127:L127)&lt;3),'1º Saneamento'!$M127,IF(OR('2º Saneamento'!$O127&lt;=30%,COUNT('3º Saneamento'!C127:L127)&lt;3),'2º Saneamento'!$M127,IF(OR('3º Saneamento'!$O127&lt;=30%,COUNT('4º Saneamento'!C127:L127)&lt;3),'3º Saneamento'!$M127,IF(OR('4º Saneamento'!$O127&lt;=30%,COUNT('5º Saneamento'!C127:L127)&lt;3),'4º Saneamento'!$M127,'5º Saneamento'!$M127)))),2),"")</f>
        <v/>
      </c>
      <c r="AL128" s="19" t="str">
        <f t="shared" si="7"/>
        <v/>
      </c>
      <c r="AM128" s="22" t="str">
        <f>IF(AND($AJ128&lt;&gt;"",OR(AND('1º Saneamento'!$O127="",$AM$2="1ª rodada de saneamento"),AND('2º Saneamento'!$O127="",$AM$2="2ª rodada de saneamento"),AND('3º Saneamento'!$O127="",$AM$2="3ª rodada de saneamento"),AND('4º Saneamento'!$O127="",$AM$2="4ª rodada de saneamento"),AND('5º Saneamento'!$O127="",$AM$2="5ª rodada de saneamento"))),"N/A",IF($AM$2="Resultado final",'Série original'!$S127,IF($AM$2="Série de preços original",'Série original'!$P127,IF($AM$2="1ª rodada de saneamento",'1º Saneamento'!$O127,IF($AM$2="2ª rodada de saneamento",'2º Saneamento'!$O127,IF($AM$2="3ª rodada de saneamento",'3º Saneamento'!$O127,IF($AM$2="4ª rodada de saneamento",'4º Saneamento'!$O127,IF($AM$2="5ª rodada de saneamento",'5º Saneamento'!$O127,""))))))))</f>
        <v/>
      </c>
      <c r="AN128" s="23" t="str">
        <f>IF($AM$2="Resultado final","",IF(AND($AJ128&lt;&gt;"",OR(AND('1º Saneamento'!$O127="",$AM$2="1ª rodada de saneamento"),AND('2º Saneamento'!$O127="",$AM$2="2ª rodada de saneamento"),AND('3º Saneamento'!$O127="",$AM$2="3ª rodada de saneamento"),AND('4º Saneamento'!$O127="",$AM$2="4ª rodada de saneamento"),AND('5º Saneamento'!$O127="",$AM$2="5ª rodada de saneamento"),AND($AM$2="Resultado final",OR('Série original'!$P127&lt;=30%,$AH128="SIM",'Série original'!$S127&gt;30%)))),"N/A",IF(OR($AM$2="1ª rodada de saneamento",$AM$2="Série de preços original"),'Série original'!$Q127,IF($AM$2="1ª rodada de saneamento",'Série original'!$Q127,IF($AM$2="2ª rodada de saneamento",'1º Saneamento'!$P127,IF($AM$2="3ª rodada de saneamento",'2º Saneamento'!$P127,IF($AM$2="4ª rodada de saneamento",'3º Saneamento'!$P127,IF($AM$2="5ª rodada de saneamento",'4º Saneamento'!$P127,""))))))))</f>
        <v/>
      </c>
      <c r="AO128" s="23" t="str">
        <f>IF($AM$2="Resultado final","",IF(AND($AJ128&lt;&gt;"",OR(AND('1º Saneamento'!$O127="",$AM$2="1ª rodada de saneamento"),AND('2º Saneamento'!$O127="",$AM$2="2ª rodada de saneamento"),AND('3º Saneamento'!$O127="",$AM$2="3ª rodada de saneamento"),AND('4º Saneamento'!$O127="",$AM$2="4ª rodada de saneamento"),AND('5º Saneamento'!$O127="",$AM$2="5ª rodada de saneamento"),AND($AM$2="Resultado final",OR('Série original'!$P127&lt;=30%,$AH128="SIM",'Série original'!$S127&gt;30%)))),"N/A",IF(OR($AM$2="1ª rodada de saneamento",$AM$2="Série de preços original"),'Série original'!$R127,IF($AM$2="1ª rodada de saneamento",'Série original'!$R127,IF($AM$2="2ª rodada de saneamento",'1º Saneamento'!$Q127,IF($AM$2="3ª rodada de saneamento",'2º Saneamento'!$Q127,IF($AM$2="4ª rodada de saneamento",'3º Saneamento'!$Q127,IF($AM$2="5ª rodada de saneamento",'4º Saneamento'!$Q127,""))))))))</f>
        <v/>
      </c>
      <c r="AP128" s="24" t="str">
        <f>IFERROR(IF($AH128="SIM",$AI128,IF('Série original'!$P127&lt;=30%,$AJ128,IF('Série original'!$S127&gt;30%,$AL128,$AK128)))*$U128,"")</f>
        <v/>
      </c>
    </row>
    <row r="129" spans="1:42" ht="12.75" customHeight="1" x14ac:dyDescent="0.2">
      <c r="A129" s="11"/>
      <c r="B129" s="30"/>
      <c r="C129" s="27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3">
        <f t="shared" si="8"/>
        <v>0</v>
      </c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7"/>
      <c r="AI129" s="19" t="str">
        <f t="shared" si="5"/>
        <v/>
      </c>
      <c r="AJ129" s="19" t="str">
        <f t="shared" si="6"/>
        <v/>
      </c>
      <c r="AK129" s="19" t="str">
        <f>IFERROR(ROUND(IF(OR('1º Saneamento'!$O128&lt;=30%,COUNT('2º Saneamento'!C128:L128)&lt;3),'1º Saneamento'!$M128,IF(OR('2º Saneamento'!$O128&lt;=30%,COUNT('3º Saneamento'!C128:L128)&lt;3),'2º Saneamento'!$M128,IF(OR('3º Saneamento'!$O128&lt;=30%,COUNT('4º Saneamento'!C128:L128)&lt;3),'3º Saneamento'!$M128,IF(OR('4º Saneamento'!$O128&lt;=30%,COUNT('5º Saneamento'!C128:L128)&lt;3),'4º Saneamento'!$M128,'5º Saneamento'!$M128)))),2),"")</f>
        <v/>
      </c>
      <c r="AL129" s="19" t="str">
        <f t="shared" si="7"/>
        <v/>
      </c>
      <c r="AM129" s="22" t="str">
        <f>IF(AND($AJ129&lt;&gt;"",OR(AND('1º Saneamento'!$O128="",$AM$2="1ª rodada de saneamento"),AND('2º Saneamento'!$O128="",$AM$2="2ª rodada de saneamento"),AND('3º Saneamento'!$O128="",$AM$2="3ª rodada de saneamento"),AND('4º Saneamento'!$O128="",$AM$2="4ª rodada de saneamento"),AND('5º Saneamento'!$O128="",$AM$2="5ª rodada de saneamento"))),"N/A",IF($AM$2="Resultado final",'Série original'!$S128,IF($AM$2="Série de preços original",'Série original'!$P128,IF($AM$2="1ª rodada de saneamento",'1º Saneamento'!$O128,IF($AM$2="2ª rodada de saneamento",'2º Saneamento'!$O128,IF($AM$2="3ª rodada de saneamento",'3º Saneamento'!$O128,IF($AM$2="4ª rodada de saneamento",'4º Saneamento'!$O128,IF($AM$2="5ª rodada de saneamento",'5º Saneamento'!$O128,""))))))))</f>
        <v/>
      </c>
      <c r="AN129" s="23" t="str">
        <f>IF($AM$2="Resultado final","",IF(AND($AJ129&lt;&gt;"",OR(AND('1º Saneamento'!$O128="",$AM$2="1ª rodada de saneamento"),AND('2º Saneamento'!$O128="",$AM$2="2ª rodada de saneamento"),AND('3º Saneamento'!$O128="",$AM$2="3ª rodada de saneamento"),AND('4º Saneamento'!$O128="",$AM$2="4ª rodada de saneamento"),AND('5º Saneamento'!$O128="",$AM$2="5ª rodada de saneamento"),AND($AM$2="Resultado final",OR('Série original'!$P128&lt;=30%,$AH129="SIM",'Série original'!$S128&gt;30%)))),"N/A",IF(OR($AM$2="1ª rodada de saneamento",$AM$2="Série de preços original"),'Série original'!$Q128,IF($AM$2="1ª rodada de saneamento",'Série original'!$Q128,IF($AM$2="2ª rodada de saneamento",'1º Saneamento'!$P128,IF($AM$2="3ª rodada de saneamento",'2º Saneamento'!$P128,IF($AM$2="4ª rodada de saneamento",'3º Saneamento'!$P128,IF($AM$2="5ª rodada de saneamento",'4º Saneamento'!$P128,""))))))))</f>
        <v/>
      </c>
      <c r="AO129" s="23" t="str">
        <f>IF($AM$2="Resultado final","",IF(AND($AJ129&lt;&gt;"",OR(AND('1º Saneamento'!$O128="",$AM$2="1ª rodada de saneamento"),AND('2º Saneamento'!$O128="",$AM$2="2ª rodada de saneamento"),AND('3º Saneamento'!$O128="",$AM$2="3ª rodada de saneamento"),AND('4º Saneamento'!$O128="",$AM$2="4ª rodada de saneamento"),AND('5º Saneamento'!$O128="",$AM$2="5ª rodada de saneamento"),AND($AM$2="Resultado final",OR('Série original'!$P128&lt;=30%,$AH129="SIM",'Série original'!$S128&gt;30%)))),"N/A",IF(OR($AM$2="1ª rodada de saneamento",$AM$2="Série de preços original"),'Série original'!$R128,IF($AM$2="1ª rodada de saneamento",'Série original'!$R128,IF($AM$2="2ª rodada de saneamento",'1º Saneamento'!$Q128,IF($AM$2="3ª rodada de saneamento",'2º Saneamento'!$Q128,IF($AM$2="4ª rodada de saneamento",'3º Saneamento'!$Q128,IF($AM$2="5ª rodada de saneamento",'4º Saneamento'!$Q128,""))))))))</f>
        <v/>
      </c>
      <c r="AP129" s="24" t="str">
        <f>IFERROR(IF($AH129="SIM",$AI129,IF('Série original'!$P128&lt;=30%,$AJ129,IF('Série original'!$S128&gt;30%,$AL129,$AK129)))*$U129,"")</f>
        <v/>
      </c>
    </row>
    <row r="130" spans="1:42" ht="12.75" customHeight="1" x14ac:dyDescent="0.2">
      <c r="A130" s="11"/>
      <c r="B130" s="30"/>
      <c r="C130" s="27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3">
        <f t="shared" si="8"/>
        <v>0</v>
      </c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7"/>
      <c r="AI130" s="19" t="str">
        <f t="shared" si="5"/>
        <v/>
      </c>
      <c r="AJ130" s="19" t="str">
        <f t="shared" si="6"/>
        <v/>
      </c>
      <c r="AK130" s="19" t="str">
        <f>IFERROR(ROUND(IF(OR('1º Saneamento'!$O129&lt;=30%,COUNT('2º Saneamento'!C129:L129)&lt;3),'1º Saneamento'!$M129,IF(OR('2º Saneamento'!$O129&lt;=30%,COUNT('3º Saneamento'!C129:L129)&lt;3),'2º Saneamento'!$M129,IF(OR('3º Saneamento'!$O129&lt;=30%,COUNT('4º Saneamento'!C129:L129)&lt;3),'3º Saneamento'!$M129,IF(OR('4º Saneamento'!$O129&lt;=30%,COUNT('5º Saneamento'!C129:L129)&lt;3),'4º Saneamento'!$M129,'5º Saneamento'!$M129)))),2),"")</f>
        <v/>
      </c>
      <c r="AL130" s="19" t="str">
        <f t="shared" si="7"/>
        <v/>
      </c>
      <c r="AM130" s="22" t="str">
        <f>IF(AND($AJ130&lt;&gt;"",OR(AND('1º Saneamento'!$O129="",$AM$2="1ª rodada de saneamento"),AND('2º Saneamento'!$O129="",$AM$2="2ª rodada de saneamento"),AND('3º Saneamento'!$O129="",$AM$2="3ª rodada de saneamento"),AND('4º Saneamento'!$O129="",$AM$2="4ª rodada de saneamento"),AND('5º Saneamento'!$O129="",$AM$2="5ª rodada de saneamento"))),"N/A",IF($AM$2="Resultado final",'Série original'!$S129,IF($AM$2="Série de preços original",'Série original'!$P129,IF($AM$2="1ª rodada de saneamento",'1º Saneamento'!$O129,IF($AM$2="2ª rodada de saneamento",'2º Saneamento'!$O129,IF($AM$2="3ª rodada de saneamento",'3º Saneamento'!$O129,IF($AM$2="4ª rodada de saneamento",'4º Saneamento'!$O129,IF($AM$2="5ª rodada de saneamento",'5º Saneamento'!$O129,""))))))))</f>
        <v/>
      </c>
      <c r="AN130" s="23" t="str">
        <f>IF($AM$2="Resultado final","",IF(AND($AJ130&lt;&gt;"",OR(AND('1º Saneamento'!$O129="",$AM$2="1ª rodada de saneamento"),AND('2º Saneamento'!$O129="",$AM$2="2ª rodada de saneamento"),AND('3º Saneamento'!$O129="",$AM$2="3ª rodada de saneamento"),AND('4º Saneamento'!$O129="",$AM$2="4ª rodada de saneamento"),AND('5º Saneamento'!$O129="",$AM$2="5ª rodada de saneamento"),AND($AM$2="Resultado final",OR('Série original'!$P129&lt;=30%,$AH130="SIM",'Série original'!$S129&gt;30%)))),"N/A",IF(OR($AM$2="1ª rodada de saneamento",$AM$2="Série de preços original"),'Série original'!$Q129,IF($AM$2="1ª rodada de saneamento",'Série original'!$Q129,IF($AM$2="2ª rodada de saneamento",'1º Saneamento'!$P129,IF($AM$2="3ª rodada de saneamento",'2º Saneamento'!$P129,IF($AM$2="4ª rodada de saneamento",'3º Saneamento'!$P129,IF($AM$2="5ª rodada de saneamento",'4º Saneamento'!$P129,""))))))))</f>
        <v/>
      </c>
      <c r="AO130" s="23" t="str">
        <f>IF($AM$2="Resultado final","",IF(AND($AJ130&lt;&gt;"",OR(AND('1º Saneamento'!$O129="",$AM$2="1ª rodada de saneamento"),AND('2º Saneamento'!$O129="",$AM$2="2ª rodada de saneamento"),AND('3º Saneamento'!$O129="",$AM$2="3ª rodada de saneamento"),AND('4º Saneamento'!$O129="",$AM$2="4ª rodada de saneamento"),AND('5º Saneamento'!$O129="",$AM$2="5ª rodada de saneamento"),AND($AM$2="Resultado final",OR('Série original'!$P129&lt;=30%,$AH130="SIM",'Série original'!$S129&gt;30%)))),"N/A",IF(OR($AM$2="1ª rodada de saneamento",$AM$2="Série de preços original"),'Série original'!$R129,IF($AM$2="1ª rodada de saneamento",'Série original'!$R129,IF($AM$2="2ª rodada de saneamento",'1º Saneamento'!$Q129,IF($AM$2="3ª rodada de saneamento",'2º Saneamento'!$Q129,IF($AM$2="4ª rodada de saneamento",'3º Saneamento'!$Q129,IF($AM$2="5ª rodada de saneamento",'4º Saneamento'!$Q129,""))))))))</f>
        <v/>
      </c>
      <c r="AP130" s="24" t="str">
        <f>IFERROR(IF($AH130="SIM",$AI130,IF('Série original'!$P129&lt;=30%,$AJ130,IF('Série original'!$S129&gt;30%,$AL130,$AK130)))*$U130,"")</f>
        <v/>
      </c>
    </row>
    <row r="131" spans="1:42" ht="12.75" customHeight="1" x14ac:dyDescent="0.2">
      <c r="A131" s="11"/>
      <c r="B131" s="30"/>
      <c r="C131" s="27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3">
        <f t="shared" si="8"/>
        <v>0</v>
      </c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7"/>
      <c r="AI131" s="19" t="str">
        <f t="shared" si="5"/>
        <v/>
      </c>
      <c r="AJ131" s="19" t="str">
        <f t="shared" si="6"/>
        <v/>
      </c>
      <c r="AK131" s="19" t="str">
        <f>IFERROR(ROUND(IF(OR('1º Saneamento'!$O130&lt;=30%,COUNT('2º Saneamento'!C130:L130)&lt;3),'1º Saneamento'!$M130,IF(OR('2º Saneamento'!$O130&lt;=30%,COUNT('3º Saneamento'!C130:L130)&lt;3),'2º Saneamento'!$M130,IF(OR('3º Saneamento'!$O130&lt;=30%,COUNT('4º Saneamento'!C130:L130)&lt;3),'3º Saneamento'!$M130,IF(OR('4º Saneamento'!$O130&lt;=30%,COUNT('5º Saneamento'!C130:L130)&lt;3),'4º Saneamento'!$M130,'5º Saneamento'!$M130)))),2),"")</f>
        <v/>
      </c>
      <c r="AL131" s="19" t="str">
        <f t="shared" si="7"/>
        <v/>
      </c>
      <c r="AM131" s="22" t="str">
        <f>IF(AND($AJ131&lt;&gt;"",OR(AND('1º Saneamento'!$O130="",$AM$2="1ª rodada de saneamento"),AND('2º Saneamento'!$O130="",$AM$2="2ª rodada de saneamento"),AND('3º Saneamento'!$O130="",$AM$2="3ª rodada de saneamento"),AND('4º Saneamento'!$O130="",$AM$2="4ª rodada de saneamento"),AND('5º Saneamento'!$O130="",$AM$2="5ª rodada de saneamento"))),"N/A",IF($AM$2="Resultado final",'Série original'!$S130,IF($AM$2="Série de preços original",'Série original'!$P130,IF($AM$2="1ª rodada de saneamento",'1º Saneamento'!$O130,IF($AM$2="2ª rodada de saneamento",'2º Saneamento'!$O130,IF($AM$2="3ª rodada de saneamento",'3º Saneamento'!$O130,IF($AM$2="4ª rodada de saneamento",'4º Saneamento'!$O130,IF($AM$2="5ª rodada de saneamento",'5º Saneamento'!$O130,""))))))))</f>
        <v/>
      </c>
      <c r="AN131" s="23" t="str">
        <f>IF($AM$2="Resultado final","",IF(AND($AJ131&lt;&gt;"",OR(AND('1º Saneamento'!$O130="",$AM$2="1ª rodada de saneamento"),AND('2º Saneamento'!$O130="",$AM$2="2ª rodada de saneamento"),AND('3º Saneamento'!$O130="",$AM$2="3ª rodada de saneamento"),AND('4º Saneamento'!$O130="",$AM$2="4ª rodada de saneamento"),AND('5º Saneamento'!$O130="",$AM$2="5ª rodada de saneamento"),AND($AM$2="Resultado final",OR('Série original'!$P130&lt;=30%,$AH131="SIM",'Série original'!$S130&gt;30%)))),"N/A",IF(OR($AM$2="1ª rodada de saneamento",$AM$2="Série de preços original"),'Série original'!$Q130,IF($AM$2="1ª rodada de saneamento",'Série original'!$Q130,IF($AM$2="2ª rodada de saneamento",'1º Saneamento'!$P130,IF($AM$2="3ª rodada de saneamento",'2º Saneamento'!$P130,IF($AM$2="4ª rodada de saneamento",'3º Saneamento'!$P130,IF($AM$2="5ª rodada de saneamento",'4º Saneamento'!$P130,""))))))))</f>
        <v/>
      </c>
      <c r="AO131" s="23" t="str">
        <f>IF($AM$2="Resultado final","",IF(AND($AJ131&lt;&gt;"",OR(AND('1º Saneamento'!$O130="",$AM$2="1ª rodada de saneamento"),AND('2º Saneamento'!$O130="",$AM$2="2ª rodada de saneamento"),AND('3º Saneamento'!$O130="",$AM$2="3ª rodada de saneamento"),AND('4º Saneamento'!$O130="",$AM$2="4ª rodada de saneamento"),AND('5º Saneamento'!$O130="",$AM$2="5ª rodada de saneamento"),AND($AM$2="Resultado final",OR('Série original'!$P130&lt;=30%,$AH131="SIM",'Série original'!$S130&gt;30%)))),"N/A",IF(OR($AM$2="1ª rodada de saneamento",$AM$2="Série de preços original"),'Série original'!$R130,IF($AM$2="1ª rodada de saneamento",'Série original'!$R130,IF($AM$2="2ª rodada de saneamento",'1º Saneamento'!$Q130,IF($AM$2="3ª rodada de saneamento",'2º Saneamento'!$Q130,IF($AM$2="4ª rodada de saneamento",'3º Saneamento'!$Q130,IF($AM$2="5ª rodada de saneamento",'4º Saneamento'!$Q130,""))))))))</f>
        <v/>
      </c>
      <c r="AP131" s="24" t="str">
        <f>IFERROR(IF($AH131="SIM",$AI131,IF('Série original'!$P130&lt;=30%,$AJ131,IF('Série original'!$S130&gt;30%,$AL131,$AK131)))*$U131,"")</f>
        <v/>
      </c>
    </row>
    <row r="132" spans="1:42" ht="12.75" customHeight="1" x14ac:dyDescent="0.2">
      <c r="A132" s="11"/>
      <c r="B132" s="30"/>
      <c r="C132" s="27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3">
        <f t="shared" si="8"/>
        <v>0</v>
      </c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7"/>
      <c r="AI132" s="19" t="str">
        <f t="shared" si="5"/>
        <v/>
      </c>
      <c r="AJ132" s="19" t="str">
        <f t="shared" si="6"/>
        <v/>
      </c>
      <c r="AK132" s="19" t="str">
        <f>IFERROR(ROUND(IF(OR('1º Saneamento'!$O131&lt;=30%,COUNT('2º Saneamento'!C131:L131)&lt;3),'1º Saneamento'!$M131,IF(OR('2º Saneamento'!$O131&lt;=30%,COUNT('3º Saneamento'!C131:L131)&lt;3),'2º Saneamento'!$M131,IF(OR('3º Saneamento'!$O131&lt;=30%,COUNT('4º Saneamento'!C131:L131)&lt;3),'3º Saneamento'!$M131,IF(OR('4º Saneamento'!$O131&lt;=30%,COUNT('5º Saneamento'!C131:L131)&lt;3),'4º Saneamento'!$M131,'5º Saneamento'!$M131)))),2),"")</f>
        <v/>
      </c>
      <c r="AL132" s="19" t="str">
        <f t="shared" si="7"/>
        <v/>
      </c>
      <c r="AM132" s="22" t="str">
        <f>IF(AND($AJ132&lt;&gt;"",OR(AND('1º Saneamento'!$O131="",$AM$2="1ª rodada de saneamento"),AND('2º Saneamento'!$O131="",$AM$2="2ª rodada de saneamento"),AND('3º Saneamento'!$O131="",$AM$2="3ª rodada de saneamento"),AND('4º Saneamento'!$O131="",$AM$2="4ª rodada de saneamento"),AND('5º Saneamento'!$O131="",$AM$2="5ª rodada de saneamento"))),"N/A",IF($AM$2="Resultado final",'Série original'!$S131,IF($AM$2="Série de preços original",'Série original'!$P131,IF($AM$2="1ª rodada de saneamento",'1º Saneamento'!$O131,IF($AM$2="2ª rodada de saneamento",'2º Saneamento'!$O131,IF($AM$2="3ª rodada de saneamento",'3º Saneamento'!$O131,IF($AM$2="4ª rodada de saneamento",'4º Saneamento'!$O131,IF($AM$2="5ª rodada de saneamento",'5º Saneamento'!$O131,""))))))))</f>
        <v/>
      </c>
      <c r="AN132" s="23" t="str">
        <f>IF($AM$2="Resultado final","",IF(AND($AJ132&lt;&gt;"",OR(AND('1º Saneamento'!$O131="",$AM$2="1ª rodada de saneamento"),AND('2º Saneamento'!$O131="",$AM$2="2ª rodada de saneamento"),AND('3º Saneamento'!$O131="",$AM$2="3ª rodada de saneamento"),AND('4º Saneamento'!$O131="",$AM$2="4ª rodada de saneamento"),AND('5º Saneamento'!$O131="",$AM$2="5ª rodada de saneamento"),AND($AM$2="Resultado final",OR('Série original'!$P131&lt;=30%,$AH132="SIM",'Série original'!$S131&gt;30%)))),"N/A",IF(OR($AM$2="1ª rodada de saneamento",$AM$2="Série de preços original"),'Série original'!$Q131,IF($AM$2="1ª rodada de saneamento",'Série original'!$Q131,IF($AM$2="2ª rodada de saneamento",'1º Saneamento'!$P131,IF($AM$2="3ª rodada de saneamento",'2º Saneamento'!$P131,IF($AM$2="4ª rodada de saneamento",'3º Saneamento'!$P131,IF($AM$2="5ª rodada de saneamento",'4º Saneamento'!$P131,""))))))))</f>
        <v/>
      </c>
      <c r="AO132" s="23" t="str">
        <f>IF($AM$2="Resultado final","",IF(AND($AJ132&lt;&gt;"",OR(AND('1º Saneamento'!$O131="",$AM$2="1ª rodada de saneamento"),AND('2º Saneamento'!$O131="",$AM$2="2ª rodada de saneamento"),AND('3º Saneamento'!$O131="",$AM$2="3ª rodada de saneamento"),AND('4º Saneamento'!$O131="",$AM$2="4ª rodada de saneamento"),AND('5º Saneamento'!$O131="",$AM$2="5ª rodada de saneamento"),AND($AM$2="Resultado final",OR('Série original'!$P131&lt;=30%,$AH132="SIM",'Série original'!$S131&gt;30%)))),"N/A",IF(OR($AM$2="1ª rodada de saneamento",$AM$2="Série de preços original"),'Série original'!$R131,IF($AM$2="1ª rodada de saneamento",'Série original'!$R131,IF($AM$2="2ª rodada de saneamento",'1º Saneamento'!$Q131,IF($AM$2="3ª rodada de saneamento",'2º Saneamento'!$Q131,IF($AM$2="4ª rodada de saneamento",'3º Saneamento'!$Q131,IF($AM$2="5ª rodada de saneamento",'4º Saneamento'!$Q131,""))))))))</f>
        <v/>
      </c>
      <c r="AP132" s="24" t="str">
        <f>IFERROR(IF($AH132="SIM",$AI132,IF('Série original'!$P131&lt;=30%,$AJ132,IF('Série original'!$S131&gt;30%,$AL132,$AK132)))*$U132,"")</f>
        <v/>
      </c>
    </row>
    <row r="133" spans="1:42" ht="12.75" customHeight="1" x14ac:dyDescent="0.2">
      <c r="A133" s="11"/>
      <c r="B133" s="30"/>
      <c r="C133" s="27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3">
        <f t="shared" si="8"/>
        <v>0</v>
      </c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7"/>
      <c r="AI133" s="19" t="str">
        <f t="shared" ref="AI133:AI196" si="9">IFERROR(ROUND(IF(COUNT(V133:AG133)&gt;=1,MIN(V133:AG133),""),2),"")</f>
        <v/>
      </c>
      <c r="AJ133" s="19" t="str">
        <f t="shared" ref="AJ133:AJ196" si="10">IFERROR(ROUND(AVERAGE(V133:AG133),2),"")</f>
        <v/>
      </c>
      <c r="AK133" s="19" t="str">
        <f>IFERROR(ROUND(IF(OR('1º Saneamento'!$O132&lt;=30%,COUNT('2º Saneamento'!C132:L132)&lt;3),'1º Saneamento'!$M132,IF(OR('2º Saneamento'!$O132&lt;=30%,COUNT('3º Saneamento'!C132:L132)&lt;3),'2º Saneamento'!$M132,IF(OR('3º Saneamento'!$O132&lt;=30%,COUNT('4º Saneamento'!C132:L132)&lt;3),'3º Saneamento'!$M132,IF(OR('4º Saneamento'!$O132&lt;=30%,COUNT('5º Saneamento'!C132:L132)&lt;3),'4º Saneamento'!$M132,'5º Saneamento'!$M132)))),2),"")</f>
        <v/>
      </c>
      <c r="AL133" s="19" t="str">
        <f t="shared" ref="AL133:AL196" si="11">IFERROR(ROUND(MEDIAN(V133:AG133),2),"")</f>
        <v/>
      </c>
      <c r="AM133" s="22" t="str">
        <f>IF(AND($AJ133&lt;&gt;"",OR(AND('1º Saneamento'!$O132="",$AM$2="1ª rodada de saneamento"),AND('2º Saneamento'!$O132="",$AM$2="2ª rodada de saneamento"),AND('3º Saneamento'!$O132="",$AM$2="3ª rodada de saneamento"),AND('4º Saneamento'!$O132="",$AM$2="4ª rodada de saneamento"),AND('5º Saneamento'!$O132="",$AM$2="5ª rodada de saneamento"))),"N/A",IF($AM$2="Resultado final",'Série original'!$S132,IF($AM$2="Série de preços original",'Série original'!$P132,IF($AM$2="1ª rodada de saneamento",'1º Saneamento'!$O132,IF($AM$2="2ª rodada de saneamento",'2º Saneamento'!$O132,IF($AM$2="3ª rodada de saneamento",'3º Saneamento'!$O132,IF($AM$2="4ª rodada de saneamento",'4º Saneamento'!$O132,IF($AM$2="5ª rodada de saneamento",'5º Saneamento'!$O132,""))))))))</f>
        <v/>
      </c>
      <c r="AN133" s="23" t="str">
        <f>IF($AM$2="Resultado final","",IF(AND($AJ133&lt;&gt;"",OR(AND('1º Saneamento'!$O132="",$AM$2="1ª rodada de saneamento"),AND('2º Saneamento'!$O132="",$AM$2="2ª rodada de saneamento"),AND('3º Saneamento'!$O132="",$AM$2="3ª rodada de saneamento"),AND('4º Saneamento'!$O132="",$AM$2="4ª rodada de saneamento"),AND('5º Saneamento'!$O132="",$AM$2="5ª rodada de saneamento"),AND($AM$2="Resultado final",OR('Série original'!$P132&lt;=30%,$AH133="SIM",'Série original'!$S132&gt;30%)))),"N/A",IF(OR($AM$2="1ª rodada de saneamento",$AM$2="Série de preços original"),'Série original'!$Q132,IF($AM$2="1ª rodada de saneamento",'Série original'!$Q132,IF($AM$2="2ª rodada de saneamento",'1º Saneamento'!$P132,IF($AM$2="3ª rodada de saneamento",'2º Saneamento'!$P132,IF($AM$2="4ª rodada de saneamento",'3º Saneamento'!$P132,IF($AM$2="5ª rodada de saneamento",'4º Saneamento'!$P132,""))))))))</f>
        <v/>
      </c>
      <c r="AO133" s="23" t="str">
        <f>IF($AM$2="Resultado final","",IF(AND($AJ133&lt;&gt;"",OR(AND('1º Saneamento'!$O132="",$AM$2="1ª rodada de saneamento"),AND('2º Saneamento'!$O132="",$AM$2="2ª rodada de saneamento"),AND('3º Saneamento'!$O132="",$AM$2="3ª rodada de saneamento"),AND('4º Saneamento'!$O132="",$AM$2="4ª rodada de saneamento"),AND('5º Saneamento'!$O132="",$AM$2="5ª rodada de saneamento"),AND($AM$2="Resultado final",OR('Série original'!$P132&lt;=30%,$AH133="SIM",'Série original'!$S132&gt;30%)))),"N/A",IF(OR($AM$2="1ª rodada de saneamento",$AM$2="Série de preços original"),'Série original'!$R132,IF($AM$2="1ª rodada de saneamento",'Série original'!$R132,IF($AM$2="2ª rodada de saneamento",'1º Saneamento'!$Q132,IF($AM$2="3ª rodada de saneamento",'2º Saneamento'!$Q132,IF($AM$2="4ª rodada de saneamento",'3º Saneamento'!$Q132,IF($AM$2="5ª rodada de saneamento",'4º Saneamento'!$Q132,""))))))))</f>
        <v/>
      </c>
      <c r="AP133" s="24" t="str">
        <f>IFERROR(IF($AH133="SIM",$AI133,IF('Série original'!$P132&lt;=30%,$AJ133,IF('Série original'!$S132&gt;30%,$AL133,$AK133)))*$U133,"")</f>
        <v/>
      </c>
    </row>
    <row r="134" spans="1:42" ht="12.75" customHeight="1" x14ac:dyDescent="0.2">
      <c r="A134" s="11"/>
      <c r="B134" s="30"/>
      <c r="C134" s="27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3">
        <f t="shared" ref="U134:U197" si="12">SUM(G134:T134)</f>
        <v>0</v>
      </c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7"/>
      <c r="AI134" s="19" t="str">
        <f t="shared" si="9"/>
        <v/>
      </c>
      <c r="AJ134" s="19" t="str">
        <f t="shared" si="10"/>
        <v/>
      </c>
      <c r="AK134" s="19" t="str">
        <f>IFERROR(ROUND(IF(OR('1º Saneamento'!$O133&lt;=30%,COUNT('2º Saneamento'!C133:L133)&lt;3),'1º Saneamento'!$M133,IF(OR('2º Saneamento'!$O133&lt;=30%,COUNT('3º Saneamento'!C133:L133)&lt;3),'2º Saneamento'!$M133,IF(OR('3º Saneamento'!$O133&lt;=30%,COUNT('4º Saneamento'!C133:L133)&lt;3),'3º Saneamento'!$M133,IF(OR('4º Saneamento'!$O133&lt;=30%,COUNT('5º Saneamento'!C133:L133)&lt;3),'4º Saneamento'!$M133,'5º Saneamento'!$M133)))),2),"")</f>
        <v/>
      </c>
      <c r="AL134" s="19" t="str">
        <f t="shared" si="11"/>
        <v/>
      </c>
      <c r="AM134" s="22" t="str">
        <f>IF(AND($AJ134&lt;&gt;"",OR(AND('1º Saneamento'!$O133="",$AM$2="1ª rodada de saneamento"),AND('2º Saneamento'!$O133="",$AM$2="2ª rodada de saneamento"),AND('3º Saneamento'!$O133="",$AM$2="3ª rodada de saneamento"),AND('4º Saneamento'!$O133="",$AM$2="4ª rodada de saneamento"),AND('5º Saneamento'!$O133="",$AM$2="5ª rodada de saneamento"))),"N/A",IF($AM$2="Resultado final",'Série original'!$S133,IF($AM$2="Série de preços original",'Série original'!$P133,IF($AM$2="1ª rodada de saneamento",'1º Saneamento'!$O133,IF($AM$2="2ª rodada de saneamento",'2º Saneamento'!$O133,IF($AM$2="3ª rodada de saneamento",'3º Saneamento'!$O133,IF($AM$2="4ª rodada de saneamento",'4º Saneamento'!$O133,IF($AM$2="5ª rodada de saneamento",'5º Saneamento'!$O133,""))))))))</f>
        <v/>
      </c>
      <c r="AN134" s="23" t="str">
        <f>IF($AM$2="Resultado final","",IF(AND($AJ134&lt;&gt;"",OR(AND('1º Saneamento'!$O133="",$AM$2="1ª rodada de saneamento"),AND('2º Saneamento'!$O133="",$AM$2="2ª rodada de saneamento"),AND('3º Saneamento'!$O133="",$AM$2="3ª rodada de saneamento"),AND('4º Saneamento'!$O133="",$AM$2="4ª rodada de saneamento"),AND('5º Saneamento'!$O133="",$AM$2="5ª rodada de saneamento"),AND($AM$2="Resultado final",OR('Série original'!$P133&lt;=30%,$AH134="SIM",'Série original'!$S133&gt;30%)))),"N/A",IF(OR($AM$2="1ª rodada de saneamento",$AM$2="Série de preços original"),'Série original'!$Q133,IF($AM$2="1ª rodada de saneamento",'Série original'!$Q133,IF($AM$2="2ª rodada de saneamento",'1º Saneamento'!$P133,IF($AM$2="3ª rodada de saneamento",'2º Saneamento'!$P133,IF($AM$2="4ª rodada de saneamento",'3º Saneamento'!$P133,IF($AM$2="5ª rodada de saneamento",'4º Saneamento'!$P133,""))))))))</f>
        <v/>
      </c>
      <c r="AO134" s="23" t="str">
        <f>IF($AM$2="Resultado final","",IF(AND($AJ134&lt;&gt;"",OR(AND('1º Saneamento'!$O133="",$AM$2="1ª rodada de saneamento"),AND('2º Saneamento'!$O133="",$AM$2="2ª rodada de saneamento"),AND('3º Saneamento'!$O133="",$AM$2="3ª rodada de saneamento"),AND('4º Saneamento'!$O133="",$AM$2="4ª rodada de saneamento"),AND('5º Saneamento'!$O133="",$AM$2="5ª rodada de saneamento"),AND($AM$2="Resultado final",OR('Série original'!$P133&lt;=30%,$AH134="SIM",'Série original'!$S133&gt;30%)))),"N/A",IF(OR($AM$2="1ª rodada de saneamento",$AM$2="Série de preços original"),'Série original'!$R133,IF($AM$2="1ª rodada de saneamento",'Série original'!$R133,IF($AM$2="2ª rodada de saneamento",'1º Saneamento'!$Q133,IF($AM$2="3ª rodada de saneamento",'2º Saneamento'!$Q133,IF($AM$2="4ª rodada de saneamento",'3º Saneamento'!$Q133,IF($AM$2="5ª rodada de saneamento",'4º Saneamento'!$Q133,""))))))))</f>
        <v/>
      </c>
      <c r="AP134" s="24" t="str">
        <f>IFERROR(IF($AH134="SIM",$AI134,IF('Série original'!$P133&lt;=30%,$AJ134,IF('Série original'!$S133&gt;30%,$AL134,$AK134)))*$U134,"")</f>
        <v/>
      </c>
    </row>
    <row r="135" spans="1:42" ht="12.75" customHeight="1" x14ac:dyDescent="0.2">
      <c r="A135" s="11"/>
      <c r="B135" s="30"/>
      <c r="C135" s="27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3">
        <f t="shared" si="12"/>
        <v>0</v>
      </c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7"/>
      <c r="AI135" s="19" t="str">
        <f t="shared" si="9"/>
        <v/>
      </c>
      <c r="AJ135" s="19" t="str">
        <f t="shared" si="10"/>
        <v/>
      </c>
      <c r="AK135" s="19" t="str">
        <f>IFERROR(ROUND(IF(OR('1º Saneamento'!$O134&lt;=30%,COUNT('2º Saneamento'!C134:L134)&lt;3),'1º Saneamento'!$M134,IF(OR('2º Saneamento'!$O134&lt;=30%,COUNT('3º Saneamento'!C134:L134)&lt;3),'2º Saneamento'!$M134,IF(OR('3º Saneamento'!$O134&lt;=30%,COUNT('4º Saneamento'!C134:L134)&lt;3),'3º Saneamento'!$M134,IF(OR('4º Saneamento'!$O134&lt;=30%,COUNT('5º Saneamento'!C134:L134)&lt;3),'4º Saneamento'!$M134,'5º Saneamento'!$M134)))),2),"")</f>
        <v/>
      </c>
      <c r="AL135" s="19" t="str">
        <f t="shared" si="11"/>
        <v/>
      </c>
      <c r="AM135" s="22" t="str">
        <f>IF(AND($AJ135&lt;&gt;"",OR(AND('1º Saneamento'!$O134="",$AM$2="1ª rodada de saneamento"),AND('2º Saneamento'!$O134="",$AM$2="2ª rodada de saneamento"),AND('3º Saneamento'!$O134="",$AM$2="3ª rodada de saneamento"),AND('4º Saneamento'!$O134="",$AM$2="4ª rodada de saneamento"),AND('5º Saneamento'!$O134="",$AM$2="5ª rodada de saneamento"))),"N/A",IF($AM$2="Resultado final",'Série original'!$S134,IF($AM$2="Série de preços original",'Série original'!$P134,IF($AM$2="1ª rodada de saneamento",'1º Saneamento'!$O134,IF($AM$2="2ª rodada de saneamento",'2º Saneamento'!$O134,IF($AM$2="3ª rodada de saneamento",'3º Saneamento'!$O134,IF($AM$2="4ª rodada de saneamento",'4º Saneamento'!$O134,IF($AM$2="5ª rodada de saneamento",'5º Saneamento'!$O134,""))))))))</f>
        <v/>
      </c>
      <c r="AN135" s="23" t="str">
        <f>IF($AM$2="Resultado final","",IF(AND($AJ135&lt;&gt;"",OR(AND('1º Saneamento'!$O134="",$AM$2="1ª rodada de saneamento"),AND('2º Saneamento'!$O134="",$AM$2="2ª rodada de saneamento"),AND('3º Saneamento'!$O134="",$AM$2="3ª rodada de saneamento"),AND('4º Saneamento'!$O134="",$AM$2="4ª rodada de saneamento"),AND('5º Saneamento'!$O134="",$AM$2="5ª rodada de saneamento"),AND($AM$2="Resultado final",OR('Série original'!$P134&lt;=30%,$AH135="SIM",'Série original'!$S134&gt;30%)))),"N/A",IF(OR($AM$2="1ª rodada de saneamento",$AM$2="Série de preços original"),'Série original'!$Q134,IF($AM$2="1ª rodada de saneamento",'Série original'!$Q134,IF($AM$2="2ª rodada de saneamento",'1º Saneamento'!$P134,IF($AM$2="3ª rodada de saneamento",'2º Saneamento'!$P134,IF($AM$2="4ª rodada de saneamento",'3º Saneamento'!$P134,IF($AM$2="5ª rodada de saneamento",'4º Saneamento'!$P134,""))))))))</f>
        <v/>
      </c>
      <c r="AO135" s="23" t="str">
        <f>IF($AM$2="Resultado final","",IF(AND($AJ135&lt;&gt;"",OR(AND('1º Saneamento'!$O134="",$AM$2="1ª rodada de saneamento"),AND('2º Saneamento'!$O134="",$AM$2="2ª rodada de saneamento"),AND('3º Saneamento'!$O134="",$AM$2="3ª rodada de saneamento"),AND('4º Saneamento'!$O134="",$AM$2="4ª rodada de saneamento"),AND('5º Saneamento'!$O134="",$AM$2="5ª rodada de saneamento"),AND($AM$2="Resultado final",OR('Série original'!$P134&lt;=30%,$AH135="SIM",'Série original'!$S134&gt;30%)))),"N/A",IF(OR($AM$2="1ª rodada de saneamento",$AM$2="Série de preços original"),'Série original'!$R134,IF($AM$2="1ª rodada de saneamento",'Série original'!$R134,IF($AM$2="2ª rodada de saneamento",'1º Saneamento'!$Q134,IF($AM$2="3ª rodada de saneamento",'2º Saneamento'!$Q134,IF($AM$2="4ª rodada de saneamento",'3º Saneamento'!$Q134,IF($AM$2="5ª rodada de saneamento",'4º Saneamento'!$Q134,""))))))))</f>
        <v/>
      </c>
      <c r="AP135" s="24" t="str">
        <f>IFERROR(IF($AH135="SIM",$AI135,IF('Série original'!$P134&lt;=30%,$AJ135,IF('Série original'!$S134&gt;30%,$AL135,$AK135)))*$U135,"")</f>
        <v/>
      </c>
    </row>
    <row r="136" spans="1:42" ht="12.75" customHeight="1" x14ac:dyDescent="0.2">
      <c r="A136" s="11"/>
      <c r="B136" s="30"/>
      <c r="C136" s="27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3">
        <f t="shared" si="12"/>
        <v>0</v>
      </c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7"/>
      <c r="AI136" s="19" t="str">
        <f t="shared" si="9"/>
        <v/>
      </c>
      <c r="AJ136" s="19" t="str">
        <f t="shared" si="10"/>
        <v/>
      </c>
      <c r="AK136" s="19" t="str">
        <f>IFERROR(ROUND(IF(OR('1º Saneamento'!$O135&lt;=30%,COUNT('2º Saneamento'!C135:L135)&lt;3),'1º Saneamento'!$M135,IF(OR('2º Saneamento'!$O135&lt;=30%,COUNT('3º Saneamento'!C135:L135)&lt;3),'2º Saneamento'!$M135,IF(OR('3º Saneamento'!$O135&lt;=30%,COUNT('4º Saneamento'!C135:L135)&lt;3),'3º Saneamento'!$M135,IF(OR('4º Saneamento'!$O135&lt;=30%,COUNT('5º Saneamento'!C135:L135)&lt;3),'4º Saneamento'!$M135,'5º Saneamento'!$M135)))),2),"")</f>
        <v/>
      </c>
      <c r="AL136" s="19" t="str">
        <f t="shared" si="11"/>
        <v/>
      </c>
      <c r="AM136" s="22" t="str">
        <f>IF(AND($AJ136&lt;&gt;"",OR(AND('1º Saneamento'!$O135="",$AM$2="1ª rodada de saneamento"),AND('2º Saneamento'!$O135="",$AM$2="2ª rodada de saneamento"),AND('3º Saneamento'!$O135="",$AM$2="3ª rodada de saneamento"),AND('4º Saneamento'!$O135="",$AM$2="4ª rodada de saneamento"),AND('5º Saneamento'!$O135="",$AM$2="5ª rodada de saneamento"))),"N/A",IF($AM$2="Resultado final",'Série original'!$S135,IF($AM$2="Série de preços original",'Série original'!$P135,IF($AM$2="1ª rodada de saneamento",'1º Saneamento'!$O135,IF($AM$2="2ª rodada de saneamento",'2º Saneamento'!$O135,IF($AM$2="3ª rodada de saneamento",'3º Saneamento'!$O135,IF($AM$2="4ª rodada de saneamento",'4º Saneamento'!$O135,IF($AM$2="5ª rodada de saneamento",'5º Saneamento'!$O135,""))))))))</f>
        <v/>
      </c>
      <c r="AN136" s="23" t="str">
        <f>IF($AM$2="Resultado final","",IF(AND($AJ136&lt;&gt;"",OR(AND('1º Saneamento'!$O135="",$AM$2="1ª rodada de saneamento"),AND('2º Saneamento'!$O135="",$AM$2="2ª rodada de saneamento"),AND('3º Saneamento'!$O135="",$AM$2="3ª rodada de saneamento"),AND('4º Saneamento'!$O135="",$AM$2="4ª rodada de saneamento"),AND('5º Saneamento'!$O135="",$AM$2="5ª rodada de saneamento"),AND($AM$2="Resultado final",OR('Série original'!$P135&lt;=30%,$AH136="SIM",'Série original'!$S135&gt;30%)))),"N/A",IF(OR($AM$2="1ª rodada de saneamento",$AM$2="Série de preços original"),'Série original'!$Q135,IF($AM$2="1ª rodada de saneamento",'Série original'!$Q135,IF($AM$2="2ª rodada de saneamento",'1º Saneamento'!$P135,IF($AM$2="3ª rodada de saneamento",'2º Saneamento'!$P135,IF($AM$2="4ª rodada de saneamento",'3º Saneamento'!$P135,IF($AM$2="5ª rodada de saneamento",'4º Saneamento'!$P135,""))))))))</f>
        <v/>
      </c>
      <c r="AO136" s="23" t="str">
        <f>IF($AM$2="Resultado final","",IF(AND($AJ136&lt;&gt;"",OR(AND('1º Saneamento'!$O135="",$AM$2="1ª rodada de saneamento"),AND('2º Saneamento'!$O135="",$AM$2="2ª rodada de saneamento"),AND('3º Saneamento'!$O135="",$AM$2="3ª rodada de saneamento"),AND('4º Saneamento'!$O135="",$AM$2="4ª rodada de saneamento"),AND('5º Saneamento'!$O135="",$AM$2="5ª rodada de saneamento"),AND($AM$2="Resultado final",OR('Série original'!$P135&lt;=30%,$AH136="SIM",'Série original'!$S135&gt;30%)))),"N/A",IF(OR($AM$2="1ª rodada de saneamento",$AM$2="Série de preços original"),'Série original'!$R135,IF($AM$2="1ª rodada de saneamento",'Série original'!$R135,IF($AM$2="2ª rodada de saneamento",'1º Saneamento'!$Q135,IF($AM$2="3ª rodada de saneamento",'2º Saneamento'!$Q135,IF($AM$2="4ª rodada de saneamento",'3º Saneamento'!$Q135,IF($AM$2="5ª rodada de saneamento",'4º Saneamento'!$Q135,""))))))))</f>
        <v/>
      </c>
      <c r="AP136" s="24" t="str">
        <f>IFERROR(IF($AH136="SIM",$AI136,IF('Série original'!$P135&lt;=30%,$AJ136,IF('Série original'!$S135&gt;30%,$AL136,$AK136)))*$U136,"")</f>
        <v/>
      </c>
    </row>
    <row r="137" spans="1:42" ht="12.75" customHeight="1" x14ac:dyDescent="0.2">
      <c r="A137" s="11"/>
      <c r="B137" s="30"/>
      <c r="C137" s="27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3">
        <f t="shared" si="12"/>
        <v>0</v>
      </c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7"/>
      <c r="AI137" s="19" t="str">
        <f t="shared" si="9"/>
        <v/>
      </c>
      <c r="AJ137" s="19" t="str">
        <f t="shared" si="10"/>
        <v/>
      </c>
      <c r="AK137" s="19" t="str">
        <f>IFERROR(ROUND(IF(OR('1º Saneamento'!$O136&lt;=30%,COUNT('2º Saneamento'!C136:L136)&lt;3),'1º Saneamento'!$M136,IF(OR('2º Saneamento'!$O136&lt;=30%,COUNT('3º Saneamento'!C136:L136)&lt;3),'2º Saneamento'!$M136,IF(OR('3º Saneamento'!$O136&lt;=30%,COUNT('4º Saneamento'!C136:L136)&lt;3),'3º Saneamento'!$M136,IF(OR('4º Saneamento'!$O136&lt;=30%,COUNT('5º Saneamento'!C136:L136)&lt;3),'4º Saneamento'!$M136,'5º Saneamento'!$M136)))),2),"")</f>
        <v/>
      </c>
      <c r="AL137" s="19" t="str">
        <f t="shared" si="11"/>
        <v/>
      </c>
      <c r="AM137" s="22" t="str">
        <f>IF(AND($AJ137&lt;&gt;"",OR(AND('1º Saneamento'!$O136="",$AM$2="1ª rodada de saneamento"),AND('2º Saneamento'!$O136="",$AM$2="2ª rodada de saneamento"),AND('3º Saneamento'!$O136="",$AM$2="3ª rodada de saneamento"),AND('4º Saneamento'!$O136="",$AM$2="4ª rodada de saneamento"),AND('5º Saneamento'!$O136="",$AM$2="5ª rodada de saneamento"))),"N/A",IF($AM$2="Resultado final",'Série original'!$S136,IF($AM$2="Série de preços original",'Série original'!$P136,IF($AM$2="1ª rodada de saneamento",'1º Saneamento'!$O136,IF($AM$2="2ª rodada de saneamento",'2º Saneamento'!$O136,IF($AM$2="3ª rodada de saneamento",'3º Saneamento'!$O136,IF($AM$2="4ª rodada de saneamento",'4º Saneamento'!$O136,IF($AM$2="5ª rodada de saneamento",'5º Saneamento'!$O136,""))))))))</f>
        <v/>
      </c>
      <c r="AN137" s="23" t="str">
        <f>IF($AM$2="Resultado final","",IF(AND($AJ137&lt;&gt;"",OR(AND('1º Saneamento'!$O136="",$AM$2="1ª rodada de saneamento"),AND('2º Saneamento'!$O136="",$AM$2="2ª rodada de saneamento"),AND('3º Saneamento'!$O136="",$AM$2="3ª rodada de saneamento"),AND('4º Saneamento'!$O136="",$AM$2="4ª rodada de saneamento"),AND('5º Saneamento'!$O136="",$AM$2="5ª rodada de saneamento"),AND($AM$2="Resultado final",OR('Série original'!$P136&lt;=30%,$AH137="SIM",'Série original'!$S136&gt;30%)))),"N/A",IF(OR($AM$2="1ª rodada de saneamento",$AM$2="Série de preços original"),'Série original'!$Q136,IF($AM$2="1ª rodada de saneamento",'Série original'!$Q136,IF($AM$2="2ª rodada de saneamento",'1º Saneamento'!$P136,IF($AM$2="3ª rodada de saneamento",'2º Saneamento'!$P136,IF($AM$2="4ª rodada de saneamento",'3º Saneamento'!$P136,IF($AM$2="5ª rodada de saneamento",'4º Saneamento'!$P136,""))))))))</f>
        <v/>
      </c>
      <c r="AO137" s="23" t="str">
        <f>IF($AM$2="Resultado final","",IF(AND($AJ137&lt;&gt;"",OR(AND('1º Saneamento'!$O136="",$AM$2="1ª rodada de saneamento"),AND('2º Saneamento'!$O136="",$AM$2="2ª rodada de saneamento"),AND('3º Saneamento'!$O136="",$AM$2="3ª rodada de saneamento"),AND('4º Saneamento'!$O136="",$AM$2="4ª rodada de saneamento"),AND('5º Saneamento'!$O136="",$AM$2="5ª rodada de saneamento"),AND($AM$2="Resultado final",OR('Série original'!$P136&lt;=30%,$AH137="SIM",'Série original'!$S136&gt;30%)))),"N/A",IF(OR($AM$2="1ª rodada de saneamento",$AM$2="Série de preços original"),'Série original'!$R136,IF($AM$2="1ª rodada de saneamento",'Série original'!$R136,IF($AM$2="2ª rodada de saneamento",'1º Saneamento'!$Q136,IF($AM$2="3ª rodada de saneamento",'2º Saneamento'!$Q136,IF($AM$2="4ª rodada de saneamento",'3º Saneamento'!$Q136,IF($AM$2="5ª rodada de saneamento",'4º Saneamento'!$Q136,""))))))))</f>
        <v/>
      </c>
      <c r="AP137" s="24" t="str">
        <f>IFERROR(IF($AH137="SIM",$AI137,IF('Série original'!$P136&lt;=30%,$AJ137,IF('Série original'!$S136&gt;30%,$AL137,$AK137)))*$U137,"")</f>
        <v/>
      </c>
    </row>
    <row r="138" spans="1:42" ht="12.75" customHeight="1" x14ac:dyDescent="0.2">
      <c r="A138" s="11"/>
      <c r="B138" s="30"/>
      <c r="C138" s="27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3">
        <f t="shared" si="12"/>
        <v>0</v>
      </c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7"/>
      <c r="AI138" s="19" t="str">
        <f t="shared" si="9"/>
        <v/>
      </c>
      <c r="AJ138" s="19" t="str">
        <f t="shared" si="10"/>
        <v/>
      </c>
      <c r="AK138" s="19" t="str">
        <f>IFERROR(ROUND(IF(OR('1º Saneamento'!$O137&lt;=30%,COUNT('2º Saneamento'!C137:L137)&lt;3),'1º Saneamento'!$M137,IF(OR('2º Saneamento'!$O137&lt;=30%,COUNT('3º Saneamento'!C137:L137)&lt;3),'2º Saneamento'!$M137,IF(OR('3º Saneamento'!$O137&lt;=30%,COUNT('4º Saneamento'!C137:L137)&lt;3),'3º Saneamento'!$M137,IF(OR('4º Saneamento'!$O137&lt;=30%,COUNT('5º Saneamento'!C137:L137)&lt;3),'4º Saneamento'!$M137,'5º Saneamento'!$M137)))),2),"")</f>
        <v/>
      </c>
      <c r="AL138" s="19" t="str">
        <f t="shared" si="11"/>
        <v/>
      </c>
      <c r="AM138" s="22" t="str">
        <f>IF(AND($AJ138&lt;&gt;"",OR(AND('1º Saneamento'!$O137="",$AM$2="1ª rodada de saneamento"),AND('2º Saneamento'!$O137="",$AM$2="2ª rodada de saneamento"),AND('3º Saneamento'!$O137="",$AM$2="3ª rodada de saneamento"),AND('4º Saneamento'!$O137="",$AM$2="4ª rodada de saneamento"),AND('5º Saneamento'!$O137="",$AM$2="5ª rodada de saneamento"))),"N/A",IF($AM$2="Resultado final",'Série original'!$S137,IF($AM$2="Série de preços original",'Série original'!$P137,IF($AM$2="1ª rodada de saneamento",'1º Saneamento'!$O137,IF($AM$2="2ª rodada de saneamento",'2º Saneamento'!$O137,IF($AM$2="3ª rodada de saneamento",'3º Saneamento'!$O137,IF($AM$2="4ª rodada de saneamento",'4º Saneamento'!$O137,IF($AM$2="5ª rodada de saneamento",'5º Saneamento'!$O137,""))))))))</f>
        <v/>
      </c>
      <c r="AN138" s="23" t="str">
        <f>IF($AM$2="Resultado final","",IF(AND($AJ138&lt;&gt;"",OR(AND('1º Saneamento'!$O137="",$AM$2="1ª rodada de saneamento"),AND('2º Saneamento'!$O137="",$AM$2="2ª rodada de saneamento"),AND('3º Saneamento'!$O137="",$AM$2="3ª rodada de saneamento"),AND('4º Saneamento'!$O137="",$AM$2="4ª rodada de saneamento"),AND('5º Saneamento'!$O137="",$AM$2="5ª rodada de saneamento"),AND($AM$2="Resultado final",OR('Série original'!$P137&lt;=30%,$AH138="SIM",'Série original'!$S137&gt;30%)))),"N/A",IF(OR($AM$2="1ª rodada de saneamento",$AM$2="Série de preços original"),'Série original'!$Q137,IF($AM$2="1ª rodada de saneamento",'Série original'!$Q137,IF($AM$2="2ª rodada de saneamento",'1º Saneamento'!$P137,IF($AM$2="3ª rodada de saneamento",'2º Saneamento'!$P137,IF($AM$2="4ª rodada de saneamento",'3º Saneamento'!$P137,IF($AM$2="5ª rodada de saneamento",'4º Saneamento'!$P137,""))))))))</f>
        <v/>
      </c>
      <c r="AO138" s="23" t="str">
        <f>IF($AM$2="Resultado final","",IF(AND($AJ138&lt;&gt;"",OR(AND('1º Saneamento'!$O137="",$AM$2="1ª rodada de saneamento"),AND('2º Saneamento'!$O137="",$AM$2="2ª rodada de saneamento"),AND('3º Saneamento'!$O137="",$AM$2="3ª rodada de saneamento"),AND('4º Saneamento'!$O137="",$AM$2="4ª rodada de saneamento"),AND('5º Saneamento'!$O137="",$AM$2="5ª rodada de saneamento"),AND($AM$2="Resultado final",OR('Série original'!$P137&lt;=30%,$AH138="SIM",'Série original'!$S137&gt;30%)))),"N/A",IF(OR($AM$2="1ª rodada de saneamento",$AM$2="Série de preços original"),'Série original'!$R137,IF($AM$2="1ª rodada de saneamento",'Série original'!$R137,IF($AM$2="2ª rodada de saneamento",'1º Saneamento'!$Q137,IF($AM$2="3ª rodada de saneamento",'2º Saneamento'!$Q137,IF($AM$2="4ª rodada de saneamento",'3º Saneamento'!$Q137,IF($AM$2="5ª rodada de saneamento",'4º Saneamento'!$Q137,""))))))))</f>
        <v/>
      </c>
      <c r="AP138" s="24" t="str">
        <f>IFERROR(IF($AH138="SIM",$AI138,IF('Série original'!$P137&lt;=30%,$AJ138,IF('Série original'!$S137&gt;30%,$AL138,$AK138)))*$U138,"")</f>
        <v/>
      </c>
    </row>
    <row r="139" spans="1:42" ht="12.75" customHeight="1" x14ac:dyDescent="0.2">
      <c r="A139" s="11"/>
      <c r="B139" s="30"/>
      <c r="C139" s="27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3">
        <f t="shared" si="12"/>
        <v>0</v>
      </c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7"/>
      <c r="AI139" s="19" t="str">
        <f t="shared" si="9"/>
        <v/>
      </c>
      <c r="AJ139" s="19" t="str">
        <f t="shared" si="10"/>
        <v/>
      </c>
      <c r="AK139" s="19" t="str">
        <f>IFERROR(ROUND(IF(OR('1º Saneamento'!$O138&lt;=30%,COUNT('2º Saneamento'!C138:L138)&lt;3),'1º Saneamento'!$M138,IF(OR('2º Saneamento'!$O138&lt;=30%,COUNT('3º Saneamento'!C138:L138)&lt;3),'2º Saneamento'!$M138,IF(OR('3º Saneamento'!$O138&lt;=30%,COUNT('4º Saneamento'!C138:L138)&lt;3),'3º Saneamento'!$M138,IF(OR('4º Saneamento'!$O138&lt;=30%,COUNT('5º Saneamento'!C138:L138)&lt;3),'4º Saneamento'!$M138,'5º Saneamento'!$M138)))),2),"")</f>
        <v/>
      </c>
      <c r="AL139" s="19" t="str">
        <f t="shared" si="11"/>
        <v/>
      </c>
      <c r="AM139" s="22" t="str">
        <f>IF(AND($AJ139&lt;&gt;"",OR(AND('1º Saneamento'!$O138="",$AM$2="1ª rodada de saneamento"),AND('2º Saneamento'!$O138="",$AM$2="2ª rodada de saneamento"),AND('3º Saneamento'!$O138="",$AM$2="3ª rodada de saneamento"),AND('4º Saneamento'!$O138="",$AM$2="4ª rodada de saneamento"),AND('5º Saneamento'!$O138="",$AM$2="5ª rodada de saneamento"))),"N/A",IF($AM$2="Resultado final",'Série original'!$S138,IF($AM$2="Série de preços original",'Série original'!$P138,IF($AM$2="1ª rodada de saneamento",'1º Saneamento'!$O138,IF($AM$2="2ª rodada de saneamento",'2º Saneamento'!$O138,IF($AM$2="3ª rodada de saneamento",'3º Saneamento'!$O138,IF($AM$2="4ª rodada de saneamento",'4º Saneamento'!$O138,IF($AM$2="5ª rodada de saneamento",'5º Saneamento'!$O138,""))))))))</f>
        <v/>
      </c>
      <c r="AN139" s="23" t="str">
        <f>IF($AM$2="Resultado final","",IF(AND($AJ139&lt;&gt;"",OR(AND('1º Saneamento'!$O138="",$AM$2="1ª rodada de saneamento"),AND('2º Saneamento'!$O138="",$AM$2="2ª rodada de saneamento"),AND('3º Saneamento'!$O138="",$AM$2="3ª rodada de saneamento"),AND('4º Saneamento'!$O138="",$AM$2="4ª rodada de saneamento"),AND('5º Saneamento'!$O138="",$AM$2="5ª rodada de saneamento"),AND($AM$2="Resultado final",OR('Série original'!$P138&lt;=30%,$AH139="SIM",'Série original'!$S138&gt;30%)))),"N/A",IF(OR($AM$2="1ª rodada de saneamento",$AM$2="Série de preços original"),'Série original'!$Q138,IF($AM$2="1ª rodada de saneamento",'Série original'!$Q138,IF($AM$2="2ª rodada de saneamento",'1º Saneamento'!$P138,IF($AM$2="3ª rodada de saneamento",'2º Saneamento'!$P138,IF($AM$2="4ª rodada de saneamento",'3º Saneamento'!$P138,IF($AM$2="5ª rodada de saneamento",'4º Saneamento'!$P138,""))))))))</f>
        <v/>
      </c>
      <c r="AO139" s="23" t="str">
        <f>IF($AM$2="Resultado final","",IF(AND($AJ139&lt;&gt;"",OR(AND('1º Saneamento'!$O138="",$AM$2="1ª rodada de saneamento"),AND('2º Saneamento'!$O138="",$AM$2="2ª rodada de saneamento"),AND('3º Saneamento'!$O138="",$AM$2="3ª rodada de saneamento"),AND('4º Saneamento'!$O138="",$AM$2="4ª rodada de saneamento"),AND('5º Saneamento'!$O138="",$AM$2="5ª rodada de saneamento"),AND($AM$2="Resultado final",OR('Série original'!$P138&lt;=30%,$AH139="SIM",'Série original'!$S138&gt;30%)))),"N/A",IF(OR($AM$2="1ª rodada de saneamento",$AM$2="Série de preços original"),'Série original'!$R138,IF($AM$2="1ª rodada de saneamento",'Série original'!$R138,IF($AM$2="2ª rodada de saneamento",'1º Saneamento'!$Q138,IF($AM$2="3ª rodada de saneamento",'2º Saneamento'!$Q138,IF($AM$2="4ª rodada de saneamento",'3º Saneamento'!$Q138,IF($AM$2="5ª rodada de saneamento",'4º Saneamento'!$Q138,""))))))))</f>
        <v/>
      </c>
      <c r="AP139" s="24" t="str">
        <f>IFERROR(IF($AH139="SIM",$AI139,IF('Série original'!$P138&lt;=30%,$AJ139,IF('Série original'!$S138&gt;30%,$AL139,$AK139)))*$U139,"")</f>
        <v/>
      </c>
    </row>
    <row r="140" spans="1:42" ht="12.75" customHeight="1" x14ac:dyDescent="0.2">
      <c r="A140" s="11"/>
      <c r="B140" s="30"/>
      <c r="C140" s="27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3">
        <f t="shared" si="12"/>
        <v>0</v>
      </c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7"/>
      <c r="AI140" s="19" t="str">
        <f t="shared" si="9"/>
        <v/>
      </c>
      <c r="AJ140" s="19" t="str">
        <f t="shared" si="10"/>
        <v/>
      </c>
      <c r="AK140" s="19" t="str">
        <f>IFERROR(ROUND(IF(OR('1º Saneamento'!$O139&lt;=30%,COUNT('2º Saneamento'!C139:L139)&lt;3),'1º Saneamento'!$M139,IF(OR('2º Saneamento'!$O139&lt;=30%,COUNT('3º Saneamento'!C139:L139)&lt;3),'2º Saneamento'!$M139,IF(OR('3º Saneamento'!$O139&lt;=30%,COUNT('4º Saneamento'!C139:L139)&lt;3),'3º Saneamento'!$M139,IF(OR('4º Saneamento'!$O139&lt;=30%,COUNT('5º Saneamento'!C139:L139)&lt;3),'4º Saneamento'!$M139,'5º Saneamento'!$M139)))),2),"")</f>
        <v/>
      </c>
      <c r="AL140" s="19" t="str">
        <f t="shared" si="11"/>
        <v/>
      </c>
      <c r="AM140" s="22" t="str">
        <f>IF(AND($AJ140&lt;&gt;"",OR(AND('1º Saneamento'!$O139="",$AM$2="1ª rodada de saneamento"),AND('2º Saneamento'!$O139="",$AM$2="2ª rodada de saneamento"),AND('3º Saneamento'!$O139="",$AM$2="3ª rodada de saneamento"),AND('4º Saneamento'!$O139="",$AM$2="4ª rodada de saneamento"),AND('5º Saneamento'!$O139="",$AM$2="5ª rodada de saneamento"))),"N/A",IF($AM$2="Resultado final",'Série original'!$S139,IF($AM$2="Série de preços original",'Série original'!$P139,IF($AM$2="1ª rodada de saneamento",'1º Saneamento'!$O139,IF($AM$2="2ª rodada de saneamento",'2º Saneamento'!$O139,IF($AM$2="3ª rodada de saneamento",'3º Saneamento'!$O139,IF($AM$2="4ª rodada de saneamento",'4º Saneamento'!$O139,IF($AM$2="5ª rodada de saneamento",'5º Saneamento'!$O139,""))))))))</f>
        <v/>
      </c>
      <c r="AN140" s="23" t="str">
        <f>IF($AM$2="Resultado final","",IF(AND($AJ140&lt;&gt;"",OR(AND('1º Saneamento'!$O139="",$AM$2="1ª rodada de saneamento"),AND('2º Saneamento'!$O139="",$AM$2="2ª rodada de saneamento"),AND('3º Saneamento'!$O139="",$AM$2="3ª rodada de saneamento"),AND('4º Saneamento'!$O139="",$AM$2="4ª rodada de saneamento"),AND('5º Saneamento'!$O139="",$AM$2="5ª rodada de saneamento"),AND($AM$2="Resultado final",OR('Série original'!$P139&lt;=30%,$AH140="SIM",'Série original'!$S139&gt;30%)))),"N/A",IF(OR($AM$2="1ª rodada de saneamento",$AM$2="Série de preços original"),'Série original'!$Q139,IF($AM$2="1ª rodada de saneamento",'Série original'!$Q139,IF($AM$2="2ª rodada de saneamento",'1º Saneamento'!$P139,IF($AM$2="3ª rodada de saneamento",'2º Saneamento'!$P139,IF($AM$2="4ª rodada de saneamento",'3º Saneamento'!$P139,IF($AM$2="5ª rodada de saneamento",'4º Saneamento'!$P139,""))))))))</f>
        <v/>
      </c>
      <c r="AO140" s="23" t="str">
        <f>IF($AM$2="Resultado final","",IF(AND($AJ140&lt;&gt;"",OR(AND('1º Saneamento'!$O139="",$AM$2="1ª rodada de saneamento"),AND('2º Saneamento'!$O139="",$AM$2="2ª rodada de saneamento"),AND('3º Saneamento'!$O139="",$AM$2="3ª rodada de saneamento"),AND('4º Saneamento'!$O139="",$AM$2="4ª rodada de saneamento"),AND('5º Saneamento'!$O139="",$AM$2="5ª rodada de saneamento"),AND($AM$2="Resultado final",OR('Série original'!$P139&lt;=30%,$AH140="SIM",'Série original'!$S139&gt;30%)))),"N/A",IF(OR($AM$2="1ª rodada de saneamento",$AM$2="Série de preços original"),'Série original'!$R139,IF($AM$2="1ª rodada de saneamento",'Série original'!$R139,IF($AM$2="2ª rodada de saneamento",'1º Saneamento'!$Q139,IF($AM$2="3ª rodada de saneamento",'2º Saneamento'!$Q139,IF($AM$2="4ª rodada de saneamento",'3º Saneamento'!$Q139,IF($AM$2="5ª rodada de saneamento",'4º Saneamento'!$Q139,""))))))))</f>
        <v/>
      </c>
      <c r="AP140" s="24" t="str">
        <f>IFERROR(IF($AH140="SIM",$AI140,IF('Série original'!$P139&lt;=30%,$AJ140,IF('Série original'!$S139&gt;30%,$AL140,$AK140)))*$U140,"")</f>
        <v/>
      </c>
    </row>
    <row r="141" spans="1:42" ht="12.75" customHeight="1" x14ac:dyDescent="0.2">
      <c r="A141" s="11"/>
      <c r="B141" s="30"/>
      <c r="C141" s="27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3">
        <f t="shared" si="12"/>
        <v>0</v>
      </c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7"/>
      <c r="AI141" s="19" t="str">
        <f t="shared" si="9"/>
        <v/>
      </c>
      <c r="AJ141" s="19" t="str">
        <f t="shared" si="10"/>
        <v/>
      </c>
      <c r="AK141" s="19" t="str">
        <f>IFERROR(ROUND(IF(OR('1º Saneamento'!$O140&lt;=30%,COUNT('2º Saneamento'!C140:L140)&lt;3),'1º Saneamento'!$M140,IF(OR('2º Saneamento'!$O140&lt;=30%,COUNT('3º Saneamento'!C140:L140)&lt;3),'2º Saneamento'!$M140,IF(OR('3º Saneamento'!$O140&lt;=30%,COUNT('4º Saneamento'!C140:L140)&lt;3),'3º Saneamento'!$M140,IF(OR('4º Saneamento'!$O140&lt;=30%,COUNT('5º Saneamento'!C140:L140)&lt;3),'4º Saneamento'!$M140,'5º Saneamento'!$M140)))),2),"")</f>
        <v/>
      </c>
      <c r="AL141" s="19" t="str">
        <f t="shared" si="11"/>
        <v/>
      </c>
      <c r="AM141" s="22" t="str">
        <f>IF(AND($AJ141&lt;&gt;"",OR(AND('1º Saneamento'!$O140="",$AM$2="1ª rodada de saneamento"),AND('2º Saneamento'!$O140="",$AM$2="2ª rodada de saneamento"),AND('3º Saneamento'!$O140="",$AM$2="3ª rodada de saneamento"),AND('4º Saneamento'!$O140="",$AM$2="4ª rodada de saneamento"),AND('5º Saneamento'!$O140="",$AM$2="5ª rodada de saneamento"))),"N/A",IF($AM$2="Resultado final",'Série original'!$S140,IF($AM$2="Série de preços original",'Série original'!$P140,IF($AM$2="1ª rodada de saneamento",'1º Saneamento'!$O140,IF($AM$2="2ª rodada de saneamento",'2º Saneamento'!$O140,IF($AM$2="3ª rodada de saneamento",'3º Saneamento'!$O140,IF($AM$2="4ª rodada de saneamento",'4º Saneamento'!$O140,IF($AM$2="5ª rodada de saneamento",'5º Saneamento'!$O140,""))))))))</f>
        <v/>
      </c>
      <c r="AN141" s="23" t="str">
        <f>IF($AM$2="Resultado final","",IF(AND($AJ141&lt;&gt;"",OR(AND('1º Saneamento'!$O140="",$AM$2="1ª rodada de saneamento"),AND('2º Saneamento'!$O140="",$AM$2="2ª rodada de saneamento"),AND('3º Saneamento'!$O140="",$AM$2="3ª rodada de saneamento"),AND('4º Saneamento'!$O140="",$AM$2="4ª rodada de saneamento"),AND('5º Saneamento'!$O140="",$AM$2="5ª rodada de saneamento"),AND($AM$2="Resultado final",OR('Série original'!$P140&lt;=30%,$AH141="SIM",'Série original'!$S140&gt;30%)))),"N/A",IF(OR($AM$2="1ª rodada de saneamento",$AM$2="Série de preços original"),'Série original'!$Q140,IF($AM$2="1ª rodada de saneamento",'Série original'!$Q140,IF($AM$2="2ª rodada de saneamento",'1º Saneamento'!$P140,IF($AM$2="3ª rodada de saneamento",'2º Saneamento'!$P140,IF($AM$2="4ª rodada de saneamento",'3º Saneamento'!$P140,IF($AM$2="5ª rodada de saneamento",'4º Saneamento'!$P140,""))))))))</f>
        <v/>
      </c>
      <c r="AO141" s="23" t="str">
        <f>IF($AM$2="Resultado final","",IF(AND($AJ141&lt;&gt;"",OR(AND('1º Saneamento'!$O140="",$AM$2="1ª rodada de saneamento"),AND('2º Saneamento'!$O140="",$AM$2="2ª rodada de saneamento"),AND('3º Saneamento'!$O140="",$AM$2="3ª rodada de saneamento"),AND('4º Saneamento'!$O140="",$AM$2="4ª rodada de saneamento"),AND('5º Saneamento'!$O140="",$AM$2="5ª rodada de saneamento"),AND($AM$2="Resultado final",OR('Série original'!$P140&lt;=30%,$AH141="SIM",'Série original'!$S140&gt;30%)))),"N/A",IF(OR($AM$2="1ª rodada de saneamento",$AM$2="Série de preços original"),'Série original'!$R140,IF($AM$2="1ª rodada de saneamento",'Série original'!$R140,IF($AM$2="2ª rodada de saneamento",'1º Saneamento'!$Q140,IF($AM$2="3ª rodada de saneamento",'2º Saneamento'!$Q140,IF($AM$2="4ª rodada de saneamento",'3º Saneamento'!$Q140,IF($AM$2="5ª rodada de saneamento",'4º Saneamento'!$Q140,""))))))))</f>
        <v/>
      </c>
      <c r="AP141" s="24" t="str">
        <f>IFERROR(IF($AH141="SIM",$AI141,IF('Série original'!$P140&lt;=30%,$AJ141,IF('Série original'!$S140&gt;30%,$AL141,$AK141)))*$U141,"")</f>
        <v/>
      </c>
    </row>
    <row r="142" spans="1:42" ht="12.75" customHeight="1" x14ac:dyDescent="0.2">
      <c r="A142" s="11"/>
      <c r="B142" s="30"/>
      <c r="C142" s="27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3">
        <f t="shared" si="12"/>
        <v>0</v>
      </c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7"/>
      <c r="AI142" s="19" t="str">
        <f t="shared" si="9"/>
        <v/>
      </c>
      <c r="AJ142" s="19" t="str">
        <f t="shared" si="10"/>
        <v/>
      </c>
      <c r="AK142" s="19" t="str">
        <f>IFERROR(ROUND(IF(OR('1º Saneamento'!$O141&lt;=30%,COUNT('2º Saneamento'!C141:L141)&lt;3),'1º Saneamento'!$M141,IF(OR('2º Saneamento'!$O141&lt;=30%,COUNT('3º Saneamento'!C141:L141)&lt;3),'2º Saneamento'!$M141,IF(OR('3º Saneamento'!$O141&lt;=30%,COUNT('4º Saneamento'!C141:L141)&lt;3),'3º Saneamento'!$M141,IF(OR('4º Saneamento'!$O141&lt;=30%,COUNT('5º Saneamento'!C141:L141)&lt;3),'4º Saneamento'!$M141,'5º Saneamento'!$M141)))),2),"")</f>
        <v/>
      </c>
      <c r="AL142" s="19" t="str">
        <f t="shared" si="11"/>
        <v/>
      </c>
      <c r="AM142" s="22" t="str">
        <f>IF(AND($AJ142&lt;&gt;"",OR(AND('1º Saneamento'!$O141="",$AM$2="1ª rodada de saneamento"),AND('2º Saneamento'!$O141="",$AM$2="2ª rodada de saneamento"),AND('3º Saneamento'!$O141="",$AM$2="3ª rodada de saneamento"),AND('4º Saneamento'!$O141="",$AM$2="4ª rodada de saneamento"),AND('5º Saneamento'!$O141="",$AM$2="5ª rodada de saneamento"))),"N/A",IF($AM$2="Resultado final",'Série original'!$S141,IF($AM$2="Série de preços original",'Série original'!$P141,IF($AM$2="1ª rodada de saneamento",'1º Saneamento'!$O141,IF($AM$2="2ª rodada de saneamento",'2º Saneamento'!$O141,IF($AM$2="3ª rodada de saneamento",'3º Saneamento'!$O141,IF($AM$2="4ª rodada de saneamento",'4º Saneamento'!$O141,IF($AM$2="5ª rodada de saneamento",'5º Saneamento'!$O141,""))))))))</f>
        <v/>
      </c>
      <c r="AN142" s="23" t="str">
        <f>IF($AM$2="Resultado final","",IF(AND($AJ142&lt;&gt;"",OR(AND('1º Saneamento'!$O141="",$AM$2="1ª rodada de saneamento"),AND('2º Saneamento'!$O141="",$AM$2="2ª rodada de saneamento"),AND('3º Saneamento'!$O141="",$AM$2="3ª rodada de saneamento"),AND('4º Saneamento'!$O141="",$AM$2="4ª rodada de saneamento"),AND('5º Saneamento'!$O141="",$AM$2="5ª rodada de saneamento"),AND($AM$2="Resultado final",OR('Série original'!$P141&lt;=30%,$AH142="SIM",'Série original'!$S141&gt;30%)))),"N/A",IF(OR($AM$2="1ª rodada de saneamento",$AM$2="Série de preços original"),'Série original'!$Q141,IF($AM$2="1ª rodada de saneamento",'Série original'!$Q141,IF($AM$2="2ª rodada de saneamento",'1º Saneamento'!$P141,IF($AM$2="3ª rodada de saneamento",'2º Saneamento'!$P141,IF($AM$2="4ª rodada de saneamento",'3º Saneamento'!$P141,IF($AM$2="5ª rodada de saneamento",'4º Saneamento'!$P141,""))))))))</f>
        <v/>
      </c>
      <c r="AO142" s="23" t="str">
        <f>IF($AM$2="Resultado final","",IF(AND($AJ142&lt;&gt;"",OR(AND('1º Saneamento'!$O141="",$AM$2="1ª rodada de saneamento"),AND('2º Saneamento'!$O141="",$AM$2="2ª rodada de saneamento"),AND('3º Saneamento'!$O141="",$AM$2="3ª rodada de saneamento"),AND('4º Saneamento'!$O141="",$AM$2="4ª rodada de saneamento"),AND('5º Saneamento'!$O141="",$AM$2="5ª rodada de saneamento"),AND($AM$2="Resultado final",OR('Série original'!$P141&lt;=30%,$AH142="SIM",'Série original'!$S141&gt;30%)))),"N/A",IF(OR($AM$2="1ª rodada de saneamento",$AM$2="Série de preços original"),'Série original'!$R141,IF($AM$2="1ª rodada de saneamento",'Série original'!$R141,IF($AM$2="2ª rodada de saneamento",'1º Saneamento'!$Q141,IF($AM$2="3ª rodada de saneamento",'2º Saneamento'!$Q141,IF($AM$2="4ª rodada de saneamento",'3º Saneamento'!$Q141,IF($AM$2="5ª rodada de saneamento",'4º Saneamento'!$Q141,""))))))))</f>
        <v/>
      </c>
      <c r="AP142" s="24" t="str">
        <f>IFERROR(IF($AH142="SIM",$AI142,IF('Série original'!$P141&lt;=30%,$AJ142,IF('Série original'!$S141&gt;30%,$AL142,$AK142)))*$U142,"")</f>
        <v/>
      </c>
    </row>
    <row r="143" spans="1:42" ht="12.75" customHeight="1" x14ac:dyDescent="0.2">
      <c r="A143" s="11"/>
      <c r="B143" s="30"/>
      <c r="C143" s="27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3">
        <f t="shared" si="12"/>
        <v>0</v>
      </c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7"/>
      <c r="AI143" s="19" t="str">
        <f t="shared" si="9"/>
        <v/>
      </c>
      <c r="AJ143" s="19" t="str">
        <f t="shared" si="10"/>
        <v/>
      </c>
      <c r="AK143" s="19" t="str">
        <f>IFERROR(ROUND(IF(OR('1º Saneamento'!$O142&lt;=30%,COUNT('2º Saneamento'!C142:L142)&lt;3),'1º Saneamento'!$M142,IF(OR('2º Saneamento'!$O142&lt;=30%,COUNT('3º Saneamento'!C142:L142)&lt;3),'2º Saneamento'!$M142,IF(OR('3º Saneamento'!$O142&lt;=30%,COUNT('4º Saneamento'!C142:L142)&lt;3),'3º Saneamento'!$M142,IF(OR('4º Saneamento'!$O142&lt;=30%,COUNT('5º Saneamento'!C142:L142)&lt;3),'4º Saneamento'!$M142,'5º Saneamento'!$M142)))),2),"")</f>
        <v/>
      </c>
      <c r="AL143" s="19" t="str">
        <f t="shared" si="11"/>
        <v/>
      </c>
      <c r="AM143" s="22" t="str">
        <f>IF(AND($AJ143&lt;&gt;"",OR(AND('1º Saneamento'!$O142="",$AM$2="1ª rodada de saneamento"),AND('2º Saneamento'!$O142="",$AM$2="2ª rodada de saneamento"),AND('3º Saneamento'!$O142="",$AM$2="3ª rodada de saneamento"),AND('4º Saneamento'!$O142="",$AM$2="4ª rodada de saneamento"),AND('5º Saneamento'!$O142="",$AM$2="5ª rodada de saneamento"))),"N/A",IF($AM$2="Resultado final",'Série original'!$S142,IF($AM$2="Série de preços original",'Série original'!$P142,IF($AM$2="1ª rodada de saneamento",'1º Saneamento'!$O142,IF($AM$2="2ª rodada de saneamento",'2º Saneamento'!$O142,IF($AM$2="3ª rodada de saneamento",'3º Saneamento'!$O142,IF($AM$2="4ª rodada de saneamento",'4º Saneamento'!$O142,IF($AM$2="5ª rodada de saneamento",'5º Saneamento'!$O142,""))))))))</f>
        <v/>
      </c>
      <c r="AN143" s="23" t="str">
        <f>IF($AM$2="Resultado final","",IF(AND($AJ143&lt;&gt;"",OR(AND('1º Saneamento'!$O142="",$AM$2="1ª rodada de saneamento"),AND('2º Saneamento'!$O142="",$AM$2="2ª rodada de saneamento"),AND('3º Saneamento'!$O142="",$AM$2="3ª rodada de saneamento"),AND('4º Saneamento'!$O142="",$AM$2="4ª rodada de saneamento"),AND('5º Saneamento'!$O142="",$AM$2="5ª rodada de saneamento"),AND($AM$2="Resultado final",OR('Série original'!$P142&lt;=30%,$AH143="SIM",'Série original'!$S142&gt;30%)))),"N/A",IF(OR($AM$2="1ª rodada de saneamento",$AM$2="Série de preços original"),'Série original'!$Q142,IF($AM$2="1ª rodada de saneamento",'Série original'!$Q142,IF($AM$2="2ª rodada de saneamento",'1º Saneamento'!$P142,IF($AM$2="3ª rodada de saneamento",'2º Saneamento'!$P142,IF($AM$2="4ª rodada de saneamento",'3º Saneamento'!$P142,IF($AM$2="5ª rodada de saneamento",'4º Saneamento'!$P142,""))))))))</f>
        <v/>
      </c>
      <c r="AO143" s="23" t="str">
        <f>IF($AM$2="Resultado final","",IF(AND($AJ143&lt;&gt;"",OR(AND('1º Saneamento'!$O142="",$AM$2="1ª rodada de saneamento"),AND('2º Saneamento'!$O142="",$AM$2="2ª rodada de saneamento"),AND('3º Saneamento'!$O142="",$AM$2="3ª rodada de saneamento"),AND('4º Saneamento'!$O142="",$AM$2="4ª rodada de saneamento"),AND('5º Saneamento'!$O142="",$AM$2="5ª rodada de saneamento"),AND($AM$2="Resultado final",OR('Série original'!$P142&lt;=30%,$AH143="SIM",'Série original'!$S142&gt;30%)))),"N/A",IF(OR($AM$2="1ª rodada de saneamento",$AM$2="Série de preços original"),'Série original'!$R142,IF($AM$2="1ª rodada de saneamento",'Série original'!$R142,IF($AM$2="2ª rodada de saneamento",'1º Saneamento'!$Q142,IF($AM$2="3ª rodada de saneamento",'2º Saneamento'!$Q142,IF($AM$2="4ª rodada de saneamento",'3º Saneamento'!$Q142,IF($AM$2="5ª rodada de saneamento",'4º Saneamento'!$Q142,""))))))))</f>
        <v/>
      </c>
      <c r="AP143" s="24" t="str">
        <f>IFERROR(IF($AH143="SIM",$AI143,IF('Série original'!$P142&lt;=30%,$AJ143,IF('Série original'!$S142&gt;30%,$AL143,$AK143)))*$U143,"")</f>
        <v/>
      </c>
    </row>
    <row r="144" spans="1:42" ht="12.75" customHeight="1" x14ac:dyDescent="0.2">
      <c r="A144" s="11"/>
      <c r="B144" s="30"/>
      <c r="C144" s="27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3">
        <f t="shared" si="12"/>
        <v>0</v>
      </c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7"/>
      <c r="AI144" s="19" t="str">
        <f t="shared" si="9"/>
        <v/>
      </c>
      <c r="AJ144" s="19" t="str">
        <f t="shared" si="10"/>
        <v/>
      </c>
      <c r="AK144" s="19" t="str">
        <f>IFERROR(ROUND(IF(OR('1º Saneamento'!$O143&lt;=30%,COUNT('2º Saneamento'!C143:L143)&lt;3),'1º Saneamento'!$M143,IF(OR('2º Saneamento'!$O143&lt;=30%,COUNT('3º Saneamento'!C143:L143)&lt;3),'2º Saneamento'!$M143,IF(OR('3º Saneamento'!$O143&lt;=30%,COUNT('4º Saneamento'!C143:L143)&lt;3),'3º Saneamento'!$M143,IF(OR('4º Saneamento'!$O143&lt;=30%,COUNT('5º Saneamento'!C143:L143)&lt;3),'4º Saneamento'!$M143,'5º Saneamento'!$M143)))),2),"")</f>
        <v/>
      </c>
      <c r="AL144" s="19" t="str">
        <f t="shared" si="11"/>
        <v/>
      </c>
      <c r="AM144" s="22" t="str">
        <f>IF(AND($AJ144&lt;&gt;"",OR(AND('1º Saneamento'!$O143="",$AM$2="1ª rodada de saneamento"),AND('2º Saneamento'!$O143="",$AM$2="2ª rodada de saneamento"),AND('3º Saneamento'!$O143="",$AM$2="3ª rodada de saneamento"),AND('4º Saneamento'!$O143="",$AM$2="4ª rodada de saneamento"),AND('5º Saneamento'!$O143="",$AM$2="5ª rodada de saneamento"))),"N/A",IF($AM$2="Resultado final",'Série original'!$S143,IF($AM$2="Série de preços original",'Série original'!$P143,IF($AM$2="1ª rodada de saneamento",'1º Saneamento'!$O143,IF($AM$2="2ª rodada de saneamento",'2º Saneamento'!$O143,IF($AM$2="3ª rodada de saneamento",'3º Saneamento'!$O143,IF($AM$2="4ª rodada de saneamento",'4º Saneamento'!$O143,IF($AM$2="5ª rodada de saneamento",'5º Saneamento'!$O143,""))))))))</f>
        <v/>
      </c>
      <c r="AN144" s="23" t="str">
        <f>IF($AM$2="Resultado final","",IF(AND($AJ144&lt;&gt;"",OR(AND('1º Saneamento'!$O143="",$AM$2="1ª rodada de saneamento"),AND('2º Saneamento'!$O143="",$AM$2="2ª rodada de saneamento"),AND('3º Saneamento'!$O143="",$AM$2="3ª rodada de saneamento"),AND('4º Saneamento'!$O143="",$AM$2="4ª rodada de saneamento"),AND('5º Saneamento'!$O143="",$AM$2="5ª rodada de saneamento"),AND($AM$2="Resultado final",OR('Série original'!$P143&lt;=30%,$AH144="SIM",'Série original'!$S143&gt;30%)))),"N/A",IF(OR($AM$2="1ª rodada de saneamento",$AM$2="Série de preços original"),'Série original'!$Q143,IF($AM$2="1ª rodada de saneamento",'Série original'!$Q143,IF($AM$2="2ª rodada de saneamento",'1º Saneamento'!$P143,IF($AM$2="3ª rodada de saneamento",'2º Saneamento'!$P143,IF($AM$2="4ª rodada de saneamento",'3º Saneamento'!$P143,IF($AM$2="5ª rodada de saneamento",'4º Saneamento'!$P143,""))))))))</f>
        <v/>
      </c>
      <c r="AO144" s="23" t="str">
        <f>IF($AM$2="Resultado final","",IF(AND($AJ144&lt;&gt;"",OR(AND('1º Saneamento'!$O143="",$AM$2="1ª rodada de saneamento"),AND('2º Saneamento'!$O143="",$AM$2="2ª rodada de saneamento"),AND('3º Saneamento'!$O143="",$AM$2="3ª rodada de saneamento"),AND('4º Saneamento'!$O143="",$AM$2="4ª rodada de saneamento"),AND('5º Saneamento'!$O143="",$AM$2="5ª rodada de saneamento"),AND($AM$2="Resultado final",OR('Série original'!$P143&lt;=30%,$AH144="SIM",'Série original'!$S143&gt;30%)))),"N/A",IF(OR($AM$2="1ª rodada de saneamento",$AM$2="Série de preços original"),'Série original'!$R143,IF($AM$2="1ª rodada de saneamento",'Série original'!$R143,IF($AM$2="2ª rodada de saneamento",'1º Saneamento'!$Q143,IF($AM$2="3ª rodada de saneamento",'2º Saneamento'!$Q143,IF($AM$2="4ª rodada de saneamento",'3º Saneamento'!$Q143,IF($AM$2="5ª rodada de saneamento",'4º Saneamento'!$Q143,""))))))))</f>
        <v/>
      </c>
      <c r="AP144" s="24" t="str">
        <f>IFERROR(IF($AH144="SIM",$AI144,IF('Série original'!$P143&lt;=30%,$AJ144,IF('Série original'!$S143&gt;30%,$AL144,$AK144)))*$U144,"")</f>
        <v/>
      </c>
    </row>
    <row r="145" spans="1:42" ht="12.75" customHeight="1" x14ac:dyDescent="0.2">
      <c r="A145" s="11"/>
      <c r="B145" s="30"/>
      <c r="C145" s="27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3">
        <f t="shared" si="12"/>
        <v>0</v>
      </c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7"/>
      <c r="AI145" s="19" t="str">
        <f t="shared" si="9"/>
        <v/>
      </c>
      <c r="AJ145" s="19" t="str">
        <f t="shared" si="10"/>
        <v/>
      </c>
      <c r="AK145" s="19" t="str">
        <f>IFERROR(ROUND(IF(OR('1º Saneamento'!$O144&lt;=30%,COUNT('2º Saneamento'!C144:L144)&lt;3),'1º Saneamento'!$M144,IF(OR('2º Saneamento'!$O144&lt;=30%,COUNT('3º Saneamento'!C144:L144)&lt;3),'2º Saneamento'!$M144,IF(OR('3º Saneamento'!$O144&lt;=30%,COUNT('4º Saneamento'!C144:L144)&lt;3),'3º Saneamento'!$M144,IF(OR('4º Saneamento'!$O144&lt;=30%,COUNT('5º Saneamento'!C144:L144)&lt;3),'4º Saneamento'!$M144,'5º Saneamento'!$M144)))),2),"")</f>
        <v/>
      </c>
      <c r="AL145" s="19" t="str">
        <f t="shared" si="11"/>
        <v/>
      </c>
      <c r="AM145" s="22" t="str">
        <f>IF(AND($AJ145&lt;&gt;"",OR(AND('1º Saneamento'!$O144="",$AM$2="1ª rodada de saneamento"),AND('2º Saneamento'!$O144="",$AM$2="2ª rodada de saneamento"),AND('3º Saneamento'!$O144="",$AM$2="3ª rodada de saneamento"),AND('4º Saneamento'!$O144="",$AM$2="4ª rodada de saneamento"),AND('5º Saneamento'!$O144="",$AM$2="5ª rodada de saneamento"))),"N/A",IF($AM$2="Resultado final",'Série original'!$S144,IF($AM$2="Série de preços original",'Série original'!$P144,IF($AM$2="1ª rodada de saneamento",'1º Saneamento'!$O144,IF($AM$2="2ª rodada de saneamento",'2º Saneamento'!$O144,IF($AM$2="3ª rodada de saneamento",'3º Saneamento'!$O144,IF($AM$2="4ª rodada de saneamento",'4º Saneamento'!$O144,IF($AM$2="5ª rodada de saneamento",'5º Saneamento'!$O144,""))))))))</f>
        <v/>
      </c>
      <c r="AN145" s="23" t="str">
        <f>IF($AM$2="Resultado final","",IF(AND($AJ145&lt;&gt;"",OR(AND('1º Saneamento'!$O144="",$AM$2="1ª rodada de saneamento"),AND('2º Saneamento'!$O144="",$AM$2="2ª rodada de saneamento"),AND('3º Saneamento'!$O144="",$AM$2="3ª rodada de saneamento"),AND('4º Saneamento'!$O144="",$AM$2="4ª rodada de saneamento"),AND('5º Saneamento'!$O144="",$AM$2="5ª rodada de saneamento"),AND($AM$2="Resultado final",OR('Série original'!$P144&lt;=30%,$AH145="SIM",'Série original'!$S144&gt;30%)))),"N/A",IF(OR($AM$2="1ª rodada de saneamento",$AM$2="Série de preços original"),'Série original'!$Q144,IF($AM$2="1ª rodada de saneamento",'Série original'!$Q144,IF($AM$2="2ª rodada de saneamento",'1º Saneamento'!$P144,IF($AM$2="3ª rodada de saneamento",'2º Saneamento'!$P144,IF($AM$2="4ª rodada de saneamento",'3º Saneamento'!$P144,IF($AM$2="5ª rodada de saneamento",'4º Saneamento'!$P144,""))))))))</f>
        <v/>
      </c>
      <c r="AO145" s="23" t="str">
        <f>IF($AM$2="Resultado final","",IF(AND($AJ145&lt;&gt;"",OR(AND('1º Saneamento'!$O144="",$AM$2="1ª rodada de saneamento"),AND('2º Saneamento'!$O144="",$AM$2="2ª rodada de saneamento"),AND('3º Saneamento'!$O144="",$AM$2="3ª rodada de saneamento"),AND('4º Saneamento'!$O144="",$AM$2="4ª rodada de saneamento"),AND('5º Saneamento'!$O144="",$AM$2="5ª rodada de saneamento"),AND($AM$2="Resultado final",OR('Série original'!$P144&lt;=30%,$AH145="SIM",'Série original'!$S144&gt;30%)))),"N/A",IF(OR($AM$2="1ª rodada de saneamento",$AM$2="Série de preços original"),'Série original'!$R144,IF($AM$2="1ª rodada de saneamento",'Série original'!$R144,IF($AM$2="2ª rodada de saneamento",'1º Saneamento'!$Q144,IF($AM$2="3ª rodada de saneamento",'2º Saneamento'!$Q144,IF($AM$2="4ª rodada de saneamento",'3º Saneamento'!$Q144,IF($AM$2="5ª rodada de saneamento",'4º Saneamento'!$Q144,""))))))))</f>
        <v/>
      </c>
      <c r="AP145" s="24" t="str">
        <f>IFERROR(IF($AH145="SIM",$AI145,IF('Série original'!$P144&lt;=30%,$AJ145,IF('Série original'!$S144&gt;30%,$AL145,$AK145)))*$U145,"")</f>
        <v/>
      </c>
    </row>
    <row r="146" spans="1:42" ht="12.75" customHeight="1" x14ac:dyDescent="0.2">
      <c r="A146" s="11"/>
      <c r="B146" s="30"/>
      <c r="C146" s="27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3">
        <f t="shared" si="12"/>
        <v>0</v>
      </c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7"/>
      <c r="AI146" s="19" t="str">
        <f t="shared" si="9"/>
        <v/>
      </c>
      <c r="AJ146" s="19" t="str">
        <f t="shared" si="10"/>
        <v/>
      </c>
      <c r="AK146" s="19" t="str">
        <f>IFERROR(ROUND(IF(OR('1º Saneamento'!$O145&lt;=30%,COUNT('2º Saneamento'!C145:L145)&lt;3),'1º Saneamento'!$M145,IF(OR('2º Saneamento'!$O145&lt;=30%,COUNT('3º Saneamento'!C145:L145)&lt;3),'2º Saneamento'!$M145,IF(OR('3º Saneamento'!$O145&lt;=30%,COUNT('4º Saneamento'!C145:L145)&lt;3),'3º Saneamento'!$M145,IF(OR('4º Saneamento'!$O145&lt;=30%,COUNT('5º Saneamento'!C145:L145)&lt;3),'4º Saneamento'!$M145,'5º Saneamento'!$M145)))),2),"")</f>
        <v/>
      </c>
      <c r="AL146" s="19" t="str">
        <f t="shared" si="11"/>
        <v/>
      </c>
      <c r="AM146" s="22" t="str">
        <f>IF(AND($AJ146&lt;&gt;"",OR(AND('1º Saneamento'!$O145="",$AM$2="1ª rodada de saneamento"),AND('2º Saneamento'!$O145="",$AM$2="2ª rodada de saneamento"),AND('3º Saneamento'!$O145="",$AM$2="3ª rodada de saneamento"),AND('4º Saneamento'!$O145="",$AM$2="4ª rodada de saneamento"),AND('5º Saneamento'!$O145="",$AM$2="5ª rodada de saneamento"))),"N/A",IF($AM$2="Resultado final",'Série original'!$S145,IF($AM$2="Série de preços original",'Série original'!$P145,IF($AM$2="1ª rodada de saneamento",'1º Saneamento'!$O145,IF($AM$2="2ª rodada de saneamento",'2º Saneamento'!$O145,IF($AM$2="3ª rodada de saneamento",'3º Saneamento'!$O145,IF($AM$2="4ª rodada de saneamento",'4º Saneamento'!$O145,IF($AM$2="5ª rodada de saneamento",'5º Saneamento'!$O145,""))))))))</f>
        <v/>
      </c>
      <c r="AN146" s="23" t="str">
        <f>IF($AM$2="Resultado final","",IF(AND($AJ146&lt;&gt;"",OR(AND('1º Saneamento'!$O145="",$AM$2="1ª rodada de saneamento"),AND('2º Saneamento'!$O145="",$AM$2="2ª rodada de saneamento"),AND('3º Saneamento'!$O145="",$AM$2="3ª rodada de saneamento"),AND('4º Saneamento'!$O145="",$AM$2="4ª rodada de saneamento"),AND('5º Saneamento'!$O145="",$AM$2="5ª rodada de saneamento"),AND($AM$2="Resultado final",OR('Série original'!$P145&lt;=30%,$AH146="SIM",'Série original'!$S145&gt;30%)))),"N/A",IF(OR($AM$2="1ª rodada de saneamento",$AM$2="Série de preços original"),'Série original'!$Q145,IF($AM$2="1ª rodada de saneamento",'Série original'!$Q145,IF($AM$2="2ª rodada de saneamento",'1º Saneamento'!$P145,IF($AM$2="3ª rodada de saneamento",'2º Saneamento'!$P145,IF($AM$2="4ª rodada de saneamento",'3º Saneamento'!$P145,IF($AM$2="5ª rodada de saneamento",'4º Saneamento'!$P145,""))))))))</f>
        <v/>
      </c>
      <c r="AO146" s="23" t="str">
        <f>IF($AM$2="Resultado final","",IF(AND($AJ146&lt;&gt;"",OR(AND('1º Saneamento'!$O145="",$AM$2="1ª rodada de saneamento"),AND('2º Saneamento'!$O145="",$AM$2="2ª rodada de saneamento"),AND('3º Saneamento'!$O145="",$AM$2="3ª rodada de saneamento"),AND('4º Saneamento'!$O145="",$AM$2="4ª rodada de saneamento"),AND('5º Saneamento'!$O145="",$AM$2="5ª rodada de saneamento"),AND($AM$2="Resultado final",OR('Série original'!$P145&lt;=30%,$AH146="SIM",'Série original'!$S145&gt;30%)))),"N/A",IF(OR($AM$2="1ª rodada de saneamento",$AM$2="Série de preços original"),'Série original'!$R145,IF($AM$2="1ª rodada de saneamento",'Série original'!$R145,IF($AM$2="2ª rodada de saneamento",'1º Saneamento'!$Q145,IF($AM$2="3ª rodada de saneamento",'2º Saneamento'!$Q145,IF($AM$2="4ª rodada de saneamento",'3º Saneamento'!$Q145,IF($AM$2="5ª rodada de saneamento",'4º Saneamento'!$Q145,""))))))))</f>
        <v/>
      </c>
      <c r="AP146" s="24" t="str">
        <f>IFERROR(IF($AH146="SIM",$AI146,IF('Série original'!$P145&lt;=30%,$AJ146,IF('Série original'!$S145&gt;30%,$AL146,$AK146)))*$U146,"")</f>
        <v/>
      </c>
    </row>
    <row r="147" spans="1:42" ht="12.75" customHeight="1" x14ac:dyDescent="0.2">
      <c r="A147" s="11"/>
      <c r="B147" s="30"/>
      <c r="C147" s="27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3">
        <f t="shared" si="12"/>
        <v>0</v>
      </c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7"/>
      <c r="AI147" s="19" t="str">
        <f t="shared" si="9"/>
        <v/>
      </c>
      <c r="AJ147" s="19" t="str">
        <f t="shared" si="10"/>
        <v/>
      </c>
      <c r="AK147" s="19" t="str">
        <f>IFERROR(ROUND(IF(OR('1º Saneamento'!$O146&lt;=30%,COUNT('2º Saneamento'!C146:L146)&lt;3),'1º Saneamento'!$M146,IF(OR('2º Saneamento'!$O146&lt;=30%,COUNT('3º Saneamento'!C146:L146)&lt;3),'2º Saneamento'!$M146,IF(OR('3º Saneamento'!$O146&lt;=30%,COUNT('4º Saneamento'!C146:L146)&lt;3),'3º Saneamento'!$M146,IF(OR('4º Saneamento'!$O146&lt;=30%,COUNT('5º Saneamento'!C146:L146)&lt;3),'4º Saneamento'!$M146,'5º Saneamento'!$M146)))),2),"")</f>
        <v/>
      </c>
      <c r="AL147" s="19" t="str">
        <f t="shared" si="11"/>
        <v/>
      </c>
      <c r="AM147" s="22" t="str">
        <f>IF(AND($AJ147&lt;&gt;"",OR(AND('1º Saneamento'!$O146="",$AM$2="1ª rodada de saneamento"),AND('2º Saneamento'!$O146="",$AM$2="2ª rodada de saneamento"),AND('3º Saneamento'!$O146="",$AM$2="3ª rodada de saneamento"),AND('4º Saneamento'!$O146="",$AM$2="4ª rodada de saneamento"),AND('5º Saneamento'!$O146="",$AM$2="5ª rodada de saneamento"))),"N/A",IF($AM$2="Resultado final",'Série original'!$S146,IF($AM$2="Série de preços original",'Série original'!$P146,IF($AM$2="1ª rodada de saneamento",'1º Saneamento'!$O146,IF($AM$2="2ª rodada de saneamento",'2º Saneamento'!$O146,IF($AM$2="3ª rodada de saneamento",'3º Saneamento'!$O146,IF($AM$2="4ª rodada de saneamento",'4º Saneamento'!$O146,IF($AM$2="5ª rodada de saneamento",'5º Saneamento'!$O146,""))))))))</f>
        <v/>
      </c>
      <c r="AN147" s="23" t="str">
        <f>IF($AM$2="Resultado final","",IF(AND($AJ147&lt;&gt;"",OR(AND('1º Saneamento'!$O146="",$AM$2="1ª rodada de saneamento"),AND('2º Saneamento'!$O146="",$AM$2="2ª rodada de saneamento"),AND('3º Saneamento'!$O146="",$AM$2="3ª rodada de saneamento"),AND('4º Saneamento'!$O146="",$AM$2="4ª rodada de saneamento"),AND('5º Saneamento'!$O146="",$AM$2="5ª rodada de saneamento"),AND($AM$2="Resultado final",OR('Série original'!$P146&lt;=30%,$AH147="SIM",'Série original'!$S146&gt;30%)))),"N/A",IF(OR($AM$2="1ª rodada de saneamento",$AM$2="Série de preços original"),'Série original'!$Q146,IF($AM$2="1ª rodada de saneamento",'Série original'!$Q146,IF($AM$2="2ª rodada de saneamento",'1º Saneamento'!$P146,IF($AM$2="3ª rodada de saneamento",'2º Saneamento'!$P146,IF($AM$2="4ª rodada de saneamento",'3º Saneamento'!$P146,IF($AM$2="5ª rodada de saneamento",'4º Saneamento'!$P146,""))))))))</f>
        <v/>
      </c>
      <c r="AO147" s="23" t="str">
        <f>IF($AM$2="Resultado final","",IF(AND($AJ147&lt;&gt;"",OR(AND('1º Saneamento'!$O146="",$AM$2="1ª rodada de saneamento"),AND('2º Saneamento'!$O146="",$AM$2="2ª rodada de saneamento"),AND('3º Saneamento'!$O146="",$AM$2="3ª rodada de saneamento"),AND('4º Saneamento'!$O146="",$AM$2="4ª rodada de saneamento"),AND('5º Saneamento'!$O146="",$AM$2="5ª rodada de saneamento"),AND($AM$2="Resultado final",OR('Série original'!$P146&lt;=30%,$AH147="SIM",'Série original'!$S146&gt;30%)))),"N/A",IF(OR($AM$2="1ª rodada de saneamento",$AM$2="Série de preços original"),'Série original'!$R146,IF($AM$2="1ª rodada de saneamento",'Série original'!$R146,IF($AM$2="2ª rodada de saneamento",'1º Saneamento'!$Q146,IF($AM$2="3ª rodada de saneamento",'2º Saneamento'!$Q146,IF($AM$2="4ª rodada de saneamento",'3º Saneamento'!$Q146,IF($AM$2="5ª rodada de saneamento",'4º Saneamento'!$Q146,""))))))))</f>
        <v/>
      </c>
      <c r="AP147" s="24" t="str">
        <f>IFERROR(IF($AH147="SIM",$AI147,IF('Série original'!$P146&lt;=30%,$AJ147,IF('Série original'!$S146&gt;30%,$AL147,$AK147)))*$U147,"")</f>
        <v/>
      </c>
    </row>
    <row r="148" spans="1:42" ht="12.75" customHeight="1" x14ac:dyDescent="0.2">
      <c r="A148" s="11"/>
      <c r="B148" s="30"/>
      <c r="C148" s="27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3">
        <f t="shared" si="12"/>
        <v>0</v>
      </c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7"/>
      <c r="AI148" s="19" t="str">
        <f t="shared" si="9"/>
        <v/>
      </c>
      <c r="AJ148" s="19" t="str">
        <f t="shared" si="10"/>
        <v/>
      </c>
      <c r="AK148" s="19" t="str">
        <f>IFERROR(ROUND(IF(OR('1º Saneamento'!$O147&lt;=30%,COUNT('2º Saneamento'!C147:L147)&lt;3),'1º Saneamento'!$M147,IF(OR('2º Saneamento'!$O147&lt;=30%,COUNT('3º Saneamento'!C147:L147)&lt;3),'2º Saneamento'!$M147,IF(OR('3º Saneamento'!$O147&lt;=30%,COUNT('4º Saneamento'!C147:L147)&lt;3),'3º Saneamento'!$M147,IF(OR('4º Saneamento'!$O147&lt;=30%,COUNT('5º Saneamento'!C147:L147)&lt;3),'4º Saneamento'!$M147,'5º Saneamento'!$M147)))),2),"")</f>
        <v/>
      </c>
      <c r="AL148" s="19" t="str">
        <f t="shared" si="11"/>
        <v/>
      </c>
      <c r="AM148" s="22" t="str">
        <f>IF(AND($AJ148&lt;&gt;"",OR(AND('1º Saneamento'!$O147="",$AM$2="1ª rodada de saneamento"),AND('2º Saneamento'!$O147="",$AM$2="2ª rodada de saneamento"),AND('3º Saneamento'!$O147="",$AM$2="3ª rodada de saneamento"),AND('4º Saneamento'!$O147="",$AM$2="4ª rodada de saneamento"),AND('5º Saneamento'!$O147="",$AM$2="5ª rodada de saneamento"))),"N/A",IF($AM$2="Resultado final",'Série original'!$S147,IF($AM$2="Série de preços original",'Série original'!$P147,IF($AM$2="1ª rodada de saneamento",'1º Saneamento'!$O147,IF($AM$2="2ª rodada de saneamento",'2º Saneamento'!$O147,IF($AM$2="3ª rodada de saneamento",'3º Saneamento'!$O147,IF($AM$2="4ª rodada de saneamento",'4º Saneamento'!$O147,IF($AM$2="5ª rodada de saneamento",'5º Saneamento'!$O147,""))))))))</f>
        <v/>
      </c>
      <c r="AN148" s="23" t="str">
        <f>IF($AM$2="Resultado final","",IF(AND($AJ148&lt;&gt;"",OR(AND('1º Saneamento'!$O147="",$AM$2="1ª rodada de saneamento"),AND('2º Saneamento'!$O147="",$AM$2="2ª rodada de saneamento"),AND('3º Saneamento'!$O147="",$AM$2="3ª rodada de saneamento"),AND('4º Saneamento'!$O147="",$AM$2="4ª rodada de saneamento"),AND('5º Saneamento'!$O147="",$AM$2="5ª rodada de saneamento"),AND($AM$2="Resultado final",OR('Série original'!$P147&lt;=30%,$AH148="SIM",'Série original'!$S147&gt;30%)))),"N/A",IF(OR($AM$2="1ª rodada de saneamento",$AM$2="Série de preços original"),'Série original'!$Q147,IF($AM$2="1ª rodada de saneamento",'Série original'!$Q147,IF($AM$2="2ª rodada de saneamento",'1º Saneamento'!$P147,IF($AM$2="3ª rodada de saneamento",'2º Saneamento'!$P147,IF($AM$2="4ª rodada de saneamento",'3º Saneamento'!$P147,IF($AM$2="5ª rodada de saneamento",'4º Saneamento'!$P147,""))))))))</f>
        <v/>
      </c>
      <c r="AO148" s="23" t="str">
        <f>IF($AM$2="Resultado final","",IF(AND($AJ148&lt;&gt;"",OR(AND('1º Saneamento'!$O147="",$AM$2="1ª rodada de saneamento"),AND('2º Saneamento'!$O147="",$AM$2="2ª rodada de saneamento"),AND('3º Saneamento'!$O147="",$AM$2="3ª rodada de saneamento"),AND('4º Saneamento'!$O147="",$AM$2="4ª rodada de saneamento"),AND('5º Saneamento'!$O147="",$AM$2="5ª rodada de saneamento"),AND($AM$2="Resultado final",OR('Série original'!$P147&lt;=30%,$AH148="SIM",'Série original'!$S147&gt;30%)))),"N/A",IF(OR($AM$2="1ª rodada de saneamento",$AM$2="Série de preços original"),'Série original'!$R147,IF($AM$2="1ª rodada de saneamento",'Série original'!$R147,IF($AM$2="2ª rodada de saneamento",'1º Saneamento'!$Q147,IF($AM$2="3ª rodada de saneamento",'2º Saneamento'!$Q147,IF($AM$2="4ª rodada de saneamento",'3º Saneamento'!$Q147,IF($AM$2="5ª rodada de saneamento",'4º Saneamento'!$Q147,""))))))))</f>
        <v/>
      </c>
      <c r="AP148" s="24" t="str">
        <f>IFERROR(IF($AH148="SIM",$AI148,IF('Série original'!$P147&lt;=30%,$AJ148,IF('Série original'!$S147&gt;30%,$AL148,$AK148)))*$U148,"")</f>
        <v/>
      </c>
    </row>
    <row r="149" spans="1:42" ht="12.75" customHeight="1" x14ac:dyDescent="0.2">
      <c r="A149" s="11"/>
      <c r="B149" s="30"/>
      <c r="C149" s="27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3">
        <f t="shared" si="12"/>
        <v>0</v>
      </c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7"/>
      <c r="AI149" s="19" t="str">
        <f t="shared" si="9"/>
        <v/>
      </c>
      <c r="AJ149" s="19" t="str">
        <f t="shared" si="10"/>
        <v/>
      </c>
      <c r="AK149" s="19" t="str">
        <f>IFERROR(ROUND(IF(OR('1º Saneamento'!$O148&lt;=30%,COUNT('2º Saneamento'!C148:L148)&lt;3),'1º Saneamento'!$M148,IF(OR('2º Saneamento'!$O148&lt;=30%,COUNT('3º Saneamento'!C148:L148)&lt;3),'2º Saneamento'!$M148,IF(OR('3º Saneamento'!$O148&lt;=30%,COUNT('4º Saneamento'!C148:L148)&lt;3),'3º Saneamento'!$M148,IF(OR('4º Saneamento'!$O148&lt;=30%,COUNT('5º Saneamento'!C148:L148)&lt;3),'4º Saneamento'!$M148,'5º Saneamento'!$M148)))),2),"")</f>
        <v/>
      </c>
      <c r="AL149" s="19" t="str">
        <f t="shared" si="11"/>
        <v/>
      </c>
      <c r="AM149" s="22" t="str">
        <f>IF(AND($AJ149&lt;&gt;"",OR(AND('1º Saneamento'!$O148="",$AM$2="1ª rodada de saneamento"),AND('2º Saneamento'!$O148="",$AM$2="2ª rodada de saneamento"),AND('3º Saneamento'!$O148="",$AM$2="3ª rodada de saneamento"),AND('4º Saneamento'!$O148="",$AM$2="4ª rodada de saneamento"),AND('5º Saneamento'!$O148="",$AM$2="5ª rodada de saneamento"))),"N/A",IF($AM$2="Resultado final",'Série original'!$S148,IF($AM$2="Série de preços original",'Série original'!$P148,IF($AM$2="1ª rodada de saneamento",'1º Saneamento'!$O148,IF($AM$2="2ª rodada de saneamento",'2º Saneamento'!$O148,IF($AM$2="3ª rodada de saneamento",'3º Saneamento'!$O148,IF($AM$2="4ª rodada de saneamento",'4º Saneamento'!$O148,IF($AM$2="5ª rodada de saneamento",'5º Saneamento'!$O148,""))))))))</f>
        <v/>
      </c>
      <c r="AN149" s="23" t="str">
        <f>IF($AM$2="Resultado final","",IF(AND($AJ149&lt;&gt;"",OR(AND('1º Saneamento'!$O148="",$AM$2="1ª rodada de saneamento"),AND('2º Saneamento'!$O148="",$AM$2="2ª rodada de saneamento"),AND('3º Saneamento'!$O148="",$AM$2="3ª rodada de saneamento"),AND('4º Saneamento'!$O148="",$AM$2="4ª rodada de saneamento"),AND('5º Saneamento'!$O148="",$AM$2="5ª rodada de saneamento"),AND($AM$2="Resultado final",OR('Série original'!$P148&lt;=30%,$AH149="SIM",'Série original'!$S148&gt;30%)))),"N/A",IF(OR($AM$2="1ª rodada de saneamento",$AM$2="Série de preços original"),'Série original'!$Q148,IF($AM$2="1ª rodada de saneamento",'Série original'!$Q148,IF($AM$2="2ª rodada de saneamento",'1º Saneamento'!$P148,IF($AM$2="3ª rodada de saneamento",'2º Saneamento'!$P148,IF($AM$2="4ª rodada de saneamento",'3º Saneamento'!$P148,IF($AM$2="5ª rodada de saneamento",'4º Saneamento'!$P148,""))))))))</f>
        <v/>
      </c>
      <c r="AO149" s="23" t="str">
        <f>IF($AM$2="Resultado final","",IF(AND($AJ149&lt;&gt;"",OR(AND('1º Saneamento'!$O148="",$AM$2="1ª rodada de saneamento"),AND('2º Saneamento'!$O148="",$AM$2="2ª rodada de saneamento"),AND('3º Saneamento'!$O148="",$AM$2="3ª rodada de saneamento"),AND('4º Saneamento'!$O148="",$AM$2="4ª rodada de saneamento"),AND('5º Saneamento'!$O148="",$AM$2="5ª rodada de saneamento"),AND($AM$2="Resultado final",OR('Série original'!$P148&lt;=30%,$AH149="SIM",'Série original'!$S148&gt;30%)))),"N/A",IF(OR($AM$2="1ª rodada de saneamento",$AM$2="Série de preços original"),'Série original'!$R148,IF($AM$2="1ª rodada de saneamento",'Série original'!$R148,IF($AM$2="2ª rodada de saneamento",'1º Saneamento'!$Q148,IF($AM$2="3ª rodada de saneamento",'2º Saneamento'!$Q148,IF($AM$2="4ª rodada de saneamento",'3º Saneamento'!$Q148,IF($AM$2="5ª rodada de saneamento",'4º Saneamento'!$Q148,""))))))))</f>
        <v/>
      </c>
      <c r="AP149" s="24" t="str">
        <f>IFERROR(IF($AH149="SIM",$AI149,IF('Série original'!$P148&lt;=30%,$AJ149,IF('Série original'!$S148&gt;30%,$AL149,$AK149)))*$U149,"")</f>
        <v/>
      </c>
    </row>
    <row r="150" spans="1:42" ht="12.75" customHeight="1" x14ac:dyDescent="0.2">
      <c r="A150" s="11"/>
      <c r="B150" s="30"/>
      <c r="C150" s="27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3">
        <f t="shared" si="12"/>
        <v>0</v>
      </c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7"/>
      <c r="AI150" s="19" t="str">
        <f t="shared" si="9"/>
        <v/>
      </c>
      <c r="AJ150" s="19" t="str">
        <f t="shared" si="10"/>
        <v/>
      </c>
      <c r="AK150" s="19" t="str">
        <f>IFERROR(ROUND(IF(OR('1º Saneamento'!$O149&lt;=30%,COUNT('2º Saneamento'!C149:L149)&lt;3),'1º Saneamento'!$M149,IF(OR('2º Saneamento'!$O149&lt;=30%,COUNT('3º Saneamento'!C149:L149)&lt;3),'2º Saneamento'!$M149,IF(OR('3º Saneamento'!$O149&lt;=30%,COUNT('4º Saneamento'!C149:L149)&lt;3),'3º Saneamento'!$M149,IF(OR('4º Saneamento'!$O149&lt;=30%,COUNT('5º Saneamento'!C149:L149)&lt;3),'4º Saneamento'!$M149,'5º Saneamento'!$M149)))),2),"")</f>
        <v/>
      </c>
      <c r="AL150" s="19" t="str">
        <f t="shared" si="11"/>
        <v/>
      </c>
      <c r="AM150" s="22" t="str">
        <f>IF(AND($AJ150&lt;&gt;"",OR(AND('1º Saneamento'!$O149="",$AM$2="1ª rodada de saneamento"),AND('2º Saneamento'!$O149="",$AM$2="2ª rodada de saneamento"),AND('3º Saneamento'!$O149="",$AM$2="3ª rodada de saneamento"),AND('4º Saneamento'!$O149="",$AM$2="4ª rodada de saneamento"),AND('5º Saneamento'!$O149="",$AM$2="5ª rodada de saneamento"))),"N/A",IF($AM$2="Resultado final",'Série original'!$S149,IF($AM$2="Série de preços original",'Série original'!$P149,IF($AM$2="1ª rodada de saneamento",'1º Saneamento'!$O149,IF($AM$2="2ª rodada de saneamento",'2º Saneamento'!$O149,IF($AM$2="3ª rodada de saneamento",'3º Saneamento'!$O149,IF($AM$2="4ª rodada de saneamento",'4º Saneamento'!$O149,IF($AM$2="5ª rodada de saneamento",'5º Saneamento'!$O149,""))))))))</f>
        <v/>
      </c>
      <c r="AN150" s="23" t="str">
        <f>IF($AM$2="Resultado final","",IF(AND($AJ150&lt;&gt;"",OR(AND('1º Saneamento'!$O149="",$AM$2="1ª rodada de saneamento"),AND('2º Saneamento'!$O149="",$AM$2="2ª rodada de saneamento"),AND('3º Saneamento'!$O149="",$AM$2="3ª rodada de saneamento"),AND('4º Saneamento'!$O149="",$AM$2="4ª rodada de saneamento"),AND('5º Saneamento'!$O149="",$AM$2="5ª rodada de saneamento"),AND($AM$2="Resultado final",OR('Série original'!$P149&lt;=30%,$AH150="SIM",'Série original'!$S149&gt;30%)))),"N/A",IF(OR($AM$2="1ª rodada de saneamento",$AM$2="Série de preços original"),'Série original'!$Q149,IF($AM$2="1ª rodada de saneamento",'Série original'!$Q149,IF($AM$2="2ª rodada de saneamento",'1º Saneamento'!$P149,IF($AM$2="3ª rodada de saneamento",'2º Saneamento'!$P149,IF($AM$2="4ª rodada de saneamento",'3º Saneamento'!$P149,IF($AM$2="5ª rodada de saneamento",'4º Saneamento'!$P149,""))))))))</f>
        <v/>
      </c>
      <c r="AO150" s="23" t="str">
        <f>IF($AM$2="Resultado final","",IF(AND($AJ150&lt;&gt;"",OR(AND('1º Saneamento'!$O149="",$AM$2="1ª rodada de saneamento"),AND('2º Saneamento'!$O149="",$AM$2="2ª rodada de saneamento"),AND('3º Saneamento'!$O149="",$AM$2="3ª rodada de saneamento"),AND('4º Saneamento'!$O149="",$AM$2="4ª rodada de saneamento"),AND('5º Saneamento'!$O149="",$AM$2="5ª rodada de saneamento"),AND($AM$2="Resultado final",OR('Série original'!$P149&lt;=30%,$AH150="SIM",'Série original'!$S149&gt;30%)))),"N/A",IF(OR($AM$2="1ª rodada de saneamento",$AM$2="Série de preços original"),'Série original'!$R149,IF($AM$2="1ª rodada de saneamento",'Série original'!$R149,IF($AM$2="2ª rodada de saneamento",'1º Saneamento'!$Q149,IF($AM$2="3ª rodada de saneamento",'2º Saneamento'!$Q149,IF($AM$2="4ª rodada de saneamento",'3º Saneamento'!$Q149,IF($AM$2="5ª rodada de saneamento",'4º Saneamento'!$Q149,""))))))))</f>
        <v/>
      </c>
      <c r="AP150" s="24" t="str">
        <f>IFERROR(IF($AH150="SIM",$AI150,IF('Série original'!$P149&lt;=30%,$AJ150,IF('Série original'!$S149&gt;30%,$AL150,$AK150)))*$U150,"")</f>
        <v/>
      </c>
    </row>
    <row r="151" spans="1:42" ht="12.75" customHeight="1" x14ac:dyDescent="0.2">
      <c r="A151" s="11"/>
      <c r="B151" s="30"/>
      <c r="C151" s="27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3">
        <f t="shared" si="12"/>
        <v>0</v>
      </c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7"/>
      <c r="AI151" s="19" t="str">
        <f t="shared" si="9"/>
        <v/>
      </c>
      <c r="AJ151" s="19" t="str">
        <f t="shared" si="10"/>
        <v/>
      </c>
      <c r="AK151" s="19" t="str">
        <f>IFERROR(ROUND(IF(OR('1º Saneamento'!$O150&lt;=30%,COUNT('2º Saneamento'!C150:L150)&lt;3),'1º Saneamento'!$M150,IF(OR('2º Saneamento'!$O150&lt;=30%,COUNT('3º Saneamento'!C150:L150)&lt;3),'2º Saneamento'!$M150,IF(OR('3º Saneamento'!$O150&lt;=30%,COUNT('4º Saneamento'!C150:L150)&lt;3),'3º Saneamento'!$M150,IF(OR('4º Saneamento'!$O150&lt;=30%,COUNT('5º Saneamento'!C150:L150)&lt;3),'4º Saneamento'!$M150,'5º Saneamento'!$M150)))),2),"")</f>
        <v/>
      </c>
      <c r="AL151" s="19" t="str">
        <f t="shared" si="11"/>
        <v/>
      </c>
      <c r="AM151" s="22" t="str">
        <f>IF(AND($AJ151&lt;&gt;"",OR(AND('1º Saneamento'!$O150="",$AM$2="1ª rodada de saneamento"),AND('2º Saneamento'!$O150="",$AM$2="2ª rodada de saneamento"),AND('3º Saneamento'!$O150="",$AM$2="3ª rodada de saneamento"),AND('4º Saneamento'!$O150="",$AM$2="4ª rodada de saneamento"),AND('5º Saneamento'!$O150="",$AM$2="5ª rodada de saneamento"))),"N/A",IF($AM$2="Resultado final",'Série original'!$S150,IF($AM$2="Série de preços original",'Série original'!$P150,IF($AM$2="1ª rodada de saneamento",'1º Saneamento'!$O150,IF($AM$2="2ª rodada de saneamento",'2º Saneamento'!$O150,IF($AM$2="3ª rodada de saneamento",'3º Saneamento'!$O150,IF($AM$2="4ª rodada de saneamento",'4º Saneamento'!$O150,IF($AM$2="5ª rodada de saneamento",'5º Saneamento'!$O150,""))))))))</f>
        <v/>
      </c>
      <c r="AN151" s="23" t="str">
        <f>IF($AM$2="Resultado final","",IF(AND($AJ151&lt;&gt;"",OR(AND('1º Saneamento'!$O150="",$AM$2="1ª rodada de saneamento"),AND('2º Saneamento'!$O150="",$AM$2="2ª rodada de saneamento"),AND('3º Saneamento'!$O150="",$AM$2="3ª rodada de saneamento"),AND('4º Saneamento'!$O150="",$AM$2="4ª rodada de saneamento"),AND('5º Saneamento'!$O150="",$AM$2="5ª rodada de saneamento"),AND($AM$2="Resultado final",OR('Série original'!$P150&lt;=30%,$AH151="SIM",'Série original'!$S150&gt;30%)))),"N/A",IF(OR($AM$2="1ª rodada de saneamento",$AM$2="Série de preços original"),'Série original'!$Q150,IF($AM$2="1ª rodada de saneamento",'Série original'!$Q150,IF($AM$2="2ª rodada de saneamento",'1º Saneamento'!$P150,IF($AM$2="3ª rodada de saneamento",'2º Saneamento'!$P150,IF($AM$2="4ª rodada de saneamento",'3º Saneamento'!$P150,IF($AM$2="5ª rodada de saneamento",'4º Saneamento'!$P150,""))))))))</f>
        <v/>
      </c>
      <c r="AO151" s="23" t="str">
        <f>IF($AM$2="Resultado final","",IF(AND($AJ151&lt;&gt;"",OR(AND('1º Saneamento'!$O150="",$AM$2="1ª rodada de saneamento"),AND('2º Saneamento'!$O150="",$AM$2="2ª rodada de saneamento"),AND('3º Saneamento'!$O150="",$AM$2="3ª rodada de saneamento"),AND('4º Saneamento'!$O150="",$AM$2="4ª rodada de saneamento"),AND('5º Saneamento'!$O150="",$AM$2="5ª rodada de saneamento"),AND($AM$2="Resultado final",OR('Série original'!$P150&lt;=30%,$AH151="SIM",'Série original'!$S150&gt;30%)))),"N/A",IF(OR($AM$2="1ª rodada de saneamento",$AM$2="Série de preços original"),'Série original'!$R150,IF($AM$2="1ª rodada de saneamento",'Série original'!$R150,IF($AM$2="2ª rodada de saneamento",'1º Saneamento'!$Q150,IF($AM$2="3ª rodada de saneamento",'2º Saneamento'!$Q150,IF($AM$2="4ª rodada de saneamento",'3º Saneamento'!$Q150,IF($AM$2="5ª rodada de saneamento",'4º Saneamento'!$Q150,""))))))))</f>
        <v/>
      </c>
      <c r="AP151" s="24" t="str">
        <f>IFERROR(IF($AH151="SIM",$AI151,IF('Série original'!$P150&lt;=30%,$AJ151,IF('Série original'!$S150&gt;30%,$AL151,$AK151)))*$U151,"")</f>
        <v/>
      </c>
    </row>
    <row r="152" spans="1:42" ht="12.75" customHeight="1" x14ac:dyDescent="0.2">
      <c r="A152" s="11"/>
      <c r="B152" s="30"/>
      <c r="C152" s="27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3">
        <f t="shared" si="12"/>
        <v>0</v>
      </c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7"/>
      <c r="AI152" s="19" t="str">
        <f t="shared" si="9"/>
        <v/>
      </c>
      <c r="AJ152" s="19" t="str">
        <f t="shared" si="10"/>
        <v/>
      </c>
      <c r="AK152" s="19" t="str">
        <f>IFERROR(ROUND(IF(OR('1º Saneamento'!$O151&lt;=30%,COUNT('2º Saneamento'!C151:L151)&lt;3),'1º Saneamento'!$M151,IF(OR('2º Saneamento'!$O151&lt;=30%,COUNT('3º Saneamento'!C151:L151)&lt;3),'2º Saneamento'!$M151,IF(OR('3º Saneamento'!$O151&lt;=30%,COUNT('4º Saneamento'!C151:L151)&lt;3),'3º Saneamento'!$M151,IF(OR('4º Saneamento'!$O151&lt;=30%,COUNT('5º Saneamento'!C151:L151)&lt;3),'4º Saneamento'!$M151,'5º Saneamento'!$M151)))),2),"")</f>
        <v/>
      </c>
      <c r="AL152" s="19" t="str">
        <f t="shared" si="11"/>
        <v/>
      </c>
      <c r="AM152" s="22" t="str">
        <f>IF(AND($AJ152&lt;&gt;"",OR(AND('1º Saneamento'!$O151="",$AM$2="1ª rodada de saneamento"),AND('2º Saneamento'!$O151="",$AM$2="2ª rodada de saneamento"),AND('3º Saneamento'!$O151="",$AM$2="3ª rodada de saneamento"),AND('4º Saneamento'!$O151="",$AM$2="4ª rodada de saneamento"),AND('5º Saneamento'!$O151="",$AM$2="5ª rodada de saneamento"))),"N/A",IF($AM$2="Resultado final",'Série original'!$S151,IF($AM$2="Série de preços original",'Série original'!$P151,IF($AM$2="1ª rodada de saneamento",'1º Saneamento'!$O151,IF($AM$2="2ª rodada de saneamento",'2º Saneamento'!$O151,IF($AM$2="3ª rodada de saneamento",'3º Saneamento'!$O151,IF($AM$2="4ª rodada de saneamento",'4º Saneamento'!$O151,IF($AM$2="5ª rodada de saneamento",'5º Saneamento'!$O151,""))))))))</f>
        <v/>
      </c>
      <c r="AN152" s="23" t="str">
        <f>IF($AM$2="Resultado final","",IF(AND($AJ152&lt;&gt;"",OR(AND('1º Saneamento'!$O151="",$AM$2="1ª rodada de saneamento"),AND('2º Saneamento'!$O151="",$AM$2="2ª rodada de saneamento"),AND('3º Saneamento'!$O151="",$AM$2="3ª rodada de saneamento"),AND('4º Saneamento'!$O151="",$AM$2="4ª rodada de saneamento"),AND('5º Saneamento'!$O151="",$AM$2="5ª rodada de saneamento"),AND($AM$2="Resultado final",OR('Série original'!$P151&lt;=30%,$AH152="SIM",'Série original'!$S151&gt;30%)))),"N/A",IF(OR($AM$2="1ª rodada de saneamento",$AM$2="Série de preços original"),'Série original'!$Q151,IF($AM$2="1ª rodada de saneamento",'Série original'!$Q151,IF($AM$2="2ª rodada de saneamento",'1º Saneamento'!$P151,IF($AM$2="3ª rodada de saneamento",'2º Saneamento'!$P151,IF($AM$2="4ª rodada de saneamento",'3º Saneamento'!$P151,IF($AM$2="5ª rodada de saneamento",'4º Saneamento'!$P151,""))))))))</f>
        <v/>
      </c>
      <c r="AO152" s="23" t="str">
        <f>IF($AM$2="Resultado final","",IF(AND($AJ152&lt;&gt;"",OR(AND('1º Saneamento'!$O151="",$AM$2="1ª rodada de saneamento"),AND('2º Saneamento'!$O151="",$AM$2="2ª rodada de saneamento"),AND('3º Saneamento'!$O151="",$AM$2="3ª rodada de saneamento"),AND('4º Saneamento'!$O151="",$AM$2="4ª rodada de saneamento"),AND('5º Saneamento'!$O151="",$AM$2="5ª rodada de saneamento"),AND($AM$2="Resultado final",OR('Série original'!$P151&lt;=30%,$AH152="SIM",'Série original'!$S151&gt;30%)))),"N/A",IF(OR($AM$2="1ª rodada de saneamento",$AM$2="Série de preços original"),'Série original'!$R151,IF($AM$2="1ª rodada de saneamento",'Série original'!$R151,IF($AM$2="2ª rodada de saneamento",'1º Saneamento'!$Q151,IF($AM$2="3ª rodada de saneamento",'2º Saneamento'!$Q151,IF($AM$2="4ª rodada de saneamento",'3º Saneamento'!$Q151,IF($AM$2="5ª rodada de saneamento",'4º Saneamento'!$Q151,""))))))))</f>
        <v/>
      </c>
      <c r="AP152" s="24" t="str">
        <f>IFERROR(IF($AH152="SIM",$AI152,IF('Série original'!$P151&lt;=30%,$AJ152,IF('Série original'!$S151&gt;30%,$AL152,$AK152)))*$U152,"")</f>
        <v/>
      </c>
    </row>
    <row r="153" spans="1:42" ht="12.75" customHeight="1" x14ac:dyDescent="0.2">
      <c r="A153" s="11"/>
      <c r="B153" s="30"/>
      <c r="C153" s="27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3">
        <f t="shared" si="12"/>
        <v>0</v>
      </c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7"/>
      <c r="AI153" s="19" t="str">
        <f t="shared" si="9"/>
        <v/>
      </c>
      <c r="AJ153" s="19" t="str">
        <f t="shared" si="10"/>
        <v/>
      </c>
      <c r="AK153" s="19" t="str">
        <f>IFERROR(ROUND(IF(OR('1º Saneamento'!$O152&lt;=30%,COUNT('2º Saneamento'!C152:L152)&lt;3),'1º Saneamento'!$M152,IF(OR('2º Saneamento'!$O152&lt;=30%,COUNT('3º Saneamento'!C152:L152)&lt;3),'2º Saneamento'!$M152,IF(OR('3º Saneamento'!$O152&lt;=30%,COUNT('4º Saneamento'!C152:L152)&lt;3),'3º Saneamento'!$M152,IF(OR('4º Saneamento'!$O152&lt;=30%,COUNT('5º Saneamento'!C152:L152)&lt;3),'4º Saneamento'!$M152,'5º Saneamento'!$M152)))),2),"")</f>
        <v/>
      </c>
      <c r="AL153" s="19" t="str">
        <f t="shared" si="11"/>
        <v/>
      </c>
      <c r="AM153" s="22" t="str">
        <f>IF(AND($AJ153&lt;&gt;"",OR(AND('1º Saneamento'!$O152="",$AM$2="1ª rodada de saneamento"),AND('2º Saneamento'!$O152="",$AM$2="2ª rodada de saneamento"),AND('3º Saneamento'!$O152="",$AM$2="3ª rodada de saneamento"),AND('4º Saneamento'!$O152="",$AM$2="4ª rodada de saneamento"),AND('5º Saneamento'!$O152="",$AM$2="5ª rodada de saneamento"))),"N/A",IF($AM$2="Resultado final",'Série original'!$S152,IF($AM$2="Série de preços original",'Série original'!$P152,IF($AM$2="1ª rodada de saneamento",'1º Saneamento'!$O152,IF($AM$2="2ª rodada de saneamento",'2º Saneamento'!$O152,IF($AM$2="3ª rodada de saneamento",'3º Saneamento'!$O152,IF($AM$2="4ª rodada de saneamento",'4º Saneamento'!$O152,IF($AM$2="5ª rodada de saneamento",'5º Saneamento'!$O152,""))))))))</f>
        <v/>
      </c>
      <c r="AN153" s="23" t="str">
        <f>IF($AM$2="Resultado final","",IF(AND($AJ153&lt;&gt;"",OR(AND('1º Saneamento'!$O152="",$AM$2="1ª rodada de saneamento"),AND('2º Saneamento'!$O152="",$AM$2="2ª rodada de saneamento"),AND('3º Saneamento'!$O152="",$AM$2="3ª rodada de saneamento"),AND('4º Saneamento'!$O152="",$AM$2="4ª rodada de saneamento"),AND('5º Saneamento'!$O152="",$AM$2="5ª rodada de saneamento"),AND($AM$2="Resultado final",OR('Série original'!$P152&lt;=30%,$AH153="SIM",'Série original'!$S152&gt;30%)))),"N/A",IF(OR($AM$2="1ª rodada de saneamento",$AM$2="Série de preços original"),'Série original'!$Q152,IF($AM$2="1ª rodada de saneamento",'Série original'!$Q152,IF($AM$2="2ª rodada de saneamento",'1º Saneamento'!$P152,IF($AM$2="3ª rodada de saneamento",'2º Saneamento'!$P152,IF($AM$2="4ª rodada de saneamento",'3º Saneamento'!$P152,IF($AM$2="5ª rodada de saneamento",'4º Saneamento'!$P152,""))))))))</f>
        <v/>
      </c>
      <c r="AO153" s="23" t="str">
        <f>IF($AM$2="Resultado final","",IF(AND($AJ153&lt;&gt;"",OR(AND('1º Saneamento'!$O152="",$AM$2="1ª rodada de saneamento"),AND('2º Saneamento'!$O152="",$AM$2="2ª rodada de saneamento"),AND('3º Saneamento'!$O152="",$AM$2="3ª rodada de saneamento"),AND('4º Saneamento'!$O152="",$AM$2="4ª rodada de saneamento"),AND('5º Saneamento'!$O152="",$AM$2="5ª rodada de saneamento"),AND($AM$2="Resultado final",OR('Série original'!$P152&lt;=30%,$AH153="SIM",'Série original'!$S152&gt;30%)))),"N/A",IF(OR($AM$2="1ª rodada de saneamento",$AM$2="Série de preços original"),'Série original'!$R152,IF($AM$2="1ª rodada de saneamento",'Série original'!$R152,IF($AM$2="2ª rodada de saneamento",'1º Saneamento'!$Q152,IF($AM$2="3ª rodada de saneamento",'2º Saneamento'!$Q152,IF($AM$2="4ª rodada de saneamento",'3º Saneamento'!$Q152,IF($AM$2="5ª rodada de saneamento",'4º Saneamento'!$Q152,""))))))))</f>
        <v/>
      </c>
      <c r="AP153" s="24" t="str">
        <f>IFERROR(IF($AH153="SIM",$AI153,IF('Série original'!$P152&lt;=30%,$AJ153,IF('Série original'!$S152&gt;30%,$AL153,$AK153)))*$U153,"")</f>
        <v/>
      </c>
    </row>
    <row r="154" spans="1:42" ht="12.75" customHeight="1" x14ac:dyDescent="0.2">
      <c r="A154" s="11"/>
      <c r="B154" s="30"/>
      <c r="C154" s="27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3">
        <f t="shared" si="12"/>
        <v>0</v>
      </c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7"/>
      <c r="AI154" s="19" t="str">
        <f t="shared" si="9"/>
        <v/>
      </c>
      <c r="AJ154" s="19" t="str">
        <f t="shared" si="10"/>
        <v/>
      </c>
      <c r="AK154" s="19" t="str">
        <f>IFERROR(ROUND(IF(OR('1º Saneamento'!$O153&lt;=30%,COUNT('2º Saneamento'!C153:L153)&lt;3),'1º Saneamento'!$M153,IF(OR('2º Saneamento'!$O153&lt;=30%,COUNT('3º Saneamento'!C153:L153)&lt;3),'2º Saneamento'!$M153,IF(OR('3º Saneamento'!$O153&lt;=30%,COUNT('4º Saneamento'!C153:L153)&lt;3),'3º Saneamento'!$M153,IF(OR('4º Saneamento'!$O153&lt;=30%,COUNT('5º Saneamento'!C153:L153)&lt;3),'4º Saneamento'!$M153,'5º Saneamento'!$M153)))),2),"")</f>
        <v/>
      </c>
      <c r="AL154" s="19" t="str">
        <f t="shared" si="11"/>
        <v/>
      </c>
      <c r="AM154" s="22" t="str">
        <f>IF(AND($AJ154&lt;&gt;"",OR(AND('1º Saneamento'!$O153="",$AM$2="1ª rodada de saneamento"),AND('2º Saneamento'!$O153="",$AM$2="2ª rodada de saneamento"),AND('3º Saneamento'!$O153="",$AM$2="3ª rodada de saneamento"),AND('4º Saneamento'!$O153="",$AM$2="4ª rodada de saneamento"),AND('5º Saneamento'!$O153="",$AM$2="5ª rodada de saneamento"))),"N/A",IF($AM$2="Resultado final",'Série original'!$S153,IF($AM$2="Série de preços original",'Série original'!$P153,IF($AM$2="1ª rodada de saneamento",'1º Saneamento'!$O153,IF($AM$2="2ª rodada de saneamento",'2º Saneamento'!$O153,IF($AM$2="3ª rodada de saneamento",'3º Saneamento'!$O153,IF($AM$2="4ª rodada de saneamento",'4º Saneamento'!$O153,IF($AM$2="5ª rodada de saneamento",'5º Saneamento'!$O153,""))))))))</f>
        <v/>
      </c>
      <c r="AN154" s="23" t="str">
        <f>IF($AM$2="Resultado final","",IF(AND($AJ154&lt;&gt;"",OR(AND('1º Saneamento'!$O153="",$AM$2="1ª rodada de saneamento"),AND('2º Saneamento'!$O153="",$AM$2="2ª rodada de saneamento"),AND('3º Saneamento'!$O153="",$AM$2="3ª rodada de saneamento"),AND('4º Saneamento'!$O153="",$AM$2="4ª rodada de saneamento"),AND('5º Saneamento'!$O153="",$AM$2="5ª rodada de saneamento"),AND($AM$2="Resultado final",OR('Série original'!$P153&lt;=30%,$AH154="SIM",'Série original'!$S153&gt;30%)))),"N/A",IF(OR($AM$2="1ª rodada de saneamento",$AM$2="Série de preços original"),'Série original'!$Q153,IF($AM$2="1ª rodada de saneamento",'Série original'!$Q153,IF($AM$2="2ª rodada de saneamento",'1º Saneamento'!$P153,IF($AM$2="3ª rodada de saneamento",'2º Saneamento'!$P153,IF($AM$2="4ª rodada de saneamento",'3º Saneamento'!$P153,IF($AM$2="5ª rodada de saneamento",'4º Saneamento'!$P153,""))))))))</f>
        <v/>
      </c>
      <c r="AO154" s="23" t="str">
        <f>IF($AM$2="Resultado final","",IF(AND($AJ154&lt;&gt;"",OR(AND('1º Saneamento'!$O153="",$AM$2="1ª rodada de saneamento"),AND('2º Saneamento'!$O153="",$AM$2="2ª rodada de saneamento"),AND('3º Saneamento'!$O153="",$AM$2="3ª rodada de saneamento"),AND('4º Saneamento'!$O153="",$AM$2="4ª rodada de saneamento"),AND('5º Saneamento'!$O153="",$AM$2="5ª rodada de saneamento"),AND($AM$2="Resultado final",OR('Série original'!$P153&lt;=30%,$AH154="SIM",'Série original'!$S153&gt;30%)))),"N/A",IF(OR($AM$2="1ª rodada de saneamento",$AM$2="Série de preços original"),'Série original'!$R153,IF($AM$2="1ª rodada de saneamento",'Série original'!$R153,IF($AM$2="2ª rodada de saneamento",'1º Saneamento'!$Q153,IF($AM$2="3ª rodada de saneamento",'2º Saneamento'!$Q153,IF($AM$2="4ª rodada de saneamento",'3º Saneamento'!$Q153,IF($AM$2="5ª rodada de saneamento",'4º Saneamento'!$Q153,""))))))))</f>
        <v/>
      </c>
      <c r="AP154" s="24" t="str">
        <f>IFERROR(IF($AH154="SIM",$AI154,IF('Série original'!$P153&lt;=30%,$AJ154,IF('Série original'!$S153&gt;30%,$AL154,$AK154)))*$U154,"")</f>
        <v/>
      </c>
    </row>
    <row r="155" spans="1:42" ht="12.75" customHeight="1" x14ac:dyDescent="0.2">
      <c r="A155" s="11"/>
      <c r="B155" s="30"/>
      <c r="C155" s="27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3">
        <f t="shared" si="12"/>
        <v>0</v>
      </c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7"/>
      <c r="AI155" s="19" t="str">
        <f t="shared" si="9"/>
        <v/>
      </c>
      <c r="AJ155" s="19" t="str">
        <f t="shared" si="10"/>
        <v/>
      </c>
      <c r="AK155" s="19" t="str">
        <f>IFERROR(ROUND(IF(OR('1º Saneamento'!$O154&lt;=30%,COUNT('2º Saneamento'!C154:L154)&lt;3),'1º Saneamento'!$M154,IF(OR('2º Saneamento'!$O154&lt;=30%,COUNT('3º Saneamento'!C154:L154)&lt;3),'2º Saneamento'!$M154,IF(OR('3º Saneamento'!$O154&lt;=30%,COUNT('4º Saneamento'!C154:L154)&lt;3),'3º Saneamento'!$M154,IF(OR('4º Saneamento'!$O154&lt;=30%,COUNT('5º Saneamento'!C154:L154)&lt;3),'4º Saneamento'!$M154,'5º Saneamento'!$M154)))),2),"")</f>
        <v/>
      </c>
      <c r="AL155" s="19" t="str">
        <f t="shared" si="11"/>
        <v/>
      </c>
      <c r="AM155" s="22" t="str">
        <f>IF(AND($AJ155&lt;&gt;"",OR(AND('1º Saneamento'!$O154="",$AM$2="1ª rodada de saneamento"),AND('2º Saneamento'!$O154="",$AM$2="2ª rodada de saneamento"),AND('3º Saneamento'!$O154="",$AM$2="3ª rodada de saneamento"),AND('4º Saneamento'!$O154="",$AM$2="4ª rodada de saneamento"),AND('5º Saneamento'!$O154="",$AM$2="5ª rodada de saneamento"))),"N/A",IF($AM$2="Resultado final",'Série original'!$S154,IF($AM$2="Série de preços original",'Série original'!$P154,IF($AM$2="1ª rodada de saneamento",'1º Saneamento'!$O154,IF($AM$2="2ª rodada de saneamento",'2º Saneamento'!$O154,IF($AM$2="3ª rodada de saneamento",'3º Saneamento'!$O154,IF($AM$2="4ª rodada de saneamento",'4º Saneamento'!$O154,IF($AM$2="5ª rodada de saneamento",'5º Saneamento'!$O154,""))))))))</f>
        <v/>
      </c>
      <c r="AN155" s="23" t="str">
        <f>IF($AM$2="Resultado final","",IF(AND($AJ155&lt;&gt;"",OR(AND('1º Saneamento'!$O154="",$AM$2="1ª rodada de saneamento"),AND('2º Saneamento'!$O154="",$AM$2="2ª rodada de saneamento"),AND('3º Saneamento'!$O154="",$AM$2="3ª rodada de saneamento"),AND('4º Saneamento'!$O154="",$AM$2="4ª rodada de saneamento"),AND('5º Saneamento'!$O154="",$AM$2="5ª rodada de saneamento"),AND($AM$2="Resultado final",OR('Série original'!$P154&lt;=30%,$AH155="SIM",'Série original'!$S154&gt;30%)))),"N/A",IF(OR($AM$2="1ª rodada de saneamento",$AM$2="Série de preços original"),'Série original'!$Q154,IF($AM$2="1ª rodada de saneamento",'Série original'!$Q154,IF($AM$2="2ª rodada de saneamento",'1º Saneamento'!$P154,IF($AM$2="3ª rodada de saneamento",'2º Saneamento'!$P154,IF($AM$2="4ª rodada de saneamento",'3º Saneamento'!$P154,IF($AM$2="5ª rodada de saneamento",'4º Saneamento'!$P154,""))))))))</f>
        <v/>
      </c>
      <c r="AO155" s="23" t="str">
        <f>IF($AM$2="Resultado final","",IF(AND($AJ155&lt;&gt;"",OR(AND('1º Saneamento'!$O154="",$AM$2="1ª rodada de saneamento"),AND('2º Saneamento'!$O154="",$AM$2="2ª rodada de saneamento"),AND('3º Saneamento'!$O154="",$AM$2="3ª rodada de saneamento"),AND('4º Saneamento'!$O154="",$AM$2="4ª rodada de saneamento"),AND('5º Saneamento'!$O154="",$AM$2="5ª rodada de saneamento"),AND($AM$2="Resultado final",OR('Série original'!$P154&lt;=30%,$AH155="SIM",'Série original'!$S154&gt;30%)))),"N/A",IF(OR($AM$2="1ª rodada de saneamento",$AM$2="Série de preços original"),'Série original'!$R154,IF($AM$2="1ª rodada de saneamento",'Série original'!$R154,IF($AM$2="2ª rodada de saneamento",'1º Saneamento'!$Q154,IF($AM$2="3ª rodada de saneamento",'2º Saneamento'!$Q154,IF($AM$2="4ª rodada de saneamento",'3º Saneamento'!$Q154,IF($AM$2="5ª rodada de saneamento",'4º Saneamento'!$Q154,""))))))))</f>
        <v/>
      </c>
      <c r="AP155" s="24" t="str">
        <f>IFERROR(IF($AH155="SIM",$AI155,IF('Série original'!$P154&lt;=30%,$AJ155,IF('Série original'!$S154&gt;30%,$AL155,$AK155)))*$U155,"")</f>
        <v/>
      </c>
    </row>
    <row r="156" spans="1:42" ht="12.75" customHeight="1" x14ac:dyDescent="0.2">
      <c r="A156" s="11"/>
      <c r="B156" s="30"/>
      <c r="C156" s="27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3">
        <f t="shared" si="12"/>
        <v>0</v>
      </c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7"/>
      <c r="AI156" s="19" t="str">
        <f t="shared" si="9"/>
        <v/>
      </c>
      <c r="AJ156" s="19" t="str">
        <f t="shared" si="10"/>
        <v/>
      </c>
      <c r="AK156" s="19" t="str">
        <f>IFERROR(ROUND(IF(OR('1º Saneamento'!$O155&lt;=30%,COUNT('2º Saneamento'!C155:L155)&lt;3),'1º Saneamento'!$M155,IF(OR('2º Saneamento'!$O155&lt;=30%,COUNT('3º Saneamento'!C155:L155)&lt;3),'2º Saneamento'!$M155,IF(OR('3º Saneamento'!$O155&lt;=30%,COUNT('4º Saneamento'!C155:L155)&lt;3),'3º Saneamento'!$M155,IF(OR('4º Saneamento'!$O155&lt;=30%,COUNT('5º Saneamento'!C155:L155)&lt;3),'4º Saneamento'!$M155,'5º Saneamento'!$M155)))),2),"")</f>
        <v/>
      </c>
      <c r="AL156" s="19" t="str">
        <f t="shared" si="11"/>
        <v/>
      </c>
      <c r="AM156" s="22" t="str">
        <f>IF(AND($AJ156&lt;&gt;"",OR(AND('1º Saneamento'!$O155="",$AM$2="1ª rodada de saneamento"),AND('2º Saneamento'!$O155="",$AM$2="2ª rodada de saneamento"),AND('3º Saneamento'!$O155="",$AM$2="3ª rodada de saneamento"),AND('4º Saneamento'!$O155="",$AM$2="4ª rodada de saneamento"),AND('5º Saneamento'!$O155="",$AM$2="5ª rodada de saneamento"))),"N/A",IF($AM$2="Resultado final",'Série original'!$S155,IF($AM$2="Série de preços original",'Série original'!$P155,IF($AM$2="1ª rodada de saneamento",'1º Saneamento'!$O155,IF($AM$2="2ª rodada de saneamento",'2º Saneamento'!$O155,IF($AM$2="3ª rodada de saneamento",'3º Saneamento'!$O155,IF($AM$2="4ª rodada de saneamento",'4º Saneamento'!$O155,IF($AM$2="5ª rodada de saneamento",'5º Saneamento'!$O155,""))))))))</f>
        <v/>
      </c>
      <c r="AN156" s="23" t="str">
        <f>IF($AM$2="Resultado final","",IF(AND($AJ156&lt;&gt;"",OR(AND('1º Saneamento'!$O155="",$AM$2="1ª rodada de saneamento"),AND('2º Saneamento'!$O155="",$AM$2="2ª rodada de saneamento"),AND('3º Saneamento'!$O155="",$AM$2="3ª rodada de saneamento"),AND('4º Saneamento'!$O155="",$AM$2="4ª rodada de saneamento"),AND('5º Saneamento'!$O155="",$AM$2="5ª rodada de saneamento"),AND($AM$2="Resultado final",OR('Série original'!$P155&lt;=30%,$AH156="SIM",'Série original'!$S155&gt;30%)))),"N/A",IF(OR($AM$2="1ª rodada de saneamento",$AM$2="Série de preços original"),'Série original'!$Q155,IF($AM$2="1ª rodada de saneamento",'Série original'!$Q155,IF($AM$2="2ª rodada de saneamento",'1º Saneamento'!$P155,IF($AM$2="3ª rodada de saneamento",'2º Saneamento'!$P155,IF($AM$2="4ª rodada de saneamento",'3º Saneamento'!$P155,IF($AM$2="5ª rodada de saneamento",'4º Saneamento'!$P155,""))))))))</f>
        <v/>
      </c>
      <c r="AO156" s="23" t="str">
        <f>IF($AM$2="Resultado final","",IF(AND($AJ156&lt;&gt;"",OR(AND('1º Saneamento'!$O155="",$AM$2="1ª rodada de saneamento"),AND('2º Saneamento'!$O155="",$AM$2="2ª rodada de saneamento"),AND('3º Saneamento'!$O155="",$AM$2="3ª rodada de saneamento"),AND('4º Saneamento'!$O155="",$AM$2="4ª rodada de saneamento"),AND('5º Saneamento'!$O155="",$AM$2="5ª rodada de saneamento"),AND($AM$2="Resultado final",OR('Série original'!$P155&lt;=30%,$AH156="SIM",'Série original'!$S155&gt;30%)))),"N/A",IF(OR($AM$2="1ª rodada de saneamento",$AM$2="Série de preços original"),'Série original'!$R155,IF($AM$2="1ª rodada de saneamento",'Série original'!$R155,IF($AM$2="2ª rodada de saneamento",'1º Saneamento'!$Q155,IF($AM$2="3ª rodada de saneamento",'2º Saneamento'!$Q155,IF($AM$2="4ª rodada de saneamento",'3º Saneamento'!$Q155,IF($AM$2="5ª rodada de saneamento",'4º Saneamento'!$Q155,""))))))))</f>
        <v/>
      </c>
      <c r="AP156" s="24" t="str">
        <f>IFERROR(IF($AH156="SIM",$AI156,IF('Série original'!$P155&lt;=30%,$AJ156,IF('Série original'!$S155&gt;30%,$AL156,$AK156)))*$U156,"")</f>
        <v/>
      </c>
    </row>
    <row r="157" spans="1:42" ht="12.75" customHeight="1" x14ac:dyDescent="0.2">
      <c r="A157" s="11"/>
      <c r="B157" s="30"/>
      <c r="C157" s="27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3">
        <f t="shared" si="12"/>
        <v>0</v>
      </c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7"/>
      <c r="AI157" s="19" t="str">
        <f t="shared" si="9"/>
        <v/>
      </c>
      <c r="AJ157" s="19" t="str">
        <f t="shared" si="10"/>
        <v/>
      </c>
      <c r="AK157" s="19" t="str">
        <f>IFERROR(ROUND(IF(OR('1º Saneamento'!$O156&lt;=30%,COUNT('2º Saneamento'!C156:L156)&lt;3),'1º Saneamento'!$M156,IF(OR('2º Saneamento'!$O156&lt;=30%,COUNT('3º Saneamento'!C156:L156)&lt;3),'2º Saneamento'!$M156,IF(OR('3º Saneamento'!$O156&lt;=30%,COUNT('4º Saneamento'!C156:L156)&lt;3),'3º Saneamento'!$M156,IF(OR('4º Saneamento'!$O156&lt;=30%,COUNT('5º Saneamento'!C156:L156)&lt;3),'4º Saneamento'!$M156,'5º Saneamento'!$M156)))),2),"")</f>
        <v/>
      </c>
      <c r="AL157" s="19" t="str">
        <f t="shared" si="11"/>
        <v/>
      </c>
      <c r="AM157" s="22" t="str">
        <f>IF(AND($AJ157&lt;&gt;"",OR(AND('1º Saneamento'!$O156="",$AM$2="1ª rodada de saneamento"),AND('2º Saneamento'!$O156="",$AM$2="2ª rodada de saneamento"),AND('3º Saneamento'!$O156="",$AM$2="3ª rodada de saneamento"),AND('4º Saneamento'!$O156="",$AM$2="4ª rodada de saneamento"),AND('5º Saneamento'!$O156="",$AM$2="5ª rodada de saneamento"))),"N/A",IF($AM$2="Resultado final",'Série original'!$S156,IF($AM$2="Série de preços original",'Série original'!$P156,IF($AM$2="1ª rodada de saneamento",'1º Saneamento'!$O156,IF($AM$2="2ª rodada de saneamento",'2º Saneamento'!$O156,IF($AM$2="3ª rodada de saneamento",'3º Saneamento'!$O156,IF($AM$2="4ª rodada de saneamento",'4º Saneamento'!$O156,IF($AM$2="5ª rodada de saneamento",'5º Saneamento'!$O156,""))))))))</f>
        <v/>
      </c>
      <c r="AN157" s="23" t="str">
        <f>IF($AM$2="Resultado final","",IF(AND($AJ157&lt;&gt;"",OR(AND('1º Saneamento'!$O156="",$AM$2="1ª rodada de saneamento"),AND('2º Saneamento'!$O156="",$AM$2="2ª rodada de saneamento"),AND('3º Saneamento'!$O156="",$AM$2="3ª rodada de saneamento"),AND('4º Saneamento'!$O156="",$AM$2="4ª rodada de saneamento"),AND('5º Saneamento'!$O156="",$AM$2="5ª rodada de saneamento"),AND($AM$2="Resultado final",OR('Série original'!$P156&lt;=30%,$AH157="SIM",'Série original'!$S156&gt;30%)))),"N/A",IF(OR($AM$2="1ª rodada de saneamento",$AM$2="Série de preços original"),'Série original'!$Q156,IF($AM$2="1ª rodada de saneamento",'Série original'!$Q156,IF($AM$2="2ª rodada de saneamento",'1º Saneamento'!$P156,IF($AM$2="3ª rodada de saneamento",'2º Saneamento'!$P156,IF($AM$2="4ª rodada de saneamento",'3º Saneamento'!$P156,IF($AM$2="5ª rodada de saneamento",'4º Saneamento'!$P156,""))))))))</f>
        <v/>
      </c>
      <c r="AO157" s="23" t="str">
        <f>IF($AM$2="Resultado final","",IF(AND($AJ157&lt;&gt;"",OR(AND('1º Saneamento'!$O156="",$AM$2="1ª rodada de saneamento"),AND('2º Saneamento'!$O156="",$AM$2="2ª rodada de saneamento"),AND('3º Saneamento'!$O156="",$AM$2="3ª rodada de saneamento"),AND('4º Saneamento'!$O156="",$AM$2="4ª rodada de saneamento"),AND('5º Saneamento'!$O156="",$AM$2="5ª rodada de saneamento"),AND($AM$2="Resultado final",OR('Série original'!$P156&lt;=30%,$AH157="SIM",'Série original'!$S156&gt;30%)))),"N/A",IF(OR($AM$2="1ª rodada de saneamento",$AM$2="Série de preços original"),'Série original'!$R156,IF($AM$2="1ª rodada de saneamento",'Série original'!$R156,IF($AM$2="2ª rodada de saneamento",'1º Saneamento'!$Q156,IF($AM$2="3ª rodada de saneamento",'2º Saneamento'!$Q156,IF($AM$2="4ª rodada de saneamento",'3º Saneamento'!$Q156,IF($AM$2="5ª rodada de saneamento",'4º Saneamento'!$Q156,""))))))))</f>
        <v/>
      </c>
      <c r="AP157" s="24" t="str">
        <f>IFERROR(IF($AH157="SIM",$AI157,IF('Série original'!$P156&lt;=30%,$AJ157,IF('Série original'!$S156&gt;30%,$AL157,$AK157)))*$U157,"")</f>
        <v/>
      </c>
    </row>
    <row r="158" spans="1:42" ht="12.75" customHeight="1" x14ac:dyDescent="0.2">
      <c r="A158" s="11"/>
      <c r="B158" s="30"/>
      <c r="C158" s="27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3">
        <f t="shared" si="12"/>
        <v>0</v>
      </c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7"/>
      <c r="AI158" s="19" t="str">
        <f t="shared" si="9"/>
        <v/>
      </c>
      <c r="AJ158" s="19" t="str">
        <f t="shared" si="10"/>
        <v/>
      </c>
      <c r="AK158" s="19" t="str">
        <f>IFERROR(ROUND(IF(OR('1º Saneamento'!$O157&lt;=30%,COUNT('2º Saneamento'!C157:L157)&lt;3),'1º Saneamento'!$M157,IF(OR('2º Saneamento'!$O157&lt;=30%,COUNT('3º Saneamento'!C157:L157)&lt;3),'2º Saneamento'!$M157,IF(OR('3º Saneamento'!$O157&lt;=30%,COUNT('4º Saneamento'!C157:L157)&lt;3),'3º Saneamento'!$M157,IF(OR('4º Saneamento'!$O157&lt;=30%,COUNT('5º Saneamento'!C157:L157)&lt;3),'4º Saneamento'!$M157,'5º Saneamento'!$M157)))),2),"")</f>
        <v/>
      </c>
      <c r="AL158" s="19" t="str">
        <f t="shared" si="11"/>
        <v/>
      </c>
      <c r="AM158" s="22" t="str">
        <f>IF(AND($AJ158&lt;&gt;"",OR(AND('1º Saneamento'!$O157="",$AM$2="1ª rodada de saneamento"),AND('2º Saneamento'!$O157="",$AM$2="2ª rodada de saneamento"),AND('3º Saneamento'!$O157="",$AM$2="3ª rodada de saneamento"),AND('4º Saneamento'!$O157="",$AM$2="4ª rodada de saneamento"),AND('5º Saneamento'!$O157="",$AM$2="5ª rodada de saneamento"))),"N/A",IF($AM$2="Resultado final",'Série original'!$S157,IF($AM$2="Série de preços original",'Série original'!$P157,IF($AM$2="1ª rodada de saneamento",'1º Saneamento'!$O157,IF($AM$2="2ª rodada de saneamento",'2º Saneamento'!$O157,IF($AM$2="3ª rodada de saneamento",'3º Saneamento'!$O157,IF($AM$2="4ª rodada de saneamento",'4º Saneamento'!$O157,IF($AM$2="5ª rodada de saneamento",'5º Saneamento'!$O157,""))))))))</f>
        <v/>
      </c>
      <c r="AN158" s="23" t="str">
        <f>IF($AM$2="Resultado final","",IF(AND($AJ158&lt;&gt;"",OR(AND('1º Saneamento'!$O157="",$AM$2="1ª rodada de saneamento"),AND('2º Saneamento'!$O157="",$AM$2="2ª rodada de saneamento"),AND('3º Saneamento'!$O157="",$AM$2="3ª rodada de saneamento"),AND('4º Saneamento'!$O157="",$AM$2="4ª rodada de saneamento"),AND('5º Saneamento'!$O157="",$AM$2="5ª rodada de saneamento"),AND($AM$2="Resultado final",OR('Série original'!$P157&lt;=30%,$AH158="SIM",'Série original'!$S157&gt;30%)))),"N/A",IF(OR($AM$2="1ª rodada de saneamento",$AM$2="Série de preços original"),'Série original'!$Q157,IF($AM$2="1ª rodada de saneamento",'Série original'!$Q157,IF($AM$2="2ª rodada de saneamento",'1º Saneamento'!$P157,IF($AM$2="3ª rodada de saneamento",'2º Saneamento'!$P157,IF($AM$2="4ª rodada de saneamento",'3º Saneamento'!$P157,IF($AM$2="5ª rodada de saneamento",'4º Saneamento'!$P157,""))))))))</f>
        <v/>
      </c>
      <c r="AO158" s="23" t="str">
        <f>IF($AM$2="Resultado final","",IF(AND($AJ158&lt;&gt;"",OR(AND('1º Saneamento'!$O157="",$AM$2="1ª rodada de saneamento"),AND('2º Saneamento'!$O157="",$AM$2="2ª rodada de saneamento"),AND('3º Saneamento'!$O157="",$AM$2="3ª rodada de saneamento"),AND('4º Saneamento'!$O157="",$AM$2="4ª rodada de saneamento"),AND('5º Saneamento'!$O157="",$AM$2="5ª rodada de saneamento"),AND($AM$2="Resultado final",OR('Série original'!$P157&lt;=30%,$AH158="SIM",'Série original'!$S157&gt;30%)))),"N/A",IF(OR($AM$2="1ª rodada de saneamento",$AM$2="Série de preços original"),'Série original'!$R157,IF($AM$2="1ª rodada de saneamento",'Série original'!$R157,IF($AM$2="2ª rodada de saneamento",'1º Saneamento'!$Q157,IF($AM$2="3ª rodada de saneamento",'2º Saneamento'!$Q157,IF($AM$2="4ª rodada de saneamento",'3º Saneamento'!$Q157,IF($AM$2="5ª rodada de saneamento",'4º Saneamento'!$Q157,""))))))))</f>
        <v/>
      </c>
      <c r="AP158" s="24" t="str">
        <f>IFERROR(IF($AH158="SIM",$AI158,IF('Série original'!$P157&lt;=30%,$AJ158,IF('Série original'!$S157&gt;30%,$AL158,$AK158)))*$U158,"")</f>
        <v/>
      </c>
    </row>
    <row r="159" spans="1:42" ht="12.75" customHeight="1" x14ac:dyDescent="0.2">
      <c r="A159" s="11"/>
      <c r="B159" s="30"/>
      <c r="C159" s="27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3">
        <f t="shared" si="12"/>
        <v>0</v>
      </c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7"/>
      <c r="AI159" s="19" t="str">
        <f t="shared" si="9"/>
        <v/>
      </c>
      <c r="AJ159" s="19" t="str">
        <f t="shared" si="10"/>
        <v/>
      </c>
      <c r="AK159" s="19" t="str">
        <f>IFERROR(ROUND(IF(OR('1º Saneamento'!$O158&lt;=30%,COUNT('2º Saneamento'!C158:L158)&lt;3),'1º Saneamento'!$M158,IF(OR('2º Saneamento'!$O158&lt;=30%,COUNT('3º Saneamento'!C158:L158)&lt;3),'2º Saneamento'!$M158,IF(OR('3º Saneamento'!$O158&lt;=30%,COUNT('4º Saneamento'!C158:L158)&lt;3),'3º Saneamento'!$M158,IF(OR('4º Saneamento'!$O158&lt;=30%,COUNT('5º Saneamento'!C158:L158)&lt;3),'4º Saneamento'!$M158,'5º Saneamento'!$M158)))),2),"")</f>
        <v/>
      </c>
      <c r="AL159" s="19" t="str">
        <f t="shared" si="11"/>
        <v/>
      </c>
      <c r="AM159" s="22" t="str">
        <f>IF(AND($AJ159&lt;&gt;"",OR(AND('1º Saneamento'!$O158="",$AM$2="1ª rodada de saneamento"),AND('2º Saneamento'!$O158="",$AM$2="2ª rodada de saneamento"),AND('3º Saneamento'!$O158="",$AM$2="3ª rodada de saneamento"),AND('4º Saneamento'!$O158="",$AM$2="4ª rodada de saneamento"),AND('5º Saneamento'!$O158="",$AM$2="5ª rodada de saneamento"))),"N/A",IF($AM$2="Resultado final",'Série original'!$S158,IF($AM$2="Série de preços original",'Série original'!$P158,IF($AM$2="1ª rodada de saneamento",'1º Saneamento'!$O158,IF($AM$2="2ª rodada de saneamento",'2º Saneamento'!$O158,IF($AM$2="3ª rodada de saneamento",'3º Saneamento'!$O158,IF($AM$2="4ª rodada de saneamento",'4º Saneamento'!$O158,IF($AM$2="5ª rodada de saneamento",'5º Saneamento'!$O158,""))))))))</f>
        <v/>
      </c>
      <c r="AN159" s="23" t="str">
        <f>IF($AM$2="Resultado final","",IF(AND($AJ159&lt;&gt;"",OR(AND('1º Saneamento'!$O158="",$AM$2="1ª rodada de saneamento"),AND('2º Saneamento'!$O158="",$AM$2="2ª rodada de saneamento"),AND('3º Saneamento'!$O158="",$AM$2="3ª rodada de saneamento"),AND('4º Saneamento'!$O158="",$AM$2="4ª rodada de saneamento"),AND('5º Saneamento'!$O158="",$AM$2="5ª rodada de saneamento"),AND($AM$2="Resultado final",OR('Série original'!$P158&lt;=30%,$AH159="SIM",'Série original'!$S158&gt;30%)))),"N/A",IF(OR($AM$2="1ª rodada de saneamento",$AM$2="Série de preços original"),'Série original'!$Q158,IF($AM$2="1ª rodada de saneamento",'Série original'!$Q158,IF($AM$2="2ª rodada de saneamento",'1º Saneamento'!$P158,IF($AM$2="3ª rodada de saneamento",'2º Saneamento'!$P158,IF($AM$2="4ª rodada de saneamento",'3º Saneamento'!$P158,IF($AM$2="5ª rodada de saneamento",'4º Saneamento'!$P158,""))))))))</f>
        <v/>
      </c>
      <c r="AO159" s="23" t="str">
        <f>IF($AM$2="Resultado final","",IF(AND($AJ159&lt;&gt;"",OR(AND('1º Saneamento'!$O158="",$AM$2="1ª rodada de saneamento"),AND('2º Saneamento'!$O158="",$AM$2="2ª rodada de saneamento"),AND('3º Saneamento'!$O158="",$AM$2="3ª rodada de saneamento"),AND('4º Saneamento'!$O158="",$AM$2="4ª rodada de saneamento"),AND('5º Saneamento'!$O158="",$AM$2="5ª rodada de saneamento"),AND($AM$2="Resultado final",OR('Série original'!$P158&lt;=30%,$AH159="SIM",'Série original'!$S158&gt;30%)))),"N/A",IF(OR($AM$2="1ª rodada de saneamento",$AM$2="Série de preços original"),'Série original'!$R158,IF($AM$2="1ª rodada de saneamento",'Série original'!$R158,IF($AM$2="2ª rodada de saneamento",'1º Saneamento'!$Q158,IF($AM$2="3ª rodada de saneamento",'2º Saneamento'!$Q158,IF($AM$2="4ª rodada de saneamento",'3º Saneamento'!$Q158,IF($AM$2="5ª rodada de saneamento",'4º Saneamento'!$Q158,""))))))))</f>
        <v/>
      </c>
      <c r="AP159" s="24" t="str">
        <f>IFERROR(IF($AH159="SIM",$AI159,IF('Série original'!$P158&lt;=30%,$AJ159,IF('Série original'!$S158&gt;30%,$AL159,$AK159)))*$U159,"")</f>
        <v/>
      </c>
    </row>
    <row r="160" spans="1:42" ht="12.75" customHeight="1" x14ac:dyDescent="0.2">
      <c r="A160" s="11"/>
      <c r="B160" s="30"/>
      <c r="C160" s="27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3">
        <f t="shared" si="12"/>
        <v>0</v>
      </c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7"/>
      <c r="AI160" s="19" t="str">
        <f t="shared" si="9"/>
        <v/>
      </c>
      <c r="AJ160" s="19" t="str">
        <f t="shared" si="10"/>
        <v/>
      </c>
      <c r="AK160" s="19" t="str">
        <f>IFERROR(ROUND(IF(OR('1º Saneamento'!$O159&lt;=30%,COUNT('2º Saneamento'!C159:L159)&lt;3),'1º Saneamento'!$M159,IF(OR('2º Saneamento'!$O159&lt;=30%,COUNT('3º Saneamento'!C159:L159)&lt;3),'2º Saneamento'!$M159,IF(OR('3º Saneamento'!$O159&lt;=30%,COUNT('4º Saneamento'!C159:L159)&lt;3),'3º Saneamento'!$M159,IF(OR('4º Saneamento'!$O159&lt;=30%,COUNT('5º Saneamento'!C159:L159)&lt;3),'4º Saneamento'!$M159,'5º Saneamento'!$M159)))),2),"")</f>
        <v/>
      </c>
      <c r="AL160" s="19" t="str">
        <f t="shared" si="11"/>
        <v/>
      </c>
      <c r="AM160" s="22" t="str">
        <f>IF(AND($AJ160&lt;&gt;"",OR(AND('1º Saneamento'!$O159="",$AM$2="1ª rodada de saneamento"),AND('2º Saneamento'!$O159="",$AM$2="2ª rodada de saneamento"),AND('3º Saneamento'!$O159="",$AM$2="3ª rodada de saneamento"),AND('4º Saneamento'!$O159="",$AM$2="4ª rodada de saneamento"),AND('5º Saneamento'!$O159="",$AM$2="5ª rodada de saneamento"))),"N/A",IF($AM$2="Resultado final",'Série original'!$S159,IF($AM$2="Série de preços original",'Série original'!$P159,IF($AM$2="1ª rodada de saneamento",'1º Saneamento'!$O159,IF($AM$2="2ª rodada de saneamento",'2º Saneamento'!$O159,IF($AM$2="3ª rodada de saneamento",'3º Saneamento'!$O159,IF($AM$2="4ª rodada de saneamento",'4º Saneamento'!$O159,IF($AM$2="5ª rodada de saneamento",'5º Saneamento'!$O159,""))))))))</f>
        <v/>
      </c>
      <c r="AN160" s="23" t="str">
        <f>IF($AM$2="Resultado final","",IF(AND($AJ160&lt;&gt;"",OR(AND('1º Saneamento'!$O159="",$AM$2="1ª rodada de saneamento"),AND('2º Saneamento'!$O159="",$AM$2="2ª rodada de saneamento"),AND('3º Saneamento'!$O159="",$AM$2="3ª rodada de saneamento"),AND('4º Saneamento'!$O159="",$AM$2="4ª rodada de saneamento"),AND('5º Saneamento'!$O159="",$AM$2="5ª rodada de saneamento"),AND($AM$2="Resultado final",OR('Série original'!$P159&lt;=30%,$AH160="SIM",'Série original'!$S159&gt;30%)))),"N/A",IF(OR($AM$2="1ª rodada de saneamento",$AM$2="Série de preços original"),'Série original'!$Q159,IF($AM$2="1ª rodada de saneamento",'Série original'!$Q159,IF($AM$2="2ª rodada de saneamento",'1º Saneamento'!$P159,IF($AM$2="3ª rodada de saneamento",'2º Saneamento'!$P159,IF($AM$2="4ª rodada de saneamento",'3º Saneamento'!$P159,IF($AM$2="5ª rodada de saneamento",'4º Saneamento'!$P159,""))))))))</f>
        <v/>
      </c>
      <c r="AO160" s="23" t="str">
        <f>IF($AM$2="Resultado final","",IF(AND($AJ160&lt;&gt;"",OR(AND('1º Saneamento'!$O159="",$AM$2="1ª rodada de saneamento"),AND('2º Saneamento'!$O159="",$AM$2="2ª rodada de saneamento"),AND('3º Saneamento'!$O159="",$AM$2="3ª rodada de saneamento"),AND('4º Saneamento'!$O159="",$AM$2="4ª rodada de saneamento"),AND('5º Saneamento'!$O159="",$AM$2="5ª rodada de saneamento"),AND($AM$2="Resultado final",OR('Série original'!$P159&lt;=30%,$AH160="SIM",'Série original'!$S159&gt;30%)))),"N/A",IF(OR($AM$2="1ª rodada de saneamento",$AM$2="Série de preços original"),'Série original'!$R159,IF($AM$2="1ª rodada de saneamento",'Série original'!$R159,IF($AM$2="2ª rodada de saneamento",'1º Saneamento'!$Q159,IF($AM$2="3ª rodada de saneamento",'2º Saneamento'!$Q159,IF($AM$2="4ª rodada de saneamento",'3º Saneamento'!$Q159,IF($AM$2="5ª rodada de saneamento",'4º Saneamento'!$Q159,""))))))))</f>
        <v/>
      </c>
      <c r="AP160" s="24" t="str">
        <f>IFERROR(IF($AH160="SIM",$AI160,IF('Série original'!$P159&lt;=30%,$AJ160,IF('Série original'!$S159&gt;30%,$AL160,$AK160)))*$U160,"")</f>
        <v/>
      </c>
    </row>
    <row r="161" spans="1:42" ht="12.75" customHeight="1" x14ac:dyDescent="0.2">
      <c r="A161" s="11"/>
      <c r="B161" s="30"/>
      <c r="C161" s="27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3">
        <f t="shared" si="12"/>
        <v>0</v>
      </c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7"/>
      <c r="AI161" s="19" t="str">
        <f t="shared" si="9"/>
        <v/>
      </c>
      <c r="AJ161" s="19" t="str">
        <f t="shared" si="10"/>
        <v/>
      </c>
      <c r="AK161" s="19" t="str">
        <f>IFERROR(ROUND(IF(OR('1º Saneamento'!$O160&lt;=30%,COUNT('2º Saneamento'!C160:L160)&lt;3),'1º Saneamento'!$M160,IF(OR('2º Saneamento'!$O160&lt;=30%,COUNT('3º Saneamento'!C160:L160)&lt;3),'2º Saneamento'!$M160,IF(OR('3º Saneamento'!$O160&lt;=30%,COUNT('4º Saneamento'!C160:L160)&lt;3),'3º Saneamento'!$M160,IF(OR('4º Saneamento'!$O160&lt;=30%,COUNT('5º Saneamento'!C160:L160)&lt;3),'4º Saneamento'!$M160,'5º Saneamento'!$M160)))),2),"")</f>
        <v/>
      </c>
      <c r="AL161" s="19" t="str">
        <f t="shared" si="11"/>
        <v/>
      </c>
      <c r="AM161" s="22" t="str">
        <f>IF(AND($AJ161&lt;&gt;"",OR(AND('1º Saneamento'!$O160="",$AM$2="1ª rodada de saneamento"),AND('2º Saneamento'!$O160="",$AM$2="2ª rodada de saneamento"),AND('3º Saneamento'!$O160="",$AM$2="3ª rodada de saneamento"),AND('4º Saneamento'!$O160="",$AM$2="4ª rodada de saneamento"),AND('5º Saneamento'!$O160="",$AM$2="5ª rodada de saneamento"))),"N/A",IF($AM$2="Resultado final",'Série original'!$S160,IF($AM$2="Série de preços original",'Série original'!$P160,IF($AM$2="1ª rodada de saneamento",'1º Saneamento'!$O160,IF($AM$2="2ª rodada de saneamento",'2º Saneamento'!$O160,IF($AM$2="3ª rodada de saneamento",'3º Saneamento'!$O160,IF($AM$2="4ª rodada de saneamento",'4º Saneamento'!$O160,IF($AM$2="5ª rodada de saneamento",'5º Saneamento'!$O160,""))))))))</f>
        <v/>
      </c>
      <c r="AN161" s="23" t="str">
        <f>IF($AM$2="Resultado final","",IF(AND($AJ161&lt;&gt;"",OR(AND('1º Saneamento'!$O160="",$AM$2="1ª rodada de saneamento"),AND('2º Saneamento'!$O160="",$AM$2="2ª rodada de saneamento"),AND('3º Saneamento'!$O160="",$AM$2="3ª rodada de saneamento"),AND('4º Saneamento'!$O160="",$AM$2="4ª rodada de saneamento"),AND('5º Saneamento'!$O160="",$AM$2="5ª rodada de saneamento"),AND($AM$2="Resultado final",OR('Série original'!$P160&lt;=30%,$AH161="SIM",'Série original'!$S160&gt;30%)))),"N/A",IF(OR($AM$2="1ª rodada de saneamento",$AM$2="Série de preços original"),'Série original'!$Q160,IF($AM$2="1ª rodada de saneamento",'Série original'!$Q160,IF($AM$2="2ª rodada de saneamento",'1º Saneamento'!$P160,IF($AM$2="3ª rodada de saneamento",'2º Saneamento'!$P160,IF($AM$2="4ª rodada de saneamento",'3º Saneamento'!$P160,IF($AM$2="5ª rodada de saneamento",'4º Saneamento'!$P160,""))))))))</f>
        <v/>
      </c>
      <c r="AO161" s="23" t="str">
        <f>IF($AM$2="Resultado final","",IF(AND($AJ161&lt;&gt;"",OR(AND('1º Saneamento'!$O160="",$AM$2="1ª rodada de saneamento"),AND('2º Saneamento'!$O160="",$AM$2="2ª rodada de saneamento"),AND('3º Saneamento'!$O160="",$AM$2="3ª rodada de saneamento"),AND('4º Saneamento'!$O160="",$AM$2="4ª rodada de saneamento"),AND('5º Saneamento'!$O160="",$AM$2="5ª rodada de saneamento"),AND($AM$2="Resultado final",OR('Série original'!$P160&lt;=30%,$AH161="SIM",'Série original'!$S160&gt;30%)))),"N/A",IF(OR($AM$2="1ª rodada de saneamento",$AM$2="Série de preços original"),'Série original'!$R160,IF($AM$2="1ª rodada de saneamento",'Série original'!$R160,IF($AM$2="2ª rodada de saneamento",'1º Saneamento'!$Q160,IF($AM$2="3ª rodada de saneamento",'2º Saneamento'!$Q160,IF($AM$2="4ª rodada de saneamento",'3º Saneamento'!$Q160,IF($AM$2="5ª rodada de saneamento",'4º Saneamento'!$Q160,""))))))))</f>
        <v/>
      </c>
      <c r="AP161" s="24" t="str">
        <f>IFERROR(IF($AH161="SIM",$AI161,IF('Série original'!$P160&lt;=30%,$AJ161,IF('Série original'!$S160&gt;30%,$AL161,$AK161)))*$U161,"")</f>
        <v/>
      </c>
    </row>
    <row r="162" spans="1:42" ht="12.75" customHeight="1" x14ac:dyDescent="0.2">
      <c r="A162" s="11"/>
      <c r="B162" s="30"/>
      <c r="C162" s="27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3">
        <f t="shared" si="12"/>
        <v>0</v>
      </c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7"/>
      <c r="AI162" s="19" t="str">
        <f t="shared" si="9"/>
        <v/>
      </c>
      <c r="AJ162" s="19" t="str">
        <f t="shared" si="10"/>
        <v/>
      </c>
      <c r="AK162" s="19" t="str">
        <f>IFERROR(ROUND(IF(OR('1º Saneamento'!$O161&lt;=30%,COUNT('2º Saneamento'!C161:L161)&lt;3),'1º Saneamento'!$M161,IF(OR('2º Saneamento'!$O161&lt;=30%,COUNT('3º Saneamento'!C161:L161)&lt;3),'2º Saneamento'!$M161,IF(OR('3º Saneamento'!$O161&lt;=30%,COUNT('4º Saneamento'!C161:L161)&lt;3),'3º Saneamento'!$M161,IF(OR('4º Saneamento'!$O161&lt;=30%,COUNT('5º Saneamento'!C161:L161)&lt;3),'4º Saneamento'!$M161,'5º Saneamento'!$M161)))),2),"")</f>
        <v/>
      </c>
      <c r="AL162" s="19" t="str">
        <f t="shared" si="11"/>
        <v/>
      </c>
      <c r="AM162" s="22" t="str">
        <f>IF(AND($AJ162&lt;&gt;"",OR(AND('1º Saneamento'!$O161="",$AM$2="1ª rodada de saneamento"),AND('2º Saneamento'!$O161="",$AM$2="2ª rodada de saneamento"),AND('3º Saneamento'!$O161="",$AM$2="3ª rodada de saneamento"),AND('4º Saneamento'!$O161="",$AM$2="4ª rodada de saneamento"),AND('5º Saneamento'!$O161="",$AM$2="5ª rodada de saneamento"))),"N/A",IF($AM$2="Resultado final",'Série original'!$S161,IF($AM$2="Série de preços original",'Série original'!$P161,IF($AM$2="1ª rodada de saneamento",'1º Saneamento'!$O161,IF($AM$2="2ª rodada de saneamento",'2º Saneamento'!$O161,IF($AM$2="3ª rodada de saneamento",'3º Saneamento'!$O161,IF($AM$2="4ª rodada de saneamento",'4º Saneamento'!$O161,IF($AM$2="5ª rodada de saneamento",'5º Saneamento'!$O161,""))))))))</f>
        <v/>
      </c>
      <c r="AN162" s="23" t="str">
        <f>IF($AM$2="Resultado final","",IF(AND($AJ162&lt;&gt;"",OR(AND('1º Saneamento'!$O161="",$AM$2="1ª rodada de saneamento"),AND('2º Saneamento'!$O161="",$AM$2="2ª rodada de saneamento"),AND('3º Saneamento'!$O161="",$AM$2="3ª rodada de saneamento"),AND('4º Saneamento'!$O161="",$AM$2="4ª rodada de saneamento"),AND('5º Saneamento'!$O161="",$AM$2="5ª rodada de saneamento"),AND($AM$2="Resultado final",OR('Série original'!$P161&lt;=30%,$AH162="SIM",'Série original'!$S161&gt;30%)))),"N/A",IF(OR($AM$2="1ª rodada de saneamento",$AM$2="Série de preços original"),'Série original'!$Q161,IF($AM$2="1ª rodada de saneamento",'Série original'!$Q161,IF($AM$2="2ª rodada de saneamento",'1º Saneamento'!$P161,IF($AM$2="3ª rodada de saneamento",'2º Saneamento'!$P161,IF($AM$2="4ª rodada de saneamento",'3º Saneamento'!$P161,IF($AM$2="5ª rodada de saneamento",'4º Saneamento'!$P161,""))))))))</f>
        <v/>
      </c>
      <c r="AO162" s="23" t="str">
        <f>IF($AM$2="Resultado final","",IF(AND($AJ162&lt;&gt;"",OR(AND('1º Saneamento'!$O161="",$AM$2="1ª rodada de saneamento"),AND('2º Saneamento'!$O161="",$AM$2="2ª rodada de saneamento"),AND('3º Saneamento'!$O161="",$AM$2="3ª rodada de saneamento"),AND('4º Saneamento'!$O161="",$AM$2="4ª rodada de saneamento"),AND('5º Saneamento'!$O161="",$AM$2="5ª rodada de saneamento"),AND($AM$2="Resultado final",OR('Série original'!$P161&lt;=30%,$AH162="SIM",'Série original'!$S161&gt;30%)))),"N/A",IF(OR($AM$2="1ª rodada de saneamento",$AM$2="Série de preços original"),'Série original'!$R161,IF($AM$2="1ª rodada de saneamento",'Série original'!$R161,IF($AM$2="2ª rodada de saneamento",'1º Saneamento'!$Q161,IF($AM$2="3ª rodada de saneamento",'2º Saneamento'!$Q161,IF($AM$2="4ª rodada de saneamento",'3º Saneamento'!$Q161,IF($AM$2="5ª rodada de saneamento",'4º Saneamento'!$Q161,""))))))))</f>
        <v/>
      </c>
      <c r="AP162" s="24" t="str">
        <f>IFERROR(IF($AH162="SIM",$AI162,IF('Série original'!$P161&lt;=30%,$AJ162,IF('Série original'!$S161&gt;30%,$AL162,$AK162)))*$U162,"")</f>
        <v/>
      </c>
    </row>
    <row r="163" spans="1:42" ht="12.75" customHeight="1" x14ac:dyDescent="0.2">
      <c r="A163" s="11"/>
      <c r="B163" s="30"/>
      <c r="C163" s="27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3">
        <f t="shared" si="12"/>
        <v>0</v>
      </c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7"/>
      <c r="AI163" s="19" t="str">
        <f t="shared" si="9"/>
        <v/>
      </c>
      <c r="AJ163" s="19" t="str">
        <f t="shared" si="10"/>
        <v/>
      </c>
      <c r="AK163" s="19" t="str">
        <f>IFERROR(ROUND(IF(OR('1º Saneamento'!$O162&lt;=30%,COUNT('2º Saneamento'!C162:L162)&lt;3),'1º Saneamento'!$M162,IF(OR('2º Saneamento'!$O162&lt;=30%,COUNT('3º Saneamento'!C162:L162)&lt;3),'2º Saneamento'!$M162,IF(OR('3º Saneamento'!$O162&lt;=30%,COUNT('4º Saneamento'!C162:L162)&lt;3),'3º Saneamento'!$M162,IF(OR('4º Saneamento'!$O162&lt;=30%,COUNT('5º Saneamento'!C162:L162)&lt;3),'4º Saneamento'!$M162,'5º Saneamento'!$M162)))),2),"")</f>
        <v/>
      </c>
      <c r="AL163" s="19" t="str">
        <f t="shared" si="11"/>
        <v/>
      </c>
      <c r="AM163" s="22" t="str">
        <f>IF(AND($AJ163&lt;&gt;"",OR(AND('1º Saneamento'!$O162="",$AM$2="1ª rodada de saneamento"),AND('2º Saneamento'!$O162="",$AM$2="2ª rodada de saneamento"),AND('3º Saneamento'!$O162="",$AM$2="3ª rodada de saneamento"),AND('4º Saneamento'!$O162="",$AM$2="4ª rodada de saneamento"),AND('5º Saneamento'!$O162="",$AM$2="5ª rodada de saneamento"))),"N/A",IF($AM$2="Resultado final",'Série original'!$S162,IF($AM$2="Série de preços original",'Série original'!$P162,IF($AM$2="1ª rodada de saneamento",'1º Saneamento'!$O162,IF($AM$2="2ª rodada de saneamento",'2º Saneamento'!$O162,IF($AM$2="3ª rodada de saneamento",'3º Saneamento'!$O162,IF($AM$2="4ª rodada de saneamento",'4º Saneamento'!$O162,IF($AM$2="5ª rodada de saneamento",'5º Saneamento'!$O162,""))))))))</f>
        <v/>
      </c>
      <c r="AN163" s="23" t="str">
        <f>IF($AM$2="Resultado final","",IF(AND($AJ163&lt;&gt;"",OR(AND('1º Saneamento'!$O162="",$AM$2="1ª rodada de saneamento"),AND('2º Saneamento'!$O162="",$AM$2="2ª rodada de saneamento"),AND('3º Saneamento'!$O162="",$AM$2="3ª rodada de saneamento"),AND('4º Saneamento'!$O162="",$AM$2="4ª rodada de saneamento"),AND('5º Saneamento'!$O162="",$AM$2="5ª rodada de saneamento"),AND($AM$2="Resultado final",OR('Série original'!$P162&lt;=30%,$AH163="SIM",'Série original'!$S162&gt;30%)))),"N/A",IF(OR($AM$2="1ª rodada de saneamento",$AM$2="Série de preços original"),'Série original'!$Q162,IF($AM$2="1ª rodada de saneamento",'Série original'!$Q162,IF($AM$2="2ª rodada de saneamento",'1º Saneamento'!$P162,IF($AM$2="3ª rodada de saneamento",'2º Saneamento'!$P162,IF($AM$2="4ª rodada de saneamento",'3º Saneamento'!$P162,IF($AM$2="5ª rodada de saneamento",'4º Saneamento'!$P162,""))))))))</f>
        <v/>
      </c>
      <c r="AO163" s="23" t="str">
        <f>IF($AM$2="Resultado final","",IF(AND($AJ163&lt;&gt;"",OR(AND('1º Saneamento'!$O162="",$AM$2="1ª rodada de saneamento"),AND('2º Saneamento'!$O162="",$AM$2="2ª rodada de saneamento"),AND('3º Saneamento'!$O162="",$AM$2="3ª rodada de saneamento"),AND('4º Saneamento'!$O162="",$AM$2="4ª rodada de saneamento"),AND('5º Saneamento'!$O162="",$AM$2="5ª rodada de saneamento"),AND($AM$2="Resultado final",OR('Série original'!$P162&lt;=30%,$AH163="SIM",'Série original'!$S162&gt;30%)))),"N/A",IF(OR($AM$2="1ª rodada de saneamento",$AM$2="Série de preços original"),'Série original'!$R162,IF($AM$2="1ª rodada de saneamento",'Série original'!$R162,IF($AM$2="2ª rodada de saneamento",'1º Saneamento'!$Q162,IF($AM$2="3ª rodada de saneamento",'2º Saneamento'!$Q162,IF($AM$2="4ª rodada de saneamento",'3º Saneamento'!$Q162,IF($AM$2="5ª rodada de saneamento",'4º Saneamento'!$Q162,""))))))))</f>
        <v/>
      </c>
      <c r="AP163" s="24" t="str">
        <f>IFERROR(IF($AH163="SIM",$AI163,IF('Série original'!$P162&lt;=30%,$AJ163,IF('Série original'!$S162&gt;30%,$AL163,$AK163)))*$U163,"")</f>
        <v/>
      </c>
    </row>
    <row r="164" spans="1:42" ht="12.75" customHeight="1" x14ac:dyDescent="0.2">
      <c r="A164" s="11"/>
      <c r="B164" s="30"/>
      <c r="C164" s="27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3">
        <f t="shared" si="12"/>
        <v>0</v>
      </c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7"/>
      <c r="AI164" s="19" t="str">
        <f t="shared" si="9"/>
        <v/>
      </c>
      <c r="AJ164" s="19" t="str">
        <f t="shared" si="10"/>
        <v/>
      </c>
      <c r="AK164" s="19" t="str">
        <f>IFERROR(ROUND(IF(OR('1º Saneamento'!$O163&lt;=30%,COUNT('2º Saneamento'!C163:L163)&lt;3),'1º Saneamento'!$M163,IF(OR('2º Saneamento'!$O163&lt;=30%,COUNT('3º Saneamento'!C163:L163)&lt;3),'2º Saneamento'!$M163,IF(OR('3º Saneamento'!$O163&lt;=30%,COUNT('4º Saneamento'!C163:L163)&lt;3),'3º Saneamento'!$M163,IF(OR('4º Saneamento'!$O163&lt;=30%,COUNT('5º Saneamento'!C163:L163)&lt;3),'4º Saneamento'!$M163,'5º Saneamento'!$M163)))),2),"")</f>
        <v/>
      </c>
      <c r="AL164" s="19" t="str">
        <f t="shared" si="11"/>
        <v/>
      </c>
      <c r="AM164" s="22" t="str">
        <f>IF(AND($AJ164&lt;&gt;"",OR(AND('1º Saneamento'!$O163="",$AM$2="1ª rodada de saneamento"),AND('2º Saneamento'!$O163="",$AM$2="2ª rodada de saneamento"),AND('3º Saneamento'!$O163="",$AM$2="3ª rodada de saneamento"),AND('4º Saneamento'!$O163="",$AM$2="4ª rodada de saneamento"),AND('5º Saneamento'!$O163="",$AM$2="5ª rodada de saneamento"))),"N/A",IF($AM$2="Resultado final",'Série original'!$S163,IF($AM$2="Série de preços original",'Série original'!$P163,IF($AM$2="1ª rodada de saneamento",'1º Saneamento'!$O163,IF($AM$2="2ª rodada de saneamento",'2º Saneamento'!$O163,IF($AM$2="3ª rodada de saneamento",'3º Saneamento'!$O163,IF($AM$2="4ª rodada de saneamento",'4º Saneamento'!$O163,IF($AM$2="5ª rodada de saneamento",'5º Saneamento'!$O163,""))))))))</f>
        <v/>
      </c>
      <c r="AN164" s="23" t="str">
        <f>IF($AM$2="Resultado final","",IF(AND($AJ164&lt;&gt;"",OR(AND('1º Saneamento'!$O163="",$AM$2="1ª rodada de saneamento"),AND('2º Saneamento'!$O163="",$AM$2="2ª rodada de saneamento"),AND('3º Saneamento'!$O163="",$AM$2="3ª rodada de saneamento"),AND('4º Saneamento'!$O163="",$AM$2="4ª rodada de saneamento"),AND('5º Saneamento'!$O163="",$AM$2="5ª rodada de saneamento"),AND($AM$2="Resultado final",OR('Série original'!$P163&lt;=30%,$AH164="SIM",'Série original'!$S163&gt;30%)))),"N/A",IF(OR($AM$2="1ª rodada de saneamento",$AM$2="Série de preços original"),'Série original'!$Q163,IF($AM$2="1ª rodada de saneamento",'Série original'!$Q163,IF($AM$2="2ª rodada de saneamento",'1º Saneamento'!$P163,IF($AM$2="3ª rodada de saneamento",'2º Saneamento'!$P163,IF($AM$2="4ª rodada de saneamento",'3º Saneamento'!$P163,IF($AM$2="5ª rodada de saneamento",'4º Saneamento'!$P163,""))))))))</f>
        <v/>
      </c>
      <c r="AO164" s="23" t="str">
        <f>IF($AM$2="Resultado final","",IF(AND($AJ164&lt;&gt;"",OR(AND('1º Saneamento'!$O163="",$AM$2="1ª rodada de saneamento"),AND('2º Saneamento'!$O163="",$AM$2="2ª rodada de saneamento"),AND('3º Saneamento'!$O163="",$AM$2="3ª rodada de saneamento"),AND('4º Saneamento'!$O163="",$AM$2="4ª rodada de saneamento"),AND('5º Saneamento'!$O163="",$AM$2="5ª rodada de saneamento"),AND($AM$2="Resultado final",OR('Série original'!$P163&lt;=30%,$AH164="SIM",'Série original'!$S163&gt;30%)))),"N/A",IF(OR($AM$2="1ª rodada de saneamento",$AM$2="Série de preços original"),'Série original'!$R163,IF($AM$2="1ª rodada de saneamento",'Série original'!$R163,IF($AM$2="2ª rodada de saneamento",'1º Saneamento'!$Q163,IF($AM$2="3ª rodada de saneamento",'2º Saneamento'!$Q163,IF($AM$2="4ª rodada de saneamento",'3º Saneamento'!$Q163,IF($AM$2="5ª rodada de saneamento",'4º Saneamento'!$Q163,""))))))))</f>
        <v/>
      </c>
      <c r="AP164" s="24" t="str">
        <f>IFERROR(IF($AH164="SIM",$AI164,IF('Série original'!$P163&lt;=30%,$AJ164,IF('Série original'!$S163&gt;30%,$AL164,$AK164)))*$U164,"")</f>
        <v/>
      </c>
    </row>
    <row r="165" spans="1:42" ht="12.75" customHeight="1" x14ac:dyDescent="0.2">
      <c r="A165" s="11"/>
      <c r="B165" s="30"/>
      <c r="C165" s="27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3">
        <f t="shared" si="12"/>
        <v>0</v>
      </c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7"/>
      <c r="AI165" s="19" t="str">
        <f t="shared" si="9"/>
        <v/>
      </c>
      <c r="AJ165" s="19" t="str">
        <f t="shared" si="10"/>
        <v/>
      </c>
      <c r="AK165" s="19" t="str">
        <f>IFERROR(ROUND(IF(OR('1º Saneamento'!$O164&lt;=30%,COUNT('2º Saneamento'!C164:L164)&lt;3),'1º Saneamento'!$M164,IF(OR('2º Saneamento'!$O164&lt;=30%,COUNT('3º Saneamento'!C164:L164)&lt;3),'2º Saneamento'!$M164,IF(OR('3º Saneamento'!$O164&lt;=30%,COUNT('4º Saneamento'!C164:L164)&lt;3),'3º Saneamento'!$M164,IF(OR('4º Saneamento'!$O164&lt;=30%,COUNT('5º Saneamento'!C164:L164)&lt;3),'4º Saneamento'!$M164,'5º Saneamento'!$M164)))),2),"")</f>
        <v/>
      </c>
      <c r="AL165" s="19" t="str">
        <f t="shared" si="11"/>
        <v/>
      </c>
      <c r="AM165" s="22" t="str">
        <f>IF(AND($AJ165&lt;&gt;"",OR(AND('1º Saneamento'!$O164="",$AM$2="1ª rodada de saneamento"),AND('2º Saneamento'!$O164="",$AM$2="2ª rodada de saneamento"),AND('3º Saneamento'!$O164="",$AM$2="3ª rodada de saneamento"),AND('4º Saneamento'!$O164="",$AM$2="4ª rodada de saneamento"),AND('5º Saneamento'!$O164="",$AM$2="5ª rodada de saneamento"))),"N/A",IF($AM$2="Resultado final",'Série original'!$S164,IF($AM$2="Série de preços original",'Série original'!$P164,IF($AM$2="1ª rodada de saneamento",'1º Saneamento'!$O164,IF($AM$2="2ª rodada de saneamento",'2º Saneamento'!$O164,IF($AM$2="3ª rodada de saneamento",'3º Saneamento'!$O164,IF($AM$2="4ª rodada de saneamento",'4º Saneamento'!$O164,IF($AM$2="5ª rodada de saneamento",'5º Saneamento'!$O164,""))))))))</f>
        <v/>
      </c>
      <c r="AN165" s="23" t="str">
        <f>IF($AM$2="Resultado final","",IF(AND($AJ165&lt;&gt;"",OR(AND('1º Saneamento'!$O164="",$AM$2="1ª rodada de saneamento"),AND('2º Saneamento'!$O164="",$AM$2="2ª rodada de saneamento"),AND('3º Saneamento'!$O164="",$AM$2="3ª rodada de saneamento"),AND('4º Saneamento'!$O164="",$AM$2="4ª rodada de saneamento"),AND('5º Saneamento'!$O164="",$AM$2="5ª rodada de saneamento"),AND($AM$2="Resultado final",OR('Série original'!$P164&lt;=30%,$AH165="SIM",'Série original'!$S164&gt;30%)))),"N/A",IF(OR($AM$2="1ª rodada de saneamento",$AM$2="Série de preços original"),'Série original'!$Q164,IF($AM$2="1ª rodada de saneamento",'Série original'!$Q164,IF($AM$2="2ª rodada de saneamento",'1º Saneamento'!$P164,IF($AM$2="3ª rodada de saneamento",'2º Saneamento'!$P164,IF($AM$2="4ª rodada de saneamento",'3º Saneamento'!$P164,IF($AM$2="5ª rodada de saneamento",'4º Saneamento'!$P164,""))))))))</f>
        <v/>
      </c>
      <c r="AO165" s="23" t="str">
        <f>IF($AM$2="Resultado final","",IF(AND($AJ165&lt;&gt;"",OR(AND('1º Saneamento'!$O164="",$AM$2="1ª rodada de saneamento"),AND('2º Saneamento'!$O164="",$AM$2="2ª rodada de saneamento"),AND('3º Saneamento'!$O164="",$AM$2="3ª rodada de saneamento"),AND('4º Saneamento'!$O164="",$AM$2="4ª rodada de saneamento"),AND('5º Saneamento'!$O164="",$AM$2="5ª rodada de saneamento"),AND($AM$2="Resultado final",OR('Série original'!$P164&lt;=30%,$AH165="SIM",'Série original'!$S164&gt;30%)))),"N/A",IF(OR($AM$2="1ª rodada de saneamento",$AM$2="Série de preços original"),'Série original'!$R164,IF($AM$2="1ª rodada de saneamento",'Série original'!$R164,IF($AM$2="2ª rodada de saneamento",'1º Saneamento'!$Q164,IF($AM$2="3ª rodada de saneamento",'2º Saneamento'!$Q164,IF($AM$2="4ª rodada de saneamento",'3º Saneamento'!$Q164,IF($AM$2="5ª rodada de saneamento",'4º Saneamento'!$Q164,""))))))))</f>
        <v/>
      </c>
      <c r="AP165" s="24" t="str">
        <f>IFERROR(IF($AH165="SIM",$AI165,IF('Série original'!$P164&lt;=30%,$AJ165,IF('Série original'!$S164&gt;30%,$AL165,$AK165)))*$U165,"")</f>
        <v/>
      </c>
    </row>
    <row r="166" spans="1:42" ht="12.75" customHeight="1" x14ac:dyDescent="0.2">
      <c r="A166" s="11"/>
      <c r="B166" s="30"/>
      <c r="C166" s="27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3">
        <f t="shared" si="12"/>
        <v>0</v>
      </c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7"/>
      <c r="AI166" s="19" t="str">
        <f t="shared" si="9"/>
        <v/>
      </c>
      <c r="AJ166" s="19" t="str">
        <f t="shared" si="10"/>
        <v/>
      </c>
      <c r="AK166" s="19" t="str">
        <f>IFERROR(ROUND(IF(OR('1º Saneamento'!$O165&lt;=30%,COUNT('2º Saneamento'!C165:L165)&lt;3),'1º Saneamento'!$M165,IF(OR('2º Saneamento'!$O165&lt;=30%,COUNT('3º Saneamento'!C165:L165)&lt;3),'2º Saneamento'!$M165,IF(OR('3º Saneamento'!$O165&lt;=30%,COUNT('4º Saneamento'!C165:L165)&lt;3),'3º Saneamento'!$M165,IF(OR('4º Saneamento'!$O165&lt;=30%,COUNT('5º Saneamento'!C165:L165)&lt;3),'4º Saneamento'!$M165,'5º Saneamento'!$M165)))),2),"")</f>
        <v/>
      </c>
      <c r="AL166" s="19" t="str">
        <f t="shared" si="11"/>
        <v/>
      </c>
      <c r="AM166" s="22" t="str">
        <f>IF(AND($AJ166&lt;&gt;"",OR(AND('1º Saneamento'!$O165="",$AM$2="1ª rodada de saneamento"),AND('2º Saneamento'!$O165="",$AM$2="2ª rodada de saneamento"),AND('3º Saneamento'!$O165="",$AM$2="3ª rodada de saneamento"),AND('4º Saneamento'!$O165="",$AM$2="4ª rodada de saneamento"),AND('5º Saneamento'!$O165="",$AM$2="5ª rodada de saneamento"))),"N/A",IF($AM$2="Resultado final",'Série original'!$S165,IF($AM$2="Série de preços original",'Série original'!$P165,IF($AM$2="1ª rodada de saneamento",'1º Saneamento'!$O165,IF($AM$2="2ª rodada de saneamento",'2º Saneamento'!$O165,IF($AM$2="3ª rodada de saneamento",'3º Saneamento'!$O165,IF($AM$2="4ª rodada de saneamento",'4º Saneamento'!$O165,IF($AM$2="5ª rodada de saneamento",'5º Saneamento'!$O165,""))))))))</f>
        <v/>
      </c>
      <c r="AN166" s="23" t="str">
        <f>IF($AM$2="Resultado final","",IF(AND($AJ166&lt;&gt;"",OR(AND('1º Saneamento'!$O165="",$AM$2="1ª rodada de saneamento"),AND('2º Saneamento'!$O165="",$AM$2="2ª rodada de saneamento"),AND('3º Saneamento'!$O165="",$AM$2="3ª rodada de saneamento"),AND('4º Saneamento'!$O165="",$AM$2="4ª rodada de saneamento"),AND('5º Saneamento'!$O165="",$AM$2="5ª rodada de saneamento"),AND($AM$2="Resultado final",OR('Série original'!$P165&lt;=30%,$AH166="SIM",'Série original'!$S165&gt;30%)))),"N/A",IF(OR($AM$2="1ª rodada de saneamento",$AM$2="Série de preços original"),'Série original'!$Q165,IF($AM$2="1ª rodada de saneamento",'Série original'!$Q165,IF($AM$2="2ª rodada de saneamento",'1º Saneamento'!$P165,IF($AM$2="3ª rodada de saneamento",'2º Saneamento'!$P165,IF($AM$2="4ª rodada de saneamento",'3º Saneamento'!$P165,IF($AM$2="5ª rodada de saneamento",'4º Saneamento'!$P165,""))))))))</f>
        <v/>
      </c>
      <c r="AO166" s="23" t="str">
        <f>IF($AM$2="Resultado final","",IF(AND($AJ166&lt;&gt;"",OR(AND('1º Saneamento'!$O165="",$AM$2="1ª rodada de saneamento"),AND('2º Saneamento'!$O165="",$AM$2="2ª rodada de saneamento"),AND('3º Saneamento'!$O165="",$AM$2="3ª rodada de saneamento"),AND('4º Saneamento'!$O165="",$AM$2="4ª rodada de saneamento"),AND('5º Saneamento'!$O165="",$AM$2="5ª rodada de saneamento"),AND($AM$2="Resultado final",OR('Série original'!$P165&lt;=30%,$AH166="SIM",'Série original'!$S165&gt;30%)))),"N/A",IF(OR($AM$2="1ª rodada de saneamento",$AM$2="Série de preços original"),'Série original'!$R165,IF($AM$2="1ª rodada de saneamento",'Série original'!$R165,IF($AM$2="2ª rodada de saneamento",'1º Saneamento'!$Q165,IF($AM$2="3ª rodada de saneamento",'2º Saneamento'!$Q165,IF($AM$2="4ª rodada de saneamento",'3º Saneamento'!$Q165,IF($AM$2="5ª rodada de saneamento",'4º Saneamento'!$Q165,""))))))))</f>
        <v/>
      </c>
      <c r="AP166" s="24" t="str">
        <f>IFERROR(IF($AH166="SIM",$AI166,IF('Série original'!$P165&lt;=30%,$AJ166,IF('Série original'!$S165&gt;30%,$AL166,$AK166)))*$U166,"")</f>
        <v/>
      </c>
    </row>
    <row r="167" spans="1:42" ht="12.75" customHeight="1" x14ac:dyDescent="0.2">
      <c r="A167" s="11"/>
      <c r="B167" s="30"/>
      <c r="C167" s="27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3">
        <f t="shared" si="12"/>
        <v>0</v>
      </c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7"/>
      <c r="AI167" s="19" t="str">
        <f t="shared" si="9"/>
        <v/>
      </c>
      <c r="AJ167" s="19" t="str">
        <f t="shared" si="10"/>
        <v/>
      </c>
      <c r="AK167" s="19" t="str">
        <f>IFERROR(ROUND(IF(OR('1º Saneamento'!$O166&lt;=30%,COUNT('2º Saneamento'!C166:L166)&lt;3),'1º Saneamento'!$M166,IF(OR('2º Saneamento'!$O166&lt;=30%,COUNT('3º Saneamento'!C166:L166)&lt;3),'2º Saneamento'!$M166,IF(OR('3º Saneamento'!$O166&lt;=30%,COUNT('4º Saneamento'!C166:L166)&lt;3),'3º Saneamento'!$M166,IF(OR('4º Saneamento'!$O166&lt;=30%,COUNT('5º Saneamento'!C166:L166)&lt;3),'4º Saneamento'!$M166,'5º Saneamento'!$M166)))),2),"")</f>
        <v/>
      </c>
      <c r="AL167" s="19" t="str">
        <f t="shared" si="11"/>
        <v/>
      </c>
      <c r="AM167" s="22" t="str">
        <f>IF(AND($AJ167&lt;&gt;"",OR(AND('1º Saneamento'!$O166="",$AM$2="1ª rodada de saneamento"),AND('2º Saneamento'!$O166="",$AM$2="2ª rodada de saneamento"),AND('3º Saneamento'!$O166="",$AM$2="3ª rodada de saneamento"),AND('4º Saneamento'!$O166="",$AM$2="4ª rodada de saneamento"),AND('5º Saneamento'!$O166="",$AM$2="5ª rodada de saneamento"))),"N/A",IF($AM$2="Resultado final",'Série original'!$S166,IF($AM$2="Série de preços original",'Série original'!$P166,IF($AM$2="1ª rodada de saneamento",'1º Saneamento'!$O166,IF($AM$2="2ª rodada de saneamento",'2º Saneamento'!$O166,IF($AM$2="3ª rodada de saneamento",'3º Saneamento'!$O166,IF($AM$2="4ª rodada de saneamento",'4º Saneamento'!$O166,IF($AM$2="5ª rodada de saneamento",'5º Saneamento'!$O166,""))))))))</f>
        <v/>
      </c>
      <c r="AN167" s="23" t="str">
        <f>IF($AM$2="Resultado final","",IF(AND($AJ167&lt;&gt;"",OR(AND('1º Saneamento'!$O166="",$AM$2="1ª rodada de saneamento"),AND('2º Saneamento'!$O166="",$AM$2="2ª rodada de saneamento"),AND('3º Saneamento'!$O166="",$AM$2="3ª rodada de saneamento"),AND('4º Saneamento'!$O166="",$AM$2="4ª rodada de saneamento"),AND('5º Saneamento'!$O166="",$AM$2="5ª rodada de saneamento"),AND($AM$2="Resultado final",OR('Série original'!$P166&lt;=30%,$AH167="SIM",'Série original'!$S166&gt;30%)))),"N/A",IF(OR($AM$2="1ª rodada de saneamento",$AM$2="Série de preços original"),'Série original'!$Q166,IF($AM$2="1ª rodada de saneamento",'Série original'!$Q166,IF($AM$2="2ª rodada de saneamento",'1º Saneamento'!$P166,IF($AM$2="3ª rodada de saneamento",'2º Saneamento'!$P166,IF($AM$2="4ª rodada de saneamento",'3º Saneamento'!$P166,IF($AM$2="5ª rodada de saneamento",'4º Saneamento'!$P166,""))))))))</f>
        <v/>
      </c>
      <c r="AO167" s="23" t="str">
        <f>IF($AM$2="Resultado final","",IF(AND($AJ167&lt;&gt;"",OR(AND('1º Saneamento'!$O166="",$AM$2="1ª rodada de saneamento"),AND('2º Saneamento'!$O166="",$AM$2="2ª rodada de saneamento"),AND('3º Saneamento'!$O166="",$AM$2="3ª rodada de saneamento"),AND('4º Saneamento'!$O166="",$AM$2="4ª rodada de saneamento"),AND('5º Saneamento'!$O166="",$AM$2="5ª rodada de saneamento"),AND($AM$2="Resultado final",OR('Série original'!$P166&lt;=30%,$AH167="SIM",'Série original'!$S166&gt;30%)))),"N/A",IF(OR($AM$2="1ª rodada de saneamento",$AM$2="Série de preços original"),'Série original'!$R166,IF($AM$2="1ª rodada de saneamento",'Série original'!$R166,IF($AM$2="2ª rodada de saneamento",'1º Saneamento'!$Q166,IF($AM$2="3ª rodada de saneamento",'2º Saneamento'!$Q166,IF($AM$2="4ª rodada de saneamento",'3º Saneamento'!$Q166,IF($AM$2="5ª rodada de saneamento",'4º Saneamento'!$Q166,""))))))))</f>
        <v/>
      </c>
      <c r="AP167" s="24" t="str">
        <f>IFERROR(IF($AH167="SIM",$AI167,IF('Série original'!$P166&lt;=30%,$AJ167,IF('Série original'!$S166&gt;30%,$AL167,$AK167)))*$U167,"")</f>
        <v/>
      </c>
    </row>
    <row r="168" spans="1:42" ht="12.75" customHeight="1" x14ac:dyDescent="0.2">
      <c r="A168" s="11"/>
      <c r="B168" s="30"/>
      <c r="C168" s="27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3">
        <f t="shared" si="12"/>
        <v>0</v>
      </c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7"/>
      <c r="AI168" s="19" t="str">
        <f t="shared" si="9"/>
        <v/>
      </c>
      <c r="AJ168" s="19" t="str">
        <f t="shared" si="10"/>
        <v/>
      </c>
      <c r="AK168" s="19" t="str">
        <f>IFERROR(ROUND(IF(OR('1º Saneamento'!$O167&lt;=30%,COUNT('2º Saneamento'!C167:L167)&lt;3),'1º Saneamento'!$M167,IF(OR('2º Saneamento'!$O167&lt;=30%,COUNT('3º Saneamento'!C167:L167)&lt;3),'2º Saneamento'!$M167,IF(OR('3º Saneamento'!$O167&lt;=30%,COUNT('4º Saneamento'!C167:L167)&lt;3),'3º Saneamento'!$M167,IF(OR('4º Saneamento'!$O167&lt;=30%,COUNT('5º Saneamento'!C167:L167)&lt;3),'4º Saneamento'!$M167,'5º Saneamento'!$M167)))),2),"")</f>
        <v/>
      </c>
      <c r="AL168" s="19" t="str">
        <f t="shared" si="11"/>
        <v/>
      </c>
      <c r="AM168" s="22" t="str">
        <f>IF(AND($AJ168&lt;&gt;"",OR(AND('1º Saneamento'!$O167="",$AM$2="1ª rodada de saneamento"),AND('2º Saneamento'!$O167="",$AM$2="2ª rodada de saneamento"),AND('3º Saneamento'!$O167="",$AM$2="3ª rodada de saneamento"),AND('4º Saneamento'!$O167="",$AM$2="4ª rodada de saneamento"),AND('5º Saneamento'!$O167="",$AM$2="5ª rodada de saneamento"))),"N/A",IF($AM$2="Resultado final",'Série original'!$S167,IF($AM$2="Série de preços original",'Série original'!$P167,IF($AM$2="1ª rodada de saneamento",'1º Saneamento'!$O167,IF($AM$2="2ª rodada de saneamento",'2º Saneamento'!$O167,IF($AM$2="3ª rodada de saneamento",'3º Saneamento'!$O167,IF($AM$2="4ª rodada de saneamento",'4º Saneamento'!$O167,IF($AM$2="5ª rodada de saneamento",'5º Saneamento'!$O167,""))))))))</f>
        <v/>
      </c>
      <c r="AN168" s="23" t="str">
        <f>IF($AM$2="Resultado final","",IF(AND($AJ168&lt;&gt;"",OR(AND('1º Saneamento'!$O167="",$AM$2="1ª rodada de saneamento"),AND('2º Saneamento'!$O167="",$AM$2="2ª rodada de saneamento"),AND('3º Saneamento'!$O167="",$AM$2="3ª rodada de saneamento"),AND('4º Saneamento'!$O167="",$AM$2="4ª rodada de saneamento"),AND('5º Saneamento'!$O167="",$AM$2="5ª rodada de saneamento"),AND($AM$2="Resultado final",OR('Série original'!$P167&lt;=30%,$AH168="SIM",'Série original'!$S167&gt;30%)))),"N/A",IF(OR($AM$2="1ª rodada de saneamento",$AM$2="Série de preços original"),'Série original'!$Q167,IF($AM$2="1ª rodada de saneamento",'Série original'!$Q167,IF($AM$2="2ª rodada de saneamento",'1º Saneamento'!$P167,IF($AM$2="3ª rodada de saneamento",'2º Saneamento'!$P167,IF($AM$2="4ª rodada de saneamento",'3º Saneamento'!$P167,IF($AM$2="5ª rodada de saneamento",'4º Saneamento'!$P167,""))))))))</f>
        <v/>
      </c>
      <c r="AO168" s="23" t="str">
        <f>IF($AM$2="Resultado final","",IF(AND($AJ168&lt;&gt;"",OR(AND('1º Saneamento'!$O167="",$AM$2="1ª rodada de saneamento"),AND('2º Saneamento'!$O167="",$AM$2="2ª rodada de saneamento"),AND('3º Saneamento'!$O167="",$AM$2="3ª rodada de saneamento"),AND('4º Saneamento'!$O167="",$AM$2="4ª rodada de saneamento"),AND('5º Saneamento'!$O167="",$AM$2="5ª rodada de saneamento"),AND($AM$2="Resultado final",OR('Série original'!$P167&lt;=30%,$AH168="SIM",'Série original'!$S167&gt;30%)))),"N/A",IF(OR($AM$2="1ª rodada de saneamento",$AM$2="Série de preços original"),'Série original'!$R167,IF($AM$2="1ª rodada de saneamento",'Série original'!$R167,IF($AM$2="2ª rodada de saneamento",'1º Saneamento'!$Q167,IF($AM$2="3ª rodada de saneamento",'2º Saneamento'!$Q167,IF($AM$2="4ª rodada de saneamento",'3º Saneamento'!$Q167,IF($AM$2="5ª rodada de saneamento",'4º Saneamento'!$Q167,""))))))))</f>
        <v/>
      </c>
      <c r="AP168" s="24" t="str">
        <f>IFERROR(IF($AH168="SIM",$AI168,IF('Série original'!$P167&lt;=30%,$AJ168,IF('Série original'!$S167&gt;30%,$AL168,$AK168)))*$U168,"")</f>
        <v/>
      </c>
    </row>
    <row r="169" spans="1:42" ht="12.75" customHeight="1" x14ac:dyDescent="0.2">
      <c r="A169" s="11"/>
      <c r="B169" s="30"/>
      <c r="C169" s="27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3">
        <f t="shared" si="12"/>
        <v>0</v>
      </c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7"/>
      <c r="AI169" s="19" t="str">
        <f t="shared" si="9"/>
        <v/>
      </c>
      <c r="AJ169" s="19" t="str">
        <f t="shared" si="10"/>
        <v/>
      </c>
      <c r="AK169" s="19" t="str">
        <f>IFERROR(ROUND(IF(OR('1º Saneamento'!$O168&lt;=30%,COUNT('2º Saneamento'!C168:L168)&lt;3),'1º Saneamento'!$M168,IF(OR('2º Saneamento'!$O168&lt;=30%,COUNT('3º Saneamento'!C168:L168)&lt;3),'2º Saneamento'!$M168,IF(OR('3º Saneamento'!$O168&lt;=30%,COUNT('4º Saneamento'!C168:L168)&lt;3),'3º Saneamento'!$M168,IF(OR('4º Saneamento'!$O168&lt;=30%,COUNT('5º Saneamento'!C168:L168)&lt;3),'4º Saneamento'!$M168,'5º Saneamento'!$M168)))),2),"")</f>
        <v/>
      </c>
      <c r="AL169" s="19" t="str">
        <f t="shared" si="11"/>
        <v/>
      </c>
      <c r="AM169" s="22" t="str">
        <f>IF(AND($AJ169&lt;&gt;"",OR(AND('1º Saneamento'!$O168="",$AM$2="1ª rodada de saneamento"),AND('2º Saneamento'!$O168="",$AM$2="2ª rodada de saneamento"),AND('3º Saneamento'!$O168="",$AM$2="3ª rodada de saneamento"),AND('4º Saneamento'!$O168="",$AM$2="4ª rodada de saneamento"),AND('5º Saneamento'!$O168="",$AM$2="5ª rodada de saneamento"))),"N/A",IF($AM$2="Resultado final",'Série original'!$S168,IF($AM$2="Série de preços original",'Série original'!$P168,IF($AM$2="1ª rodada de saneamento",'1º Saneamento'!$O168,IF($AM$2="2ª rodada de saneamento",'2º Saneamento'!$O168,IF($AM$2="3ª rodada de saneamento",'3º Saneamento'!$O168,IF($AM$2="4ª rodada de saneamento",'4º Saneamento'!$O168,IF($AM$2="5ª rodada de saneamento",'5º Saneamento'!$O168,""))))))))</f>
        <v/>
      </c>
      <c r="AN169" s="23" t="str">
        <f>IF($AM$2="Resultado final","",IF(AND($AJ169&lt;&gt;"",OR(AND('1º Saneamento'!$O168="",$AM$2="1ª rodada de saneamento"),AND('2º Saneamento'!$O168="",$AM$2="2ª rodada de saneamento"),AND('3º Saneamento'!$O168="",$AM$2="3ª rodada de saneamento"),AND('4º Saneamento'!$O168="",$AM$2="4ª rodada de saneamento"),AND('5º Saneamento'!$O168="",$AM$2="5ª rodada de saneamento"),AND($AM$2="Resultado final",OR('Série original'!$P168&lt;=30%,$AH169="SIM",'Série original'!$S168&gt;30%)))),"N/A",IF(OR($AM$2="1ª rodada de saneamento",$AM$2="Série de preços original"),'Série original'!$Q168,IF($AM$2="1ª rodada de saneamento",'Série original'!$Q168,IF($AM$2="2ª rodada de saneamento",'1º Saneamento'!$P168,IF($AM$2="3ª rodada de saneamento",'2º Saneamento'!$P168,IF($AM$2="4ª rodada de saneamento",'3º Saneamento'!$P168,IF($AM$2="5ª rodada de saneamento",'4º Saneamento'!$P168,""))))))))</f>
        <v/>
      </c>
      <c r="AO169" s="23" t="str">
        <f>IF($AM$2="Resultado final","",IF(AND($AJ169&lt;&gt;"",OR(AND('1º Saneamento'!$O168="",$AM$2="1ª rodada de saneamento"),AND('2º Saneamento'!$O168="",$AM$2="2ª rodada de saneamento"),AND('3º Saneamento'!$O168="",$AM$2="3ª rodada de saneamento"),AND('4º Saneamento'!$O168="",$AM$2="4ª rodada de saneamento"),AND('5º Saneamento'!$O168="",$AM$2="5ª rodada de saneamento"),AND($AM$2="Resultado final",OR('Série original'!$P168&lt;=30%,$AH169="SIM",'Série original'!$S168&gt;30%)))),"N/A",IF(OR($AM$2="1ª rodada de saneamento",$AM$2="Série de preços original"),'Série original'!$R168,IF($AM$2="1ª rodada de saneamento",'Série original'!$R168,IF($AM$2="2ª rodada de saneamento",'1º Saneamento'!$Q168,IF($AM$2="3ª rodada de saneamento",'2º Saneamento'!$Q168,IF($AM$2="4ª rodada de saneamento",'3º Saneamento'!$Q168,IF($AM$2="5ª rodada de saneamento",'4º Saneamento'!$Q168,""))))))))</f>
        <v/>
      </c>
      <c r="AP169" s="24" t="str">
        <f>IFERROR(IF($AH169="SIM",$AI169,IF('Série original'!$P168&lt;=30%,$AJ169,IF('Série original'!$S168&gt;30%,$AL169,$AK169)))*$U169,"")</f>
        <v/>
      </c>
    </row>
    <row r="170" spans="1:42" ht="12.75" customHeight="1" x14ac:dyDescent="0.2">
      <c r="A170" s="11"/>
      <c r="B170" s="30"/>
      <c r="C170" s="27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3">
        <f t="shared" si="12"/>
        <v>0</v>
      </c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7"/>
      <c r="AI170" s="19" t="str">
        <f t="shared" si="9"/>
        <v/>
      </c>
      <c r="AJ170" s="19" t="str">
        <f t="shared" si="10"/>
        <v/>
      </c>
      <c r="AK170" s="19" t="str">
        <f>IFERROR(ROUND(IF(OR('1º Saneamento'!$O169&lt;=30%,COUNT('2º Saneamento'!C169:L169)&lt;3),'1º Saneamento'!$M169,IF(OR('2º Saneamento'!$O169&lt;=30%,COUNT('3º Saneamento'!C169:L169)&lt;3),'2º Saneamento'!$M169,IF(OR('3º Saneamento'!$O169&lt;=30%,COUNT('4º Saneamento'!C169:L169)&lt;3),'3º Saneamento'!$M169,IF(OR('4º Saneamento'!$O169&lt;=30%,COUNT('5º Saneamento'!C169:L169)&lt;3),'4º Saneamento'!$M169,'5º Saneamento'!$M169)))),2),"")</f>
        <v/>
      </c>
      <c r="AL170" s="19" t="str">
        <f t="shared" si="11"/>
        <v/>
      </c>
      <c r="AM170" s="22" t="str">
        <f>IF(AND($AJ170&lt;&gt;"",OR(AND('1º Saneamento'!$O169="",$AM$2="1ª rodada de saneamento"),AND('2º Saneamento'!$O169="",$AM$2="2ª rodada de saneamento"),AND('3º Saneamento'!$O169="",$AM$2="3ª rodada de saneamento"),AND('4º Saneamento'!$O169="",$AM$2="4ª rodada de saneamento"),AND('5º Saneamento'!$O169="",$AM$2="5ª rodada de saneamento"))),"N/A",IF($AM$2="Resultado final",'Série original'!$S169,IF($AM$2="Série de preços original",'Série original'!$P169,IF($AM$2="1ª rodada de saneamento",'1º Saneamento'!$O169,IF($AM$2="2ª rodada de saneamento",'2º Saneamento'!$O169,IF($AM$2="3ª rodada de saneamento",'3º Saneamento'!$O169,IF($AM$2="4ª rodada de saneamento",'4º Saneamento'!$O169,IF($AM$2="5ª rodada de saneamento",'5º Saneamento'!$O169,""))))))))</f>
        <v/>
      </c>
      <c r="AN170" s="23" t="str">
        <f>IF($AM$2="Resultado final","",IF(AND($AJ170&lt;&gt;"",OR(AND('1º Saneamento'!$O169="",$AM$2="1ª rodada de saneamento"),AND('2º Saneamento'!$O169="",$AM$2="2ª rodada de saneamento"),AND('3º Saneamento'!$O169="",$AM$2="3ª rodada de saneamento"),AND('4º Saneamento'!$O169="",$AM$2="4ª rodada de saneamento"),AND('5º Saneamento'!$O169="",$AM$2="5ª rodada de saneamento"),AND($AM$2="Resultado final",OR('Série original'!$P169&lt;=30%,$AH170="SIM",'Série original'!$S169&gt;30%)))),"N/A",IF(OR($AM$2="1ª rodada de saneamento",$AM$2="Série de preços original"),'Série original'!$Q169,IF($AM$2="1ª rodada de saneamento",'Série original'!$Q169,IF($AM$2="2ª rodada de saneamento",'1º Saneamento'!$P169,IF($AM$2="3ª rodada de saneamento",'2º Saneamento'!$P169,IF($AM$2="4ª rodada de saneamento",'3º Saneamento'!$P169,IF($AM$2="5ª rodada de saneamento",'4º Saneamento'!$P169,""))))))))</f>
        <v/>
      </c>
      <c r="AO170" s="23" t="str">
        <f>IF($AM$2="Resultado final","",IF(AND($AJ170&lt;&gt;"",OR(AND('1º Saneamento'!$O169="",$AM$2="1ª rodada de saneamento"),AND('2º Saneamento'!$O169="",$AM$2="2ª rodada de saneamento"),AND('3º Saneamento'!$O169="",$AM$2="3ª rodada de saneamento"),AND('4º Saneamento'!$O169="",$AM$2="4ª rodada de saneamento"),AND('5º Saneamento'!$O169="",$AM$2="5ª rodada de saneamento"),AND($AM$2="Resultado final",OR('Série original'!$P169&lt;=30%,$AH170="SIM",'Série original'!$S169&gt;30%)))),"N/A",IF(OR($AM$2="1ª rodada de saneamento",$AM$2="Série de preços original"),'Série original'!$R169,IF($AM$2="1ª rodada de saneamento",'Série original'!$R169,IF($AM$2="2ª rodada de saneamento",'1º Saneamento'!$Q169,IF($AM$2="3ª rodada de saneamento",'2º Saneamento'!$Q169,IF($AM$2="4ª rodada de saneamento",'3º Saneamento'!$Q169,IF($AM$2="5ª rodada de saneamento",'4º Saneamento'!$Q169,""))))))))</f>
        <v/>
      </c>
      <c r="AP170" s="24" t="str">
        <f>IFERROR(IF($AH170="SIM",$AI170,IF('Série original'!$P169&lt;=30%,$AJ170,IF('Série original'!$S169&gt;30%,$AL170,$AK170)))*$U170,"")</f>
        <v/>
      </c>
    </row>
    <row r="171" spans="1:42" ht="12.75" customHeight="1" x14ac:dyDescent="0.2">
      <c r="A171" s="11"/>
      <c r="B171" s="30"/>
      <c r="C171" s="27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3">
        <f t="shared" si="12"/>
        <v>0</v>
      </c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7"/>
      <c r="AI171" s="19" t="str">
        <f t="shared" si="9"/>
        <v/>
      </c>
      <c r="AJ171" s="19" t="str">
        <f t="shared" si="10"/>
        <v/>
      </c>
      <c r="AK171" s="19" t="str">
        <f>IFERROR(ROUND(IF(OR('1º Saneamento'!$O170&lt;=30%,COUNT('2º Saneamento'!C170:L170)&lt;3),'1º Saneamento'!$M170,IF(OR('2º Saneamento'!$O170&lt;=30%,COUNT('3º Saneamento'!C170:L170)&lt;3),'2º Saneamento'!$M170,IF(OR('3º Saneamento'!$O170&lt;=30%,COUNT('4º Saneamento'!C170:L170)&lt;3),'3º Saneamento'!$M170,IF(OR('4º Saneamento'!$O170&lt;=30%,COUNT('5º Saneamento'!C170:L170)&lt;3),'4º Saneamento'!$M170,'5º Saneamento'!$M170)))),2),"")</f>
        <v/>
      </c>
      <c r="AL171" s="19" t="str">
        <f t="shared" si="11"/>
        <v/>
      </c>
      <c r="AM171" s="22" t="str">
        <f>IF(AND($AJ171&lt;&gt;"",OR(AND('1º Saneamento'!$O170="",$AM$2="1ª rodada de saneamento"),AND('2º Saneamento'!$O170="",$AM$2="2ª rodada de saneamento"),AND('3º Saneamento'!$O170="",$AM$2="3ª rodada de saneamento"),AND('4º Saneamento'!$O170="",$AM$2="4ª rodada de saneamento"),AND('5º Saneamento'!$O170="",$AM$2="5ª rodada de saneamento"))),"N/A",IF($AM$2="Resultado final",'Série original'!$S170,IF($AM$2="Série de preços original",'Série original'!$P170,IF($AM$2="1ª rodada de saneamento",'1º Saneamento'!$O170,IF($AM$2="2ª rodada de saneamento",'2º Saneamento'!$O170,IF($AM$2="3ª rodada de saneamento",'3º Saneamento'!$O170,IF($AM$2="4ª rodada de saneamento",'4º Saneamento'!$O170,IF($AM$2="5ª rodada de saneamento",'5º Saneamento'!$O170,""))))))))</f>
        <v/>
      </c>
      <c r="AN171" s="23" t="str">
        <f>IF($AM$2="Resultado final","",IF(AND($AJ171&lt;&gt;"",OR(AND('1º Saneamento'!$O170="",$AM$2="1ª rodada de saneamento"),AND('2º Saneamento'!$O170="",$AM$2="2ª rodada de saneamento"),AND('3º Saneamento'!$O170="",$AM$2="3ª rodada de saneamento"),AND('4º Saneamento'!$O170="",$AM$2="4ª rodada de saneamento"),AND('5º Saneamento'!$O170="",$AM$2="5ª rodada de saneamento"),AND($AM$2="Resultado final",OR('Série original'!$P170&lt;=30%,$AH171="SIM",'Série original'!$S170&gt;30%)))),"N/A",IF(OR($AM$2="1ª rodada de saneamento",$AM$2="Série de preços original"),'Série original'!$Q170,IF($AM$2="1ª rodada de saneamento",'Série original'!$Q170,IF($AM$2="2ª rodada de saneamento",'1º Saneamento'!$P170,IF($AM$2="3ª rodada de saneamento",'2º Saneamento'!$P170,IF($AM$2="4ª rodada de saneamento",'3º Saneamento'!$P170,IF($AM$2="5ª rodada de saneamento",'4º Saneamento'!$P170,""))))))))</f>
        <v/>
      </c>
      <c r="AO171" s="23" t="str">
        <f>IF($AM$2="Resultado final","",IF(AND($AJ171&lt;&gt;"",OR(AND('1º Saneamento'!$O170="",$AM$2="1ª rodada de saneamento"),AND('2º Saneamento'!$O170="",$AM$2="2ª rodada de saneamento"),AND('3º Saneamento'!$O170="",$AM$2="3ª rodada de saneamento"),AND('4º Saneamento'!$O170="",$AM$2="4ª rodada de saneamento"),AND('5º Saneamento'!$O170="",$AM$2="5ª rodada de saneamento"),AND($AM$2="Resultado final",OR('Série original'!$P170&lt;=30%,$AH171="SIM",'Série original'!$S170&gt;30%)))),"N/A",IF(OR($AM$2="1ª rodada de saneamento",$AM$2="Série de preços original"),'Série original'!$R170,IF($AM$2="1ª rodada de saneamento",'Série original'!$R170,IF($AM$2="2ª rodada de saneamento",'1º Saneamento'!$Q170,IF($AM$2="3ª rodada de saneamento",'2º Saneamento'!$Q170,IF($AM$2="4ª rodada de saneamento",'3º Saneamento'!$Q170,IF($AM$2="5ª rodada de saneamento",'4º Saneamento'!$Q170,""))))))))</f>
        <v/>
      </c>
      <c r="AP171" s="24" t="str">
        <f>IFERROR(IF($AH171="SIM",$AI171,IF('Série original'!$P170&lt;=30%,$AJ171,IF('Série original'!$S170&gt;30%,$AL171,$AK171)))*$U171,"")</f>
        <v/>
      </c>
    </row>
    <row r="172" spans="1:42" ht="12.75" customHeight="1" x14ac:dyDescent="0.2">
      <c r="A172" s="11"/>
      <c r="B172" s="30"/>
      <c r="C172" s="27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3">
        <f t="shared" si="12"/>
        <v>0</v>
      </c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7"/>
      <c r="AI172" s="19" t="str">
        <f t="shared" si="9"/>
        <v/>
      </c>
      <c r="AJ172" s="19" t="str">
        <f t="shared" si="10"/>
        <v/>
      </c>
      <c r="AK172" s="19" t="str">
        <f>IFERROR(ROUND(IF(OR('1º Saneamento'!$O171&lt;=30%,COUNT('2º Saneamento'!C171:L171)&lt;3),'1º Saneamento'!$M171,IF(OR('2º Saneamento'!$O171&lt;=30%,COUNT('3º Saneamento'!C171:L171)&lt;3),'2º Saneamento'!$M171,IF(OR('3º Saneamento'!$O171&lt;=30%,COUNT('4º Saneamento'!C171:L171)&lt;3),'3º Saneamento'!$M171,IF(OR('4º Saneamento'!$O171&lt;=30%,COUNT('5º Saneamento'!C171:L171)&lt;3),'4º Saneamento'!$M171,'5º Saneamento'!$M171)))),2),"")</f>
        <v/>
      </c>
      <c r="AL172" s="19" t="str">
        <f t="shared" si="11"/>
        <v/>
      </c>
      <c r="AM172" s="22" t="str">
        <f>IF(AND($AJ172&lt;&gt;"",OR(AND('1º Saneamento'!$O171="",$AM$2="1ª rodada de saneamento"),AND('2º Saneamento'!$O171="",$AM$2="2ª rodada de saneamento"),AND('3º Saneamento'!$O171="",$AM$2="3ª rodada de saneamento"),AND('4º Saneamento'!$O171="",$AM$2="4ª rodada de saneamento"),AND('5º Saneamento'!$O171="",$AM$2="5ª rodada de saneamento"))),"N/A",IF($AM$2="Resultado final",'Série original'!$S171,IF($AM$2="Série de preços original",'Série original'!$P171,IF($AM$2="1ª rodada de saneamento",'1º Saneamento'!$O171,IF($AM$2="2ª rodada de saneamento",'2º Saneamento'!$O171,IF($AM$2="3ª rodada de saneamento",'3º Saneamento'!$O171,IF($AM$2="4ª rodada de saneamento",'4º Saneamento'!$O171,IF($AM$2="5ª rodada de saneamento",'5º Saneamento'!$O171,""))))))))</f>
        <v/>
      </c>
      <c r="AN172" s="23" t="str">
        <f>IF($AM$2="Resultado final","",IF(AND($AJ172&lt;&gt;"",OR(AND('1º Saneamento'!$O171="",$AM$2="1ª rodada de saneamento"),AND('2º Saneamento'!$O171="",$AM$2="2ª rodada de saneamento"),AND('3º Saneamento'!$O171="",$AM$2="3ª rodada de saneamento"),AND('4º Saneamento'!$O171="",$AM$2="4ª rodada de saneamento"),AND('5º Saneamento'!$O171="",$AM$2="5ª rodada de saneamento"),AND($AM$2="Resultado final",OR('Série original'!$P171&lt;=30%,$AH172="SIM",'Série original'!$S171&gt;30%)))),"N/A",IF(OR($AM$2="1ª rodada de saneamento",$AM$2="Série de preços original"),'Série original'!$Q171,IF($AM$2="1ª rodada de saneamento",'Série original'!$Q171,IF($AM$2="2ª rodada de saneamento",'1º Saneamento'!$P171,IF($AM$2="3ª rodada de saneamento",'2º Saneamento'!$P171,IF($AM$2="4ª rodada de saneamento",'3º Saneamento'!$P171,IF($AM$2="5ª rodada de saneamento",'4º Saneamento'!$P171,""))))))))</f>
        <v/>
      </c>
      <c r="AO172" s="23" t="str">
        <f>IF($AM$2="Resultado final","",IF(AND($AJ172&lt;&gt;"",OR(AND('1º Saneamento'!$O171="",$AM$2="1ª rodada de saneamento"),AND('2º Saneamento'!$O171="",$AM$2="2ª rodada de saneamento"),AND('3º Saneamento'!$O171="",$AM$2="3ª rodada de saneamento"),AND('4º Saneamento'!$O171="",$AM$2="4ª rodada de saneamento"),AND('5º Saneamento'!$O171="",$AM$2="5ª rodada de saneamento"),AND($AM$2="Resultado final",OR('Série original'!$P171&lt;=30%,$AH172="SIM",'Série original'!$S171&gt;30%)))),"N/A",IF(OR($AM$2="1ª rodada de saneamento",$AM$2="Série de preços original"),'Série original'!$R171,IF($AM$2="1ª rodada de saneamento",'Série original'!$R171,IF($AM$2="2ª rodada de saneamento",'1º Saneamento'!$Q171,IF($AM$2="3ª rodada de saneamento",'2º Saneamento'!$Q171,IF($AM$2="4ª rodada de saneamento",'3º Saneamento'!$Q171,IF($AM$2="5ª rodada de saneamento",'4º Saneamento'!$Q171,""))))))))</f>
        <v/>
      </c>
      <c r="AP172" s="24" t="str">
        <f>IFERROR(IF($AH172="SIM",$AI172,IF('Série original'!$P171&lt;=30%,$AJ172,IF('Série original'!$S171&gt;30%,$AL172,$AK172)))*$U172,"")</f>
        <v/>
      </c>
    </row>
    <row r="173" spans="1:42" ht="12.75" customHeight="1" x14ac:dyDescent="0.2">
      <c r="A173" s="11"/>
      <c r="B173" s="30"/>
      <c r="C173" s="27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3">
        <f t="shared" si="12"/>
        <v>0</v>
      </c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7"/>
      <c r="AI173" s="19" t="str">
        <f t="shared" si="9"/>
        <v/>
      </c>
      <c r="AJ173" s="19" t="str">
        <f t="shared" si="10"/>
        <v/>
      </c>
      <c r="AK173" s="19" t="str">
        <f>IFERROR(ROUND(IF(OR('1º Saneamento'!$O172&lt;=30%,COUNT('2º Saneamento'!C172:L172)&lt;3),'1º Saneamento'!$M172,IF(OR('2º Saneamento'!$O172&lt;=30%,COUNT('3º Saneamento'!C172:L172)&lt;3),'2º Saneamento'!$M172,IF(OR('3º Saneamento'!$O172&lt;=30%,COUNT('4º Saneamento'!C172:L172)&lt;3),'3º Saneamento'!$M172,IF(OR('4º Saneamento'!$O172&lt;=30%,COUNT('5º Saneamento'!C172:L172)&lt;3),'4º Saneamento'!$M172,'5º Saneamento'!$M172)))),2),"")</f>
        <v/>
      </c>
      <c r="AL173" s="19" t="str">
        <f t="shared" si="11"/>
        <v/>
      </c>
      <c r="AM173" s="22" t="str">
        <f>IF(AND($AJ173&lt;&gt;"",OR(AND('1º Saneamento'!$O172="",$AM$2="1ª rodada de saneamento"),AND('2º Saneamento'!$O172="",$AM$2="2ª rodada de saneamento"),AND('3º Saneamento'!$O172="",$AM$2="3ª rodada de saneamento"),AND('4º Saneamento'!$O172="",$AM$2="4ª rodada de saneamento"),AND('5º Saneamento'!$O172="",$AM$2="5ª rodada de saneamento"))),"N/A",IF($AM$2="Resultado final",'Série original'!$S172,IF($AM$2="Série de preços original",'Série original'!$P172,IF($AM$2="1ª rodada de saneamento",'1º Saneamento'!$O172,IF($AM$2="2ª rodada de saneamento",'2º Saneamento'!$O172,IF($AM$2="3ª rodada de saneamento",'3º Saneamento'!$O172,IF($AM$2="4ª rodada de saneamento",'4º Saneamento'!$O172,IF($AM$2="5ª rodada de saneamento",'5º Saneamento'!$O172,""))))))))</f>
        <v/>
      </c>
      <c r="AN173" s="23" t="str">
        <f>IF($AM$2="Resultado final","",IF(AND($AJ173&lt;&gt;"",OR(AND('1º Saneamento'!$O172="",$AM$2="1ª rodada de saneamento"),AND('2º Saneamento'!$O172="",$AM$2="2ª rodada de saneamento"),AND('3º Saneamento'!$O172="",$AM$2="3ª rodada de saneamento"),AND('4º Saneamento'!$O172="",$AM$2="4ª rodada de saneamento"),AND('5º Saneamento'!$O172="",$AM$2="5ª rodada de saneamento"),AND($AM$2="Resultado final",OR('Série original'!$P172&lt;=30%,$AH173="SIM",'Série original'!$S172&gt;30%)))),"N/A",IF(OR($AM$2="1ª rodada de saneamento",$AM$2="Série de preços original"),'Série original'!$Q172,IF($AM$2="1ª rodada de saneamento",'Série original'!$Q172,IF($AM$2="2ª rodada de saneamento",'1º Saneamento'!$P172,IF($AM$2="3ª rodada de saneamento",'2º Saneamento'!$P172,IF($AM$2="4ª rodada de saneamento",'3º Saneamento'!$P172,IF($AM$2="5ª rodada de saneamento",'4º Saneamento'!$P172,""))))))))</f>
        <v/>
      </c>
      <c r="AO173" s="23" t="str">
        <f>IF($AM$2="Resultado final","",IF(AND($AJ173&lt;&gt;"",OR(AND('1º Saneamento'!$O172="",$AM$2="1ª rodada de saneamento"),AND('2º Saneamento'!$O172="",$AM$2="2ª rodada de saneamento"),AND('3º Saneamento'!$O172="",$AM$2="3ª rodada de saneamento"),AND('4º Saneamento'!$O172="",$AM$2="4ª rodada de saneamento"),AND('5º Saneamento'!$O172="",$AM$2="5ª rodada de saneamento"),AND($AM$2="Resultado final",OR('Série original'!$P172&lt;=30%,$AH173="SIM",'Série original'!$S172&gt;30%)))),"N/A",IF(OR($AM$2="1ª rodada de saneamento",$AM$2="Série de preços original"),'Série original'!$R172,IF($AM$2="1ª rodada de saneamento",'Série original'!$R172,IF($AM$2="2ª rodada de saneamento",'1º Saneamento'!$Q172,IF($AM$2="3ª rodada de saneamento",'2º Saneamento'!$Q172,IF($AM$2="4ª rodada de saneamento",'3º Saneamento'!$Q172,IF($AM$2="5ª rodada de saneamento",'4º Saneamento'!$Q172,""))))))))</f>
        <v/>
      </c>
      <c r="AP173" s="24" t="str">
        <f>IFERROR(IF($AH173="SIM",$AI173,IF('Série original'!$P172&lt;=30%,$AJ173,IF('Série original'!$S172&gt;30%,$AL173,$AK173)))*$U173,"")</f>
        <v/>
      </c>
    </row>
    <row r="174" spans="1:42" ht="12.75" customHeight="1" x14ac:dyDescent="0.2">
      <c r="A174" s="11"/>
      <c r="B174" s="30"/>
      <c r="C174" s="27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3">
        <f t="shared" si="12"/>
        <v>0</v>
      </c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7"/>
      <c r="AI174" s="19" t="str">
        <f t="shared" si="9"/>
        <v/>
      </c>
      <c r="AJ174" s="19" t="str">
        <f t="shared" si="10"/>
        <v/>
      </c>
      <c r="AK174" s="19" t="str">
        <f>IFERROR(ROUND(IF(OR('1º Saneamento'!$O173&lt;=30%,COUNT('2º Saneamento'!C173:L173)&lt;3),'1º Saneamento'!$M173,IF(OR('2º Saneamento'!$O173&lt;=30%,COUNT('3º Saneamento'!C173:L173)&lt;3),'2º Saneamento'!$M173,IF(OR('3º Saneamento'!$O173&lt;=30%,COUNT('4º Saneamento'!C173:L173)&lt;3),'3º Saneamento'!$M173,IF(OR('4º Saneamento'!$O173&lt;=30%,COUNT('5º Saneamento'!C173:L173)&lt;3),'4º Saneamento'!$M173,'5º Saneamento'!$M173)))),2),"")</f>
        <v/>
      </c>
      <c r="AL174" s="19" t="str">
        <f t="shared" si="11"/>
        <v/>
      </c>
      <c r="AM174" s="22" t="str">
        <f>IF(AND($AJ174&lt;&gt;"",OR(AND('1º Saneamento'!$O173="",$AM$2="1ª rodada de saneamento"),AND('2º Saneamento'!$O173="",$AM$2="2ª rodada de saneamento"),AND('3º Saneamento'!$O173="",$AM$2="3ª rodada de saneamento"),AND('4º Saneamento'!$O173="",$AM$2="4ª rodada de saneamento"),AND('5º Saneamento'!$O173="",$AM$2="5ª rodada de saneamento"))),"N/A",IF($AM$2="Resultado final",'Série original'!$S173,IF($AM$2="Série de preços original",'Série original'!$P173,IF($AM$2="1ª rodada de saneamento",'1º Saneamento'!$O173,IF($AM$2="2ª rodada de saneamento",'2º Saneamento'!$O173,IF($AM$2="3ª rodada de saneamento",'3º Saneamento'!$O173,IF($AM$2="4ª rodada de saneamento",'4º Saneamento'!$O173,IF($AM$2="5ª rodada de saneamento",'5º Saneamento'!$O173,""))))))))</f>
        <v/>
      </c>
      <c r="AN174" s="23" t="str">
        <f>IF($AM$2="Resultado final","",IF(AND($AJ174&lt;&gt;"",OR(AND('1º Saneamento'!$O173="",$AM$2="1ª rodada de saneamento"),AND('2º Saneamento'!$O173="",$AM$2="2ª rodada de saneamento"),AND('3º Saneamento'!$O173="",$AM$2="3ª rodada de saneamento"),AND('4º Saneamento'!$O173="",$AM$2="4ª rodada de saneamento"),AND('5º Saneamento'!$O173="",$AM$2="5ª rodada de saneamento"),AND($AM$2="Resultado final",OR('Série original'!$P173&lt;=30%,$AH174="SIM",'Série original'!$S173&gt;30%)))),"N/A",IF(OR($AM$2="1ª rodada de saneamento",$AM$2="Série de preços original"),'Série original'!$Q173,IF($AM$2="1ª rodada de saneamento",'Série original'!$Q173,IF($AM$2="2ª rodada de saneamento",'1º Saneamento'!$P173,IF($AM$2="3ª rodada de saneamento",'2º Saneamento'!$P173,IF($AM$2="4ª rodada de saneamento",'3º Saneamento'!$P173,IF($AM$2="5ª rodada de saneamento",'4º Saneamento'!$P173,""))))))))</f>
        <v/>
      </c>
      <c r="AO174" s="23" t="str">
        <f>IF($AM$2="Resultado final","",IF(AND($AJ174&lt;&gt;"",OR(AND('1º Saneamento'!$O173="",$AM$2="1ª rodada de saneamento"),AND('2º Saneamento'!$O173="",$AM$2="2ª rodada de saneamento"),AND('3º Saneamento'!$O173="",$AM$2="3ª rodada de saneamento"),AND('4º Saneamento'!$O173="",$AM$2="4ª rodada de saneamento"),AND('5º Saneamento'!$O173="",$AM$2="5ª rodada de saneamento"),AND($AM$2="Resultado final",OR('Série original'!$P173&lt;=30%,$AH174="SIM",'Série original'!$S173&gt;30%)))),"N/A",IF(OR($AM$2="1ª rodada de saneamento",$AM$2="Série de preços original"),'Série original'!$R173,IF($AM$2="1ª rodada de saneamento",'Série original'!$R173,IF($AM$2="2ª rodada de saneamento",'1º Saneamento'!$Q173,IF($AM$2="3ª rodada de saneamento",'2º Saneamento'!$Q173,IF($AM$2="4ª rodada de saneamento",'3º Saneamento'!$Q173,IF($AM$2="5ª rodada de saneamento",'4º Saneamento'!$Q173,""))))))))</f>
        <v/>
      </c>
      <c r="AP174" s="24" t="str">
        <f>IFERROR(IF($AH174="SIM",$AI174,IF('Série original'!$P173&lt;=30%,$AJ174,IF('Série original'!$S173&gt;30%,$AL174,$AK174)))*$U174,"")</f>
        <v/>
      </c>
    </row>
    <row r="175" spans="1:42" ht="12.75" customHeight="1" x14ac:dyDescent="0.2">
      <c r="A175" s="11"/>
      <c r="B175" s="30"/>
      <c r="C175" s="27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3">
        <f t="shared" si="12"/>
        <v>0</v>
      </c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7"/>
      <c r="AI175" s="19" t="str">
        <f t="shared" si="9"/>
        <v/>
      </c>
      <c r="AJ175" s="19" t="str">
        <f t="shared" si="10"/>
        <v/>
      </c>
      <c r="AK175" s="19" t="str">
        <f>IFERROR(ROUND(IF(OR('1º Saneamento'!$O174&lt;=30%,COUNT('2º Saneamento'!C174:L174)&lt;3),'1º Saneamento'!$M174,IF(OR('2º Saneamento'!$O174&lt;=30%,COUNT('3º Saneamento'!C174:L174)&lt;3),'2º Saneamento'!$M174,IF(OR('3º Saneamento'!$O174&lt;=30%,COUNT('4º Saneamento'!C174:L174)&lt;3),'3º Saneamento'!$M174,IF(OR('4º Saneamento'!$O174&lt;=30%,COUNT('5º Saneamento'!C174:L174)&lt;3),'4º Saneamento'!$M174,'5º Saneamento'!$M174)))),2),"")</f>
        <v/>
      </c>
      <c r="AL175" s="19" t="str">
        <f t="shared" si="11"/>
        <v/>
      </c>
      <c r="AM175" s="22" t="str">
        <f>IF(AND($AJ175&lt;&gt;"",OR(AND('1º Saneamento'!$O174="",$AM$2="1ª rodada de saneamento"),AND('2º Saneamento'!$O174="",$AM$2="2ª rodada de saneamento"),AND('3º Saneamento'!$O174="",$AM$2="3ª rodada de saneamento"),AND('4º Saneamento'!$O174="",$AM$2="4ª rodada de saneamento"),AND('5º Saneamento'!$O174="",$AM$2="5ª rodada de saneamento"))),"N/A",IF($AM$2="Resultado final",'Série original'!$S174,IF($AM$2="Série de preços original",'Série original'!$P174,IF($AM$2="1ª rodada de saneamento",'1º Saneamento'!$O174,IF($AM$2="2ª rodada de saneamento",'2º Saneamento'!$O174,IF($AM$2="3ª rodada de saneamento",'3º Saneamento'!$O174,IF($AM$2="4ª rodada de saneamento",'4º Saneamento'!$O174,IF($AM$2="5ª rodada de saneamento",'5º Saneamento'!$O174,""))))))))</f>
        <v/>
      </c>
      <c r="AN175" s="23" t="str">
        <f>IF($AM$2="Resultado final","",IF(AND($AJ175&lt;&gt;"",OR(AND('1º Saneamento'!$O174="",$AM$2="1ª rodada de saneamento"),AND('2º Saneamento'!$O174="",$AM$2="2ª rodada de saneamento"),AND('3º Saneamento'!$O174="",$AM$2="3ª rodada de saneamento"),AND('4º Saneamento'!$O174="",$AM$2="4ª rodada de saneamento"),AND('5º Saneamento'!$O174="",$AM$2="5ª rodada de saneamento"),AND($AM$2="Resultado final",OR('Série original'!$P174&lt;=30%,$AH175="SIM",'Série original'!$S174&gt;30%)))),"N/A",IF(OR($AM$2="1ª rodada de saneamento",$AM$2="Série de preços original"),'Série original'!$Q174,IF($AM$2="1ª rodada de saneamento",'Série original'!$Q174,IF($AM$2="2ª rodada de saneamento",'1º Saneamento'!$P174,IF($AM$2="3ª rodada de saneamento",'2º Saneamento'!$P174,IF($AM$2="4ª rodada de saneamento",'3º Saneamento'!$P174,IF($AM$2="5ª rodada de saneamento",'4º Saneamento'!$P174,""))))))))</f>
        <v/>
      </c>
      <c r="AO175" s="23" t="str">
        <f>IF($AM$2="Resultado final","",IF(AND($AJ175&lt;&gt;"",OR(AND('1º Saneamento'!$O174="",$AM$2="1ª rodada de saneamento"),AND('2º Saneamento'!$O174="",$AM$2="2ª rodada de saneamento"),AND('3º Saneamento'!$O174="",$AM$2="3ª rodada de saneamento"),AND('4º Saneamento'!$O174="",$AM$2="4ª rodada de saneamento"),AND('5º Saneamento'!$O174="",$AM$2="5ª rodada de saneamento"),AND($AM$2="Resultado final",OR('Série original'!$P174&lt;=30%,$AH175="SIM",'Série original'!$S174&gt;30%)))),"N/A",IF(OR($AM$2="1ª rodada de saneamento",$AM$2="Série de preços original"),'Série original'!$R174,IF($AM$2="1ª rodada de saneamento",'Série original'!$R174,IF($AM$2="2ª rodada de saneamento",'1º Saneamento'!$Q174,IF($AM$2="3ª rodada de saneamento",'2º Saneamento'!$Q174,IF($AM$2="4ª rodada de saneamento",'3º Saneamento'!$Q174,IF($AM$2="5ª rodada de saneamento",'4º Saneamento'!$Q174,""))))))))</f>
        <v/>
      </c>
      <c r="AP175" s="24" t="str">
        <f>IFERROR(IF($AH175="SIM",$AI175,IF('Série original'!$P174&lt;=30%,$AJ175,IF('Série original'!$S174&gt;30%,$AL175,$AK175)))*$U175,"")</f>
        <v/>
      </c>
    </row>
    <row r="176" spans="1:42" ht="12.75" customHeight="1" x14ac:dyDescent="0.2">
      <c r="A176" s="11"/>
      <c r="B176" s="30"/>
      <c r="C176" s="27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3">
        <f t="shared" si="12"/>
        <v>0</v>
      </c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7"/>
      <c r="AI176" s="19" t="str">
        <f t="shared" si="9"/>
        <v/>
      </c>
      <c r="AJ176" s="19" t="str">
        <f t="shared" si="10"/>
        <v/>
      </c>
      <c r="AK176" s="19" t="str">
        <f>IFERROR(ROUND(IF(OR('1º Saneamento'!$O175&lt;=30%,COUNT('2º Saneamento'!C175:L175)&lt;3),'1º Saneamento'!$M175,IF(OR('2º Saneamento'!$O175&lt;=30%,COUNT('3º Saneamento'!C175:L175)&lt;3),'2º Saneamento'!$M175,IF(OR('3º Saneamento'!$O175&lt;=30%,COUNT('4º Saneamento'!C175:L175)&lt;3),'3º Saneamento'!$M175,IF(OR('4º Saneamento'!$O175&lt;=30%,COUNT('5º Saneamento'!C175:L175)&lt;3),'4º Saneamento'!$M175,'5º Saneamento'!$M175)))),2),"")</f>
        <v/>
      </c>
      <c r="AL176" s="19" t="str">
        <f t="shared" si="11"/>
        <v/>
      </c>
      <c r="AM176" s="22" t="str">
        <f>IF(AND($AJ176&lt;&gt;"",OR(AND('1º Saneamento'!$O175="",$AM$2="1ª rodada de saneamento"),AND('2º Saneamento'!$O175="",$AM$2="2ª rodada de saneamento"),AND('3º Saneamento'!$O175="",$AM$2="3ª rodada de saneamento"),AND('4º Saneamento'!$O175="",$AM$2="4ª rodada de saneamento"),AND('5º Saneamento'!$O175="",$AM$2="5ª rodada de saneamento"))),"N/A",IF($AM$2="Resultado final",'Série original'!$S175,IF($AM$2="Série de preços original",'Série original'!$P175,IF($AM$2="1ª rodada de saneamento",'1º Saneamento'!$O175,IF($AM$2="2ª rodada de saneamento",'2º Saneamento'!$O175,IF($AM$2="3ª rodada de saneamento",'3º Saneamento'!$O175,IF($AM$2="4ª rodada de saneamento",'4º Saneamento'!$O175,IF($AM$2="5ª rodada de saneamento",'5º Saneamento'!$O175,""))))))))</f>
        <v/>
      </c>
      <c r="AN176" s="23" t="str">
        <f>IF($AM$2="Resultado final","",IF(AND($AJ176&lt;&gt;"",OR(AND('1º Saneamento'!$O175="",$AM$2="1ª rodada de saneamento"),AND('2º Saneamento'!$O175="",$AM$2="2ª rodada de saneamento"),AND('3º Saneamento'!$O175="",$AM$2="3ª rodada de saneamento"),AND('4º Saneamento'!$O175="",$AM$2="4ª rodada de saneamento"),AND('5º Saneamento'!$O175="",$AM$2="5ª rodada de saneamento"),AND($AM$2="Resultado final",OR('Série original'!$P175&lt;=30%,$AH176="SIM",'Série original'!$S175&gt;30%)))),"N/A",IF(OR($AM$2="1ª rodada de saneamento",$AM$2="Série de preços original"),'Série original'!$Q175,IF($AM$2="1ª rodada de saneamento",'Série original'!$Q175,IF($AM$2="2ª rodada de saneamento",'1º Saneamento'!$P175,IF($AM$2="3ª rodada de saneamento",'2º Saneamento'!$P175,IF($AM$2="4ª rodada de saneamento",'3º Saneamento'!$P175,IF($AM$2="5ª rodada de saneamento",'4º Saneamento'!$P175,""))))))))</f>
        <v/>
      </c>
      <c r="AO176" s="23" t="str">
        <f>IF($AM$2="Resultado final","",IF(AND($AJ176&lt;&gt;"",OR(AND('1º Saneamento'!$O175="",$AM$2="1ª rodada de saneamento"),AND('2º Saneamento'!$O175="",$AM$2="2ª rodada de saneamento"),AND('3º Saneamento'!$O175="",$AM$2="3ª rodada de saneamento"),AND('4º Saneamento'!$O175="",$AM$2="4ª rodada de saneamento"),AND('5º Saneamento'!$O175="",$AM$2="5ª rodada de saneamento"),AND($AM$2="Resultado final",OR('Série original'!$P175&lt;=30%,$AH176="SIM",'Série original'!$S175&gt;30%)))),"N/A",IF(OR($AM$2="1ª rodada de saneamento",$AM$2="Série de preços original"),'Série original'!$R175,IF($AM$2="1ª rodada de saneamento",'Série original'!$R175,IF($AM$2="2ª rodada de saneamento",'1º Saneamento'!$Q175,IF($AM$2="3ª rodada de saneamento",'2º Saneamento'!$Q175,IF($AM$2="4ª rodada de saneamento",'3º Saneamento'!$Q175,IF($AM$2="5ª rodada de saneamento",'4º Saneamento'!$Q175,""))))))))</f>
        <v/>
      </c>
      <c r="AP176" s="24" t="str">
        <f>IFERROR(IF($AH176="SIM",$AI176,IF('Série original'!$P175&lt;=30%,$AJ176,IF('Série original'!$S175&gt;30%,$AL176,$AK176)))*$U176,"")</f>
        <v/>
      </c>
    </row>
    <row r="177" spans="1:42" ht="12.75" customHeight="1" x14ac:dyDescent="0.2">
      <c r="A177" s="11"/>
      <c r="B177" s="30"/>
      <c r="C177" s="27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3">
        <f t="shared" si="12"/>
        <v>0</v>
      </c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7"/>
      <c r="AI177" s="19" t="str">
        <f t="shared" si="9"/>
        <v/>
      </c>
      <c r="AJ177" s="19" t="str">
        <f t="shared" si="10"/>
        <v/>
      </c>
      <c r="AK177" s="19" t="str">
        <f>IFERROR(ROUND(IF(OR('1º Saneamento'!$O176&lt;=30%,COUNT('2º Saneamento'!C176:L176)&lt;3),'1º Saneamento'!$M176,IF(OR('2º Saneamento'!$O176&lt;=30%,COUNT('3º Saneamento'!C176:L176)&lt;3),'2º Saneamento'!$M176,IF(OR('3º Saneamento'!$O176&lt;=30%,COUNT('4º Saneamento'!C176:L176)&lt;3),'3º Saneamento'!$M176,IF(OR('4º Saneamento'!$O176&lt;=30%,COUNT('5º Saneamento'!C176:L176)&lt;3),'4º Saneamento'!$M176,'5º Saneamento'!$M176)))),2),"")</f>
        <v/>
      </c>
      <c r="AL177" s="19" t="str">
        <f t="shared" si="11"/>
        <v/>
      </c>
      <c r="AM177" s="22" t="str">
        <f>IF(AND($AJ177&lt;&gt;"",OR(AND('1º Saneamento'!$O176="",$AM$2="1ª rodada de saneamento"),AND('2º Saneamento'!$O176="",$AM$2="2ª rodada de saneamento"),AND('3º Saneamento'!$O176="",$AM$2="3ª rodada de saneamento"),AND('4º Saneamento'!$O176="",$AM$2="4ª rodada de saneamento"),AND('5º Saneamento'!$O176="",$AM$2="5ª rodada de saneamento"))),"N/A",IF($AM$2="Resultado final",'Série original'!$S176,IF($AM$2="Série de preços original",'Série original'!$P176,IF($AM$2="1ª rodada de saneamento",'1º Saneamento'!$O176,IF($AM$2="2ª rodada de saneamento",'2º Saneamento'!$O176,IF($AM$2="3ª rodada de saneamento",'3º Saneamento'!$O176,IF($AM$2="4ª rodada de saneamento",'4º Saneamento'!$O176,IF($AM$2="5ª rodada de saneamento",'5º Saneamento'!$O176,""))))))))</f>
        <v/>
      </c>
      <c r="AN177" s="23" t="str">
        <f>IF($AM$2="Resultado final","",IF(AND($AJ177&lt;&gt;"",OR(AND('1º Saneamento'!$O176="",$AM$2="1ª rodada de saneamento"),AND('2º Saneamento'!$O176="",$AM$2="2ª rodada de saneamento"),AND('3º Saneamento'!$O176="",$AM$2="3ª rodada de saneamento"),AND('4º Saneamento'!$O176="",$AM$2="4ª rodada de saneamento"),AND('5º Saneamento'!$O176="",$AM$2="5ª rodada de saneamento"),AND($AM$2="Resultado final",OR('Série original'!$P176&lt;=30%,$AH177="SIM",'Série original'!$S176&gt;30%)))),"N/A",IF(OR($AM$2="1ª rodada de saneamento",$AM$2="Série de preços original"),'Série original'!$Q176,IF($AM$2="1ª rodada de saneamento",'Série original'!$Q176,IF($AM$2="2ª rodada de saneamento",'1º Saneamento'!$P176,IF($AM$2="3ª rodada de saneamento",'2º Saneamento'!$P176,IF($AM$2="4ª rodada de saneamento",'3º Saneamento'!$P176,IF($AM$2="5ª rodada de saneamento",'4º Saneamento'!$P176,""))))))))</f>
        <v/>
      </c>
      <c r="AO177" s="23" t="str">
        <f>IF($AM$2="Resultado final","",IF(AND($AJ177&lt;&gt;"",OR(AND('1º Saneamento'!$O176="",$AM$2="1ª rodada de saneamento"),AND('2º Saneamento'!$O176="",$AM$2="2ª rodada de saneamento"),AND('3º Saneamento'!$O176="",$AM$2="3ª rodada de saneamento"),AND('4º Saneamento'!$O176="",$AM$2="4ª rodada de saneamento"),AND('5º Saneamento'!$O176="",$AM$2="5ª rodada de saneamento"),AND($AM$2="Resultado final",OR('Série original'!$P176&lt;=30%,$AH177="SIM",'Série original'!$S176&gt;30%)))),"N/A",IF(OR($AM$2="1ª rodada de saneamento",$AM$2="Série de preços original"),'Série original'!$R176,IF($AM$2="1ª rodada de saneamento",'Série original'!$R176,IF($AM$2="2ª rodada de saneamento",'1º Saneamento'!$Q176,IF($AM$2="3ª rodada de saneamento",'2º Saneamento'!$Q176,IF($AM$2="4ª rodada de saneamento",'3º Saneamento'!$Q176,IF($AM$2="5ª rodada de saneamento",'4º Saneamento'!$Q176,""))))))))</f>
        <v/>
      </c>
      <c r="AP177" s="24" t="str">
        <f>IFERROR(IF($AH177="SIM",$AI177,IF('Série original'!$P176&lt;=30%,$AJ177,IF('Série original'!$S176&gt;30%,$AL177,$AK177)))*$U177,"")</f>
        <v/>
      </c>
    </row>
    <row r="178" spans="1:42" ht="12.75" customHeight="1" x14ac:dyDescent="0.2">
      <c r="A178" s="11"/>
      <c r="B178" s="30"/>
      <c r="C178" s="27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3">
        <f t="shared" si="12"/>
        <v>0</v>
      </c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7"/>
      <c r="AI178" s="19" t="str">
        <f t="shared" si="9"/>
        <v/>
      </c>
      <c r="AJ178" s="19" t="str">
        <f t="shared" si="10"/>
        <v/>
      </c>
      <c r="AK178" s="19" t="str">
        <f>IFERROR(ROUND(IF(OR('1º Saneamento'!$O177&lt;=30%,COUNT('2º Saneamento'!C177:L177)&lt;3),'1º Saneamento'!$M177,IF(OR('2º Saneamento'!$O177&lt;=30%,COUNT('3º Saneamento'!C177:L177)&lt;3),'2º Saneamento'!$M177,IF(OR('3º Saneamento'!$O177&lt;=30%,COUNT('4º Saneamento'!C177:L177)&lt;3),'3º Saneamento'!$M177,IF(OR('4º Saneamento'!$O177&lt;=30%,COUNT('5º Saneamento'!C177:L177)&lt;3),'4º Saneamento'!$M177,'5º Saneamento'!$M177)))),2),"")</f>
        <v/>
      </c>
      <c r="AL178" s="19" t="str">
        <f t="shared" si="11"/>
        <v/>
      </c>
      <c r="AM178" s="22" t="str">
        <f>IF(AND($AJ178&lt;&gt;"",OR(AND('1º Saneamento'!$O177="",$AM$2="1ª rodada de saneamento"),AND('2º Saneamento'!$O177="",$AM$2="2ª rodada de saneamento"),AND('3º Saneamento'!$O177="",$AM$2="3ª rodada de saneamento"),AND('4º Saneamento'!$O177="",$AM$2="4ª rodada de saneamento"),AND('5º Saneamento'!$O177="",$AM$2="5ª rodada de saneamento"))),"N/A",IF($AM$2="Resultado final",'Série original'!$S177,IF($AM$2="Série de preços original",'Série original'!$P177,IF($AM$2="1ª rodada de saneamento",'1º Saneamento'!$O177,IF($AM$2="2ª rodada de saneamento",'2º Saneamento'!$O177,IF($AM$2="3ª rodada de saneamento",'3º Saneamento'!$O177,IF($AM$2="4ª rodada de saneamento",'4º Saneamento'!$O177,IF($AM$2="5ª rodada de saneamento",'5º Saneamento'!$O177,""))))))))</f>
        <v/>
      </c>
      <c r="AN178" s="23" t="str">
        <f>IF($AM$2="Resultado final","",IF(AND($AJ178&lt;&gt;"",OR(AND('1º Saneamento'!$O177="",$AM$2="1ª rodada de saneamento"),AND('2º Saneamento'!$O177="",$AM$2="2ª rodada de saneamento"),AND('3º Saneamento'!$O177="",$AM$2="3ª rodada de saneamento"),AND('4º Saneamento'!$O177="",$AM$2="4ª rodada de saneamento"),AND('5º Saneamento'!$O177="",$AM$2="5ª rodada de saneamento"),AND($AM$2="Resultado final",OR('Série original'!$P177&lt;=30%,$AH178="SIM",'Série original'!$S177&gt;30%)))),"N/A",IF(OR($AM$2="1ª rodada de saneamento",$AM$2="Série de preços original"),'Série original'!$Q177,IF($AM$2="1ª rodada de saneamento",'Série original'!$Q177,IF($AM$2="2ª rodada de saneamento",'1º Saneamento'!$P177,IF($AM$2="3ª rodada de saneamento",'2º Saneamento'!$P177,IF($AM$2="4ª rodada de saneamento",'3º Saneamento'!$P177,IF($AM$2="5ª rodada de saneamento",'4º Saneamento'!$P177,""))))))))</f>
        <v/>
      </c>
      <c r="AO178" s="23" t="str">
        <f>IF($AM$2="Resultado final","",IF(AND($AJ178&lt;&gt;"",OR(AND('1º Saneamento'!$O177="",$AM$2="1ª rodada de saneamento"),AND('2º Saneamento'!$O177="",$AM$2="2ª rodada de saneamento"),AND('3º Saneamento'!$O177="",$AM$2="3ª rodada de saneamento"),AND('4º Saneamento'!$O177="",$AM$2="4ª rodada de saneamento"),AND('5º Saneamento'!$O177="",$AM$2="5ª rodada de saneamento"),AND($AM$2="Resultado final",OR('Série original'!$P177&lt;=30%,$AH178="SIM",'Série original'!$S177&gt;30%)))),"N/A",IF(OR($AM$2="1ª rodada de saneamento",$AM$2="Série de preços original"),'Série original'!$R177,IF($AM$2="1ª rodada de saneamento",'Série original'!$R177,IF($AM$2="2ª rodada de saneamento",'1º Saneamento'!$Q177,IF($AM$2="3ª rodada de saneamento",'2º Saneamento'!$Q177,IF($AM$2="4ª rodada de saneamento",'3º Saneamento'!$Q177,IF($AM$2="5ª rodada de saneamento",'4º Saneamento'!$Q177,""))))))))</f>
        <v/>
      </c>
      <c r="AP178" s="24" t="str">
        <f>IFERROR(IF($AH178="SIM",$AI178,IF('Série original'!$P177&lt;=30%,$AJ178,IF('Série original'!$S177&gt;30%,$AL178,$AK178)))*$U178,"")</f>
        <v/>
      </c>
    </row>
    <row r="179" spans="1:42" ht="12.75" customHeight="1" x14ac:dyDescent="0.2">
      <c r="A179" s="11"/>
      <c r="B179" s="30"/>
      <c r="C179" s="27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3">
        <f t="shared" si="12"/>
        <v>0</v>
      </c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7"/>
      <c r="AI179" s="19" t="str">
        <f t="shared" si="9"/>
        <v/>
      </c>
      <c r="AJ179" s="19" t="str">
        <f t="shared" si="10"/>
        <v/>
      </c>
      <c r="AK179" s="19" t="str">
        <f>IFERROR(ROUND(IF(OR('1º Saneamento'!$O178&lt;=30%,COUNT('2º Saneamento'!C178:L178)&lt;3),'1º Saneamento'!$M178,IF(OR('2º Saneamento'!$O178&lt;=30%,COUNT('3º Saneamento'!C178:L178)&lt;3),'2º Saneamento'!$M178,IF(OR('3º Saneamento'!$O178&lt;=30%,COUNT('4º Saneamento'!C178:L178)&lt;3),'3º Saneamento'!$M178,IF(OR('4º Saneamento'!$O178&lt;=30%,COUNT('5º Saneamento'!C178:L178)&lt;3),'4º Saneamento'!$M178,'5º Saneamento'!$M178)))),2),"")</f>
        <v/>
      </c>
      <c r="AL179" s="19" t="str">
        <f t="shared" si="11"/>
        <v/>
      </c>
      <c r="AM179" s="22" t="str">
        <f>IF(AND($AJ179&lt;&gt;"",OR(AND('1º Saneamento'!$O178="",$AM$2="1ª rodada de saneamento"),AND('2º Saneamento'!$O178="",$AM$2="2ª rodada de saneamento"),AND('3º Saneamento'!$O178="",$AM$2="3ª rodada de saneamento"),AND('4º Saneamento'!$O178="",$AM$2="4ª rodada de saneamento"),AND('5º Saneamento'!$O178="",$AM$2="5ª rodada de saneamento"))),"N/A",IF($AM$2="Resultado final",'Série original'!$S178,IF($AM$2="Série de preços original",'Série original'!$P178,IF($AM$2="1ª rodada de saneamento",'1º Saneamento'!$O178,IF($AM$2="2ª rodada de saneamento",'2º Saneamento'!$O178,IF($AM$2="3ª rodada de saneamento",'3º Saneamento'!$O178,IF($AM$2="4ª rodada de saneamento",'4º Saneamento'!$O178,IF($AM$2="5ª rodada de saneamento",'5º Saneamento'!$O178,""))))))))</f>
        <v/>
      </c>
      <c r="AN179" s="23" t="str">
        <f>IF($AM$2="Resultado final","",IF(AND($AJ179&lt;&gt;"",OR(AND('1º Saneamento'!$O178="",$AM$2="1ª rodada de saneamento"),AND('2º Saneamento'!$O178="",$AM$2="2ª rodada de saneamento"),AND('3º Saneamento'!$O178="",$AM$2="3ª rodada de saneamento"),AND('4º Saneamento'!$O178="",$AM$2="4ª rodada de saneamento"),AND('5º Saneamento'!$O178="",$AM$2="5ª rodada de saneamento"),AND($AM$2="Resultado final",OR('Série original'!$P178&lt;=30%,$AH179="SIM",'Série original'!$S178&gt;30%)))),"N/A",IF(OR($AM$2="1ª rodada de saneamento",$AM$2="Série de preços original"),'Série original'!$Q178,IF($AM$2="1ª rodada de saneamento",'Série original'!$Q178,IF($AM$2="2ª rodada de saneamento",'1º Saneamento'!$P178,IF($AM$2="3ª rodada de saneamento",'2º Saneamento'!$P178,IF($AM$2="4ª rodada de saneamento",'3º Saneamento'!$P178,IF($AM$2="5ª rodada de saneamento",'4º Saneamento'!$P178,""))))))))</f>
        <v/>
      </c>
      <c r="AO179" s="23" t="str">
        <f>IF($AM$2="Resultado final","",IF(AND($AJ179&lt;&gt;"",OR(AND('1º Saneamento'!$O178="",$AM$2="1ª rodada de saneamento"),AND('2º Saneamento'!$O178="",$AM$2="2ª rodada de saneamento"),AND('3º Saneamento'!$O178="",$AM$2="3ª rodada de saneamento"),AND('4º Saneamento'!$O178="",$AM$2="4ª rodada de saneamento"),AND('5º Saneamento'!$O178="",$AM$2="5ª rodada de saneamento"),AND($AM$2="Resultado final",OR('Série original'!$P178&lt;=30%,$AH179="SIM",'Série original'!$S178&gt;30%)))),"N/A",IF(OR($AM$2="1ª rodada de saneamento",$AM$2="Série de preços original"),'Série original'!$R178,IF($AM$2="1ª rodada de saneamento",'Série original'!$R178,IF($AM$2="2ª rodada de saneamento",'1º Saneamento'!$Q178,IF($AM$2="3ª rodada de saneamento",'2º Saneamento'!$Q178,IF($AM$2="4ª rodada de saneamento",'3º Saneamento'!$Q178,IF($AM$2="5ª rodada de saneamento",'4º Saneamento'!$Q178,""))))))))</f>
        <v/>
      </c>
      <c r="AP179" s="24" t="str">
        <f>IFERROR(IF($AH179="SIM",$AI179,IF('Série original'!$P178&lt;=30%,$AJ179,IF('Série original'!$S178&gt;30%,$AL179,$AK179)))*$U179,"")</f>
        <v/>
      </c>
    </row>
    <row r="180" spans="1:42" ht="12.75" customHeight="1" x14ac:dyDescent="0.2">
      <c r="A180" s="11"/>
      <c r="B180" s="30"/>
      <c r="C180" s="27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3">
        <f t="shared" si="12"/>
        <v>0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7"/>
      <c r="AI180" s="19" t="str">
        <f t="shared" si="9"/>
        <v/>
      </c>
      <c r="AJ180" s="19" t="str">
        <f t="shared" si="10"/>
        <v/>
      </c>
      <c r="AK180" s="19" t="str">
        <f>IFERROR(ROUND(IF(OR('1º Saneamento'!$O179&lt;=30%,COUNT('2º Saneamento'!C179:L179)&lt;3),'1º Saneamento'!$M179,IF(OR('2º Saneamento'!$O179&lt;=30%,COUNT('3º Saneamento'!C179:L179)&lt;3),'2º Saneamento'!$M179,IF(OR('3º Saneamento'!$O179&lt;=30%,COUNT('4º Saneamento'!C179:L179)&lt;3),'3º Saneamento'!$M179,IF(OR('4º Saneamento'!$O179&lt;=30%,COUNT('5º Saneamento'!C179:L179)&lt;3),'4º Saneamento'!$M179,'5º Saneamento'!$M179)))),2),"")</f>
        <v/>
      </c>
      <c r="AL180" s="19" t="str">
        <f t="shared" si="11"/>
        <v/>
      </c>
      <c r="AM180" s="22" t="str">
        <f>IF(AND($AJ180&lt;&gt;"",OR(AND('1º Saneamento'!$O179="",$AM$2="1ª rodada de saneamento"),AND('2º Saneamento'!$O179="",$AM$2="2ª rodada de saneamento"),AND('3º Saneamento'!$O179="",$AM$2="3ª rodada de saneamento"),AND('4º Saneamento'!$O179="",$AM$2="4ª rodada de saneamento"),AND('5º Saneamento'!$O179="",$AM$2="5ª rodada de saneamento"))),"N/A",IF($AM$2="Resultado final",'Série original'!$S179,IF($AM$2="Série de preços original",'Série original'!$P179,IF($AM$2="1ª rodada de saneamento",'1º Saneamento'!$O179,IF($AM$2="2ª rodada de saneamento",'2º Saneamento'!$O179,IF($AM$2="3ª rodada de saneamento",'3º Saneamento'!$O179,IF($AM$2="4ª rodada de saneamento",'4º Saneamento'!$O179,IF($AM$2="5ª rodada de saneamento",'5º Saneamento'!$O179,""))))))))</f>
        <v/>
      </c>
      <c r="AN180" s="23" t="str">
        <f>IF($AM$2="Resultado final","",IF(AND($AJ180&lt;&gt;"",OR(AND('1º Saneamento'!$O179="",$AM$2="1ª rodada de saneamento"),AND('2º Saneamento'!$O179="",$AM$2="2ª rodada de saneamento"),AND('3º Saneamento'!$O179="",$AM$2="3ª rodada de saneamento"),AND('4º Saneamento'!$O179="",$AM$2="4ª rodada de saneamento"),AND('5º Saneamento'!$O179="",$AM$2="5ª rodada de saneamento"),AND($AM$2="Resultado final",OR('Série original'!$P179&lt;=30%,$AH180="SIM",'Série original'!$S179&gt;30%)))),"N/A",IF(OR($AM$2="1ª rodada de saneamento",$AM$2="Série de preços original"),'Série original'!$Q179,IF($AM$2="1ª rodada de saneamento",'Série original'!$Q179,IF($AM$2="2ª rodada de saneamento",'1º Saneamento'!$P179,IF($AM$2="3ª rodada de saneamento",'2º Saneamento'!$P179,IF($AM$2="4ª rodada de saneamento",'3º Saneamento'!$P179,IF($AM$2="5ª rodada de saneamento",'4º Saneamento'!$P179,""))))))))</f>
        <v/>
      </c>
      <c r="AO180" s="23" t="str">
        <f>IF($AM$2="Resultado final","",IF(AND($AJ180&lt;&gt;"",OR(AND('1º Saneamento'!$O179="",$AM$2="1ª rodada de saneamento"),AND('2º Saneamento'!$O179="",$AM$2="2ª rodada de saneamento"),AND('3º Saneamento'!$O179="",$AM$2="3ª rodada de saneamento"),AND('4º Saneamento'!$O179="",$AM$2="4ª rodada de saneamento"),AND('5º Saneamento'!$O179="",$AM$2="5ª rodada de saneamento"),AND($AM$2="Resultado final",OR('Série original'!$P179&lt;=30%,$AH180="SIM",'Série original'!$S179&gt;30%)))),"N/A",IF(OR($AM$2="1ª rodada de saneamento",$AM$2="Série de preços original"),'Série original'!$R179,IF($AM$2="1ª rodada de saneamento",'Série original'!$R179,IF($AM$2="2ª rodada de saneamento",'1º Saneamento'!$Q179,IF($AM$2="3ª rodada de saneamento",'2º Saneamento'!$Q179,IF($AM$2="4ª rodada de saneamento",'3º Saneamento'!$Q179,IF($AM$2="5ª rodada de saneamento",'4º Saneamento'!$Q179,""))))))))</f>
        <v/>
      </c>
      <c r="AP180" s="24" t="str">
        <f>IFERROR(IF($AH180="SIM",$AI180,IF('Série original'!$P179&lt;=30%,$AJ180,IF('Série original'!$S179&gt;30%,$AL180,$AK180)))*$U180,"")</f>
        <v/>
      </c>
    </row>
    <row r="181" spans="1:42" ht="12.75" customHeight="1" x14ac:dyDescent="0.2">
      <c r="A181" s="11"/>
      <c r="B181" s="30"/>
      <c r="C181" s="27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3">
        <f t="shared" si="12"/>
        <v>0</v>
      </c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7"/>
      <c r="AI181" s="19" t="str">
        <f t="shared" si="9"/>
        <v/>
      </c>
      <c r="AJ181" s="19" t="str">
        <f t="shared" si="10"/>
        <v/>
      </c>
      <c r="AK181" s="19" t="str">
        <f>IFERROR(ROUND(IF(OR('1º Saneamento'!$O180&lt;=30%,COUNT('2º Saneamento'!C180:L180)&lt;3),'1º Saneamento'!$M180,IF(OR('2º Saneamento'!$O180&lt;=30%,COUNT('3º Saneamento'!C180:L180)&lt;3),'2º Saneamento'!$M180,IF(OR('3º Saneamento'!$O180&lt;=30%,COUNT('4º Saneamento'!C180:L180)&lt;3),'3º Saneamento'!$M180,IF(OR('4º Saneamento'!$O180&lt;=30%,COUNT('5º Saneamento'!C180:L180)&lt;3),'4º Saneamento'!$M180,'5º Saneamento'!$M180)))),2),"")</f>
        <v/>
      </c>
      <c r="AL181" s="19" t="str">
        <f t="shared" si="11"/>
        <v/>
      </c>
      <c r="AM181" s="22" t="str">
        <f>IF(AND($AJ181&lt;&gt;"",OR(AND('1º Saneamento'!$O180="",$AM$2="1ª rodada de saneamento"),AND('2º Saneamento'!$O180="",$AM$2="2ª rodada de saneamento"),AND('3º Saneamento'!$O180="",$AM$2="3ª rodada de saneamento"),AND('4º Saneamento'!$O180="",$AM$2="4ª rodada de saneamento"),AND('5º Saneamento'!$O180="",$AM$2="5ª rodada de saneamento"))),"N/A",IF($AM$2="Resultado final",'Série original'!$S180,IF($AM$2="Série de preços original",'Série original'!$P180,IF($AM$2="1ª rodada de saneamento",'1º Saneamento'!$O180,IF($AM$2="2ª rodada de saneamento",'2º Saneamento'!$O180,IF($AM$2="3ª rodada de saneamento",'3º Saneamento'!$O180,IF($AM$2="4ª rodada de saneamento",'4º Saneamento'!$O180,IF($AM$2="5ª rodada de saneamento",'5º Saneamento'!$O180,""))))))))</f>
        <v/>
      </c>
      <c r="AN181" s="23" t="str">
        <f>IF($AM$2="Resultado final","",IF(AND($AJ181&lt;&gt;"",OR(AND('1º Saneamento'!$O180="",$AM$2="1ª rodada de saneamento"),AND('2º Saneamento'!$O180="",$AM$2="2ª rodada de saneamento"),AND('3º Saneamento'!$O180="",$AM$2="3ª rodada de saneamento"),AND('4º Saneamento'!$O180="",$AM$2="4ª rodada de saneamento"),AND('5º Saneamento'!$O180="",$AM$2="5ª rodada de saneamento"),AND($AM$2="Resultado final",OR('Série original'!$P180&lt;=30%,$AH181="SIM",'Série original'!$S180&gt;30%)))),"N/A",IF(OR($AM$2="1ª rodada de saneamento",$AM$2="Série de preços original"),'Série original'!$Q180,IF($AM$2="1ª rodada de saneamento",'Série original'!$Q180,IF($AM$2="2ª rodada de saneamento",'1º Saneamento'!$P180,IF($AM$2="3ª rodada de saneamento",'2º Saneamento'!$P180,IF($AM$2="4ª rodada de saneamento",'3º Saneamento'!$P180,IF($AM$2="5ª rodada de saneamento",'4º Saneamento'!$P180,""))))))))</f>
        <v/>
      </c>
      <c r="AO181" s="23" t="str">
        <f>IF($AM$2="Resultado final","",IF(AND($AJ181&lt;&gt;"",OR(AND('1º Saneamento'!$O180="",$AM$2="1ª rodada de saneamento"),AND('2º Saneamento'!$O180="",$AM$2="2ª rodada de saneamento"),AND('3º Saneamento'!$O180="",$AM$2="3ª rodada de saneamento"),AND('4º Saneamento'!$O180="",$AM$2="4ª rodada de saneamento"),AND('5º Saneamento'!$O180="",$AM$2="5ª rodada de saneamento"),AND($AM$2="Resultado final",OR('Série original'!$P180&lt;=30%,$AH181="SIM",'Série original'!$S180&gt;30%)))),"N/A",IF(OR($AM$2="1ª rodada de saneamento",$AM$2="Série de preços original"),'Série original'!$R180,IF($AM$2="1ª rodada de saneamento",'Série original'!$R180,IF($AM$2="2ª rodada de saneamento",'1º Saneamento'!$Q180,IF($AM$2="3ª rodada de saneamento",'2º Saneamento'!$Q180,IF($AM$2="4ª rodada de saneamento",'3º Saneamento'!$Q180,IF($AM$2="5ª rodada de saneamento",'4º Saneamento'!$Q180,""))))))))</f>
        <v/>
      </c>
      <c r="AP181" s="24" t="str">
        <f>IFERROR(IF($AH181="SIM",$AI181,IF('Série original'!$P180&lt;=30%,$AJ181,IF('Série original'!$S180&gt;30%,$AL181,$AK181)))*$U181,"")</f>
        <v/>
      </c>
    </row>
    <row r="182" spans="1:42" ht="12.75" customHeight="1" x14ac:dyDescent="0.2">
      <c r="A182" s="11"/>
      <c r="B182" s="30"/>
      <c r="C182" s="27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3">
        <f t="shared" si="12"/>
        <v>0</v>
      </c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7"/>
      <c r="AI182" s="19" t="str">
        <f t="shared" si="9"/>
        <v/>
      </c>
      <c r="AJ182" s="19" t="str">
        <f t="shared" si="10"/>
        <v/>
      </c>
      <c r="AK182" s="19" t="str">
        <f>IFERROR(ROUND(IF(OR('1º Saneamento'!$O181&lt;=30%,COUNT('2º Saneamento'!C181:L181)&lt;3),'1º Saneamento'!$M181,IF(OR('2º Saneamento'!$O181&lt;=30%,COUNT('3º Saneamento'!C181:L181)&lt;3),'2º Saneamento'!$M181,IF(OR('3º Saneamento'!$O181&lt;=30%,COUNT('4º Saneamento'!C181:L181)&lt;3),'3º Saneamento'!$M181,IF(OR('4º Saneamento'!$O181&lt;=30%,COUNT('5º Saneamento'!C181:L181)&lt;3),'4º Saneamento'!$M181,'5º Saneamento'!$M181)))),2),"")</f>
        <v/>
      </c>
      <c r="AL182" s="19" t="str">
        <f t="shared" si="11"/>
        <v/>
      </c>
      <c r="AM182" s="22" t="str">
        <f>IF(AND($AJ182&lt;&gt;"",OR(AND('1º Saneamento'!$O181="",$AM$2="1ª rodada de saneamento"),AND('2º Saneamento'!$O181="",$AM$2="2ª rodada de saneamento"),AND('3º Saneamento'!$O181="",$AM$2="3ª rodada de saneamento"),AND('4º Saneamento'!$O181="",$AM$2="4ª rodada de saneamento"),AND('5º Saneamento'!$O181="",$AM$2="5ª rodada de saneamento"))),"N/A",IF($AM$2="Resultado final",'Série original'!$S181,IF($AM$2="Série de preços original",'Série original'!$P181,IF($AM$2="1ª rodada de saneamento",'1º Saneamento'!$O181,IF($AM$2="2ª rodada de saneamento",'2º Saneamento'!$O181,IF($AM$2="3ª rodada de saneamento",'3º Saneamento'!$O181,IF($AM$2="4ª rodada de saneamento",'4º Saneamento'!$O181,IF($AM$2="5ª rodada de saneamento",'5º Saneamento'!$O181,""))))))))</f>
        <v/>
      </c>
      <c r="AN182" s="23" t="str">
        <f>IF($AM$2="Resultado final","",IF(AND($AJ182&lt;&gt;"",OR(AND('1º Saneamento'!$O181="",$AM$2="1ª rodada de saneamento"),AND('2º Saneamento'!$O181="",$AM$2="2ª rodada de saneamento"),AND('3º Saneamento'!$O181="",$AM$2="3ª rodada de saneamento"),AND('4º Saneamento'!$O181="",$AM$2="4ª rodada de saneamento"),AND('5º Saneamento'!$O181="",$AM$2="5ª rodada de saneamento"),AND($AM$2="Resultado final",OR('Série original'!$P181&lt;=30%,$AH182="SIM",'Série original'!$S181&gt;30%)))),"N/A",IF(OR($AM$2="1ª rodada de saneamento",$AM$2="Série de preços original"),'Série original'!$Q181,IF($AM$2="1ª rodada de saneamento",'Série original'!$Q181,IF($AM$2="2ª rodada de saneamento",'1º Saneamento'!$P181,IF($AM$2="3ª rodada de saneamento",'2º Saneamento'!$P181,IF($AM$2="4ª rodada de saneamento",'3º Saneamento'!$P181,IF($AM$2="5ª rodada de saneamento",'4º Saneamento'!$P181,""))))))))</f>
        <v/>
      </c>
      <c r="AO182" s="23" t="str">
        <f>IF($AM$2="Resultado final","",IF(AND($AJ182&lt;&gt;"",OR(AND('1º Saneamento'!$O181="",$AM$2="1ª rodada de saneamento"),AND('2º Saneamento'!$O181="",$AM$2="2ª rodada de saneamento"),AND('3º Saneamento'!$O181="",$AM$2="3ª rodada de saneamento"),AND('4º Saneamento'!$O181="",$AM$2="4ª rodada de saneamento"),AND('5º Saneamento'!$O181="",$AM$2="5ª rodada de saneamento"),AND($AM$2="Resultado final",OR('Série original'!$P181&lt;=30%,$AH182="SIM",'Série original'!$S181&gt;30%)))),"N/A",IF(OR($AM$2="1ª rodada de saneamento",$AM$2="Série de preços original"),'Série original'!$R181,IF($AM$2="1ª rodada de saneamento",'Série original'!$R181,IF($AM$2="2ª rodada de saneamento",'1º Saneamento'!$Q181,IF($AM$2="3ª rodada de saneamento",'2º Saneamento'!$Q181,IF($AM$2="4ª rodada de saneamento",'3º Saneamento'!$Q181,IF($AM$2="5ª rodada de saneamento",'4º Saneamento'!$Q181,""))))))))</f>
        <v/>
      </c>
      <c r="AP182" s="24" t="str">
        <f>IFERROR(IF($AH182="SIM",$AI182,IF('Série original'!$P181&lt;=30%,$AJ182,IF('Série original'!$S181&gt;30%,$AL182,$AK182)))*$U182,"")</f>
        <v/>
      </c>
    </row>
    <row r="183" spans="1:42" ht="12.75" customHeight="1" x14ac:dyDescent="0.2">
      <c r="A183" s="11"/>
      <c r="B183" s="30"/>
      <c r="C183" s="27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3">
        <f t="shared" si="12"/>
        <v>0</v>
      </c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7"/>
      <c r="AI183" s="19" t="str">
        <f t="shared" si="9"/>
        <v/>
      </c>
      <c r="AJ183" s="19" t="str">
        <f t="shared" si="10"/>
        <v/>
      </c>
      <c r="AK183" s="19" t="str">
        <f>IFERROR(ROUND(IF(OR('1º Saneamento'!$O182&lt;=30%,COUNT('2º Saneamento'!C182:L182)&lt;3),'1º Saneamento'!$M182,IF(OR('2º Saneamento'!$O182&lt;=30%,COUNT('3º Saneamento'!C182:L182)&lt;3),'2º Saneamento'!$M182,IF(OR('3º Saneamento'!$O182&lt;=30%,COUNT('4º Saneamento'!C182:L182)&lt;3),'3º Saneamento'!$M182,IF(OR('4º Saneamento'!$O182&lt;=30%,COUNT('5º Saneamento'!C182:L182)&lt;3),'4º Saneamento'!$M182,'5º Saneamento'!$M182)))),2),"")</f>
        <v/>
      </c>
      <c r="AL183" s="19" t="str">
        <f t="shared" si="11"/>
        <v/>
      </c>
      <c r="AM183" s="22" t="str">
        <f>IF(AND($AJ183&lt;&gt;"",OR(AND('1º Saneamento'!$O182="",$AM$2="1ª rodada de saneamento"),AND('2º Saneamento'!$O182="",$AM$2="2ª rodada de saneamento"),AND('3º Saneamento'!$O182="",$AM$2="3ª rodada de saneamento"),AND('4º Saneamento'!$O182="",$AM$2="4ª rodada de saneamento"),AND('5º Saneamento'!$O182="",$AM$2="5ª rodada de saneamento"))),"N/A",IF($AM$2="Resultado final",'Série original'!$S182,IF($AM$2="Série de preços original",'Série original'!$P182,IF($AM$2="1ª rodada de saneamento",'1º Saneamento'!$O182,IF($AM$2="2ª rodada de saneamento",'2º Saneamento'!$O182,IF($AM$2="3ª rodada de saneamento",'3º Saneamento'!$O182,IF($AM$2="4ª rodada de saneamento",'4º Saneamento'!$O182,IF($AM$2="5ª rodada de saneamento",'5º Saneamento'!$O182,""))))))))</f>
        <v/>
      </c>
      <c r="AN183" s="23" t="str">
        <f>IF($AM$2="Resultado final","",IF(AND($AJ183&lt;&gt;"",OR(AND('1º Saneamento'!$O182="",$AM$2="1ª rodada de saneamento"),AND('2º Saneamento'!$O182="",$AM$2="2ª rodada de saneamento"),AND('3º Saneamento'!$O182="",$AM$2="3ª rodada de saneamento"),AND('4º Saneamento'!$O182="",$AM$2="4ª rodada de saneamento"),AND('5º Saneamento'!$O182="",$AM$2="5ª rodada de saneamento"),AND($AM$2="Resultado final",OR('Série original'!$P182&lt;=30%,$AH183="SIM",'Série original'!$S182&gt;30%)))),"N/A",IF(OR($AM$2="1ª rodada de saneamento",$AM$2="Série de preços original"),'Série original'!$Q182,IF($AM$2="1ª rodada de saneamento",'Série original'!$Q182,IF($AM$2="2ª rodada de saneamento",'1º Saneamento'!$P182,IF($AM$2="3ª rodada de saneamento",'2º Saneamento'!$P182,IF($AM$2="4ª rodada de saneamento",'3º Saneamento'!$P182,IF($AM$2="5ª rodada de saneamento",'4º Saneamento'!$P182,""))))))))</f>
        <v/>
      </c>
      <c r="AO183" s="23" t="str">
        <f>IF($AM$2="Resultado final","",IF(AND($AJ183&lt;&gt;"",OR(AND('1º Saneamento'!$O182="",$AM$2="1ª rodada de saneamento"),AND('2º Saneamento'!$O182="",$AM$2="2ª rodada de saneamento"),AND('3º Saneamento'!$O182="",$AM$2="3ª rodada de saneamento"),AND('4º Saneamento'!$O182="",$AM$2="4ª rodada de saneamento"),AND('5º Saneamento'!$O182="",$AM$2="5ª rodada de saneamento"),AND($AM$2="Resultado final",OR('Série original'!$P182&lt;=30%,$AH183="SIM",'Série original'!$S182&gt;30%)))),"N/A",IF(OR($AM$2="1ª rodada de saneamento",$AM$2="Série de preços original"),'Série original'!$R182,IF($AM$2="1ª rodada de saneamento",'Série original'!$R182,IF($AM$2="2ª rodada de saneamento",'1º Saneamento'!$Q182,IF($AM$2="3ª rodada de saneamento",'2º Saneamento'!$Q182,IF($AM$2="4ª rodada de saneamento",'3º Saneamento'!$Q182,IF($AM$2="5ª rodada de saneamento",'4º Saneamento'!$Q182,""))))))))</f>
        <v/>
      </c>
      <c r="AP183" s="24" t="str">
        <f>IFERROR(IF($AH183="SIM",$AI183,IF('Série original'!$P182&lt;=30%,$AJ183,IF('Série original'!$S182&gt;30%,$AL183,$AK183)))*$U183,"")</f>
        <v/>
      </c>
    </row>
    <row r="184" spans="1:42" ht="12.75" customHeight="1" x14ac:dyDescent="0.2">
      <c r="A184" s="11"/>
      <c r="B184" s="30"/>
      <c r="C184" s="27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3">
        <f t="shared" si="12"/>
        <v>0</v>
      </c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7"/>
      <c r="AI184" s="19" t="str">
        <f t="shared" si="9"/>
        <v/>
      </c>
      <c r="AJ184" s="19" t="str">
        <f t="shared" si="10"/>
        <v/>
      </c>
      <c r="AK184" s="19" t="str">
        <f>IFERROR(ROUND(IF(OR('1º Saneamento'!$O183&lt;=30%,COUNT('2º Saneamento'!C183:L183)&lt;3),'1º Saneamento'!$M183,IF(OR('2º Saneamento'!$O183&lt;=30%,COUNT('3º Saneamento'!C183:L183)&lt;3),'2º Saneamento'!$M183,IF(OR('3º Saneamento'!$O183&lt;=30%,COUNT('4º Saneamento'!C183:L183)&lt;3),'3º Saneamento'!$M183,IF(OR('4º Saneamento'!$O183&lt;=30%,COUNT('5º Saneamento'!C183:L183)&lt;3),'4º Saneamento'!$M183,'5º Saneamento'!$M183)))),2),"")</f>
        <v/>
      </c>
      <c r="AL184" s="19" t="str">
        <f t="shared" si="11"/>
        <v/>
      </c>
      <c r="AM184" s="22" t="str">
        <f>IF(AND($AJ184&lt;&gt;"",OR(AND('1º Saneamento'!$O183="",$AM$2="1ª rodada de saneamento"),AND('2º Saneamento'!$O183="",$AM$2="2ª rodada de saneamento"),AND('3º Saneamento'!$O183="",$AM$2="3ª rodada de saneamento"),AND('4º Saneamento'!$O183="",$AM$2="4ª rodada de saneamento"),AND('5º Saneamento'!$O183="",$AM$2="5ª rodada de saneamento"))),"N/A",IF($AM$2="Resultado final",'Série original'!$S183,IF($AM$2="Série de preços original",'Série original'!$P183,IF($AM$2="1ª rodada de saneamento",'1º Saneamento'!$O183,IF($AM$2="2ª rodada de saneamento",'2º Saneamento'!$O183,IF($AM$2="3ª rodada de saneamento",'3º Saneamento'!$O183,IF($AM$2="4ª rodada de saneamento",'4º Saneamento'!$O183,IF($AM$2="5ª rodada de saneamento",'5º Saneamento'!$O183,""))))))))</f>
        <v/>
      </c>
      <c r="AN184" s="23" t="str">
        <f>IF($AM$2="Resultado final","",IF(AND($AJ184&lt;&gt;"",OR(AND('1º Saneamento'!$O183="",$AM$2="1ª rodada de saneamento"),AND('2º Saneamento'!$O183="",$AM$2="2ª rodada de saneamento"),AND('3º Saneamento'!$O183="",$AM$2="3ª rodada de saneamento"),AND('4º Saneamento'!$O183="",$AM$2="4ª rodada de saneamento"),AND('5º Saneamento'!$O183="",$AM$2="5ª rodada de saneamento"),AND($AM$2="Resultado final",OR('Série original'!$P183&lt;=30%,$AH184="SIM",'Série original'!$S183&gt;30%)))),"N/A",IF(OR($AM$2="1ª rodada de saneamento",$AM$2="Série de preços original"),'Série original'!$Q183,IF($AM$2="1ª rodada de saneamento",'Série original'!$Q183,IF($AM$2="2ª rodada de saneamento",'1º Saneamento'!$P183,IF($AM$2="3ª rodada de saneamento",'2º Saneamento'!$P183,IF($AM$2="4ª rodada de saneamento",'3º Saneamento'!$P183,IF($AM$2="5ª rodada de saneamento",'4º Saneamento'!$P183,""))))))))</f>
        <v/>
      </c>
      <c r="AO184" s="23" t="str">
        <f>IF($AM$2="Resultado final","",IF(AND($AJ184&lt;&gt;"",OR(AND('1º Saneamento'!$O183="",$AM$2="1ª rodada de saneamento"),AND('2º Saneamento'!$O183="",$AM$2="2ª rodada de saneamento"),AND('3º Saneamento'!$O183="",$AM$2="3ª rodada de saneamento"),AND('4º Saneamento'!$O183="",$AM$2="4ª rodada de saneamento"),AND('5º Saneamento'!$O183="",$AM$2="5ª rodada de saneamento"),AND($AM$2="Resultado final",OR('Série original'!$P183&lt;=30%,$AH184="SIM",'Série original'!$S183&gt;30%)))),"N/A",IF(OR($AM$2="1ª rodada de saneamento",$AM$2="Série de preços original"),'Série original'!$R183,IF($AM$2="1ª rodada de saneamento",'Série original'!$R183,IF($AM$2="2ª rodada de saneamento",'1º Saneamento'!$Q183,IF($AM$2="3ª rodada de saneamento",'2º Saneamento'!$Q183,IF($AM$2="4ª rodada de saneamento",'3º Saneamento'!$Q183,IF($AM$2="5ª rodada de saneamento",'4º Saneamento'!$Q183,""))))))))</f>
        <v/>
      </c>
      <c r="AP184" s="24" t="str">
        <f>IFERROR(IF($AH184="SIM",$AI184,IF('Série original'!$P183&lt;=30%,$AJ184,IF('Série original'!$S183&gt;30%,$AL184,$AK184)))*$U184,"")</f>
        <v/>
      </c>
    </row>
    <row r="185" spans="1:42" ht="12.75" customHeight="1" x14ac:dyDescent="0.2">
      <c r="A185" s="11"/>
      <c r="B185" s="30"/>
      <c r="C185" s="27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3">
        <f t="shared" si="12"/>
        <v>0</v>
      </c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7"/>
      <c r="AI185" s="19" t="str">
        <f t="shared" si="9"/>
        <v/>
      </c>
      <c r="AJ185" s="19" t="str">
        <f t="shared" si="10"/>
        <v/>
      </c>
      <c r="AK185" s="19" t="str">
        <f>IFERROR(ROUND(IF(OR('1º Saneamento'!$O184&lt;=30%,COUNT('2º Saneamento'!C184:L184)&lt;3),'1º Saneamento'!$M184,IF(OR('2º Saneamento'!$O184&lt;=30%,COUNT('3º Saneamento'!C184:L184)&lt;3),'2º Saneamento'!$M184,IF(OR('3º Saneamento'!$O184&lt;=30%,COUNT('4º Saneamento'!C184:L184)&lt;3),'3º Saneamento'!$M184,IF(OR('4º Saneamento'!$O184&lt;=30%,COUNT('5º Saneamento'!C184:L184)&lt;3),'4º Saneamento'!$M184,'5º Saneamento'!$M184)))),2),"")</f>
        <v/>
      </c>
      <c r="AL185" s="19" t="str">
        <f t="shared" si="11"/>
        <v/>
      </c>
      <c r="AM185" s="22" t="str">
        <f>IF(AND($AJ185&lt;&gt;"",OR(AND('1º Saneamento'!$O184="",$AM$2="1ª rodada de saneamento"),AND('2º Saneamento'!$O184="",$AM$2="2ª rodada de saneamento"),AND('3º Saneamento'!$O184="",$AM$2="3ª rodada de saneamento"),AND('4º Saneamento'!$O184="",$AM$2="4ª rodada de saneamento"),AND('5º Saneamento'!$O184="",$AM$2="5ª rodada de saneamento"))),"N/A",IF($AM$2="Resultado final",'Série original'!$S184,IF($AM$2="Série de preços original",'Série original'!$P184,IF($AM$2="1ª rodada de saneamento",'1º Saneamento'!$O184,IF($AM$2="2ª rodada de saneamento",'2º Saneamento'!$O184,IF($AM$2="3ª rodada de saneamento",'3º Saneamento'!$O184,IF($AM$2="4ª rodada de saneamento",'4º Saneamento'!$O184,IF($AM$2="5ª rodada de saneamento",'5º Saneamento'!$O184,""))))))))</f>
        <v/>
      </c>
      <c r="AN185" s="23" t="str">
        <f>IF($AM$2="Resultado final","",IF(AND($AJ185&lt;&gt;"",OR(AND('1º Saneamento'!$O184="",$AM$2="1ª rodada de saneamento"),AND('2º Saneamento'!$O184="",$AM$2="2ª rodada de saneamento"),AND('3º Saneamento'!$O184="",$AM$2="3ª rodada de saneamento"),AND('4º Saneamento'!$O184="",$AM$2="4ª rodada de saneamento"),AND('5º Saneamento'!$O184="",$AM$2="5ª rodada de saneamento"),AND($AM$2="Resultado final",OR('Série original'!$P184&lt;=30%,$AH185="SIM",'Série original'!$S184&gt;30%)))),"N/A",IF(OR($AM$2="1ª rodada de saneamento",$AM$2="Série de preços original"),'Série original'!$Q184,IF($AM$2="1ª rodada de saneamento",'Série original'!$Q184,IF($AM$2="2ª rodada de saneamento",'1º Saneamento'!$P184,IF($AM$2="3ª rodada de saneamento",'2º Saneamento'!$P184,IF($AM$2="4ª rodada de saneamento",'3º Saneamento'!$P184,IF($AM$2="5ª rodada de saneamento",'4º Saneamento'!$P184,""))))))))</f>
        <v/>
      </c>
      <c r="AO185" s="23" t="str">
        <f>IF($AM$2="Resultado final","",IF(AND($AJ185&lt;&gt;"",OR(AND('1º Saneamento'!$O184="",$AM$2="1ª rodada de saneamento"),AND('2º Saneamento'!$O184="",$AM$2="2ª rodada de saneamento"),AND('3º Saneamento'!$O184="",$AM$2="3ª rodada de saneamento"),AND('4º Saneamento'!$O184="",$AM$2="4ª rodada de saneamento"),AND('5º Saneamento'!$O184="",$AM$2="5ª rodada de saneamento"),AND($AM$2="Resultado final",OR('Série original'!$P184&lt;=30%,$AH185="SIM",'Série original'!$S184&gt;30%)))),"N/A",IF(OR($AM$2="1ª rodada de saneamento",$AM$2="Série de preços original"),'Série original'!$R184,IF($AM$2="1ª rodada de saneamento",'Série original'!$R184,IF($AM$2="2ª rodada de saneamento",'1º Saneamento'!$Q184,IF($AM$2="3ª rodada de saneamento",'2º Saneamento'!$Q184,IF($AM$2="4ª rodada de saneamento",'3º Saneamento'!$Q184,IF($AM$2="5ª rodada de saneamento",'4º Saneamento'!$Q184,""))))))))</f>
        <v/>
      </c>
      <c r="AP185" s="24" t="str">
        <f>IFERROR(IF($AH185="SIM",$AI185,IF('Série original'!$P184&lt;=30%,$AJ185,IF('Série original'!$S184&gt;30%,$AL185,$AK185)))*$U185,"")</f>
        <v/>
      </c>
    </row>
    <row r="186" spans="1:42" ht="12.75" customHeight="1" x14ac:dyDescent="0.2">
      <c r="A186" s="11"/>
      <c r="B186" s="30"/>
      <c r="C186" s="27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3">
        <f t="shared" si="12"/>
        <v>0</v>
      </c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7"/>
      <c r="AI186" s="19" t="str">
        <f t="shared" si="9"/>
        <v/>
      </c>
      <c r="AJ186" s="19" t="str">
        <f t="shared" si="10"/>
        <v/>
      </c>
      <c r="AK186" s="19" t="str">
        <f>IFERROR(ROUND(IF(OR('1º Saneamento'!$O185&lt;=30%,COUNT('2º Saneamento'!C185:L185)&lt;3),'1º Saneamento'!$M185,IF(OR('2º Saneamento'!$O185&lt;=30%,COUNT('3º Saneamento'!C185:L185)&lt;3),'2º Saneamento'!$M185,IF(OR('3º Saneamento'!$O185&lt;=30%,COUNT('4º Saneamento'!C185:L185)&lt;3),'3º Saneamento'!$M185,IF(OR('4º Saneamento'!$O185&lt;=30%,COUNT('5º Saneamento'!C185:L185)&lt;3),'4º Saneamento'!$M185,'5º Saneamento'!$M185)))),2),"")</f>
        <v/>
      </c>
      <c r="AL186" s="19" t="str">
        <f t="shared" si="11"/>
        <v/>
      </c>
      <c r="AM186" s="22" t="str">
        <f>IF(AND($AJ186&lt;&gt;"",OR(AND('1º Saneamento'!$O185="",$AM$2="1ª rodada de saneamento"),AND('2º Saneamento'!$O185="",$AM$2="2ª rodada de saneamento"),AND('3º Saneamento'!$O185="",$AM$2="3ª rodada de saneamento"),AND('4º Saneamento'!$O185="",$AM$2="4ª rodada de saneamento"),AND('5º Saneamento'!$O185="",$AM$2="5ª rodada de saneamento"))),"N/A",IF($AM$2="Resultado final",'Série original'!$S185,IF($AM$2="Série de preços original",'Série original'!$P185,IF($AM$2="1ª rodada de saneamento",'1º Saneamento'!$O185,IF($AM$2="2ª rodada de saneamento",'2º Saneamento'!$O185,IF($AM$2="3ª rodada de saneamento",'3º Saneamento'!$O185,IF($AM$2="4ª rodada de saneamento",'4º Saneamento'!$O185,IF($AM$2="5ª rodada de saneamento",'5º Saneamento'!$O185,""))))))))</f>
        <v/>
      </c>
      <c r="AN186" s="23" t="str">
        <f>IF($AM$2="Resultado final","",IF(AND($AJ186&lt;&gt;"",OR(AND('1º Saneamento'!$O185="",$AM$2="1ª rodada de saneamento"),AND('2º Saneamento'!$O185="",$AM$2="2ª rodada de saneamento"),AND('3º Saneamento'!$O185="",$AM$2="3ª rodada de saneamento"),AND('4º Saneamento'!$O185="",$AM$2="4ª rodada de saneamento"),AND('5º Saneamento'!$O185="",$AM$2="5ª rodada de saneamento"),AND($AM$2="Resultado final",OR('Série original'!$P185&lt;=30%,$AH186="SIM",'Série original'!$S185&gt;30%)))),"N/A",IF(OR($AM$2="1ª rodada de saneamento",$AM$2="Série de preços original"),'Série original'!$Q185,IF($AM$2="1ª rodada de saneamento",'Série original'!$Q185,IF($AM$2="2ª rodada de saneamento",'1º Saneamento'!$P185,IF($AM$2="3ª rodada de saneamento",'2º Saneamento'!$P185,IF($AM$2="4ª rodada de saneamento",'3º Saneamento'!$P185,IF($AM$2="5ª rodada de saneamento",'4º Saneamento'!$P185,""))))))))</f>
        <v/>
      </c>
      <c r="AO186" s="23" t="str">
        <f>IF($AM$2="Resultado final","",IF(AND($AJ186&lt;&gt;"",OR(AND('1º Saneamento'!$O185="",$AM$2="1ª rodada de saneamento"),AND('2º Saneamento'!$O185="",$AM$2="2ª rodada de saneamento"),AND('3º Saneamento'!$O185="",$AM$2="3ª rodada de saneamento"),AND('4º Saneamento'!$O185="",$AM$2="4ª rodada de saneamento"),AND('5º Saneamento'!$O185="",$AM$2="5ª rodada de saneamento"),AND($AM$2="Resultado final",OR('Série original'!$P185&lt;=30%,$AH186="SIM",'Série original'!$S185&gt;30%)))),"N/A",IF(OR($AM$2="1ª rodada de saneamento",$AM$2="Série de preços original"),'Série original'!$R185,IF($AM$2="1ª rodada de saneamento",'Série original'!$R185,IF($AM$2="2ª rodada de saneamento",'1º Saneamento'!$Q185,IF($AM$2="3ª rodada de saneamento",'2º Saneamento'!$Q185,IF($AM$2="4ª rodada de saneamento",'3º Saneamento'!$Q185,IF($AM$2="5ª rodada de saneamento",'4º Saneamento'!$Q185,""))))))))</f>
        <v/>
      </c>
      <c r="AP186" s="24" t="str">
        <f>IFERROR(IF($AH186="SIM",$AI186,IF('Série original'!$P185&lt;=30%,$AJ186,IF('Série original'!$S185&gt;30%,$AL186,$AK186)))*$U186,"")</f>
        <v/>
      </c>
    </row>
    <row r="187" spans="1:42" ht="12.75" customHeight="1" x14ac:dyDescent="0.2">
      <c r="A187" s="11"/>
      <c r="B187" s="30"/>
      <c r="C187" s="27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3">
        <f t="shared" si="12"/>
        <v>0</v>
      </c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7"/>
      <c r="AI187" s="19" t="str">
        <f t="shared" si="9"/>
        <v/>
      </c>
      <c r="AJ187" s="19" t="str">
        <f t="shared" si="10"/>
        <v/>
      </c>
      <c r="AK187" s="19" t="str">
        <f>IFERROR(ROUND(IF(OR('1º Saneamento'!$O186&lt;=30%,COUNT('2º Saneamento'!C186:L186)&lt;3),'1º Saneamento'!$M186,IF(OR('2º Saneamento'!$O186&lt;=30%,COUNT('3º Saneamento'!C186:L186)&lt;3),'2º Saneamento'!$M186,IF(OR('3º Saneamento'!$O186&lt;=30%,COUNT('4º Saneamento'!C186:L186)&lt;3),'3º Saneamento'!$M186,IF(OR('4º Saneamento'!$O186&lt;=30%,COUNT('5º Saneamento'!C186:L186)&lt;3),'4º Saneamento'!$M186,'5º Saneamento'!$M186)))),2),"")</f>
        <v/>
      </c>
      <c r="AL187" s="19" t="str">
        <f t="shared" si="11"/>
        <v/>
      </c>
      <c r="AM187" s="22" t="str">
        <f>IF(AND($AJ187&lt;&gt;"",OR(AND('1º Saneamento'!$O186="",$AM$2="1ª rodada de saneamento"),AND('2º Saneamento'!$O186="",$AM$2="2ª rodada de saneamento"),AND('3º Saneamento'!$O186="",$AM$2="3ª rodada de saneamento"),AND('4º Saneamento'!$O186="",$AM$2="4ª rodada de saneamento"),AND('5º Saneamento'!$O186="",$AM$2="5ª rodada de saneamento"))),"N/A",IF($AM$2="Resultado final",'Série original'!$S186,IF($AM$2="Série de preços original",'Série original'!$P186,IF($AM$2="1ª rodada de saneamento",'1º Saneamento'!$O186,IF($AM$2="2ª rodada de saneamento",'2º Saneamento'!$O186,IF($AM$2="3ª rodada de saneamento",'3º Saneamento'!$O186,IF($AM$2="4ª rodada de saneamento",'4º Saneamento'!$O186,IF($AM$2="5ª rodada de saneamento",'5º Saneamento'!$O186,""))))))))</f>
        <v/>
      </c>
      <c r="AN187" s="23" t="str">
        <f>IF($AM$2="Resultado final","",IF(AND($AJ187&lt;&gt;"",OR(AND('1º Saneamento'!$O186="",$AM$2="1ª rodada de saneamento"),AND('2º Saneamento'!$O186="",$AM$2="2ª rodada de saneamento"),AND('3º Saneamento'!$O186="",$AM$2="3ª rodada de saneamento"),AND('4º Saneamento'!$O186="",$AM$2="4ª rodada de saneamento"),AND('5º Saneamento'!$O186="",$AM$2="5ª rodada de saneamento"),AND($AM$2="Resultado final",OR('Série original'!$P186&lt;=30%,$AH187="SIM",'Série original'!$S186&gt;30%)))),"N/A",IF(OR($AM$2="1ª rodada de saneamento",$AM$2="Série de preços original"),'Série original'!$Q186,IF($AM$2="1ª rodada de saneamento",'Série original'!$Q186,IF($AM$2="2ª rodada de saneamento",'1º Saneamento'!$P186,IF($AM$2="3ª rodada de saneamento",'2º Saneamento'!$P186,IF($AM$2="4ª rodada de saneamento",'3º Saneamento'!$P186,IF($AM$2="5ª rodada de saneamento",'4º Saneamento'!$P186,""))))))))</f>
        <v/>
      </c>
      <c r="AO187" s="23" t="str">
        <f>IF($AM$2="Resultado final","",IF(AND($AJ187&lt;&gt;"",OR(AND('1º Saneamento'!$O186="",$AM$2="1ª rodada de saneamento"),AND('2º Saneamento'!$O186="",$AM$2="2ª rodada de saneamento"),AND('3º Saneamento'!$O186="",$AM$2="3ª rodada de saneamento"),AND('4º Saneamento'!$O186="",$AM$2="4ª rodada de saneamento"),AND('5º Saneamento'!$O186="",$AM$2="5ª rodada de saneamento"),AND($AM$2="Resultado final",OR('Série original'!$P186&lt;=30%,$AH187="SIM",'Série original'!$S186&gt;30%)))),"N/A",IF(OR($AM$2="1ª rodada de saneamento",$AM$2="Série de preços original"),'Série original'!$R186,IF($AM$2="1ª rodada de saneamento",'Série original'!$R186,IF($AM$2="2ª rodada de saneamento",'1º Saneamento'!$Q186,IF($AM$2="3ª rodada de saneamento",'2º Saneamento'!$Q186,IF($AM$2="4ª rodada de saneamento",'3º Saneamento'!$Q186,IF($AM$2="5ª rodada de saneamento",'4º Saneamento'!$Q186,""))))))))</f>
        <v/>
      </c>
      <c r="AP187" s="24" t="str">
        <f>IFERROR(IF($AH187="SIM",$AI187,IF('Série original'!$P186&lt;=30%,$AJ187,IF('Série original'!$S186&gt;30%,$AL187,$AK187)))*$U187,"")</f>
        <v/>
      </c>
    </row>
    <row r="188" spans="1:42" ht="12.75" customHeight="1" x14ac:dyDescent="0.2">
      <c r="A188" s="11"/>
      <c r="B188" s="30"/>
      <c r="C188" s="27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3">
        <f t="shared" si="12"/>
        <v>0</v>
      </c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7"/>
      <c r="AI188" s="19" t="str">
        <f t="shared" si="9"/>
        <v/>
      </c>
      <c r="AJ188" s="19" t="str">
        <f t="shared" si="10"/>
        <v/>
      </c>
      <c r="AK188" s="19" t="str">
        <f>IFERROR(ROUND(IF(OR('1º Saneamento'!$O187&lt;=30%,COUNT('2º Saneamento'!C187:L187)&lt;3),'1º Saneamento'!$M187,IF(OR('2º Saneamento'!$O187&lt;=30%,COUNT('3º Saneamento'!C187:L187)&lt;3),'2º Saneamento'!$M187,IF(OR('3º Saneamento'!$O187&lt;=30%,COUNT('4º Saneamento'!C187:L187)&lt;3),'3º Saneamento'!$M187,IF(OR('4º Saneamento'!$O187&lt;=30%,COUNT('5º Saneamento'!C187:L187)&lt;3),'4º Saneamento'!$M187,'5º Saneamento'!$M187)))),2),"")</f>
        <v/>
      </c>
      <c r="AL188" s="19" t="str">
        <f t="shared" si="11"/>
        <v/>
      </c>
      <c r="AM188" s="22" t="str">
        <f>IF(AND($AJ188&lt;&gt;"",OR(AND('1º Saneamento'!$O187="",$AM$2="1ª rodada de saneamento"),AND('2º Saneamento'!$O187="",$AM$2="2ª rodada de saneamento"),AND('3º Saneamento'!$O187="",$AM$2="3ª rodada de saneamento"),AND('4º Saneamento'!$O187="",$AM$2="4ª rodada de saneamento"),AND('5º Saneamento'!$O187="",$AM$2="5ª rodada de saneamento"))),"N/A",IF($AM$2="Resultado final",'Série original'!$S187,IF($AM$2="Série de preços original",'Série original'!$P187,IF($AM$2="1ª rodada de saneamento",'1º Saneamento'!$O187,IF($AM$2="2ª rodada de saneamento",'2º Saneamento'!$O187,IF($AM$2="3ª rodada de saneamento",'3º Saneamento'!$O187,IF($AM$2="4ª rodada de saneamento",'4º Saneamento'!$O187,IF($AM$2="5ª rodada de saneamento",'5º Saneamento'!$O187,""))))))))</f>
        <v/>
      </c>
      <c r="AN188" s="23" t="str">
        <f>IF($AM$2="Resultado final","",IF(AND($AJ188&lt;&gt;"",OR(AND('1º Saneamento'!$O187="",$AM$2="1ª rodada de saneamento"),AND('2º Saneamento'!$O187="",$AM$2="2ª rodada de saneamento"),AND('3º Saneamento'!$O187="",$AM$2="3ª rodada de saneamento"),AND('4º Saneamento'!$O187="",$AM$2="4ª rodada de saneamento"),AND('5º Saneamento'!$O187="",$AM$2="5ª rodada de saneamento"),AND($AM$2="Resultado final",OR('Série original'!$P187&lt;=30%,$AH188="SIM",'Série original'!$S187&gt;30%)))),"N/A",IF(OR($AM$2="1ª rodada de saneamento",$AM$2="Série de preços original"),'Série original'!$Q187,IF($AM$2="1ª rodada de saneamento",'Série original'!$Q187,IF($AM$2="2ª rodada de saneamento",'1º Saneamento'!$P187,IF($AM$2="3ª rodada de saneamento",'2º Saneamento'!$P187,IF($AM$2="4ª rodada de saneamento",'3º Saneamento'!$P187,IF($AM$2="5ª rodada de saneamento",'4º Saneamento'!$P187,""))))))))</f>
        <v/>
      </c>
      <c r="AO188" s="23" t="str">
        <f>IF($AM$2="Resultado final","",IF(AND($AJ188&lt;&gt;"",OR(AND('1º Saneamento'!$O187="",$AM$2="1ª rodada de saneamento"),AND('2º Saneamento'!$O187="",$AM$2="2ª rodada de saneamento"),AND('3º Saneamento'!$O187="",$AM$2="3ª rodada de saneamento"),AND('4º Saneamento'!$O187="",$AM$2="4ª rodada de saneamento"),AND('5º Saneamento'!$O187="",$AM$2="5ª rodada de saneamento"),AND($AM$2="Resultado final",OR('Série original'!$P187&lt;=30%,$AH188="SIM",'Série original'!$S187&gt;30%)))),"N/A",IF(OR($AM$2="1ª rodada de saneamento",$AM$2="Série de preços original"),'Série original'!$R187,IF($AM$2="1ª rodada de saneamento",'Série original'!$R187,IF($AM$2="2ª rodada de saneamento",'1º Saneamento'!$Q187,IF($AM$2="3ª rodada de saneamento",'2º Saneamento'!$Q187,IF($AM$2="4ª rodada de saneamento",'3º Saneamento'!$Q187,IF($AM$2="5ª rodada de saneamento",'4º Saneamento'!$Q187,""))))))))</f>
        <v/>
      </c>
      <c r="AP188" s="24" t="str">
        <f>IFERROR(IF($AH188="SIM",$AI188,IF('Série original'!$P187&lt;=30%,$AJ188,IF('Série original'!$S187&gt;30%,$AL188,$AK188)))*$U188,"")</f>
        <v/>
      </c>
    </row>
    <row r="189" spans="1:42" ht="12.75" customHeight="1" x14ac:dyDescent="0.2">
      <c r="A189" s="11"/>
      <c r="B189" s="30"/>
      <c r="C189" s="27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3">
        <f t="shared" si="12"/>
        <v>0</v>
      </c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7"/>
      <c r="AI189" s="19" t="str">
        <f t="shared" si="9"/>
        <v/>
      </c>
      <c r="AJ189" s="19" t="str">
        <f t="shared" si="10"/>
        <v/>
      </c>
      <c r="AK189" s="19" t="str">
        <f>IFERROR(ROUND(IF(OR('1º Saneamento'!$O188&lt;=30%,COUNT('2º Saneamento'!C188:L188)&lt;3),'1º Saneamento'!$M188,IF(OR('2º Saneamento'!$O188&lt;=30%,COUNT('3º Saneamento'!C188:L188)&lt;3),'2º Saneamento'!$M188,IF(OR('3º Saneamento'!$O188&lt;=30%,COUNT('4º Saneamento'!C188:L188)&lt;3),'3º Saneamento'!$M188,IF(OR('4º Saneamento'!$O188&lt;=30%,COUNT('5º Saneamento'!C188:L188)&lt;3),'4º Saneamento'!$M188,'5º Saneamento'!$M188)))),2),"")</f>
        <v/>
      </c>
      <c r="AL189" s="19" t="str">
        <f t="shared" si="11"/>
        <v/>
      </c>
      <c r="AM189" s="22" t="str">
        <f>IF(AND($AJ189&lt;&gt;"",OR(AND('1º Saneamento'!$O188="",$AM$2="1ª rodada de saneamento"),AND('2º Saneamento'!$O188="",$AM$2="2ª rodada de saneamento"),AND('3º Saneamento'!$O188="",$AM$2="3ª rodada de saneamento"),AND('4º Saneamento'!$O188="",$AM$2="4ª rodada de saneamento"),AND('5º Saneamento'!$O188="",$AM$2="5ª rodada de saneamento"))),"N/A",IF($AM$2="Resultado final",'Série original'!$S188,IF($AM$2="Série de preços original",'Série original'!$P188,IF($AM$2="1ª rodada de saneamento",'1º Saneamento'!$O188,IF($AM$2="2ª rodada de saneamento",'2º Saneamento'!$O188,IF($AM$2="3ª rodada de saneamento",'3º Saneamento'!$O188,IF($AM$2="4ª rodada de saneamento",'4º Saneamento'!$O188,IF($AM$2="5ª rodada de saneamento",'5º Saneamento'!$O188,""))))))))</f>
        <v/>
      </c>
      <c r="AN189" s="23" t="str">
        <f>IF($AM$2="Resultado final","",IF(AND($AJ189&lt;&gt;"",OR(AND('1º Saneamento'!$O188="",$AM$2="1ª rodada de saneamento"),AND('2º Saneamento'!$O188="",$AM$2="2ª rodada de saneamento"),AND('3º Saneamento'!$O188="",$AM$2="3ª rodada de saneamento"),AND('4º Saneamento'!$O188="",$AM$2="4ª rodada de saneamento"),AND('5º Saneamento'!$O188="",$AM$2="5ª rodada de saneamento"),AND($AM$2="Resultado final",OR('Série original'!$P188&lt;=30%,$AH189="SIM",'Série original'!$S188&gt;30%)))),"N/A",IF(OR($AM$2="1ª rodada de saneamento",$AM$2="Série de preços original"),'Série original'!$Q188,IF($AM$2="1ª rodada de saneamento",'Série original'!$Q188,IF($AM$2="2ª rodada de saneamento",'1º Saneamento'!$P188,IF($AM$2="3ª rodada de saneamento",'2º Saneamento'!$P188,IF($AM$2="4ª rodada de saneamento",'3º Saneamento'!$P188,IF($AM$2="5ª rodada de saneamento",'4º Saneamento'!$P188,""))))))))</f>
        <v/>
      </c>
      <c r="AO189" s="23" t="str">
        <f>IF($AM$2="Resultado final","",IF(AND($AJ189&lt;&gt;"",OR(AND('1º Saneamento'!$O188="",$AM$2="1ª rodada de saneamento"),AND('2º Saneamento'!$O188="",$AM$2="2ª rodada de saneamento"),AND('3º Saneamento'!$O188="",$AM$2="3ª rodada de saneamento"),AND('4º Saneamento'!$O188="",$AM$2="4ª rodada de saneamento"),AND('5º Saneamento'!$O188="",$AM$2="5ª rodada de saneamento"),AND($AM$2="Resultado final",OR('Série original'!$P188&lt;=30%,$AH189="SIM",'Série original'!$S188&gt;30%)))),"N/A",IF(OR($AM$2="1ª rodada de saneamento",$AM$2="Série de preços original"),'Série original'!$R188,IF($AM$2="1ª rodada de saneamento",'Série original'!$R188,IF($AM$2="2ª rodada de saneamento",'1º Saneamento'!$Q188,IF($AM$2="3ª rodada de saneamento",'2º Saneamento'!$Q188,IF($AM$2="4ª rodada de saneamento",'3º Saneamento'!$Q188,IF($AM$2="5ª rodada de saneamento",'4º Saneamento'!$Q188,""))))))))</f>
        <v/>
      </c>
      <c r="AP189" s="24" t="str">
        <f>IFERROR(IF($AH189="SIM",$AI189,IF('Série original'!$P188&lt;=30%,$AJ189,IF('Série original'!$S188&gt;30%,$AL189,$AK189)))*$U189,"")</f>
        <v/>
      </c>
    </row>
    <row r="190" spans="1:42" ht="12.75" customHeight="1" x14ac:dyDescent="0.2">
      <c r="A190" s="11"/>
      <c r="B190" s="30"/>
      <c r="C190" s="27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3">
        <f t="shared" si="12"/>
        <v>0</v>
      </c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7"/>
      <c r="AI190" s="19" t="str">
        <f t="shared" si="9"/>
        <v/>
      </c>
      <c r="AJ190" s="19" t="str">
        <f t="shared" si="10"/>
        <v/>
      </c>
      <c r="AK190" s="19" t="str">
        <f>IFERROR(ROUND(IF(OR('1º Saneamento'!$O189&lt;=30%,COUNT('2º Saneamento'!C189:L189)&lt;3),'1º Saneamento'!$M189,IF(OR('2º Saneamento'!$O189&lt;=30%,COUNT('3º Saneamento'!C189:L189)&lt;3),'2º Saneamento'!$M189,IF(OR('3º Saneamento'!$O189&lt;=30%,COUNT('4º Saneamento'!C189:L189)&lt;3),'3º Saneamento'!$M189,IF(OR('4º Saneamento'!$O189&lt;=30%,COUNT('5º Saneamento'!C189:L189)&lt;3),'4º Saneamento'!$M189,'5º Saneamento'!$M189)))),2),"")</f>
        <v/>
      </c>
      <c r="AL190" s="19" t="str">
        <f t="shared" si="11"/>
        <v/>
      </c>
      <c r="AM190" s="22" t="str">
        <f>IF(AND($AJ190&lt;&gt;"",OR(AND('1º Saneamento'!$O189="",$AM$2="1ª rodada de saneamento"),AND('2º Saneamento'!$O189="",$AM$2="2ª rodada de saneamento"),AND('3º Saneamento'!$O189="",$AM$2="3ª rodada de saneamento"),AND('4º Saneamento'!$O189="",$AM$2="4ª rodada de saneamento"),AND('5º Saneamento'!$O189="",$AM$2="5ª rodada de saneamento"))),"N/A",IF($AM$2="Resultado final",'Série original'!$S189,IF($AM$2="Série de preços original",'Série original'!$P189,IF($AM$2="1ª rodada de saneamento",'1º Saneamento'!$O189,IF($AM$2="2ª rodada de saneamento",'2º Saneamento'!$O189,IF($AM$2="3ª rodada de saneamento",'3º Saneamento'!$O189,IF($AM$2="4ª rodada de saneamento",'4º Saneamento'!$O189,IF($AM$2="5ª rodada de saneamento",'5º Saneamento'!$O189,""))))))))</f>
        <v/>
      </c>
      <c r="AN190" s="23" t="str">
        <f>IF($AM$2="Resultado final","",IF(AND($AJ190&lt;&gt;"",OR(AND('1º Saneamento'!$O189="",$AM$2="1ª rodada de saneamento"),AND('2º Saneamento'!$O189="",$AM$2="2ª rodada de saneamento"),AND('3º Saneamento'!$O189="",$AM$2="3ª rodada de saneamento"),AND('4º Saneamento'!$O189="",$AM$2="4ª rodada de saneamento"),AND('5º Saneamento'!$O189="",$AM$2="5ª rodada de saneamento"),AND($AM$2="Resultado final",OR('Série original'!$P189&lt;=30%,$AH190="SIM",'Série original'!$S189&gt;30%)))),"N/A",IF(OR($AM$2="1ª rodada de saneamento",$AM$2="Série de preços original"),'Série original'!$Q189,IF($AM$2="1ª rodada de saneamento",'Série original'!$Q189,IF($AM$2="2ª rodada de saneamento",'1º Saneamento'!$P189,IF($AM$2="3ª rodada de saneamento",'2º Saneamento'!$P189,IF($AM$2="4ª rodada de saneamento",'3º Saneamento'!$P189,IF($AM$2="5ª rodada de saneamento",'4º Saneamento'!$P189,""))))))))</f>
        <v/>
      </c>
      <c r="AO190" s="23" t="str">
        <f>IF($AM$2="Resultado final","",IF(AND($AJ190&lt;&gt;"",OR(AND('1º Saneamento'!$O189="",$AM$2="1ª rodada de saneamento"),AND('2º Saneamento'!$O189="",$AM$2="2ª rodada de saneamento"),AND('3º Saneamento'!$O189="",$AM$2="3ª rodada de saneamento"),AND('4º Saneamento'!$O189="",$AM$2="4ª rodada de saneamento"),AND('5º Saneamento'!$O189="",$AM$2="5ª rodada de saneamento"),AND($AM$2="Resultado final",OR('Série original'!$P189&lt;=30%,$AH190="SIM",'Série original'!$S189&gt;30%)))),"N/A",IF(OR($AM$2="1ª rodada de saneamento",$AM$2="Série de preços original"),'Série original'!$R189,IF($AM$2="1ª rodada de saneamento",'Série original'!$R189,IF($AM$2="2ª rodada de saneamento",'1º Saneamento'!$Q189,IF($AM$2="3ª rodada de saneamento",'2º Saneamento'!$Q189,IF($AM$2="4ª rodada de saneamento",'3º Saneamento'!$Q189,IF($AM$2="5ª rodada de saneamento",'4º Saneamento'!$Q189,""))))))))</f>
        <v/>
      </c>
      <c r="AP190" s="24" t="str">
        <f>IFERROR(IF($AH190="SIM",$AI190,IF('Série original'!$P189&lt;=30%,$AJ190,IF('Série original'!$S189&gt;30%,$AL190,$AK190)))*$U190,"")</f>
        <v/>
      </c>
    </row>
    <row r="191" spans="1:42" ht="12.75" customHeight="1" x14ac:dyDescent="0.2">
      <c r="A191" s="11"/>
      <c r="B191" s="30"/>
      <c r="C191" s="27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3">
        <f t="shared" si="12"/>
        <v>0</v>
      </c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7"/>
      <c r="AI191" s="19" t="str">
        <f t="shared" si="9"/>
        <v/>
      </c>
      <c r="AJ191" s="19" t="str">
        <f t="shared" si="10"/>
        <v/>
      </c>
      <c r="AK191" s="19" t="str">
        <f>IFERROR(ROUND(IF(OR('1º Saneamento'!$O190&lt;=30%,COUNT('2º Saneamento'!C190:L190)&lt;3),'1º Saneamento'!$M190,IF(OR('2º Saneamento'!$O190&lt;=30%,COUNT('3º Saneamento'!C190:L190)&lt;3),'2º Saneamento'!$M190,IF(OR('3º Saneamento'!$O190&lt;=30%,COUNT('4º Saneamento'!C190:L190)&lt;3),'3º Saneamento'!$M190,IF(OR('4º Saneamento'!$O190&lt;=30%,COUNT('5º Saneamento'!C190:L190)&lt;3),'4º Saneamento'!$M190,'5º Saneamento'!$M190)))),2),"")</f>
        <v/>
      </c>
      <c r="AL191" s="19" t="str">
        <f t="shared" si="11"/>
        <v/>
      </c>
      <c r="AM191" s="22" t="str">
        <f>IF(AND($AJ191&lt;&gt;"",OR(AND('1º Saneamento'!$O190="",$AM$2="1ª rodada de saneamento"),AND('2º Saneamento'!$O190="",$AM$2="2ª rodada de saneamento"),AND('3º Saneamento'!$O190="",$AM$2="3ª rodada de saneamento"),AND('4º Saneamento'!$O190="",$AM$2="4ª rodada de saneamento"),AND('5º Saneamento'!$O190="",$AM$2="5ª rodada de saneamento"))),"N/A",IF($AM$2="Resultado final",'Série original'!$S190,IF($AM$2="Série de preços original",'Série original'!$P190,IF($AM$2="1ª rodada de saneamento",'1º Saneamento'!$O190,IF($AM$2="2ª rodada de saneamento",'2º Saneamento'!$O190,IF($AM$2="3ª rodada de saneamento",'3º Saneamento'!$O190,IF($AM$2="4ª rodada de saneamento",'4º Saneamento'!$O190,IF($AM$2="5ª rodada de saneamento",'5º Saneamento'!$O190,""))))))))</f>
        <v/>
      </c>
      <c r="AN191" s="23" t="str">
        <f>IF($AM$2="Resultado final","",IF(AND($AJ191&lt;&gt;"",OR(AND('1º Saneamento'!$O190="",$AM$2="1ª rodada de saneamento"),AND('2º Saneamento'!$O190="",$AM$2="2ª rodada de saneamento"),AND('3º Saneamento'!$O190="",$AM$2="3ª rodada de saneamento"),AND('4º Saneamento'!$O190="",$AM$2="4ª rodada de saneamento"),AND('5º Saneamento'!$O190="",$AM$2="5ª rodada de saneamento"),AND($AM$2="Resultado final",OR('Série original'!$P190&lt;=30%,$AH191="SIM",'Série original'!$S190&gt;30%)))),"N/A",IF(OR($AM$2="1ª rodada de saneamento",$AM$2="Série de preços original"),'Série original'!$Q190,IF($AM$2="1ª rodada de saneamento",'Série original'!$Q190,IF($AM$2="2ª rodada de saneamento",'1º Saneamento'!$P190,IF($AM$2="3ª rodada de saneamento",'2º Saneamento'!$P190,IF($AM$2="4ª rodada de saneamento",'3º Saneamento'!$P190,IF($AM$2="5ª rodada de saneamento",'4º Saneamento'!$P190,""))))))))</f>
        <v/>
      </c>
      <c r="AO191" s="23" t="str">
        <f>IF($AM$2="Resultado final","",IF(AND($AJ191&lt;&gt;"",OR(AND('1º Saneamento'!$O190="",$AM$2="1ª rodada de saneamento"),AND('2º Saneamento'!$O190="",$AM$2="2ª rodada de saneamento"),AND('3º Saneamento'!$O190="",$AM$2="3ª rodada de saneamento"),AND('4º Saneamento'!$O190="",$AM$2="4ª rodada de saneamento"),AND('5º Saneamento'!$O190="",$AM$2="5ª rodada de saneamento"),AND($AM$2="Resultado final",OR('Série original'!$P190&lt;=30%,$AH191="SIM",'Série original'!$S190&gt;30%)))),"N/A",IF(OR($AM$2="1ª rodada de saneamento",$AM$2="Série de preços original"),'Série original'!$R190,IF($AM$2="1ª rodada de saneamento",'Série original'!$R190,IF($AM$2="2ª rodada de saneamento",'1º Saneamento'!$Q190,IF($AM$2="3ª rodada de saneamento",'2º Saneamento'!$Q190,IF($AM$2="4ª rodada de saneamento",'3º Saneamento'!$Q190,IF($AM$2="5ª rodada de saneamento",'4º Saneamento'!$Q190,""))))))))</f>
        <v/>
      </c>
      <c r="AP191" s="24" t="str">
        <f>IFERROR(IF($AH191="SIM",$AI191,IF('Série original'!$P190&lt;=30%,$AJ191,IF('Série original'!$S190&gt;30%,$AL191,$AK191)))*$U191,"")</f>
        <v/>
      </c>
    </row>
    <row r="192" spans="1:42" ht="12.75" customHeight="1" x14ac:dyDescent="0.2">
      <c r="A192" s="11"/>
      <c r="B192" s="30"/>
      <c r="C192" s="27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3">
        <f t="shared" si="12"/>
        <v>0</v>
      </c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7"/>
      <c r="AI192" s="19" t="str">
        <f t="shared" si="9"/>
        <v/>
      </c>
      <c r="AJ192" s="19" t="str">
        <f t="shared" si="10"/>
        <v/>
      </c>
      <c r="AK192" s="19" t="str">
        <f>IFERROR(ROUND(IF(OR('1º Saneamento'!$O191&lt;=30%,COUNT('2º Saneamento'!C191:L191)&lt;3),'1º Saneamento'!$M191,IF(OR('2º Saneamento'!$O191&lt;=30%,COUNT('3º Saneamento'!C191:L191)&lt;3),'2º Saneamento'!$M191,IF(OR('3º Saneamento'!$O191&lt;=30%,COUNT('4º Saneamento'!C191:L191)&lt;3),'3º Saneamento'!$M191,IF(OR('4º Saneamento'!$O191&lt;=30%,COUNT('5º Saneamento'!C191:L191)&lt;3),'4º Saneamento'!$M191,'5º Saneamento'!$M191)))),2),"")</f>
        <v/>
      </c>
      <c r="AL192" s="19" t="str">
        <f t="shared" si="11"/>
        <v/>
      </c>
      <c r="AM192" s="22" t="str">
        <f>IF(AND($AJ192&lt;&gt;"",OR(AND('1º Saneamento'!$O191="",$AM$2="1ª rodada de saneamento"),AND('2º Saneamento'!$O191="",$AM$2="2ª rodada de saneamento"),AND('3º Saneamento'!$O191="",$AM$2="3ª rodada de saneamento"),AND('4º Saneamento'!$O191="",$AM$2="4ª rodada de saneamento"),AND('5º Saneamento'!$O191="",$AM$2="5ª rodada de saneamento"))),"N/A",IF($AM$2="Resultado final",'Série original'!$S191,IF($AM$2="Série de preços original",'Série original'!$P191,IF($AM$2="1ª rodada de saneamento",'1º Saneamento'!$O191,IF($AM$2="2ª rodada de saneamento",'2º Saneamento'!$O191,IF($AM$2="3ª rodada de saneamento",'3º Saneamento'!$O191,IF($AM$2="4ª rodada de saneamento",'4º Saneamento'!$O191,IF($AM$2="5ª rodada de saneamento",'5º Saneamento'!$O191,""))))))))</f>
        <v/>
      </c>
      <c r="AN192" s="23" t="str">
        <f>IF($AM$2="Resultado final","",IF(AND($AJ192&lt;&gt;"",OR(AND('1º Saneamento'!$O191="",$AM$2="1ª rodada de saneamento"),AND('2º Saneamento'!$O191="",$AM$2="2ª rodada de saneamento"),AND('3º Saneamento'!$O191="",$AM$2="3ª rodada de saneamento"),AND('4º Saneamento'!$O191="",$AM$2="4ª rodada de saneamento"),AND('5º Saneamento'!$O191="",$AM$2="5ª rodada de saneamento"),AND($AM$2="Resultado final",OR('Série original'!$P191&lt;=30%,$AH192="SIM",'Série original'!$S191&gt;30%)))),"N/A",IF(OR($AM$2="1ª rodada de saneamento",$AM$2="Série de preços original"),'Série original'!$Q191,IF($AM$2="1ª rodada de saneamento",'Série original'!$Q191,IF($AM$2="2ª rodada de saneamento",'1º Saneamento'!$P191,IF($AM$2="3ª rodada de saneamento",'2º Saneamento'!$P191,IF($AM$2="4ª rodada de saneamento",'3º Saneamento'!$P191,IF($AM$2="5ª rodada de saneamento",'4º Saneamento'!$P191,""))))))))</f>
        <v/>
      </c>
      <c r="AO192" s="23" t="str">
        <f>IF($AM$2="Resultado final","",IF(AND($AJ192&lt;&gt;"",OR(AND('1º Saneamento'!$O191="",$AM$2="1ª rodada de saneamento"),AND('2º Saneamento'!$O191="",$AM$2="2ª rodada de saneamento"),AND('3º Saneamento'!$O191="",$AM$2="3ª rodada de saneamento"),AND('4º Saneamento'!$O191="",$AM$2="4ª rodada de saneamento"),AND('5º Saneamento'!$O191="",$AM$2="5ª rodada de saneamento"),AND($AM$2="Resultado final",OR('Série original'!$P191&lt;=30%,$AH192="SIM",'Série original'!$S191&gt;30%)))),"N/A",IF(OR($AM$2="1ª rodada de saneamento",$AM$2="Série de preços original"),'Série original'!$R191,IF($AM$2="1ª rodada de saneamento",'Série original'!$R191,IF($AM$2="2ª rodada de saneamento",'1º Saneamento'!$Q191,IF($AM$2="3ª rodada de saneamento",'2º Saneamento'!$Q191,IF($AM$2="4ª rodada de saneamento",'3º Saneamento'!$Q191,IF($AM$2="5ª rodada de saneamento",'4º Saneamento'!$Q191,""))))))))</f>
        <v/>
      </c>
      <c r="AP192" s="24" t="str">
        <f>IFERROR(IF($AH192="SIM",$AI192,IF('Série original'!$P191&lt;=30%,$AJ192,IF('Série original'!$S191&gt;30%,$AL192,$AK192)))*$U192,"")</f>
        <v/>
      </c>
    </row>
    <row r="193" spans="1:42" ht="12.75" customHeight="1" x14ac:dyDescent="0.2">
      <c r="A193" s="11"/>
      <c r="B193" s="30"/>
      <c r="C193" s="27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3">
        <f t="shared" si="12"/>
        <v>0</v>
      </c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7"/>
      <c r="AI193" s="19" t="str">
        <f t="shared" si="9"/>
        <v/>
      </c>
      <c r="AJ193" s="19" t="str">
        <f t="shared" si="10"/>
        <v/>
      </c>
      <c r="AK193" s="19" t="str">
        <f>IFERROR(ROUND(IF(OR('1º Saneamento'!$O192&lt;=30%,COUNT('2º Saneamento'!C192:L192)&lt;3),'1º Saneamento'!$M192,IF(OR('2º Saneamento'!$O192&lt;=30%,COUNT('3º Saneamento'!C192:L192)&lt;3),'2º Saneamento'!$M192,IF(OR('3º Saneamento'!$O192&lt;=30%,COUNT('4º Saneamento'!C192:L192)&lt;3),'3º Saneamento'!$M192,IF(OR('4º Saneamento'!$O192&lt;=30%,COUNT('5º Saneamento'!C192:L192)&lt;3),'4º Saneamento'!$M192,'5º Saneamento'!$M192)))),2),"")</f>
        <v/>
      </c>
      <c r="AL193" s="19" t="str">
        <f t="shared" si="11"/>
        <v/>
      </c>
      <c r="AM193" s="22" t="str">
        <f>IF(AND($AJ193&lt;&gt;"",OR(AND('1º Saneamento'!$O192="",$AM$2="1ª rodada de saneamento"),AND('2º Saneamento'!$O192="",$AM$2="2ª rodada de saneamento"),AND('3º Saneamento'!$O192="",$AM$2="3ª rodada de saneamento"),AND('4º Saneamento'!$O192="",$AM$2="4ª rodada de saneamento"),AND('5º Saneamento'!$O192="",$AM$2="5ª rodada de saneamento"))),"N/A",IF($AM$2="Resultado final",'Série original'!$S192,IF($AM$2="Série de preços original",'Série original'!$P192,IF($AM$2="1ª rodada de saneamento",'1º Saneamento'!$O192,IF($AM$2="2ª rodada de saneamento",'2º Saneamento'!$O192,IF($AM$2="3ª rodada de saneamento",'3º Saneamento'!$O192,IF($AM$2="4ª rodada de saneamento",'4º Saneamento'!$O192,IF($AM$2="5ª rodada de saneamento",'5º Saneamento'!$O192,""))))))))</f>
        <v/>
      </c>
      <c r="AN193" s="23" t="str">
        <f>IF($AM$2="Resultado final","",IF(AND($AJ193&lt;&gt;"",OR(AND('1º Saneamento'!$O192="",$AM$2="1ª rodada de saneamento"),AND('2º Saneamento'!$O192="",$AM$2="2ª rodada de saneamento"),AND('3º Saneamento'!$O192="",$AM$2="3ª rodada de saneamento"),AND('4º Saneamento'!$O192="",$AM$2="4ª rodada de saneamento"),AND('5º Saneamento'!$O192="",$AM$2="5ª rodada de saneamento"),AND($AM$2="Resultado final",OR('Série original'!$P192&lt;=30%,$AH193="SIM",'Série original'!$S192&gt;30%)))),"N/A",IF(OR($AM$2="1ª rodada de saneamento",$AM$2="Série de preços original"),'Série original'!$Q192,IF($AM$2="1ª rodada de saneamento",'Série original'!$Q192,IF($AM$2="2ª rodada de saneamento",'1º Saneamento'!$P192,IF($AM$2="3ª rodada de saneamento",'2º Saneamento'!$P192,IF($AM$2="4ª rodada de saneamento",'3º Saneamento'!$P192,IF($AM$2="5ª rodada de saneamento",'4º Saneamento'!$P192,""))))))))</f>
        <v/>
      </c>
      <c r="AO193" s="23" t="str">
        <f>IF($AM$2="Resultado final","",IF(AND($AJ193&lt;&gt;"",OR(AND('1º Saneamento'!$O192="",$AM$2="1ª rodada de saneamento"),AND('2º Saneamento'!$O192="",$AM$2="2ª rodada de saneamento"),AND('3º Saneamento'!$O192="",$AM$2="3ª rodada de saneamento"),AND('4º Saneamento'!$O192="",$AM$2="4ª rodada de saneamento"),AND('5º Saneamento'!$O192="",$AM$2="5ª rodada de saneamento"),AND($AM$2="Resultado final",OR('Série original'!$P192&lt;=30%,$AH193="SIM",'Série original'!$S192&gt;30%)))),"N/A",IF(OR($AM$2="1ª rodada de saneamento",$AM$2="Série de preços original"),'Série original'!$R192,IF($AM$2="1ª rodada de saneamento",'Série original'!$R192,IF($AM$2="2ª rodada de saneamento",'1º Saneamento'!$Q192,IF($AM$2="3ª rodada de saneamento",'2º Saneamento'!$Q192,IF($AM$2="4ª rodada de saneamento",'3º Saneamento'!$Q192,IF($AM$2="5ª rodada de saneamento",'4º Saneamento'!$Q192,""))))))))</f>
        <v/>
      </c>
      <c r="AP193" s="24" t="str">
        <f>IFERROR(IF($AH193="SIM",$AI193,IF('Série original'!$P192&lt;=30%,$AJ193,IF('Série original'!$S192&gt;30%,$AL193,$AK193)))*$U193,"")</f>
        <v/>
      </c>
    </row>
    <row r="194" spans="1:42" ht="12.75" customHeight="1" x14ac:dyDescent="0.2">
      <c r="A194" s="11"/>
      <c r="B194" s="30"/>
      <c r="C194" s="27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3">
        <f t="shared" si="12"/>
        <v>0</v>
      </c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7"/>
      <c r="AI194" s="19" t="str">
        <f t="shared" si="9"/>
        <v/>
      </c>
      <c r="AJ194" s="19" t="str">
        <f t="shared" si="10"/>
        <v/>
      </c>
      <c r="AK194" s="19" t="str">
        <f>IFERROR(ROUND(IF(OR('1º Saneamento'!$O193&lt;=30%,COUNT('2º Saneamento'!C193:L193)&lt;3),'1º Saneamento'!$M193,IF(OR('2º Saneamento'!$O193&lt;=30%,COUNT('3º Saneamento'!C193:L193)&lt;3),'2º Saneamento'!$M193,IF(OR('3º Saneamento'!$O193&lt;=30%,COUNT('4º Saneamento'!C193:L193)&lt;3),'3º Saneamento'!$M193,IF(OR('4º Saneamento'!$O193&lt;=30%,COUNT('5º Saneamento'!C193:L193)&lt;3),'4º Saneamento'!$M193,'5º Saneamento'!$M193)))),2),"")</f>
        <v/>
      </c>
      <c r="AL194" s="19" t="str">
        <f t="shared" si="11"/>
        <v/>
      </c>
      <c r="AM194" s="22" t="str">
        <f>IF(AND($AJ194&lt;&gt;"",OR(AND('1º Saneamento'!$O193="",$AM$2="1ª rodada de saneamento"),AND('2º Saneamento'!$O193="",$AM$2="2ª rodada de saneamento"),AND('3º Saneamento'!$O193="",$AM$2="3ª rodada de saneamento"),AND('4º Saneamento'!$O193="",$AM$2="4ª rodada de saneamento"),AND('5º Saneamento'!$O193="",$AM$2="5ª rodada de saneamento"))),"N/A",IF($AM$2="Resultado final",'Série original'!$S193,IF($AM$2="Série de preços original",'Série original'!$P193,IF($AM$2="1ª rodada de saneamento",'1º Saneamento'!$O193,IF($AM$2="2ª rodada de saneamento",'2º Saneamento'!$O193,IF($AM$2="3ª rodada de saneamento",'3º Saneamento'!$O193,IF($AM$2="4ª rodada de saneamento",'4º Saneamento'!$O193,IF($AM$2="5ª rodada de saneamento",'5º Saneamento'!$O193,""))))))))</f>
        <v/>
      </c>
      <c r="AN194" s="23" t="str">
        <f>IF($AM$2="Resultado final","",IF(AND($AJ194&lt;&gt;"",OR(AND('1º Saneamento'!$O193="",$AM$2="1ª rodada de saneamento"),AND('2º Saneamento'!$O193="",$AM$2="2ª rodada de saneamento"),AND('3º Saneamento'!$O193="",$AM$2="3ª rodada de saneamento"),AND('4º Saneamento'!$O193="",$AM$2="4ª rodada de saneamento"),AND('5º Saneamento'!$O193="",$AM$2="5ª rodada de saneamento"),AND($AM$2="Resultado final",OR('Série original'!$P193&lt;=30%,$AH194="SIM",'Série original'!$S193&gt;30%)))),"N/A",IF(OR($AM$2="1ª rodada de saneamento",$AM$2="Série de preços original"),'Série original'!$Q193,IF($AM$2="1ª rodada de saneamento",'Série original'!$Q193,IF($AM$2="2ª rodada de saneamento",'1º Saneamento'!$P193,IF($AM$2="3ª rodada de saneamento",'2º Saneamento'!$P193,IF($AM$2="4ª rodada de saneamento",'3º Saneamento'!$P193,IF($AM$2="5ª rodada de saneamento",'4º Saneamento'!$P193,""))))))))</f>
        <v/>
      </c>
      <c r="AO194" s="23" t="str">
        <f>IF($AM$2="Resultado final","",IF(AND($AJ194&lt;&gt;"",OR(AND('1º Saneamento'!$O193="",$AM$2="1ª rodada de saneamento"),AND('2º Saneamento'!$O193="",$AM$2="2ª rodada de saneamento"),AND('3º Saneamento'!$O193="",$AM$2="3ª rodada de saneamento"),AND('4º Saneamento'!$O193="",$AM$2="4ª rodada de saneamento"),AND('5º Saneamento'!$O193="",$AM$2="5ª rodada de saneamento"),AND($AM$2="Resultado final",OR('Série original'!$P193&lt;=30%,$AH194="SIM",'Série original'!$S193&gt;30%)))),"N/A",IF(OR($AM$2="1ª rodada de saneamento",$AM$2="Série de preços original"),'Série original'!$R193,IF($AM$2="1ª rodada de saneamento",'Série original'!$R193,IF($AM$2="2ª rodada de saneamento",'1º Saneamento'!$Q193,IF($AM$2="3ª rodada de saneamento",'2º Saneamento'!$Q193,IF($AM$2="4ª rodada de saneamento",'3º Saneamento'!$Q193,IF($AM$2="5ª rodada de saneamento",'4º Saneamento'!$Q193,""))))))))</f>
        <v/>
      </c>
      <c r="AP194" s="24" t="str">
        <f>IFERROR(IF($AH194="SIM",$AI194,IF('Série original'!$P193&lt;=30%,$AJ194,IF('Série original'!$S193&gt;30%,$AL194,$AK194)))*$U194,"")</f>
        <v/>
      </c>
    </row>
    <row r="195" spans="1:42" ht="12.75" customHeight="1" x14ac:dyDescent="0.2">
      <c r="A195" s="11"/>
      <c r="B195" s="30"/>
      <c r="C195" s="27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3">
        <f t="shared" si="12"/>
        <v>0</v>
      </c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7"/>
      <c r="AI195" s="19" t="str">
        <f t="shared" si="9"/>
        <v/>
      </c>
      <c r="AJ195" s="19" t="str">
        <f t="shared" si="10"/>
        <v/>
      </c>
      <c r="AK195" s="19" t="str">
        <f>IFERROR(ROUND(IF(OR('1º Saneamento'!$O194&lt;=30%,COUNT('2º Saneamento'!C194:L194)&lt;3),'1º Saneamento'!$M194,IF(OR('2º Saneamento'!$O194&lt;=30%,COUNT('3º Saneamento'!C194:L194)&lt;3),'2º Saneamento'!$M194,IF(OR('3º Saneamento'!$O194&lt;=30%,COUNT('4º Saneamento'!C194:L194)&lt;3),'3º Saneamento'!$M194,IF(OR('4º Saneamento'!$O194&lt;=30%,COUNT('5º Saneamento'!C194:L194)&lt;3),'4º Saneamento'!$M194,'5º Saneamento'!$M194)))),2),"")</f>
        <v/>
      </c>
      <c r="AL195" s="19" t="str">
        <f t="shared" si="11"/>
        <v/>
      </c>
      <c r="AM195" s="22" t="str">
        <f>IF(AND($AJ195&lt;&gt;"",OR(AND('1º Saneamento'!$O194="",$AM$2="1ª rodada de saneamento"),AND('2º Saneamento'!$O194="",$AM$2="2ª rodada de saneamento"),AND('3º Saneamento'!$O194="",$AM$2="3ª rodada de saneamento"),AND('4º Saneamento'!$O194="",$AM$2="4ª rodada de saneamento"),AND('5º Saneamento'!$O194="",$AM$2="5ª rodada de saneamento"))),"N/A",IF($AM$2="Resultado final",'Série original'!$S194,IF($AM$2="Série de preços original",'Série original'!$P194,IF($AM$2="1ª rodada de saneamento",'1º Saneamento'!$O194,IF($AM$2="2ª rodada de saneamento",'2º Saneamento'!$O194,IF($AM$2="3ª rodada de saneamento",'3º Saneamento'!$O194,IF($AM$2="4ª rodada de saneamento",'4º Saneamento'!$O194,IF($AM$2="5ª rodada de saneamento",'5º Saneamento'!$O194,""))))))))</f>
        <v/>
      </c>
      <c r="AN195" s="23" t="str">
        <f>IF($AM$2="Resultado final","",IF(AND($AJ195&lt;&gt;"",OR(AND('1º Saneamento'!$O194="",$AM$2="1ª rodada de saneamento"),AND('2º Saneamento'!$O194="",$AM$2="2ª rodada de saneamento"),AND('3º Saneamento'!$O194="",$AM$2="3ª rodada de saneamento"),AND('4º Saneamento'!$O194="",$AM$2="4ª rodada de saneamento"),AND('5º Saneamento'!$O194="",$AM$2="5ª rodada de saneamento"),AND($AM$2="Resultado final",OR('Série original'!$P194&lt;=30%,$AH195="SIM",'Série original'!$S194&gt;30%)))),"N/A",IF(OR($AM$2="1ª rodada de saneamento",$AM$2="Série de preços original"),'Série original'!$Q194,IF($AM$2="1ª rodada de saneamento",'Série original'!$Q194,IF($AM$2="2ª rodada de saneamento",'1º Saneamento'!$P194,IF($AM$2="3ª rodada de saneamento",'2º Saneamento'!$P194,IF($AM$2="4ª rodada de saneamento",'3º Saneamento'!$P194,IF($AM$2="5ª rodada de saneamento",'4º Saneamento'!$P194,""))))))))</f>
        <v/>
      </c>
      <c r="AO195" s="23" t="str">
        <f>IF($AM$2="Resultado final","",IF(AND($AJ195&lt;&gt;"",OR(AND('1º Saneamento'!$O194="",$AM$2="1ª rodada de saneamento"),AND('2º Saneamento'!$O194="",$AM$2="2ª rodada de saneamento"),AND('3º Saneamento'!$O194="",$AM$2="3ª rodada de saneamento"),AND('4º Saneamento'!$O194="",$AM$2="4ª rodada de saneamento"),AND('5º Saneamento'!$O194="",$AM$2="5ª rodada de saneamento"),AND($AM$2="Resultado final",OR('Série original'!$P194&lt;=30%,$AH195="SIM",'Série original'!$S194&gt;30%)))),"N/A",IF(OR($AM$2="1ª rodada de saneamento",$AM$2="Série de preços original"),'Série original'!$R194,IF($AM$2="1ª rodada de saneamento",'Série original'!$R194,IF($AM$2="2ª rodada de saneamento",'1º Saneamento'!$Q194,IF($AM$2="3ª rodada de saneamento",'2º Saneamento'!$Q194,IF($AM$2="4ª rodada de saneamento",'3º Saneamento'!$Q194,IF($AM$2="5ª rodada de saneamento",'4º Saneamento'!$Q194,""))))))))</f>
        <v/>
      </c>
      <c r="AP195" s="24" t="str">
        <f>IFERROR(IF($AH195="SIM",$AI195,IF('Série original'!$P194&lt;=30%,$AJ195,IF('Série original'!$S194&gt;30%,$AL195,$AK195)))*$U195,"")</f>
        <v/>
      </c>
    </row>
    <row r="196" spans="1:42" ht="12.75" customHeight="1" x14ac:dyDescent="0.2">
      <c r="A196" s="11"/>
      <c r="B196" s="30"/>
      <c r="C196" s="27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3">
        <f t="shared" si="12"/>
        <v>0</v>
      </c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7"/>
      <c r="AI196" s="19" t="str">
        <f t="shared" si="9"/>
        <v/>
      </c>
      <c r="AJ196" s="19" t="str">
        <f t="shared" si="10"/>
        <v/>
      </c>
      <c r="AK196" s="19" t="str">
        <f>IFERROR(ROUND(IF(OR('1º Saneamento'!$O195&lt;=30%,COUNT('2º Saneamento'!C195:L195)&lt;3),'1º Saneamento'!$M195,IF(OR('2º Saneamento'!$O195&lt;=30%,COUNT('3º Saneamento'!C195:L195)&lt;3),'2º Saneamento'!$M195,IF(OR('3º Saneamento'!$O195&lt;=30%,COUNT('4º Saneamento'!C195:L195)&lt;3),'3º Saneamento'!$M195,IF(OR('4º Saneamento'!$O195&lt;=30%,COUNT('5º Saneamento'!C195:L195)&lt;3),'4º Saneamento'!$M195,'5º Saneamento'!$M195)))),2),"")</f>
        <v/>
      </c>
      <c r="AL196" s="19" t="str">
        <f t="shared" si="11"/>
        <v/>
      </c>
      <c r="AM196" s="22" t="str">
        <f>IF(AND($AJ196&lt;&gt;"",OR(AND('1º Saneamento'!$O195="",$AM$2="1ª rodada de saneamento"),AND('2º Saneamento'!$O195="",$AM$2="2ª rodada de saneamento"),AND('3º Saneamento'!$O195="",$AM$2="3ª rodada de saneamento"),AND('4º Saneamento'!$O195="",$AM$2="4ª rodada de saneamento"),AND('5º Saneamento'!$O195="",$AM$2="5ª rodada de saneamento"))),"N/A",IF($AM$2="Resultado final",'Série original'!$S195,IF($AM$2="Série de preços original",'Série original'!$P195,IF($AM$2="1ª rodada de saneamento",'1º Saneamento'!$O195,IF($AM$2="2ª rodada de saneamento",'2º Saneamento'!$O195,IF($AM$2="3ª rodada de saneamento",'3º Saneamento'!$O195,IF($AM$2="4ª rodada de saneamento",'4º Saneamento'!$O195,IF($AM$2="5ª rodada de saneamento",'5º Saneamento'!$O195,""))))))))</f>
        <v/>
      </c>
      <c r="AN196" s="23" t="str">
        <f>IF($AM$2="Resultado final","",IF(AND($AJ196&lt;&gt;"",OR(AND('1º Saneamento'!$O195="",$AM$2="1ª rodada de saneamento"),AND('2º Saneamento'!$O195="",$AM$2="2ª rodada de saneamento"),AND('3º Saneamento'!$O195="",$AM$2="3ª rodada de saneamento"),AND('4º Saneamento'!$O195="",$AM$2="4ª rodada de saneamento"),AND('5º Saneamento'!$O195="",$AM$2="5ª rodada de saneamento"),AND($AM$2="Resultado final",OR('Série original'!$P195&lt;=30%,$AH196="SIM",'Série original'!$S195&gt;30%)))),"N/A",IF(OR($AM$2="1ª rodada de saneamento",$AM$2="Série de preços original"),'Série original'!$Q195,IF($AM$2="1ª rodada de saneamento",'Série original'!$Q195,IF($AM$2="2ª rodada de saneamento",'1º Saneamento'!$P195,IF($AM$2="3ª rodada de saneamento",'2º Saneamento'!$P195,IF($AM$2="4ª rodada de saneamento",'3º Saneamento'!$P195,IF($AM$2="5ª rodada de saneamento",'4º Saneamento'!$P195,""))))))))</f>
        <v/>
      </c>
      <c r="AO196" s="23" t="str">
        <f>IF($AM$2="Resultado final","",IF(AND($AJ196&lt;&gt;"",OR(AND('1º Saneamento'!$O195="",$AM$2="1ª rodada de saneamento"),AND('2º Saneamento'!$O195="",$AM$2="2ª rodada de saneamento"),AND('3º Saneamento'!$O195="",$AM$2="3ª rodada de saneamento"),AND('4º Saneamento'!$O195="",$AM$2="4ª rodada de saneamento"),AND('5º Saneamento'!$O195="",$AM$2="5ª rodada de saneamento"),AND($AM$2="Resultado final",OR('Série original'!$P195&lt;=30%,$AH196="SIM",'Série original'!$S195&gt;30%)))),"N/A",IF(OR($AM$2="1ª rodada de saneamento",$AM$2="Série de preços original"),'Série original'!$R195,IF($AM$2="1ª rodada de saneamento",'Série original'!$R195,IF($AM$2="2ª rodada de saneamento",'1º Saneamento'!$Q195,IF($AM$2="3ª rodada de saneamento",'2º Saneamento'!$Q195,IF($AM$2="4ª rodada de saneamento",'3º Saneamento'!$Q195,IF($AM$2="5ª rodada de saneamento",'4º Saneamento'!$Q195,""))))))))</f>
        <v/>
      </c>
      <c r="AP196" s="24" t="str">
        <f>IFERROR(IF($AH196="SIM",$AI196,IF('Série original'!$P195&lt;=30%,$AJ196,IF('Série original'!$S195&gt;30%,$AL196,$AK196)))*$U196,"")</f>
        <v/>
      </c>
    </row>
    <row r="197" spans="1:42" ht="12.75" customHeight="1" x14ac:dyDescent="0.2">
      <c r="A197" s="11"/>
      <c r="B197" s="30"/>
      <c r="C197" s="27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3">
        <f t="shared" si="12"/>
        <v>0</v>
      </c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7"/>
      <c r="AI197" s="19" t="str">
        <f t="shared" ref="AI197:AI254" si="13">IFERROR(ROUND(IF(COUNT(V197:AG197)&gt;=1,MIN(V197:AG197),""),2),"")</f>
        <v/>
      </c>
      <c r="AJ197" s="19" t="str">
        <f t="shared" ref="AJ197:AJ254" si="14">IFERROR(ROUND(AVERAGE(V197:AG197),2),"")</f>
        <v/>
      </c>
      <c r="AK197" s="19" t="str">
        <f>IFERROR(ROUND(IF(OR('1º Saneamento'!$O196&lt;=30%,COUNT('2º Saneamento'!C196:L196)&lt;3),'1º Saneamento'!$M196,IF(OR('2º Saneamento'!$O196&lt;=30%,COUNT('3º Saneamento'!C196:L196)&lt;3),'2º Saneamento'!$M196,IF(OR('3º Saneamento'!$O196&lt;=30%,COUNT('4º Saneamento'!C196:L196)&lt;3),'3º Saneamento'!$M196,IF(OR('4º Saneamento'!$O196&lt;=30%,COUNT('5º Saneamento'!C196:L196)&lt;3),'4º Saneamento'!$M196,'5º Saneamento'!$M196)))),2),"")</f>
        <v/>
      </c>
      <c r="AL197" s="19" t="str">
        <f t="shared" ref="AL197:AL254" si="15">IFERROR(ROUND(MEDIAN(V197:AG197),2),"")</f>
        <v/>
      </c>
      <c r="AM197" s="22" t="str">
        <f>IF(AND($AJ197&lt;&gt;"",OR(AND('1º Saneamento'!$O196="",$AM$2="1ª rodada de saneamento"),AND('2º Saneamento'!$O196="",$AM$2="2ª rodada de saneamento"),AND('3º Saneamento'!$O196="",$AM$2="3ª rodada de saneamento"),AND('4º Saneamento'!$O196="",$AM$2="4ª rodada de saneamento"),AND('5º Saneamento'!$O196="",$AM$2="5ª rodada de saneamento"))),"N/A",IF($AM$2="Resultado final",'Série original'!$S196,IF($AM$2="Série de preços original",'Série original'!$P196,IF($AM$2="1ª rodada de saneamento",'1º Saneamento'!$O196,IF($AM$2="2ª rodada de saneamento",'2º Saneamento'!$O196,IF($AM$2="3ª rodada de saneamento",'3º Saneamento'!$O196,IF($AM$2="4ª rodada de saneamento",'4º Saneamento'!$O196,IF($AM$2="5ª rodada de saneamento",'5º Saneamento'!$O196,""))))))))</f>
        <v/>
      </c>
      <c r="AN197" s="23" t="str">
        <f>IF($AM$2="Resultado final","",IF(AND($AJ197&lt;&gt;"",OR(AND('1º Saneamento'!$O196="",$AM$2="1ª rodada de saneamento"),AND('2º Saneamento'!$O196="",$AM$2="2ª rodada de saneamento"),AND('3º Saneamento'!$O196="",$AM$2="3ª rodada de saneamento"),AND('4º Saneamento'!$O196="",$AM$2="4ª rodada de saneamento"),AND('5º Saneamento'!$O196="",$AM$2="5ª rodada de saneamento"),AND($AM$2="Resultado final",OR('Série original'!$P196&lt;=30%,$AH197="SIM",'Série original'!$S196&gt;30%)))),"N/A",IF(OR($AM$2="1ª rodada de saneamento",$AM$2="Série de preços original"),'Série original'!$Q196,IF($AM$2="1ª rodada de saneamento",'Série original'!$Q196,IF($AM$2="2ª rodada de saneamento",'1º Saneamento'!$P196,IF($AM$2="3ª rodada de saneamento",'2º Saneamento'!$P196,IF($AM$2="4ª rodada de saneamento",'3º Saneamento'!$P196,IF($AM$2="5ª rodada de saneamento",'4º Saneamento'!$P196,""))))))))</f>
        <v/>
      </c>
      <c r="AO197" s="23" t="str">
        <f>IF($AM$2="Resultado final","",IF(AND($AJ197&lt;&gt;"",OR(AND('1º Saneamento'!$O196="",$AM$2="1ª rodada de saneamento"),AND('2º Saneamento'!$O196="",$AM$2="2ª rodada de saneamento"),AND('3º Saneamento'!$O196="",$AM$2="3ª rodada de saneamento"),AND('4º Saneamento'!$O196="",$AM$2="4ª rodada de saneamento"),AND('5º Saneamento'!$O196="",$AM$2="5ª rodada de saneamento"),AND($AM$2="Resultado final",OR('Série original'!$P196&lt;=30%,$AH197="SIM",'Série original'!$S196&gt;30%)))),"N/A",IF(OR($AM$2="1ª rodada de saneamento",$AM$2="Série de preços original"),'Série original'!$R196,IF($AM$2="1ª rodada de saneamento",'Série original'!$R196,IF($AM$2="2ª rodada de saneamento",'1º Saneamento'!$Q196,IF($AM$2="3ª rodada de saneamento",'2º Saneamento'!$Q196,IF($AM$2="4ª rodada de saneamento",'3º Saneamento'!$Q196,IF($AM$2="5ª rodada de saneamento",'4º Saneamento'!$Q196,""))))))))</f>
        <v/>
      </c>
      <c r="AP197" s="24" t="str">
        <f>IFERROR(IF($AH197="SIM",$AI197,IF('Série original'!$P196&lt;=30%,$AJ197,IF('Série original'!$S196&gt;30%,$AL197,$AK197)))*$U197,"")</f>
        <v/>
      </c>
    </row>
    <row r="198" spans="1:42" ht="12.75" customHeight="1" x14ac:dyDescent="0.2">
      <c r="A198" s="11"/>
      <c r="B198" s="30"/>
      <c r="C198" s="27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3">
        <f t="shared" ref="U198:U228" si="16">SUM(G198:T198)</f>
        <v>0</v>
      </c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7"/>
      <c r="AI198" s="19" t="str">
        <f t="shared" si="13"/>
        <v/>
      </c>
      <c r="AJ198" s="19" t="str">
        <f t="shared" si="14"/>
        <v/>
      </c>
      <c r="AK198" s="19" t="str">
        <f>IFERROR(ROUND(IF(OR('1º Saneamento'!$O197&lt;=30%,COUNT('2º Saneamento'!C197:L197)&lt;3),'1º Saneamento'!$M197,IF(OR('2º Saneamento'!$O197&lt;=30%,COUNT('3º Saneamento'!C197:L197)&lt;3),'2º Saneamento'!$M197,IF(OR('3º Saneamento'!$O197&lt;=30%,COUNT('4º Saneamento'!C197:L197)&lt;3),'3º Saneamento'!$M197,IF(OR('4º Saneamento'!$O197&lt;=30%,COUNT('5º Saneamento'!C197:L197)&lt;3),'4º Saneamento'!$M197,'5º Saneamento'!$M197)))),2),"")</f>
        <v/>
      </c>
      <c r="AL198" s="19" t="str">
        <f t="shared" si="15"/>
        <v/>
      </c>
      <c r="AM198" s="22" t="str">
        <f>IF(AND($AJ198&lt;&gt;"",OR(AND('1º Saneamento'!$O197="",$AM$2="1ª rodada de saneamento"),AND('2º Saneamento'!$O197="",$AM$2="2ª rodada de saneamento"),AND('3º Saneamento'!$O197="",$AM$2="3ª rodada de saneamento"),AND('4º Saneamento'!$O197="",$AM$2="4ª rodada de saneamento"),AND('5º Saneamento'!$O197="",$AM$2="5ª rodada de saneamento"))),"N/A",IF($AM$2="Resultado final",'Série original'!$S197,IF($AM$2="Série de preços original",'Série original'!$P197,IF($AM$2="1ª rodada de saneamento",'1º Saneamento'!$O197,IF($AM$2="2ª rodada de saneamento",'2º Saneamento'!$O197,IF($AM$2="3ª rodada de saneamento",'3º Saneamento'!$O197,IF($AM$2="4ª rodada de saneamento",'4º Saneamento'!$O197,IF($AM$2="5ª rodada de saneamento",'5º Saneamento'!$O197,""))))))))</f>
        <v/>
      </c>
      <c r="AN198" s="23" t="str">
        <f>IF($AM$2="Resultado final","",IF(AND($AJ198&lt;&gt;"",OR(AND('1º Saneamento'!$O197="",$AM$2="1ª rodada de saneamento"),AND('2º Saneamento'!$O197="",$AM$2="2ª rodada de saneamento"),AND('3º Saneamento'!$O197="",$AM$2="3ª rodada de saneamento"),AND('4º Saneamento'!$O197="",$AM$2="4ª rodada de saneamento"),AND('5º Saneamento'!$O197="",$AM$2="5ª rodada de saneamento"),AND($AM$2="Resultado final",OR('Série original'!$P197&lt;=30%,$AH198="SIM",'Série original'!$S197&gt;30%)))),"N/A",IF(OR($AM$2="1ª rodada de saneamento",$AM$2="Série de preços original"),'Série original'!$Q197,IF($AM$2="1ª rodada de saneamento",'Série original'!$Q197,IF($AM$2="2ª rodada de saneamento",'1º Saneamento'!$P197,IF($AM$2="3ª rodada de saneamento",'2º Saneamento'!$P197,IF($AM$2="4ª rodada de saneamento",'3º Saneamento'!$P197,IF($AM$2="5ª rodada de saneamento",'4º Saneamento'!$P197,""))))))))</f>
        <v/>
      </c>
      <c r="AO198" s="23" t="str">
        <f>IF($AM$2="Resultado final","",IF(AND($AJ198&lt;&gt;"",OR(AND('1º Saneamento'!$O197="",$AM$2="1ª rodada de saneamento"),AND('2º Saneamento'!$O197="",$AM$2="2ª rodada de saneamento"),AND('3º Saneamento'!$O197="",$AM$2="3ª rodada de saneamento"),AND('4º Saneamento'!$O197="",$AM$2="4ª rodada de saneamento"),AND('5º Saneamento'!$O197="",$AM$2="5ª rodada de saneamento"),AND($AM$2="Resultado final",OR('Série original'!$P197&lt;=30%,$AH198="SIM",'Série original'!$S197&gt;30%)))),"N/A",IF(OR($AM$2="1ª rodada de saneamento",$AM$2="Série de preços original"),'Série original'!$R197,IF($AM$2="1ª rodada de saneamento",'Série original'!$R197,IF($AM$2="2ª rodada de saneamento",'1º Saneamento'!$Q197,IF($AM$2="3ª rodada de saneamento",'2º Saneamento'!$Q197,IF($AM$2="4ª rodada de saneamento",'3º Saneamento'!$Q197,IF($AM$2="5ª rodada de saneamento",'4º Saneamento'!$Q197,""))))))))</f>
        <v/>
      </c>
      <c r="AP198" s="24" t="str">
        <f>IFERROR(IF($AH198="SIM",$AI198,IF('Série original'!$P197&lt;=30%,$AJ198,IF('Série original'!$S197&gt;30%,$AL198,$AK198)))*$U198,"")</f>
        <v/>
      </c>
    </row>
    <row r="199" spans="1:42" ht="12.75" customHeight="1" x14ac:dyDescent="0.2">
      <c r="A199" s="11"/>
      <c r="B199" s="30"/>
      <c r="C199" s="27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3">
        <f t="shared" si="16"/>
        <v>0</v>
      </c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7"/>
      <c r="AI199" s="19" t="str">
        <f t="shared" si="13"/>
        <v/>
      </c>
      <c r="AJ199" s="19" t="str">
        <f t="shared" si="14"/>
        <v/>
      </c>
      <c r="AK199" s="19" t="str">
        <f>IFERROR(ROUND(IF(OR('1º Saneamento'!$O198&lt;=30%,COUNT('2º Saneamento'!C198:L198)&lt;3),'1º Saneamento'!$M198,IF(OR('2º Saneamento'!$O198&lt;=30%,COUNT('3º Saneamento'!C198:L198)&lt;3),'2º Saneamento'!$M198,IF(OR('3º Saneamento'!$O198&lt;=30%,COUNT('4º Saneamento'!C198:L198)&lt;3),'3º Saneamento'!$M198,IF(OR('4º Saneamento'!$O198&lt;=30%,COUNT('5º Saneamento'!C198:L198)&lt;3),'4º Saneamento'!$M198,'5º Saneamento'!$M198)))),2),"")</f>
        <v/>
      </c>
      <c r="AL199" s="19" t="str">
        <f t="shared" si="15"/>
        <v/>
      </c>
      <c r="AM199" s="22" t="str">
        <f>IF(AND($AJ199&lt;&gt;"",OR(AND('1º Saneamento'!$O198="",$AM$2="1ª rodada de saneamento"),AND('2º Saneamento'!$O198="",$AM$2="2ª rodada de saneamento"),AND('3º Saneamento'!$O198="",$AM$2="3ª rodada de saneamento"),AND('4º Saneamento'!$O198="",$AM$2="4ª rodada de saneamento"),AND('5º Saneamento'!$O198="",$AM$2="5ª rodada de saneamento"))),"N/A",IF($AM$2="Resultado final",'Série original'!$S198,IF($AM$2="Série de preços original",'Série original'!$P198,IF($AM$2="1ª rodada de saneamento",'1º Saneamento'!$O198,IF($AM$2="2ª rodada de saneamento",'2º Saneamento'!$O198,IF($AM$2="3ª rodada de saneamento",'3º Saneamento'!$O198,IF($AM$2="4ª rodada de saneamento",'4º Saneamento'!$O198,IF($AM$2="5ª rodada de saneamento",'5º Saneamento'!$O198,""))))))))</f>
        <v/>
      </c>
      <c r="AN199" s="23" t="str">
        <f>IF($AM$2="Resultado final","",IF(AND($AJ199&lt;&gt;"",OR(AND('1º Saneamento'!$O198="",$AM$2="1ª rodada de saneamento"),AND('2º Saneamento'!$O198="",$AM$2="2ª rodada de saneamento"),AND('3º Saneamento'!$O198="",$AM$2="3ª rodada de saneamento"),AND('4º Saneamento'!$O198="",$AM$2="4ª rodada de saneamento"),AND('5º Saneamento'!$O198="",$AM$2="5ª rodada de saneamento"),AND($AM$2="Resultado final",OR('Série original'!$P198&lt;=30%,$AH199="SIM",'Série original'!$S198&gt;30%)))),"N/A",IF(OR($AM$2="1ª rodada de saneamento",$AM$2="Série de preços original"),'Série original'!$Q198,IF($AM$2="1ª rodada de saneamento",'Série original'!$Q198,IF($AM$2="2ª rodada de saneamento",'1º Saneamento'!$P198,IF($AM$2="3ª rodada de saneamento",'2º Saneamento'!$P198,IF($AM$2="4ª rodada de saneamento",'3º Saneamento'!$P198,IF($AM$2="5ª rodada de saneamento",'4º Saneamento'!$P198,""))))))))</f>
        <v/>
      </c>
      <c r="AO199" s="23" t="str">
        <f>IF($AM$2="Resultado final","",IF(AND($AJ199&lt;&gt;"",OR(AND('1º Saneamento'!$O198="",$AM$2="1ª rodada de saneamento"),AND('2º Saneamento'!$O198="",$AM$2="2ª rodada de saneamento"),AND('3º Saneamento'!$O198="",$AM$2="3ª rodada de saneamento"),AND('4º Saneamento'!$O198="",$AM$2="4ª rodada de saneamento"),AND('5º Saneamento'!$O198="",$AM$2="5ª rodada de saneamento"),AND($AM$2="Resultado final",OR('Série original'!$P198&lt;=30%,$AH199="SIM",'Série original'!$S198&gt;30%)))),"N/A",IF(OR($AM$2="1ª rodada de saneamento",$AM$2="Série de preços original"),'Série original'!$R198,IF($AM$2="1ª rodada de saneamento",'Série original'!$R198,IF($AM$2="2ª rodada de saneamento",'1º Saneamento'!$Q198,IF($AM$2="3ª rodada de saneamento",'2º Saneamento'!$Q198,IF($AM$2="4ª rodada de saneamento",'3º Saneamento'!$Q198,IF($AM$2="5ª rodada de saneamento",'4º Saneamento'!$Q198,""))))))))</f>
        <v/>
      </c>
      <c r="AP199" s="24" t="str">
        <f>IFERROR(IF($AH199="SIM",$AI199,IF('Série original'!$P198&lt;=30%,$AJ199,IF('Série original'!$S198&gt;30%,$AL199,$AK199)))*$U199,"")</f>
        <v/>
      </c>
    </row>
    <row r="200" spans="1:42" ht="12.75" customHeight="1" x14ac:dyDescent="0.2">
      <c r="A200" s="11"/>
      <c r="B200" s="30"/>
      <c r="C200" s="27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3">
        <f t="shared" si="16"/>
        <v>0</v>
      </c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7"/>
      <c r="AI200" s="19" t="str">
        <f t="shared" si="13"/>
        <v/>
      </c>
      <c r="AJ200" s="19" t="str">
        <f t="shared" si="14"/>
        <v/>
      </c>
      <c r="AK200" s="19" t="str">
        <f>IFERROR(ROUND(IF(OR('1º Saneamento'!$O199&lt;=30%,COUNT('2º Saneamento'!C199:L199)&lt;3),'1º Saneamento'!$M199,IF(OR('2º Saneamento'!$O199&lt;=30%,COUNT('3º Saneamento'!C199:L199)&lt;3),'2º Saneamento'!$M199,IF(OR('3º Saneamento'!$O199&lt;=30%,COUNT('4º Saneamento'!C199:L199)&lt;3),'3º Saneamento'!$M199,IF(OR('4º Saneamento'!$O199&lt;=30%,COUNT('5º Saneamento'!C199:L199)&lt;3),'4º Saneamento'!$M199,'5º Saneamento'!$M199)))),2),"")</f>
        <v/>
      </c>
      <c r="AL200" s="19" t="str">
        <f t="shared" si="15"/>
        <v/>
      </c>
      <c r="AM200" s="22" t="str">
        <f>IF(AND($AJ200&lt;&gt;"",OR(AND('1º Saneamento'!$O199="",$AM$2="1ª rodada de saneamento"),AND('2º Saneamento'!$O199="",$AM$2="2ª rodada de saneamento"),AND('3º Saneamento'!$O199="",$AM$2="3ª rodada de saneamento"),AND('4º Saneamento'!$O199="",$AM$2="4ª rodada de saneamento"),AND('5º Saneamento'!$O199="",$AM$2="5ª rodada de saneamento"))),"N/A",IF($AM$2="Resultado final",'Série original'!$S199,IF($AM$2="Série de preços original",'Série original'!$P199,IF($AM$2="1ª rodada de saneamento",'1º Saneamento'!$O199,IF($AM$2="2ª rodada de saneamento",'2º Saneamento'!$O199,IF($AM$2="3ª rodada de saneamento",'3º Saneamento'!$O199,IF($AM$2="4ª rodada de saneamento",'4º Saneamento'!$O199,IF($AM$2="5ª rodada de saneamento",'5º Saneamento'!$O199,""))))))))</f>
        <v/>
      </c>
      <c r="AN200" s="23" t="str">
        <f>IF($AM$2="Resultado final","",IF(AND($AJ200&lt;&gt;"",OR(AND('1º Saneamento'!$O199="",$AM$2="1ª rodada de saneamento"),AND('2º Saneamento'!$O199="",$AM$2="2ª rodada de saneamento"),AND('3º Saneamento'!$O199="",$AM$2="3ª rodada de saneamento"),AND('4º Saneamento'!$O199="",$AM$2="4ª rodada de saneamento"),AND('5º Saneamento'!$O199="",$AM$2="5ª rodada de saneamento"),AND($AM$2="Resultado final",OR('Série original'!$P199&lt;=30%,$AH200="SIM",'Série original'!$S199&gt;30%)))),"N/A",IF(OR($AM$2="1ª rodada de saneamento",$AM$2="Série de preços original"),'Série original'!$Q199,IF($AM$2="1ª rodada de saneamento",'Série original'!$Q199,IF($AM$2="2ª rodada de saneamento",'1º Saneamento'!$P199,IF($AM$2="3ª rodada de saneamento",'2º Saneamento'!$P199,IF($AM$2="4ª rodada de saneamento",'3º Saneamento'!$P199,IF($AM$2="5ª rodada de saneamento",'4º Saneamento'!$P199,""))))))))</f>
        <v/>
      </c>
      <c r="AO200" s="23" t="str">
        <f>IF($AM$2="Resultado final","",IF(AND($AJ200&lt;&gt;"",OR(AND('1º Saneamento'!$O199="",$AM$2="1ª rodada de saneamento"),AND('2º Saneamento'!$O199="",$AM$2="2ª rodada de saneamento"),AND('3º Saneamento'!$O199="",$AM$2="3ª rodada de saneamento"),AND('4º Saneamento'!$O199="",$AM$2="4ª rodada de saneamento"),AND('5º Saneamento'!$O199="",$AM$2="5ª rodada de saneamento"),AND($AM$2="Resultado final",OR('Série original'!$P199&lt;=30%,$AH200="SIM",'Série original'!$S199&gt;30%)))),"N/A",IF(OR($AM$2="1ª rodada de saneamento",$AM$2="Série de preços original"),'Série original'!$R199,IF($AM$2="1ª rodada de saneamento",'Série original'!$R199,IF($AM$2="2ª rodada de saneamento",'1º Saneamento'!$Q199,IF($AM$2="3ª rodada de saneamento",'2º Saneamento'!$Q199,IF($AM$2="4ª rodada de saneamento",'3º Saneamento'!$Q199,IF($AM$2="5ª rodada de saneamento",'4º Saneamento'!$Q199,""))))))))</f>
        <v/>
      </c>
      <c r="AP200" s="24" t="str">
        <f>IFERROR(IF($AH200="SIM",$AI200,IF('Série original'!$P199&lt;=30%,$AJ200,IF('Série original'!$S199&gt;30%,$AL200,$AK200)))*$U200,"")</f>
        <v/>
      </c>
    </row>
    <row r="201" spans="1:42" ht="12.75" customHeight="1" x14ac:dyDescent="0.2">
      <c r="A201" s="11"/>
      <c r="B201" s="30"/>
      <c r="C201" s="27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3">
        <f t="shared" si="16"/>
        <v>0</v>
      </c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7"/>
      <c r="AI201" s="19" t="str">
        <f t="shared" si="13"/>
        <v/>
      </c>
      <c r="AJ201" s="19" t="str">
        <f t="shared" si="14"/>
        <v/>
      </c>
      <c r="AK201" s="19" t="str">
        <f>IFERROR(ROUND(IF(OR('1º Saneamento'!$O200&lt;=30%,COUNT('2º Saneamento'!C200:L200)&lt;3),'1º Saneamento'!$M200,IF(OR('2º Saneamento'!$O200&lt;=30%,COUNT('3º Saneamento'!C200:L200)&lt;3),'2º Saneamento'!$M200,IF(OR('3º Saneamento'!$O200&lt;=30%,COUNT('4º Saneamento'!C200:L200)&lt;3),'3º Saneamento'!$M200,IF(OR('4º Saneamento'!$O200&lt;=30%,COUNT('5º Saneamento'!C200:L200)&lt;3),'4º Saneamento'!$M200,'5º Saneamento'!$M200)))),2),"")</f>
        <v/>
      </c>
      <c r="AL201" s="19" t="str">
        <f t="shared" si="15"/>
        <v/>
      </c>
      <c r="AM201" s="22" t="str">
        <f>IF(AND($AJ201&lt;&gt;"",OR(AND('1º Saneamento'!$O200="",$AM$2="1ª rodada de saneamento"),AND('2º Saneamento'!$O200="",$AM$2="2ª rodada de saneamento"),AND('3º Saneamento'!$O200="",$AM$2="3ª rodada de saneamento"),AND('4º Saneamento'!$O200="",$AM$2="4ª rodada de saneamento"),AND('5º Saneamento'!$O200="",$AM$2="5ª rodada de saneamento"))),"N/A",IF($AM$2="Resultado final",'Série original'!$S200,IF($AM$2="Série de preços original",'Série original'!$P200,IF($AM$2="1ª rodada de saneamento",'1º Saneamento'!$O200,IF($AM$2="2ª rodada de saneamento",'2º Saneamento'!$O200,IF($AM$2="3ª rodada de saneamento",'3º Saneamento'!$O200,IF($AM$2="4ª rodada de saneamento",'4º Saneamento'!$O200,IF($AM$2="5ª rodada de saneamento",'5º Saneamento'!$O200,""))))))))</f>
        <v/>
      </c>
      <c r="AN201" s="23" t="str">
        <f>IF($AM$2="Resultado final","",IF(AND($AJ201&lt;&gt;"",OR(AND('1º Saneamento'!$O200="",$AM$2="1ª rodada de saneamento"),AND('2º Saneamento'!$O200="",$AM$2="2ª rodada de saneamento"),AND('3º Saneamento'!$O200="",$AM$2="3ª rodada de saneamento"),AND('4º Saneamento'!$O200="",$AM$2="4ª rodada de saneamento"),AND('5º Saneamento'!$O200="",$AM$2="5ª rodada de saneamento"),AND($AM$2="Resultado final",OR('Série original'!$P200&lt;=30%,$AH201="SIM",'Série original'!$S200&gt;30%)))),"N/A",IF(OR($AM$2="1ª rodada de saneamento",$AM$2="Série de preços original"),'Série original'!$Q200,IF($AM$2="1ª rodada de saneamento",'Série original'!$Q200,IF($AM$2="2ª rodada de saneamento",'1º Saneamento'!$P200,IF($AM$2="3ª rodada de saneamento",'2º Saneamento'!$P200,IF($AM$2="4ª rodada de saneamento",'3º Saneamento'!$P200,IF($AM$2="5ª rodada de saneamento",'4º Saneamento'!$P200,""))))))))</f>
        <v/>
      </c>
      <c r="AO201" s="23" t="str">
        <f>IF($AM$2="Resultado final","",IF(AND($AJ201&lt;&gt;"",OR(AND('1º Saneamento'!$O200="",$AM$2="1ª rodada de saneamento"),AND('2º Saneamento'!$O200="",$AM$2="2ª rodada de saneamento"),AND('3º Saneamento'!$O200="",$AM$2="3ª rodada de saneamento"),AND('4º Saneamento'!$O200="",$AM$2="4ª rodada de saneamento"),AND('5º Saneamento'!$O200="",$AM$2="5ª rodada de saneamento"),AND($AM$2="Resultado final",OR('Série original'!$P200&lt;=30%,$AH201="SIM",'Série original'!$S200&gt;30%)))),"N/A",IF(OR($AM$2="1ª rodada de saneamento",$AM$2="Série de preços original"),'Série original'!$R200,IF($AM$2="1ª rodada de saneamento",'Série original'!$R200,IF($AM$2="2ª rodada de saneamento",'1º Saneamento'!$Q200,IF($AM$2="3ª rodada de saneamento",'2º Saneamento'!$Q200,IF($AM$2="4ª rodada de saneamento",'3º Saneamento'!$Q200,IF($AM$2="5ª rodada de saneamento",'4º Saneamento'!$Q200,""))))))))</f>
        <v/>
      </c>
      <c r="AP201" s="24" t="str">
        <f>IFERROR(IF($AH201="SIM",$AI201,IF('Série original'!$P200&lt;=30%,$AJ201,IF('Série original'!$S200&gt;30%,$AL201,$AK201)))*$U201,"")</f>
        <v/>
      </c>
    </row>
    <row r="202" spans="1:42" ht="12.75" customHeight="1" x14ac:dyDescent="0.2">
      <c r="A202" s="11"/>
      <c r="B202" s="30"/>
      <c r="C202" s="27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3">
        <f t="shared" si="16"/>
        <v>0</v>
      </c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7"/>
      <c r="AI202" s="19" t="str">
        <f t="shared" si="13"/>
        <v/>
      </c>
      <c r="AJ202" s="19" t="str">
        <f t="shared" si="14"/>
        <v/>
      </c>
      <c r="AK202" s="19" t="str">
        <f>IFERROR(ROUND(IF(OR('1º Saneamento'!$O201&lt;=30%,COUNT('2º Saneamento'!C201:L201)&lt;3),'1º Saneamento'!$M201,IF(OR('2º Saneamento'!$O201&lt;=30%,COUNT('3º Saneamento'!C201:L201)&lt;3),'2º Saneamento'!$M201,IF(OR('3º Saneamento'!$O201&lt;=30%,COUNT('4º Saneamento'!C201:L201)&lt;3),'3º Saneamento'!$M201,IF(OR('4º Saneamento'!$O201&lt;=30%,COUNT('5º Saneamento'!C201:L201)&lt;3),'4º Saneamento'!$M201,'5º Saneamento'!$M201)))),2),"")</f>
        <v/>
      </c>
      <c r="AL202" s="19" t="str">
        <f t="shared" si="15"/>
        <v/>
      </c>
      <c r="AM202" s="22" t="str">
        <f>IF(AND($AJ202&lt;&gt;"",OR(AND('1º Saneamento'!$O201="",$AM$2="1ª rodada de saneamento"),AND('2º Saneamento'!$O201="",$AM$2="2ª rodada de saneamento"),AND('3º Saneamento'!$O201="",$AM$2="3ª rodada de saneamento"),AND('4º Saneamento'!$O201="",$AM$2="4ª rodada de saneamento"),AND('5º Saneamento'!$O201="",$AM$2="5ª rodada de saneamento"))),"N/A",IF($AM$2="Resultado final",'Série original'!$S201,IF($AM$2="Série de preços original",'Série original'!$P201,IF($AM$2="1ª rodada de saneamento",'1º Saneamento'!$O201,IF($AM$2="2ª rodada de saneamento",'2º Saneamento'!$O201,IF($AM$2="3ª rodada de saneamento",'3º Saneamento'!$O201,IF($AM$2="4ª rodada de saneamento",'4º Saneamento'!$O201,IF($AM$2="5ª rodada de saneamento",'5º Saneamento'!$O201,""))))))))</f>
        <v/>
      </c>
      <c r="AN202" s="23" t="str">
        <f>IF($AM$2="Resultado final","",IF(AND($AJ202&lt;&gt;"",OR(AND('1º Saneamento'!$O201="",$AM$2="1ª rodada de saneamento"),AND('2º Saneamento'!$O201="",$AM$2="2ª rodada de saneamento"),AND('3º Saneamento'!$O201="",$AM$2="3ª rodada de saneamento"),AND('4º Saneamento'!$O201="",$AM$2="4ª rodada de saneamento"),AND('5º Saneamento'!$O201="",$AM$2="5ª rodada de saneamento"),AND($AM$2="Resultado final",OR('Série original'!$P201&lt;=30%,$AH202="SIM",'Série original'!$S201&gt;30%)))),"N/A",IF(OR($AM$2="1ª rodada de saneamento",$AM$2="Série de preços original"),'Série original'!$Q201,IF($AM$2="1ª rodada de saneamento",'Série original'!$Q201,IF($AM$2="2ª rodada de saneamento",'1º Saneamento'!$P201,IF($AM$2="3ª rodada de saneamento",'2º Saneamento'!$P201,IF($AM$2="4ª rodada de saneamento",'3º Saneamento'!$P201,IF($AM$2="5ª rodada de saneamento",'4º Saneamento'!$P201,""))))))))</f>
        <v/>
      </c>
      <c r="AO202" s="23" t="str">
        <f>IF($AM$2="Resultado final","",IF(AND($AJ202&lt;&gt;"",OR(AND('1º Saneamento'!$O201="",$AM$2="1ª rodada de saneamento"),AND('2º Saneamento'!$O201="",$AM$2="2ª rodada de saneamento"),AND('3º Saneamento'!$O201="",$AM$2="3ª rodada de saneamento"),AND('4º Saneamento'!$O201="",$AM$2="4ª rodada de saneamento"),AND('5º Saneamento'!$O201="",$AM$2="5ª rodada de saneamento"),AND($AM$2="Resultado final",OR('Série original'!$P201&lt;=30%,$AH202="SIM",'Série original'!$S201&gt;30%)))),"N/A",IF(OR($AM$2="1ª rodada de saneamento",$AM$2="Série de preços original"),'Série original'!$R201,IF($AM$2="1ª rodada de saneamento",'Série original'!$R201,IF($AM$2="2ª rodada de saneamento",'1º Saneamento'!$Q201,IF($AM$2="3ª rodada de saneamento",'2º Saneamento'!$Q201,IF($AM$2="4ª rodada de saneamento",'3º Saneamento'!$Q201,IF($AM$2="5ª rodada de saneamento",'4º Saneamento'!$Q201,""))))))))</f>
        <v/>
      </c>
      <c r="AP202" s="24" t="str">
        <f>IFERROR(IF($AH202="SIM",$AI202,IF('Série original'!$P201&lt;=30%,$AJ202,IF('Série original'!$S201&gt;30%,$AL202,$AK202)))*$U202,"")</f>
        <v/>
      </c>
    </row>
    <row r="203" spans="1:42" ht="12.75" customHeight="1" x14ac:dyDescent="0.2">
      <c r="A203" s="11"/>
      <c r="B203" s="30"/>
      <c r="C203" s="27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3">
        <f t="shared" si="16"/>
        <v>0</v>
      </c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7"/>
      <c r="AI203" s="19" t="str">
        <f t="shared" si="13"/>
        <v/>
      </c>
      <c r="AJ203" s="19" t="str">
        <f t="shared" si="14"/>
        <v/>
      </c>
      <c r="AK203" s="19" t="str">
        <f>IFERROR(ROUND(IF(OR('1º Saneamento'!$O202&lt;=30%,COUNT('2º Saneamento'!C202:L202)&lt;3),'1º Saneamento'!$M202,IF(OR('2º Saneamento'!$O202&lt;=30%,COUNT('3º Saneamento'!C202:L202)&lt;3),'2º Saneamento'!$M202,IF(OR('3º Saneamento'!$O202&lt;=30%,COUNT('4º Saneamento'!C202:L202)&lt;3),'3º Saneamento'!$M202,IF(OR('4º Saneamento'!$O202&lt;=30%,COUNT('5º Saneamento'!C202:L202)&lt;3),'4º Saneamento'!$M202,'5º Saneamento'!$M202)))),2),"")</f>
        <v/>
      </c>
      <c r="AL203" s="19" t="str">
        <f t="shared" si="15"/>
        <v/>
      </c>
      <c r="AM203" s="22" t="str">
        <f>IF(AND($AJ203&lt;&gt;"",OR(AND('1º Saneamento'!$O202="",$AM$2="1ª rodada de saneamento"),AND('2º Saneamento'!$O202="",$AM$2="2ª rodada de saneamento"),AND('3º Saneamento'!$O202="",$AM$2="3ª rodada de saneamento"),AND('4º Saneamento'!$O202="",$AM$2="4ª rodada de saneamento"),AND('5º Saneamento'!$O202="",$AM$2="5ª rodada de saneamento"))),"N/A",IF($AM$2="Resultado final",'Série original'!$S202,IF($AM$2="Série de preços original",'Série original'!$P202,IF($AM$2="1ª rodada de saneamento",'1º Saneamento'!$O202,IF($AM$2="2ª rodada de saneamento",'2º Saneamento'!$O202,IF($AM$2="3ª rodada de saneamento",'3º Saneamento'!$O202,IF($AM$2="4ª rodada de saneamento",'4º Saneamento'!$O202,IF($AM$2="5ª rodada de saneamento",'5º Saneamento'!$O202,""))))))))</f>
        <v/>
      </c>
      <c r="AN203" s="23" t="str">
        <f>IF($AM$2="Resultado final","",IF(AND($AJ203&lt;&gt;"",OR(AND('1º Saneamento'!$O202="",$AM$2="1ª rodada de saneamento"),AND('2º Saneamento'!$O202="",$AM$2="2ª rodada de saneamento"),AND('3º Saneamento'!$O202="",$AM$2="3ª rodada de saneamento"),AND('4º Saneamento'!$O202="",$AM$2="4ª rodada de saneamento"),AND('5º Saneamento'!$O202="",$AM$2="5ª rodada de saneamento"),AND($AM$2="Resultado final",OR('Série original'!$P202&lt;=30%,$AH203="SIM",'Série original'!$S202&gt;30%)))),"N/A",IF(OR($AM$2="1ª rodada de saneamento",$AM$2="Série de preços original"),'Série original'!$Q202,IF($AM$2="1ª rodada de saneamento",'Série original'!$Q202,IF($AM$2="2ª rodada de saneamento",'1º Saneamento'!$P202,IF($AM$2="3ª rodada de saneamento",'2º Saneamento'!$P202,IF($AM$2="4ª rodada de saneamento",'3º Saneamento'!$P202,IF($AM$2="5ª rodada de saneamento",'4º Saneamento'!$P202,""))))))))</f>
        <v/>
      </c>
      <c r="AO203" s="23" t="str">
        <f>IF($AM$2="Resultado final","",IF(AND($AJ203&lt;&gt;"",OR(AND('1º Saneamento'!$O202="",$AM$2="1ª rodada de saneamento"),AND('2º Saneamento'!$O202="",$AM$2="2ª rodada de saneamento"),AND('3º Saneamento'!$O202="",$AM$2="3ª rodada de saneamento"),AND('4º Saneamento'!$O202="",$AM$2="4ª rodada de saneamento"),AND('5º Saneamento'!$O202="",$AM$2="5ª rodada de saneamento"),AND($AM$2="Resultado final",OR('Série original'!$P202&lt;=30%,$AH203="SIM",'Série original'!$S202&gt;30%)))),"N/A",IF(OR($AM$2="1ª rodada de saneamento",$AM$2="Série de preços original"),'Série original'!$R202,IF($AM$2="1ª rodada de saneamento",'Série original'!$R202,IF($AM$2="2ª rodada de saneamento",'1º Saneamento'!$Q202,IF($AM$2="3ª rodada de saneamento",'2º Saneamento'!$Q202,IF($AM$2="4ª rodada de saneamento",'3º Saneamento'!$Q202,IF($AM$2="5ª rodada de saneamento",'4º Saneamento'!$Q202,""))))))))</f>
        <v/>
      </c>
      <c r="AP203" s="24" t="str">
        <f>IFERROR(IF($AH203="SIM",$AI203,IF('Série original'!$P202&lt;=30%,$AJ203,IF('Série original'!$S202&gt;30%,$AL203,$AK203)))*$U203,"")</f>
        <v/>
      </c>
    </row>
    <row r="204" spans="1:42" ht="12.75" customHeight="1" x14ac:dyDescent="0.2">
      <c r="A204" s="11"/>
      <c r="B204" s="30"/>
      <c r="C204" s="27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3">
        <f t="shared" si="16"/>
        <v>0</v>
      </c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7"/>
      <c r="AI204" s="19" t="str">
        <f t="shared" si="13"/>
        <v/>
      </c>
      <c r="AJ204" s="19" t="str">
        <f t="shared" si="14"/>
        <v/>
      </c>
      <c r="AK204" s="19" t="str">
        <f>IFERROR(ROUND(IF(OR('1º Saneamento'!$O203&lt;=30%,COUNT('2º Saneamento'!C203:L203)&lt;3),'1º Saneamento'!$M203,IF(OR('2º Saneamento'!$O203&lt;=30%,COUNT('3º Saneamento'!C203:L203)&lt;3),'2º Saneamento'!$M203,IF(OR('3º Saneamento'!$O203&lt;=30%,COUNT('4º Saneamento'!C203:L203)&lt;3),'3º Saneamento'!$M203,IF(OR('4º Saneamento'!$O203&lt;=30%,COUNT('5º Saneamento'!C203:L203)&lt;3),'4º Saneamento'!$M203,'5º Saneamento'!$M203)))),2),"")</f>
        <v/>
      </c>
      <c r="AL204" s="19" t="str">
        <f t="shared" si="15"/>
        <v/>
      </c>
      <c r="AM204" s="22" t="str">
        <f>IF(AND($AJ204&lt;&gt;"",OR(AND('1º Saneamento'!$O203="",$AM$2="1ª rodada de saneamento"),AND('2º Saneamento'!$O203="",$AM$2="2ª rodada de saneamento"),AND('3º Saneamento'!$O203="",$AM$2="3ª rodada de saneamento"),AND('4º Saneamento'!$O203="",$AM$2="4ª rodada de saneamento"),AND('5º Saneamento'!$O203="",$AM$2="5ª rodada de saneamento"))),"N/A",IF($AM$2="Resultado final",'Série original'!$S203,IF($AM$2="Série de preços original",'Série original'!$P203,IF($AM$2="1ª rodada de saneamento",'1º Saneamento'!$O203,IF($AM$2="2ª rodada de saneamento",'2º Saneamento'!$O203,IF($AM$2="3ª rodada de saneamento",'3º Saneamento'!$O203,IF($AM$2="4ª rodada de saneamento",'4º Saneamento'!$O203,IF($AM$2="5ª rodada de saneamento",'5º Saneamento'!$O203,""))))))))</f>
        <v/>
      </c>
      <c r="AN204" s="23" t="str">
        <f>IF($AM$2="Resultado final","",IF(AND($AJ204&lt;&gt;"",OR(AND('1º Saneamento'!$O203="",$AM$2="1ª rodada de saneamento"),AND('2º Saneamento'!$O203="",$AM$2="2ª rodada de saneamento"),AND('3º Saneamento'!$O203="",$AM$2="3ª rodada de saneamento"),AND('4º Saneamento'!$O203="",$AM$2="4ª rodada de saneamento"),AND('5º Saneamento'!$O203="",$AM$2="5ª rodada de saneamento"),AND($AM$2="Resultado final",OR('Série original'!$P203&lt;=30%,$AH204="SIM",'Série original'!$S203&gt;30%)))),"N/A",IF(OR($AM$2="1ª rodada de saneamento",$AM$2="Série de preços original"),'Série original'!$Q203,IF($AM$2="1ª rodada de saneamento",'Série original'!$Q203,IF($AM$2="2ª rodada de saneamento",'1º Saneamento'!$P203,IF($AM$2="3ª rodada de saneamento",'2º Saneamento'!$P203,IF($AM$2="4ª rodada de saneamento",'3º Saneamento'!$P203,IF($AM$2="5ª rodada de saneamento",'4º Saneamento'!$P203,""))))))))</f>
        <v/>
      </c>
      <c r="AO204" s="23" t="str">
        <f>IF($AM$2="Resultado final","",IF(AND($AJ204&lt;&gt;"",OR(AND('1º Saneamento'!$O203="",$AM$2="1ª rodada de saneamento"),AND('2º Saneamento'!$O203="",$AM$2="2ª rodada de saneamento"),AND('3º Saneamento'!$O203="",$AM$2="3ª rodada de saneamento"),AND('4º Saneamento'!$O203="",$AM$2="4ª rodada de saneamento"),AND('5º Saneamento'!$O203="",$AM$2="5ª rodada de saneamento"),AND($AM$2="Resultado final",OR('Série original'!$P203&lt;=30%,$AH204="SIM",'Série original'!$S203&gt;30%)))),"N/A",IF(OR($AM$2="1ª rodada de saneamento",$AM$2="Série de preços original"),'Série original'!$R203,IF($AM$2="1ª rodada de saneamento",'Série original'!$R203,IF($AM$2="2ª rodada de saneamento",'1º Saneamento'!$Q203,IF($AM$2="3ª rodada de saneamento",'2º Saneamento'!$Q203,IF($AM$2="4ª rodada de saneamento",'3º Saneamento'!$Q203,IF($AM$2="5ª rodada de saneamento",'4º Saneamento'!$Q203,""))))))))</f>
        <v/>
      </c>
      <c r="AP204" s="24" t="str">
        <f>IFERROR(IF($AH204="SIM",$AI204,IF('Série original'!$P203&lt;=30%,$AJ204,IF('Série original'!$S203&gt;30%,$AL204,$AK204)))*$U204,"")</f>
        <v/>
      </c>
    </row>
    <row r="205" spans="1:42" ht="12.75" customHeight="1" x14ac:dyDescent="0.2">
      <c r="A205" s="11"/>
      <c r="B205" s="30"/>
      <c r="C205" s="27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3">
        <f t="shared" si="16"/>
        <v>0</v>
      </c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7"/>
      <c r="AI205" s="19" t="str">
        <f t="shared" si="13"/>
        <v/>
      </c>
      <c r="AJ205" s="19" t="str">
        <f t="shared" si="14"/>
        <v/>
      </c>
      <c r="AK205" s="19" t="str">
        <f>IFERROR(ROUND(IF(OR('1º Saneamento'!$O204&lt;=30%,COUNT('2º Saneamento'!C204:L204)&lt;3),'1º Saneamento'!$M204,IF(OR('2º Saneamento'!$O204&lt;=30%,COUNT('3º Saneamento'!C204:L204)&lt;3),'2º Saneamento'!$M204,IF(OR('3º Saneamento'!$O204&lt;=30%,COUNT('4º Saneamento'!C204:L204)&lt;3),'3º Saneamento'!$M204,IF(OR('4º Saneamento'!$O204&lt;=30%,COUNT('5º Saneamento'!C204:L204)&lt;3),'4º Saneamento'!$M204,'5º Saneamento'!$M204)))),2),"")</f>
        <v/>
      </c>
      <c r="AL205" s="19" t="str">
        <f t="shared" si="15"/>
        <v/>
      </c>
      <c r="AM205" s="22" t="str">
        <f>IF(AND($AJ205&lt;&gt;"",OR(AND('1º Saneamento'!$O204="",$AM$2="1ª rodada de saneamento"),AND('2º Saneamento'!$O204="",$AM$2="2ª rodada de saneamento"),AND('3º Saneamento'!$O204="",$AM$2="3ª rodada de saneamento"),AND('4º Saneamento'!$O204="",$AM$2="4ª rodada de saneamento"),AND('5º Saneamento'!$O204="",$AM$2="5ª rodada de saneamento"))),"N/A",IF($AM$2="Resultado final",'Série original'!$S204,IF($AM$2="Série de preços original",'Série original'!$P204,IF($AM$2="1ª rodada de saneamento",'1º Saneamento'!$O204,IF($AM$2="2ª rodada de saneamento",'2º Saneamento'!$O204,IF($AM$2="3ª rodada de saneamento",'3º Saneamento'!$O204,IF($AM$2="4ª rodada de saneamento",'4º Saneamento'!$O204,IF($AM$2="5ª rodada de saneamento",'5º Saneamento'!$O204,""))))))))</f>
        <v/>
      </c>
      <c r="AN205" s="23" t="str">
        <f>IF($AM$2="Resultado final","",IF(AND($AJ205&lt;&gt;"",OR(AND('1º Saneamento'!$O204="",$AM$2="1ª rodada de saneamento"),AND('2º Saneamento'!$O204="",$AM$2="2ª rodada de saneamento"),AND('3º Saneamento'!$O204="",$AM$2="3ª rodada de saneamento"),AND('4º Saneamento'!$O204="",$AM$2="4ª rodada de saneamento"),AND('5º Saneamento'!$O204="",$AM$2="5ª rodada de saneamento"),AND($AM$2="Resultado final",OR('Série original'!$P204&lt;=30%,$AH205="SIM",'Série original'!$S204&gt;30%)))),"N/A",IF(OR($AM$2="1ª rodada de saneamento",$AM$2="Série de preços original"),'Série original'!$Q204,IF($AM$2="1ª rodada de saneamento",'Série original'!$Q204,IF($AM$2="2ª rodada de saneamento",'1º Saneamento'!$P204,IF($AM$2="3ª rodada de saneamento",'2º Saneamento'!$P204,IF($AM$2="4ª rodada de saneamento",'3º Saneamento'!$P204,IF($AM$2="5ª rodada de saneamento",'4º Saneamento'!$P204,""))))))))</f>
        <v/>
      </c>
      <c r="AO205" s="23" t="str">
        <f>IF($AM$2="Resultado final","",IF(AND($AJ205&lt;&gt;"",OR(AND('1º Saneamento'!$O204="",$AM$2="1ª rodada de saneamento"),AND('2º Saneamento'!$O204="",$AM$2="2ª rodada de saneamento"),AND('3º Saneamento'!$O204="",$AM$2="3ª rodada de saneamento"),AND('4º Saneamento'!$O204="",$AM$2="4ª rodada de saneamento"),AND('5º Saneamento'!$O204="",$AM$2="5ª rodada de saneamento"),AND($AM$2="Resultado final",OR('Série original'!$P204&lt;=30%,$AH205="SIM",'Série original'!$S204&gt;30%)))),"N/A",IF(OR($AM$2="1ª rodada de saneamento",$AM$2="Série de preços original"),'Série original'!$R204,IF($AM$2="1ª rodada de saneamento",'Série original'!$R204,IF($AM$2="2ª rodada de saneamento",'1º Saneamento'!$Q204,IF($AM$2="3ª rodada de saneamento",'2º Saneamento'!$Q204,IF($AM$2="4ª rodada de saneamento",'3º Saneamento'!$Q204,IF($AM$2="5ª rodada de saneamento",'4º Saneamento'!$Q204,""))))))))</f>
        <v/>
      </c>
      <c r="AP205" s="24" t="str">
        <f>IFERROR(IF($AH205="SIM",$AI205,IF('Série original'!$P204&lt;=30%,$AJ205,IF('Série original'!$S204&gt;30%,$AL205,$AK205)))*$U205,"")</f>
        <v/>
      </c>
    </row>
    <row r="206" spans="1:42" ht="12.75" customHeight="1" x14ac:dyDescent="0.2">
      <c r="A206" s="11"/>
      <c r="B206" s="30"/>
      <c r="C206" s="27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3">
        <f t="shared" si="16"/>
        <v>0</v>
      </c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7"/>
      <c r="AI206" s="19" t="str">
        <f t="shared" si="13"/>
        <v/>
      </c>
      <c r="AJ206" s="19" t="str">
        <f t="shared" si="14"/>
        <v/>
      </c>
      <c r="AK206" s="19" t="str">
        <f>IFERROR(ROUND(IF(OR('1º Saneamento'!$O205&lt;=30%,COUNT('2º Saneamento'!C205:L205)&lt;3),'1º Saneamento'!$M205,IF(OR('2º Saneamento'!$O205&lt;=30%,COUNT('3º Saneamento'!C205:L205)&lt;3),'2º Saneamento'!$M205,IF(OR('3º Saneamento'!$O205&lt;=30%,COUNT('4º Saneamento'!C205:L205)&lt;3),'3º Saneamento'!$M205,IF(OR('4º Saneamento'!$O205&lt;=30%,COUNT('5º Saneamento'!C205:L205)&lt;3),'4º Saneamento'!$M205,'5º Saneamento'!$M205)))),2),"")</f>
        <v/>
      </c>
      <c r="AL206" s="19" t="str">
        <f t="shared" si="15"/>
        <v/>
      </c>
      <c r="AM206" s="22" t="str">
        <f>IF(AND($AJ206&lt;&gt;"",OR(AND('1º Saneamento'!$O205="",$AM$2="1ª rodada de saneamento"),AND('2º Saneamento'!$O205="",$AM$2="2ª rodada de saneamento"),AND('3º Saneamento'!$O205="",$AM$2="3ª rodada de saneamento"),AND('4º Saneamento'!$O205="",$AM$2="4ª rodada de saneamento"),AND('5º Saneamento'!$O205="",$AM$2="5ª rodada de saneamento"))),"N/A",IF($AM$2="Resultado final",'Série original'!$S205,IF($AM$2="Série de preços original",'Série original'!$P205,IF($AM$2="1ª rodada de saneamento",'1º Saneamento'!$O205,IF($AM$2="2ª rodada de saneamento",'2º Saneamento'!$O205,IF($AM$2="3ª rodada de saneamento",'3º Saneamento'!$O205,IF($AM$2="4ª rodada de saneamento",'4º Saneamento'!$O205,IF($AM$2="5ª rodada de saneamento",'5º Saneamento'!$O205,""))))))))</f>
        <v/>
      </c>
      <c r="AN206" s="23" t="str">
        <f>IF($AM$2="Resultado final","",IF(AND($AJ206&lt;&gt;"",OR(AND('1º Saneamento'!$O205="",$AM$2="1ª rodada de saneamento"),AND('2º Saneamento'!$O205="",$AM$2="2ª rodada de saneamento"),AND('3º Saneamento'!$O205="",$AM$2="3ª rodada de saneamento"),AND('4º Saneamento'!$O205="",$AM$2="4ª rodada de saneamento"),AND('5º Saneamento'!$O205="",$AM$2="5ª rodada de saneamento"),AND($AM$2="Resultado final",OR('Série original'!$P205&lt;=30%,$AH206="SIM",'Série original'!$S205&gt;30%)))),"N/A",IF(OR($AM$2="1ª rodada de saneamento",$AM$2="Série de preços original"),'Série original'!$Q205,IF($AM$2="1ª rodada de saneamento",'Série original'!$Q205,IF($AM$2="2ª rodada de saneamento",'1º Saneamento'!$P205,IF($AM$2="3ª rodada de saneamento",'2º Saneamento'!$P205,IF($AM$2="4ª rodada de saneamento",'3º Saneamento'!$P205,IF($AM$2="5ª rodada de saneamento",'4º Saneamento'!$P205,""))))))))</f>
        <v/>
      </c>
      <c r="AO206" s="23" t="str">
        <f>IF($AM$2="Resultado final","",IF(AND($AJ206&lt;&gt;"",OR(AND('1º Saneamento'!$O205="",$AM$2="1ª rodada de saneamento"),AND('2º Saneamento'!$O205="",$AM$2="2ª rodada de saneamento"),AND('3º Saneamento'!$O205="",$AM$2="3ª rodada de saneamento"),AND('4º Saneamento'!$O205="",$AM$2="4ª rodada de saneamento"),AND('5º Saneamento'!$O205="",$AM$2="5ª rodada de saneamento"),AND($AM$2="Resultado final",OR('Série original'!$P205&lt;=30%,$AH206="SIM",'Série original'!$S205&gt;30%)))),"N/A",IF(OR($AM$2="1ª rodada de saneamento",$AM$2="Série de preços original"),'Série original'!$R205,IF($AM$2="1ª rodada de saneamento",'Série original'!$R205,IF($AM$2="2ª rodada de saneamento",'1º Saneamento'!$Q205,IF($AM$2="3ª rodada de saneamento",'2º Saneamento'!$Q205,IF($AM$2="4ª rodada de saneamento",'3º Saneamento'!$Q205,IF($AM$2="5ª rodada de saneamento",'4º Saneamento'!$Q205,""))))))))</f>
        <v/>
      </c>
      <c r="AP206" s="24" t="str">
        <f>IFERROR(IF($AH206="SIM",$AI206,IF('Série original'!$P205&lt;=30%,$AJ206,IF('Série original'!$S205&gt;30%,$AL206,$AK206)))*$U206,"")</f>
        <v/>
      </c>
    </row>
    <row r="207" spans="1:42" ht="12.75" customHeight="1" x14ac:dyDescent="0.2">
      <c r="A207" s="11"/>
      <c r="B207" s="30"/>
      <c r="C207" s="27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3">
        <f t="shared" si="16"/>
        <v>0</v>
      </c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7"/>
      <c r="AI207" s="19" t="str">
        <f t="shared" si="13"/>
        <v/>
      </c>
      <c r="AJ207" s="19" t="str">
        <f t="shared" si="14"/>
        <v/>
      </c>
      <c r="AK207" s="19" t="str">
        <f>IFERROR(ROUND(IF(OR('1º Saneamento'!$O206&lt;=30%,COUNT('2º Saneamento'!C206:L206)&lt;3),'1º Saneamento'!$M206,IF(OR('2º Saneamento'!$O206&lt;=30%,COUNT('3º Saneamento'!C206:L206)&lt;3),'2º Saneamento'!$M206,IF(OR('3º Saneamento'!$O206&lt;=30%,COUNT('4º Saneamento'!C206:L206)&lt;3),'3º Saneamento'!$M206,IF(OR('4º Saneamento'!$O206&lt;=30%,COUNT('5º Saneamento'!C206:L206)&lt;3),'4º Saneamento'!$M206,'5º Saneamento'!$M206)))),2),"")</f>
        <v/>
      </c>
      <c r="AL207" s="19" t="str">
        <f t="shared" si="15"/>
        <v/>
      </c>
      <c r="AM207" s="22" t="str">
        <f>IF(AND($AJ207&lt;&gt;"",OR(AND('1º Saneamento'!$O206="",$AM$2="1ª rodada de saneamento"),AND('2º Saneamento'!$O206="",$AM$2="2ª rodada de saneamento"),AND('3º Saneamento'!$O206="",$AM$2="3ª rodada de saneamento"),AND('4º Saneamento'!$O206="",$AM$2="4ª rodada de saneamento"),AND('5º Saneamento'!$O206="",$AM$2="5ª rodada de saneamento"))),"N/A",IF($AM$2="Resultado final",'Série original'!$S206,IF($AM$2="Série de preços original",'Série original'!$P206,IF($AM$2="1ª rodada de saneamento",'1º Saneamento'!$O206,IF($AM$2="2ª rodada de saneamento",'2º Saneamento'!$O206,IF($AM$2="3ª rodada de saneamento",'3º Saneamento'!$O206,IF($AM$2="4ª rodada de saneamento",'4º Saneamento'!$O206,IF($AM$2="5ª rodada de saneamento",'5º Saneamento'!$O206,""))))))))</f>
        <v/>
      </c>
      <c r="AN207" s="23" t="str">
        <f>IF($AM$2="Resultado final","",IF(AND($AJ207&lt;&gt;"",OR(AND('1º Saneamento'!$O206="",$AM$2="1ª rodada de saneamento"),AND('2º Saneamento'!$O206="",$AM$2="2ª rodada de saneamento"),AND('3º Saneamento'!$O206="",$AM$2="3ª rodada de saneamento"),AND('4º Saneamento'!$O206="",$AM$2="4ª rodada de saneamento"),AND('5º Saneamento'!$O206="",$AM$2="5ª rodada de saneamento"),AND($AM$2="Resultado final",OR('Série original'!$P206&lt;=30%,$AH207="SIM",'Série original'!$S206&gt;30%)))),"N/A",IF(OR($AM$2="1ª rodada de saneamento",$AM$2="Série de preços original"),'Série original'!$Q206,IF($AM$2="1ª rodada de saneamento",'Série original'!$Q206,IF($AM$2="2ª rodada de saneamento",'1º Saneamento'!$P206,IF($AM$2="3ª rodada de saneamento",'2º Saneamento'!$P206,IF($AM$2="4ª rodada de saneamento",'3º Saneamento'!$P206,IF($AM$2="5ª rodada de saneamento",'4º Saneamento'!$P206,""))))))))</f>
        <v/>
      </c>
      <c r="AO207" s="23" t="str">
        <f>IF($AM$2="Resultado final","",IF(AND($AJ207&lt;&gt;"",OR(AND('1º Saneamento'!$O206="",$AM$2="1ª rodada de saneamento"),AND('2º Saneamento'!$O206="",$AM$2="2ª rodada de saneamento"),AND('3º Saneamento'!$O206="",$AM$2="3ª rodada de saneamento"),AND('4º Saneamento'!$O206="",$AM$2="4ª rodada de saneamento"),AND('5º Saneamento'!$O206="",$AM$2="5ª rodada de saneamento"),AND($AM$2="Resultado final",OR('Série original'!$P206&lt;=30%,$AH207="SIM",'Série original'!$S206&gt;30%)))),"N/A",IF(OR($AM$2="1ª rodada de saneamento",$AM$2="Série de preços original"),'Série original'!$R206,IF($AM$2="1ª rodada de saneamento",'Série original'!$R206,IF($AM$2="2ª rodada de saneamento",'1º Saneamento'!$Q206,IF($AM$2="3ª rodada de saneamento",'2º Saneamento'!$Q206,IF($AM$2="4ª rodada de saneamento",'3º Saneamento'!$Q206,IF($AM$2="5ª rodada de saneamento",'4º Saneamento'!$Q206,""))))))))</f>
        <v/>
      </c>
      <c r="AP207" s="24" t="str">
        <f>IFERROR(IF($AH207="SIM",$AI207,IF('Série original'!$P206&lt;=30%,$AJ207,IF('Série original'!$S206&gt;30%,$AL207,$AK207)))*$U207,"")</f>
        <v/>
      </c>
    </row>
    <row r="208" spans="1:42" ht="12.75" customHeight="1" x14ac:dyDescent="0.2">
      <c r="A208" s="11"/>
      <c r="B208" s="30"/>
      <c r="C208" s="27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3">
        <f t="shared" si="16"/>
        <v>0</v>
      </c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7"/>
      <c r="AI208" s="19" t="str">
        <f t="shared" si="13"/>
        <v/>
      </c>
      <c r="AJ208" s="19" t="str">
        <f t="shared" si="14"/>
        <v/>
      </c>
      <c r="AK208" s="19" t="str">
        <f>IFERROR(ROUND(IF(OR('1º Saneamento'!$O207&lt;=30%,COUNT('2º Saneamento'!C207:L207)&lt;3),'1º Saneamento'!$M207,IF(OR('2º Saneamento'!$O207&lt;=30%,COUNT('3º Saneamento'!C207:L207)&lt;3),'2º Saneamento'!$M207,IF(OR('3º Saneamento'!$O207&lt;=30%,COUNT('4º Saneamento'!C207:L207)&lt;3),'3º Saneamento'!$M207,IF(OR('4º Saneamento'!$O207&lt;=30%,COUNT('5º Saneamento'!C207:L207)&lt;3),'4º Saneamento'!$M207,'5º Saneamento'!$M207)))),2),"")</f>
        <v/>
      </c>
      <c r="AL208" s="19" t="str">
        <f t="shared" si="15"/>
        <v/>
      </c>
      <c r="AM208" s="22" t="str">
        <f>IF(AND($AJ208&lt;&gt;"",OR(AND('1º Saneamento'!$O207="",$AM$2="1ª rodada de saneamento"),AND('2º Saneamento'!$O207="",$AM$2="2ª rodada de saneamento"),AND('3º Saneamento'!$O207="",$AM$2="3ª rodada de saneamento"),AND('4º Saneamento'!$O207="",$AM$2="4ª rodada de saneamento"),AND('5º Saneamento'!$O207="",$AM$2="5ª rodada de saneamento"))),"N/A",IF($AM$2="Resultado final",'Série original'!$S207,IF($AM$2="Série de preços original",'Série original'!$P207,IF($AM$2="1ª rodada de saneamento",'1º Saneamento'!$O207,IF($AM$2="2ª rodada de saneamento",'2º Saneamento'!$O207,IF($AM$2="3ª rodada de saneamento",'3º Saneamento'!$O207,IF($AM$2="4ª rodada de saneamento",'4º Saneamento'!$O207,IF($AM$2="5ª rodada de saneamento",'5º Saneamento'!$O207,""))))))))</f>
        <v/>
      </c>
      <c r="AN208" s="23" t="str">
        <f>IF($AM$2="Resultado final","",IF(AND($AJ208&lt;&gt;"",OR(AND('1º Saneamento'!$O207="",$AM$2="1ª rodada de saneamento"),AND('2º Saneamento'!$O207="",$AM$2="2ª rodada de saneamento"),AND('3º Saneamento'!$O207="",$AM$2="3ª rodada de saneamento"),AND('4º Saneamento'!$O207="",$AM$2="4ª rodada de saneamento"),AND('5º Saneamento'!$O207="",$AM$2="5ª rodada de saneamento"),AND($AM$2="Resultado final",OR('Série original'!$P207&lt;=30%,$AH208="SIM",'Série original'!$S207&gt;30%)))),"N/A",IF(OR($AM$2="1ª rodada de saneamento",$AM$2="Série de preços original"),'Série original'!$Q207,IF($AM$2="1ª rodada de saneamento",'Série original'!$Q207,IF($AM$2="2ª rodada de saneamento",'1º Saneamento'!$P207,IF($AM$2="3ª rodada de saneamento",'2º Saneamento'!$P207,IF($AM$2="4ª rodada de saneamento",'3º Saneamento'!$P207,IF($AM$2="5ª rodada de saneamento",'4º Saneamento'!$P207,""))))))))</f>
        <v/>
      </c>
      <c r="AO208" s="23" t="str">
        <f>IF($AM$2="Resultado final","",IF(AND($AJ208&lt;&gt;"",OR(AND('1º Saneamento'!$O207="",$AM$2="1ª rodada de saneamento"),AND('2º Saneamento'!$O207="",$AM$2="2ª rodada de saneamento"),AND('3º Saneamento'!$O207="",$AM$2="3ª rodada de saneamento"),AND('4º Saneamento'!$O207="",$AM$2="4ª rodada de saneamento"),AND('5º Saneamento'!$O207="",$AM$2="5ª rodada de saneamento"),AND($AM$2="Resultado final",OR('Série original'!$P207&lt;=30%,$AH208="SIM",'Série original'!$S207&gt;30%)))),"N/A",IF(OR($AM$2="1ª rodada de saneamento",$AM$2="Série de preços original"),'Série original'!$R207,IF($AM$2="1ª rodada de saneamento",'Série original'!$R207,IF($AM$2="2ª rodada de saneamento",'1º Saneamento'!$Q207,IF($AM$2="3ª rodada de saneamento",'2º Saneamento'!$Q207,IF($AM$2="4ª rodada de saneamento",'3º Saneamento'!$Q207,IF($AM$2="5ª rodada de saneamento",'4º Saneamento'!$Q207,""))))))))</f>
        <v/>
      </c>
      <c r="AP208" s="24" t="str">
        <f>IFERROR(IF($AH208="SIM",$AI208,IF('Série original'!$P207&lt;=30%,$AJ208,IF('Série original'!$S207&gt;30%,$AL208,$AK208)))*$U208,"")</f>
        <v/>
      </c>
    </row>
    <row r="209" spans="1:42" ht="12.75" customHeight="1" x14ac:dyDescent="0.2">
      <c r="A209" s="11"/>
      <c r="B209" s="30"/>
      <c r="C209" s="27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3">
        <f t="shared" si="16"/>
        <v>0</v>
      </c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7"/>
      <c r="AI209" s="19" t="str">
        <f t="shared" si="13"/>
        <v/>
      </c>
      <c r="AJ209" s="19" t="str">
        <f t="shared" si="14"/>
        <v/>
      </c>
      <c r="AK209" s="19" t="str">
        <f>IFERROR(ROUND(IF(OR('1º Saneamento'!$O208&lt;=30%,COUNT('2º Saneamento'!C208:L208)&lt;3),'1º Saneamento'!$M208,IF(OR('2º Saneamento'!$O208&lt;=30%,COUNT('3º Saneamento'!C208:L208)&lt;3),'2º Saneamento'!$M208,IF(OR('3º Saneamento'!$O208&lt;=30%,COUNT('4º Saneamento'!C208:L208)&lt;3),'3º Saneamento'!$M208,IF(OR('4º Saneamento'!$O208&lt;=30%,COUNT('5º Saneamento'!C208:L208)&lt;3),'4º Saneamento'!$M208,'5º Saneamento'!$M208)))),2),"")</f>
        <v/>
      </c>
      <c r="AL209" s="19" t="str">
        <f t="shared" si="15"/>
        <v/>
      </c>
      <c r="AM209" s="22" t="str">
        <f>IF(AND($AJ209&lt;&gt;"",OR(AND('1º Saneamento'!$O208="",$AM$2="1ª rodada de saneamento"),AND('2º Saneamento'!$O208="",$AM$2="2ª rodada de saneamento"),AND('3º Saneamento'!$O208="",$AM$2="3ª rodada de saneamento"),AND('4º Saneamento'!$O208="",$AM$2="4ª rodada de saneamento"),AND('5º Saneamento'!$O208="",$AM$2="5ª rodada de saneamento"))),"N/A",IF($AM$2="Resultado final",'Série original'!$S208,IF($AM$2="Série de preços original",'Série original'!$P208,IF($AM$2="1ª rodada de saneamento",'1º Saneamento'!$O208,IF($AM$2="2ª rodada de saneamento",'2º Saneamento'!$O208,IF($AM$2="3ª rodada de saneamento",'3º Saneamento'!$O208,IF($AM$2="4ª rodada de saneamento",'4º Saneamento'!$O208,IF($AM$2="5ª rodada de saneamento",'5º Saneamento'!$O208,""))))))))</f>
        <v/>
      </c>
      <c r="AN209" s="23" t="str">
        <f>IF($AM$2="Resultado final","",IF(AND($AJ209&lt;&gt;"",OR(AND('1º Saneamento'!$O208="",$AM$2="1ª rodada de saneamento"),AND('2º Saneamento'!$O208="",$AM$2="2ª rodada de saneamento"),AND('3º Saneamento'!$O208="",$AM$2="3ª rodada de saneamento"),AND('4º Saneamento'!$O208="",$AM$2="4ª rodada de saneamento"),AND('5º Saneamento'!$O208="",$AM$2="5ª rodada de saneamento"),AND($AM$2="Resultado final",OR('Série original'!$P208&lt;=30%,$AH209="SIM",'Série original'!$S208&gt;30%)))),"N/A",IF(OR($AM$2="1ª rodada de saneamento",$AM$2="Série de preços original"),'Série original'!$Q208,IF($AM$2="1ª rodada de saneamento",'Série original'!$Q208,IF($AM$2="2ª rodada de saneamento",'1º Saneamento'!$P208,IF($AM$2="3ª rodada de saneamento",'2º Saneamento'!$P208,IF($AM$2="4ª rodada de saneamento",'3º Saneamento'!$P208,IF($AM$2="5ª rodada de saneamento",'4º Saneamento'!$P208,""))))))))</f>
        <v/>
      </c>
      <c r="AO209" s="23" t="str">
        <f>IF($AM$2="Resultado final","",IF(AND($AJ209&lt;&gt;"",OR(AND('1º Saneamento'!$O208="",$AM$2="1ª rodada de saneamento"),AND('2º Saneamento'!$O208="",$AM$2="2ª rodada de saneamento"),AND('3º Saneamento'!$O208="",$AM$2="3ª rodada de saneamento"),AND('4º Saneamento'!$O208="",$AM$2="4ª rodada de saneamento"),AND('5º Saneamento'!$O208="",$AM$2="5ª rodada de saneamento"),AND($AM$2="Resultado final",OR('Série original'!$P208&lt;=30%,$AH209="SIM",'Série original'!$S208&gt;30%)))),"N/A",IF(OR($AM$2="1ª rodada de saneamento",$AM$2="Série de preços original"),'Série original'!$R208,IF($AM$2="1ª rodada de saneamento",'Série original'!$R208,IF($AM$2="2ª rodada de saneamento",'1º Saneamento'!$Q208,IF($AM$2="3ª rodada de saneamento",'2º Saneamento'!$Q208,IF($AM$2="4ª rodada de saneamento",'3º Saneamento'!$Q208,IF($AM$2="5ª rodada de saneamento",'4º Saneamento'!$Q208,""))))))))</f>
        <v/>
      </c>
      <c r="AP209" s="24" t="str">
        <f>IFERROR(IF($AH209="SIM",$AI209,IF('Série original'!$P208&lt;=30%,$AJ209,IF('Série original'!$S208&gt;30%,$AL209,$AK209)))*$U209,"")</f>
        <v/>
      </c>
    </row>
    <row r="210" spans="1:42" ht="12.75" customHeight="1" x14ac:dyDescent="0.2">
      <c r="A210" s="11"/>
      <c r="B210" s="30"/>
      <c r="C210" s="27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3">
        <f t="shared" si="16"/>
        <v>0</v>
      </c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7"/>
      <c r="AI210" s="19" t="str">
        <f t="shared" si="13"/>
        <v/>
      </c>
      <c r="AJ210" s="19" t="str">
        <f t="shared" si="14"/>
        <v/>
      </c>
      <c r="AK210" s="19" t="str">
        <f>IFERROR(ROUND(IF(OR('1º Saneamento'!$O209&lt;=30%,COUNT('2º Saneamento'!C209:L209)&lt;3),'1º Saneamento'!$M209,IF(OR('2º Saneamento'!$O209&lt;=30%,COUNT('3º Saneamento'!C209:L209)&lt;3),'2º Saneamento'!$M209,IF(OR('3º Saneamento'!$O209&lt;=30%,COUNT('4º Saneamento'!C209:L209)&lt;3),'3º Saneamento'!$M209,IF(OR('4º Saneamento'!$O209&lt;=30%,COUNT('5º Saneamento'!C209:L209)&lt;3),'4º Saneamento'!$M209,'5º Saneamento'!$M209)))),2),"")</f>
        <v/>
      </c>
      <c r="AL210" s="19" t="str">
        <f t="shared" si="15"/>
        <v/>
      </c>
      <c r="AM210" s="22" t="str">
        <f>IF(AND($AJ210&lt;&gt;"",OR(AND('1º Saneamento'!$O209="",$AM$2="1ª rodada de saneamento"),AND('2º Saneamento'!$O209="",$AM$2="2ª rodada de saneamento"),AND('3º Saneamento'!$O209="",$AM$2="3ª rodada de saneamento"),AND('4º Saneamento'!$O209="",$AM$2="4ª rodada de saneamento"),AND('5º Saneamento'!$O209="",$AM$2="5ª rodada de saneamento"))),"N/A",IF($AM$2="Resultado final",'Série original'!$S209,IF($AM$2="Série de preços original",'Série original'!$P209,IF($AM$2="1ª rodada de saneamento",'1º Saneamento'!$O209,IF($AM$2="2ª rodada de saneamento",'2º Saneamento'!$O209,IF($AM$2="3ª rodada de saneamento",'3º Saneamento'!$O209,IF($AM$2="4ª rodada de saneamento",'4º Saneamento'!$O209,IF($AM$2="5ª rodada de saneamento",'5º Saneamento'!$O209,""))))))))</f>
        <v/>
      </c>
      <c r="AN210" s="23" t="str">
        <f>IF($AM$2="Resultado final","",IF(AND($AJ210&lt;&gt;"",OR(AND('1º Saneamento'!$O209="",$AM$2="1ª rodada de saneamento"),AND('2º Saneamento'!$O209="",$AM$2="2ª rodada de saneamento"),AND('3º Saneamento'!$O209="",$AM$2="3ª rodada de saneamento"),AND('4º Saneamento'!$O209="",$AM$2="4ª rodada de saneamento"),AND('5º Saneamento'!$O209="",$AM$2="5ª rodada de saneamento"),AND($AM$2="Resultado final",OR('Série original'!$P209&lt;=30%,$AH210="SIM",'Série original'!$S209&gt;30%)))),"N/A",IF(OR($AM$2="1ª rodada de saneamento",$AM$2="Série de preços original"),'Série original'!$Q209,IF($AM$2="1ª rodada de saneamento",'Série original'!$Q209,IF($AM$2="2ª rodada de saneamento",'1º Saneamento'!$P209,IF($AM$2="3ª rodada de saneamento",'2º Saneamento'!$P209,IF($AM$2="4ª rodada de saneamento",'3º Saneamento'!$P209,IF($AM$2="5ª rodada de saneamento",'4º Saneamento'!$P209,""))))))))</f>
        <v/>
      </c>
      <c r="AO210" s="23" t="str">
        <f>IF($AM$2="Resultado final","",IF(AND($AJ210&lt;&gt;"",OR(AND('1º Saneamento'!$O209="",$AM$2="1ª rodada de saneamento"),AND('2º Saneamento'!$O209="",$AM$2="2ª rodada de saneamento"),AND('3º Saneamento'!$O209="",$AM$2="3ª rodada de saneamento"),AND('4º Saneamento'!$O209="",$AM$2="4ª rodada de saneamento"),AND('5º Saneamento'!$O209="",$AM$2="5ª rodada de saneamento"),AND($AM$2="Resultado final",OR('Série original'!$P209&lt;=30%,$AH210="SIM",'Série original'!$S209&gt;30%)))),"N/A",IF(OR($AM$2="1ª rodada de saneamento",$AM$2="Série de preços original"),'Série original'!$R209,IF($AM$2="1ª rodada de saneamento",'Série original'!$R209,IF($AM$2="2ª rodada de saneamento",'1º Saneamento'!$Q209,IF($AM$2="3ª rodada de saneamento",'2º Saneamento'!$Q209,IF($AM$2="4ª rodada de saneamento",'3º Saneamento'!$Q209,IF($AM$2="5ª rodada de saneamento",'4º Saneamento'!$Q209,""))))))))</f>
        <v/>
      </c>
      <c r="AP210" s="24" t="str">
        <f>IFERROR(IF($AH210="SIM",$AI210,IF('Série original'!$P209&lt;=30%,$AJ210,IF('Série original'!$S209&gt;30%,$AL210,$AK210)))*$U210,"")</f>
        <v/>
      </c>
    </row>
    <row r="211" spans="1:42" ht="12.75" customHeight="1" x14ac:dyDescent="0.2">
      <c r="A211" s="11"/>
      <c r="B211" s="30"/>
      <c r="C211" s="27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3">
        <f t="shared" si="16"/>
        <v>0</v>
      </c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7"/>
      <c r="AI211" s="19" t="str">
        <f t="shared" si="13"/>
        <v/>
      </c>
      <c r="AJ211" s="19" t="str">
        <f t="shared" si="14"/>
        <v/>
      </c>
      <c r="AK211" s="19" t="str">
        <f>IFERROR(ROUND(IF(OR('1º Saneamento'!$O210&lt;=30%,COUNT('2º Saneamento'!C210:L210)&lt;3),'1º Saneamento'!$M210,IF(OR('2º Saneamento'!$O210&lt;=30%,COUNT('3º Saneamento'!C210:L210)&lt;3),'2º Saneamento'!$M210,IF(OR('3º Saneamento'!$O210&lt;=30%,COUNT('4º Saneamento'!C210:L210)&lt;3),'3º Saneamento'!$M210,IF(OR('4º Saneamento'!$O210&lt;=30%,COUNT('5º Saneamento'!C210:L210)&lt;3),'4º Saneamento'!$M210,'5º Saneamento'!$M210)))),2),"")</f>
        <v/>
      </c>
      <c r="AL211" s="19" t="str">
        <f t="shared" si="15"/>
        <v/>
      </c>
      <c r="AM211" s="22" t="str">
        <f>IF(AND($AJ211&lt;&gt;"",OR(AND('1º Saneamento'!$O210="",$AM$2="1ª rodada de saneamento"),AND('2º Saneamento'!$O210="",$AM$2="2ª rodada de saneamento"),AND('3º Saneamento'!$O210="",$AM$2="3ª rodada de saneamento"),AND('4º Saneamento'!$O210="",$AM$2="4ª rodada de saneamento"),AND('5º Saneamento'!$O210="",$AM$2="5ª rodada de saneamento"))),"N/A",IF($AM$2="Resultado final",'Série original'!$S210,IF($AM$2="Série de preços original",'Série original'!$P210,IF($AM$2="1ª rodada de saneamento",'1º Saneamento'!$O210,IF($AM$2="2ª rodada de saneamento",'2º Saneamento'!$O210,IF($AM$2="3ª rodada de saneamento",'3º Saneamento'!$O210,IF($AM$2="4ª rodada de saneamento",'4º Saneamento'!$O210,IF($AM$2="5ª rodada de saneamento",'5º Saneamento'!$O210,""))))))))</f>
        <v/>
      </c>
      <c r="AN211" s="23" t="str">
        <f>IF($AM$2="Resultado final","",IF(AND($AJ211&lt;&gt;"",OR(AND('1º Saneamento'!$O210="",$AM$2="1ª rodada de saneamento"),AND('2º Saneamento'!$O210="",$AM$2="2ª rodada de saneamento"),AND('3º Saneamento'!$O210="",$AM$2="3ª rodada de saneamento"),AND('4º Saneamento'!$O210="",$AM$2="4ª rodada de saneamento"),AND('5º Saneamento'!$O210="",$AM$2="5ª rodada de saneamento"),AND($AM$2="Resultado final",OR('Série original'!$P210&lt;=30%,$AH211="SIM",'Série original'!$S210&gt;30%)))),"N/A",IF(OR($AM$2="1ª rodada de saneamento",$AM$2="Série de preços original"),'Série original'!$Q210,IF($AM$2="1ª rodada de saneamento",'Série original'!$Q210,IF($AM$2="2ª rodada de saneamento",'1º Saneamento'!$P210,IF($AM$2="3ª rodada de saneamento",'2º Saneamento'!$P210,IF($AM$2="4ª rodada de saneamento",'3º Saneamento'!$P210,IF($AM$2="5ª rodada de saneamento",'4º Saneamento'!$P210,""))))))))</f>
        <v/>
      </c>
      <c r="AO211" s="23" t="str">
        <f>IF($AM$2="Resultado final","",IF(AND($AJ211&lt;&gt;"",OR(AND('1º Saneamento'!$O210="",$AM$2="1ª rodada de saneamento"),AND('2º Saneamento'!$O210="",$AM$2="2ª rodada de saneamento"),AND('3º Saneamento'!$O210="",$AM$2="3ª rodada de saneamento"),AND('4º Saneamento'!$O210="",$AM$2="4ª rodada de saneamento"),AND('5º Saneamento'!$O210="",$AM$2="5ª rodada de saneamento"),AND($AM$2="Resultado final",OR('Série original'!$P210&lt;=30%,$AH211="SIM",'Série original'!$S210&gt;30%)))),"N/A",IF(OR($AM$2="1ª rodada de saneamento",$AM$2="Série de preços original"),'Série original'!$R210,IF($AM$2="1ª rodada de saneamento",'Série original'!$R210,IF($AM$2="2ª rodada de saneamento",'1º Saneamento'!$Q210,IF($AM$2="3ª rodada de saneamento",'2º Saneamento'!$Q210,IF($AM$2="4ª rodada de saneamento",'3º Saneamento'!$Q210,IF($AM$2="5ª rodada de saneamento",'4º Saneamento'!$Q210,""))))))))</f>
        <v/>
      </c>
      <c r="AP211" s="24" t="str">
        <f>IFERROR(IF($AH211="SIM",$AI211,IF('Série original'!$P210&lt;=30%,$AJ211,IF('Série original'!$S210&gt;30%,$AL211,$AK211)))*$U211,"")</f>
        <v/>
      </c>
    </row>
    <row r="212" spans="1:42" ht="12.75" customHeight="1" x14ac:dyDescent="0.2">
      <c r="A212" s="11"/>
      <c r="B212" s="30"/>
      <c r="C212" s="27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3">
        <f t="shared" si="16"/>
        <v>0</v>
      </c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7"/>
      <c r="AI212" s="19" t="str">
        <f t="shared" si="13"/>
        <v/>
      </c>
      <c r="AJ212" s="19" t="str">
        <f t="shared" si="14"/>
        <v/>
      </c>
      <c r="AK212" s="19" t="str">
        <f>IFERROR(ROUND(IF(OR('1º Saneamento'!$O211&lt;=30%,COUNT('2º Saneamento'!C211:L211)&lt;3),'1º Saneamento'!$M211,IF(OR('2º Saneamento'!$O211&lt;=30%,COUNT('3º Saneamento'!C211:L211)&lt;3),'2º Saneamento'!$M211,IF(OR('3º Saneamento'!$O211&lt;=30%,COUNT('4º Saneamento'!C211:L211)&lt;3),'3º Saneamento'!$M211,IF(OR('4º Saneamento'!$O211&lt;=30%,COUNT('5º Saneamento'!C211:L211)&lt;3),'4º Saneamento'!$M211,'5º Saneamento'!$M211)))),2),"")</f>
        <v/>
      </c>
      <c r="AL212" s="19" t="str">
        <f t="shared" si="15"/>
        <v/>
      </c>
      <c r="AM212" s="22" t="str">
        <f>IF(AND($AJ212&lt;&gt;"",OR(AND('1º Saneamento'!$O211="",$AM$2="1ª rodada de saneamento"),AND('2º Saneamento'!$O211="",$AM$2="2ª rodada de saneamento"),AND('3º Saneamento'!$O211="",$AM$2="3ª rodada de saneamento"),AND('4º Saneamento'!$O211="",$AM$2="4ª rodada de saneamento"),AND('5º Saneamento'!$O211="",$AM$2="5ª rodada de saneamento"))),"N/A",IF($AM$2="Resultado final",'Série original'!$S211,IF($AM$2="Série de preços original",'Série original'!$P211,IF($AM$2="1ª rodada de saneamento",'1º Saneamento'!$O211,IF($AM$2="2ª rodada de saneamento",'2º Saneamento'!$O211,IF($AM$2="3ª rodada de saneamento",'3º Saneamento'!$O211,IF($AM$2="4ª rodada de saneamento",'4º Saneamento'!$O211,IF($AM$2="5ª rodada de saneamento",'5º Saneamento'!$O211,""))))))))</f>
        <v/>
      </c>
      <c r="AN212" s="23" t="str">
        <f>IF($AM$2="Resultado final","",IF(AND($AJ212&lt;&gt;"",OR(AND('1º Saneamento'!$O211="",$AM$2="1ª rodada de saneamento"),AND('2º Saneamento'!$O211="",$AM$2="2ª rodada de saneamento"),AND('3º Saneamento'!$O211="",$AM$2="3ª rodada de saneamento"),AND('4º Saneamento'!$O211="",$AM$2="4ª rodada de saneamento"),AND('5º Saneamento'!$O211="",$AM$2="5ª rodada de saneamento"),AND($AM$2="Resultado final",OR('Série original'!$P211&lt;=30%,$AH212="SIM",'Série original'!$S211&gt;30%)))),"N/A",IF(OR($AM$2="1ª rodada de saneamento",$AM$2="Série de preços original"),'Série original'!$Q211,IF($AM$2="1ª rodada de saneamento",'Série original'!$Q211,IF($AM$2="2ª rodada de saneamento",'1º Saneamento'!$P211,IF($AM$2="3ª rodada de saneamento",'2º Saneamento'!$P211,IF($AM$2="4ª rodada de saneamento",'3º Saneamento'!$P211,IF($AM$2="5ª rodada de saneamento",'4º Saneamento'!$P211,""))))))))</f>
        <v/>
      </c>
      <c r="AO212" s="23" t="str">
        <f>IF($AM$2="Resultado final","",IF(AND($AJ212&lt;&gt;"",OR(AND('1º Saneamento'!$O211="",$AM$2="1ª rodada de saneamento"),AND('2º Saneamento'!$O211="",$AM$2="2ª rodada de saneamento"),AND('3º Saneamento'!$O211="",$AM$2="3ª rodada de saneamento"),AND('4º Saneamento'!$O211="",$AM$2="4ª rodada de saneamento"),AND('5º Saneamento'!$O211="",$AM$2="5ª rodada de saneamento"),AND($AM$2="Resultado final",OR('Série original'!$P211&lt;=30%,$AH212="SIM",'Série original'!$S211&gt;30%)))),"N/A",IF(OR($AM$2="1ª rodada de saneamento",$AM$2="Série de preços original"),'Série original'!$R211,IF($AM$2="1ª rodada de saneamento",'Série original'!$R211,IF($AM$2="2ª rodada de saneamento",'1º Saneamento'!$Q211,IF($AM$2="3ª rodada de saneamento",'2º Saneamento'!$Q211,IF($AM$2="4ª rodada de saneamento",'3º Saneamento'!$Q211,IF($AM$2="5ª rodada de saneamento",'4º Saneamento'!$Q211,""))))))))</f>
        <v/>
      </c>
      <c r="AP212" s="24" t="str">
        <f>IFERROR(IF($AH212="SIM",$AI212,IF('Série original'!$P211&lt;=30%,$AJ212,IF('Série original'!$S211&gt;30%,$AL212,$AK212)))*$U212,"")</f>
        <v/>
      </c>
    </row>
    <row r="213" spans="1:42" ht="12.75" customHeight="1" x14ac:dyDescent="0.2">
      <c r="A213" s="11"/>
      <c r="B213" s="30"/>
      <c r="C213" s="27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3">
        <f t="shared" si="16"/>
        <v>0</v>
      </c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7"/>
      <c r="AI213" s="19" t="str">
        <f t="shared" si="13"/>
        <v/>
      </c>
      <c r="AJ213" s="19" t="str">
        <f t="shared" si="14"/>
        <v/>
      </c>
      <c r="AK213" s="19" t="str">
        <f>IFERROR(ROUND(IF(OR('1º Saneamento'!$O212&lt;=30%,COUNT('2º Saneamento'!C212:L212)&lt;3),'1º Saneamento'!$M212,IF(OR('2º Saneamento'!$O212&lt;=30%,COUNT('3º Saneamento'!C212:L212)&lt;3),'2º Saneamento'!$M212,IF(OR('3º Saneamento'!$O212&lt;=30%,COUNT('4º Saneamento'!C212:L212)&lt;3),'3º Saneamento'!$M212,IF(OR('4º Saneamento'!$O212&lt;=30%,COUNT('5º Saneamento'!C212:L212)&lt;3),'4º Saneamento'!$M212,'5º Saneamento'!$M212)))),2),"")</f>
        <v/>
      </c>
      <c r="AL213" s="19" t="str">
        <f t="shared" si="15"/>
        <v/>
      </c>
      <c r="AM213" s="22" t="str">
        <f>IF(AND($AJ213&lt;&gt;"",OR(AND('1º Saneamento'!$O212="",$AM$2="1ª rodada de saneamento"),AND('2º Saneamento'!$O212="",$AM$2="2ª rodada de saneamento"),AND('3º Saneamento'!$O212="",$AM$2="3ª rodada de saneamento"),AND('4º Saneamento'!$O212="",$AM$2="4ª rodada de saneamento"),AND('5º Saneamento'!$O212="",$AM$2="5ª rodada de saneamento"))),"N/A",IF($AM$2="Resultado final",'Série original'!$S212,IF($AM$2="Série de preços original",'Série original'!$P212,IF($AM$2="1ª rodada de saneamento",'1º Saneamento'!$O212,IF($AM$2="2ª rodada de saneamento",'2º Saneamento'!$O212,IF($AM$2="3ª rodada de saneamento",'3º Saneamento'!$O212,IF($AM$2="4ª rodada de saneamento",'4º Saneamento'!$O212,IF($AM$2="5ª rodada de saneamento",'5º Saneamento'!$O212,""))))))))</f>
        <v/>
      </c>
      <c r="AN213" s="23" t="str">
        <f>IF($AM$2="Resultado final","",IF(AND($AJ213&lt;&gt;"",OR(AND('1º Saneamento'!$O212="",$AM$2="1ª rodada de saneamento"),AND('2º Saneamento'!$O212="",$AM$2="2ª rodada de saneamento"),AND('3º Saneamento'!$O212="",$AM$2="3ª rodada de saneamento"),AND('4º Saneamento'!$O212="",$AM$2="4ª rodada de saneamento"),AND('5º Saneamento'!$O212="",$AM$2="5ª rodada de saneamento"),AND($AM$2="Resultado final",OR('Série original'!$P212&lt;=30%,$AH213="SIM",'Série original'!$S212&gt;30%)))),"N/A",IF(OR($AM$2="1ª rodada de saneamento",$AM$2="Série de preços original"),'Série original'!$Q212,IF($AM$2="1ª rodada de saneamento",'Série original'!$Q212,IF($AM$2="2ª rodada de saneamento",'1º Saneamento'!$P212,IF($AM$2="3ª rodada de saneamento",'2º Saneamento'!$P212,IF($AM$2="4ª rodada de saneamento",'3º Saneamento'!$P212,IF($AM$2="5ª rodada de saneamento",'4º Saneamento'!$P212,""))))))))</f>
        <v/>
      </c>
      <c r="AO213" s="23" t="str">
        <f>IF($AM$2="Resultado final","",IF(AND($AJ213&lt;&gt;"",OR(AND('1º Saneamento'!$O212="",$AM$2="1ª rodada de saneamento"),AND('2º Saneamento'!$O212="",$AM$2="2ª rodada de saneamento"),AND('3º Saneamento'!$O212="",$AM$2="3ª rodada de saneamento"),AND('4º Saneamento'!$O212="",$AM$2="4ª rodada de saneamento"),AND('5º Saneamento'!$O212="",$AM$2="5ª rodada de saneamento"),AND($AM$2="Resultado final",OR('Série original'!$P212&lt;=30%,$AH213="SIM",'Série original'!$S212&gt;30%)))),"N/A",IF(OR($AM$2="1ª rodada de saneamento",$AM$2="Série de preços original"),'Série original'!$R212,IF($AM$2="1ª rodada de saneamento",'Série original'!$R212,IF($AM$2="2ª rodada de saneamento",'1º Saneamento'!$Q212,IF($AM$2="3ª rodada de saneamento",'2º Saneamento'!$Q212,IF($AM$2="4ª rodada de saneamento",'3º Saneamento'!$Q212,IF($AM$2="5ª rodada de saneamento",'4º Saneamento'!$Q212,""))))))))</f>
        <v/>
      </c>
      <c r="AP213" s="24" t="str">
        <f>IFERROR(IF($AH213="SIM",$AI213,IF('Série original'!$P212&lt;=30%,$AJ213,IF('Série original'!$S212&gt;30%,$AL213,$AK213)))*$U213,"")</f>
        <v/>
      </c>
    </row>
    <row r="214" spans="1:42" ht="12.75" customHeight="1" x14ac:dyDescent="0.2">
      <c r="A214" s="11"/>
      <c r="B214" s="30"/>
      <c r="C214" s="27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3">
        <f t="shared" si="16"/>
        <v>0</v>
      </c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7"/>
      <c r="AI214" s="19" t="str">
        <f t="shared" si="13"/>
        <v/>
      </c>
      <c r="AJ214" s="19" t="str">
        <f t="shared" si="14"/>
        <v/>
      </c>
      <c r="AK214" s="19" t="str">
        <f>IFERROR(ROUND(IF(OR('1º Saneamento'!$O213&lt;=30%,COUNT('2º Saneamento'!C213:L213)&lt;3),'1º Saneamento'!$M213,IF(OR('2º Saneamento'!$O213&lt;=30%,COUNT('3º Saneamento'!C213:L213)&lt;3),'2º Saneamento'!$M213,IF(OR('3º Saneamento'!$O213&lt;=30%,COUNT('4º Saneamento'!C213:L213)&lt;3),'3º Saneamento'!$M213,IF(OR('4º Saneamento'!$O213&lt;=30%,COUNT('5º Saneamento'!C213:L213)&lt;3),'4º Saneamento'!$M213,'5º Saneamento'!$M213)))),2),"")</f>
        <v/>
      </c>
      <c r="AL214" s="19" t="str">
        <f t="shared" si="15"/>
        <v/>
      </c>
      <c r="AM214" s="22" t="str">
        <f>IF(AND($AJ214&lt;&gt;"",OR(AND('1º Saneamento'!$O213="",$AM$2="1ª rodada de saneamento"),AND('2º Saneamento'!$O213="",$AM$2="2ª rodada de saneamento"),AND('3º Saneamento'!$O213="",$AM$2="3ª rodada de saneamento"),AND('4º Saneamento'!$O213="",$AM$2="4ª rodada de saneamento"),AND('5º Saneamento'!$O213="",$AM$2="5ª rodada de saneamento"))),"N/A",IF($AM$2="Resultado final",'Série original'!$S213,IF($AM$2="Série de preços original",'Série original'!$P213,IF($AM$2="1ª rodada de saneamento",'1º Saneamento'!$O213,IF($AM$2="2ª rodada de saneamento",'2º Saneamento'!$O213,IF($AM$2="3ª rodada de saneamento",'3º Saneamento'!$O213,IF($AM$2="4ª rodada de saneamento",'4º Saneamento'!$O213,IF($AM$2="5ª rodada de saneamento",'5º Saneamento'!$O213,""))))))))</f>
        <v/>
      </c>
      <c r="AN214" s="23" t="str">
        <f>IF($AM$2="Resultado final","",IF(AND($AJ214&lt;&gt;"",OR(AND('1º Saneamento'!$O213="",$AM$2="1ª rodada de saneamento"),AND('2º Saneamento'!$O213="",$AM$2="2ª rodada de saneamento"),AND('3º Saneamento'!$O213="",$AM$2="3ª rodada de saneamento"),AND('4º Saneamento'!$O213="",$AM$2="4ª rodada de saneamento"),AND('5º Saneamento'!$O213="",$AM$2="5ª rodada de saneamento"),AND($AM$2="Resultado final",OR('Série original'!$P213&lt;=30%,$AH214="SIM",'Série original'!$S213&gt;30%)))),"N/A",IF(OR($AM$2="1ª rodada de saneamento",$AM$2="Série de preços original"),'Série original'!$Q213,IF($AM$2="1ª rodada de saneamento",'Série original'!$Q213,IF($AM$2="2ª rodada de saneamento",'1º Saneamento'!$P213,IF($AM$2="3ª rodada de saneamento",'2º Saneamento'!$P213,IF($AM$2="4ª rodada de saneamento",'3º Saneamento'!$P213,IF($AM$2="5ª rodada de saneamento",'4º Saneamento'!$P213,""))))))))</f>
        <v/>
      </c>
      <c r="AO214" s="23" t="str">
        <f>IF($AM$2="Resultado final","",IF(AND($AJ214&lt;&gt;"",OR(AND('1º Saneamento'!$O213="",$AM$2="1ª rodada de saneamento"),AND('2º Saneamento'!$O213="",$AM$2="2ª rodada de saneamento"),AND('3º Saneamento'!$O213="",$AM$2="3ª rodada de saneamento"),AND('4º Saneamento'!$O213="",$AM$2="4ª rodada de saneamento"),AND('5º Saneamento'!$O213="",$AM$2="5ª rodada de saneamento"),AND($AM$2="Resultado final",OR('Série original'!$P213&lt;=30%,$AH214="SIM",'Série original'!$S213&gt;30%)))),"N/A",IF(OR($AM$2="1ª rodada de saneamento",$AM$2="Série de preços original"),'Série original'!$R213,IF($AM$2="1ª rodada de saneamento",'Série original'!$R213,IF($AM$2="2ª rodada de saneamento",'1º Saneamento'!$Q213,IF($AM$2="3ª rodada de saneamento",'2º Saneamento'!$Q213,IF($AM$2="4ª rodada de saneamento",'3º Saneamento'!$Q213,IF($AM$2="5ª rodada de saneamento",'4º Saneamento'!$Q213,""))))))))</f>
        <v/>
      </c>
      <c r="AP214" s="24" t="str">
        <f>IFERROR(IF($AH214="SIM",$AI214,IF('Série original'!$P213&lt;=30%,$AJ214,IF('Série original'!$S213&gt;30%,$AL214,$AK214)))*$U214,"")</f>
        <v/>
      </c>
    </row>
    <row r="215" spans="1:42" ht="12.75" customHeight="1" x14ac:dyDescent="0.2">
      <c r="A215" s="11"/>
      <c r="B215" s="30"/>
      <c r="C215" s="27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3">
        <f t="shared" si="16"/>
        <v>0</v>
      </c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7"/>
      <c r="AI215" s="19" t="str">
        <f t="shared" si="13"/>
        <v/>
      </c>
      <c r="AJ215" s="19" t="str">
        <f t="shared" si="14"/>
        <v/>
      </c>
      <c r="AK215" s="19" t="str">
        <f>IFERROR(ROUND(IF(OR('1º Saneamento'!$O214&lt;=30%,COUNT('2º Saneamento'!C214:L214)&lt;3),'1º Saneamento'!$M214,IF(OR('2º Saneamento'!$O214&lt;=30%,COUNT('3º Saneamento'!C214:L214)&lt;3),'2º Saneamento'!$M214,IF(OR('3º Saneamento'!$O214&lt;=30%,COUNT('4º Saneamento'!C214:L214)&lt;3),'3º Saneamento'!$M214,IF(OR('4º Saneamento'!$O214&lt;=30%,COUNT('5º Saneamento'!C214:L214)&lt;3),'4º Saneamento'!$M214,'5º Saneamento'!$M214)))),2),"")</f>
        <v/>
      </c>
      <c r="AL215" s="19" t="str">
        <f t="shared" si="15"/>
        <v/>
      </c>
      <c r="AM215" s="22" t="str">
        <f>IF(AND($AJ215&lt;&gt;"",OR(AND('1º Saneamento'!$O214="",$AM$2="1ª rodada de saneamento"),AND('2º Saneamento'!$O214="",$AM$2="2ª rodada de saneamento"),AND('3º Saneamento'!$O214="",$AM$2="3ª rodada de saneamento"),AND('4º Saneamento'!$O214="",$AM$2="4ª rodada de saneamento"),AND('5º Saneamento'!$O214="",$AM$2="5ª rodada de saneamento"))),"N/A",IF($AM$2="Resultado final",'Série original'!$S214,IF($AM$2="Série de preços original",'Série original'!$P214,IF($AM$2="1ª rodada de saneamento",'1º Saneamento'!$O214,IF($AM$2="2ª rodada de saneamento",'2º Saneamento'!$O214,IF($AM$2="3ª rodada de saneamento",'3º Saneamento'!$O214,IF($AM$2="4ª rodada de saneamento",'4º Saneamento'!$O214,IF($AM$2="5ª rodada de saneamento",'5º Saneamento'!$O214,""))))))))</f>
        <v/>
      </c>
      <c r="AN215" s="23" t="str">
        <f>IF($AM$2="Resultado final","",IF(AND($AJ215&lt;&gt;"",OR(AND('1º Saneamento'!$O214="",$AM$2="1ª rodada de saneamento"),AND('2º Saneamento'!$O214="",$AM$2="2ª rodada de saneamento"),AND('3º Saneamento'!$O214="",$AM$2="3ª rodada de saneamento"),AND('4º Saneamento'!$O214="",$AM$2="4ª rodada de saneamento"),AND('5º Saneamento'!$O214="",$AM$2="5ª rodada de saneamento"),AND($AM$2="Resultado final",OR('Série original'!$P214&lt;=30%,$AH215="SIM",'Série original'!$S214&gt;30%)))),"N/A",IF(OR($AM$2="1ª rodada de saneamento",$AM$2="Série de preços original"),'Série original'!$Q214,IF($AM$2="1ª rodada de saneamento",'Série original'!$Q214,IF($AM$2="2ª rodada de saneamento",'1º Saneamento'!$P214,IF($AM$2="3ª rodada de saneamento",'2º Saneamento'!$P214,IF($AM$2="4ª rodada de saneamento",'3º Saneamento'!$P214,IF($AM$2="5ª rodada de saneamento",'4º Saneamento'!$P214,""))))))))</f>
        <v/>
      </c>
      <c r="AO215" s="23" t="str">
        <f>IF($AM$2="Resultado final","",IF(AND($AJ215&lt;&gt;"",OR(AND('1º Saneamento'!$O214="",$AM$2="1ª rodada de saneamento"),AND('2º Saneamento'!$O214="",$AM$2="2ª rodada de saneamento"),AND('3º Saneamento'!$O214="",$AM$2="3ª rodada de saneamento"),AND('4º Saneamento'!$O214="",$AM$2="4ª rodada de saneamento"),AND('5º Saneamento'!$O214="",$AM$2="5ª rodada de saneamento"),AND($AM$2="Resultado final",OR('Série original'!$P214&lt;=30%,$AH215="SIM",'Série original'!$S214&gt;30%)))),"N/A",IF(OR($AM$2="1ª rodada de saneamento",$AM$2="Série de preços original"),'Série original'!$R214,IF($AM$2="1ª rodada de saneamento",'Série original'!$R214,IF($AM$2="2ª rodada de saneamento",'1º Saneamento'!$Q214,IF($AM$2="3ª rodada de saneamento",'2º Saneamento'!$Q214,IF($AM$2="4ª rodada de saneamento",'3º Saneamento'!$Q214,IF($AM$2="5ª rodada de saneamento",'4º Saneamento'!$Q214,""))))))))</f>
        <v/>
      </c>
      <c r="AP215" s="24" t="str">
        <f>IFERROR(IF($AH215="SIM",$AI215,IF('Série original'!$P214&lt;=30%,$AJ215,IF('Série original'!$S214&gt;30%,$AL215,$AK215)))*$U215,"")</f>
        <v/>
      </c>
    </row>
    <row r="216" spans="1:42" ht="12.75" customHeight="1" x14ac:dyDescent="0.2">
      <c r="A216" s="11"/>
      <c r="B216" s="30"/>
      <c r="C216" s="27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3">
        <f t="shared" si="16"/>
        <v>0</v>
      </c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7"/>
      <c r="AI216" s="19" t="str">
        <f t="shared" si="13"/>
        <v/>
      </c>
      <c r="AJ216" s="19" t="str">
        <f t="shared" si="14"/>
        <v/>
      </c>
      <c r="AK216" s="19" t="str">
        <f>IFERROR(ROUND(IF(OR('1º Saneamento'!$O215&lt;=30%,COUNT('2º Saneamento'!C215:L215)&lt;3),'1º Saneamento'!$M215,IF(OR('2º Saneamento'!$O215&lt;=30%,COUNT('3º Saneamento'!C215:L215)&lt;3),'2º Saneamento'!$M215,IF(OR('3º Saneamento'!$O215&lt;=30%,COUNT('4º Saneamento'!C215:L215)&lt;3),'3º Saneamento'!$M215,IF(OR('4º Saneamento'!$O215&lt;=30%,COUNT('5º Saneamento'!C215:L215)&lt;3),'4º Saneamento'!$M215,'5º Saneamento'!$M215)))),2),"")</f>
        <v/>
      </c>
      <c r="AL216" s="19" t="str">
        <f t="shared" si="15"/>
        <v/>
      </c>
      <c r="AM216" s="22" t="str">
        <f>IF(AND($AJ216&lt;&gt;"",OR(AND('1º Saneamento'!$O215="",$AM$2="1ª rodada de saneamento"),AND('2º Saneamento'!$O215="",$AM$2="2ª rodada de saneamento"),AND('3º Saneamento'!$O215="",$AM$2="3ª rodada de saneamento"),AND('4º Saneamento'!$O215="",$AM$2="4ª rodada de saneamento"),AND('5º Saneamento'!$O215="",$AM$2="5ª rodada de saneamento"))),"N/A",IF($AM$2="Resultado final",'Série original'!$S215,IF($AM$2="Série de preços original",'Série original'!$P215,IF($AM$2="1ª rodada de saneamento",'1º Saneamento'!$O215,IF($AM$2="2ª rodada de saneamento",'2º Saneamento'!$O215,IF($AM$2="3ª rodada de saneamento",'3º Saneamento'!$O215,IF($AM$2="4ª rodada de saneamento",'4º Saneamento'!$O215,IF($AM$2="5ª rodada de saneamento",'5º Saneamento'!$O215,""))))))))</f>
        <v/>
      </c>
      <c r="AN216" s="23" t="str">
        <f>IF($AM$2="Resultado final","",IF(AND($AJ216&lt;&gt;"",OR(AND('1º Saneamento'!$O215="",$AM$2="1ª rodada de saneamento"),AND('2º Saneamento'!$O215="",$AM$2="2ª rodada de saneamento"),AND('3º Saneamento'!$O215="",$AM$2="3ª rodada de saneamento"),AND('4º Saneamento'!$O215="",$AM$2="4ª rodada de saneamento"),AND('5º Saneamento'!$O215="",$AM$2="5ª rodada de saneamento"),AND($AM$2="Resultado final",OR('Série original'!$P215&lt;=30%,$AH216="SIM",'Série original'!$S215&gt;30%)))),"N/A",IF(OR($AM$2="1ª rodada de saneamento",$AM$2="Série de preços original"),'Série original'!$Q215,IF($AM$2="1ª rodada de saneamento",'Série original'!$Q215,IF($AM$2="2ª rodada de saneamento",'1º Saneamento'!$P215,IF($AM$2="3ª rodada de saneamento",'2º Saneamento'!$P215,IF($AM$2="4ª rodada de saneamento",'3º Saneamento'!$P215,IF($AM$2="5ª rodada de saneamento",'4º Saneamento'!$P215,""))))))))</f>
        <v/>
      </c>
      <c r="AO216" s="23" t="str">
        <f>IF($AM$2="Resultado final","",IF(AND($AJ216&lt;&gt;"",OR(AND('1º Saneamento'!$O215="",$AM$2="1ª rodada de saneamento"),AND('2º Saneamento'!$O215="",$AM$2="2ª rodada de saneamento"),AND('3º Saneamento'!$O215="",$AM$2="3ª rodada de saneamento"),AND('4º Saneamento'!$O215="",$AM$2="4ª rodada de saneamento"),AND('5º Saneamento'!$O215="",$AM$2="5ª rodada de saneamento"),AND($AM$2="Resultado final",OR('Série original'!$P215&lt;=30%,$AH216="SIM",'Série original'!$S215&gt;30%)))),"N/A",IF(OR($AM$2="1ª rodada de saneamento",$AM$2="Série de preços original"),'Série original'!$R215,IF($AM$2="1ª rodada de saneamento",'Série original'!$R215,IF($AM$2="2ª rodada de saneamento",'1º Saneamento'!$Q215,IF($AM$2="3ª rodada de saneamento",'2º Saneamento'!$Q215,IF($AM$2="4ª rodada de saneamento",'3º Saneamento'!$Q215,IF($AM$2="5ª rodada de saneamento",'4º Saneamento'!$Q215,""))))))))</f>
        <v/>
      </c>
      <c r="AP216" s="24" t="str">
        <f>IFERROR(IF($AH216="SIM",$AI216,IF('Série original'!$P215&lt;=30%,$AJ216,IF('Série original'!$S215&gt;30%,$AL216,$AK216)))*$U216,"")</f>
        <v/>
      </c>
    </row>
    <row r="217" spans="1:42" ht="12.75" customHeight="1" x14ac:dyDescent="0.2">
      <c r="A217" s="11"/>
      <c r="B217" s="30"/>
      <c r="C217" s="27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3">
        <f t="shared" si="16"/>
        <v>0</v>
      </c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7"/>
      <c r="AI217" s="19" t="str">
        <f t="shared" si="13"/>
        <v/>
      </c>
      <c r="AJ217" s="19" t="str">
        <f t="shared" si="14"/>
        <v/>
      </c>
      <c r="AK217" s="19" t="str">
        <f>IFERROR(ROUND(IF(OR('1º Saneamento'!$O216&lt;=30%,COUNT('2º Saneamento'!C216:L216)&lt;3),'1º Saneamento'!$M216,IF(OR('2º Saneamento'!$O216&lt;=30%,COUNT('3º Saneamento'!C216:L216)&lt;3),'2º Saneamento'!$M216,IF(OR('3º Saneamento'!$O216&lt;=30%,COUNT('4º Saneamento'!C216:L216)&lt;3),'3º Saneamento'!$M216,IF(OR('4º Saneamento'!$O216&lt;=30%,COUNT('5º Saneamento'!C216:L216)&lt;3),'4º Saneamento'!$M216,'5º Saneamento'!$M216)))),2),"")</f>
        <v/>
      </c>
      <c r="AL217" s="19" t="str">
        <f t="shared" si="15"/>
        <v/>
      </c>
      <c r="AM217" s="22" t="str">
        <f>IF(AND($AJ217&lt;&gt;"",OR(AND('1º Saneamento'!$O216="",$AM$2="1ª rodada de saneamento"),AND('2º Saneamento'!$O216="",$AM$2="2ª rodada de saneamento"),AND('3º Saneamento'!$O216="",$AM$2="3ª rodada de saneamento"),AND('4º Saneamento'!$O216="",$AM$2="4ª rodada de saneamento"),AND('5º Saneamento'!$O216="",$AM$2="5ª rodada de saneamento"))),"N/A",IF($AM$2="Resultado final",'Série original'!$S216,IF($AM$2="Série de preços original",'Série original'!$P216,IF($AM$2="1ª rodada de saneamento",'1º Saneamento'!$O216,IF($AM$2="2ª rodada de saneamento",'2º Saneamento'!$O216,IF($AM$2="3ª rodada de saneamento",'3º Saneamento'!$O216,IF($AM$2="4ª rodada de saneamento",'4º Saneamento'!$O216,IF($AM$2="5ª rodada de saneamento",'5º Saneamento'!$O216,""))))))))</f>
        <v/>
      </c>
      <c r="AN217" s="23" t="str">
        <f>IF($AM$2="Resultado final","",IF(AND($AJ217&lt;&gt;"",OR(AND('1º Saneamento'!$O216="",$AM$2="1ª rodada de saneamento"),AND('2º Saneamento'!$O216="",$AM$2="2ª rodada de saneamento"),AND('3º Saneamento'!$O216="",$AM$2="3ª rodada de saneamento"),AND('4º Saneamento'!$O216="",$AM$2="4ª rodada de saneamento"),AND('5º Saneamento'!$O216="",$AM$2="5ª rodada de saneamento"),AND($AM$2="Resultado final",OR('Série original'!$P216&lt;=30%,$AH217="SIM",'Série original'!$S216&gt;30%)))),"N/A",IF(OR($AM$2="1ª rodada de saneamento",$AM$2="Série de preços original"),'Série original'!$Q216,IF($AM$2="1ª rodada de saneamento",'Série original'!$Q216,IF($AM$2="2ª rodada de saneamento",'1º Saneamento'!$P216,IF($AM$2="3ª rodada de saneamento",'2º Saneamento'!$P216,IF($AM$2="4ª rodada de saneamento",'3º Saneamento'!$P216,IF($AM$2="5ª rodada de saneamento",'4º Saneamento'!$P216,""))))))))</f>
        <v/>
      </c>
      <c r="AO217" s="23" t="str">
        <f>IF($AM$2="Resultado final","",IF(AND($AJ217&lt;&gt;"",OR(AND('1º Saneamento'!$O216="",$AM$2="1ª rodada de saneamento"),AND('2º Saneamento'!$O216="",$AM$2="2ª rodada de saneamento"),AND('3º Saneamento'!$O216="",$AM$2="3ª rodada de saneamento"),AND('4º Saneamento'!$O216="",$AM$2="4ª rodada de saneamento"),AND('5º Saneamento'!$O216="",$AM$2="5ª rodada de saneamento"),AND($AM$2="Resultado final",OR('Série original'!$P216&lt;=30%,$AH217="SIM",'Série original'!$S216&gt;30%)))),"N/A",IF(OR($AM$2="1ª rodada de saneamento",$AM$2="Série de preços original"),'Série original'!$R216,IF($AM$2="1ª rodada de saneamento",'Série original'!$R216,IF($AM$2="2ª rodada de saneamento",'1º Saneamento'!$Q216,IF($AM$2="3ª rodada de saneamento",'2º Saneamento'!$Q216,IF($AM$2="4ª rodada de saneamento",'3º Saneamento'!$Q216,IF($AM$2="5ª rodada de saneamento",'4º Saneamento'!$Q216,""))))))))</f>
        <v/>
      </c>
      <c r="AP217" s="24" t="str">
        <f>IFERROR(IF($AH217="SIM",$AI217,IF('Série original'!$P216&lt;=30%,$AJ217,IF('Série original'!$S216&gt;30%,$AL217,$AK217)))*$U217,"")</f>
        <v/>
      </c>
    </row>
    <row r="218" spans="1:42" ht="12.75" customHeight="1" x14ac:dyDescent="0.2">
      <c r="A218" s="11"/>
      <c r="B218" s="30"/>
      <c r="C218" s="27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3">
        <f t="shared" si="16"/>
        <v>0</v>
      </c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7"/>
      <c r="AI218" s="19" t="str">
        <f t="shared" si="13"/>
        <v/>
      </c>
      <c r="AJ218" s="19" t="str">
        <f t="shared" si="14"/>
        <v/>
      </c>
      <c r="AK218" s="19" t="str">
        <f>IFERROR(ROUND(IF(OR('1º Saneamento'!$O217&lt;=30%,COUNT('2º Saneamento'!C217:L217)&lt;3),'1º Saneamento'!$M217,IF(OR('2º Saneamento'!$O217&lt;=30%,COUNT('3º Saneamento'!C217:L217)&lt;3),'2º Saneamento'!$M217,IF(OR('3º Saneamento'!$O217&lt;=30%,COUNT('4º Saneamento'!C217:L217)&lt;3),'3º Saneamento'!$M217,IF(OR('4º Saneamento'!$O217&lt;=30%,COUNT('5º Saneamento'!C217:L217)&lt;3),'4º Saneamento'!$M217,'5º Saneamento'!$M217)))),2),"")</f>
        <v/>
      </c>
      <c r="AL218" s="19" t="str">
        <f t="shared" si="15"/>
        <v/>
      </c>
      <c r="AM218" s="22" t="str">
        <f>IF(AND($AJ218&lt;&gt;"",OR(AND('1º Saneamento'!$O217="",$AM$2="1ª rodada de saneamento"),AND('2º Saneamento'!$O217="",$AM$2="2ª rodada de saneamento"),AND('3º Saneamento'!$O217="",$AM$2="3ª rodada de saneamento"),AND('4º Saneamento'!$O217="",$AM$2="4ª rodada de saneamento"),AND('5º Saneamento'!$O217="",$AM$2="5ª rodada de saneamento"))),"N/A",IF($AM$2="Resultado final",'Série original'!$S217,IF($AM$2="Série de preços original",'Série original'!$P217,IF($AM$2="1ª rodada de saneamento",'1º Saneamento'!$O217,IF($AM$2="2ª rodada de saneamento",'2º Saneamento'!$O217,IF($AM$2="3ª rodada de saneamento",'3º Saneamento'!$O217,IF($AM$2="4ª rodada de saneamento",'4º Saneamento'!$O217,IF($AM$2="5ª rodada de saneamento",'5º Saneamento'!$O217,""))))))))</f>
        <v/>
      </c>
      <c r="AN218" s="23" t="str">
        <f>IF($AM$2="Resultado final","",IF(AND($AJ218&lt;&gt;"",OR(AND('1º Saneamento'!$O217="",$AM$2="1ª rodada de saneamento"),AND('2º Saneamento'!$O217="",$AM$2="2ª rodada de saneamento"),AND('3º Saneamento'!$O217="",$AM$2="3ª rodada de saneamento"),AND('4º Saneamento'!$O217="",$AM$2="4ª rodada de saneamento"),AND('5º Saneamento'!$O217="",$AM$2="5ª rodada de saneamento"),AND($AM$2="Resultado final",OR('Série original'!$P217&lt;=30%,$AH218="SIM",'Série original'!$S217&gt;30%)))),"N/A",IF(OR($AM$2="1ª rodada de saneamento",$AM$2="Série de preços original"),'Série original'!$Q217,IF($AM$2="1ª rodada de saneamento",'Série original'!$Q217,IF($AM$2="2ª rodada de saneamento",'1º Saneamento'!$P217,IF($AM$2="3ª rodada de saneamento",'2º Saneamento'!$P217,IF($AM$2="4ª rodada de saneamento",'3º Saneamento'!$P217,IF($AM$2="5ª rodada de saneamento",'4º Saneamento'!$P217,""))))))))</f>
        <v/>
      </c>
      <c r="AO218" s="23" t="str">
        <f>IF($AM$2="Resultado final","",IF(AND($AJ218&lt;&gt;"",OR(AND('1º Saneamento'!$O217="",$AM$2="1ª rodada de saneamento"),AND('2º Saneamento'!$O217="",$AM$2="2ª rodada de saneamento"),AND('3º Saneamento'!$O217="",$AM$2="3ª rodada de saneamento"),AND('4º Saneamento'!$O217="",$AM$2="4ª rodada de saneamento"),AND('5º Saneamento'!$O217="",$AM$2="5ª rodada de saneamento"),AND($AM$2="Resultado final",OR('Série original'!$P217&lt;=30%,$AH218="SIM",'Série original'!$S217&gt;30%)))),"N/A",IF(OR($AM$2="1ª rodada de saneamento",$AM$2="Série de preços original"),'Série original'!$R217,IF($AM$2="1ª rodada de saneamento",'Série original'!$R217,IF($AM$2="2ª rodada de saneamento",'1º Saneamento'!$Q217,IF($AM$2="3ª rodada de saneamento",'2º Saneamento'!$Q217,IF($AM$2="4ª rodada de saneamento",'3º Saneamento'!$Q217,IF($AM$2="5ª rodada de saneamento",'4º Saneamento'!$Q217,""))))))))</f>
        <v/>
      </c>
      <c r="AP218" s="24" t="str">
        <f>IFERROR(IF($AH218="SIM",$AI218,IF('Série original'!$P217&lt;=30%,$AJ218,IF('Série original'!$S217&gt;30%,$AL218,$AK218)))*$U218,"")</f>
        <v/>
      </c>
    </row>
    <row r="219" spans="1:42" ht="12.75" customHeight="1" x14ac:dyDescent="0.2">
      <c r="A219" s="11"/>
      <c r="B219" s="30"/>
      <c r="C219" s="27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3">
        <f t="shared" si="16"/>
        <v>0</v>
      </c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7"/>
      <c r="AI219" s="19" t="str">
        <f t="shared" si="13"/>
        <v/>
      </c>
      <c r="AJ219" s="19" t="str">
        <f t="shared" si="14"/>
        <v/>
      </c>
      <c r="AK219" s="19" t="str">
        <f>IFERROR(ROUND(IF(OR('1º Saneamento'!$O218&lt;=30%,COUNT('2º Saneamento'!C218:L218)&lt;3),'1º Saneamento'!$M218,IF(OR('2º Saneamento'!$O218&lt;=30%,COUNT('3º Saneamento'!C218:L218)&lt;3),'2º Saneamento'!$M218,IF(OR('3º Saneamento'!$O218&lt;=30%,COUNT('4º Saneamento'!C218:L218)&lt;3),'3º Saneamento'!$M218,IF(OR('4º Saneamento'!$O218&lt;=30%,COUNT('5º Saneamento'!C218:L218)&lt;3),'4º Saneamento'!$M218,'5º Saneamento'!$M218)))),2),"")</f>
        <v/>
      </c>
      <c r="AL219" s="19" t="str">
        <f t="shared" si="15"/>
        <v/>
      </c>
      <c r="AM219" s="22" t="str">
        <f>IF(AND($AJ219&lt;&gt;"",OR(AND('1º Saneamento'!$O218="",$AM$2="1ª rodada de saneamento"),AND('2º Saneamento'!$O218="",$AM$2="2ª rodada de saneamento"),AND('3º Saneamento'!$O218="",$AM$2="3ª rodada de saneamento"),AND('4º Saneamento'!$O218="",$AM$2="4ª rodada de saneamento"),AND('5º Saneamento'!$O218="",$AM$2="5ª rodada de saneamento"))),"N/A",IF($AM$2="Resultado final",'Série original'!$S218,IF($AM$2="Série de preços original",'Série original'!$P218,IF($AM$2="1ª rodada de saneamento",'1º Saneamento'!$O218,IF($AM$2="2ª rodada de saneamento",'2º Saneamento'!$O218,IF($AM$2="3ª rodada de saneamento",'3º Saneamento'!$O218,IF($AM$2="4ª rodada de saneamento",'4º Saneamento'!$O218,IF($AM$2="5ª rodada de saneamento",'5º Saneamento'!$O218,""))))))))</f>
        <v/>
      </c>
      <c r="AN219" s="23" t="str">
        <f>IF($AM$2="Resultado final","",IF(AND($AJ219&lt;&gt;"",OR(AND('1º Saneamento'!$O218="",$AM$2="1ª rodada de saneamento"),AND('2º Saneamento'!$O218="",$AM$2="2ª rodada de saneamento"),AND('3º Saneamento'!$O218="",$AM$2="3ª rodada de saneamento"),AND('4º Saneamento'!$O218="",$AM$2="4ª rodada de saneamento"),AND('5º Saneamento'!$O218="",$AM$2="5ª rodada de saneamento"),AND($AM$2="Resultado final",OR('Série original'!$P218&lt;=30%,$AH219="SIM",'Série original'!$S218&gt;30%)))),"N/A",IF(OR($AM$2="1ª rodada de saneamento",$AM$2="Série de preços original"),'Série original'!$Q218,IF($AM$2="1ª rodada de saneamento",'Série original'!$Q218,IF($AM$2="2ª rodada de saneamento",'1º Saneamento'!$P218,IF($AM$2="3ª rodada de saneamento",'2º Saneamento'!$P218,IF($AM$2="4ª rodada de saneamento",'3º Saneamento'!$P218,IF($AM$2="5ª rodada de saneamento",'4º Saneamento'!$P218,""))))))))</f>
        <v/>
      </c>
      <c r="AO219" s="23" t="str">
        <f>IF($AM$2="Resultado final","",IF(AND($AJ219&lt;&gt;"",OR(AND('1º Saneamento'!$O218="",$AM$2="1ª rodada de saneamento"),AND('2º Saneamento'!$O218="",$AM$2="2ª rodada de saneamento"),AND('3º Saneamento'!$O218="",$AM$2="3ª rodada de saneamento"),AND('4º Saneamento'!$O218="",$AM$2="4ª rodada de saneamento"),AND('5º Saneamento'!$O218="",$AM$2="5ª rodada de saneamento"),AND($AM$2="Resultado final",OR('Série original'!$P218&lt;=30%,$AH219="SIM",'Série original'!$S218&gt;30%)))),"N/A",IF(OR($AM$2="1ª rodada de saneamento",$AM$2="Série de preços original"),'Série original'!$R218,IF($AM$2="1ª rodada de saneamento",'Série original'!$R218,IF($AM$2="2ª rodada de saneamento",'1º Saneamento'!$Q218,IF($AM$2="3ª rodada de saneamento",'2º Saneamento'!$Q218,IF($AM$2="4ª rodada de saneamento",'3º Saneamento'!$Q218,IF($AM$2="5ª rodada de saneamento",'4º Saneamento'!$Q218,""))))))))</f>
        <v/>
      </c>
      <c r="AP219" s="24" t="str">
        <f>IFERROR(IF($AH219="SIM",$AI219,IF('Série original'!$P218&lt;=30%,$AJ219,IF('Série original'!$S218&gt;30%,$AL219,$AK219)))*$U219,"")</f>
        <v/>
      </c>
    </row>
    <row r="220" spans="1:42" ht="12.75" customHeight="1" x14ac:dyDescent="0.2">
      <c r="A220" s="11"/>
      <c r="B220" s="30"/>
      <c r="C220" s="27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3">
        <f t="shared" si="16"/>
        <v>0</v>
      </c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7"/>
      <c r="AI220" s="19" t="str">
        <f t="shared" si="13"/>
        <v/>
      </c>
      <c r="AJ220" s="19" t="str">
        <f t="shared" si="14"/>
        <v/>
      </c>
      <c r="AK220" s="19" t="str">
        <f>IFERROR(ROUND(IF(OR('1º Saneamento'!$O219&lt;=30%,COUNT('2º Saneamento'!C219:L219)&lt;3),'1º Saneamento'!$M219,IF(OR('2º Saneamento'!$O219&lt;=30%,COUNT('3º Saneamento'!C219:L219)&lt;3),'2º Saneamento'!$M219,IF(OR('3º Saneamento'!$O219&lt;=30%,COUNT('4º Saneamento'!C219:L219)&lt;3),'3º Saneamento'!$M219,IF(OR('4º Saneamento'!$O219&lt;=30%,COUNT('5º Saneamento'!C219:L219)&lt;3),'4º Saneamento'!$M219,'5º Saneamento'!$M219)))),2),"")</f>
        <v/>
      </c>
      <c r="AL220" s="19" t="str">
        <f t="shared" si="15"/>
        <v/>
      </c>
      <c r="AM220" s="22" t="str">
        <f>IF(AND($AJ220&lt;&gt;"",OR(AND('1º Saneamento'!$O219="",$AM$2="1ª rodada de saneamento"),AND('2º Saneamento'!$O219="",$AM$2="2ª rodada de saneamento"),AND('3º Saneamento'!$O219="",$AM$2="3ª rodada de saneamento"),AND('4º Saneamento'!$O219="",$AM$2="4ª rodada de saneamento"),AND('5º Saneamento'!$O219="",$AM$2="5ª rodada de saneamento"))),"N/A",IF($AM$2="Resultado final",'Série original'!$S219,IF($AM$2="Série de preços original",'Série original'!$P219,IF($AM$2="1ª rodada de saneamento",'1º Saneamento'!$O219,IF($AM$2="2ª rodada de saneamento",'2º Saneamento'!$O219,IF($AM$2="3ª rodada de saneamento",'3º Saneamento'!$O219,IF($AM$2="4ª rodada de saneamento",'4º Saneamento'!$O219,IF($AM$2="5ª rodada de saneamento",'5º Saneamento'!$O219,""))))))))</f>
        <v/>
      </c>
      <c r="AN220" s="23" t="str">
        <f>IF($AM$2="Resultado final","",IF(AND($AJ220&lt;&gt;"",OR(AND('1º Saneamento'!$O219="",$AM$2="1ª rodada de saneamento"),AND('2º Saneamento'!$O219="",$AM$2="2ª rodada de saneamento"),AND('3º Saneamento'!$O219="",$AM$2="3ª rodada de saneamento"),AND('4º Saneamento'!$O219="",$AM$2="4ª rodada de saneamento"),AND('5º Saneamento'!$O219="",$AM$2="5ª rodada de saneamento"),AND($AM$2="Resultado final",OR('Série original'!$P219&lt;=30%,$AH220="SIM",'Série original'!$S219&gt;30%)))),"N/A",IF(OR($AM$2="1ª rodada de saneamento",$AM$2="Série de preços original"),'Série original'!$Q219,IF($AM$2="1ª rodada de saneamento",'Série original'!$Q219,IF($AM$2="2ª rodada de saneamento",'1º Saneamento'!$P219,IF($AM$2="3ª rodada de saneamento",'2º Saneamento'!$P219,IF($AM$2="4ª rodada de saneamento",'3º Saneamento'!$P219,IF($AM$2="5ª rodada de saneamento",'4º Saneamento'!$P219,""))))))))</f>
        <v/>
      </c>
      <c r="AO220" s="23" t="str">
        <f>IF($AM$2="Resultado final","",IF(AND($AJ220&lt;&gt;"",OR(AND('1º Saneamento'!$O219="",$AM$2="1ª rodada de saneamento"),AND('2º Saneamento'!$O219="",$AM$2="2ª rodada de saneamento"),AND('3º Saneamento'!$O219="",$AM$2="3ª rodada de saneamento"),AND('4º Saneamento'!$O219="",$AM$2="4ª rodada de saneamento"),AND('5º Saneamento'!$O219="",$AM$2="5ª rodada de saneamento"),AND($AM$2="Resultado final",OR('Série original'!$P219&lt;=30%,$AH220="SIM",'Série original'!$S219&gt;30%)))),"N/A",IF(OR($AM$2="1ª rodada de saneamento",$AM$2="Série de preços original"),'Série original'!$R219,IF($AM$2="1ª rodada de saneamento",'Série original'!$R219,IF($AM$2="2ª rodada de saneamento",'1º Saneamento'!$Q219,IF($AM$2="3ª rodada de saneamento",'2º Saneamento'!$Q219,IF($AM$2="4ª rodada de saneamento",'3º Saneamento'!$Q219,IF($AM$2="5ª rodada de saneamento",'4º Saneamento'!$Q219,""))))))))</f>
        <v/>
      </c>
      <c r="AP220" s="24" t="str">
        <f>IFERROR(IF($AH220="SIM",$AI220,IF('Série original'!$P219&lt;=30%,$AJ220,IF('Série original'!$S219&gt;30%,$AL220,$AK220)))*$U220,"")</f>
        <v/>
      </c>
    </row>
    <row r="221" spans="1:42" ht="12.75" customHeight="1" x14ac:dyDescent="0.2">
      <c r="A221" s="11"/>
      <c r="B221" s="30"/>
      <c r="C221" s="27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3">
        <f t="shared" si="16"/>
        <v>0</v>
      </c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7"/>
      <c r="AI221" s="19" t="str">
        <f t="shared" si="13"/>
        <v/>
      </c>
      <c r="AJ221" s="19" t="str">
        <f t="shared" si="14"/>
        <v/>
      </c>
      <c r="AK221" s="19" t="str">
        <f>IFERROR(ROUND(IF(OR('1º Saneamento'!$O220&lt;=30%,COUNT('2º Saneamento'!C220:L220)&lt;3),'1º Saneamento'!$M220,IF(OR('2º Saneamento'!$O220&lt;=30%,COUNT('3º Saneamento'!C220:L220)&lt;3),'2º Saneamento'!$M220,IF(OR('3º Saneamento'!$O220&lt;=30%,COUNT('4º Saneamento'!C220:L220)&lt;3),'3º Saneamento'!$M220,IF(OR('4º Saneamento'!$O220&lt;=30%,COUNT('5º Saneamento'!C220:L220)&lt;3),'4º Saneamento'!$M220,'5º Saneamento'!$M220)))),2),"")</f>
        <v/>
      </c>
      <c r="AL221" s="19" t="str">
        <f t="shared" si="15"/>
        <v/>
      </c>
      <c r="AM221" s="22" t="str">
        <f>IF(AND($AJ221&lt;&gt;"",OR(AND('1º Saneamento'!$O220="",$AM$2="1ª rodada de saneamento"),AND('2º Saneamento'!$O220="",$AM$2="2ª rodada de saneamento"),AND('3º Saneamento'!$O220="",$AM$2="3ª rodada de saneamento"),AND('4º Saneamento'!$O220="",$AM$2="4ª rodada de saneamento"),AND('5º Saneamento'!$O220="",$AM$2="5ª rodada de saneamento"))),"N/A",IF($AM$2="Resultado final",'Série original'!$S220,IF($AM$2="Série de preços original",'Série original'!$P220,IF($AM$2="1ª rodada de saneamento",'1º Saneamento'!$O220,IF($AM$2="2ª rodada de saneamento",'2º Saneamento'!$O220,IF($AM$2="3ª rodada de saneamento",'3º Saneamento'!$O220,IF($AM$2="4ª rodada de saneamento",'4º Saneamento'!$O220,IF($AM$2="5ª rodada de saneamento",'5º Saneamento'!$O220,""))))))))</f>
        <v/>
      </c>
      <c r="AN221" s="23" t="str">
        <f>IF($AM$2="Resultado final","",IF(AND($AJ221&lt;&gt;"",OR(AND('1º Saneamento'!$O220="",$AM$2="1ª rodada de saneamento"),AND('2º Saneamento'!$O220="",$AM$2="2ª rodada de saneamento"),AND('3º Saneamento'!$O220="",$AM$2="3ª rodada de saneamento"),AND('4º Saneamento'!$O220="",$AM$2="4ª rodada de saneamento"),AND('5º Saneamento'!$O220="",$AM$2="5ª rodada de saneamento"),AND($AM$2="Resultado final",OR('Série original'!$P220&lt;=30%,$AH221="SIM",'Série original'!$S220&gt;30%)))),"N/A",IF(OR($AM$2="1ª rodada de saneamento",$AM$2="Série de preços original"),'Série original'!$Q220,IF($AM$2="1ª rodada de saneamento",'Série original'!$Q220,IF($AM$2="2ª rodada de saneamento",'1º Saneamento'!$P220,IF($AM$2="3ª rodada de saneamento",'2º Saneamento'!$P220,IF($AM$2="4ª rodada de saneamento",'3º Saneamento'!$P220,IF($AM$2="5ª rodada de saneamento",'4º Saneamento'!$P220,""))))))))</f>
        <v/>
      </c>
      <c r="AO221" s="23" t="str">
        <f>IF($AM$2="Resultado final","",IF(AND($AJ221&lt;&gt;"",OR(AND('1º Saneamento'!$O220="",$AM$2="1ª rodada de saneamento"),AND('2º Saneamento'!$O220="",$AM$2="2ª rodada de saneamento"),AND('3º Saneamento'!$O220="",$AM$2="3ª rodada de saneamento"),AND('4º Saneamento'!$O220="",$AM$2="4ª rodada de saneamento"),AND('5º Saneamento'!$O220="",$AM$2="5ª rodada de saneamento"),AND($AM$2="Resultado final",OR('Série original'!$P220&lt;=30%,$AH221="SIM",'Série original'!$S220&gt;30%)))),"N/A",IF(OR($AM$2="1ª rodada de saneamento",$AM$2="Série de preços original"),'Série original'!$R220,IF($AM$2="1ª rodada de saneamento",'Série original'!$R220,IF($AM$2="2ª rodada de saneamento",'1º Saneamento'!$Q220,IF($AM$2="3ª rodada de saneamento",'2º Saneamento'!$Q220,IF($AM$2="4ª rodada de saneamento",'3º Saneamento'!$Q220,IF($AM$2="5ª rodada de saneamento",'4º Saneamento'!$Q220,""))))))))</f>
        <v/>
      </c>
      <c r="AP221" s="24" t="str">
        <f>IFERROR(IF($AH221="SIM",$AI221,IF('Série original'!$P220&lt;=30%,$AJ221,IF('Série original'!$S220&gt;30%,$AL221,$AK221)))*$U221,"")</f>
        <v/>
      </c>
    </row>
    <row r="222" spans="1:42" ht="12.75" customHeight="1" x14ac:dyDescent="0.2">
      <c r="A222" s="11"/>
      <c r="B222" s="30"/>
      <c r="C222" s="27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3">
        <f t="shared" si="16"/>
        <v>0</v>
      </c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7"/>
      <c r="AI222" s="19" t="str">
        <f t="shared" si="13"/>
        <v/>
      </c>
      <c r="AJ222" s="19" t="str">
        <f t="shared" si="14"/>
        <v/>
      </c>
      <c r="AK222" s="19" t="str">
        <f>IFERROR(ROUND(IF(OR('1º Saneamento'!$O221&lt;=30%,COUNT('2º Saneamento'!C221:L221)&lt;3),'1º Saneamento'!$M221,IF(OR('2º Saneamento'!$O221&lt;=30%,COUNT('3º Saneamento'!C221:L221)&lt;3),'2º Saneamento'!$M221,IF(OR('3º Saneamento'!$O221&lt;=30%,COUNT('4º Saneamento'!C221:L221)&lt;3),'3º Saneamento'!$M221,IF(OR('4º Saneamento'!$O221&lt;=30%,COUNT('5º Saneamento'!C221:L221)&lt;3),'4º Saneamento'!$M221,'5º Saneamento'!$M221)))),2),"")</f>
        <v/>
      </c>
      <c r="AL222" s="19" t="str">
        <f t="shared" si="15"/>
        <v/>
      </c>
      <c r="AM222" s="22" t="str">
        <f>IF(AND($AJ222&lt;&gt;"",OR(AND('1º Saneamento'!$O221="",$AM$2="1ª rodada de saneamento"),AND('2º Saneamento'!$O221="",$AM$2="2ª rodada de saneamento"),AND('3º Saneamento'!$O221="",$AM$2="3ª rodada de saneamento"),AND('4º Saneamento'!$O221="",$AM$2="4ª rodada de saneamento"),AND('5º Saneamento'!$O221="",$AM$2="5ª rodada de saneamento"))),"N/A",IF($AM$2="Resultado final",'Série original'!$S221,IF($AM$2="Série de preços original",'Série original'!$P221,IF($AM$2="1ª rodada de saneamento",'1º Saneamento'!$O221,IF($AM$2="2ª rodada de saneamento",'2º Saneamento'!$O221,IF($AM$2="3ª rodada de saneamento",'3º Saneamento'!$O221,IF($AM$2="4ª rodada de saneamento",'4º Saneamento'!$O221,IF($AM$2="5ª rodada de saneamento",'5º Saneamento'!$O221,""))))))))</f>
        <v/>
      </c>
      <c r="AN222" s="23" t="str">
        <f>IF($AM$2="Resultado final","",IF(AND($AJ222&lt;&gt;"",OR(AND('1º Saneamento'!$O221="",$AM$2="1ª rodada de saneamento"),AND('2º Saneamento'!$O221="",$AM$2="2ª rodada de saneamento"),AND('3º Saneamento'!$O221="",$AM$2="3ª rodada de saneamento"),AND('4º Saneamento'!$O221="",$AM$2="4ª rodada de saneamento"),AND('5º Saneamento'!$O221="",$AM$2="5ª rodada de saneamento"),AND($AM$2="Resultado final",OR('Série original'!$P221&lt;=30%,$AH222="SIM",'Série original'!$S221&gt;30%)))),"N/A",IF(OR($AM$2="1ª rodada de saneamento",$AM$2="Série de preços original"),'Série original'!$Q221,IF($AM$2="1ª rodada de saneamento",'Série original'!$Q221,IF($AM$2="2ª rodada de saneamento",'1º Saneamento'!$P221,IF($AM$2="3ª rodada de saneamento",'2º Saneamento'!$P221,IF($AM$2="4ª rodada de saneamento",'3º Saneamento'!$P221,IF($AM$2="5ª rodada de saneamento",'4º Saneamento'!$P221,""))))))))</f>
        <v/>
      </c>
      <c r="AO222" s="23" t="str">
        <f>IF($AM$2="Resultado final","",IF(AND($AJ222&lt;&gt;"",OR(AND('1º Saneamento'!$O221="",$AM$2="1ª rodada de saneamento"),AND('2º Saneamento'!$O221="",$AM$2="2ª rodada de saneamento"),AND('3º Saneamento'!$O221="",$AM$2="3ª rodada de saneamento"),AND('4º Saneamento'!$O221="",$AM$2="4ª rodada de saneamento"),AND('5º Saneamento'!$O221="",$AM$2="5ª rodada de saneamento"),AND($AM$2="Resultado final",OR('Série original'!$P221&lt;=30%,$AH222="SIM",'Série original'!$S221&gt;30%)))),"N/A",IF(OR($AM$2="1ª rodada de saneamento",$AM$2="Série de preços original"),'Série original'!$R221,IF($AM$2="1ª rodada de saneamento",'Série original'!$R221,IF($AM$2="2ª rodada de saneamento",'1º Saneamento'!$Q221,IF($AM$2="3ª rodada de saneamento",'2º Saneamento'!$Q221,IF($AM$2="4ª rodada de saneamento",'3º Saneamento'!$Q221,IF($AM$2="5ª rodada de saneamento",'4º Saneamento'!$Q221,""))))))))</f>
        <v/>
      </c>
      <c r="AP222" s="24" t="str">
        <f>IFERROR(IF($AH222="SIM",$AI222,IF('Série original'!$P221&lt;=30%,$AJ222,IF('Série original'!$S221&gt;30%,$AL222,$AK222)))*$U222,"")</f>
        <v/>
      </c>
    </row>
    <row r="223" spans="1:42" ht="12.75" customHeight="1" x14ac:dyDescent="0.2">
      <c r="A223" s="11"/>
      <c r="B223" s="30"/>
      <c r="C223" s="27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3">
        <f t="shared" si="16"/>
        <v>0</v>
      </c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7"/>
      <c r="AI223" s="19" t="str">
        <f t="shared" si="13"/>
        <v/>
      </c>
      <c r="AJ223" s="19" t="str">
        <f t="shared" si="14"/>
        <v/>
      </c>
      <c r="AK223" s="19" t="str">
        <f>IFERROR(ROUND(IF(OR('1º Saneamento'!$O222&lt;=30%,COUNT('2º Saneamento'!C222:L222)&lt;3),'1º Saneamento'!$M222,IF(OR('2º Saneamento'!$O222&lt;=30%,COUNT('3º Saneamento'!C222:L222)&lt;3),'2º Saneamento'!$M222,IF(OR('3º Saneamento'!$O222&lt;=30%,COUNT('4º Saneamento'!C222:L222)&lt;3),'3º Saneamento'!$M222,IF(OR('4º Saneamento'!$O222&lt;=30%,COUNT('5º Saneamento'!C222:L222)&lt;3),'4º Saneamento'!$M222,'5º Saneamento'!$M222)))),2),"")</f>
        <v/>
      </c>
      <c r="AL223" s="19" t="str">
        <f t="shared" si="15"/>
        <v/>
      </c>
      <c r="AM223" s="22" t="str">
        <f>IF(AND($AJ223&lt;&gt;"",OR(AND('1º Saneamento'!$O222="",$AM$2="1ª rodada de saneamento"),AND('2º Saneamento'!$O222="",$AM$2="2ª rodada de saneamento"),AND('3º Saneamento'!$O222="",$AM$2="3ª rodada de saneamento"),AND('4º Saneamento'!$O222="",$AM$2="4ª rodada de saneamento"),AND('5º Saneamento'!$O222="",$AM$2="5ª rodada de saneamento"))),"N/A",IF($AM$2="Resultado final",'Série original'!$S222,IF($AM$2="Série de preços original",'Série original'!$P222,IF($AM$2="1ª rodada de saneamento",'1º Saneamento'!$O222,IF($AM$2="2ª rodada de saneamento",'2º Saneamento'!$O222,IF($AM$2="3ª rodada de saneamento",'3º Saneamento'!$O222,IF($AM$2="4ª rodada de saneamento",'4º Saneamento'!$O222,IF($AM$2="5ª rodada de saneamento",'5º Saneamento'!$O222,""))))))))</f>
        <v/>
      </c>
      <c r="AN223" s="23" t="str">
        <f>IF($AM$2="Resultado final","",IF(AND($AJ223&lt;&gt;"",OR(AND('1º Saneamento'!$O222="",$AM$2="1ª rodada de saneamento"),AND('2º Saneamento'!$O222="",$AM$2="2ª rodada de saneamento"),AND('3º Saneamento'!$O222="",$AM$2="3ª rodada de saneamento"),AND('4º Saneamento'!$O222="",$AM$2="4ª rodada de saneamento"),AND('5º Saneamento'!$O222="",$AM$2="5ª rodada de saneamento"),AND($AM$2="Resultado final",OR('Série original'!$P222&lt;=30%,$AH223="SIM",'Série original'!$S222&gt;30%)))),"N/A",IF(OR($AM$2="1ª rodada de saneamento",$AM$2="Série de preços original"),'Série original'!$Q222,IF($AM$2="1ª rodada de saneamento",'Série original'!$Q222,IF($AM$2="2ª rodada de saneamento",'1º Saneamento'!$P222,IF($AM$2="3ª rodada de saneamento",'2º Saneamento'!$P222,IF($AM$2="4ª rodada de saneamento",'3º Saneamento'!$P222,IF($AM$2="5ª rodada de saneamento",'4º Saneamento'!$P222,""))))))))</f>
        <v/>
      </c>
      <c r="AO223" s="23" t="str">
        <f>IF($AM$2="Resultado final","",IF(AND($AJ223&lt;&gt;"",OR(AND('1º Saneamento'!$O222="",$AM$2="1ª rodada de saneamento"),AND('2º Saneamento'!$O222="",$AM$2="2ª rodada de saneamento"),AND('3º Saneamento'!$O222="",$AM$2="3ª rodada de saneamento"),AND('4º Saneamento'!$O222="",$AM$2="4ª rodada de saneamento"),AND('5º Saneamento'!$O222="",$AM$2="5ª rodada de saneamento"),AND($AM$2="Resultado final",OR('Série original'!$P222&lt;=30%,$AH223="SIM",'Série original'!$S222&gt;30%)))),"N/A",IF(OR($AM$2="1ª rodada de saneamento",$AM$2="Série de preços original"),'Série original'!$R222,IF($AM$2="1ª rodada de saneamento",'Série original'!$R222,IF($AM$2="2ª rodada de saneamento",'1º Saneamento'!$Q222,IF($AM$2="3ª rodada de saneamento",'2º Saneamento'!$Q222,IF($AM$2="4ª rodada de saneamento",'3º Saneamento'!$Q222,IF($AM$2="5ª rodada de saneamento",'4º Saneamento'!$Q222,""))))))))</f>
        <v/>
      </c>
      <c r="AP223" s="24" t="str">
        <f>IFERROR(IF($AH223="SIM",$AI223,IF('Série original'!$P222&lt;=30%,$AJ223,IF('Série original'!$S222&gt;30%,$AL223,$AK223)))*$U223,"")</f>
        <v/>
      </c>
    </row>
    <row r="224" spans="1:42" ht="12.75" customHeight="1" x14ac:dyDescent="0.2">
      <c r="A224" s="11"/>
      <c r="B224" s="30"/>
      <c r="C224" s="27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3">
        <f t="shared" si="16"/>
        <v>0</v>
      </c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7"/>
      <c r="AI224" s="19" t="str">
        <f t="shared" si="13"/>
        <v/>
      </c>
      <c r="AJ224" s="19" t="str">
        <f t="shared" si="14"/>
        <v/>
      </c>
      <c r="AK224" s="19" t="str">
        <f>IFERROR(ROUND(IF(OR('1º Saneamento'!$O223&lt;=30%,COUNT('2º Saneamento'!C223:L223)&lt;3),'1º Saneamento'!$M223,IF(OR('2º Saneamento'!$O223&lt;=30%,COUNT('3º Saneamento'!C223:L223)&lt;3),'2º Saneamento'!$M223,IF(OR('3º Saneamento'!$O223&lt;=30%,COUNT('4º Saneamento'!C223:L223)&lt;3),'3º Saneamento'!$M223,IF(OR('4º Saneamento'!$O223&lt;=30%,COUNT('5º Saneamento'!C223:L223)&lt;3),'4º Saneamento'!$M223,'5º Saneamento'!$M223)))),2),"")</f>
        <v/>
      </c>
      <c r="AL224" s="19" t="str">
        <f t="shared" si="15"/>
        <v/>
      </c>
      <c r="AM224" s="22" t="str">
        <f>IF(AND($AJ224&lt;&gt;"",OR(AND('1º Saneamento'!$O223="",$AM$2="1ª rodada de saneamento"),AND('2º Saneamento'!$O223="",$AM$2="2ª rodada de saneamento"),AND('3º Saneamento'!$O223="",$AM$2="3ª rodada de saneamento"),AND('4º Saneamento'!$O223="",$AM$2="4ª rodada de saneamento"),AND('5º Saneamento'!$O223="",$AM$2="5ª rodada de saneamento"))),"N/A",IF($AM$2="Resultado final",'Série original'!$S223,IF($AM$2="Série de preços original",'Série original'!$P223,IF($AM$2="1ª rodada de saneamento",'1º Saneamento'!$O223,IF($AM$2="2ª rodada de saneamento",'2º Saneamento'!$O223,IF($AM$2="3ª rodada de saneamento",'3º Saneamento'!$O223,IF($AM$2="4ª rodada de saneamento",'4º Saneamento'!$O223,IF($AM$2="5ª rodada de saneamento",'5º Saneamento'!$O223,""))))))))</f>
        <v/>
      </c>
      <c r="AN224" s="23" t="str">
        <f>IF($AM$2="Resultado final","",IF(AND($AJ224&lt;&gt;"",OR(AND('1º Saneamento'!$O223="",$AM$2="1ª rodada de saneamento"),AND('2º Saneamento'!$O223="",$AM$2="2ª rodada de saneamento"),AND('3º Saneamento'!$O223="",$AM$2="3ª rodada de saneamento"),AND('4º Saneamento'!$O223="",$AM$2="4ª rodada de saneamento"),AND('5º Saneamento'!$O223="",$AM$2="5ª rodada de saneamento"),AND($AM$2="Resultado final",OR('Série original'!$P223&lt;=30%,$AH224="SIM",'Série original'!$S223&gt;30%)))),"N/A",IF(OR($AM$2="1ª rodada de saneamento",$AM$2="Série de preços original"),'Série original'!$Q223,IF($AM$2="1ª rodada de saneamento",'Série original'!$Q223,IF($AM$2="2ª rodada de saneamento",'1º Saneamento'!$P223,IF($AM$2="3ª rodada de saneamento",'2º Saneamento'!$P223,IF($AM$2="4ª rodada de saneamento",'3º Saneamento'!$P223,IF($AM$2="5ª rodada de saneamento",'4º Saneamento'!$P223,""))))))))</f>
        <v/>
      </c>
      <c r="AO224" s="23" t="str">
        <f>IF($AM$2="Resultado final","",IF(AND($AJ224&lt;&gt;"",OR(AND('1º Saneamento'!$O223="",$AM$2="1ª rodada de saneamento"),AND('2º Saneamento'!$O223="",$AM$2="2ª rodada de saneamento"),AND('3º Saneamento'!$O223="",$AM$2="3ª rodada de saneamento"),AND('4º Saneamento'!$O223="",$AM$2="4ª rodada de saneamento"),AND('5º Saneamento'!$O223="",$AM$2="5ª rodada de saneamento"),AND($AM$2="Resultado final",OR('Série original'!$P223&lt;=30%,$AH224="SIM",'Série original'!$S223&gt;30%)))),"N/A",IF(OR($AM$2="1ª rodada de saneamento",$AM$2="Série de preços original"),'Série original'!$R223,IF($AM$2="1ª rodada de saneamento",'Série original'!$R223,IF($AM$2="2ª rodada de saneamento",'1º Saneamento'!$Q223,IF($AM$2="3ª rodada de saneamento",'2º Saneamento'!$Q223,IF($AM$2="4ª rodada de saneamento",'3º Saneamento'!$Q223,IF($AM$2="5ª rodada de saneamento",'4º Saneamento'!$Q223,""))))))))</f>
        <v/>
      </c>
      <c r="AP224" s="24" t="str">
        <f>IFERROR(IF($AH224="SIM",$AI224,IF('Série original'!$P223&lt;=30%,$AJ224,IF('Série original'!$S223&gt;30%,$AL224,$AK224)))*$U224,"")</f>
        <v/>
      </c>
    </row>
    <row r="225" spans="1:42" ht="12.75" customHeight="1" x14ac:dyDescent="0.2">
      <c r="A225" s="11"/>
      <c r="B225" s="30"/>
      <c r="C225" s="27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3">
        <f t="shared" si="16"/>
        <v>0</v>
      </c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7"/>
      <c r="AI225" s="19" t="str">
        <f t="shared" si="13"/>
        <v/>
      </c>
      <c r="AJ225" s="19" t="str">
        <f t="shared" si="14"/>
        <v/>
      </c>
      <c r="AK225" s="19" t="str">
        <f>IFERROR(ROUND(IF(OR('1º Saneamento'!$O224&lt;=30%,COUNT('2º Saneamento'!C224:L224)&lt;3),'1º Saneamento'!$M224,IF(OR('2º Saneamento'!$O224&lt;=30%,COUNT('3º Saneamento'!C224:L224)&lt;3),'2º Saneamento'!$M224,IF(OR('3º Saneamento'!$O224&lt;=30%,COUNT('4º Saneamento'!C224:L224)&lt;3),'3º Saneamento'!$M224,IF(OR('4º Saneamento'!$O224&lt;=30%,COUNT('5º Saneamento'!C224:L224)&lt;3),'4º Saneamento'!$M224,'5º Saneamento'!$M224)))),2),"")</f>
        <v/>
      </c>
      <c r="AL225" s="19" t="str">
        <f t="shared" si="15"/>
        <v/>
      </c>
      <c r="AM225" s="22" t="str">
        <f>IF(AND($AJ225&lt;&gt;"",OR(AND('1º Saneamento'!$O224="",$AM$2="1ª rodada de saneamento"),AND('2º Saneamento'!$O224="",$AM$2="2ª rodada de saneamento"),AND('3º Saneamento'!$O224="",$AM$2="3ª rodada de saneamento"),AND('4º Saneamento'!$O224="",$AM$2="4ª rodada de saneamento"),AND('5º Saneamento'!$O224="",$AM$2="5ª rodada de saneamento"))),"N/A",IF($AM$2="Resultado final",'Série original'!$S224,IF($AM$2="Série de preços original",'Série original'!$P224,IF($AM$2="1ª rodada de saneamento",'1º Saneamento'!$O224,IF($AM$2="2ª rodada de saneamento",'2º Saneamento'!$O224,IF($AM$2="3ª rodada de saneamento",'3º Saneamento'!$O224,IF($AM$2="4ª rodada de saneamento",'4º Saneamento'!$O224,IF($AM$2="5ª rodada de saneamento",'5º Saneamento'!$O224,""))))))))</f>
        <v/>
      </c>
      <c r="AN225" s="23" t="str">
        <f>IF($AM$2="Resultado final","",IF(AND($AJ225&lt;&gt;"",OR(AND('1º Saneamento'!$O224="",$AM$2="1ª rodada de saneamento"),AND('2º Saneamento'!$O224="",$AM$2="2ª rodada de saneamento"),AND('3º Saneamento'!$O224="",$AM$2="3ª rodada de saneamento"),AND('4º Saneamento'!$O224="",$AM$2="4ª rodada de saneamento"),AND('5º Saneamento'!$O224="",$AM$2="5ª rodada de saneamento"),AND($AM$2="Resultado final",OR('Série original'!$P224&lt;=30%,$AH225="SIM",'Série original'!$S224&gt;30%)))),"N/A",IF(OR($AM$2="1ª rodada de saneamento",$AM$2="Série de preços original"),'Série original'!$Q224,IF($AM$2="1ª rodada de saneamento",'Série original'!$Q224,IF($AM$2="2ª rodada de saneamento",'1º Saneamento'!$P224,IF($AM$2="3ª rodada de saneamento",'2º Saneamento'!$P224,IF($AM$2="4ª rodada de saneamento",'3º Saneamento'!$P224,IF($AM$2="5ª rodada de saneamento",'4º Saneamento'!$P224,""))))))))</f>
        <v/>
      </c>
      <c r="AO225" s="23" t="str">
        <f>IF($AM$2="Resultado final","",IF(AND($AJ225&lt;&gt;"",OR(AND('1º Saneamento'!$O224="",$AM$2="1ª rodada de saneamento"),AND('2º Saneamento'!$O224="",$AM$2="2ª rodada de saneamento"),AND('3º Saneamento'!$O224="",$AM$2="3ª rodada de saneamento"),AND('4º Saneamento'!$O224="",$AM$2="4ª rodada de saneamento"),AND('5º Saneamento'!$O224="",$AM$2="5ª rodada de saneamento"),AND($AM$2="Resultado final",OR('Série original'!$P224&lt;=30%,$AH225="SIM",'Série original'!$S224&gt;30%)))),"N/A",IF(OR($AM$2="1ª rodada de saneamento",$AM$2="Série de preços original"),'Série original'!$R224,IF($AM$2="1ª rodada de saneamento",'Série original'!$R224,IF($AM$2="2ª rodada de saneamento",'1º Saneamento'!$Q224,IF($AM$2="3ª rodada de saneamento",'2º Saneamento'!$Q224,IF($AM$2="4ª rodada de saneamento",'3º Saneamento'!$Q224,IF($AM$2="5ª rodada de saneamento",'4º Saneamento'!$Q224,""))))))))</f>
        <v/>
      </c>
      <c r="AP225" s="24" t="str">
        <f>IFERROR(IF($AH225="SIM",$AI225,IF('Série original'!$P224&lt;=30%,$AJ225,IF('Série original'!$S224&gt;30%,$AL225,$AK225)))*$U225,"")</f>
        <v/>
      </c>
    </row>
    <row r="226" spans="1:42" ht="12.75" customHeight="1" x14ac:dyDescent="0.2">
      <c r="A226" s="11"/>
      <c r="B226" s="30"/>
      <c r="C226" s="27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3">
        <f t="shared" si="16"/>
        <v>0</v>
      </c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7"/>
      <c r="AI226" s="19" t="str">
        <f t="shared" si="13"/>
        <v/>
      </c>
      <c r="AJ226" s="19" t="str">
        <f t="shared" si="14"/>
        <v/>
      </c>
      <c r="AK226" s="19" t="str">
        <f>IFERROR(ROUND(IF(OR('1º Saneamento'!$O225&lt;=30%,COUNT('2º Saneamento'!C225:L225)&lt;3),'1º Saneamento'!$M225,IF(OR('2º Saneamento'!$O225&lt;=30%,COUNT('3º Saneamento'!C225:L225)&lt;3),'2º Saneamento'!$M225,IF(OR('3º Saneamento'!$O225&lt;=30%,COUNT('4º Saneamento'!C225:L225)&lt;3),'3º Saneamento'!$M225,IF(OR('4º Saneamento'!$O225&lt;=30%,COUNT('5º Saneamento'!C225:L225)&lt;3),'4º Saneamento'!$M225,'5º Saneamento'!$M225)))),2),"")</f>
        <v/>
      </c>
      <c r="AL226" s="19" t="str">
        <f t="shared" si="15"/>
        <v/>
      </c>
      <c r="AM226" s="22" t="str">
        <f>IF(AND($AJ226&lt;&gt;"",OR(AND('1º Saneamento'!$O225="",$AM$2="1ª rodada de saneamento"),AND('2º Saneamento'!$O225="",$AM$2="2ª rodada de saneamento"),AND('3º Saneamento'!$O225="",$AM$2="3ª rodada de saneamento"),AND('4º Saneamento'!$O225="",$AM$2="4ª rodada de saneamento"),AND('5º Saneamento'!$O225="",$AM$2="5ª rodada de saneamento"))),"N/A",IF($AM$2="Resultado final",'Série original'!$S225,IF($AM$2="Série de preços original",'Série original'!$P225,IF($AM$2="1ª rodada de saneamento",'1º Saneamento'!$O225,IF($AM$2="2ª rodada de saneamento",'2º Saneamento'!$O225,IF($AM$2="3ª rodada de saneamento",'3º Saneamento'!$O225,IF($AM$2="4ª rodada de saneamento",'4º Saneamento'!$O225,IF($AM$2="5ª rodada de saneamento",'5º Saneamento'!$O225,""))))))))</f>
        <v/>
      </c>
      <c r="AN226" s="23" t="str">
        <f>IF($AM$2="Resultado final","",IF(AND($AJ226&lt;&gt;"",OR(AND('1º Saneamento'!$O225="",$AM$2="1ª rodada de saneamento"),AND('2º Saneamento'!$O225="",$AM$2="2ª rodada de saneamento"),AND('3º Saneamento'!$O225="",$AM$2="3ª rodada de saneamento"),AND('4º Saneamento'!$O225="",$AM$2="4ª rodada de saneamento"),AND('5º Saneamento'!$O225="",$AM$2="5ª rodada de saneamento"),AND($AM$2="Resultado final",OR('Série original'!$P225&lt;=30%,$AH226="SIM",'Série original'!$S225&gt;30%)))),"N/A",IF(OR($AM$2="1ª rodada de saneamento",$AM$2="Série de preços original"),'Série original'!$Q225,IF($AM$2="1ª rodada de saneamento",'Série original'!$Q225,IF($AM$2="2ª rodada de saneamento",'1º Saneamento'!$P225,IF($AM$2="3ª rodada de saneamento",'2º Saneamento'!$P225,IF($AM$2="4ª rodada de saneamento",'3º Saneamento'!$P225,IF($AM$2="5ª rodada de saneamento",'4º Saneamento'!$P225,""))))))))</f>
        <v/>
      </c>
      <c r="AO226" s="23" t="str">
        <f>IF($AM$2="Resultado final","",IF(AND($AJ226&lt;&gt;"",OR(AND('1º Saneamento'!$O225="",$AM$2="1ª rodada de saneamento"),AND('2º Saneamento'!$O225="",$AM$2="2ª rodada de saneamento"),AND('3º Saneamento'!$O225="",$AM$2="3ª rodada de saneamento"),AND('4º Saneamento'!$O225="",$AM$2="4ª rodada de saneamento"),AND('5º Saneamento'!$O225="",$AM$2="5ª rodada de saneamento"),AND($AM$2="Resultado final",OR('Série original'!$P225&lt;=30%,$AH226="SIM",'Série original'!$S225&gt;30%)))),"N/A",IF(OR($AM$2="1ª rodada de saneamento",$AM$2="Série de preços original"),'Série original'!$R225,IF($AM$2="1ª rodada de saneamento",'Série original'!$R225,IF($AM$2="2ª rodada de saneamento",'1º Saneamento'!$Q225,IF($AM$2="3ª rodada de saneamento",'2º Saneamento'!$Q225,IF($AM$2="4ª rodada de saneamento",'3º Saneamento'!$Q225,IF($AM$2="5ª rodada de saneamento",'4º Saneamento'!$Q225,""))))))))</f>
        <v/>
      </c>
      <c r="AP226" s="24" t="str">
        <f>IFERROR(IF($AH226="SIM",$AI226,IF('Série original'!$P225&lt;=30%,$AJ226,IF('Série original'!$S225&gt;30%,$AL226,$AK226)))*$U226,"")</f>
        <v/>
      </c>
    </row>
    <row r="227" spans="1:42" ht="12.75" customHeight="1" x14ac:dyDescent="0.2">
      <c r="A227" s="11"/>
      <c r="B227" s="30"/>
      <c r="C227" s="27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3">
        <f t="shared" si="16"/>
        <v>0</v>
      </c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7"/>
      <c r="AI227" s="19" t="str">
        <f t="shared" si="13"/>
        <v/>
      </c>
      <c r="AJ227" s="19" t="str">
        <f t="shared" si="14"/>
        <v/>
      </c>
      <c r="AK227" s="19" t="str">
        <f>IFERROR(ROUND(IF(OR('1º Saneamento'!$O226&lt;=30%,COUNT('2º Saneamento'!C226:L226)&lt;3),'1º Saneamento'!$M226,IF(OR('2º Saneamento'!$O226&lt;=30%,COUNT('3º Saneamento'!C226:L226)&lt;3),'2º Saneamento'!$M226,IF(OR('3º Saneamento'!$O226&lt;=30%,COUNT('4º Saneamento'!C226:L226)&lt;3),'3º Saneamento'!$M226,IF(OR('4º Saneamento'!$O226&lt;=30%,COUNT('5º Saneamento'!C226:L226)&lt;3),'4º Saneamento'!$M226,'5º Saneamento'!$M226)))),2),"")</f>
        <v/>
      </c>
      <c r="AL227" s="19" t="str">
        <f t="shared" si="15"/>
        <v/>
      </c>
      <c r="AM227" s="22" t="str">
        <f>IF(AND($AJ227&lt;&gt;"",OR(AND('1º Saneamento'!$O226="",$AM$2="1ª rodada de saneamento"),AND('2º Saneamento'!$O226="",$AM$2="2ª rodada de saneamento"),AND('3º Saneamento'!$O226="",$AM$2="3ª rodada de saneamento"),AND('4º Saneamento'!$O226="",$AM$2="4ª rodada de saneamento"),AND('5º Saneamento'!$O226="",$AM$2="5ª rodada de saneamento"))),"N/A",IF($AM$2="Resultado final",'Série original'!$S226,IF($AM$2="Série de preços original",'Série original'!$P226,IF($AM$2="1ª rodada de saneamento",'1º Saneamento'!$O226,IF($AM$2="2ª rodada de saneamento",'2º Saneamento'!$O226,IF($AM$2="3ª rodada de saneamento",'3º Saneamento'!$O226,IF($AM$2="4ª rodada de saneamento",'4º Saneamento'!$O226,IF($AM$2="5ª rodada de saneamento",'5º Saneamento'!$O226,""))))))))</f>
        <v/>
      </c>
      <c r="AN227" s="23" t="str">
        <f>IF($AM$2="Resultado final","",IF(AND($AJ227&lt;&gt;"",OR(AND('1º Saneamento'!$O226="",$AM$2="1ª rodada de saneamento"),AND('2º Saneamento'!$O226="",$AM$2="2ª rodada de saneamento"),AND('3º Saneamento'!$O226="",$AM$2="3ª rodada de saneamento"),AND('4º Saneamento'!$O226="",$AM$2="4ª rodada de saneamento"),AND('5º Saneamento'!$O226="",$AM$2="5ª rodada de saneamento"),AND($AM$2="Resultado final",OR('Série original'!$P226&lt;=30%,$AH227="SIM",'Série original'!$S226&gt;30%)))),"N/A",IF(OR($AM$2="1ª rodada de saneamento",$AM$2="Série de preços original"),'Série original'!$Q226,IF($AM$2="1ª rodada de saneamento",'Série original'!$Q226,IF($AM$2="2ª rodada de saneamento",'1º Saneamento'!$P226,IF($AM$2="3ª rodada de saneamento",'2º Saneamento'!$P226,IF($AM$2="4ª rodada de saneamento",'3º Saneamento'!$P226,IF($AM$2="5ª rodada de saneamento",'4º Saneamento'!$P226,""))))))))</f>
        <v/>
      </c>
      <c r="AO227" s="23" t="str">
        <f>IF($AM$2="Resultado final","",IF(AND($AJ227&lt;&gt;"",OR(AND('1º Saneamento'!$O226="",$AM$2="1ª rodada de saneamento"),AND('2º Saneamento'!$O226="",$AM$2="2ª rodada de saneamento"),AND('3º Saneamento'!$O226="",$AM$2="3ª rodada de saneamento"),AND('4º Saneamento'!$O226="",$AM$2="4ª rodada de saneamento"),AND('5º Saneamento'!$O226="",$AM$2="5ª rodada de saneamento"),AND($AM$2="Resultado final",OR('Série original'!$P226&lt;=30%,$AH227="SIM",'Série original'!$S226&gt;30%)))),"N/A",IF(OR($AM$2="1ª rodada de saneamento",$AM$2="Série de preços original"),'Série original'!$R226,IF($AM$2="1ª rodada de saneamento",'Série original'!$R226,IF($AM$2="2ª rodada de saneamento",'1º Saneamento'!$Q226,IF($AM$2="3ª rodada de saneamento",'2º Saneamento'!$Q226,IF($AM$2="4ª rodada de saneamento",'3º Saneamento'!$Q226,IF($AM$2="5ª rodada de saneamento",'4º Saneamento'!$Q226,""))))))))</f>
        <v/>
      </c>
      <c r="AP227" s="24" t="str">
        <f>IFERROR(IF($AH227="SIM",$AI227,IF('Série original'!$P226&lt;=30%,$AJ227,IF('Série original'!$S226&gt;30%,$AL227,$AK227)))*$U227,"")</f>
        <v/>
      </c>
    </row>
    <row r="228" spans="1:42" ht="12.75" customHeight="1" x14ac:dyDescent="0.2">
      <c r="A228" s="11"/>
      <c r="B228" s="30"/>
      <c r="C228" s="27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3">
        <f t="shared" si="16"/>
        <v>0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7"/>
      <c r="AI228" s="19" t="str">
        <f t="shared" si="13"/>
        <v/>
      </c>
      <c r="AJ228" s="19" t="str">
        <f t="shared" si="14"/>
        <v/>
      </c>
      <c r="AK228" s="19" t="str">
        <f>IFERROR(ROUND(IF(OR('1º Saneamento'!$O227&lt;=30%,COUNT('2º Saneamento'!C227:L227)&lt;3),'1º Saneamento'!$M227,IF(OR('2º Saneamento'!$O227&lt;=30%,COUNT('3º Saneamento'!C227:L227)&lt;3),'2º Saneamento'!$M227,IF(OR('3º Saneamento'!$O227&lt;=30%,COUNT('4º Saneamento'!C227:L227)&lt;3),'3º Saneamento'!$M227,IF(OR('4º Saneamento'!$O227&lt;=30%,COUNT('5º Saneamento'!C227:L227)&lt;3),'4º Saneamento'!$M227,'5º Saneamento'!$M227)))),2),"")</f>
        <v/>
      </c>
      <c r="AL228" s="19" t="str">
        <f t="shared" si="15"/>
        <v/>
      </c>
      <c r="AM228" s="22" t="str">
        <f>IF(AND($AJ228&lt;&gt;"",OR(AND('1º Saneamento'!$O227="",$AM$2="1ª rodada de saneamento"),AND('2º Saneamento'!$O227="",$AM$2="2ª rodada de saneamento"),AND('3º Saneamento'!$O227="",$AM$2="3ª rodada de saneamento"),AND('4º Saneamento'!$O227="",$AM$2="4ª rodada de saneamento"),AND('5º Saneamento'!$O227="",$AM$2="5ª rodada de saneamento"))),"N/A",IF($AM$2="Resultado final",'Série original'!$S227,IF($AM$2="Série de preços original",'Série original'!$P227,IF($AM$2="1ª rodada de saneamento",'1º Saneamento'!$O227,IF($AM$2="2ª rodada de saneamento",'2º Saneamento'!$O227,IF($AM$2="3ª rodada de saneamento",'3º Saneamento'!$O227,IF($AM$2="4ª rodada de saneamento",'4º Saneamento'!$O227,IF($AM$2="5ª rodada de saneamento",'5º Saneamento'!$O227,""))))))))</f>
        <v/>
      </c>
      <c r="AN228" s="23" t="str">
        <f>IF($AM$2="Resultado final","",IF(AND($AJ228&lt;&gt;"",OR(AND('1º Saneamento'!$O227="",$AM$2="1ª rodada de saneamento"),AND('2º Saneamento'!$O227="",$AM$2="2ª rodada de saneamento"),AND('3º Saneamento'!$O227="",$AM$2="3ª rodada de saneamento"),AND('4º Saneamento'!$O227="",$AM$2="4ª rodada de saneamento"),AND('5º Saneamento'!$O227="",$AM$2="5ª rodada de saneamento"),AND($AM$2="Resultado final",OR('Série original'!$P227&lt;=30%,$AH228="SIM",'Série original'!$S227&gt;30%)))),"N/A",IF(OR($AM$2="1ª rodada de saneamento",$AM$2="Série de preços original"),'Série original'!$Q227,IF($AM$2="1ª rodada de saneamento",'Série original'!$Q227,IF($AM$2="2ª rodada de saneamento",'1º Saneamento'!$P227,IF($AM$2="3ª rodada de saneamento",'2º Saneamento'!$P227,IF($AM$2="4ª rodada de saneamento",'3º Saneamento'!$P227,IF($AM$2="5ª rodada de saneamento",'4º Saneamento'!$P227,""))))))))</f>
        <v/>
      </c>
      <c r="AO228" s="23" t="str">
        <f>IF($AM$2="Resultado final","",IF(AND($AJ228&lt;&gt;"",OR(AND('1º Saneamento'!$O227="",$AM$2="1ª rodada de saneamento"),AND('2º Saneamento'!$O227="",$AM$2="2ª rodada de saneamento"),AND('3º Saneamento'!$O227="",$AM$2="3ª rodada de saneamento"),AND('4º Saneamento'!$O227="",$AM$2="4ª rodada de saneamento"),AND('5º Saneamento'!$O227="",$AM$2="5ª rodada de saneamento"),AND($AM$2="Resultado final",OR('Série original'!$P227&lt;=30%,$AH228="SIM",'Série original'!$S227&gt;30%)))),"N/A",IF(OR($AM$2="1ª rodada de saneamento",$AM$2="Série de preços original"),'Série original'!$R227,IF($AM$2="1ª rodada de saneamento",'Série original'!$R227,IF($AM$2="2ª rodada de saneamento",'1º Saneamento'!$Q227,IF($AM$2="3ª rodada de saneamento",'2º Saneamento'!$Q227,IF($AM$2="4ª rodada de saneamento",'3º Saneamento'!$Q227,IF($AM$2="5ª rodada de saneamento",'4º Saneamento'!$Q227,""))))))))</f>
        <v/>
      </c>
      <c r="AP228" s="24" t="str">
        <f>IFERROR(IF($AH228="SIM",$AI228,IF('Série original'!$P227&lt;=30%,$AJ228,IF('Série original'!$S227&gt;30%,$AL228,$AK228)))*$U228,"")</f>
        <v/>
      </c>
    </row>
    <row r="229" spans="1:42" ht="12.75" customHeight="1" x14ac:dyDescent="0.2">
      <c r="A229" s="11"/>
      <c r="B229" s="30"/>
      <c r="C229" s="27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3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7"/>
      <c r="AI229" s="19" t="str">
        <f t="shared" si="13"/>
        <v/>
      </c>
      <c r="AJ229" s="19" t="str">
        <f t="shared" si="14"/>
        <v/>
      </c>
      <c r="AK229" s="19" t="str">
        <f>IFERROR(ROUND(IF(OR('1º Saneamento'!$O228&lt;=30%,COUNT('2º Saneamento'!C228:L228)&lt;3),'1º Saneamento'!$M228,IF(OR('2º Saneamento'!$O228&lt;=30%,COUNT('3º Saneamento'!C228:L228)&lt;3),'2º Saneamento'!$M228,IF(OR('3º Saneamento'!$O228&lt;=30%,COUNT('4º Saneamento'!C228:L228)&lt;3),'3º Saneamento'!$M228,IF(OR('4º Saneamento'!$O228&lt;=30%,COUNT('5º Saneamento'!C228:L228)&lt;3),'4º Saneamento'!$M228,'5º Saneamento'!$M228)))),2),"")</f>
        <v/>
      </c>
      <c r="AL229" s="19" t="str">
        <f t="shared" si="15"/>
        <v/>
      </c>
      <c r="AM229" s="22" t="str">
        <f>IF(AND($AJ229&lt;&gt;"",OR(AND('1º Saneamento'!$O228="",$AM$2="1ª rodada de saneamento"),AND('2º Saneamento'!$O228="",$AM$2="2ª rodada de saneamento"),AND('3º Saneamento'!$O228="",$AM$2="3ª rodada de saneamento"),AND('4º Saneamento'!$O228="",$AM$2="4ª rodada de saneamento"),AND('5º Saneamento'!$O228="",$AM$2="5ª rodada de saneamento"))),"N/A",IF($AM$2="Resultado final",'Série original'!$S228,IF($AM$2="Série de preços original",'Série original'!$P228,IF($AM$2="1ª rodada de saneamento",'1º Saneamento'!$O228,IF($AM$2="2ª rodada de saneamento",'2º Saneamento'!$O228,IF($AM$2="3ª rodada de saneamento",'3º Saneamento'!$O228,IF($AM$2="4ª rodada de saneamento",'4º Saneamento'!$O228,IF($AM$2="5ª rodada de saneamento",'5º Saneamento'!$O228,""))))))))</f>
        <v/>
      </c>
      <c r="AN229" s="23" t="str">
        <f>IF($AM$2="Resultado final","",IF(AND($AJ229&lt;&gt;"",OR(AND('1º Saneamento'!$O228="",$AM$2="1ª rodada de saneamento"),AND('2º Saneamento'!$O228="",$AM$2="2ª rodada de saneamento"),AND('3º Saneamento'!$O228="",$AM$2="3ª rodada de saneamento"),AND('4º Saneamento'!$O228="",$AM$2="4ª rodada de saneamento"),AND('5º Saneamento'!$O228="",$AM$2="5ª rodada de saneamento"),AND($AM$2="Resultado final",OR('Série original'!$P228&lt;=30%,$AH229="SIM",'Série original'!$S228&gt;30%)))),"N/A",IF(OR($AM$2="1ª rodada de saneamento",$AM$2="Série de preços original"),'Série original'!$Q228,IF($AM$2="1ª rodada de saneamento",'Série original'!$Q228,IF($AM$2="2ª rodada de saneamento",'1º Saneamento'!$P228,IF($AM$2="3ª rodada de saneamento",'2º Saneamento'!$P228,IF($AM$2="4ª rodada de saneamento",'3º Saneamento'!$P228,IF($AM$2="5ª rodada de saneamento",'4º Saneamento'!$P228,""))))))))</f>
        <v/>
      </c>
      <c r="AO229" s="23" t="str">
        <f>IF($AM$2="Resultado final","",IF(AND($AJ229&lt;&gt;"",OR(AND('1º Saneamento'!$O228="",$AM$2="1ª rodada de saneamento"),AND('2º Saneamento'!$O228="",$AM$2="2ª rodada de saneamento"),AND('3º Saneamento'!$O228="",$AM$2="3ª rodada de saneamento"),AND('4º Saneamento'!$O228="",$AM$2="4ª rodada de saneamento"),AND('5º Saneamento'!$O228="",$AM$2="5ª rodada de saneamento"),AND($AM$2="Resultado final",OR('Série original'!$P228&lt;=30%,$AH229="SIM",'Série original'!$S228&gt;30%)))),"N/A",IF(OR($AM$2="1ª rodada de saneamento",$AM$2="Série de preços original"),'Série original'!$R228,IF($AM$2="1ª rodada de saneamento",'Série original'!$R228,IF($AM$2="2ª rodada de saneamento",'1º Saneamento'!$Q228,IF($AM$2="3ª rodada de saneamento",'2º Saneamento'!$Q228,IF($AM$2="4ª rodada de saneamento",'3º Saneamento'!$Q228,IF($AM$2="5ª rodada de saneamento",'4º Saneamento'!$Q228,""))))))))</f>
        <v/>
      </c>
      <c r="AP229" s="24" t="str">
        <f>IFERROR(IF($AH229="SIM",$AI229,IF('Série original'!$P228&lt;=30%,$AJ229,IF('Série original'!$S228&gt;30%,$AL229,$AK229)))*$U229,"")</f>
        <v/>
      </c>
    </row>
    <row r="230" spans="1:42" ht="12.75" customHeight="1" x14ac:dyDescent="0.2">
      <c r="A230" s="11"/>
      <c r="B230" s="30"/>
      <c r="C230" s="27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3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7"/>
      <c r="AI230" s="19" t="str">
        <f t="shared" si="13"/>
        <v/>
      </c>
      <c r="AJ230" s="19" t="str">
        <f t="shared" si="14"/>
        <v/>
      </c>
      <c r="AK230" s="19" t="str">
        <f>IFERROR(ROUND(IF(OR('1º Saneamento'!$O229&lt;=30%,COUNT('2º Saneamento'!C229:L229)&lt;3),'1º Saneamento'!$M229,IF(OR('2º Saneamento'!$O229&lt;=30%,COUNT('3º Saneamento'!C229:L229)&lt;3),'2º Saneamento'!$M229,IF(OR('3º Saneamento'!$O229&lt;=30%,COUNT('4º Saneamento'!C229:L229)&lt;3),'3º Saneamento'!$M229,IF(OR('4º Saneamento'!$O229&lt;=30%,COUNT('5º Saneamento'!C229:L229)&lt;3),'4º Saneamento'!$M229,'5º Saneamento'!$M229)))),2),"")</f>
        <v/>
      </c>
      <c r="AL230" s="19" t="str">
        <f t="shared" si="15"/>
        <v/>
      </c>
      <c r="AM230" s="22" t="str">
        <f>IF(AND($AJ230&lt;&gt;"",OR(AND('1º Saneamento'!$O229="",$AM$2="1ª rodada de saneamento"),AND('2º Saneamento'!$O229="",$AM$2="2ª rodada de saneamento"),AND('3º Saneamento'!$O229="",$AM$2="3ª rodada de saneamento"),AND('4º Saneamento'!$O229="",$AM$2="4ª rodada de saneamento"),AND('5º Saneamento'!$O229="",$AM$2="5ª rodada de saneamento"))),"N/A",IF($AM$2="Resultado final",'Série original'!$S229,IF($AM$2="Série de preços original",'Série original'!$P229,IF($AM$2="1ª rodada de saneamento",'1º Saneamento'!$O229,IF($AM$2="2ª rodada de saneamento",'2º Saneamento'!$O229,IF($AM$2="3ª rodada de saneamento",'3º Saneamento'!$O229,IF($AM$2="4ª rodada de saneamento",'4º Saneamento'!$O229,IF($AM$2="5ª rodada de saneamento",'5º Saneamento'!$O229,""))))))))</f>
        <v/>
      </c>
      <c r="AN230" s="23" t="str">
        <f>IF($AM$2="Resultado final","",IF(AND($AJ230&lt;&gt;"",OR(AND('1º Saneamento'!$O229="",$AM$2="1ª rodada de saneamento"),AND('2º Saneamento'!$O229="",$AM$2="2ª rodada de saneamento"),AND('3º Saneamento'!$O229="",$AM$2="3ª rodada de saneamento"),AND('4º Saneamento'!$O229="",$AM$2="4ª rodada de saneamento"),AND('5º Saneamento'!$O229="",$AM$2="5ª rodada de saneamento"),AND($AM$2="Resultado final",OR('Série original'!$P229&lt;=30%,$AH230="SIM",'Série original'!$S229&gt;30%)))),"N/A",IF(OR($AM$2="1ª rodada de saneamento",$AM$2="Série de preços original"),'Série original'!$Q229,IF($AM$2="1ª rodada de saneamento",'Série original'!$Q229,IF($AM$2="2ª rodada de saneamento",'1º Saneamento'!$P229,IF($AM$2="3ª rodada de saneamento",'2º Saneamento'!$P229,IF($AM$2="4ª rodada de saneamento",'3º Saneamento'!$P229,IF($AM$2="5ª rodada de saneamento",'4º Saneamento'!$P229,""))))))))</f>
        <v/>
      </c>
      <c r="AO230" s="23" t="str">
        <f>IF($AM$2="Resultado final","",IF(AND($AJ230&lt;&gt;"",OR(AND('1º Saneamento'!$O229="",$AM$2="1ª rodada de saneamento"),AND('2º Saneamento'!$O229="",$AM$2="2ª rodada de saneamento"),AND('3º Saneamento'!$O229="",$AM$2="3ª rodada de saneamento"),AND('4º Saneamento'!$O229="",$AM$2="4ª rodada de saneamento"),AND('5º Saneamento'!$O229="",$AM$2="5ª rodada de saneamento"),AND($AM$2="Resultado final",OR('Série original'!$P229&lt;=30%,$AH230="SIM",'Série original'!$S229&gt;30%)))),"N/A",IF(OR($AM$2="1ª rodada de saneamento",$AM$2="Série de preços original"),'Série original'!$R229,IF($AM$2="1ª rodada de saneamento",'Série original'!$R229,IF($AM$2="2ª rodada de saneamento",'1º Saneamento'!$Q229,IF($AM$2="3ª rodada de saneamento",'2º Saneamento'!$Q229,IF($AM$2="4ª rodada de saneamento",'3º Saneamento'!$Q229,IF($AM$2="5ª rodada de saneamento",'4º Saneamento'!$Q229,""))))))))</f>
        <v/>
      </c>
      <c r="AP230" s="24" t="str">
        <f>IFERROR(IF($AH230="SIM",$AI230,IF('Série original'!$P229&lt;=30%,$AJ230,IF('Série original'!$S229&gt;30%,$AL230,$AK230)))*$U230,"")</f>
        <v/>
      </c>
    </row>
    <row r="231" spans="1:42" ht="12.75" customHeight="1" x14ac:dyDescent="0.2">
      <c r="A231" s="11"/>
      <c r="B231" s="30"/>
      <c r="C231" s="27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3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7"/>
      <c r="AI231" s="19" t="str">
        <f t="shared" si="13"/>
        <v/>
      </c>
      <c r="AJ231" s="19" t="str">
        <f t="shared" si="14"/>
        <v/>
      </c>
      <c r="AK231" s="19" t="str">
        <f>IFERROR(ROUND(IF(OR('1º Saneamento'!$O230&lt;=30%,COUNT('2º Saneamento'!C230:L230)&lt;3),'1º Saneamento'!$M230,IF(OR('2º Saneamento'!$O230&lt;=30%,COUNT('3º Saneamento'!C230:L230)&lt;3),'2º Saneamento'!$M230,IF(OR('3º Saneamento'!$O230&lt;=30%,COUNT('4º Saneamento'!C230:L230)&lt;3),'3º Saneamento'!$M230,IF(OR('4º Saneamento'!$O230&lt;=30%,COUNT('5º Saneamento'!C230:L230)&lt;3),'4º Saneamento'!$M230,'5º Saneamento'!$M230)))),2),"")</f>
        <v/>
      </c>
      <c r="AL231" s="19" t="str">
        <f t="shared" si="15"/>
        <v/>
      </c>
      <c r="AM231" s="22" t="str">
        <f>IF(AND($AJ231&lt;&gt;"",OR(AND('1º Saneamento'!$O230="",$AM$2="1ª rodada de saneamento"),AND('2º Saneamento'!$O230="",$AM$2="2ª rodada de saneamento"),AND('3º Saneamento'!$O230="",$AM$2="3ª rodada de saneamento"),AND('4º Saneamento'!$O230="",$AM$2="4ª rodada de saneamento"),AND('5º Saneamento'!$O230="",$AM$2="5ª rodada de saneamento"))),"N/A",IF($AM$2="Resultado final",'Série original'!$S230,IF($AM$2="Série de preços original",'Série original'!$P230,IF($AM$2="1ª rodada de saneamento",'1º Saneamento'!$O230,IF($AM$2="2ª rodada de saneamento",'2º Saneamento'!$O230,IF($AM$2="3ª rodada de saneamento",'3º Saneamento'!$O230,IF($AM$2="4ª rodada de saneamento",'4º Saneamento'!$O230,IF($AM$2="5ª rodada de saneamento",'5º Saneamento'!$O230,""))))))))</f>
        <v/>
      </c>
      <c r="AN231" s="23" t="str">
        <f>IF($AM$2="Resultado final","",IF(AND($AJ231&lt;&gt;"",OR(AND('1º Saneamento'!$O230="",$AM$2="1ª rodada de saneamento"),AND('2º Saneamento'!$O230="",$AM$2="2ª rodada de saneamento"),AND('3º Saneamento'!$O230="",$AM$2="3ª rodada de saneamento"),AND('4º Saneamento'!$O230="",$AM$2="4ª rodada de saneamento"),AND('5º Saneamento'!$O230="",$AM$2="5ª rodada de saneamento"),AND($AM$2="Resultado final",OR('Série original'!$P230&lt;=30%,$AH231="SIM",'Série original'!$S230&gt;30%)))),"N/A",IF(OR($AM$2="1ª rodada de saneamento",$AM$2="Série de preços original"),'Série original'!$Q230,IF($AM$2="1ª rodada de saneamento",'Série original'!$Q230,IF($AM$2="2ª rodada de saneamento",'1º Saneamento'!$P230,IF($AM$2="3ª rodada de saneamento",'2º Saneamento'!$P230,IF($AM$2="4ª rodada de saneamento",'3º Saneamento'!$P230,IF($AM$2="5ª rodada de saneamento",'4º Saneamento'!$P230,""))))))))</f>
        <v/>
      </c>
      <c r="AO231" s="23" t="str">
        <f>IF($AM$2="Resultado final","",IF(AND($AJ231&lt;&gt;"",OR(AND('1º Saneamento'!$O230="",$AM$2="1ª rodada de saneamento"),AND('2º Saneamento'!$O230="",$AM$2="2ª rodada de saneamento"),AND('3º Saneamento'!$O230="",$AM$2="3ª rodada de saneamento"),AND('4º Saneamento'!$O230="",$AM$2="4ª rodada de saneamento"),AND('5º Saneamento'!$O230="",$AM$2="5ª rodada de saneamento"),AND($AM$2="Resultado final",OR('Série original'!$P230&lt;=30%,$AH231="SIM",'Série original'!$S230&gt;30%)))),"N/A",IF(OR($AM$2="1ª rodada de saneamento",$AM$2="Série de preços original"),'Série original'!$R230,IF($AM$2="1ª rodada de saneamento",'Série original'!$R230,IF($AM$2="2ª rodada de saneamento",'1º Saneamento'!$Q230,IF($AM$2="3ª rodada de saneamento",'2º Saneamento'!$Q230,IF($AM$2="4ª rodada de saneamento",'3º Saneamento'!$Q230,IF($AM$2="5ª rodada de saneamento",'4º Saneamento'!$Q230,""))))))))</f>
        <v/>
      </c>
      <c r="AP231" s="24" t="str">
        <f>IFERROR(IF($AH231="SIM",$AI231,IF('Série original'!$P230&lt;=30%,$AJ231,IF('Série original'!$S230&gt;30%,$AL231,$AK231)))*$U231,"")</f>
        <v/>
      </c>
    </row>
    <row r="232" spans="1:42" ht="12.75" customHeight="1" x14ac:dyDescent="0.2">
      <c r="A232" s="11"/>
      <c r="B232" s="30"/>
      <c r="C232" s="27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3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7"/>
      <c r="AI232" s="19" t="str">
        <f t="shared" si="13"/>
        <v/>
      </c>
      <c r="AJ232" s="19" t="str">
        <f t="shared" si="14"/>
        <v/>
      </c>
      <c r="AK232" s="19" t="str">
        <f>IFERROR(ROUND(IF(OR('1º Saneamento'!$O231&lt;=30%,COUNT('2º Saneamento'!C231:L231)&lt;3),'1º Saneamento'!$M231,IF(OR('2º Saneamento'!$O231&lt;=30%,COUNT('3º Saneamento'!C231:L231)&lt;3),'2º Saneamento'!$M231,IF(OR('3º Saneamento'!$O231&lt;=30%,COUNT('4º Saneamento'!C231:L231)&lt;3),'3º Saneamento'!$M231,IF(OR('4º Saneamento'!$O231&lt;=30%,COUNT('5º Saneamento'!C231:L231)&lt;3),'4º Saneamento'!$M231,'5º Saneamento'!$M231)))),2),"")</f>
        <v/>
      </c>
      <c r="AL232" s="19" t="str">
        <f t="shared" si="15"/>
        <v/>
      </c>
      <c r="AM232" s="22" t="str">
        <f>IF(AND($AJ232&lt;&gt;"",OR(AND('1º Saneamento'!$O231="",$AM$2="1ª rodada de saneamento"),AND('2º Saneamento'!$O231="",$AM$2="2ª rodada de saneamento"),AND('3º Saneamento'!$O231="",$AM$2="3ª rodada de saneamento"),AND('4º Saneamento'!$O231="",$AM$2="4ª rodada de saneamento"),AND('5º Saneamento'!$O231="",$AM$2="5ª rodada de saneamento"))),"N/A",IF($AM$2="Resultado final",'Série original'!$S231,IF($AM$2="Série de preços original",'Série original'!$P231,IF($AM$2="1ª rodada de saneamento",'1º Saneamento'!$O231,IF($AM$2="2ª rodada de saneamento",'2º Saneamento'!$O231,IF($AM$2="3ª rodada de saneamento",'3º Saneamento'!$O231,IF($AM$2="4ª rodada de saneamento",'4º Saneamento'!$O231,IF($AM$2="5ª rodada de saneamento",'5º Saneamento'!$O231,""))))))))</f>
        <v/>
      </c>
      <c r="AN232" s="23" t="str">
        <f>IF($AM$2="Resultado final","",IF(AND($AJ232&lt;&gt;"",OR(AND('1º Saneamento'!$O231="",$AM$2="1ª rodada de saneamento"),AND('2º Saneamento'!$O231="",$AM$2="2ª rodada de saneamento"),AND('3º Saneamento'!$O231="",$AM$2="3ª rodada de saneamento"),AND('4º Saneamento'!$O231="",$AM$2="4ª rodada de saneamento"),AND('5º Saneamento'!$O231="",$AM$2="5ª rodada de saneamento"),AND($AM$2="Resultado final",OR('Série original'!$P231&lt;=30%,$AH232="SIM",'Série original'!$S231&gt;30%)))),"N/A",IF(OR($AM$2="1ª rodada de saneamento",$AM$2="Série de preços original"),'Série original'!$Q231,IF($AM$2="1ª rodada de saneamento",'Série original'!$Q231,IF($AM$2="2ª rodada de saneamento",'1º Saneamento'!$P231,IF($AM$2="3ª rodada de saneamento",'2º Saneamento'!$P231,IF($AM$2="4ª rodada de saneamento",'3º Saneamento'!$P231,IF($AM$2="5ª rodada de saneamento",'4º Saneamento'!$P231,""))))))))</f>
        <v/>
      </c>
      <c r="AO232" s="23" t="str">
        <f>IF($AM$2="Resultado final","",IF(AND($AJ232&lt;&gt;"",OR(AND('1º Saneamento'!$O231="",$AM$2="1ª rodada de saneamento"),AND('2º Saneamento'!$O231="",$AM$2="2ª rodada de saneamento"),AND('3º Saneamento'!$O231="",$AM$2="3ª rodada de saneamento"),AND('4º Saneamento'!$O231="",$AM$2="4ª rodada de saneamento"),AND('5º Saneamento'!$O231="",$AM$2="5ª rodada de saneamento"),AND($AM$2="Resultado final",OR('Série original'!$P231&lt;=30%,$AH232="SIM",'Série original'!$S231&gt;30%)))),"N/A",IF(OR($AM$2="1ª rodada de saneamento",$AM$2="Série de preços original"),'Série original'!$R231,IF($AM$2="1ª rodada de saneamento",'Série original'!$R231,IF($AM$2="2ª rodada de saneamento",'1º Saneamento'!$Q231,IF($AM$2="3ª rodada de saneamento",'2º Saneamento'!$Q231,IF($AM$2="4ª rodada de saneamento",'3º Saneamento'!$Q231,IF($AM$2="5ª rodada de saneamento",'4º Saneamento'!$Q231,""))))))))</f>
        <v/>
      </c>
      <c r="AP232" s="24" t="str">
        <f>IFERROR(IF($AH232="SIM",$AI232,IF('Série original'!$P231&lt;=30%,$AJ232,IF('Série original'!$S231&gt;30%,$AL232,$AK232)))*$U232,"")</f>
        <v/>
      </c>
    </row>
    <row r="233" spans="1:42" ht="12.75" customHeight="1" x14ac:dyDescent="0.2">
      <c r="A233" s="11"/>
      <c r="B233" s="30"/>
      <c r="C233" s="27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3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7"/>
      <c r="AI233" s="19" t="str">
        <f t="shared" si="13"/>
        <v/>
      </c>
      <c r="AJ233" s="19" t="str">
        <f t="shared" si="14"/>
        <v/>
      </c>
      <c r="AK233" s="19" t="str">
        <f>IFERROR(ROUND(IF(OR('1º Saneamento'!$O232&lt;=30%,COUNT('2º Saneamento'!C232:L232)&lt;3),'1º Saneamento'!$M232,IF(OR('2º Saneamento'!$O232&lt;=30%,COUNT('3º Saneamento'!C232:L232)&lt;3),'2º Saneamento'!$M232,IF(OR('3º Saneamento'!$O232&lt;=30%,COUNT('4º Saneamento'!C232:L232)&lt;3),'3º Saneamento'!$M232,IF(OR('4º Saneamento'!$O232&lt;=30%,COUNT('5º Saneamento'!C232:L232)&lt;3),'4º Saneamento'!$M232,'5º Saneamento'!$M232)))),2),"")</f>
        <v/>
      </c>
      <c r="AL233" s="19" t="str">
        <f t="shared" si="15"/>
        <v/>
      </c>
      <c r="AM233" s="22" t="str">
        <f>IF(AND($AJ233&lt;&gt;"",OR(AND('1º Saneamento'!$O232="",$AM$2="1ª rodada de saneamento"),AND('2º Saneamento'!$O232="",$AM$2="2ª rodada de saneamento"),AND('3º Saneamento'!$O232="",$AM$2="3ª rodada de saneamento"),AND('4º Saneamento'!$O232="",$AM$2="4ª rodada de saneamento"),AND('5º Saneamento'!$O232="",$AM$2="5ª rodada de saneamento"))),"N/A",IF($AM$2="Resultado final",'Série original'!$S232,IF($AM$2="Série de preços original",'Série original'!$P232,IF($AM$2="1ª rodada de saneamento",'1º Saneamento'!$O232,IF($AM$2="2ª rodada de saneamento",'2º Saneamento'!$O232,IF($AM$2="3ª rodada de saneamento",'3º Saneamento'!$O232,IF($AM$2="4ª rodada de saneamento",'4º Saneamento'!$O232,IF($AM$2="5ª rodada de saneamento",'5º Saneamento'!$O232,""))))))))</f>
        <v/>
      </c>
      <c r="AN233" s="23" t="str">
        <f>IF($AM$2="Resultado final","",IF(AND($AJ233&lt;&gt;"",OR(AND('1º Saneamento'!$O232="",$AM$2="1ª rodada de saneamento"),AND('2º Saneamento'!$O232="",$AM$2="2ª rodada de saneamento"),AND('3º Saneamento'!$O232="",$AM$2="3ª rodada de saneamento"),AND('4º Saneamento'!$O232="",$AM$2="4ª rodada de saneamento"),AND('5º Saneamento'!$O232="",$AM$2="5ª rodada de saneamento"),AND($AM$2="Resultado final",OR('Série original'!$P232&lt;=30%,$AH233="SIM",'Série original'!$S232&gt;30%)))),"N/A",IF(OR($AM$2="1ª rodada de saneamento",$AM$2="Série de preços original"),'Série original'!$Q232,IF($AM$2="1ª rodada de saneamento",'Série original'!$Q232,IF($AM$2="2ª rodada de saneamento",'1º Saneamento'!$P232,IF($AM$2="3ª rodada de saneamento",'2º Saneamento'!$P232,IF($AM$2="4ª rodada de saneamento",'3º Saneamento'!$P232,IF($AM$2="5ª rodada de saneamento",'4º Saneamento'!$P232,""))))))))</f>
        <v/>
      </c>
      <c r="AO233" s="23" t="str">
        <f>IF($AM$2="Resultado final","",IF(AND($AJ233&lt;&gt;"",OR(AND('1º Saneamento'!$O232="",$AM$2="1ª rodada de saneamento"),AND('2º Saneamento'!$O232="",$AM$2="2ª rodada de saneamento"),AND('3º Saneamento'!$O232="",$AM$2="3ª rodada de saneamento"),AND('4º Saneamento'!$O232="",$AM$2="4ª rodada de saneamento"),AND('5º Saneamento'!$O232="",$AM$2="5ª rodada de saneamento"),AND($AM$2="Resultado final",OR('Série original'!$P232&lt;=30%,$AH233="SIM",'Série original'!$S232&gt;30%)))),"N/A",IF(OR($AM$2="1ª rodada de saneamento",$AM$2="Série de preços original"),'Série original'!$R232,IF($AM$2="1ª rodada de saneamento",'Série original'!$R232,IF($AM$2="2ª rodada de saneamento",'1º Saneamento'!$Q232,IF($AM$2="3ª rodada de saneamento",'2º Saneamento'!$Q232,IF($AM$2="4ª rodada de saneamento",'3º Saneamento'!$Q232,IF($AM$2="5ª rodada de saneamento",'4º Saneamento'!$Q232,""))))))))</f>
        <v/>
      </c>
      <c r="AP233" s="24" t="str">
        <f>IFERROR(IF($AH233="SIM",$AI233,IF('Série original'!$P232&lt;=30%,$AJ233,IF('Série original'!$S232&gt;30%,$AL233,$AK233)))*$U233,"")</f>
        <v/>
      </c>
    </row>
    <row r="234" spans="1:42" ht="12.75" customHeight="1" x14ac:dyDescent="0.2">
      <c r="A234" s="11"/>
      <c r="B234" s="30"/>
      <c r="C234" s="27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3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7"/>
      <c r="AI234" s="19" t="str">
        <f t="shared" si="13"/>
        <v/>
      </c>
      <c r="AJ234" s="19" t="str">
        <f t="shared" si="14"/>
        <v/>
      </c>
      <c r="AK234" s="19" t="str">
        <f>IFERROR(ROUND(IF(OR('1º Saneamento'!$O233&lt;=30%,COUNT('2º Saneamento'!C233:L233)&lt;3),'1º Saneamento'!$M233,IF(OR('2º Saneamento'!$O233&lt;=30%,COUNT('3º Saneamento'!C233:L233)&lt;3),'2º Saneamento'!$M233,IF(OR('3º Saneamento'!$O233&lt;=30%,COUNT('4º Saneamento'!C233:L233)&lt;3),'3º Saneamento'!$M233,IF(OR('4º Saneamento'!$O233&lt;=30%,COUNT('5º Saneamento'!C233:L233)&lt;3),'4º Saneamento'!$M233,'5º Saneamento'!$M233)))),2),"")</f>
        <v/>
      </c>
      <c r="AL234" s="19" t="str">
        <f t="shared" si="15"/>
        <v/>
      </c>
      <c r="AM234" s="22" t="str">
        <f>IF(AND($AJ234&lt;&gt;"",OR(AND('1º Saneamento'!$O233="",$AM$2="1ª rodada de saneamento"),AND('2º Saneamento'!$O233="",$AM$2="2ª rodada de saneamento"),AND('3º Saneamento'!$O233="",$AM$2="3ª rodada de saneamento"),AND('4º Saneamento'!$O233="",$AM$2="4ª rodada de saneamento"),AND('5º Saneamento'!$O233="",$AM$2="5ª rodada de saneamento"))),"N/A",IF($AM$2="Resultado final",'Série original'!$S233,IF($AM$2="Série de preços original",'Série original'!$P233,IF($AM$2="1ª rodada de saneamento",'1º Saneamento'!$O233,IF($AM$2="2ª rodada de saneamento",'2º Saneamento'!$O233,IF($AM$2="3ª rodada de saneamento",'3º Saneamento'!$O233,IF($AM$2="4ª rodada de saneamento",'4º Saneamento'!$O233,IF($AM$2="5ª rodada de saneamento",'5º Saneamento'!$O233,""))))))))</f>
        <v/>
      </c>
      <c r="AN234" s="23" t="str">
        <f>IF($AM$2="Resultado final","",IF(AND($AJ234&lt;&gt;"",OR(AND('1º Saneamento'!$O233="",$AM$2="1ª rodada de saneamento"),AND('2º Saneamento'!$O233="",$AM$2="2ª rodada de saneamento"),AND('3º Saneamento'!$O233="",$AM$2="3ª rodada de saneamento"),AND('4º Saneamento'!$O233="",$AM$2="4ª rodada de saneamento"),AND('5º Saneamento'!$O233="",$AM$2="5ª rodada de saneamento"),AND($AM$2="Resultado final",OR('Série original'!$P233&lt;=30%,$AH234="SIM",'Série original'!$S233&gt;30%)))),"N/A",IF(OR($AM$2="1ª rodada de saneamento",$AM$2="Série de preços original"),'Série original'!$Q233,IF($AM$2="1ª rodada de saneamento",'Série original'!$Q233,IF($AM$2="2ª rodada de saneamento",'1º Saneamento'!$P233,IF($AM$2="3ª rodada de saneamento",'2º Saneamento'!$P233,IF($AM$2="4ª rodada de saneamento",'3º Saneamento'!$P233,IF($AM$2="5ª rodada de saneamento",'4º Saneamento'!$P233,""))))))))</f>
        <v/>
      </c>
      <c r="AO234" s="23" t="str">
        <f>IF($AM$2="Resultado final","",IF(AND($AJ234&lt;&gt;"",OR(AND('1º Saneamento'!$O233="",$AM$2="1ª rodada de saneamento"),AND('2º Saneamento'!$O233="",$AM$2="2ª rodada de saneamento"),AND('3º Saneamento'!$O233="",$AM$2="3ª rodada de saneamento"),AND('4º Saneamento'!$O233="",$AM$2="4ª rodada de saneamento"),AND('5º Saneamento'!$O233="",$AM$2="5ª rodada de saneamento"),AND($AM$2="Resultado final",OR('Série original'!$P233&lt;=30%,$AH234="SIM",'Série original'!$S233&gt;30%)))),"N/A",IF(OR($AM$2="1ª rodada de saneamento",$AM$2="Série de preços original"),'Série original'!$R233,IF($AM$2="1ª rodada de saneamento",'Série original'!$R233,IF($AM$2="2ª rodada de saneamento",'1º Saneamento'!$Q233,IF($AM$2="3ª rodada de saneamento",'2º Saneamento'!$Q233,IF($AM$2="4ª rodada de saneamento",'3º Saneamento'!$Q233,IF($AM$2="5ª rodada de saneamento",'4º Saneamento'!$Q233,""))))))))</f>
        <v/>
      </c>
      <c r="AP234" s="24" t="str">
        <f>IFERROR(IF($AH234="SIM",$AI234,IF('Série original'!$P233&lt;=30%,$AJ234,IF('Série original'!$S233&gt;30%,$AL234,$AK234)))*$U234,"")</f>
        <v/>
      </c>
    </row>
    <row r="235" spans="1:42" ht="12.75" customHeight="1" x14ac:dyDescent="0.2">
      <c r="A235" s="11"/>
      <c r="B235" s="30"/>
      <c r="C235" s="27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3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7"/>
      <c r="AI235" s="19" t="str">
        <f t="shared" si="13"/>
        <v/>
      </c>
      <c r="AJ235" s="19" t="str">
        <f t="shared" si="14"/>
        <v/>
      </c>
      <c r="AK235" s="19" t="str">
        <f>IFERROR(ROUND(IF(OR('1º Saneamento'!$O234&lt;=30%,COUNT('2º Saneamento'!C234:L234)&lt;3),'1º Saneamento'!$M234,IF(OR('2º Saneamento'!$O234&lt;=30%,COUNT('3º Saneamento'!C234:L234)&lt;3),'2º Saneamento'!$M234,IF(OR('3º Saneamento'!$O234&lt;=30%,COUNT('4º Saneamento'!C234:L234)&lt;3),'3º Saneamento'!$M234,IF(OR('4º Saneamento'!$O234&lt;=30%,COUNT('5º Saneamento'!C234:L234)&lt;3),'4º Saneamento'!$M234,'5º Saneamento'!$M234)))),2),"")</f>
        <v/>
      </c>
      <c r="AL235" s="19" t="str">
        <f t="shared" si="15"/>
        <v/>
      </c>
      <c r="AM235" s="22" t="str">
        <f>IF(AND($AJ235&lt;&gt;"",OR(AND('1º Saneamento'!$O234="",$AM$2="1ª rodada de saneamento"),AND('2º Saneamento'!$O234="",$AM$2="2ª rodada de saneamento"),AND('3º Saneamento'!$O234="",$AM$2="3ª rodada de saneamento"),AND('4º Saneamento'!$O234="",$AM$2="4ª rodada de saneamento"),AND('5º Saneamento'!$O234="",$AM$2="5ª rodada de saneamento"))),"N/A",IF($AM$2="Resultado final",'Série original'!$S234,IF($AM$2="Série de preços original",'Série original'!$P234,IF($AM$2="1ª rodada de saneamento",'1º Saneamento'!$O234,IF($AM$2="2ª rodada de saneamento",'2º Saneamento'!$O234,IF($AM$2="3ª rodada de saneamento",'3º Saneamento'!$O234,IF($AM$2="4ª rodada de saneamento",'4º Saneamento'!$O234,IF($AM$2="5ª rodada de saneamento",'5º Saneamento'!$O234,""))))))))</f>
        <v/>
      </c>
      <c r="AN235" s="23" t="str">
        <f>IF($AM$2="Resultado final","",IF(AND($AJ235&lt;&gt;"",OR(AND('1º Saneamento'!$O234="",$AM$2="1ª rodada de saneamento"),AND('2º Saneamento'!$O234="",$AM$2="2ª rodada de saneamento"),AND('3º Saneamento'!$O234="",$AM$2="3ª rodada de saneamento"),AND('4º Saneamento'!$O234="",$AM$2="4ª rodada de saneamento"),AND('5º Saneamento'!$O234="",$AM$2="5ª rodada de saneamento"),AND($AM$2="Resultado final",OR('Série original'!$P234&lt;=30%,$AH235="SIM",'Série original'!$S234&gt;30%)))),"N/A",IF(OR($AM$2="1ª rodada de saneamento",$AM$2="Série de preços original"),'Série original'!$Q234,IF($AM$2="1ª rodada de saneamento",'Série original'!$Q234,IF($AM$2="2ª rodada de saneamento",'1º Saneamento'!$P234,IF($AM$2="3ª rodada de saneamento",'2º Saneamento'!$P234,IF($AM$2="4ª rodada de saneamento",'3º Saneamento'!$P234,IF($AM$2="5ª rodada de saneamento",'4º Saneamento'!$P234,""))))))))</f>
        <v/>
      </c>
      <c r="AO235" s="23" t="str">
        <f>IF($AM$2="Resultado final","",IF(AND($AJ235&lt;&gt;"",OR(AND('1º Saneamento'!$O234="",$AM$2="1ª rodada de saneamento"),AND('2º Saneamento'!$O234="",$AM$2="2ª rodada de saneamento"),AND('3º Saneamento'!$O234="",$AM$2="3ª rodada de saneamento"),AND('4º Saneamento'!$O234="",$AM$2="4ª rodada de saneamento"),AND('5º Saneamento'!$O234="",$AM$2="5ª rodada de saneamento"),AND($AM$2="Resultado final",OR('Série original'!$P234&lt;=30%,$AH235="SIM",'Série original'!$S234&gt;30%)))),"N/A",IF(OR($AM$2="1ª rodada de saneamento",$AM$2="Série de preços original"),'Série original'!$R234,IF($AM$2="1ª rodada de saneamento",'Série original'!$R234,IF($AM$2="2ª rodada de saneamento",'1º Saneamento'!$Q234,IF($AM$2="3ª rodada de saneamento",'2º Saneamento'!$Q234,IF($AM$2="4ª rodada de saneamento",'3º Saneamento'!$Q234,IF($AM$2="5ª rodada de saneamento",'4º Saneamento'!$Q234,""))))))))</f>
        <v/>
      </c>
      <c r="AP235" s="24" t="str">
        <f>IFERROR(IF($AH235="SIM",$AI235,IF('Série original'!$P234&lt;=30%,$AJ235,IF('Série original'!$S234&gt;30%,$AL235,$AK235)))*$U235,"")</f>
        <v/>
      </c>
    </row>
    <row r="236" spans="1:42" ht="12.75" customHeight="1" x14ac:dyDescent="0.2">
      <c r="A236" s="11"/>
      <c r="B236" s="30"/>
      <c r="C236" s="27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3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7"/>
      <c r="AI236" s="19" t="str">
        <f t="shared" si="13"/>
        <v/>
      </c>
      <c r="AJ236" s="19" t="str">
        <f t="shared" si="14"/>
        <v/>
      </c>
      <c r="AK236" s="19" t="str">
        <f>IFERROR(ROUND(IF(OR('1º Saneamento'!$O235&lt;=30%,COUNT('2º Saneamento'!C235:L235)&lt;3),'1º Saneamento'!$M235,IF(OR('2º Saneamento'!$O235&lt;=30%,COUNT('3º Saneamento'!C235:L235)&lt;3),'2º Saneamento'!$M235,IF(OR('3º Saneamento'!$O235&lt;=30%,COUNT('4º Saneamento'!C235:L235)&lt;3),'3º Saneamento'!$M235,IF(OR('4º Saneamento'!$O235&lt;=30%,COUNT('5º Saneamento'!C235:L235)&lt;3),'4º Saneamento'!$M235,'5º Saneamento'!$M235)))),2),"")</f>
        <v/>
      </c>
      <c r="AL236" s="19" t="str">
        <f t="shared" si="15"/>
        <v/>
      </c>
      <c r="AM236" s="22" t="str">
        <f>IF(AND($AJ236&lt;&gt;"",OR(AND('1º Saneamento'!$O235="",$AM$2="1ª rodada de saneamento"),AND('2º Saneamento'!$O235="",$AM$2="2ª rodada de saneamento"),AND('3º Saneamento'!$O235="",$AM$2="3ª rodada de saneamento"),AND('4º Saneamento'!$O235="",$AM$2="4ª rodada de saneamento"),AND('5º Saneamento'!$O235="",$AM$2="5ª rodada de saneamento"))),"N/A",IF($AM$2="Resultado final",'Série original'!$S235,IF($AM$2="Série de preços original",'Série original'!$P235,IF($AM$2="1ª rodada de saneamento",'1º Saneamento'!$O235,IF($AM$2="2ª rodada de saneamento",'2º Saneamento'!$O235,IF($AM$2="3ª rodada de saneamento",'3º Saneamento'!$O235,IF($AM$2="4ª rodada de saneamento",'4º Saneamento'!$O235,IF($AM$2="5ª rodada de saneamento",'5º Saneamento'!$O235,""))))))))</f>
        <v/>
      </c>
      <c r="AN236" s="23" t="str">
        <f>IF($AM$2="Resultado final","",IF(AND($AJ236&lt;&gt;"",OR(AND('1º Saneamento'!$O235="",$AM$2="1ª rodada de saneamento"),AND('2º Saneamento'!$O235="",$AM$2="2ª rodada de saneamento"),AND('3º Saneamento'!$O235="",$AM$2="3ª rodada de saneamento"),AND('4º Saneamento'!$O235="",$AM$2="4ª rodada de saneamento"),AND('5º Saneamento'!$O235="",$AM$2="5ª rodada de saneamento"),AND($AM$2="Resultado final",OR('Série original'!$P235&lt;=30%,$AH236="SIM",'Série original'!$S235&gt;30%)))),"N/A",IF(OR($AM$2="1ª rodada de saneamento",$AM$2="Série de preços original"),'Série original'!$Q235,IF($AM$2="1ª rodada de saneamento",'Série original'!$Q235,IF($AM$2="2ª rodada de saneamento",'1º Saneamento'!$P235,IF($AM$2="3ª rodada de saneamento",'2º Saneamento'!$P235,IF($AM$2="4ª rodada de saneamento",'3º Saneamento'!$P235,IF($AM$2="5ª rodada de saneamento",'4º Saneamento'!$P235,""))))))))</f>
        <v/>
      </c>
      <c r="AO236" s="23" t="str">
        <f>IF($AM$2="Resultado final","",IF(AND($AJ236&lt;&gt;"",OR(AND('1º Saneamento'!$O235="",$AM$2="1ª rodada de saneamento"),AND('2º Saneamento'!$O235="",$AM$2="2ª rodada de saneamento"),AND('3º Saneamento'!$O235="",$AM$2="3ª rodada de saneamento"),AND('4º Saneamento'!$O235="",$AM$2="4ª rodada de saneamento"),AND('5º Saneamento'!$O235="",$AM$2="5ª rodada de saneamento"),AND($AM$2="Resultado final",OR('Série original'!$P235&lt;=30%,$AH236="SIM",'Série original'!$S235&gt;30%)))),"N/A",IF(OR($AM$2="1ª rodada de saneamento",$AM$2="Série de preços original"),'Série original'!$R235,IF($AM$2="1ª rodada de saneamento",'Série original'!$R235,IF($AM$2="2ª rodada de saneamento",'1º Saneamento'!$Q235,IF($AM$2="3ª rodada de saneamento",'2º Saneamento'!$Q235,IF($AM$2="4ª rodada de saneamento",'3º Saneamento'!$Q235,IF($AM$2="5ª rodada de saneamento",'4º Saneamento'!$Q235,""))))))))</f>
        <v/>
      </c>
      <c r="AP236" s="24" t="str">
        <f>IFERROR(IF($AH236="SIM",$AI236,IF('Série original'!$P235&lt;=30%,$AJ236,IF('Série original'!$S235&gt;30%,$AL236,$AK236)))*$U236,"")</f>
        <v/>
      </c>
    </row>
    <row r="237" spans="1:42" ht="12.75" customHeight="1" x14ac:dyDescent="0.2">
      <c r="A237" s="11"/>
      <c r="B237" s="30"/>
      <c r="C237" s="27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3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7"/>
      <c r="AI237" s="19" t="str">
        <f t="shared" si="13"/>
        <v/>
      </c>
      <c r="AJ237" s="19" t="str">
        <f t="shared" si="14"/>
        <v/>
      </c>
      <c r="AK237" s="19" t="str">
        <f>IFERROR(ROUND(IF(OR('1º Saneamento'!$O236&lt;=30%,COUNT('2º Saneamento'!C236:L236)&lt;3),'1º Saneamento'!$M236,IF(OR('2º Saneamento'!$O236&lt;=30%,COUNT('3º Saneamento'!C236:L236)&lt;3),'2º Saneamento'!$M236,IF(OR('3º Saneamento'!$O236&lt;=30%,COUNT('4º Saneamento'!C236:L236)&lt;3),'3º Saneamento'!$M236,IF(OR('4º Saneamento'!$O236&lt;=30%,COUNT('5º Saneamento'!C236:L236)&lt;3),'4º Saneamento'!$M236,'5º Saneamento'!$M236)))),2),"")</f>
        <v/>
      </c>
      <c r="AL237" s="19" t="str">
        <f t="shared" si="15"/>
        <v/>
      </c>
      <c r="AM237" s="22" t="str">
        <f>IF(AND($AJ237&lt;&gt;"",OR(AND('1º Saneamento'!$O236="",$AM$2="1ª rodada de saneamento"),AND('2º Saneamento'!$O236="",$AM$2="2ª rodada de saneamento"),AND('3º Saneamento'!$O236="",$AM$2="3ª rodada de saneamento"),AND('4º Saneamento'!$O236="",$AM$2="4ª rodada de saneamento"),AND('5º Saneamento'!$O236="",$AM$2="5ª rodada de saneamento"))),"N/A",IF($AM$2="Resultado final",'Série original'!$S236,IF($AM$2="Série de preços original",'Série original'!$P236,IF($AM$2="1ª rodada de saneamento",'1º Saneamento'!$O236,IF($AM$2="2ª rodada de saneamento",'2º Saneamento'!$O236,IF($AM$2="3ª rodada de saneamento",'3º Saneamento'!$O236,IF($AM$2="4ª rodada de saneamento",'4º Saneamento'!$O236,IF($AM$2="5ª rodada de saneamento",'5º Saneamento'!$O236,""))))))))</f>
        <v/>
      </c>
      <c r="AN237" s="23" t="str">
        <f>IF($AM$2="Resultado final","",IF(AND($AJ237&lt;&gt;"",OR(AND('1º Saneamento'!$O236="",$AM$2="1ª rodada de saneamento"),AND('2º Saneamento'!$O236="",$AM$2="2ª rodada de saneamento"),AND('3º Saneamento'!$O236="",$AM$2="3ª rodada de saneamento"),AND('4º Saneamento'!$O236="",$AM$2="4ª rodada de saneamento"),AND('5º Saneamento'!$O236="",$AM$2="5ª rodada de saneamento"),AND($AM$2="Resultado final",OR('Série original'!$P236&lt;=30%,$AH237="SIM",'Série original'!$S236&gt;30%)))),"N/A",IF(OR($AM$2="1ª rodada de saneamento",$AM$2="Série de preços original"),'Série original'!$Q236,IF($AM$2="1ª rodada de saneamento",'Série original'!$Q236,IF($AM$2="2ª rodada de saneamento",'1º Saneamento'!$P236,IF($AM$2="3ª rodada de saneamento",'2º Saneamento'!$P236,IF($AM$2="4ª rodada de saneamento",'3º Saneamento'!$P236,IF($AM$2="5ª rodada de saneamento",'4º Saneamento'!$P236,""))))))))</f>
        <v/>
      </c>
      <c r="AO237" s="23" t="str">
        <f>IF($AM$2="Resultado final","",IF(AND($AJ237&lt;&gt;"",OR(AND('1º Saneamento'!$O236="",$AM$2="1ª rodada de saneamento"),AND('2º Saneamento'!$O236="",$AM$2="2ª rodada de saneamento"),AND('3º Saneamento'!$O236="",$AM$2="3ª rodada de saneamento"),AND('4º Saneamento'!$O236="",$AM$2="4ª rodada de saneamento"),AND('5º Saneamento'!$O236="",$AM$2="5ª rodada de saneamento"),AND($AM$2="Resultado final",OR('Série original'!$P236&lt;=30%,$AH237="SIM",'Série original'!$S236&gt;30%)))),"N/A",IF(OR($AM$2="1ª rodada de saneamento",$AM$2="Série de preços original"),'Série original'!$R236,IF($AM$2="1ª rodada de saneamento",'Série original'!$R236,IF($AM$2="2ª rodada de saneamento",'1º Saneamento'!$Q236,IF($AM$2="3ª rodada de saneamento",'2º Saneamento'!$Q236,IF($AM$2="4ª rodada de saneamento",'3º Saneamento'!$Q236,IF($AM$2="5ª rodada de saneamento",'4º Saneamento'!$Q236,""))))))))</f>
        <v/>
      </c>
      <c r="AP237" s="24" t="str">
        <f>IFERROR(IF($AH237="SIM",$AI237,IF('Série original'!$P236&lt;=30%,$AJ237,IF('Série original'!$S236&gt;30%,$AL237,$AK237)))*$U237,"")</f>
        <v/>
      </c>
    </row>
    <row r="238" spans="1:42" ht="12.75" customHeight="1" x14ac:dyDescent="0.2">
      <c r="A238" s="11"/>
      <c r="B238" s="30"/>
      <c r="C238" s="27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3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7"/>
      <c r="AI238" s="19" t="str">
        <f t="shared" si="13"/>
        <v/>
      </c>
      <c r="AJ238" s="19" t="str">
        <f t="shared" si="14"/>
        <v/>
      </c>
      <c r="AK238" s="19" t="str">
        <f>IFERROR(ROUND(IF(OR('1º Saneamento'!$O237&lt;=30%,COUNT('2º Saneamento'!C237:L237)&lt;3),'1º Saneamento'!$M237,IF(OR('2º Saneamento'!$O237&lt;=30%,COUNT('3º Saneamento'!C237:L237)&lt;3),'2º Saneamento'!$M237,IF(OR('3º Saneamento'!$O237&lt;=30%,COUNT('4º Saneamento'!C237:L237)&lt;3),'3º Saneamento'!$M237,IF(OR('4º Saneamento'!$O237&lt;=30%,COUNT('5º Saneamento'!C237:L237)&lt;3),'4º Saneamento'!$M237,'5º Saneamento'!$M237)))),2),"")</f>
        <v/>
      </c>
      <c r="AL238" s="19" t="str">
        <f t="shared" si="15"/>
        <v/>
      </c>
      <c r="AM238" s="22" t="str">
        <f>IF(AND($AJ238&lt;&gt;"",OR(AND('1º Saneamento'!$O237="",$AM$2="1ª rodada de saneamento"),AND('2º Saneamento'!$O237="",$AM$2="2ª rodada de saneamento"),AND('3º Saneamento'!$O237="",$AM$2="3ª rodada de saneamento"),AND('4º Saneamento'!$O237="",$AM$2="4ª rodada de saneamento"),AND('5º Saneamento'!$O237="",$AM$2="5ª rodada de saneamento"))),"N/A",IF($AM$2="Resultado final",'Série original'!$S237,IF($AM$2="Série de preços original",'Série original'!$P237,IF($AM$2="1ª rodada de saneamento",'1º Saneamento'!$O237,IF($AM$2="2ª rodada de saneamento",'2º Saneamento'!$O237,IF($AM$2="3ª rodada de saneamento",'3º Saneamento'!$O237,IF($AM$2="4ª rodada de saneamento",'4º Saneamento'!$O237,IF($AM$2="5ª rodada de saneamento",'5º Saneamento'!$O237,""))))))))</f>
        <v/>
      </c>
      <c r="AN238" s="23" t="str">
        <f>IF($AM$2="Resultado final","",IF(AND($AJ238&lt;&gt;"",OR(AND('1º Saneamento'!$O237="",$AM$2="1ª rodada de saneamento"),AND('2º Saneamento'!$O237="",$AM$2="2ª rodada de saneamento"),AND('3º Saneamento'!$O237="",$AM$2="3ª rodada de saneamento"),AND('4º Saneamento'!$O237="",$AM$2="4ª rodada de saneamento"),AND('5º Saneamento'!$O237="",$AM$2="5ª rodada de saneamento"),AND($AM$2="Resultado final",OR('Série original'!$P237&lt;=30%,$AH238="SIM",'Série original'!$S237&gt;30%)))),"N/A",IF(OR($AM$2="1ª rodada de saneamento",$AM$2="Série de preços original"),'Série original'!$Q237,IF($AM$2="1ª rodada de saneamento",'Série original'!$Q237,IF($AM$2="2ª rodada de saneamento",'1º Saneamento'!$P237,IF($AM$2="3ª rodada de saneamento",'2º Saneamento'!$P237,IF($AM$2="4ª rodada de saneamento",'3º Saneamento'!$P237,IF($AM$2="5ª rodada de saneamento",'4º Saneamento'!$P237,""))))))))</f>
        <v/>
      </c>
      <c r="AO238" s="23" t="str">
        <f>IF($AM$2="Resultado final","",IF(AND($AJ238&lt;&gt;"",OR(AND('1º Saneamento'!$O237="",$AM$2="1ª rodada de saneamento"),AND('2º Saneamento'!$O237="",$AM$2="2ª rodada de saneamento"),AND('3º Saneamento'!$O237="",$AM$2="3ª rodada de saneamento"),AND('4º Saneamento'!$O237="",$AM$2="4ª rodada de saneamento"),AND('5º Saneamento'!$O237="",$AM$2="5ª rodada de saneamento"),AND($AM$2="Resultado final",OR('Série original'!$P237&lt;=30%,$AH238="SIM",'Série original'!$S237&gt;30%)))),"N/A",IF(OR($AM$2="1ª rodada de saneamento",$AM$2="Série de preços original"),'Série original'!$R237,IF($AM$2="1ª rodada de saneamento",'Série original'!$R237,IF($AM$2="2ª rodada de saneamento",'1º Saneamento'!$Q237,IF($AM$2="3ª rodada de saneamento",'2º Saneamento'!$Q237,IF($AM$2="4ª rodada de saneamento",'3º Saneamento'!$Q237,IF($AM$2="5ª rodada de saneamento",'4º Saneamento'!$Q237,""))))))))</f>
        <v/>
      </c>
      <c r="AP238" s="24" t="str">
        <f>IFERROR(IF($AH238="SIM",$AI238,IF('Série original'!$P237&lt;=30%,$AJ238,IF('Série original'!$S237&gt;30%,$AL238,$AK238)))*$U238,"")</f>
        <v/>
      </c>
    </row>
    <row r="239" spans="1:42" ht="12.75" customHeight="1" x14ac:dyDescent="0.2">
      <c r="A239" s="11"/>
      <c r="B239" s="30"/>
      <c r="C239" s="27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3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7"/>
      <c r="AI239" s="19" t="str">
        <f t="shared" si="13"/>
        <v/>
      </c>
      <c r="AJ239" s="19" t="str">
        <f t="shared" si="14"/>
        <v/>
      </c>
      <c r="AK239" s="19" t="str">
        <f>IFERROR(ROUND(IF(OR('1º Saneamento'!$O238&lt;=30%,COUNT('2º Saneamento'!C238:L238)&lt;3),'1º Saneamento'!$M238,IF(OR('2º Saneamento'!$O238&lt;=30%,COUNT('3º Saneamento'!C238:L238)&lt;3),'2º Saneamento'!$M238,IF(OR('3º Saneamento'!$O238&lt;=30%,COUNT('4º Saneamento'!C238:L238)&lt;3),'3º Saneamento'!$M238,IF(OR('4º Saneamento'!$O238&lt;=30%,COUNT('5º Saneamento'!C238:L238)&lt;3),'4º Saneamento'!$M238,'5º Saneamento'!$M238)))),2),"")</f>
        <v/>
      </c>
      <c r="AL239" s="19" t="str">
        <f t="shared" si="15"/>
        <v/>
      </c>
      <c r="AM239" s="22" t="str">
        <f>IF(AND($AJ239&lt;&gt;"",OR(AND('1º Saneamento'!$O238="",$AM$2="1ª rodada de saneamento"),AND('2º Saneamento'!$O238="",$AM$2="2ª rodada de saneamento"),AND('3º Saneamento'!$O238="",$AM$2="3ª rodada de saneamento"),AND('4º Saneamento'!$O238="",$AM$2="4ª rodada de saneamento"),AND('5º Saneamento'!$O238="",$AM$2="5ª rodada de saneamento"))),"N/A",IF($AM$2="Resultado final",'Série original'!$S238,IF($AM$2="Série de preços original",'Série original'!$P238,IF($AM$2="1ª rodada de saneamento",'1º Saneamento'!$O238,IF($AM$2="2ª rodada de saneamento",'2º Saneamento'!$O238,IF($AM$2="3ª rodada de saneamento",'3º Saneamento'!$O238,IF($AM$2="4ª rodada de saneamento",'4º Saneamento'!$O238,IF($AM$2="5ª rodada de saneamento",'5º Saneamento'!$O238,""))))))))</f>
        <v/>
      </c>
      <c r="AN239" s="23" t="str">
        <f>IF($AM$2="Resultado final","",IF(AND($AJ239&lt;&gt;"",OR(AND('1º Saneamento'!$O238="",$AM$2="1ª rodada de saneamento"),AND('2º Saneamento'!$O238="",$AM$2="2ª rodada de saneamento"),AND('3º Saneamento'!$O238="",$AM$2="3ª rodada de saneamento"),AND('4º Saneamento'!$O238="",$AM$2="4ª rodada de saneamento"),AND('5º Saneamento'!$O238="",$AM$2="5ª rodada de saneamento"),AND($AM$2="Resultado final",OR('Série original'!$P238&lt;=30%,$AH239="SIM",'Série original'!$S238&gt;30%)))),"N/A",IF(OR($AM$2="1ª rodada de saneamento",$AM$2="Série de preços original"),'Série original'!$Q238,IF($AM$2="1ª rodada de saneamento",'Série original'!$Q238,IF($AM$2="2ª rodada de saneamento",'1º Saneamento'!$P238,IF($AM$2="3ª rodada de saneamento",'2º Saneamento'!$P238,IF($AM$2="4ª rodada de saneamento",'3º Saneamento'!$P238,IF($AM$2="5ª rodada de saneamento",'4º Saneamento'!$P238,""))))))))</f>
        <v/>
      </c>
      <c r="AO239" s="23" t="str">
        <f>IF($AM$2="Resultado final","",IF(AND($AJ239&lt;&gt;"",OR(AND('1º Saneamento'!$O238="",$AM$2="1ª rodada de saneamento"),AND('2º Saneamento'!$O238="",$AM$2="2ª rodada de saneamento"),AND('3º Saneamento'!$O238="",$AM$2="3ª rodada de saneamento"),AND('4º Saneamento'!$O238="",$AM$2="4ª rodada de saneamento"),AND('5º Saneamento'!$O238="",$AM$2="5ª rodada de saneamento"),AND($AM$2="Resultado final",OR('Série original'!$P238&lt;=30%,$AH239="SIM",'Série original'!$S238&gt;30%)))),"N/A",IF(OR($AM$2="1ª rodada de saneamento",$AM$2="Série de preços original"),'Série original'!$R238,IF($AM$2="1ª rodada de saneamento",'Série original'!$R238,IF($AM$2="2ª rodada de saneamento",'1º Saneamento'!$Q238,IF($AM$2="3ª rodada de saneamento",'2º Saneamento'!$Q238,IF($AM$2="4ª rodada de saneamento",'3º Saneamento'!$Q238,IF($AM$2="5ª rodada de saneamento",'4º Saneamento'!$Q238,""))))))))</f>
        <v/>
      </c>
      <c r="AP239" s="24" t="str">
        <f>IFERROR(IF($AH239="SIM",$AI239,IF('Série original'!$P238&lt;=30%,$AJ239,IF('Série original'!$S238&gt;30%,$AL239,$AK239)))*$U239,"")</f>
        <v/>
      </c>
    </row>
    <row r="240" spans="1:42" ht="12.75" customHeight="1" x14ac:dyDescent="0.2">
      <c r="A240" s="11"/>
      <c r="B240" s="30"/>
      <c r="C240" s="27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3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7"/>
      <c r="AI240" s="19" t="str">
        <f t="shared" si="13"/>
        <v/>
      </c>
      <c r="AJ240" s="19" t="str">
        <f t="shared" si="14"/>
        <v/>
      </c>
      <c r="AK240" s="19" t="str">
        <f>IFERROR(ROUND(IF(OR('1º Saneamento'!$O239&lt;=30%,COUNT('2º Saneamento'!C239:L239)&lt;3),'1º Saneamento'!$M239,IF(OR('2º Saneamento'!$O239&lt;=30%,COUNT('3º Saneamento'!C239:L239)&lt;3),'2º Saneamento'!$M239,IF(OR('3º Saneamento'!$O239&lt;=30%,COUNT('4º Saneamento'!C239:L239)&lt;3),'3º Saneamento'!$M239,IF(OR('4º Saneamento'!$O239&lt;=30%,COUNT('5º Saneamento'!C239:L239)&lt;3),'4º Saneamento'!$M239,'5º Saneamento'!$M239)))),2),"")</f>
        <v/>
      </c>
      <c r="AL240" s="19" t="str">
        <f t="shared" si="15"/>
        <v/>
      </c>
      <c r="AM240" s="22" t="str">
        <f>IF(AND($AJ240&lt;&gt;"",OR(AND('1º Saneamento'!$O239="",$AM$2="1ª rodada de saneamento"),AND('2º Saneamento'!$O239="",$AM$2="2ª rodada de saneamento"),AND('3º Saneamento'!$O239="",$AM$2="3ª rodada de saneamento"),AND('4º Saneamento'!$O239="",$AM$2="4ª rodada de saneamento"),AND('5º Saneamento'!$O239="",$AM$2="5ª rodada de saneamento"))),"N/A",IF($AM$2="Resultado final",'Série original'!$S239,IF($AM$2="Série de preços original",'Série original'!$P239,IF($AM$2="1ª rodada de saneamento",'1º Saneamento'!$O239,IF($AM$2="2ª rodada de saneamento",'2º Saneamento'!$O239,IF($AM$2="3ª rodada de saneamento",'3º Saneamento'!$O239,IF($AM$2="4ª rodada de saneamento",'4º Saneamento'!$O239,IF($AM$2="5ª rodada de saneamento",'5º Saneamento'!$O239,""))))))))</f>
        <v/>
      </c>
      <c r="AN240" s="23" t="str">
        <f>IF($AM$2="Resultado final","",IF(AND($AJ240&lt;&gt;"",OR(AND('1º Saneamento'!$O239="",$AM$2="1ª rodada de saneamento"),AND('2º Saneamento'!$O239="",$AM$2="2ª rodada de saneamento"),AND('3º Saneamento'!$O239="",$AM$2="3ª rodada de saneamento"),AND('4º Saneamento'!$O239="",$AM$2="4ª rodada de saneamento"),AND('5º Saneamento'!$O239="",$AM$2="5ª rodada de saneamento"),AND($AM$2="Resultado final",OR('Série original'!$P239&lt;=30%,$AH240="SIM",'Série original'!$S239&gt;30%)))),"N/A",IF(OR($AM$2="1ª rodada de saneamento",$AM$2="Série de preços original"),'Série original'!$Q239,IF($AM$2="1ª rodada de saneamento",'Série original'!$Q239,IF($AM$2="2ª rodada de saneamento",'1º Saneamento'!$P239,IF($AM$2="3ª rodada de saneamento",'2º Saneamento'!$P239,IF($AM$2="4ª rodada de saneamento",'3º Saneamento'!$P239,IF($AM$2="5ª rodada de saneamento",'4º Saneamento'!$P239,""))))))))</f>
        <v/>
      </c>
      <c r="AO240" s="23" t="str">
        <f>IF($AM$2="Resultado final","",IF(AND($AJ240&lt;&gt;"",OR(AND('1º Saneamento'!$O239="",$AM$2="1ª rodada de saneamento"),AND('2º Saneamento'!$O239="",$AM$2="2ª rodada de saneamento"),AND('3º Saneamento'!$O239="",$AM$2="3ª rodada de saneamento"),AND('4º Saneamento'!$O239="",$AM$2="4ª rodada de saneamento"),AND('5º Saneamento'!$O239="",$AM$2="5ª rodada de saneamento"),AND($AM$2="Resultado final",OR('Série original'!$P239&lt;=30%,$AH240="SIM",'Série original'!$S239&gt;30%)))),"N/A",IF(OR($AM$2="1ª rodada de saneamento",$AM$2="Série de preços original"),'Série original'!$R239,IF($AM$2="1ª rodada de saneamento",'Série original'!$R239,IF($AM$2="2ª rodada de saneamento",'1º Saneamento'!$Q239,IF($AM$2="3ª rodada de saneamento",'2º Saneamento'!$Q239,IF($AM$2="4ª rodada de saneamento",'3º Saneamento'!$Q239,IF($AM$2="5ª rodada de saneamento",'4º Saneamento'!$Q239,""))))))))</f>
        <v/>
      </c>
      <c r="AP240" s="24" t="str">
        <f>IFERROR(IF($AH240="SIM",$AI240,IF('Série original'!$P239&lt;=30%,$AJ240,IF('Série original'!$S239&gt;30%,$AL240,$AK240)))*$U240,"")</f>
        <v/>
      </c>
    </row>
    <row r="241" spans="1:42" ht="12.75" customHeight="1" x14ac:dyDescent="0.2">
      <c r="A241" s="11"/>
      <c r="B241" s="30"/>
      <c r="C241" s="27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3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7"/>
      <c r="AI241" s="19" t="str">
        <f t="shared" si="13"/>
        <v/>
      </c>
      <c r="AJ241" s="19" t="str">
        <f t="shared" si="14"/>
        <v/>
      </c>
      <c r="AK241" s="19" t="str">
        <f>IFERROR(ROUND(IF(OR('1º Saneamento'!$O240&lt;=30%,COUNT('2º Saneamento'!C240:L240)&lt;3),'1º Saneamento'!$M240,IF(OR('2º Saneamento'!$O240&lt;=30%,COUNT('3º Saneamento'!C240:L240)&lt;3),'2º Saneamento'!$M240,IF(OR('3º Saneamento'!$O240&lt;=30%,COUNT('4º Saneamento'!C240:L240)&lt;3),'3º Saneamento'!$M240,IF(OR('4º Saneamento'!$O240&lt;=30%,COUNT('5º Saneamento'!C240:L240)&lt;3),'4º Saneamento'!$M240,'5º Saneamento'!$M240)))),2),"")</f>
        <v/>
      </c>
      <c r="AL241" s="19" t="str">
        <f t="shared" si="15"/>
        <v/>
      </c>
      <c r="AM241" s="22" t="str">
        <f>IF(AND($AJ241&lt;&gt;"",OR(AND('1º Saneamento'!$O240="",$AM$2="1ª rodada de saneamento"),AND('2º Saneamento'!$O240="",$AM$2="2ª rodada de saneamento"),AND('3º Saneamento'!$O240="",$AM$2="3ª rodada de saneamento"),AND('4º Saneamento'!$O240="",$AM$2="4ª rodada de saneamento"),AND('5º Saneamento'!$O240="",$AM$2="5ª rodada de saneamento"))),"N/A",IF($AM$2="Resultado final",'Série original'!$S240,IF($AM$2="Série de preços original",'Série original'!$P240,IF($AM$2="1ª rodada de saneamento",'1º Saneamento'!$O240,IF($AM$2="2ª rodada de saneamento",'2º Saneamento'!$O240,IF($AM$2="3ª rodada de saneamento",'3º Saneamento'!$O240,IF($AM$2="4ª rodada de saneamento",'4º Saneamento'!$O240,IF($AM$2="5ª rodada de saneamento",'5º Saneamento'!$O240,""))))))))</f>
        <v/>
      </c>
      <c r="AN241" s="23" t="str">
        <f>IF($AM$2="Resultado final","",IF(AND($AJ241&lt;&gt;"",OR(AND('1º Saneamento'!$O240="",$AM$2="1ª rodada de saneamento"),AND('2º Saneamento'!$O240="",$AM$2="2ª rodada de saneamento"),AND('3º Saneamento'!$O240="",$AM$2="3ª rodada de saneamento"),AND('4º Saneamento'!$O240="",$AM$2="4ª rodada de saneamento"),AND('5º Saneamento'!$O240="",$AM$2="5ª rodada de saneamento"),AND($AM$2="Resultado final",OR('Série original'!$P240&lt;=30%,$AH241="SIM",'Série original'!$S240&gt;30%)))),"N/A",IF(OR($AM$2="1ª rodada de saneamento",$AM$2="Série de preços original"),'Série original'!$Q240,IF($AM$2="1ª rodada de saneamento",'Série original'!$Q240,IF($AM$2="2ª rodada de saneamento",'1º Saneamento'!$P240,IF($AM$2="3ª rodada de saneamento",'2º Saneamento'!$P240,IF($AM$2="4ª rodada de saneamento",'3º Saneamento'!$P240,IF($AM$2="5ª rodada de saneamento",'4º Saneamento'!$P240,""))))))))</f>
        <v/>
      </c>
      <c r="AO241" s="23" t="str">
        <f>IF($AM$2="Resultado final","",IF(AND($AJ241&lt;&gt;"",OR(AND('1º Saneamento'!$O240="",$AM$2="1ª rodada de saneamento"),AND('2º Saneamento'!$O240="",$AM$2="2ª rodada de saneamento"),AND('3º Saneamento'!$O240="",$AM$2="3ª rodada de saneamento"),AND('4º Saneamento'!$O240="",$AM$2="4ª rodada de saneamento"),AND('5º Saneamento'!$O240="",$AM$2="5ª rodada de saneamento"),AND($AM$2="Resultado final",OR('Série original'!$P240&lt;=30%,$AH241="SIM",'Série original'!$S240&gt;30%)))),"N/A",IF(OR($AM$2="1ª rodada de saneamento",$AM$2="Série de preços original"),'Série original'!$R240,IF($AM$2="1ª rodada de saneamento",'Série original'!$R240,IF($AM$2="2ª rodada de saneamento",'1º Saneamento'!$Q240,IF($AM$2="3ª rodada de saneamento",'2º Saneamento'!$Q240,IF($AM$2="4ª rodada de saneamento",'3º Saneamento'!$Q240,IF($AM$2="5ª rodada de saneamento",'4º Saneamento'!$Q240,""))))))))</f>
        <v/>
      </c>
      <c r="AP241" s="24" t="str">
        <f>IFERROR(IF($AH241="SIM",$AI241,IF('Série original'!$P240&lt;=30%,$AJ241,IF('Série original'!$S240&gt;30%,$AL241,$AK241)))*$U241,"")</f>
        <v/>
      </c>
    </row>
    <row r="242" spans="1:42" ht="12.75" customHeight="1" x14ac:dyDescent="0.2">
      <c r="A242" s="11"/>
      <c r="B242" s="30"/>
      <c r="C242" s="27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3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7"/>
      <c r="AI242" s="19" t="str">
        <f t="shared" si="13"/>
        <v/>
      </c>
      <c r="AJ242" s="19" t="str">
        <f t="shared" si="14"/>
        <v/>
      </c>
      <c r="AK242" s="19" t="str">
        <f>IFERROR(ROUND(IF(OR('1º Saneamento'!$O241&lt;=30%,COUNT('2º Saneamento'!C241:L241)&lt;3),'1º Saneamento'!$M241,IF(OR('2º Saneamento'!$O241&lt;=30%,COUNT('3º Saneamento'!C241:L241)&lt;3),'2º Saneamento'!$M241,IF(OR('3º Saneamento'!$O241&lt;=30%,COUNT('4º Saneamento'!C241:L241)&lt;3),'3º Saneamento'!$M241,IF(OR('4º Saneamento'!$O241&lt;=30%,COUNT('5º Saneamento'!C241:L241)&lt;3),'4º Saneamento'!$M241,'5º Saneamento'!$M241)))),2),"")</f>
        <v/>
      </c>
      <c r="AL242" s="19" t="str">
        <f t="shared" si="15"/>
        <v/>
      </c>
      <c r="AM242" s="22" t="str">
        <f>IF(AND($AJ242&lt;&gt;"",OR(AND('1º Saneamento'!$O241="",$AM$2="1ª rodada de saneamento"),AND('2º Saneamento'!$O241="",$AM$2="2ª rodada de saneamento"),AND('3º Saneamento'!$O241="",$AM$2="3ª rodada de saneamento"),AND('4º Saneamento'!$O241="",$AM$2="4ª rodada de saneamento"),AND('5º Saneamento'!$O241="",$AM$2="5ª rodada de saneamento"))),"N/A",IF($AM$2="Resultado final",'Série original'!$S241,IF($AM$2="Série de preços original",'Série original'!$P241,IF($AM$2="1ª rodada de saneamento",'1º Saneamento'!$O241,IF($AM$2="2ª rodada de saneamento",'2º Saneamento'!$O241,IF($AM$2="3ª rodada de saneamento",'3º Saneamento'!$O241,IF($AM$2="4ª rodada de saneamento",'4º Saneamento'!$O241,IF($AM$2="5ª rodada de saneamento",'5º Saneamento'!$O241,""))))))))</f>
        <v/>
      </c>
      <c r="AN242" s="23" t="str">
        <f>IF($AM$2="Resultado final","",IF(AND($AJ242&lt;&gt;"",OR(AND('1º Saneamento'!$O241="",$AM$2="1ª rodada de saneamento"),AND('2º Saneamento'!$O241="",$AM$2="2ª rodada de saneamento"),AND('3º Saneamento'!$O241="",$AM$2="3ª rodada de saneamento"),AND('4º Saneamento'!$O241="",$AM$2="4ª rodada de saneamento"),AND('5º Saneamento'!$O241="",$AM$2="5ª rodada de saneamento"),AND($AM$2="Resultado final",OR('Série original'!$P241&lt;=30%,$AH242="SIM",'Série original'!$S241&gt;30%)))),"N/A",IF(OR($AM$2="1ª rodada de saneamento",$AM$2="Série de preços original"),'Série original'!$Q241,IF($AM$2="1ª rodada de saneamento",'Série original'!$Q241,IF($AM$2="2ª rodada de saneamento",'1º Saneamento'!$P241,IF($AM$2="3ª rodada de saneamento",'2º Saneamento'!$P241,IF($AM$2="4ª rodada de saneamento",'3º Saneamento'!$P241,IF($AM$2="5ª rodada de saneamento",'4º Saneamento'!$P241,""))))))))</f>
        <v/>
      </c>
      <c r="AO242" s="23" t="str">
        <f>IF($AM$2="Resultado final","",IF(AND($AJ242&lt;&gt;"",OR(AND('1º Saneamento'!$O241="",$AM$2="1ª rodada de saneamento"),AND('2º Saneamento'!$O241="",$AM$2="2ª rodada de saneamento"),AND('3º Saneamento'!$O241="",$AM$2="3ª rodada de saneamento"),AND('4º Saneamento'!$O241="",$AM$2="4ª rodada de saneamento"),AND('5º Saneamento'!$O241="",$AM$2="5ª rodada de saneamento"),AND($AM$2="Resultado final",OR('Série original'!$P241&lt;=30%,$AH242="SIM",'Série original'!$S241&gt;30%)))),"N/A",IF(OR($AM$2="1ª rodada de saneamento",$AM$2="Série de preços original"),'Série original'!$R241,IF($AM$2="1ª rodada de saneamento",'Série original'!$R241,IF($AM$2="2ª rodada de saneamento",'1º Saneamento'!$Q241,IF($AM$2="3ª rodada de saneamento",'2º Saneamento'!$Q241,IF($AM$2="4ª rodada de saneamento",'3º Saneamento'!$Q241,IF($AM$2="5ª rodada de saneamento",'4º Saneamento'!$Q241,""))))))))</f>
        <v/>
      </c>
      <c r="AP242" s="24" t="str">
        <f>IFERROR(IF($AH242="SIM",$AI242,IF('Série original'!$P241&lt;=30%,$AJ242,IF('Série original'!$S241&gt;30%,$AL242,$AK242)))*$U242,"")</f>
        <v/>
      </c>
    </row>
    <row r="243" spans="1:42" ht="12.75" customHeight="1" x14ac:dyDescent="0.2">
      <c r="A243" s="11"/>
      <c r="B243" s="30"/>
      <c r="C243" s="27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3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7"/>
      <c r="AI243" s="19" t="str">
        <f t="shared" si="13"/>
        <v/>
      </c>
      <c r="AJ243" s="19" t="str">
        <f t="shared" si="14"/>
        <v/>
      </c>
      <c r="AK243" s="19" t="str">
        <f>IFERROR(ROUND(IF(OR('1º Saneamento'!$O242&lt;=30%,COUNT('2º Saneamento'!C242:L242)&lt;3),'1º Saneamento'!$M242,IF(OR('2º Saneamento'!$O242&lt;=30%,COUNT('3º Saneamento'!C242:L242)&lt;3),'2º Saneamento'!$M242,IF(OR('3º Saneamento'!$O242&lt;=30%,COUNT('4º Saneamento'!C242:L242)&lt;3),'3º Saneamento'!$M242,IF(OR('4º Saneamento'!$O242&lt;=30%,COUNT('5º Saneamento'!C242:L242)&lt;3),'4º Saneamento'!$M242,'5º Saneamento'!$M242)))),2),"")</f>
        <v/>
      </c>
      <c r="AL243" s="19" t="str">
        <f t="shared" si="15"/>
        <v/>
      </c>
      <c r="AM243" s="22" t="str">
        <f>IF(AND($AJ243&lt;&gt;"",OR(AND('1º Saneamento'!$O242="",$AM$2="1ª rodada de saneamento"),AND('2º Saneamento'!$O242="",$AM$2="2ª rodada de saneamento"),AND('3º Saneamento'!$O242="",$AM$2="3ª rodada de saneamento"),AND('4º Saneamento'!$O242="",$AM$2="4ª rodada de saneamento"),AND('5º Saneamento'!$O242="",$AM$2="5ª rodada de saneamento"))),"N/A",IF($AM$2="Resultado final",'Série original'!$S242,IF($AM$2="Série de preços original",'Série original'!$P242,IF($AM$2="1ª rodada de saneamento",'1º Saneamento'!$O242,IF($AM$2="2ª rodada de saneamento",'2º Saneamento'!$O242,IF($AM$2="3ª rodada de saneamento",'3º Saneamento'!$O242,IF($AM$2="4ª rodada de saneamento",'4º Saneamento'!$O242,IF($AM$2="5ª rodada de saneamento",'5º Saneamento'!$O242,""))))))))</f>
        <v/>
      </c>
      <c r="AN243" s="23" t="str">
        <f>IF($AM$2="Resultado final","",IF(AND($AJ243&lt;&gt;"",OR(AND('1º Saneamento'!$O242="",$AM$2="1ª rodada de saneamento"),AND('2º Saneamento'!$O242="",$AM$2="2ª rodada de saneamento"),AND('3º Saneamento'!$O242="",$AM$2="3ª rodada de saneamento"),AND('4º Saneamento'!$O242="",$AM$2="4ª rodada de saneamento"),AND('5º Saneamento'!$O242="",$AM$2="5ª rodada de saneamento"),AND($AM$2="Resultado final",OR('Série original'!$P242&lt;=30%,$AH243="SIM",'Série original'!$S242&gt;30%)))),"N/A",IF(OR($AM$2="1ª rodada de saneamento",$AM$2="Série de preços original"),'Série original'!$Q242,IF($AM$2="1ª rodada de saneamento",'Série original'!$Q242,IF($AM$2="2ª rodada de saneamento",'1º Saneamento'!$P242,IF($AM$2="3ª rodada de saneamento",'2º Saneamento'!$P242,IF($AM$2="4ª rodada de saneamento",'3º Saneamento'!$P242,IF($AM$2="5ª rodada de saneamento",'4º Saneamento'!$P242,""))))))))</f>
        <v/>
      </c>
      <c r="AO243" s="23" t="str">
        <f>IF($AM$2="Resultado final","",IF(AND($AJ243&lt;&gt;"",OR(AND('1º Saneamento'!$O242="",$AM$2="1ª rodada de saneamento"),AND('2º Saneamento'!$O242="",$AM$2="2ª rodada de saneamento"),AND('3º Saneamento'!$O242="",$AM$2="3ª rodada de saneamento"),AND('4º Saneamento'!$O242="",$AM$2="4ª rodada de saneamento"),AND('5º Saneamento'!$O242="",$AM$2="5ª rodada de saneamento"),AND($AM$2="Resultado final",OR('Série original'!$P242&lt;=30%,$AH243="SIM",'Série original'!$S242&gt;30%)))),"N/A",IF(OR($AM$2="1ª rodada de saneamento",$AM$2="Série de preços original"),'Série original'!$R242,IF($AM$2="1ª rodada de saneamento",'Série original'!$R242,IF($AM$2="2ª rodada de saneamento",'1º Saneamento'!$Q242,IF($AM$2="3ª rodada de saneamento",'2º Saneamento'!$Q242,IF($AM$2="4ª rodada de saneamento",'3º Saneamento'!$Q242,IF($AM$2="5ª rodada de saneamento",'4º Saneamento'!$Q242,""))))))))</f>
        <v/>
      </c>
      <c r="AP243" s="24" t="str">
        <f>IFERROR(IF($AH243="SIM",$AI243,IF('Série original'!$P242&lt;=30%,$AJ243,IF('Série original'!$S242&gt;30%,$AL243,$AK243)))*$U243,"")</f>
        <v/>
      </c>
    </row>
    <row r="244" spans="1:42" ht="12.75" customHeight="1" x14ac:dyDescent="0.2">
      <c r="A244" s="11"/>
      <c r="B244" s="30"/>
      <c r="C244" s="27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3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7"/>
      <c r="AI244" s="19" t="str">
        <f t="shared" si="13"/>
        <v/>
      </c>
      <c r="AJ244" s="19" t="str">
        <f t="shared" si="14"/>
        <v/>
      </c>
      <c r="AK244" s="19" t="str">
        <f>IFERROR(ROUND(IF(OR('1º Saneamento'!$O243&lt;=30%,COUNT('2º Saneamento'!C243:L243)&lt;3),'1º Saneamento'!$M243,IF(OR('2º Saneamento'!$O243&lt;=30%,COUNT('3º Saneamento'!C243:L243)&lt;3),'2º Saneamento'!$M243,IF(OR('3º Saneamento'!$O243&lt;=30%,COUNT('4º Saneamento'!C243:L243)&lt;3),'3º Saneamento'!$M243,IF(OR('4º Saneamento'!$O243&lt;=30%,COUNT('5º Saneamento'!C243:L243)&lt;3),'4º Saneamento'!$M243,'5º Saneamento'!$M243)))),2),"")</f>
        <v/>
      </c>
      <c r="AL244" s="19" t="str">
        <f t="shared" si="15"/>
        <v/>
      </c>
      <c r="AM244" s="22" t="str">
        <f>IF(AND($AJ244&lt;&gt;"",OR(AND('1º Saneamento'!$O243="",$AM$2="1ª rodada de saneamento"),AND('2º Saneamento'!$O243="",$AM$2="2ª rodada de saneamento"),AND('3º Saneamento'!$O243="",$AM$2="3ª rodada de saneamento"),AND('4º Saneamento'!$O243="",$AM$2="4ª rodada de saneamento"),AND('5º Saneamento'!$O243="",$AM$2="5ª rodada de saneamento"))),"N/A",IF($AM$2="Resultado final",'Série original'!$S243,IF($AM$2="Série de preços original",'Série original'!$P243,IF($AM$2="1ª rodada de saneamento",'1º Saneamento'!$O243,IF($AM$2="2ª rodada de saneamento",'2º Saneamento'!$O243,IF($AM$2="3ª rodada de saneamento",'3º Saneamento'!$O243,IF($AM$2="4ª rodada de saneamento",'4º Saneamento'!$O243,IF($AM$2="5ª rodada de saneamento",'5º Saneamento'!$O243,""))))))))</f>
        <v/>
      </c>
      <c r="AN244" s="23" t="str">
        <f>IF($AM$2="Resultado final","",IF(AND($AJ244&lt;&gt;"",OR(AND('1º Saneamento'!$O243="",$AM$2="1ª rodada de saneamento"),AND('2º Saneamento'!$O243="",$AM$2="2ª rodada de saneamento"),AND('3º Saneamento'!$O243="",$AM$2="3ª rodada de saneamento"),AND('4º Saneamento'!$O243="",$AM$2="4ª rodada de saneamento"),AND('5º Saneamento'!$O243="",$AM$2="5ª rodada de saneamento"),AND($AM$2="Resultado final",OR('Série original'!$P243&lt;=30%,$AH244="SIM",'Série original'!$S243&gt;30%)))),"N/A",IF(OR($AM$2="1ª rodada de saneamento",$AM$2="Série de preços original"),'Série original'!$Q243,IF($AM$2="1ª rodada de saneamento",'Série original'!$Q243,IF($AM$2="2ª rodada de saneamento",'1º Saneamento'!$P243,IF($AM$2="3ª rodada de saneamento",'2º Saneamento'!$P243,IF($AM$2="4ª rodada de saneamento",'3º Saneamento'!$P243,IF($AM$2="5ª rodada de saneamento",'4º Saneamento'!$P243,""))))))))</f>
        <v/>
      </c>
      <c r="AO244" s="23" t="str">
        <f>IF($AM$2="Resultado final","",IF(AND($AJ244&lt;&gt;"",OR(AND('1º Saneamento'!$O243="",$AM$2="1ª rodada de saneamento"),AND('2º Saneamento'!$O243="",$AM$2="2ª rodada de saneamento"),AND('3º Saneamento'!$O243="",$AM$2="3ª rodada de saneamento"),AND('4º Saneamento'!$O243="",$AM$2="4ª rodada de saneamento"),AND('5º Saneamento'!$O243="",$AM$2="5ª rodada de saneamento"),AND($AM$2="Resultado final",OR('Série original'!$P243&lt;=30%,$AH244="SIM",'Série original'!$S243&gt;30%)))),"N/A",IF(OR($AM$2="1ª rodada de saneamento",$AM$2="Série de preços original"),'Série original'!$R243,IF($AM$2="1ª rodada de saneamento",'Série original'!$R243,IF($AM$2="2ª rodada de saneamento",'1º Saneamento'!$Q243,IF($AM$2="3ª rodada de saneamento",'2º Saneamento'!$Q243,IF($AM$2="4ª rodada de saneamento",'3º Saneamento'!$Q243,IF($AM$2="5ª rodada de saneamento",'4º Saneamento'!$Q243,""))))))))</f>
        <v/>
      </c>
      <c r="AP244" s="24" t="str">
        <f>IFERROR(IF($AH244="SIM",$AI244,IF('Série original'!$P243&lt;=30%,$AJ244,IF('Série original'!$S243&gt;30%,$AL244,$AK244)))*$U244,"")</f>
        <v/>
      </c>
    </row>
    <row r="245" spans="1:42" ht="12.75" customHeight="1" x14ac:dyDescent="0.2">
      <c r="A245" s="11"/>
      <c r="B245" s="30"/>
      <c r="C245" s="27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3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7"/>
      <c r="AI245" s="19" t="str">
        <f t="shared" si="13"/>
        <v/>
      </c>
      <c r="AJ245" s="19" t="str">
        <f t="shared" si="14"/>
        <v/>
      </c>
      <c r="AK245" s="19" t="str">
        <f>IFERROR(ROUND(IF(OR('1º Saneamento'!$O244&lt;=30%,COUNT('2º Saneamento'!C244:L244)&lt;3),'1º Saneamento'!$M244,IF(OR('2º Saneamento'!$O244&lt;=30%,COUNT('3º Saneamento'!C244:L244)&lt;3),'2º Saneamento'!$M244,IF(OR('3º Saneamento'!$O244&lt;=30%,COUNT('4º Saneamento'!C244:L244)&lt;3),'3º Saneamento'!$M244,IF(OR('4º Saneamento'!$O244&lt;=30%,COUNT('5º Saneamento'!C244:L244)&lt;3),'4º Saneamento'!$M244,'5º Saneamento'!$M244)))),2),"")</f>
        <v/>
      </c>
      <c r="AL245" s="19" t="str">
        <f t="shared" si="15"/>
        <v/>
      </c>
      <c r="AM245" s="22" t="str">
        <f>IF(AND($AJ245&lt;&gt;"",OR(AND('1º Saneamento'!$O244="",$AM$2="1ª rodada de saneamento"),AND('2º Saneamento'!$O244="",$AM$2="2ª rodada de saneamento"),AND('3º Saneamento'!$O244="",$AM$2="3ª rodada de saneamento"),AND('4º Saneamento'!$O244="",$AM$2="4ª rodada de saneamento"),AND('5º Saneamento'!$O244="",$AM$2="5ª rodada de saneamento"))),"N/A",IF($AM$2="Resultado final",'Série original'!$S244,IF($AM$2="Série de preços original",'Série original'!$P244,IF($AM$2="1ª rodada de saneamento",'1º Saneamento'!$O244,IF($AM$2="2ª rodada de saneamento",'2º Saneamento'!$O244,IF($AM$2="3ª rodada de saneamento",'3º Saneamento'!$O244,IF($AM$2="4ª rodada de saneamento",'4º Saneamento'!$O244,IF($AM$2="5ª rodada de saneamento",'5º Saneamento'!$O244,""))))))))</f>
        <v/>
      </c>
      <c r="AN245" s="23" t="str">
        <f>IF($AM$2="Resultado final","",IF(AND($AJ245&lt;&gt;"",OR(AND('1º Saneamento'!$O244="",$AM$2="1ª rodada de saneamento"),AND('2º Saneamento'!$O244="",$AM$2="2ª rodada de saneamento"),AND('3º Saneamento'!$O244="",$AM$2="3ª rodada de saneamento"),AND('4º Saneamento'!$O244="",$AM$2="4ª rodada de saneamento"),AND('5º Saneamento'!$O244="",$AM$2="5ª rodada de saneamento"),AND($AM$2="Resultado final",OR('Série original'!$P244&lt;=30%,$AH245="SIM",'Série original'!$S244&gt;30%)))),"N/A",IF(OR($AM$2="1ª rodada de saneamento",$AM$2="Série de preços original"),'Série original'!$Q244,IF($AM$2="1ª rodada de saneamento",'Série original'!$Q244,IF($AM$2="2ª rodada de saneamento",'1º Saneamento'!$P244,IF($AM$2="3ª rodada de saneamento",'2º Saneamento'!$P244,IF($AM$2="4ª rodada de saneamento",'3º Saneamento'!$P244,IF($AM$2="5ª rodada de saneamento",'4º Saneamento'!$P244,""))))))))</f>
        <v/>
      </c>
      <c r="AO245" s="23" t="str">
        <f>IF($AM$2="Resultado final","",IF(AND($AJ245&lt;&gt;"",OR(AND('1º Saneamento'!$O244="",$AM$2="1ª rodada de saneamento"),AND('2º Saneamento'!$O244="",$AM$2="2ª rodada de saneamento"),AND('3º Saneamento'!$O244="",$AM$2="3ª rodada de saneamento"),AND('4º Saneamento'!$O244="",$AM$2="4ª rodada de saneamento"),AND('5º Saneamento'!$O244="",$AM$2="5ª rodada de saneamento"),AND($AM$2="Resultado final",OR('Série original'!$P244&lt;=30%,$AH245="SIM",'Série original'!$S244&gt;30%)))),"N/A",IF(OR($AM$2="1ª rodada de saneamento",$AM$2="Série de preços original"),'Série original'!$R244,IF($AM$2="1ª rodada de saneamento",'Série original'!$R244,IF($AM$2="2ª rodada de saneamento",'1º Saneamento'!$Q244,IF($AM$2="3ª rodada de saneamento",'2º Saneamento'!$Q244,IF($AM$2="4ª rodada de saneamento",'3º Saneamento'!$Q244,IF($AM$2="5ª rodada de saneamento",'4º Saneamento'!$Q244,""))))))))</f>
        <v/>
      </c>
      <c r="AP245" s="24" t="str">
        <f>IFERROR(IF($AH245="SIM",$AI245,IF('Série original'!$P244&lt;=30%,$AJ245,IF('Série original'!$S244&gt;30%,$AL245,$AK245)))*$U245,"")</f>
        <v/>
      </c>
    </row>
    <row r="246" spans="1:42" ht="12.75" customHeight="1" x14ac:dyDescent="0.2">
      <c r="A246" s="11"/>
      <c r="B246" s="30"/>
      <c r="C246" s="27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3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7"/>
      <c r="AI246" s="19" t="str">
        <f t="shared" si="13"/>
        <v/>
      </c>
      <c r="AJ246" s="19" t="str">
        <f t="shared" si="14"/>
        <v/>
      </c>
      <c r="AK246" s="19" t="str">
        <f>IFERROR(ROUND(IF(OR('1º Saneamento'!$O245&lt;=30%,COUNT('2º Saneamento'!C245:L245)&lt;3),'1º Saneamento'!$M245,IF(OR('2º Saneamento'!$O245&lt;=30%,COUNT('3º Saneamento'!C245:L245)&lt;3),'2º Saneamento'!$M245,IF(OR('3º Saneamento'!$O245&lt;=30%,COUNT('4º Saneamento'!C245:L245)&lt;3),'3º Saneamento'!$M245,IF(OR('4º Saneamento'!$O245&lt;=30%,COUNT('5º Saneamento'!C245:L245)&lt;3),'4º Saneamento'!$M245,'5º Saneamento'!$M245)))),2),"")</f>
        <v/>
      </c>
      <c r="AL246" s="19" t="str">
        <f t="shared" si="15"/>
        <v/>
      </c>
      <c r="AM246" s="22" t="str">
        <f>IF(AND($AJ246&lt;&gt;"",OR(AND('1º Saneamento'!$O245="",$AM$2="1ª rodada de saneamento"),AND('2º Saneamento'!$O245="",$AM$2="2ª rodada de saneamento"),AND('3º Saneamento'!$O245="",$AM$2="3ª rodada de saneamento"),AND('4º Saneamento'!$O245="",$AM$2="4ª rodada de saneamento"),AND('5º Saneamento'!$O245="",$AM$2="5ª rodada de saneamento"))),"N/A",IF($AM$2="Resultado final",'Série original'!$S245,IF($AM$2="Série de preços original",'Série original'!$P245,IF($AM$2="1ª rodada de saneamento",'1º Saneamento'!$O245,IF($AM$2="2ª rodada de saneamento",'2º Saneamento'!$O245,IF($AM$2="3ª rodada de saneamento",'3º Saneamento'!$O245,IF($AM$2="4ª rodada de saneamento",'4º Saneamento'!$O245,IF($AM$2="5ª rodada de saneamento",'5º Saneamento'!$O245,""))))))))</f>
        <v/>
      </c>
      <c r="AN246" s="23" t="str">
        <f>IF($AM$2="Resultado final","",IF(AND($AJ246&lt;&gt;"",OR(AND('1º Saneamento'!$O245="",$AM$2="1ª rodada de saneamento"),AND('2º Saneamento'!$O245="",$AM$2="2ª rodada de saneamento"),AND('3º Saneamento'!$O245="",$AM$2="3ª rodada de saneamento"),AND('4º Saneamento'!$O245="",$AM$2="4ª rodada de saneamento"),AND('5º Saneamento'!$O245="",$AM$2="5ª rodada de saneamento"),AND($AM$2="Resultado final",OR('Série original'!$P245&lt;=30%,$AH246="SIM",'Série original'!$S245&gt;30%)))),"N/A",IF(OR($AM$2="1ª rodada de saneamento",$AM$2="Série de preços original"),'Série original'!$Q245,IF($AM$2="1ª rodada de saneamento",'Série original'!$Q245,IF($AM$2="2ª rodada de saneamento",'1º Saneamento'!$P245,IF($AM$2="3ª rodada de saneamento",'2º Saneamento'!$P245,IF($AM$2="4ª rodada de saneamento",'3º Saneamento'!$P245,IF($AM$2="5ª rodada de saneamento",'4º Saneamento'!$P245,""))))))))</f>
        <v/>
      </c>
      <c r="AO246" s="23" t="str">
        <f>IF($AM$2="Resultado final","",IF(AND($AJ246&lt;&gt;"",OR(AND('1º Saneamento'!$O245="",$AM$2="1ª rodada de saneamento"),AND('2º Saneamento'!$O245="",$AM$2="2ª rodada de saneamento"),AND('3º Saneamento'!$O245="",$AM$2="3ª rodada de saneamento"),AND('4º Saneamento'!$O245="",$AM$2="4ª rodada de saneamento"),AND('5º Saneamento'!$O245="",$AM$2="5ª rodada de saneamento"),AND($AM$2="Resultado final",OR('Série original'!$P245&lt;=30%,$AH246="SIM",'Série original'!$S245&gt;30%)))),"N/A",IF(OR($AM$2="1ª rodada de saneamento",$AM$2="Série de preços original"),'Série original'!$R245,IF($AM$2="1ª rodada de saneamento",'Série original'!$R245,IF($AM$2="2ª rodada de saneamento",'1º Saneamento'!$Q245,IF($AM$2="3ª rodada de saneamento",'2º Saneamento'!$Q245,IF($AM$2="4ª rodada de saneamento",'3º Saneamento'!$Q245,IF($AM$2="5ª rodada de saneamento",'4º Saneamento'!$Q245,""))))))))</f>
        <v/>
      </c>
      <c r="AP246" s="24" t="str">
        <f>IFERROR(IF($AH246="SIM",$AI246,IF('Série original'!$P245&lt;=30%,$AJ246,IF('Série original'!$S245&gt;30%,$AL246,$AK246)))*$U246,"")</f>
        <v/>
      </c>
    </row>
    <row r="247" spans="1:42" ht="12.75" customHeight="1" x14ac:dyDescent="0.2">
      <c r="A247" s="11"/>
      <c r="B247" s="30"/>
      <c r="C247" s="27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3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7"/>
      <c r="AI247" s="19" t="str">
        <f t="shared" si="13"/>
        <v/>
      </c>
      <c r="AJ247" s="19" t="str">
        <f t="shared" si="14"/>
        <v/>
      </c>
      <c r="AK247" s="19" t="str">
        <f>IFERROR(ROUND(IF(OR('1º Saneamento'!$O246&lt;=30%,COUNT('2º Saneamento'!C246:L246)&lt;3),'1º Saneamento'!$M246,IF(OR('2º Saneamento'!$O246&lt;=30%,COUNT('3º Saneamento'!C246:L246)&lt;3),'2º Saneamento'!$M246,IF(OR('3º Saneamento'!$O246&lt;=30%,COUNT('4º Saneamento'!C246:L246)&lt;3),'3º Saneamento'!$M246,IF(OR('4º Saneamento'!$O246&lt;=30%,COUNT('5º Saneamento'!C246:L246)&lt;3),'4º Saneamento'!$M246,'5º Saneamento'!$M246)))),2),"")</f>
        <v/>
      </c>
      <c r="AL247" s="19" t="str">
        <f t="shared" si="15"/>
        <v/>
      </c>
      <c r="AM247" s="22" t="str">
        <f>IF(AND($AJ247&lt;&gt;"",OR(AND('1º Saneamento'!$O246="",$AM$2="1ª rodada de saneamento"),AND('2º Saneamento'!$O246="",$AM$2="2ª rodada de saneamento"),AND('3º Saneamento'!$O246="",$AM$2="3ª rodada de saneamento"),AND('4º Saneamento'!$O246="",$AM$2="4ª rodada de saneamento"),AND('5º Saneamento'!$O246="",$AM$2="5ª rodada de saneamento"))),"N/A",IF($AM$2="Resultado final",'Série original'!$S246,IF($AM$2="Série de preços original",'Série original'!$P246,IF($AM$2="1ª rodada de saneamento",'1º Saneamento'!$O246,IF($AM$2="2ª rodada de saneamento",'2º Saneamento'!$O246,IF($AM$2="3ª rodada de saneamento",'3º Saneamento'!$O246,IF($AM$2="4ª rodada de saneamento",'4º Saneamento'!$O246,IF($AM$2="5ª rodada de saneamento",'5º Saneamento'!$O246,""))))))))</f>
        <v/>
      </c>
      <c r="AN247" s="23" t="str">
        <f>IF($AM$2="Resultado final","",IF(AND($AJ247&lt;&gt;"",OR(AND('1º Saneamento'!$O246="",$AM$2="1ª rodada de saneamento"),AND('2º Saneamento'!$O246="",$AM$2="2ª rodada de saneamento"),AND('3º Saneamento'!$O246="",$AM$2="3ª rodada de saneamento"),AND('4º Saneamento'!$O246="",$AM$2="4ª rodada de saneamento"),AND('5º Saneamento'!$O246="",$AM$2="5ª rodada de saneamento"),AND($AM$2="Resultado final",OR('Série original'!$P246&lt;=30%,$AH247="SIM",'Série original'!$S246&gt;30%)))),"N/A",IF(OR($AM$2="1ª rodada de saneamento",$AM$2="Série de preços original"),'Série original'!$Q246,IF($AM$2="1ª rodada de saneamento",'Série original'!$Q246,IF($AM$2="2ª rodada de saneamento",'1º Saneamento'!$P246,IF($AM$2="3ª rodada de saneamento",'2º Saneamento'!$P246,IF($AM$2="4ª rodada de saneamento",'3º Saneamento'!$P246,IF($AM$2="5ª rodada de saneamento",'4º Saneamento'!$P246,""))))))))</f>
        <v/>
      </c>
      <c r="AO247" s="23" t="str">
        <f>IF($AM$2="Resultado final","",IF(AND($AJ247&lt;&gt;"",OR(AND('1º Saneamento'!$O246="",$AM$2="1ª rodada de saneamento"),AND('2º Saneamento'!$O246="",$AM$2="2ª rodada de saneamento"),AND('3º Saneamento'!$O246="",$AM$2="3ª rodada de saneamento"),AND('4º Saneamento'!$O246="",$AM$2="4ª rodada de saneamento"),AND('5º Saneamento'!$O246="",$AM$2="5ª rodada de saneamento"),AND($AM$2="Resultado final",OR('Série original'!$P246&lt;=30%,$AH247="SIM",'Série original'!$S246&gt;30%)))),"N/A",IF(OR($AM$2="1ª rodada de saneamento",$AM$2="Série de preços original"),'Série original'!$R246,IF($AM$2="1ª rodada de saneamento",'Série original'!$R246,IF($AM$2="2ª rodada de saneamento",'1º Saneamento'!$Q246,IF($AM$2="3ª rodada de saneamento",'2º Saneamento'!$Q246,IF($AM$2="4ª rodada de saneamento",'3º Saneamento'!$Q246,IF($AM$2="5ª rodada de saneamento",'4º Saneamento'!$Q246,""))))))))</f>
        <v/>
      </c>
      <c r="AP247" s="24" t="str">
        <f>IFERROR(IF($AH247="SIM",$AI247,IF('Série original'!$P246&lt;=30%,$AJ247,IF('Série original'!$S246&gt;30%,$AL247,$AK247)))*$U247,"")</f>
        <v/>
      </c>
    </row>
    <row r="248" spans="1:42" ht="12.75" customHeight="1" x14ac:dyDescent="0.2">
      <c r="A248" s="11"/>
      <c r="B248" s="30"/>
      <c r="C248" s="27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3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7"/>
      <c r="AI248" s="19" t="str">
        <f t="shared" si="13"/>
        <v/>
      </c>
      <c r="AJ248" s="19" t="str">
        <f t="shared" si="14"/>
        <v/>
      </c>
      <c r="AK248" s="19" t="str">
        <f>IFERROR(ROUND(IF(OR('1º Saneamento'!$O247&lt;=30%,COUNT('2º Saneamento'!C247:L247)&lt;3),'1º Saneamento'!$M247,IF(OR('2º Saneamento'!$O247&lt;=30%,COUNT('3º Saneamento'!C247:L247)&lt;3),'2º Saneamento'!$M247,IF(OR('3º Saneamento'!$O247&lt;=30%,COUNT('4º Saneamento'!C247:L247)&lt;3),'3º Saneamento'!$M247,IF(OR('4º Saneamento'!$O247&lt;=30%,COUNT('5º Saneamento'!C247:L247)&lt;3),'4º Saneamento'!$M247,'5º Saneamento'!$M247)))),2),"")</f>
        <v/>
      </c>
      <c r="AL248" s="19" t="str">
        <f t="shared" si="15"/>
        <v/>
      </c>
      <c r="AM248" s="22" t="str">
        <f>IF(AND($AJ248&lt;&gt;"",OR(AND('1º Saneamento'!$O247="",$AM$2="1ª rodada de saneamento"),AND('2º Saneamento'!$O247="",$AM$2="2ª rodada de saneamento"),AND('3º Saneamento'!$O247="",$AM$2="3ª rodada de saneamento"),AND('4º Saneamento'!$O247="",$AM$2="4ª rodada de saneamento"),AND('5º Saneamento'!$O247="",$AM$2="5ª rodada de saneamento"))),"N/A",IF($AM$2="Resultado final",'Série original'!$S247,IF($AM$2="Série de preços original",'Série original'!$P247,IF($AM$2="1ª rodada de saneamento",'1º Saneamento'!$O247,IF($AM$2="2ª rodada de saneamento",'2º Saneamento'!$O247,IF($AM$2="3ª rodada de saneamento",'3º Saneamento'!$O247,IF($AM$2="4ª rodada de saneamento",'4º Saneamento'!$O247,IF($AM$2="5ª rodada de saneamento",'5º Saneamento'!$O247,""))))))))</f>
        <v/>
      </c>
      <c r="AN248" s="23" t="str">
        <f>IF($AM$2="Resultado final","",IF(AND($AJ248&lt;&gt;"",OR(AND('1º Saneamento'!$O247="",$AM$2="1ª rodada de saneamento"),AND('2º Saneamento'!$O247="",$AM$2="2ª rodada de saneamento"),AND('3º Saneamento'!$O247="",$AM$2="3ª rodada de saneamento"),AND('4º Saneamento'!$O247="",$AM$2="4ª rodada de saneamento"),AND('5º Saneamento'!$O247="",$AM$2="5ª rodada de saneamento"),AND($AM$2="Resultado final",OR('Série original'!$P247&lt;=30%,$AH248="SIM",'Série original'!$S247&gt;30%)))),"N/A",IF(OR($AM$2="1ª rodada de saneamento",$AM$2="Série de preços original"),'Série original'!$Q247,IF($AM$2="1ª rodada de saneamento",'Série original'!$Q247,IF($AM$2="2ª rodada de saneamento",'1º Saneamento'!$P247,IF($AM$2="3ª rodada de saneamento",'2º Saneamento'!$P247,IF($AM$2="4ª rodada de saneamento",'3º Saneamento'!$P247,IF($AM$2="5ª rodada de saneamento",'4º Saneamento'!$P247,""))))))))</f>
        <v/>
      </c>
      <c r="AO248" s="23" t="str">
        <f>IF($AM$2="Resultado final","",IF(AND($AJ248&lt;&gt;"",OR(AND('1º Saneamento'!$O247="",$AM$2="1ª rodada de saneamento"),AND('2º Saneamento'!$O247="",$AM$2="2ª rodada de saneamento"),AND('3º Saneamento'!$O247="",$AM$2="3ª rodada de saneamento"),AND('4º Saneamento'!$O247="",$AM$2="4ª rodada de saneamento"),AND('5º Saneamento'!$O247="",$AM$2="5ª rodada de saneamento"),AND($AM$2="Resultado final",OR('Série original'!$P247&lt;=30%,$AH248="SIM",'Série original'!$S247&gt;30%)))),"N/A",IF(OR($AM$2="1ª rodada de saneamento",$AM$2="Série de preços original"),'Série original'!$R247,IF($AM$2="1ª rodada de saneamento",'Série original'!$R247,IF($AM$2="2ª rodada de saneamento",'1º Saneamento'!$Q247,IF($AM$2="3ª rodada de saneamento",'2º Saneamento'!$Q247,IF($AM$2="4ª rodada de saneamento",'3º Saneamento'!$Q247,IF($AM$2="5ª rodada de saneamento",'4º Saneamento'!$Q247,""))))))))</f>
        <v/>
      </c>
      <c r="AP248" s="24" t="str">
        <f>IFERROR(IF($AH248="SIM",$AI248,IF('Série original'!$P247&lt;=30%,$AJ248,IF('Série original'!$S247&gt;30%,$AL248,$AK248)))*$U248,"")</f>
        <v/>
      </c>
    </row>
    <row r="249" spans="1:42" ht="12.75" customHeight="1" x14ac:dyDescent="0.2">
      <c r="A249" s="11"/>
      <c r="B249" s="30"/>
      <c r="C249" s="27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3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7"/>
      <c r="AI249" s="19" t="str">
        <f t="shared" si="13"/>
        <v/>
      </c>
      <c r="AJ249" s="19" t="str">
        <f t="shared" si="14"/>
        <v/>
      </c>
      <c r="AK249" s="19" t="str">
        <f>IFERROR(ROUND(IF(OR('1º Saneamento'!$O248&lt;=30%,COUNT('2º Saneamento'!C248:L248)&lt;3),'1º Saneamento'!$M248,IF(OR('2º Saneamento'!$O248&lt;=30%,COUNT('3º Saneamento'!C248:L248)&lt;3),'2º Saneamento'!$M248,IF(OR('3º Saneamento'!$O248&lt;=30%,COUNT('4º Saneamento'!C248:L248)&lt;3),'3º Saneamento'!$M248,IF(OR('4º Saneamento'!$O248&lt;=30%,COUNT('5º Saneamento'!C248:L248)&lt;3),'4º Saneamento'!$M248,'5º Saneamento'!$M248)))),2),"")</f>
        <v/>
      </c>
      <c r="AL249" s="19" t="str">
        <f t="shared" si="15"/>
        <v/>
      </c>
      <c r="AM249" s="22" t="str">
        <f>IF(AND($AJ249&lt;&gt;"",OR(AND('1º Saneamento'!$O248="",$AM$2="1ª rodada de saneamento"),AND('2º Saneamento'!$O248="",$AM$2="2ª rodada de saneamento"),AND('3º Saneamento'!$O248="",$AM$2="3ª rodada de saneamento"),AND('4º Saneamento'!$O248="",$AM$2="4ª rodada de saneamento"),AND('5º Saneamento'!$O248="",$AM$2="5ª rodada de saneamento"))),"N/A",IF($AM$2="Resultado final",'Série original'!$S248,IF($AM$2="Série de preços original",'Série original'!$P248,IF($AM$2="1ª rodada de saneamento",'1º Saneamento'!$O248,IF($AM$2="2ª rodada de saneamento",'2º Saneamento'!$O248,IF($AM$2="3ª rodada de saneamento",'3º Saneamento'!$O248,IF($AM$2="4ª rodada de saneamento",'4º Saneamento'!$O248,IF($AM$2="5ª rodada de saneamento",'5º Saneamento'!$O248,""))))))))</f>
        <v/>
      </c>
      <c r="AN249" s="23" t="str">
        <f>IF($AM$2="Resultado final","",IF(AND($AJ249&lt;&gt;"",OR(AND('1º Saneamento'!$O248="",$AM$2="1ª rodada de saneamento"),AND('2º Saneamento'!$O248="",$AM$2="2ª rodada de saneamento"),AND('3º Saneamento'!$O248="",$AM$2="3ª rodada de saneamento"),AND('4º Saneamento'!$O248="",$AM$2="4ª rodada de saneamento"),AND('5º Saneamento'!$O248="",$AM$2="5ª rodada de saneamento"),AND($AM$2="Resultado final",OR('Série original'!$P248&lt;=30%,$AH249="SIM",'Série original'!$S248&gt;30%)))),"N/A",IF(OR($AM$2="1ª rodada de saneamento",$AM$2="Série de preços original"),'Série original'!$Q248,IF($AM$2="1ª rodada de saneamento",'Série original'!$Q248,IF($AM$2="2ª rodada de saneamento",'1º Saneamento'!$P248,IF($AM$2="3ª rodada de saneamento",'2º Saneamento'!$P248,IF($AM$2="4ª rodada de saneamento",'3º Saneamento'!$P248,IF($AM$2="5ª rodada de saneamento",'4º Saneamento'!$P248,""))))))))</f>
        <v/>
      </c>
      <c r="AO249" s="23" t="str">
        <f>IF($AM$2="Resultado final","",IF(AND($AJ249&lt;&gt;"",OR(AND('1º Saneamento'!$O248="",$AM$2="1ª rodada de saneamento"),AND('2º Saneamento'!$O248="",$AM$2="2ª rodada de saneamento"),AND('3º Saneamento'!$O248="",$AM$2="3ª rodada de saneamento"),AND('4º Saneamento'!$O248="",$AM$2="4ª rodada de saneamento"),AND('5º Saneamento'!$O248="",$AM$2="5ª rodada de saneamento"),AND($AM$2="Resultado final",OR('Série original'!$P248&lt;=30%,$AH249="SIM",'Série original'!$S248&gt;30%)))),"N/A",IF(OR($AM$2="1ª rodada de saneamento",$AM$2="Série de preços original"),'Série original'!$R248,IF($AM$2="1ª rodada de saneamento",'Série original'!$R248,IF($AM$2="2ª rodada de saneamento",'1º Saneamento'!$Q248,IF($AM$2="3ª rodada de saneamento",'2º Saneamento'!$Q248,IF($AM$2="4ª rodada de saneamento",'3º Saneamento'!$Q248,IF($AM$2="5ª rodada de saneamento",'4º Saneamento'!$Q248,""))))))))</f>
        <v/>
      </c>
      <c r="AP249" s="24" t="str">
        <f>IFERROR(IF($AH249="SIM",$AI249,IF('Série original'!$P248&lt;=30%,$AJ249,IF('Série original'!$S248&gt;30%,$AL249,$AK249)))*$U249,"")</f>
        <v/>
      </c>
    </row>
    <row r="250" spans="1:42" ht="12.75" customHeight="1" x14ac:dyDescent="0.2">
      <c r="A250" s="11"/>
      <c r="B250" s="30"/>
      <c r="C250" s="27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3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7"/>
      <c r="AI250" s="19" t="str">
        <f t="shared" si="13"/>
        <v/>
      </c>
      <c r="AJ250" s="19" t="str">
        <f t="shared" si="14"/>
        <v/>
      </c>
      <c r="AK250" s="19" t="str">
        <f>IFERROR(ROUND(IF(OR('1º Saneamento'!$O249&lt;=30%,COUNT('2º Saneamento'!C249:L249)&lt;3),'1º Saneamento'!$M249,IF(OR('2º Saneamento'!$O249&lt;=30%,COUNT('3º Saneamento'!C249:L249)&lt;3),'2º Saneamento'!$M249,IF(OR('3º Saneamento'!$O249&lt;=30%,COUNT('4º Saneamento'!C249:L249)&lt;3),'3º Saneamento'!$M249,IF(OR('4º Saneamento'!$O249&lt;=30%,COUNT('5º Saneamento'!C249:L249)&lt;3),'4º Saneamento'!$M249,'5º Saneamento'!$M249)))),2),"")</f>
        <v/>
      </c>
      <c r="AL250" s="19" t="str">
        <f t="shared" si="15"/>
        <v/>
      </c>
      <c r="AM250" s="22" t="str">
        <f>IF(AND($AJ250&lt;&gt;"",OR(AND('1º Saneamento'!$O249="",$AM$2="1ª rodada de saneamento"),AND('2º Saneamento'!$O249="",$AM$2="2ª rodada de saneamento"),AND('3º Saneamento'!$O249="",$AM$2="3ª rodada de saneamento"),AND('4º Saneamento'!$O249="",$AM$2="4ª rodada de saneamento"),AND('5º Saneamento'!$O249="",$AM$2="5ª rodada de saneamento"))),"N/A",IF($AM$2="Resultado final",'Série original'!$S249,IF($AM$2="Série de preços original",'Série original'!$P249,IF($AM$2="1ª rodada de saneamento",'1º Saneamento'!$O249,IF($AM$2="2ª rodada de saneamento",'2º Saneamento'!$O249,IF($AM$2="3ª rodada de saneamento",'3º Saneamento'!$O249,IF($AM$2="4ª rodada de saneamento",'4º Saneamento'!$O249,IF($AM$2="5ª rodada de saneamento",'5º Saneamento'!$O249,""))))))))</f>
        <v/>
      </c>
      <c r="AN250" s="23" t="str">
        <f>IF($AM$2="Resultado final","",IF(AND($AJ250&lt;&gt;"",OR(AND('1º Saneamento'!$O249="",$AM$2="1ª rodada de saneamento"),AND('2º Saneamento'!$O249="",$AM$2="2ª rodada de saneamento"),AND('3º Saneamento'!$O249="",$AM$2="3ª rodada de saneamento"),AND('4º Saneamento'!$O249="",$AM$2="4ª rodada de saneamento"),AND('5º Saneamento'!$O249="",$AM$2="5ª rodada de saneamento"),AND($AM$2="Resultado final",OR('Série original'!$P249&lt;=30%,$AH250="SIM",'Série original'!$S249&gt;30%)))),"N/A",IF(OR($AM$2="1ª rodada de saneamento",$AM$2="Série de preços original"),'Série original'!$Q249,IF($AM$2="1ª rodada de saneamento",'Série original'!$Q249,IF($AM$2="2ª rodada de saneamento",'1º Saneamento'!$P249,IF($AM$2="3ª rodada de saneamento",'2º Saneamento'!$P249,IF($AM$2="4ª rodada de saneamento",'3º Saneamento'!$P249,IF($AM$2="5ª rodada de saneamento",'4º Saneamento'!$P249,""))))))))</f>
        <v/>
      </c>
      <c r="AO250" s="23" t="str">
        <f>IF($AM$2="Resultado final","",IF(AND($AJ250&lt;&gt;"",OR(AND('1º Saneamento'!$O249="",$AM$2="1ª rodada de saneamento"),AND('2º Saneamento'!$O249="",$AM$2="2ª rodada de saneamento"),AND('3º Saneamento'!$O249="",$AM$2="3ª rodada de saneamento"),AND('4º Saneamento'!$O249="",$AM$2="4ª rodada de saneamento"),AND('5º Saneamento'!$O249="",$AM$2="5ª rodada de saneamento"),AND($AM$2="Resultado final",OR('Série original'!$P249&lt;=30%,$AH250="SIM",'Série original'!$S249&gt;30%)))),"N/A",IF(OR($AM$2="1ª rodada de saneamento",$AM$2="Série de preços original"),'Série original'!$R249,IF($AM$2="1ª rodada de saneamento",'Série original'!$R249,IF($AM$2="2ª rodada de saneamento",'1º Saneamento'!$Q249,IF($AM$2="3ª rodada de saneamento",'2º Saneamento'!$Q249,IF($AM$2="4ª rodada de saneamento",'3º Saneamento'!$Q249,IF($AM$2="5ª rodada de saneamento",'4º Saneamento'!$Q249,""))))))))</f>
        <v/>
      </c>
      <c r="AP250" s="24" t="str">
        <f>IFERROR(IF($AH250="SIM",$AI250,IF('Série original'!$P249&lt;=30%,$AJ250,IF('Série original'!$S249&gt;30%,$AL250,$AK250)))*$U250,"")</f>
        <v/>
      </c>
    </row>
    <row r="251" spans="1:42" ht="12.75" customHeight="1" x14ac:dyDescent="0.2">
      <c r="A251" s="11"/>
      <c r="B251" s="30"/>
      <c r="C251" s="27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3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7"/>
      <c r="AI251" s="19" t="str">
        <f t="shared" si="13"/>
        <v/>
      </c>
      <c r="AJ251" s="19" t="str">
        <f t="shared" si="14"/>
        <v/>
      </c>
      <c r="AK251" s="19" t="str">
        <f>IFERROR(ROUND(IF(OR('1º Saneamento'!$O250&lt;=30%,COUNT('2º Saneamento'!C250:L250)&lt;3),'1º Saneamento'!$M250,IF(OR('2º Saneamento'!$O250&lt;=30%,COUNT('3º Saneamento'!C250:L250)&lt;3),'2º Saneamento'!$M250,IF(OR('3º Saneamento'!$O250&lt;=30%,COUNT('4º Saneamento'!C250:L250)&lt;3),'3º Saneamento'!$M250,IF(OR('4º Saneamento'!$O250&lt;=30%,COUNT('5º Saneamento'!C250:L250)&lt;3),'4º Saneamento'!$M250,'5º Saneamento'!$M250)))),2),"")</f>
        <v/>
      </c>
      <c r="AL251" s="19" t="str">
        <f t="shared" si="15"/>
        <v/>
      </c>
      <c r="AM251" s="22" t="str">
        <f>IF(AND($AJ251&lt;&gt;"",OR(AND('1º Saneamento'!$O250="",$AM$2="1ª rodada de saneamento"),AND('2º Saneamento'!$O250="",$AM$2="2ª rodada de saneamento"),AND('3º Saneamento'!$O250="",$AM$2="3ª rodada de saneamento"),AND('4º Saneamento'!$O250="",$AM$2="4ª rodada de saneamento"),AND('5º Saneamento'!$O250="",$AM$2="5ª rodada de saneamento"))),"N/A",IF($AM$2="Resultado final",'Série original'!$S250,IF($AM$2="Série de preços original",'Série original'!$P250,IF($AM$2="1ª rodada de saneamento",'1º Saneamento'!$O250,IF($AM$2="2ª rodada de saneamento",'2º Saneamento'!$O250,IF($AM$2="3ª rodada de saneamento",'3º Saneamento'!$O250,IF($AM$2="4ª rodada de saneamento",'4º Saneamento'!$O250,IF($AM$2="5ª rodada de saneamento",'5º Saneamento'!$O250,""))))))))</f>
        <v/>
      </c>
      <c r="AN251" s="23" t="str">
        <f>IF($AM$2="Resultado final","",IF(AND($AJ251&lt;&gt;"",OR(AND('1º Saneamento'!$O250="",$AM$2="1ª rodada de saneamento"),AND('2º Saneamento'!$O250="",$AM$2="2ª rodada de saneamento"),AND('3º Saneamento'!$O250="",$AM$2="3ª rodada de saneamento"),AND('4º Saneamento'!$O250="",$AM$2="4ª rodada de saneamento"),AND('5º Saneamento'!$O250="",$AM$2="5ª rodada de saneamento"),AND($AM$2="Resultado final",OR('Série original'!$P250&lt;=30%,$AH251="SIM",'Série original'!$S250&gt;30%)))),"N/A",IF(OR($AM$2="1ª rodada de saneamento",$AM$2="Série de preços original"),'Série original'!$Q250,IF($AM$2="1ª rodada de saneamento",'Série original'!$Q250,IF($AM$2="2ª rodada de saneamento",'1º Saneamento'!$P250,IF($AM$2="3ª rodada de saneamento",'2º Saneamento'!$P250,IF($AM$2="4ª rodada de saneamento",'3º Saneamento'!$P250,IF($AM$2="5ª rodada de saneamento",'4º Saneamento'!$P250,""))))))))</f>
        <v/>
      </c>
      <c r="AO251" s="23" t="str">
        <f>IF($AM$2="Resultado final","",IF(AND($AJ251&lt;&gt;"",OR(AND('1º Saneamento'!$O250="",$AM$2="1ª rodada de saneamento"),AND('2º Saneamento'!$O250="",$AM$2="2ª rodada de saneamento"),AND('3º Saneamento'!$O250="",$AM$2="3ª rodada de saneamento"),AND('4º Saneamento'!$O250="",$AM$2="4ª rodada de saneamento"),AND('5º Saneamento'!$O250="",$AM$2="5ª rodada de saneamento"),AND($AM$2="Resultado final",OR('Série original'!$P250&lt;=30%,$AH251="SIM",'Série original'!$S250&gt;30%)))),"N/A",IF(OR($AM$2="1ª rodada de saneamento",$AM$2="Série de preços original"),'Série original'!$R250,IF($AM$2="1ª rodada de saneamento",'Série original'!$R250,IF($AM$2="2ª rodada de saneamento",'1º Saneamento'!$Q250,IF($AM$2="3ª rodada de saneamento",'2º Saneamento'!$Q250,IF($AM$2="4ª rodada de saneamento",'3º Saneamento'!$Q250,IF($AM$2="5ª rodada de saneamento",'4º Saneamento'!$Q250,""))))))))</f>
        <v/>
      </c>
      <c r="AP251" s="24" t="str">
        <f>IFERROR(IF($AH251="SIM",$AI251,IF('Série original'!$P250&lt;=30%,$AJ251,IF('Série original'!$S250&gt;30%,$AL251,$AK251)))*$U251,"")</f>
        <v/>
      </c>
    </row>
    <row r="252" spans="1:42" ht="12.75" customHeight="1" x14ac:dyDescent="0.2">
      <c r="A252" s="11"/>
      <c r="B252" s="30"/>
      <c r="C252" s="27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3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7"/>
      <c r="AI252" s="19" t="str">
        <f t="shared" si="13"/>
        <v/>
      </c>
      <c r="AJ252" s="19" t="str">
        <f t="shared" si="14"/>
        <v/>
      </c>
      <c r="AK252" s="19" t="str">
        <f>IFERROR(ROUND(IF(OR('1º Saneamento'!$O251&lt;=30%,COUNT('2º Saneamento'!C251:L251)&lt;3),'1º Saneamento'!$M251,IF(OR('2º Saneamento'!$O251&lt;=30%,COUNT('3º Saneamento'!C251:L251)&lt;3),'2º Saneamento'!$M251,IF(OR('3º Saneamento'!$O251&lt;=30%,COUNT('4º Saneamento'!C251:L251)&lt;3),'3º Saneamento'!$M251,IF(OR('4º Saneamento'!$O251&lt;=30%,COUNT('5º Saneamento'!C251:L251)&lt;3),'4º Saneamento'!$M251,'5º Saneamento'!$M251)))),2),"")</f>
        <v/>
      </c>
      <c r="AL252" s="19" t="str">
        <f t="shared" si="15"/>
        <v/>
      </c>
      <c r="AM252" s="22" t="str">
        <f>IF(AND($AJ252&lt;&gt;"",OR(AND('1º Saneamento'!$O251="",$AM$2="1ª rodada de saneamento"),AND('2º Saneamento'!$O251="",$AM$2="2ª rodada de saneamento"),AND('3º Saneamento'!$O251="",$AM$2="3ª rodada de saneamento"),AND('4º Saneamento'!$O251="",$AM$2="4ª rodada de saneamento"),AND('5º Saneamento'!$O251="",$AM$2="5ª rodada de saneamento"))),"N/A",IF($AM$2="Resultado final",'Série original'!$S251,IF($AM$2="Série de preços original",'Série original'!$P251,IF($AM$2="1ª rodada de saneamento",'1º Saneamento'!$O251,IF($AM$2="2ª rodada de saneamento",'2º Saneamento'!$O251,IF($AM$2="3ª rodada de saneamento",'3º Saneamento'!$O251,IF($AM$2="4ª rodada de saneamento",'4º Saneamento'!$O251,IF($AM$2="5ª rodada de saneamento",'5º Saneamento'!$O251,""))))))))</f>
        <v/>
      </c>
      <c r="AN252" s="23" t="str">
        <f>IF($AM$2="Resultado final","",IF(AND($AJ252&lt;&gt;"",OR(AND('1º Saneamento'!$O251="",$AM$2="1ª rodada de saneamento"),AND('2º Saneamento'!$O251="",$AM$2="2ª rodada de saneamento"),AND('3º Saneamento'!$O251="",$AM$2="3ª rodada de saneamento"),AND('4º Saneamento'!$O251="",$AM$2="4ª rodada de saneamento"),AND('5º Saneamento'!$O251="",$AM$2="5ª rodada de saneamento"),AND($AM$2="Resultado final",OR('Série original'!$P251&lt;=30%,$AH252="SIM",'Série original'!$S251&gt;30%)))),"N/A",IF(OR($AM$2="1ª rodada de saneamento",$AM$2="Série de preços original"),'Série original'!$Q251,IF($AM$2="1ª rodada de saneamento",'Série original'!$Q251,IF($AM$2="2ª rodada de saneamento",'1º Saneamento'!$P251,IF($AM$2="3ª rodada de saneamento",'2º Saneamento'!$P251,IF($AM$2="4ª rodada de saneamento",'3º Saneamento'!$P251,IF($AM$2="5ª rodada de saneamento",'4º Saneamento'!$P251,""))))))))</f>
        <v/>
      </c>
      <c r="AO252" s="23" t="str">
        <f>IF($AM$2="Resultado final","",IF(AND($AJ252&lt;&gt;"",OR(AND('1º Saneamento'!$O251="",$AM$2="1ª rodada de saneamento"),AND('2º Saneamento'!$O251="",$AM$2="2ª rodada de saneamento"),AND('3º Saneamento'!$O251="",$AM$2="3ª rodada de saneamento"),AND('4º Saneamento'!$O251="",$AM$2="4ª rodada de saneamento"),AND('5º Saneamento'!$O251="",$AM$2="5ª rodada de saneamento"),AND($AM$2="Resultado final",OR('Série original'!$P251&lt;=30%,$AH252="SIM",'Série original'!$S251&gt;30%)))),"N/A",IF(OR($AM$2="1ª rodada de saneamento",$AM$2="Série de preços original"),'Série original'!$R251,IF($AM$2="1ª rodada de saneamento",'Série original'!$R251,IF($AM$2="2ª rodada de saneamento",'1º Saneamento'!$Q251,IF($AM$2="3ª rodada de saneamento",'2º Saneamento'!$Q251,IF($AM$2="4ª rodada de saneamento",'3º Saneamento'!$Q251,IF($AM$2="5ª rodada de saneamento",'4º Saneamento'!$Q251,""))))))))</f>
        <v/>
      </c>
      <c r="AP252" s="24" t="str">
        <f>IFERROR(IF($AH252="SIM",$AI252,IF('Série original'!$P251&lt;=30%,$AJ252,IF('Série original'!$S251&gt;30%,$AL252,$AK252)))*$U252,"")</f>
        <v/>
      </c>
    </row>
    <row r="253" spans="1:42" ht="12.75" customHeight="1" x14ac:dyDescent="0.2">
      <c r="A253" s="11"/>
      <c r="B253" s="30"/>
      <c r="C253" s="27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3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7"/>
      <c r="AI253" s="19" t="str">
        <f t="shared" si="13"/>
        <v/>
      </c>
      <c r="AJ253" s="19" t="str">
        <f t="shared" si="14"/>
        <v/>
      </c>
      <c r="AK253" s="19" t="str">
        <f>IFERROR(ROUND(IF(OR('1º Saneamento'!$O252&lt;=30%,COUNT('2º Saneamento'!C252:L252)&lt;3),'1º Saneamento'!$M252,IF(OR('2º Saneamento'!$O252&lt;=30%,COUNT('3º Saneamento'!C252:L252)&lt;3),'2º Saneamento'!$M252,IF(OR('3º Saneamento'!$O252&lt;=30%,COUNT('4º Saneamento'!C252:L252)&lt;3),'3º Saneamento'!$M252,IF(OR('4º Saneamento'!$O252&lt;=30%,COUNT('5º Saneamento'!C252:L252)&lt;3),'4º Saneamento'!$M252,'5º Saneamento'!$M252)))),2),"")</f>
        <v/>
      </c>
      <c r="AL253" s="19" t="str">
        <f t="shared" si="15"/>
        <v/>
      </c>
      <c r="AM253" s="22" t="str">
        <f>IF(AND($AJ253&lt;&gt;"",OR(AND('1º Saneamento'!$O252="",$AM$2="1ª rodada de saneamento"),AND('2º Saneamento'!$O252="",$AM$2="2ª rodada de saneamento"),AND('3º Saneamento'!$O252="",$AM$2="3ª rodada de saneamento"),AND('4º Saneamento'!$O252="",$AM$2="4ª rodada de saneamento"),AND('5º Saneamento'!$O252="",$AM$2="5ª rodada de saneamento"))),"N/A",IF($AM$2="Resultado final",'Série original'!$S252,IF($AM$2="Série de preços original",'Série original'!$P252,IF($AM$2="1ª rodada de saneamento",'1º Saneamento'!$O252,IF($AM$2="2ª rodada de saneamento",'2º Saneamento'!$O252,IF($AM$2="3ª rodada de saneamento",'3º Saneamento'!$O252,IF($AM$2="4ª rodada de saneamento",'4º Saneamento'!$O252,IF($AM$2="5ª rodada de saneamento",'5º Saneamento'!$O252,""))))))))</f>
        <v/>
      </c>
      <c r="AN253" s="23" t="str">
        <f>IF($AM$2="Resultado final","",IF(AND($AJ253&lt;&gt;"",OR(AND('1º Saneamento'!$O252="",$AM$2="1ª rodada de saneamento"),AND('2º Saneamento'!$O252="",$AM$2="2ª rodada de saneamento"),AND('3º Saneamento'!$O252="",$AM$2="3ª rodada de saneamento"),AND('4º Saneamento'!$O252="",$AM$2="4ª rodada de saneamento"),AND('5º Saneamento'!$O252="",$AM$2="5ª rodada de saneamento"),AND($AM$2="Resultado final",OR('Série original'!$P252&lt;=30%,$AH253="SIM",'Série original'!$S252&gt;30%)))),"N/A",IF(OR($AM$2="1ª rodada de saneamento",$AM$2="Série de preços original"),'Série original'!$Q252,IF($AM$2="1ª rodada de saneamento",'Série original'!$Q252,IF($AM$2="2ª rodada de saneamento",'1º Saneamento'!$P252,IF($AM$2="3ª rodada de saneamento",'2º Saneamento'!$P252,IF($AM$2="4ª rodada de saneamento",'3º Saneamento'!$P252,IF($AM$2="5ª rodada de saneamento",'4º Saneamento'!$P252,""))))))))</f>
        <v/>
      </c>
      <c r="AO253" s="23" t="str">
        <f>IF($AM$2="Resultado final","",IF(AND($AJ253&lt;&gt;"",OR(AND('1º Saneamento'!$O252="",$AM$2="1ª rodada de saneamento"),AND('2º Saneamento'!$O252="",$AM$2="2ª rodada de saneamento"),AND('3º Saneamento'!$O252="",$AM$2="3ª rodada de saneamento"),AND('4º Saneamento'!$O252="",$AM$2="4ª rodada de saneamento"),AND('5º Saneamento'!$O252="",$AM$2="5ª rodada de saneamento"),AND($AM$2="Resultado final",OR('Série original'!$P252&lt;=30%,$AH253="SIM",'Série original'!$S252&gt;30%)))),"N/A",IF(OR($AM$2="1ª rodada de saneamento",$AM$2="Série de preços original"),'Série original'!$R252,IF($AM$2="1ª rodada de saneamento",'Série original'!$R252,IF($AM$2="2ª rodada de saneamento",'1º Saneamento'!$Q252,IF($AM$2="3ª rodada de saneamento",'2º Saneamento'!$Q252,IF($AM$2="4ª rodada de saneamento",'3º Saneamento'!$Q252,IF($AM$2="5ª rodada de saneamento",'4º Saneamento'!$Q252,""))))))))</f>
        <v/>
      </c>
      <c r="AP253" s="24" t="str">
        <f>IFERROR(IF($AH253="SIM",$AI253,IF('Série original'!$P252&lt;=30%,$AJ253,IF('Série original'!$S252&gt;30%,$AL253,$AK253)))*$U253,"")</f>
        <v/>
      </c>
    </row>
    <row r="254" spans="1:42" ht="12.75" customHeight="1" x14ac:dyDescent="0.2">
      <c r="A254" s="11"/>
      <c r="B254" s="30"/>
      <c r="C254" s="27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3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7"/>
      <c r="AI254" s="19" t="str">
        <f t="shared" si="13"/>
        <v/>
      </c>
      <c r="AJ254" s="19" t="str">
        <f t="shared" si="14"/>
        <v/>
      </c>
      <c r="AK254" s="19" t="str">
        <f>IFERROR(ROUND(IF(OR('1º Saneamento'!$O253&lt;=30%,COUNT('2º Saneamento'!C253:L253)&lt;3),'1º Saneamento'!$M253,IF(OR('2º Saneamento'!$O253&lt;=30%,COUNT('3º Saneamento'!C253:L253)&lt;3),'2º Saneamento'!$M253,IF(OR('3º Saneamento'!$O253&lt;=30%,COUNT('4º Saneamento'!C253:L253)&lt;3),'3º Saneamento'!$M253,IF(OR('4º Saneamento'!$O253&lt;=30%,COUNT('5º Saneamento'!C253:L253)&lt;3),'4º Saneamento'!$M253,'5º Saneamento'!$M253)))),2),"")</f>
        <v/>
      </c>
      <c r="AL254" s="19" t="str">
        <f t="shared" si="15"/>
        <v/>
      </c>
      <c r="AM254" s="22" t="str">
        <f>IF(AND($AJ254&lt;&gt;"",OR(AND('1º Saneamento'!$O253="",$AM$2="1ª rodada de saneamento"),AND('2º Saneamento'!$O253="",$AM$2="2ª rodada de saneamento"),AND('3º Saneamento'!$O253="",$AM$2="3ª rodada de saneamento"),AND('4º Saneamento'!$O253="",$AM$2="4ª rodada de saneamento"),AND('5º Saneamento'!$O253="",$AM$2="5ª rodada de saneamento"))),"N/A",IF($AM$2="Resultado final",'Série original'!$S253,IF($AM$2="Série de preços original",'Série original'!$P253,IF($AM$2="1ª rodada de saneamento",'1º Saneamento'!$O253,IF($AM$2="2ª rodada de saneamento",'2º Saneamento'!$O253,IF($AM$2="3ª rodada de saneamento",'3º Saneamento'!$O253,IF($AM$2="4ª rodada de saneamento",'4º Saneamento'!$O253,IF($AM$2="5ª rodada de saneamento",'5º Saneamento'!$O253,""))))))))</f>
        <v/>
      </c>
      <c r="AN254" s="23" t="str">
        <f>IF($AM$2="Resultado final","",IF(AND($AJ254&lt;&gt;"",OR(AND('1º Saneamento'!$O253="",$AM$2="1ª rodada de saneamento"),AND('2º Saneamento'!$O253="",$AM$2="2ª rodada de saneamento"),AND('3º Saneamento'!$O253="",$AM$2="3ª rodada de saneamento"),AND('4º Saneamento'!$O253="",$AM$2="4ª rodada de saneamento"),AND('5º Saneamento'!$O253="",$AM$2="5ª rodada de saneamento"),AND($AM$2="Resultado final",OR('Série original'!$P253&lt;=30%,$AH254="SIM",'Série original'!$S253&gt;30%)))),"N/A",IF(OR($AM$2="1ª rodada de saneamento",$AM$2="Série de preços original"),'Série original'!$Q253,IF($AM$2="1ª rodada de saneamento",'Série original'!$Q253,IF($AM$2="2ª rodada de saneamento",'1º Saneamento'!$P253,IF($AM$2="3ª rodada de saneamento",'2º Saneamento'!$P253,IF($AM$2="4ª rodada de saneamento",'3º Saneamento'!$P253,IF($AM$2="5ª rodada de saneamento",'4º Saneamento'!$P253,""))))))))</f>
        <v/>
      </c>
      <c r="AO254" s="23" t="str">
        <f>IF($AM$2="Resultado final","",IF(AND($AJ254&lt;&gt;"",OR(AND('1º Saneamento'!$O253="",$AM$2="1ª rodada de saneamento"),AND('2º Saneamento'!$O253="",$AM$2="2ª rodada de saneamento"),AND('3º Saneamento'!$O253="",$AM$2="3ª rodada de saneamento"),AND('4º Saneamento'!$O253="",$AM$2="4ª rodada de saneamento"),AND('5º Saneamento'!$O253="",$AM$2="5ª rodada de saneamento"),AND($AM$2="Resultado final",OR('Série original'!$P253&lt;=30%,$AH254="SIM",'Série original'!$S253&gt;30%)))),"N/A",IF(OR($AM$2="1ª rodada de saneamento",$AM$2="Série de preços original"),'Série original'!$R253,IF($AM$2="1ª rodada de saneamento",'Série original'!$R253,IF($AM$2="2ª rodada de saneamento",'1º Saneamento'!$Q253,IF($AM$2="3ª rodada de saneamento",'2º Saneamento'!$Q253,IF($AM$2="4ª rodada de saneamento",'3º Saneamento'!$Q253,IF($AM$2="5ª rodada de saneamento",'4º Saneamento'!$Q253,""))))))))</f>
        <v/>
      </c>
      <c r="AP254" s="24" t="str">
        <f>IFERROR(IF($AH254="SIM",$AI254,IF('Série original'!$P253&lt;=30%,$AJ254,IF('Série original'!$S253&gt;30%,$AL254,$AK254)))*$U254,"")</f>
        <v/>
      </c>
    </row>
  </sheetData>
  <mergeCells count="42">
    <mergeCell ref="AF2:AF3"/>
    <mergeCell ref="AA2:AA3"/>
    <mergeCell ref="AB2:AB3"/>
    <mergeCell ref="AC2:AC3"/>
    <mergeCell ref="AD2:AD3"/>
    <mergeCell ref="AE2:AE3"/>
    <mergeCell ref="V2:V3"/>
    <mergeCell ref="W2:W3"/>
    <mergeCell ref="X2:X3"/>
    <mergeCell ref="Y2:Y3"/>
    <mergeCell ref="Z2:Z3"/>
    <mergeCell ref="Y1:AA1"/>
    <mergeCell ref="V1:X1"/>
    <mergeCell ref="A2:A3"/>
    <mergeCell ref="B2:B3"/>
    <mergeCell ref="U2:U3"/>
    <mergeCell ref="C2:C3"/>
    <mergeCell ref="D2:D3"/>
    <mergeCell ref="E2:E3"/>
    <mergeCell ref="F2:F3"/>
    <mergeCell ref="A1:F1"/>
    <mergeCell ref="G2:G3"/>
    <mergeCell ref="H2:H3"/>
    <mergeCell ref="I2:I3"/>
    <mergeCell ref="J2:J3"/>
    <mergeCell ref="K2:K3"/>
    <mergeCell ref="L2:L3"/>
    <mergeCell ref="AM2:AO2"/>
    <mergeCell ref="AP2:AP3"/>
    <mergeCell ref="AH2:AH3"/>
    <mergeCell ref="AI2:AI3"/>
    <mergeCell ref="AJ2:AJ3"/>
    <mergeCell ref="AK2:AK3"/>
    <mergeCell ref="AL2:AL3"/>
    <mergeCell ref="R2:R3"/>
    <mergeCell ref="S2:S3"/>
    <mergeCell ref="T2:T3"/>
    <mergeCell ref="M2:M3"/>
    <mergeCell ref="N2:N3"/>
    <mergeCell ref="O2:O3"/>
    <mergeCell ref="P2:P3"/>
    <mergeCell ref="Q2:Q3"/>
  </mergeCells>
  <conditionalFormatting sqref="A4:AP254">
    <cfRule type="expression" dxfId="41" priority="27">
      <formula>MOD(ROW(),2)=0</formula>
    </cfRule>
  </conditionalFormatting>
  <conditionalFormatting sqref="AI4:AI254">
    <cfRule type="expression" dxfId="10" priority="16">
      <formula>$AH4="SIM"</formula>
    </cfRule>
  </conditionalFormatting>
  <dataValidations disablePrompts="1" count="2">
    <dataValidation type="list" operator="equal" showErrorMessage="1" sqref="AM2" xr:uid="{00000000-0002-0000-0200-000000000000}">
      <formula1>"Resultado final,Série de preços original,1ª rodada de saneamento,2ª rodada de saneamento,3ª rodada de saneamento,4ª rodada de saneamento,5ª rodada de saneamento,"</formula1>
      <formula2>0</formula2>
    </dataValidation>
    <dataValidation type="list" operator="equal" allowBlank="1" showErrorMessage="1" sqref="AH4:AH254" xr:uid="{00000000-0002-0000-0200-000001000000}">
      <formula1>" ,SIM,NÃO,"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scale="32" orientation="portrait" horizontalDpi="300" verticalDpi="300" r:id="rId1"/>
  <headerFooter>
    <oddHeader>&amp;C&amp;A</oddHeader>
    <oddFooter>&amp;CPágina 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00000000-000E-0000-0200-000009000000}">
            <xm:f>AND(OR($AM$2="Resultado final",$AM$2="2ª rodada de saneamento"),$AH4&lt;&gt;"SIM",'Série original'!$S4&lt;=30%,COUNT(V4)&lt;&gt;0,'1º Saneamento'!$O4&gt;30%,COUNT('2º Saneamento'!$C4:$L4)&gt;=3,OR(V4&lt;'1º Saneamento'!$P4,V4&gt;'1º Saneamento'!$Q4))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38" id="{00000000-000E-0000-0200-00000E000000}">
            <xm:f>AND($AM$2="2ª rodada de saneamento",COUNT('2º Saneamento'!$C4:$L4)&gt;=1,COUNT(V4)&lt;&gt;0,'1º Saneamento'!$O4&gt;30%,OR(V4&lt;'1º Saneamento'!$P4,V4&gt;'1º Saneamento'!$Q4))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37" id="{00000000-000E-0000-0200-00000D000000}">
            <xm:f>AND($AM$2="3ª rodada de saneamento",COUNT('3º Saneamento'!$C4:$L4)&gt;=1,COUNT(V4)&lt;&gt;0,'2º Saneamento'!$O4&gt;30%,OR(V4&lt;'2º Saneamento'!$P4,V4&gt;'2º Saneamento'!$Q4))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36" id="{00000000-000E-0000-0200-00000C000000}">
            <xm:f>AND($AM$2="4ª rodada de saneamento",COUNT('4º Saneamento'!$C4:$L4)&gt;=1,COUNT(V4)&lt;&gt;0,'3º Saneamento'!$O4&gt;30%,OR(V4&lt;'3º Saneamento'!$P4,V4&gt;'3º Saneamento'!$Q4))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35" id="{00000000-000E-0000-0200-00000B000000}">
            <xm:f>AND($AM$2="5ª rodada de saneamento",COUNT('5º Saneamento'!$C4:$L4)&gt;=1,COUNT(V4)&lt;&gt;0,'4º Saneamento'!$O4&gt;30%,OR(V4&lt;'4º Saneamento'!$P4,V4&gt;'4º Saneamento'!$Q4))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30" id="{6AA1A78A-1CDE-482F-B391-9C0687B5E647}">
            <xm:f>AND(OR($AM$2="Resultado final",$AM$2="1ª rodada de saneamento"),$AH4&lt;&gt;"SIM",'Série original'!$S4&lt;=30%,COUNT(V4)&lt;&gt;0,'Série original'!$P4&gt;30%,COUNT('1º Saneamento'!$C4:$L4)&gt;=3,OR(V4&lt;'Série original'!$Q4,V4&gt;'Série original'!$R4))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31" id="{00000000-000E-0000-0200-000006000000}">
            <xm:f>AND(OR($AM$2="Resultado final",$AM$2="5ª rodada de saneamento"),$AH4&lt;&gt;"SIM",COUNT('5º Saneamento'!$C4:$L4)&gt;=3,'Série original'!$S4&lt;=30%,COUNT(V4)&lt;&gt;0,'4º Saneamento'!$O4&gt;30%,OR(V4&lt;'4º Saneamento'!$P4,V4&gt;'4º Saneamento'!$Q4))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32" id="{00000000-000E-0000-0200-000007000000}">
            <xm:f>AND(OR($AM$2="Resultado final",$AM$2="4ª rodada de saneamento"),$AH4&lt;&gt;"SIM",'Série original'!$S4&lt;=30%,COUNT(V4)&lt;&gt;0,'3º Saneamento'!$O4&gt;30%,COUNT('4º Saneamento'!$C4:$L4)&gt;=3,OR(V4&lt;'3º Saneamento'!$P4,V4&gt;'3º Saneamento'!$Q4))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33" id="{00000000-000E-0000-0200-000008000000}">
            <xm:f>AND(OR($AM$2="Resultado final",$AM$2="3ª rodada de saneamento"),$AH4&lt;&gt;"SIM",'Série original'!$S4&lt;=30%,COUNT(V4)&lt;&gt;0,'2º Saneamento'!$O4&gt;30%,COUNT('3º Saneamento'!$C4:$L4)&gt;=3,OR(V4&lt;'2º Saneamento'!$P4,V4&gt;'2º Saneamento'!$Q4))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39" id="{00000000-000E-0000-0200-00000F000000}">
            <xm:f>AND($AM$2="1ª rodada de saneamento",COUNT('1º Saneamento'!$C4:$L4)&gt;=1,COUNT(V4)&lt;&gt;0,'Série original'!$P4&gt;30%,OR(V4&lt;'Série original'!$Q4,V4&gt;'Série original'!$R4))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V4:AG5</xm:sqref>
        </x14:conditionalFormatting>
        <x14:conditionalFormatting xmlns:xm="http://schemas.microsoft.com/office/excel/2006/main">
          <x14:cfRule type="expression" priority="50" id="{6AA1A78A-1CDE-482F-B391-9C0687B5E647}">
            <xm:f>AND(OR($AM$2="Resultado final",$AM$2="1ª rodada de saneamento"),$AH6&lt;&gt;"SIM",'Série original'!$S5&lt;=30%,COUNT(V6)&lt;&gt;0,'Série original'!$P5&gt;30%,COUNT('1º Saneamento'!$C5:$L5)&gt;=3,OR(V6&lt;'Série original'!$Q5,V6&gt;'Série original'!$R5))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51" id="{00000000-000E-0000-0200-000006000000}">
            <xm:f>AND(OR($AM$2="Resultado final",$AM$2="5ª rodada de saneamento"),$AH6&lt;&gt;"SIM",COUNT('5º Saneamento'!$C5:$L5)&gt;=3,'Série original'!$S5&lt;=30%,COUNT(V6)&lt;&gt;0,'4º Saneamento'!$O5&gt;30%,OR(V6&lt;'4º Saneamento'!$P5,V6&gt;'4º Saneamento'!$Q5))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52" id="{00000000-000E-0000-0200-000007000000}">
            <xm:f>AND(OR($AM$2="Resultado final",$AM$2="4ª rodada de saneamento"),$AH6&lt;&gt;"SIM",'Série original'!$S5&lt;=30%,COUNT(V6)&lt;&gt;0,'3º Saneamento'!$O5&gt;30%,COUNT('4º Saneamento'!$C5:$L5)&gt;=3,OR(V6&lt;'3º Saneamento'!$P5,V6&gt;'3º Saneamento'!$Q5))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53" id="{00000000-000E-0000-0200-000008000000}">
            <xm:f>AND(OR($AM$2="Resultado final",$AM$2="3ª rodada de saneamento"),$AH6&lt;&gt;"SIM",'Série original'!$S5&lt;=30%,COUNT(V6)&lt;&gt;0,'2º Saneamento'!$O5&gt;30%,COUNT('3º Saneamento'!$C5:$L5)&gt;=3,OR(V6&lt;'2º Saneamento'!$P5,V6&gt;'2º Saneamento'!$Q5))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54" id="{00000000-000E-0000-0200-000009000000}">
            <xm:f>AND(OR($AM$2="Resultado final",$AM$2="2ª rodada de saneamento"),$AH6&lt;&gt;"SIM",'Série original'!$S5&lt;=30%,COUNT(V6)&lt;&gt;0,'1º Saneamento'!$O5&gt;30%,COUNT('2º Saneamento'!$C5:$L5)&gt;=3,OR(V6&lt;'1º Saneamento'!$P5,V6&gt;'1º Saneamento'!$Q5))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55" id="{00000000-000E-0000-0200-00000B000000}">
            <xm:f>AND($AM$2="5ª rodada de saneamento",COUNT('5º Saneamento'!$C5:$L5)&gt;=1,COUNT(V6)&lt;&gt;0,'4º Saneamento'!$O5&gt;30%,OR(V6&lt;'4º Saneamento'!$P5,V6&gt;'4º Saneamento'!$Q5))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56" id="{00000000-000E-0000-0200-00000C000000}">
            <xm:f>AND($AM$2="4ª rodada de saneamento",COUNT('4º Saneamento'!$C5:$L5)&gt;=1,COUNT(V6)&lt;&gt;0,'3º Saneamento'!$O5&gt;30%,OR(V6&lt;'3º Saneamento'!$P5,V6&gt;'3º Saneamento'!$Q5))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57" id="{00000000-000E-0000-0200-00000D000000}">
            <xm:f>AND($AM$2="3ª rodada de saneamento",COUNT('3º Saneamento'!$C5:$L5)&gt;=1,COUNT(V6)&lt;&gt;0,'2º Saneamento'!$O5&gt;30%,OR(V6&lt;'2º Saneamento'!$P5,V6&gt;'2º Saneamento'!$Q5))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58" id="{00000000-000E-0000-0200-00000E000000}">
            <xm:f>AND($AM$2="2ª rodada de saneamento",COUNT('2º Saneamento'!$C5:$L5)&gt;=1,COUNT(V6)&lt;&gt;0,'1º Saneamento'!$O5&gt;30%,OR(V6&lt;'1º Saneamento'!$P5,V6&gt;'1º Saneamento'!$Q5))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59" id="{00000000-000E-0000-0200-00000F000000}">
            <xm:f>AND($AM$2="1ª rodada de saneamento",COUNT('1º Saneamento'!$C5:$L5)&gt;=1,COUNT(V6)&lt;&gt;0,'Série original'!$P5&gt;30%,OR(V6&lt;'Série original'!$Q5,V6&gt;'Série original'!$R5))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V6:AG254</xm:sqref>
        </x14:conditionalFormatting>
        <x14:conditionalFormatting xmlns:xm="http://schemas.microsoft.com/office/excel/2006/main">
          <x14:cfRule type="expression" priority="3" id="{401D4AB4-C806-4CE8-8F42-E9782E2905B4}">
            <xm:f>AND(OR($AM$2="Resultado final",$AM$2="4ª rodada de saneamento"),$AH6&lt;&gt;"SIM",'Série original'!$S6&lt;=30%,COUNT(Z6)&lt;&gt;0,'3º Saneamento'!$O6&gt;30%,COUNT('4º Saneamento'!$C6:$L6)&gt;=3,OR(Z6&lt;'3º Saneamento'!$P6,Z6&gt;'3º Saneamento'!$Q6))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4" id="{4764ADF6-7BA1-47DF-BA31-D6EA0332D868}">
            <xm:f>AND(OR($AM$2="Resultado final",$AM$2="3ª rodada de saneamento"),$AH6&lt;&gt;"SIM",'Série original'!$S6&lt;=30%,COUNT(Z6)&lt;&gt;0,'2º Saneamento'!$O6&gt;30%,COUNT('3º Saneamento'!$C6:$L6)&gt;=3,OR(Z6&lt;'2º Saneamento'!$P6,Z6&gt;'2º Saneamento'!$Q6))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5" id="{42C398C0-BBF8-4019-9A7D-E5CEEE594207}">
            <xm:f>AND(OR($AM$2="Resultado final",$AM$2="2ª rodada de saneamento"),$AH6&lt;&gt;"SIM",'Série original'!$S6&lt;=30%,COUNT(Z6)&lt;&gt;0,'1º Saneamento'!$O6&gt;30%,COUNT('2º Saneamento'!$C6:$L6)&gt;=3,OR(Z6&lt;'1º Saneamento'!$P6,Z6&gt;'1º Saneamento'!$Q6))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6" id="{0707FBB3-0442-4F1E-8389-96A74182094A}">
            <xm:f>AND($AM$2="5ª rodada de saneamento",COUNT('5º Saneamento'!$C6:$L6)&gt;=1,COUNT(Z6)&lt;&gt;0,'4º Saneamento'!$O6&gt;30%,OR(Z6&lt;'4º Saneamento'!$P6,Z6&gt;'4º Saneamento'!$Q6))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7" id="{93295C37-4197-4EF8-9720-5CECF0CB4582}">
            <xm:f>AND($AM$2="4ª rodada de saneamento",COUNT('4º Saneamento'!$C6:$L6)&gt;=1,COUNT(Z6)&lt;&gt;0,'3º Saneamento'!$O6&gt;30%,OR(Z6&lt;'3º Saneamento'!$P6,Z6&gt;'3º Saneamento'!$Q6))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8" id="{B145CB1F-E9E2-4D75-A8A4-D399F4ED5CAF}">
            <xm:f>AND($AM$2="3ª rodada de saneamento",COUNT('3º Saneamento'!$C6:$L6)&gt;=1,COUNT(Z6)&lt;&gt;0,'2º Saneamento'!$O6&gt;30%,OR(Z6&lt;'2º Saneamento'!$P6,Z6&gt;'2º Saneamento'!$Q6))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9" id="{E1837CD7-5AA1-4AFD-BF19-33940208B613}">
            <xm:f>AND($AM$2="2ª rodada de saneamento",COUNT('2º Saneamento'!$C6:$L6)&gt;=1,COUNT(Z6)&lt;&gt;0,'1º Saneamento'!$O6&gt;30%,OR(Z6&lt;'1º Saneamento'!$P6,Z6&gt;'1º Saneamento'!$Q6))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10" id="{5CBE499E-3158-4944-900D-960FF36760BC}">
            <xm:f>AND($AM$2="1ª rodada de saneamento",COUNT('1º Saneamento'!$C6:$L6)&gt;=1,COUNT(Z6)&lt;&gt;0,'Série original'!$P6&gt;30%,OR(Z6&lt;'Série original'!$Q6,Z6&gt;'Série original'!$R6))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1" id="{D6287FB4-27D0-45CD-B031-DE97036733FD}">
            <xm:f>AND(OR($AM$2="Resultado final",$AM$2="1ª rodada de saneamento"),$AH6&lt;&gt;"SIM",'Série original'!$S6&lt;=30%,COUNT(Z6)&lt;&gt;0,'Série original'!$P6&gt;30%,COUNT('1º Saneamento'!$C6:$L6)&gt;=3,OR(Z6&lt;'Série original'!$Q6,Z6&gt;'Série original'!$R6))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2" id="{5F6A330D-C11B-4911-B747-8272916854AA}">
            <xm:f>AND(OR($AM$2="Resultado final",$AM$2="5ª rodada de saneamento"),$AH6&lt;&gt;"SIM",COUNT('5º Saneamento'!$C6:$L6)&gt;=3,'Série original'!$S6&lt;=30%,COUNT(Z6)&lt;&gt;0,'4º Saneamento'!$O6&gt;30%,OR(Z6&lt;'4º Saneamento'!$P6,Z6&gt;'4º Saneamento'!$Q6))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Z6:Z12</xm:sqref>
        </x14:conditionalFormatting>
        <x14:conditionalFormatting xmlns:xm="http://schemas.microsoft.com/office/excel/2006/main">
          <x14:cfRule type="expression" priority="13" id="{00000000-000E-0000-0200-000002000000}">
            <xm:f>AND('Série original'!$P4&lt;=30%,$AH4&lt;&gt;"SIM")</xm:f>
            <x14:dxf>
              <font>
                <b/>
              </font>
              <fill>
                <patternFill>
                  <bgColor rgb="FF92D050"/>
                </patternFill>
              </fill>
            </x14:dxf>
          </x14:cfRule>
          <xm:sqref>AJ4:AJ5</xm:sqref>
        </x14:conditionalFormatting>
        <x14:conditionalFormatting xmlns:xm="http://schemas.microsoft.com/office/excel/2006/main">
          <x14:cfRule type="expression" priority="61" id="{00000000-000E-0000-0200-000002000000}">
            <xm:f>AND('Série original'!$P3&lt;=30%,$AH4&lt;&gt;"SIM")</xm:f>
            <x14:dxf>
              <font>
                <b/>
              </font>
              <fill>
                <patternFill>
                  <bgColor rgb="FF92D050"/>
                </patternFill>
              </fill>
            </x14:dxf>
          </x14:cfRule>
          <xm:sqref>AJ4:AJ254</xm:sqref>
        </x14:conditionalFormatting>
        <x14:conditionalFormatting xmlns:xm="http://schemas.microsoft.com/office/excel/2006/main">
          <x14:cfRule type="expression" priority="15" id="{00000000-000E-0000-0200-000004000000}">
            <xm:f>AND($AH4&lt;&gt;"SIM",'Série original'!$P4&gt;30%,'Série original'!$S4&lt;=30%)</xm:f>
            <x14:dxf>
              <font>
                <b/>
              </font>
              <fill>
                <patternFill>
                  <bgColor rgb="FF92D050"/>
                </patternFill>
              </fill>
            </x14:dxf>
          </x14:cfRule>
          <xm:sqref>AK4:AK5</xm:sqref>
        </x14:conditionalFormatting>
        <x14:conditionalFormatting xmlns:xm="http://schemas.microsoft.com/office/excel/2006/main">
          <x14:cfRule type="expression" priority="63" id="{00000000-000E-0000-0200-000004000000}">
            <xm:f>AND($AH4&lt;&gt;"SIM",'Série original'!$P3&gt;30%,'Série original'!$S3&lt;=30%)</xm:f>
            <x14:dxf>
              <font>
                <b/>
              </font>
              <fill>
                <patternFill>
                  <bgColor rgb="FF92D050"/>
                </patternFill>
              </fill>
            </x14:dxf>
          </x14:cfRule>
          <xm:sqref>AK4:AK254</xm:sqref>
        </x14:conditionalFormatting>
        <x14:conditionalFormatting xmlns:xm="http://schemas.microsoft.com/office/excel/2006/main">
          <x14:cfRule type="expression" priority="14" id="{00000000-000E-0000-0200-000003000000}">
            <xm:f>AND('Série original'!$S4&gt;30%,COUNT('Série original'!$S4)&gt;=1,$AH4&lt;&gt;"SIM")</xm:f>
            <x14:dxf>
              <font>
                <b/>
              </font>
              <fill>
                <patternFill>
                  <bgColor rgb="FF92D050"/>
                </patternFill>
              </fill>
            </x14:dxf>
          </x14:cfRule>
          <xm:sqref>AL4:AL5</xm:sqref>
        </x14:conditionalFormatting>
        <x14:conditionalFormatting xmlns:xm="http://schemas.microsoft.com/office/excel/2006/main">
          <x14:cfRule type="expression" priority="65" id="{00000000-000E-0000-0200-000003000000}">
            <xm:f>AND('Série original'!$S3&gt;30%,COUNT('Série original'!$S3)&gt;=1,$AH4&lt;&gt;"SIM")</xm:f>
            <x14:dxf>
              <font>
                <b/>
              </font>
              <fill>
                <patternFill>
                  <bgColor rgb="FF92D050"/>
                </patternFill>
              </fill>
            </x14:dxf>
          </x14:cfRule>
          <xm:sqref>AL4:AL254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253"/>
  <sheetViews>
    <sheetView showGridLines="0" topLeftCell="A231" zoomScaleNormal="100" workbookViewId="0">
      <selection activeCell="A53" sqref="A53:Q253"/>
    </sheetView>
  </sheetViews>
  <sheetFormatPr defaultColWidth="11.5703125" defaultRowHeight="12.75" customHeight="1" x14ac:dyDescent="0.2"/>
  <cols>
    <col min="2" max="2" width="34.5703125" customWidth="1"/>
    <col min="5" max="13" width="13.28515625" customWidth="1"/>
    <col min="15" max="15" width="14.42578125" customWidth="1"/>
    <col min="16" max="16" width="13.42578125" customWidth="1"/>
    <col min="17" max="17" width="12.5703125" customWidth="1"/>
    <col min="18" max="18" width="13.28515625" customWidth="1"/>
    <col min="21" max="21" width="13.28515625" customWidth="1"/>
    <col min="22" max="22" width="11.28515625" customWidth="1"/>
    <col min="23" max="23" width="13" customWidth="1"/>
    <col min="24" max="24" width="16.140625" customWidth="1"/>
    <col min="26" max="26" width="10.140625" customWidth="1"/>
  </cols>
  <sheetData>
    <row r="2" spans="1:17" ht="15" customHeight="1" x14ac:dyDescent="0.2">
      <c r="A2" s="73" t="s">
        <v>2</v>
      </c>
      <c r="B2" s="74" t="s">
        <v>3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70" t="s">
        <v>15</v>
      </c>
      <c r="N2" s="69" t="s">
        <v>16</v>
      </c>
      <c r="O2" s="69" t="s">
        <v>17</v>
      </c>
      <c r="P2" s="70" t="s">
        <v>18</v>
      </c>
      <c r="Q2" s="70" t="s">
        <v>19</v>
      </c>
    </row>
    <row r="3" spans="1:17" x14ac:dyDescent="0.2">
      <c r="A3" s="73"/>
      <c r="B3" s="73"/>
      <c r="C3" s="2" t="s">
        <v>21</v>
      </c>
      <c r="D3" s="2" t="s">
        <v>21</v>
      </c>
      <c r="E3" s="2" t="s">
        <v>21</v>
      </c>
      <c r="F3" s="2" t="s">
        <v>21</v>
      </c>
      <c r="G3" s="2" t="s">
        <v>21</v>
      </c>
      <c r="H3" s="2" t="s">
        <v>21</v>
      </c>
      <c r="I3" s="2" t="s">
        <v>21</v>
      </c>
      <c r="J3" s="2" t="s">
        <v>21</v>
      </c>
      <c r="K3" s="2" t="s">
        <v>21</v>
      </c>
      <c r="L3" s="2" t="s">
        <v>21</v>
      </c>
      <c r="M3" s="70"/>
      <c r="N3" s="70"/>
      <c r="O3" s="70"/>
      <c r="P3" s="70"/>
      <c r="Q3" s="70"/>
    </row>
    <row r="4" spans="1:17" ht="63" x14ac:dyDescent="0.25">
      <c r="A4" s="3">
        <f>IF('Série original'!$A4&lt;&gt;"",'Série original'!$A4,"")</f>
        <v>1</v>
      </c>
      <c r="B4" s="4" t="str">
        <f>IF('Série original'!$B4&lt;&gt;"",'Série original'!$B4,"")</f>
        <v>Móvel em MDF 15mm – projeto, confecção, entrega e instalação completa de móvel planejado/sob medida, por M²</v>
      </c>
      <c r="C4" s="5" t="str">
        <f>IF(AND('Série original'!$P4&gt;30%,'Série original'!D4&gt;='Série original'!$Q4,'Série original'!D4&lt;='Série original'!$R4,COUNT('Série original'!$D4:$M4)&gt;3),'Série original'!D4," ")</f>
        <v xml:space="preserve"> </v>
      </c>
      <c r="D4" s="5" t="str">
        <f>IF(AND('Série original'!$P4&gt;30%,'Série original'!E4&gt;='Série original'!$Q4,'Série original'!E4&lt;='Série original'!$R4,COUNT('Série original'!$D4:$M4)&gt;3),'Série original'!E4," ")</f>
        <v xml:space="preserve"> </v>
      </c>
      <c r="E4" s="5" t="str">
        <f>IF(AND('Série original'!$P4&gt;30%,'Série original'!F4&gt;='Série original'!$Q4,'Série original'!F4&lt;='Série original'!$R4,COUNT('Série original'!$D4:$M4)&gt;3),'Série original'!F4," ")</f>
        <v xml:space="preserve"> </v>
      </c>
      <c r="F4" s="5" t="str">
        <f>IF(AND('Série original'!$P4&gt;30%,'Série original'!G4&gt;='Série original'!$Q4,'Série original'!G4&lt;='Série original'!$R4,COUNT('Série original'!$D4:$M4)&gt;3),'Série original'!G4," ")</f>
        <v xml:space="preserve"> </v>
      </c>
      <c r="G4" s="5" t="str">
        <f>IF(AND('Série original'!$P4&gt;30%,'Série original'!H4&gt;='Série original'!$Q4,'Série original'!H4&lt;='Série original'!$R4,COUNT('Série original'!$D4:$M4)&gt;3),'Série original'!H4," ")</f>
        <v xml:space="preserve"> </v>
      </c>
      <c r="H4" s="5" t="str">
        <f>IF(AND('Série original'!$P4&gt;30%,'Série original'!I4&gt;='Série original'!$Q4,'Série original'!I4&lt;='Série original'!$R4,COUNT('Série original'!$D4:$M4)&gt;3),'Série original'!I4," ")</f>
        <v xml:space="preserve"> </v>
      </c>
      <c r="I4" s="5" t="str">
        <f>IF(AND('Série original'!$P4&gt;30%,'Série original'!J4&gt;='Série original'!$Q4,'Série original'!J4&lt;='Série original'!$R4,COUNT('Série original'!$D4:$M4)&gt;3),'Série original'!J4," ")</f>
        <v xml:space="preserve"> </v>
      </c>
      <c r="J4" s="5" t="str">
        <f>IF(AND('Série original'!$P4&gt;30%,'Série original'!K4&gt;='Série original'!$Q4,'Série original'!K4&lt;='Série original'!$R4,COUNT('Série original'!$D4:$M4)&gt;3),'Série original'!K4," ")</f>
        <v xml:space="preserve"> </v>
      </c>
      <c r="K4" s="5" t="str">
        <f>IF(AND('Série original'!$P4&gt;30%,'Série original'!L4&gt;='Série original'!$Q4,'Série original'!L4&lt;='Série original'!$R4,COUNT('Série original'!$D4:$M4)&gt;3),'Série original'!L4," ")</f>
        <v xml:space="preserve"> </v>
      </c>
      <c r="L4" s="5" t="str">
        <f>IF(AND('Série original'!$P4&gt;30%,'Série original'!M4&gt;='Série original'!$Q4,'Série original'!M4&lt;='Série original'!$R4,COUNT('Série original'!$D4:$M4)&gt;3),'Série original'!M4," ")</f>
        <v xml:space="preserve"> </v>
      </c>
      <c r="M4" s="44" t="str">
        <f t="shared" ref="M4:M35" si="0">IFERROR(AVERAGE(C4:L4),"")</f>
        <v/>
      </c>
      <c r="N4" s="7" t="str">
        <f t="shared" ref="N4:N35" si="1">IFERROR(STDEV(C4:L4),"")</f>
        <v/>
      </c>
      <c r="O4" s="8" t="str">
        <f t="shared" ref="O4:O35" si="2">IFERROR(STDEV(C4:L4)/AVERAGE(C4:L4),"")</f>
        <v/>
      </c>
      <c r="P4" s="6" t="str">
        <f t="shared" ref="P4:P35" si="3">IFERROR(M4-N4,"")</f>
        <v/>
      </c>
      <c r="Q4" s="5" t="str">
        <f t="shared" ref="Q4:Q35" si="4">IFERROR(M4+N4,"")</f>
        <v/>
      </c>
    </row>
    <row r="5" spans="1:17" ht="63" x14ac:dyDescent="0.25">
      <c r="A5" s="3">
        <f>IF('Série original'!$A5&lt;&gt;"",'Série original'!$A5,"")</f>
        <v>3</v>
      </c>
      <c r="B5" s="4" t="str">
        <f>IF('Série original'!$B5&lt;&gt;"",'Série original'!$B5,"")</f>
        <v>Móvel em MDF RIPADO – projeto, confecção, entrega e instalação completa de móvel planejado/sob medida, por M²</v>
      </c>
      <c r="C5" s="5" t="str">
        <f>IF(AND('Série original'!$P5&gt;30%,'Série original'!D5&gt;='Série original'!$Q5,'Série original'!D5&lt;='Série original'!$R5,COUNT('Série original'!$D5:$M5)&gt;3),'Série original'!D5," ")</f>
        <v xml:space="preserve"> </v>
      </c>
      <c r="D5" s="5" t="str">
        <f>IF(AND('Série original'!$P5&gt;30%,'Série original'!E5&gt;='Série original'!$Q5,'Série original'!E5&lt;='Série original'!$R5,COUNT('Série original'!$D5:$M5)&gt;3),'Série original'!E5," ")</f>
        <v xml:space="preserve"> </v>
      </c>
      <c r="E5" s="5" t="str">
        <f>IF(AND('Série original'!$P5&gt;30%,'Série original'!F5&gt;='Série original'!$Q5,'Série original'!F5&lt;='Série original'!$R5,COUNT('Série original'!$D5:$M5)&gt;3),'Série original'!F5," ")</f>
        <v xml:space="preserve"> </v>
      </c>
      <c r="F5" s="5" t="str">
        <f>IF(AND('Série original'!$P5&gt;30%,'Série original'!G5&gt;='Série original'!$Q5,'Série original'!G5&lt;='Série original'!$R5,COUNT('Série original'!$D5:$M5)&gt;3),'Série original'!G5," ")</f>
        <v xml:space="preserve"> </v>
      </c>
      <c r="G5" s="5" t="str">
        <f>IF(AND('Série original'!$P5&gt;30%,'Série original'!H5&gt;='Série original'!$Q5,'Série original'!H5&lt;='Série original'!$R5,COUNT('Série original'!$D5:$M5)&gt;3),'Série original'!H5," ")</f>
        <v xml:space="preserve"> </v>
      </c>
      <c r="H5" s="5" t="str">
        <f>IF(AND('Série original'!$P5&gt;30%,'Série original'!I5&gt;='Série original'!$Q5,'Série original'!I5&lt;='Série original'!$R5,COUNT('Série original'!$D5:$M5)&gt;3),'Série original'!I5," ")</f>
        <v xml:space="preserve"> </v>
      </c>
      <c r="I5" s="5" t="str">
        <f>IF(AND('Série original'!$P5&gt;30%,'Série original'!J5&gt;='Série original'!$Q5,'Série original'!J5&lt;='Série original'!$R5,COUNT('Série original'!$D5:$M5)&gt;3),'Série original'!J5," ")</f>
        <v xml:space="preserve"> </v>
      </c>
      <c r="J5" s="5" t="str">
        <f>IF(AND('Série original'!$P5&gt;30%,'Série original'!K5&gt;='Série original'!$Q5,'Série original'!K5&lt;='Série original'!$R5,COUNT('Série original'!$D5:$M5)&gt;3),'Série original'!K5," ")</f>
        <v xml:space="preserve"> </v>
      </c>
      <c r="K5" s="5" t="str">
        <f>IF(AND('Série original'!$P5&gt;30%,'Série original'!L5&gt;='Série original'!$Q5,'Série original'!L5&lt;='Série original'!$R5,COUNT('Série original'!$D5:$M5)&gt;3),'Série original'!L5," ")</f>
        <v xml:space="preserve"> </v>
      </c>
      <c r="L5" s="5" t="str">
        <f>IF(AND('Série original'!$P5&gt;30%,'Série original'!M5&gt;='Série original'!$Q5,'Série original'!M5&lt;='Série original'!$R5,COUNT('Série original'!$D5:$M5)&gt;3),'Série original'!M5," ")</f>
        <v xml:space="preserve"> </v>
      </c>
      <c r="M5" s="44" t="str">
        <f t="shared" si="0"/>
        <v/>
      </c>
      <c r="N5" s="7" t="str">
        <f t="shared" si="1"/>
        <v/>
      </c>
      <c r="O5" s="8" t="str">
        <f t="shared" si="2"/>
        <v/>
      </c>
      <c r="P5" s="6" t="str">
        <f t="shared" si="3"/>
        <v/>
      </c>
      <c r="Q5" s="5" t="str">
        <f t="shared" si="4"/>
        <v/>
      </c>
    </row>
    <row r="6" spans="1:17" ht="31.5" x14ac:dyDescent="0.25">
      <c r="A6" s="3">
        <f>IF('Série original'!$A6&lt;&gt;"",'Série original'!$A6,"")</f>
        <v>4</v>
      </c>
      <c r="B6" s="4" t="str">
        <f>IF('Série original'!$B6&lt;&gt;"",'Série original'!$B6,"")</f>
        <v>Granito - fornecimento e instalação completa, por M²</v>
      </c>
      <c r="C6" s="5" t="str">
        <f>IF(AND('Série original'!$P6&gt;30%,'Série original'!D6&gt;='Série original'!$Q6,'Série original'!D6&lt;='Série original'!$R6,COUNT('Série original'!$D6:$M6)&gt;3),'Série original'!D6," ")</f>
        <v xml:space="preserve"> </v>
      </c>
      <c r="D6" s="5" t="str">
        <f>IF(AND('Série original'!$P6&gt;30%,'Série original'!E6&gt;='Série original'!$Q6,'Série original'!E6&lt;='Série original'!$R6,COUNT('Série original'!$D6:$M6)&gt;3),'Série original'!E6," ")</f>
        <v xml:space="preserve"> </v>
      </c>
      <c r="E6" s="5" t="str">
        <f>IF(AND('Série original'!$P6&gt;30%,'Série original'!F6&gt;='Série original'!$Q6,'Série original'!F6&lt;='Série original'!$R6,COUNT('Série original'!$D6:$M6)&gt;3),'Série original'!F6," ")</f>
        <v xml:space="preserve"> </v>
      </c>
      <c r="F6" s="5" t="str">
        <f>IF(AND('Série original'!$P6&gt;30%,'Série original'!G6&gt;='Série original'!$Q6,'Série original'!G6&lt;='Série original'!$R6,COUNT('Série original'!$D6:$M6)&gt;3),'Série original'!G6," ")</f>
        <v xml:space="preserve"> </v>
      </c>
      <c r="G6" s="5" t="str">
        <f>IF(AND('Série original'!$P6&gt;30%,'Série original'!H6&gt;='Série original'!$Q6,'Série original'!H6&lt;='Série original'!$R6,COUNT('Série original'!$D6:$M6)&gt;3),'Série original'!H6," ")</f>
        <v xml:space="preserve"> </v>
      </c>
      <c r="H6" s="5" t="str">
        <f>IF(AND('Série original'!$P6&gt;30%,'Série original'!I6&gt;='Série original'!$Q6,'Série original'!I6&lt;='Série original'!$R6,COUNT('Série original'!$D6:$M6)&gt;3),'Série original'!I6," ")</f>
        <v xml:space="preserve"> </v>
      </c>
      <c r="I6" s="5" t="str">
        <f>IF(AND('Série original'!$P6&gt;30%,'Série original'!J6&gt;='Série original'!$Q6,'Série original'!J6&lt;='Série original'!$R6,COUNT('Série original'!$D6:$M6)&gt;3),'Série original'!J6," ")</f>
        <v xml:space="preserve"> </v>
      </c>
      <c r="J6" s="5" t="str">
        <f>IF(AND('Série original'!$P6&gt;30%,'Série original'!K6&gt;='Série original'!$Q6,'Série original'!K6&lt;='Série original'!$R6,COUNT('Série original'!$D6:$M6)&gt;3),'Série original'!K6," ")</f>
        <v xml:space="preserve"> </v>
      </c>
      <c r="K6" s="5" t="str">
        <f>IF(AND('Série original'!$P6&gt;30%,'Série original'!L6&gt;='Série original'!$Q6,'Série original'!L6&lt;='Série original'!$R6,COUNT('Série original'!$D6:$M6)&gt;3),'Série original'!L6," ")</f>
        <v xml:space="preserve"> </v>
      </c>
      <c r="L6" s="5" t="str">
        <f>IF(AND('Série original'!$P6&gt;30%,'Série original'!M6&gt;='Série original'!$Q6,'Série original'!M6&lt;='Série original'!$R6,COUNT('Série original'!$D6:$M6)&gt;3),'Série original'!M6," ")</f>
        <v xml:space="preserve"> </v>
      </c>
      <c r="M6" s="44" t="str">
        <f t="shared" si="0"/>
        <v/>
      </c>
      <c r="N6" s="7" t="str">
        <f t="shared" si="1"/>
        <v/>
      </c>
      <c r="O6" s="8" t="str">
        <f t="shared" si="2"/>
        <v/>
      </c>
      <c r="P6" s="6" t="str">
        <f t="shared" si="3"/>
        <v/>
      </c>
      <c r="Q6" s="5" t="str">
        <f t="shared" si="4"/>
        <v/>
      </c>
    </row>
    <row r="7" spans="1:17" ht="31.5" x14ac:dyDescent="0.25">
      <c r="A7" s="3">
        <f>IF('Série original'!$A7&lt;&gt;"",'Série original'!$A7,"")</f>
        <v>5</v>
      </c>
      <c r="B7" s="4" t="str">
        <f>IF('Série original'!$B7&lt;&gt;"",'Série original'!$B7,"")</f>
        <v>Mármore - fornecimento e instalação completa, por M²</v>
      </c>
      <c r="C7" s="5" t="str">
        <f>IF(AND('Série original'!$P7&gt;30%,'Série original'!D7&gt;='Série original'!$Q7,'Série original'!D7&lt;='Série original'!$R7,COUNT('Série original'!$D7:$M7)&gt;3),'Série original'!D7," ")</f>
        <v xml:space="preserve"> </v>
      </c>
      <c r="D7" s="5" t="str">
        <f>IF(AND('Série original'!$P7&gt;30%,'Série original'!E7&gt;='Série original'!$Q7,'Série original'!E7&lt;='Série original'!$R7,COUNT('Série original'!$D7:$M7)&gt;3),'Série original'!E7," ")</f>
        <v xml:space="preserve"> </v>
      </c>
      <c r="E7" s="5" t="str">
        <f>IF(AND('Série original'!$P7&gt;30%,'Série original'!F7&gt;='Série original'!$Q7,'Série original'!F7&lt;='Série original'!$R7,COUNT('Série original'!$D7:$M7)&gt;3),'Série original'!F7," ")</f>
        <v xml:space="preserve"> </v>
      </c>
      <c r="F7" s="5" t="str">
        <f>IF(AND('Série original'!$P7&gt;30%,'Série original'!G7&gt;='Série original'!$Q7,'Série original'!G7&lt;='Série original'!$R7,COUNT('Série original'!$D7:$M7)&gt;3),'Série original'!G7," ")</f>
        <v xml:space="preserve"> </v>
      </c>
      <c r="G7" s="5" t="str">
        <f>IF(AND('Série original'!$P7&gt;30%,'Série original'!H7&gt;='Série original'!$Q7,'Série original'!H7&lt;='Série original'!$R7,COUNT('Série original'!$D7:$M7)&gt;3),'Série original'!H7," ")</f>
        <v xml:space="preserve"> </v>
      </c>
      <c r="H7" s="5" t="str">
        <f>IF(AND('Série original'!$P7&gt;30%,'Série original'!I7&gt;='Série original'!$Q7,'Série original'!I7&lt;='Série original'!$R7,COUNT('Série original'!$D7:$M7)&gt;3),'Série original'!I7," ")</f>
        <v xml:space="preserve"> </v>
      </c>
      <c r="I7" s="5" t="str">
        <f>IF(AND('Série original'!$P7&gt;30%,'Série original'!J7&gt;='Série original'!$Q7,'Série original'!J7&lt;='Série original'!$R7,COUNT('Série original'!$D7:$M7)&gt;3),'Série original'!J7," ")</f>
        <v xml:space="preserve"> </v>
      </c>
      <c r="J7" s="5" t="str">
        <f>IF(AND('Série original'!$P7&gt;30%,'Série original'!K7&gt;='Série original'!$Q7,'Série original'!K7&lt;='Série original'!$R7,COUNT('Série original'!$D7:$M7)&gt;3),'Série original'!K7," ")</f>
        <v xml:space="preserve"> </v>
      </c>
      <c r="K7" s="5" t="str">
        <f>IF(AND('Série original'!$P7&gt;30%,'Série original'!L7&gt;='Série original'!$Q7,'Série original'!L7&lt;='Série original'!$R7,COUNT('Série original'!$D7:$M7)&gt;3),'Série original'!L7," ")</f>
        <v xml:space="preserve"> </v>
      </c>
      <c r="L7" s="5" t="str">
        <f>IF(AND('Série original'!$P7&gt;30%,'Série original'!M7&gt;='Série original'!$Q7,'Série original'!M7&lt;='Série original'!$R7,COUNT('Série original'!$D7:$M7)&gt;3),'Série original'!M7," ")</f>
        <v xml:space="preserve"> </v>
      </c>
      <c r="M7" s="44" t="str">
        <f t="shared" si="0"/>
        <v/>
      </c>
      <c r="N7" s="7" t="str">
        <f t="shared" si="1"/>
        <v/>
      </c>
      <c r="O7" s="8" t="str">
        <f t="shared" si="2"/>
        <v/>
      </c>
      <c r="P7" s="6" t="str">
        <f t="shared" si="3"/>
        <v/>
      </c>
      <c r="Q7" s="5" t="str">
        <f t="shared" si="4"/>
        <v/>
      </c>
    </row>
    <row r="8" spans="1:17" ht="47.25" x14ac:dyDescent="0.25">
      <c r="A8" s="3">
        <f>IF('Série original'!$A8&lt;&gt;"",'Série original'!$A8,"")</f>
        <v>6</v>
      </c>
      <c r="B8" s="4" t="str">
        <f>IF('Série original'!$B8&lt;&gt;"",'Série original'!$B8,"")</f>
        <v>Vidro temperado/laminado - fornecimento e instalação completa, por M²</v>
      </c>
      <c r="C8" s="5" t="str">
        <f>IF(AND('Série original'!$P8&gt;30%,'Série original'!D8&gt;='Série original'!$Q8,'Série original'!D8&lt;='Série original'!$R8,COUNT('Série original'!$D8:$M8)&gt;3),'Série original'!D8," ")</f>
        <v xml:space="preserve"> </v>
      </c>
      <c r="D8" s="5" t="str">
        <f>IF(AND('Série original'!$P8&gt;30%,'Série original'!E8&gt;='Série original'!$Q8,'Série original'!E8&lt;='Série original'!$R8,COUNT('Série original'!$D8:$M8)&gt;3),'Série original'!E8," ")</f>
        <v xml:space="preserve"> </v>
      </c>
      <c r="E8" s="5" t="str">
        <f>IF(AND('Série original'!$P8&gt;30%,'Série original'!F8&gt;='Série original'!$Q8,'Série original'!F8&lt;='Série original'!$R8,COUNT('Série original'!$D8:$M8)&gt;3),'Série original'!F8," ")</f>
        <v xml:space="preserve"> </v>
      </c>
      <c r="F8" s="5" t="str">
        <f>IF(AND('Série original'!$P8&gt;30%,'Série original'!G8&gt;='Série original'!$Q8,'Série original'!G8&lt;='Série original'!$R8,COUNT('Série original'!$D8:$M8)&gt;3),'Série original'!G8," ")</f>
        <v xml:space="preserve"> </v>
      </c>
      <c r="G8" s="5" t="str">
        <f>IF(AND('Série original'!$P8&gt;30%,'Série original'!H8&gt;='Série original'!$Q8,'Série original'!H8&lt;='Série original'!$R8,COUNT('Série original'!$D8:$M8)&gt;3),'Série original'!H8," ")</f>
        <v xml:space="preserve"> </v>
      </c>
      <c r="H8" s="5" t="str">
        <f>IF(AND('Série original'!$P8&gt;30%,'Série original'!I8&gt;='Série original'!$Q8,'Série original'!I8&lt;='Série original'!$R8,COUNT('Série original'!$D8:$M8)&gt;3),'Série original'!I8," ")</f>
        <v xml:space="preserve"> </v>
      </c>
      <c r="I8" s="5" t="str">
        <f>IF(AND('Série original'!$P8&gt;30%,'Série original'!J8&gt;='Série original'!$Q8,'Série original'!J8&lt;='Série original'!$R8,COUNT('Série original'!$D8:$M8)&gt;3),'Série original'!J8," ")</f>
        <v xml:space="preserve"> </v>
      </c>
      <c r="J8" s="5" t="str">
        <f>IF(AND('Série original'!$P8&gt;30%,'Série original'!K8&gt;='Série original'!$Q8,'Série original'!K8&lt;='Série original'!$R8,COUNT('Série original'!$D8:$M8)&gt;3),'Série original'!K8," ")</f>
        <v xml:space="preserve"> </v>
      </c>
      <c r="K8" s="5" t="str">
        <f>IF(AND('Série original'!$P8&gt;30%,'Série original'!L8&gt;='Série original'!$Q8,'Série original'!L8&lt;='Série original'!$R8,COUNT('Série original'!$D8:$M8)&gt;3),'Série original'!L8," ")</f>
        <v xml:space="preserve"> </v>
      </c>
      <c r="L8" s="5" t="str">
        <f>IF(AND('Série original'!$P8&gt;30%,'Série original'!M8&gt;='Série original'!$Q8,'Série original'!M8&lt;='Série original'!$R8,COUNT('Série original'!$D8:$M8)&gt;3),'Série original'!M8," ")</f>
        <v xml:space="preserve"> </v>
      </c>
      <c r="M8" s="44" t="str">
        <f t="shared" si="0"/>
        <v/>
      </c>
      <c r="N8" s="7" t="str">
        <f t="shared" si="1"/>
        <v/>
      </c>
      <c r="O8" s="8" t="str">
        <f t="shared" si="2"/>
        <v/>
      </c>
      <c r="P8" s="6" t="str">
        <f t="shared" si="3"/>
        <v/>
      </c>
      <c r="Q8" s="5" t="str">
        <f t="shared" si="4"/>
        <v/>
      </c>
    </row>
    <row r="9" spans="1:17" ht="47.25" x14ac:dyDescent="0.25">
      <c r="A9" s="3">
        <f>IF('Série original'!$A9&lt;&gt;"",'Série original'!$A9,"")</f>
        <v>7</v>
      </c>
      <c r="B9" s="4" t="str">
        <f>IF('Série original'!$B9&lt;&gt;"",'Série original'!$B9,"")</f>
        <v>Torneira de bancada – fornecimento e instalação completa</v>
      </c>
      <c r="C9" s="5" t="str">
        <f>IF(AND('Série original'!$P9&gt;30%,'Série original'!D9&gt;='Série original'!$Q9,'Série original'!D9&lt;='Série original'!$R9,COUNT('Série original'!$D9:$M9)&gt;3),'Série original'!D9," ")</f>
        <v xml:space="preserve"> </v>
      </c>
      <c r="D9" s="5" t="str">
        <f>IF(AND('Série original'!$P9&gt;30%,'Série original'!E9&gt;='Série original'!$Q9,'Série original'!E9&lt;='Série original'!$R9,COUNT('Série original'!$D9:$M9)&gt;3),'Série original'!E9," ")</f>
        <v xml:space="preserve"> </v>
      </c>
      <c r="E9" s="5" t="str">
        <f>IF(AND('Série original'!$P9&gt;30%,'Série original'!F9&gt;='Série original'!$Q9,'Série original'!F9&lt;='Série original'!$R9,COUNT('Série original'!$D9:$M9)&gt;3),'Série original'!F9," ")</f>
        <v xml:space="preserve"> </v>
      </c>
      <c r="F9" s="5" t="str">
        <f>IF(AND('Série original'!$P9&gt;30%,'Série original'!G9&gt;='Série original'!$Q9,'Série original'!G9&lt;='Série original'!$R9,COUNT('Série original'!$D9:$M9)&gt;3),'Série original'!G9," ")</f>
        <v xml:space="preserve"> </v>
      </c>
      <c r="G9" s="5" t="str">
        <f>IF(AND('Série original'!$P9&gt;30%,'Série original'!H9&gt;='Série original'!$Q9,'Série original'!H9&lt;='Série original'!$R9,COUNT('Série original'!$D9:$M9)&gt;3),'Série original'!H9," ")</f>
        <v xml:space="preserve"> </v>
      </c>
      <c r="H9" s="5" t="str">
        <f>IF(AND('Série original'!$P9&gt;30%,'Série original'!I9&gt;='Série original'!$Q9,'Série original'!I9&lt;='Série original'!$R9,COUNT('Série original'!$D9:$M9)&gt;3),'Série original'!I9," ")</f>
        <v xml:space="preserve"> </v>
      </c>
      <c r="I9" s="5" t="str">
        <f>IF(AND('Série original'!$P9&gt;30%,'Série original'!J9&gt;='Série original'!$Q9,'Série original'!J9&lt;='Série original'!$R9,COUNT('Série original'!$D9:$M9)&gt;3),'Série original'!J9," ")</f>
        <v xml:space="preserve"> </v>
      </c>
      <c r="J9" s="5" t="str">
        <f>IF(AND('Série original'!$P9&gt;30%,'Série original'!K9&gt;='Série original'!$Q9,'Série original'!K9&lt;='Série original'!$R9,COUNT('Série original'!$D9:$M9)&gt;3),'Série original'!K9," ")</f>
        <v xml:space="preserve"> </v>
      </c>
      <c r="K9" s="5" t="str">
        <f>IF(AND('Série original'!$P9&gt;30%,'Série original'!L9&gt;='Série original'!$Q9,'Série original'!L9&lt;='Série original'!$R9,COUNT('Série original'!$D9:$M9)&gt;3),'Série original'!L9," ")</f>
        <v xml:space="preserve"> </v>
      </c>
      <c r="L9" s="5" t="str">
        <f>IF(AND('Série original'!$P9&gt;30%,'Série original'!M9&gt;='Série original'!$Q9,'Série original'!M9&lt;='Série original'!$R9,COUNT('Série original'!$D9:$M9)&gt;3),'Série original'!M9," ")</f>
        <v xml:space="preserve"> </v>
      </c>
      <c r="M9" s="44" t="str">
        <f t="shared" si="0"/>
        <v/>
      </c>
      <c r="N9" s="7" t="str">
        <f t="shared" si="1"/>
        <v/>
      </c>
      <c r="O9" s="8" t="str">
        <f t="shared" si="2"/>
        <v/>
      </c>
      <c r="P9" s="6" t="str">
        <f t="shared" si="3"/>
        <v/>
      </c>
      <c r="Q9" s="5" t="str">
        <f t="shared" si="4"/>
        <v/>
      </c>
    </row>
    <row r="10" spans="1:17" ht="47.25" x14ac:dyDescent="0.25">
      <c r="A10" s="3">
        <f>IF('Série original'!$A10&lt;&gt;"",'Série original'!$A10,"")</f>
        <v>8</v>
      </c>
      <c r="B10" s="4" t="str">
        <f>IF('Série original'!$B10&lt;&gt;"",'Série original'!$B10,"")</f>
        <v>Cuba inox de embutir (40cm x 34cm) - fornecimento e instalação completa</v>
      </c>
      <c r="C10" s="5" t="str">
        <f>IF(AND('Série original'!$P10&gt;30%,'Série original'!D10&gt;='Série original'!$Q10,'Série original'!D10&lt;='Série original'!$R10,COUNT('Série original'!$D10:$M10)&gt;3),'Série original'!D10," ")</f>
        <v xml:space="preserve"> </v>
      </c>
      <c r="D10" s="5" t="str">
        <f>IF(AND('Série original'!$P10&gt;30%,'Série original'!E10&gt;='Série original'!$Q10,'Série original'!E10&lt;='Série original'!$R10,COUNT('Série original'!$D10:$M10)&gt;3),'Série original'!E10," ")</f>
        <v xml:space="preserve"> </v>
      </c>
      <c r="E10" s="5" t="str">
        <f>IF(AND('Série original'!$P10&gt;30%,'Série original'!F10&gt;='Série original'!$Q10,'Série original'!F10&lt;='Série original'!$R10,COUNT('Série original'!$D10:$M10)&gt;3),'Série original'!F10," ")</f>
        <v xml:space="preserve"> </v>
      </c>
      <c r="F10" s="5" t="str">
        <f>IF(AND('Série original'!$P10&gt;30%,'Série original'!G10&gt;='Série original'!$Q10,'Série original'!G10&lt;='Série original'!$R10,COUNT('Série original'!$D10:$M10)&gt;3),'Série original'!G10," ")</f>
        <v xml:space="preserve"> </v>
      </c>
      <c r="G10" s="5" t="str">
        <f>IF(AND('Série original'!$P10&gt;30%,'Série original'!H10&gt;='Série original'!$Q10,'Série original'!H10&lt;='Série original'!$R10,COUNT('Série original'!$D10:$M10)&gt;3),'Série original'!H10," ")</f>
        <v xml:space="preserve"> </v>
      </c>
      <c r="H10" s="5" t="str">
        <f>IF(AND('Série original'!$P10&gt;30%,'Série original'!I10&gt;='Série original'!$Q10,'Série original'!I10&lt;='Série original'!$R10,COUNT('Série original'!$D10:$M10)&gt;3),'Série original'!I10," ")</f>
        <v xml:space="preserve"> </v>
      </c>
      <c r="I10" s="5" t="str">
        <f>IF(AND('Série original'!$P10&gt;30%,'Série original'!J10&gt;='Série original'!$Q10,'Série original'!J10&lt;='Série original'!$R10,COUNT('Série original'!$D10:$M10)&gt;3),'Série original'!J10," ")</f>
        <v xml:space="preserve"> </v>
      </c>
      <c r="J10" s="5" t="str">
        <f>IF(AND('Série original'!$P10&gt;30%,'Série original'!K10&gt;='Série original'!$Q10,'Série original'!K10&lt;='Série original'!$R10,COUNT('Série original'!$D10:$M10)&gt;3),'Série original'!K10," ")</f>
        <v xml:space="preserve"> </v>
      </c>
      <c r="K10" s="5" t="str">
        <f>IF(AND('Série original'!$P10&gt;30%,'Série original'!L10&gt;='Série original'!$Q10,'Série original'!L10&lt;='Série original'!$R10,COUNT('Série original'!$D10:$M10)&gt;3),'Série original'!L10," ")</f>
        <v xml:space="preserve"> </v>
      </c>
      <c r="L10" s="5" t="str">
        <f>IF(AND('Série original'!$P10&gt;30%,'Série original'!M10&gt;='Série original'!$Q10,'Série original'!M10&lt;='Série original'!$R10,COUNT('Série original'!$D10:$M10)&gt;3),'Série original'!M10," ")</f>
        <v xml:space="preserve"> </v>
      </c>
      <c r="M10" s="44" t="str">
        <f t="shared" si="0"/>
        <v/>
      </c>
      <c r="N10" s="7" t="str">
        <f t="shared" si="1"/>
        <v/>
      </c>
      <c r="O10" s="8" t="str">
        <f t="shared" si="2"/>
        <v/>
      </c>
      <c r="P10" s="6" t="str">
        <f t="shared" si="3"/>
        <v/>
      </c>
      <c r="Q10" s="5" t="str">
        <f t="shared" si="4"/>
        <v/>
      </c>
    </row>
    <row r="11" spans="1:17" ht="47.25" x14ac:dyDescent="0.25">
      <c r="A11" s="3">
        <f>IF('Série original'!$A11&lt;&gt;"",'Série original'!$A11,"")</f>
        <v>9</v>
      </c>
      <c r="B11" s="4" t="str">
        <f>IF('Série original'!$B11&lt;&gt;"",'Série original'!$B11,"")</f>
        <v>Cuba inox de embutir (50cm x 40cm) - fornecimento e instalação completa Un.</v>
      </c>
      <c r="C11" s="5" t="str">
        <f>IF(AND('Série original'!$P11&gt;30%,'Série original'!D11&gt;='Série original'!$Q11,'Série original'!D11&lt;='Série original'!$R11,COUNT('Série original'!$D11:$M11)&gt;3),'Série original'!D11," ")</f>
        <v xml:space="preserve"> </v>
      </c>
      <c r="D11" s="5" t="str">
        <f>IF(AND('Série original'!$P11&gt;30%,'Série original'!E11&gt;='Série original'!$Q11,'Série original'!E11&lt;='Série original'!$R11,COUNT('Série original'!$D11:$M11)&gt;3),'Série original'!E11," ")</f>
        <v xml:space="preserve"> </v>
      </c>
      <c r="E11" s="5" t="str">
        <f>IF(AND('Série original'!$P11&gt;30%,'Série original'!F11&gt;='Série original'!$Q11,'Série original'!F11&lt;='Série original'!$R11,COUNT('Série original'!$D11:$M11)&gt;3),'Série original'!F11," ")</f>
        <v xml:space="preserve"> </v>
      </c>
      <c r="F11" s="5" t="str">
        <f>IF(AND('Série original'!$P11&gt;30%,'Série original'!G11&gt;='Série original'!$Q11,'Série original'!G11&lt;='Série original'!$R11,COUNT('Série original'!$D11:$M11)&gt;3),'Série original'!G11," ")</f>
        <v xml:space="preserve"> </v>
      </c>
      <c r="G11" s="5" t="str">
        <f>IF(AND('Série original'!$P11&gt;30%,'Série original'!H11&gt;='Série original'!$Q11,'Série original'!H11&lt;='Série original'!$R11,COUNT('Série original'!$D11:$M11)&gt;3),'Série original'!H11," ")</f>
        <v xml:space="preserve"> </v>
      </c>
      <c r="H11" s="5" t="str">
        <f>IF(AND('Série original'!$P11&gt;30%,'Série original'!I11&gt;='Série original'!$Q11,'Série original'!I11&lt;='Série original'!$R11,COUNT('Série original'!$D11:$M11)&gt;3),'Série original'!I11," ")</f>
        <v xml:space="preserve"> </v>
      </c>
      <c r="I11" s="5" t="str">
        <f>IF(AND('Série original'!$P11&gt;30%,'Série original'!J11&gt;='Série original'!$Q11,'Série original'!J11&lt;='Série original'!$R11,COUNT('Série original'!$D11:$M11)&gt;3),'Série original'!J11," ")</f>
        <v xml:space="preserve"> </v>
      </c>
      <c r="J11" s="5" t="str">
        <f>IF(AND('Série original'!$P11&gt;30%,'Série original'!K11&gt;='Série original'!$Q11,'Série original'!K11&lt;='Série original'!$R11,COUNT('Série original'!$D11:$M11)&gt;3),'Série original'!K11," ")</f>
        <v xml:space="preserve"> </v>
      </c>
      <c r="K11" s="5" t="str">
        <f>IF(AND('Série original'!$P11&gt;30%,'Série original'!L11&gt;='Série original'!$Q11,'Série original'!L11&lt;='Série original'!$R11,COUNT('Série original'!$D11:$M11)&gt;3),'Série original'!L11," ")</f>
        <v xml:space="preserve"> </v>
      </c>
      <c r="L11" s="5" t="str">
        <f>IF(AND('Série original'!$P11&gt;30%,'Série original'!M11&gt;='Série original'!$Q11,'Série original'!M11&lt;='Série original'!$R11,COUNT('Série original'!$D11:$M11)&gt;3),'Série original'!M11," ")</f>
        <v xml:space="preserve"> </v>
      </c>
      <c r="M11" s="44" t="str">
        <f t="shared" si="0"/>
        <v/>
      </c>
      <c r="N11" s="7" t="str">
        <f t="shared" si="1"/>
        <v/>
      </c>
      <c r="O11" s="8" t="str">
        <f t="shared" si="2"/>
        <v/>
      </c>
      <c r="P11" s="6" t="str">
        <f t="shared" si="3"/>
        <v/>
      </c>
      <c r="Q11" s="5" t="str">
        <f t="shared" si="4"/>
        <v/>
      </c>
    </row>
    <row r="12" spans="1:17" ht="47.25" x14ac:dyDescent="0.25">
      <c r="A12" s="3">
        <f>IF('Série original'!$A12&lt;&gt;"",'Série original'!$A12,"")</f>
        <v>10</v>
      </c>
      <c r="B12" s="4" t="str">
        <f>IF('Série original'!$B12&lt;&gt;"",'Série original'!$B12,"")</f>
        <v>Cuba de embutir rasa (56x34x11cm) -  fornecimento e instalação completa</v>
      </c>
      <c r="C12" s="5" t="str">
        <f>IF(AND('Série original'!$P12&gt;30%,'Série original'!D12&gt;='Série original'!$Q12,'Série original'!D12&lt;='Série original'!$R12,COUNT('Série original'!$D12:$M12)&gt;3),'Série original'!D12," ")</f>
        <v xml:space="preserve"> </v>
      </c>
      <c r="D12" s="5" t="str">
        <f>IF(AND('Série original'!$P12&gt;30%,'Série original'!E12&gt;='Série original'!$Q12,'Série original'!E12&lt;='Série original'!$R12,COUNT('Série original'!$D12:$M12)&gt;3),'Série original'!E12," ")</f>
        <v xml:space="preserve"> </v>
      </c>
      <c r="E12" s="5" t="str">
        <f>IF(AND('Série original'!$P12&gt;30%,'Série original'!F12&gt;='Série original'!$Q12,'Série original'!F12&lt;='Série original'!$R12,COUNT('Série original'!$D12:$M12)&gt;3),'Série original'!F12," ")</f>
        <v xml:space="preserve"> </v>
      </c>
      <c r="F12" s="5" t="str">
        <f>IF(AND('Série original'!$P12&gt;30%,'Série original'!G12&gt;='Série original'!$Q12,'Série original'!G12&lt;='Série original'!$R12,COUNT('Série original'!$D12:$M12)&gt;3),'Série original'!G12," ")</f>
        <v xml:space="preserve"> </v>
      </c>
      <c r="G12" s="5" t="str">
        <f>IF(AND('Série original'!$P12&gt;30%,'Série original'!H12&gt;='Série original'!$Q12,'Série original'!H12&lt;='Série original'!$R12,COUNT('Série original'!$D12:$M12)&gt;3),'Série original'!H12," ")</f>
        <v xml:space="preserve"> </v>
      </c>
      <c r="H12" s="5" t="str">
        <f>IF(AND('Série original'!$P12&gt;30%,'Série original'!I12&gt;='Série original'!$Q12,'Série original'!I12&lt;='Série original'!$R12,COUNT('Série original'!$D12:$M12)&gt;3),'Série original'!I12," ")</f>
        <v xml:space="preserve"> </v>
      </c>
      <c r="I12" s="5" t="str">
        <f>IF(AND('Série original'!$P12&gt;30%,'Série original'!J12&gt;='Série original'!$Q12,'Série original'!J12&lt;='Série original'!$R12,COUNT('Série original'!$D12:$M12)&gt;3),'Série original'!J12," ")</f>
        <v xml:space="preserve"> </v>
      </c>
      <c r="J12" s="5" t="str">
        <f>IF(AND('Série original'!$P12&gt;30%,'Série original'!K12&gt;='Série original'!$Q12,'Série original'!K12&lt;='Série original'!$R12,COUNT('Série original'!$D12:$M12)&gt;3),'Série original'!K12," ")</f>
        <v xml:space="preserve"> </v>
      </c>
      <c r="K12" s="5" t="str">
        <f>IF(AND('Série original'!$P12&gt;30%,'Série original'!L12&gt;='Série original'!$Q12,'Série original'!L12&lt;='Série original'!$R12,COUNT('Série original'!$D12:$M12)&gt;3),'Série original'!L12," ")</f>
        <v xml:space="preserve"> </v>
      </c>
      <c r="L12" s="5" t="str">
        <f>IF(AND('Série original'!$P12&gt;30%,'Série original'!M12&gt;='Série original'!$Q12,'Série original'!M12&lt;='Série original'!$R12,COUNT('Série original'!$D12:$M12)&gt;3),'Série original'!M12," ")</f>
        <v xml:space="preserve"> </v>
      </c>
      <c r="M12" s="44" t="str">
        <f t="shared" si="0"/>
        <v/>
      </c>
      <c r="N12" s="7" t="str">
        <f t="shared" si="1"/>
        <v/>
      </c>
      <c r="O12" s="8" t="str">
        <f t="shared" si="2"/>
        <v/>
      </c>
      <c r="P12" s="6" t="str">
        <f t="shared" si="3"/>
        <v/>
      </c>
      <c r="Q12" s="5" t="str">
        <f t="shared" si="4"/>
        <v/>
      </c>
    </row>
    <row r="13" spans="1:17" ht="47.25" x14ac:dyDescent="0.25">
      <c r="A13" s="3">
        <f>IF('Série original'!$A13&lt;&gt;"",'Série original'!$A13,"")</f>
        <v>11</v>
      </c>
      <c r="B13" s="4" t="str">
        <f>IF('Série original'!$B13&lt;&gt;"",'Série original'!$B13,"")</f>
        <v>Cuba de embutir rasa (46x30x11cm) -  fornecimento e instalação completa</v>
      </c>
      <c r="C13" s="5" t="str">
        <f>IF(AND('Série original'!$P13&gt;30%,'Série original'!D13&gt;='Série original'!$Q13,'Série original'!D13&lt;='Série original'!$R13,COUNT('Série original'!$D13:$M13)&gt;3),'Série original'!D13," ")</f>
        <v xml:space="preserve"> </v>
      </c>
      <c r="D13" s="5" t="str">
        <f>IF(AND('Série original'!$P13&gt;30%,'Série original'!E13&gt;='Série original'!$Q13,'Série original'!E13&lt;='Série original'!$R13,COUNT('Série original'!$D13:$M13)&gt;3),'Série original'!E13," ")</f>
        <v xml:space="preserve"> </v>
      </c>
      <c r="E13" s="5" t="str">
        <f>IF(AND('Série original'!$P13&gt;30%,'Série original'!F13&gt;='Série original'!$Q13,'Série original'!F13&lt;='Série original'!$R13,COUNT('Série original'!$D13:$M13)&gt;3),'Série original'!F13," ")</f>
        <v xml:space="preserve"> </v>
      </c>
      <c r="F13" s="5" t="str">
        <f>IF(AND('Série original'!$P13&gt;30%,'Série original'!G13&gt;='Série original'!$Q13,'Série original'!G13&lt;='Série original'!$R13,COUNT('Série original'!$D13:$M13)&gt;3),'Série original'!G13," ")</f>
        <v xml:space="preserve"> </v>
      </c>
      <c r="G13" s="5" t="str">
        <f>IF(AND('Série original'!$P13&gt;30%,'Série original'!H13&gt;='Série original'!$Q13,'Série original'!H13&lt;='Série original'!$R13,COUNT('Série original'!$D13:$M13)&gt;3),'Série original'!H13," ")</f>
        <v xml:space="preserve"> </v>
      </c>
      <c r="H13" s="5" t="str">
        <f>IF(AND('Série original'!$P13&gt;30%,'Série original'!I13&gt;='Série original'!$Q13,'Série original'!I13&lt;='Série original'!$R13,COUNT('Série original'!$D13:$M13)&gt;3),'Série original'!I13," ")</f>
        <v xml:space="preserve"> </v>
      </c>
      <c r="I13" s="5" t="str">
        <f>IF(AND('Série original'!$P13&gt;30%,'Série original'!J13&gt;='Série original'!$Q13,'Série original'!J13&lt;='Série original'!$R13,COUNT('Série original'!$D13:$M13)&gt;3),'Série original'!J13," ")</f>
        <v xml:space="preserve"> </v>
      </c>
      <c r="J13" s="5" t="str">
        <f>IF(AND('Série original'!$P13&gt;30%,'Série original'!K13&gt;='Série original'!$Q13,'Série original'!K13&lt;='Série original'!$R13,COUNT('Série original'!$D13:$M13)&gt;3),'Série original'!K13," ")</f>
        <v xml:space="preserve"> </v>
      </c>
      <c r="K13" s="5" t="str">
        <f>IF(AND('Série original'!$P13&gt;30%,'Série original'!L13&gt;='Série original'!$Q13,'Série original'!L13&lt;='Série original'!$R13,COUNT('Série original'!$D13:$M13)&gt;3),'Série original'!L13," ")</f>
        <v xml:space="preserve"> </v>
      </c>
      <c r="L13" s="5" t="str">
        <f>IF(AND('Série original'!$P13&gt;30%,'Série original'!M13&gt;='Série original'!$Q13,'Série original'!M13&lt;='Série original'!$R13,COUNT('Série original'!$D13:$M13)&gt;3),'Série original'!M13," ")</f>
        <v xml:space="preserve"> </v>
      </c>
      <c r="M13" s="44" t="str">
        <f t="shared" si="0"/>
        <v/>
      </c>
      <c r="N13" s="7" t="str">
        <f t="shared" si="1"/>
        <v/>
      </c>
      <c r="O13" s="8" t="str">
        <f t="shared" si="2"/>
        <v/>
      </c>
      <c r="P13" s="6" t="str">
        <f t="shared" si="3"/>
        <v/>
      </c>
      <c r="Q13" s="5" t="str">
        <f t="shared" si="4"/>
        <v/>
      </c>
    </row>
    <row r="14" spans="1:17" ht="47.25" x14ac:dyDescent="0.25">
      <c r="A14" s="3">
        <f>IF('Série original'!$A14&lt;&gt;"",'Série original'!$A14,"")</f>
        <v>12</v>
      </c>
      <c r="B14" s="4" t="str">
        <f>IF('Série original'!$B14&lt;&gt;"",'Série original'!$B14,"")</f>
        <v>Cuba de embutir redonda (35cm) -  fornecimento e instalação completa</v>
      </c>
      <c r="C14" s="5" t="str">
        <f>IF(AND('Série original'!$P14&gt;30%,'Série original'!D14&gt;='Série original'!$Q14,'Série original'!D14&lt;='Série original'!$R14,COUNT('Série original'!$D14:$M14)&gt;3),'Série original'!D14," ")</f>
        <v xml:space="preserve"> </v>
      </c>
      <c r="D14" s="5" t="str">
        <f>IF(AND('Série original'!$P14&gt;30%,'Série original'!E14&gt;='Série original'!$Q14,'Série original'!E14&lt;='Série original'!$R14,COUNT('Série original'!$D14:$M14)&gt;3),'Série original'!E14," ")</f>
        <v xml:space="preserve"> </v>
      </c>
      <c r="E14" s="5" t="str">
        <f>IF(AND('Série original'!$P14&gt;30%,'Série original'!F14&gt;='Série original'!$Q14,'Série original'!F14&lt;='Série original'!$R14,COUNT('Série original'!$D14:$M14)&gt;3),'Série original'!F14," ")</f>
        <v xml:space="preserve"> </v>
      </c>
      <c r="F14" s="5" t="str">
        <f>IF(AND('Série original'!$P14&gt;30%,'Série original'!G14&gt;='Série original'!$Q14,'Série original'!G14&lt;='Série original'!$R14,COUNT('Série original'!$D14:$M14)&gt;3),'Série original'!G14," ")</f>
        <v xml:space="preserve"> </v>
      </c>
      <c r="G14" s="5" t="str">
        <f>IF(AND('Série original'!$P14&gt;30%,'Série original'!H14&gt;='Série original'!$Q14,'Série original'!H14&lt;='Série original'!$R14,COUNT('Série original'!$D14:$M14)&gt;3),'Série original'!H14," ")</f>
        <v xml:space="preserve"> </v>
      </c>
      <c r="H14" s="5" t="str">
        <f>IF(AND('Série original'!$P14&gt;30%,'Série original'!I14&gt;='Série original'!$Q14,'Série original'!I14&lt;='Série original'!$R14,COUNT('Série original'!$D14:$M14)&gt;3),'Série original'!I14," ")</f>
        <v xml:space="preserve"> </v>
      </c>
      <c r="I14" s="5" t="str">
        <f>IF(AND('Série original'!$P14&gt;30%,'Série original'!J14&gt;='Série original'!$Q14,'Série original'!J14&lt;='Série original'!$R14,COUNT('Série original'!$D14:$M14)&gt;3),'Série original'!J14," ")</f>
        <v xml:space="preserve"> </v>
      </c>
      <c r="J14" s="5" t="str">
        <f>IF(AND('Série original'!$P14&gt;30%,'Série original'!K14&gt;='Série original'!$Q14,'Série original'!K14&lt;='Série original'!$R14,COUNT('Série original'!$D14:$M14)&gt;3),'Série original'!K14," ")</f>
        <v xml:space="preserve"> </v>
      </c>
      <c r="K14" s="5" t="str">
        <f>IF(AND('Série original'!$P14&gt;30%,'Série original'!L14&gt;='Série original'!$Q14,'Série original'!L14&lt;='Série original'!$R14,COUNT('Série original'!$D14:$M14)&gt;3),'Série original'!L14," ")</f>
        <v xml:space="preserve"> </v>
      </c>
      <c r="L14" s="5" t="str">
        <f>IF(AND('Série original'!$P14&gt;30%,'Série original'!M14&gt;='Série original'!$Q14,'Série original'!M14&lt;='Série original'!$R14,COUNT('Série original'!$D14:$M14)&gt;3),'Série original'!M14," ")</f>
        <v xml:space="preserve"> </v>
      </c>
      <c r="M14" s="44" t="str">
        <f t="shared" si="0"/>
        <v/>
      </c>
      <c r="N14" s="7" t="str">
        <f t="shared" si="1"/>
        <v/>
      </c>
      <c r="O14" s="8" t="str">
        <f t="shared" si="2"/>
        <v/>
      </c>
      <c r="P14" s="6" t="str">
        <f t="shared" si="3"/>
        <v/>
      </c>
      <c r="Q14" s="5" t="str">
        <f t="shared" si="4"/>
        <v/>
      </c>
    </row>
    <row r="15" spans="1:17" ht="15.75" x14ac:dyDescent="0.25">
      <c r="A15" s="3" t="str">
        <f>IF('Série original'!$A15&lt;&gt;"",'Série original'!$A15,"")</f>
        <v/>
      </c>
      <c r="B15" s="4" t="str">
        <f>IF('Série original'!$B15&lt;&gt;"",'Série original'!$B15,"")</f>
        <v/>
      </c>
      <c r="C15" s="5" t="str">
        <f>IF(AND('Série original'!$P15&gt;30%,'Série original'!D15&gt;='Série original'!$Q15,'Série original'!D15&lt;='Série original'!$R15,COUNT('Série original'!$D15:$M15)&gt;3),'Série original'!D15," ")</f>
        <v xml:space="preserve"> </v>
      </c>
      <c r="D15" s="5" t="str">
        <f>IF(AND('Série original'!$P15&gt;30%,'Série original'!E15&gt;='Série original'!$Q15,'Série original'!E15&lt;='Série original'!$R15,COUNT('Série original'!$D15:$M15)&gt;3),'Série original'!E15," ")</f>
        <v xml:space="preserve"> </v>
      </c>
      <c r="E15" s="5" t="str">
        <f>IF(AND('Série original'!$P15&gt;30%,'Série original'!F15&gt;='Série original'!$Q15,'Série original'!F15&lt;='Série original'!$R15,COUNT('Série original'!$D15:$M15)&gt;3),'Série original'!F15," ")</f>
        <v xml:space="preserve"> </v>
      </c>
      <c r="F15" s="5" t="str">
        <f>IF(AND('Série original'!$P15&gt;30%,'Série original'!G15&gt;='Série original'!$Q15,'Série original'!G15&lt;='Série original'!$R15,COUNT('Série original'!$D15:$M15)&gt;3),'Série original'!G15," ")</f>
        <v xml:space="preserve"> </v>
      </c>
      <c r="G15" s="5" t="str">
        <f>IF(AND('Série original'!$P15&gt;30%,'Série original'!H15&gt;='Série original'!$Q15,'Série original'!H15&lt;='Série original'!$R15,COUNT('Série original'!$D15:$M15)&gt;3),'Série original'!H15," ")</f>
        <v xml:space="preserve"> </v>
      </c>
      <c r="H15" s="5" t="str">
        <f>IF(AND('Série original'!$P15&gt;30%,'Série original'!I15&gt;='Série original'!$Q15,'Série original'!I15&lt;='Série original'!$R15,COUNT('Série original'!$D15:$M15)&gt;3),'Série original'!I15," ")</f>
        <v xml:space="preserve"> </v>
      </c>
      <c r="I15" s="5" t="str">
        <f>IF(AND('Série original'!$P15&gt;30%,'Série original'!J15&gt;='Série original'!$Q15,'Série original'!J15&lt;='Série original'!$R15,COUNT('Série original'!$D15:$M15)&gt;3),'Série original'!J15," ")</f>
        <v xml:space="preserve"> </v>
      </c>
      <c r="J15" s="5" t="str">
        <f>IF(AND('Série original'!$P15&gt;30%,'Série original'!K15&gt;='Série original'!$Q15,'Série original'!K15&lt;='Série original'!$R15,COUNT('Série original'!$D15:$M15)&gt;3),'Série original'!K15," ")</f>
        <v xml:space="preserve"> </v>
      </c>
      <c r="K15" s="5" t="str">
        <f>IF(AND('Série original'!$P15&gt;30%,'Série original'!L15&gt;='Série original'!$Q15,'Série original'!L15&lt;='Série original'!$R15,COUNT('Série original'!$D15:$M15)&gt;3),'Série original'!L15," ")</f>
        <v xml:space="preserve"> </v>
      </c>
      <c r="L15" s="5" t="str">
        <f>IF(AND('Série original'!$P15&gt;30%,'Série original'!M15&gt;='Série original'!$Q15,'Série original'!M15&lt;='Série original'!$R15,COUNT('Série original'!$D15:$M15)&gt;3),'Série original'!M15," ")</f>
        <v xml:space="preserve"> </v>
      </c>
      <c r="M15" s="44" t="str">
        <f t="shared" si="0"/>
        <v/>
      </c>
      <c r="N15" s="7" t="str">
        <f t="shared" si="1"/>
        <v/>
      </c>
      <c r="O15" s="8" t="str">
        <f t="shared" si="2"/>
        <v/>
      </c>
      <c r="P15" s="6" t="str">
        <f t="shared" si="3"/>
        <v/>
      </c>
      <c r="Q15" s="5" t="str">
        <f t="shared" si="4"/>
        <v/>
      </c>
    </row>
    <row r="16" spans="1:17" ht="15.75" x14ac:dyDescent="0.25">
      <c r="A16" s="3" t="str">
        <f>IF('Série original'!$A16&lt;&gt;"",'Série original'!$A16,"")</f>
        <v/>
      </c>
      <c r="B16" s="4" t="str">
        <f>IF('Série original'!$B16&lt;&gt;"",'Série original'!$B16,"")</f>
        <v/>
      </c>
      <c r="C16" s="5" t="str">
        <f>IF(AND('Série original'!$P16&gt;30%,'Série original'!D16&gt;='Série original'!$Q16,'Série original'!D16&lt;='Série original'!$R16,COUNT('Série original'!$D16:$M16)&gt;3),'Série original'!D16," ")</f>
        <v xml:space="preserve"> </v>
      </c>
      <c r="D16" s="5" t="str">
        <f>IF(AND('Série original'!$P16&gt;30%,'Série original'!E16&gt;='Série original'!$Q16,'Série original'!E16&lt;='Série original'!$R16,COUNT('Série original'!$D16:$M16)&gt;3),'Série original'!E16," ")</f>
        <v xml:space="preserve"> </v>
      </c>
      <c r="E16" s="5" t="str">
        <f>IF(AND('Série original'!$P16&gt;30%,'Série original'!F16&gt;='Série original'!$Q16,'Série original'!F16&lt;='Série original'!$R16,COUNT('Série original'!$D16:$M16)&gt;3),'Série original'!F16," ")</f>
        <v xml:space="preserve"> </v>
      </c>
      <c r="F16" s="5" t="str">
        <f>IF(AND('Série original'!$P16&gt;30%,'Série original'!G16&gt;='Série original'!$Q16,'Série original'!G16&lt;='Série original'!$R16,COUNT('Série original'!$D16:$M16)&gt;3),'Série original'!G16," ")</f>
        <v xml:space="preserve"> </v>
      </c>
      <c r="G16" s="5" t="str">
        <f>IF(AND('Série original'!$P16&gt;30%,'Série original'!H16&gt;='Série original'!$Q16,'Série original'!H16&lt;='Série original'!$R16,COUNT('Série original'!$D16:$M16)&gt;3),'Série original'!H16," ")</f>
        <v xml:space="preserve"> </v>
      </c>
      <c r="H16" s="5" t="str">
        <f>IF(AND('Série original'!$P16&gt;30%,'Série original'!I16&gt;='Série original'!$Q16,'Série original'!I16&lt;='Série original'!$R16,COUNT('Série original'!$D16:$M16)&gt;3),'Série original'!I16," ")</f>
        <v xml:space="preserve"> </v>
      </c>
      <c r="I16" s="5" t="str">
        <f>IF(AND('Série original'!$P16&gt;30%,'Série original'!J16&gt;='Série original'!$Q16,'Série original'!J16&lt;='Série original'!$R16,COUNT('Série original'!$D16:$M16)&gt;3),'Série original'!J16," ")</f>
        <v xml:space="preserve"> </v>
      </c>
      <c r="J16" s="5" t="str">
        <f>IF(AND('Série original'!$P16&gt;30%,'Série original'!K16&gt;='Série original'!$Q16,'Série original'!K16&lt;='Série original'!$R16,COUNT('Série original'!$D16:$M16)&gt;3),'Série original'!K16," ")</f>
        <v xml:space="preserve"> </v>
      </c>
      <c r="K16" s="5" t="str">
        <f>IF(AND('Série original'!$P16&gt;30%,'Série original'!L16&gt;='Série original'!$Q16,'Série original'!L16&lt;='Série original'!$R16,COUNT('Série original'!$D16:$M16)&gt;3),'Série original'!L16," ")</f>
        <v xml:space="preserve"> </v>
      </c>
      <c r="L16" s="5" t="str">
        <f>IF(AND('Série original'!$P16&gt;30%,'Série original'!M16&gt;='Série original'!$Q16,'Série original'!M16&lt;='Série original'!$R16,COUNT('Série original'!$D16:$M16)&gt;3),'Série original'!M16," ")</f>
        <v xml:space="preserve"> </v>
      </c>
      <c r="M16" s="44" t="str">
        <f t="shared" si="0"/>
        <v/>
      </c>
      <c r="N16" s="7" t="str">
        <f t="shared" si="1"/>
        <v/>
      </c>
      <c r="O16" s="8" t="str">
        <f t="shared" si="2"/>
        <v/>
      </c>
      <c r="P16" s="6" t="str">
        <f t="shared" si="3"/>
        <v/>
      </c>
      <c r="Q16" s="5" t="str">
        <f t="shared" si="4"/>
        <v/>
      </c>
    </row>
    <row r="17" spans="1:17" ht="15.75" x14ac:dyDescent="0.25">
      <c r="A17" s="3" t="str">
        <f>IF('Série original'!$A17&lt;&gt;"",'Série original'!$A17,"")</f>
        <v/>
      </c>
      <c r="B17" s="4" t="str">
        <f>IF('Série original'!$B17&lt;&gt;"",'Série original'!$B17,"")</f>
        <v/>
      </c>
      <c r="C17" s="5" t="str">
        <f>IF(AND('Série original'!$P17&gt;30%,'Série original'!D17&gt;='Série original'!$Q17,'Série original'!D17&lt;='Série original'!$R17,COUNT('Série original'!$D17:$M17)&gt;3),'Série original'!D17," ")</f>
        <v xml:space="preserve"> </v>
      </c>
      <c r="D17" s="5" t="str">
        <f>IF(AND('Série original'!$P17&gt;30%,'Série original'!E17&gt;='Série original'!$Q17,'Série original'!E17&lt;='Série original'!$R17,COUNT('Série original'!$D17:$M17)&gt;3),'Série original'!E17," ")</f>
        <v xml:space="preserve"> </v>
      </c>
      <c r="E17" s="5" t="str">
        <f>IF(AND('Série original'!$P17&gt;30%,'Série original'!F17&gt;='Série original'!$Q17,'Série original'!F17&lt;='Série original'!$R17,COUNT('Série original'!$D17:$M17)&gt;3),'Série original'!F17," ")</f>
        <v xml:space="preserve"> </v>
      </c>
      <c r="F17" s="5" t="str">
        <f>IF(AND('Série original'!$P17&gt;30%,'Série original'!G17&gt;='Série original'!$Q17,'Série original'!G17&lt;='Série original'!$R17,COUNT('Série original'!$D17:$M17)&gt;3),'Série original'!G17," ")</f>
        <v xml:space="preserve"> </v>
      </c>
      <c r="G17" s="5" t="str">
        <f>IF(AND('Série original'!$P17&gt;30%,'Série original'!H17&gt;='Série original'!$Q17,'Série original'!H17&lt;='Série original'!$R17,COUNT('Série original'!$D17:$M17)&gt;3),'Série original'!H17," ")</f>
        <v xml:space="preserve"> </v>
      </c>
      <c r="H17" s="5" t="str">
        <f>IF(AND('Série original'!$P17&gt;30%,'Série original'!I17&gt;='Série original'!$Q17,'Série original'!I17&lt;='Série original'!$R17,COUNT('Série original'!$D17:$M17)&gt;3),'Série original'!I17," ")</f>
        <v xml:space="preserve"> </v>
      </c>
      <c r="I17" s="5" t="str">
        <f>IF(AND('Série original'!$P17&gt;30%,'Série original'!J17&gt;='Série original'!$Q17,'Série original'!J17&lt;='Série original'!$R17,COUNT('Série original'!$D17:$M17)&gt;3),'Série original'!J17," ")</f>
        <v xml:space="preserve"> </v>
      </c>
      <c r="J17" s="5" t="str">
        <f>IF(AND('Série original'!$P17&gt;30%,'Série original'!K17&gt;='Série original'!$Q17,'Série original'!K17&lt;='Série original'!$R17,COUNT('Série original'!$D17:$M17)&gt;3),'Série original'!K17," ")</f>
        <v xml:space="preserve"> </v>
      </c>
      <c r="K17" s="5" t="str">
        <f>IF(AND('Série original'!$P17&gt;30%,'Série original'!L17&gt;='Série original'!$Q17,'Série original'!L17&lt;='Série original'!$R17,COUNT('Série original'!$D17:$M17)&gt;3),'Série original'!L17," ")</f>
        <v xml:space="preserve"> </v>
      </c>
      <c r="L17" s="5" t="str">
        <f>IF(AND('Série original'!$P17&gt;30%,'Série original'!M17&gt;='Série original'!$Q17,'Série original'!M17&lt;='Série original'!$R17,COUNT('Série original'!$D17:$M17)&gt;3),'Série original'!M17," ")</f>
        <v xml:space="preserve"> </v>
      </c>
      <c r="M17" s="44" t="str">
        <f t="shared" si="0"/>
        <v/>
      </c>
      <c r="N17" s="7" t="str">
        <f t="shared" si="1"/>
        <v/>
      </c>
      <c r="O17" s="8" t="str">
        <f t="shared" si="2"/>
        <v/>
      </c>
      <c r="P17" s="6" t="str">
        <f t="shared" si="3"/>
        <v/>
      </c>
      <c r="Q17" s="5" t="str">
        <f t="shared" si="4"/>
        <v/>
      </c>
    </row>
    <row r="18" spans="1:17" ht="15.75" x14ac:dyDescent="0.25">
      <c r="A18" s="3" t="str">
        <f>IF('Série original'!$A18&lt;&gt;"",'Série original'!$A18,"")</f>
        <v/>
      </c>
      <c r="B18" s="4" t="str">
        <f>IF('Série original'!$B18&lt;&gt;"",'Série original'!$B18,"")</f>
        <v/>
      </c>
      <c r="C18" s="5" t="str">
        <f>IF(AND('Série original'!$P18&gt;30%,'Série original'!D18&gt;='Série original'!$Q18,'Série original'!D18&lt;='Série original'!$R18,COUNT('Série original'!$D18:$M18)&gt;3),'Série original'!D18," ")</f>
        <v xml:space="preserve"> </v>
      </c>
      <c r="D18" s="5" t="str">
        <f>IF(AND('Série original'!$P18&gt;30%,'Série original'!E18&gt;='Série original'!$Q18,'Série original'!E18&lt;='Série original'!$R18,COUNT('Série original'!$D18:$M18)&gt;3),'Série original'!E18," ")</f>
        <v xml:space="preserve"> </v>
      </c>
      <c r="E18" s="5" t="str">
        <f>IF(AND('Série original'!$P18&gt;30%,'Série original'!F18&gt;='Série original'!$Q18,'Série original'!F18&lt;='Série original'!$R18,COUNT('Série original'!$D18:$M18)&gt;3),'Série original'!F18," ")</f>
        <v xml:space="preserve"> </v>
      </c>
      <c r="F18" s="5" t="str">
        <f>IF(AND('Série original'!$P18&gt;30%,'Série original'!G18&gt;='Série original'!$Q18,'Série original'!G18&lt;='Série original'!$R18,COUNT('Série original'!$D18:$M18)&gt;3),'Série original'!G18," ")</f>
        <v xml:space="preserve"> </v>
      </c>
      <c r="G18" s="5" t="str">
        <f>IF(AND('Série original'!$P18&gt;30%,'Série original'!H18&gt;='Série original'!$Q18,'Série original'!H18&lt;='Série original'!$R18,COUNT('Série original'!$D18:$M18)&gt;3),'Série original'!H18," ")</f>
        <v xml:space="preserve"> </v>
      </c>
      <c r="H18" s="5" t="str">
        <f>IF(AND('Série original'!$P18&gt;30%,'Série original'!I18&gt;='Série original'!$Q18,'Série original'!I18&lt;='Série original'!$R18,COUNT('Série original'!$D18:$M18)&gt;3),'Série original'!I18," ")</f>
        <v xml:space="preserve"> </v>
      </c>
      <c r="I18" s="5" t="str">
        <f>IF(AND('Série original'!$P18&gt;30%,'Série original'!J18&gt;='Série original'!$Q18,'Série original'!J18&lt;='Série original'!$R18,COUNT('Série original'!$D18:$M18)&gt;3),'Série original'!J18," ")</f>
        <v xml:space="preserve"> </v>
      </c>
      <c r="J18" s="5" t="str">
        <f>IF(AND('Série original'!$P18&gt;30%,'Série original'!K18&gt;='Série original'!$Q18,'Série original'!K18&lt;='Série original'!$R18,COUNT('Série original'!$D18:$M18)&gt;3),'Série original'!K18," ")</f>
        <v xml:space="preserve"> </v>
      </c>
      <c r="K18" s="5" t="str">
        <f>IF(AND('Série original'!$P18&gt;30%,'Série original'!L18&gt;='Série original'!$Q18,'Série original'!L18&lt;='Série original'!$R18,COUNT('Série original'!$D18:$M18)&gt;3),'Série original'!L18," ")</f>
        <v xml:space="preserve"> </v>
      </c>
      <c r="L18" s="5" t="str">
        <f>IF(AND('Série original'!$P18&gt;30%,'Série original'!M18&gt;='Série original'!$Q18,'Série original'!M18&lt;='Série original'!$R18,COUNT('Série original'!$D18:$M18)&gt;3),'Série original'!M18," ")</f>
        <v xml:space="preserve"> </v>
      </c>
      <c r="M18" s="44" t="str">
        <f t="shared" si="0"/>
        <v/>
      </c>
      <c r="N18" s="7" t="str">
        <f t="shared" si="1"/>
        <v/>
      </c>
      <c r="O18" s="8" t="str">
        <f t="shared" si="2"/>
        <v/>
      </c>
      <c r="P18" s="6" t="str">
        <f t="shared" si="3"/>
        <v/>
      </c>
      <c r="Q18" s="5" t="str">
        <f t="shared" si="4"/>
        <v/>
      </c>
    </row>
    <row r="19" spans="1:17" ht="15.75" x14ac:dyDescent="0.25">
      <c r="A19" s="3" t="str">
        <f>IF('Série original'!$A19&lt;&gt;"",'Série original'!$A19,"")</f>
        <v/>
      </c>
      <c r="B19" s="4" t="str">
        <f>IF('Série original'!$B19&lt;&gt;"",'Série original'!$B19,"")</f>
        <v/>
      </c>
      <c r="C19" s="5" t="str">
        <f>IF(AND('Série original'!$P19&gt;30%,'Série original'!D19&gt;='Série original'!$Q19,'Série original'!D19&lt;='Série original'!$R19,COUNT('Série original'!$D19:$M19)&gt;3),'Série original'!D19," ")</f>
        <v xml:space="preserve"> </v>
      </c>
      <c r="D19" s="5" t="str">
        <f>IF(AND('Série original'!$P19&gt;30%,'Série original'!E19&gt;='Série original'!$Q19,'Série original'!E19&lt;='Série original'!$R19,COUNT('Série original'!$D19:$M19)&gt;3),'Série original'!E19," ")</f>
        <v xml:space="preserve"> </v>
      </c>
      <c r="E19" s="5" t="str">
        <f>IF(AND('Série original'!$P19&gt;30%,'Série original'!F19&gt;='Série original'!$Q19,'Série original'!F19&lt;='Série original'!$R19,COUNT('Série original'!$D19:$M19)&gt;3),'Série original'!F19," ")</f>
        <v xml:space="preserve"> </v>
      </c>
      <c r="F19" s="5" t="str">
        <f>IF(AND('Série original'!$P19&gt;30%,'Série original'!G19&gt;='Série original'!$Q19,'Série original'!G19&lt;='Série original'!$R19,COUNT('Série original'!$D19:$M19)&gt;3),'Série original'!G19," ")</f>
        <v xml:space="preserve"> </v>
      </c>
      <c r="G19" s="5" t="str">
        <f>IF(AND('Série original'!$P19&gt;30%,'Série original'!H19&gt;='Série original'!$Q19,'Série original'!H19&lt;='Série original'!$R19,COUNT('Série original'!$D19:$M19)&gt;3),'Série original'!H19," ")</f>
        <v xml:space="preserve"> </v>
      </c>
      <c r="H19" s="5" t="str">
        <f>IF(AND('Série original'!$P19&gt;30%,'Série original'!I19&gt;='Série original'!$Q19,'Série original'!I19&lt;='Série original'!$R19,COUNT('Série original'!$D19:$M19)&gt;3),'Série original'!I19," ")</f>
        <v xml:space="preserve"> </v>
      </c>
      <c r="I19" s="5" t="str">
        <f>IF(AND('Série original'!$P19&gt;30%,'Série original'!J19&gt;='Série original'!$Q19,'Série original'!J19&lt;='Série original'!$R19,COUNT('Série original'!$D19:$M19)&gt;3),'Série original'!J19," ")</f>
        <v xml:space="preserve"> </v>
      </c>
      <c r="J19" s="5" t="str">
        <f>IF(AND('Série original'!$P19&gt;30%,'Série original'!K19&gt;='Série original'!$Q19,'Série original'!K19&lt;='Série original'!$R19,COUNT('Série original'!$D19:$M19)&gt;3),'Série original'!K19," ")</f>
        <v xml:space="preserve"> </v>
      </c>
      <c r="K19" s="5" t="str">
        <f>IF(AND('Série original'!$P19&gt;30%,'Série original'!L19&gt;='Série original'!$Q19,'Série original'!L19&lt;='Série original'!$R19,COUNT('Série original'!$D19:$M19)&gt;3),'Série original'!L19," ")</f>
        <v xml:space="preserve"> </v>
      </c>
      <c r="L19" s="5" t="str">
        <f>IF(AND('Série original'!$P19&gt;30%,'Série original'!M19&gt;='Série original'!$Q19,'Série original'!M19&lt;='Série original'!$R19,COUNT('Série original'!$D19:$M19)&gt;3),'Série original'!M19," ")</f>
        <v xml:space="preserve"> </v>
      </c>
      <c r="M19" s="44" t="str">
        <f t="shared" si="0"/>
        <v/>
      </c>
      <c r="N19" s="7" t="str">
        <f t="shared" si="1"/>
        <v/>
      </c>
      <c r="O19" s="8" t="str">
        <f t="shared" si="2"/>
        <v/>
      </c>
      <c r="P19" s="6" t="str">
        <f t="shared" si="3"/>
        <v/>
      </c>
      <c r="Q19" s="5" t="str">
        <f t="shared" si="4"/>
        <v/>
      </c>
    </row>
    <row r="20" spans="1:17" ht="15.75" x14ac:dyDescent="0.25">
      <c r="A20" s="3" t="str">
        <f>IF('Série original'!$A20&lt;&gt;"",'Série original'!$A20,"")</f>
        <v/>
      </c>
      <c r="B20" s="4" t="str">
        <f>IF('Série original'!$B20&lt;&gt;"",'Série original'!$B20,"")</f>
        <v/>
      </c>
      <c r="C20" s="5" t="str">
        <f>IF(AND('Série original'!$P20&gt;30%,'Série original'!D20&gt;='Série original'!$Q20,'Série original'!D20&lt;='Série original'!$R20,COUNT('Série original'!$D20:$M20)&gt;3),'Série original'!D20," ")</f>
        <v xml:space="preserve"> </v>
      </c>
      <c r="D20" s="5" t="str">
        <f>IF(AND('Série original'!$P20&gt;30%,'Série original'!E20&gt;='Série original'!$Q20,'Série original'!E20&lt;='Série original'!$R20,COUNT('Série original'!$D20:$M20)&gt;3),'Série original'!E20," ")</f>
        <v xml:space="preserve"> </v>
      </c>
      <c r="E20" s="5" t="str">
        <f>IF(AND('Série original'!$P20&gt;30%,'Série original'!F20&gt;='Série original'!$Q20,'Série original'!F20&lt;='Série original'!$R20,COUNT('Série original'!$D20:$M20)&gt;3),'Série original'!F20," ")</f>
        <v xml:space="preserve"> </v>
      </c>
      <c r="F20" s="5" t="str">
        <f>IF(AND('Série original'!$P20&gt;30%,'Série original'!G20&gt;='Série original'!$Q20,'Série original'!G20&lt;='Série original'!$R20,COUNT('Série original'!$D20:$M20)&gt;3),'Série original'!G20," ")</f>
        <v xml:space="preserve"> </v>
      </c>
      <c r="G20" s="5" t="str">
        <f>IF(AND('Série original'!$P20&gt;30%,'Série original'!H20&gt;='Série original'!$Q20,'Série original'!H20&lt;='Série original'!$R20,COUNT('Série original'!$D20:$M20)&gt;3),'Série original'!H20," ")</f>
        <v xml:space="preserve"> </v>
      </c>
      <c r="H20" s="5" t="str">
        <f>IF(AND('Série original'!$P20&gt;30%,'Série original'!I20&gt;='Série original'!$Q20,'Série original'!I20&lt;='Série original'!$R20,COUNT('Série original'!$D20:$M20)&gt;3),'Série original'!I20," ")</f>
        <v xml:space="preserve"> </v>
      </c>
      <c r="I20" s="5" t="str">
        <f>IF(AND('Série original'!$P20&gt;30%,'Série original'!J20&gt;='Série original'!$Q20,'Série original'!J20&lt;='Série original'!$R20,COUNT('Série original'!$D20:$M20)&gt;3),'Série original'!J20," ")</f>
        <v xml:space="preserve"> </v>
      </c>
      <c r="J20" s="5" t="str">
        <f>IF(AND('Série original'!$P20&gt;30%,'Série original'!K20&gt;='Série original'!$Q20,'Série original'!K20&lt;='Série original'!$R20,COUNT('Série original'!$D20:$M20)&gt;3),'Série original'!K20," ")</f>
        <v xml:space="preserve"> </v>
      </c>
      <c r="K20" s="5" t="str">
        <f>IF(AND('Série original'!$P20&gt;30%,'Série original'!L20&gt;='Série original'!$Q20,'Série original'!L20&lt;='Série original'!$R20,COUNT('Série original'!$D20:$M20)&gt;3),'Série original'!L20," ")</f>
        <v xml:space="preserve"> </v>
      </c>
      <c r="L20" s="5" t="str">
        <f>IF(AND('Série original'!$P20&gt;30%,'Série original'!M20&gt;='Série original'!$Q20,'Série original'!M20&lt;='Série original'!$R20,COUNT('Série original'!$D20:$M20)&gt;3),'Série original'!M20," ")</f>
        <v xml:space="preserve"> </v>
      </c>
      <c r="M20" s="44" t="str">
        <f t="shared" si="0"/>
        <v/>
      </c>
      <c r="N20" s="7" t="str">
        <f t="shared" si="1"/>
        <v/>
      </c>
      <c r="O20" s="8" t="str">
        <f t="shared" si="2"/>
        <v/>
      </c>
      <c r="P20" s="6" t="str">
        <f t="shared" si="3"/>
        <v/>
      </c>
      <c r="Q20" s="5" t="str">
        <f t="shared" si="4"/>
        <v/>
      </c>
    </row>
    <row r="21" spans="1:17" ht="15.75" x14ac:dyDescent="0.25">
      <c r="A21" s="3" t="str">
        <f>IF('Série original'!$A21&lt;&gt;"",'Série original'!$A21,"")</f>
        <v/>
      </c>
      <c r="B21" s="4" t="str">
        <f>IF('Série original'!$B21&lt;&gt;"",'Série original'!$B21,"")</f>
        <v/>
      </c>
      <c r="C21" s="5" t="str">
        <f>IF(AND('Série original'!$P21&gt;30%,'Série original'!D21&gt;='Série original'!$Q21,'Série original'!D21&lt;='Série original'!$R21,COUNT('Série original'!$D21:$M21)&gt;3),'Série original'!D21," ")</f>
        <v xml:space="preserve"> </v>
      </c>
      <c r="D21" s="5" t="str">
        <f>IF(AND('Série original'!$P21&gt;30%,'Série original'!E21&gt;='Série original'!$Q21,'Série original'!E21&lt;='Série original'!$R21,COUNT('Série original'!$D21:$M21)&gt;3),'Série original'!E21," ")</f>
        <v xml:space="preserve"> </v>
      </c>
      <c r="E21" s="5" t="str">
        <f>IF(AND('Série original'!$P21&gt;30%,'Série original'!F21&gt;='Série original'!$Q21,'Série original'!F21&lt;='Série original'!$R21,COUNT('Série original'!$D21:$M21)&gt;3),'Série original'!F21," ")</f>
        <v xml:space="preserve"> </v>
      </c>
      <c r="F21" s="5" t="str">
        <f>IF(AND('Série original'!$P21&gt;30%,'Série original'!G21&gt;='Série original'!$Q21,'Série original'!G21&lt;='Série original'!$R21,COUNT('Série original'!$D21:$M21)&gt;3),'Série original'!G21," ")</f>
        <v xml:space="preserve"> </v>
      </c>
      <c r="G21" s="5" t="str">
        <f>IF(AND('Série original'!$P21&gt;30%,'Série original'!H21&gt;='Série original'!$Q21,'Série original'!H21&lt;='Série original'!$R21,COUNT('Série original'!$D21:$M21)&gt;3),'Série original'!H21," ")</f>
        <v xml:space="preserve"> </v>
      </c>
      <c r="H21" s="5" t="str">
        <f>IF(AND('Série original'!$P21&gt;30%,'Série original'!I21&gt;='Série original'!$Q21,'Série original'!I21&lt;='Série original'!$R21,COUNT('Série original'!$D21:$M21)&gt;3),'Série original'!I21," ")</f>
        <v xml:space="preserve"> </v>
      </c>
      <c r="I21" s="5" t="str">
        <f>IF(AND('Série original'!$P21&gt;30%,'Série original'!J21&gt;='Série original'!$Q21,'Série original'!J21&lt;='Série original'!$R21,COUNT('Série original'!$D21:$M21)&gt;3),'Série original'!J21," ")</f>
        <v xml:space="preserve"> </v>
      </c>
      <c r="J21" s="5" t="str">
        <f>IF(AND('Série original'!$P21&gt;30%,'Série original'!K21&gt;='Série original'!$Q21,'Série original'!K21&lt;='Série original'!$R21,COUNT('Série original'!$D21:$M21)&gt;3),'Série original'!K21," ")</f>
        <v xml:space="preserve"> </v>
      </c>
      <c r="K21" s="5" t="str">
        <f>IF(AND('Série original'!$P21&gt;30%,'Série original'!L21&gt;='Série original'!$Q21,'Série original'!L21&lt;='Série original'!$R21,COUNT('Série original'!$D21:$M21)&gt;3),'Série original'!L21," ")</f>
        <v xml:space="preserve"> </v>
      </c>
      <c r="L21" s="5" t="str">
        <f>IF(AND('Série original'!$P21&gt;30%,'Série original'!M21&gt;='Série original'!$Q21,'Série original'!M21&lt;='Série original'!$R21,COUNT('Série original'!$D21:$M21)&gt;3),'Série original'!M21," ")</f>
        <v xml:space="preserve"> </v>
      </c>
      <c r="M21" s="44" t="str">
        <f t="shared" si="0"/>
        <v/>
      </c>
      <c r="N21" s="7" t="str">
        <f t="shared" si="1"/>
        <v/>
      </c>
      <c r="O21" s="8" t="str">
        <f t="shared" si="2"/>
        <v/>
      </c>
      <c r="P21" s="6" t="str">
        <f t="shared" si="3"/>
        <v/>
      </c>
      <c r="Q21" s="5" t="str">
        <f t="shared" si="4"/>
        <v/>
      </c>
    </row>
    <row r="22" spans="1:17" ht="15.75" x14ac:dyDescent="0.25">
      <c r="A22" s="3" t="str">
        <f>IF('Série original'!$A22&lt;&gt;"",'Série original'!$A22,"")</f>
        <v/>
      </c>
      <c r="B22" s="4" t="str">
        <f>IF('Série original'!$B22&lt;&gt;"",'Série original'!$B22,"")</f>
        <v/>
      </c>
      <c r="C22" s="5" t="str">
        <f>IF(AND('Série original'!$P22&gt;30%,'Série original'!D22&gt;='Série original'!$Q22,'Série original'!D22&lt;='Série original'!$R22,COUNT('Série original'!$D22:$M22)&gt;3),'Série original'!D22," ")</f>
        <v xml:space="preserve"> </v>
      </c>
      <c r="D22" s="5" t="str">
        <f>IF(AND('Série original'!$P22&gt;30%,'Série original'!E22&gt;='Série original'!$Q22,'Série original'!E22&lt;='Série original'!$R22,COUNT('Série original'!$D22:$M22)&gt;3),'Série original'!E22," ")</f>
        <v xml:space="preserve"> </v>
      </c>
      <c r="E22" s="5" t="str">
        <f>IF(AND('Série original'!$P22&gt;30%,'Série original'!F22&gt;='Série original'!$Q22,'Série original'!F22&lt;='Série original'!$R22,COUNT('Série original'!$D22:$M22)&gt;3),'Série original'!F22," ")</f>
        <v xml:space="preserve"> </v>
      </c>
      <c r="F22" s="5" t="str">
        <f>IF(AND('Série original'!$P22&gt;30%,'Série original'!G22&gt;='Série original'!$Q22,'Série original'!G22&lt;='Série original'!$R22,COUNT('Série original'!$D22:$M22)&gt;3),'Série original'!G22," ")</f>
        <v xml:space="preserve"> </v>
      </c>
      <c r="G22" s="5" t="str">
        <f>IF(AND('Série original'!$P22&gt;30%,'Série original'!H22&gt;='Série original'!$Q22,'Série original'!H22&lt;='Série original'!$R22,COUNT('Série original'!$D22:$M22)&gt;3),'Série original'!H22," ")</f>
        <v xml:space="preserve"> </v>
      </c>
      <c r="H22" s="5" t="str">
        <f>IF(AND('Série original'!$P22&gt;30%,'Série original'!I22&gt;='Série original'!$Q22,'Série original'!I22&lt;='Série original'!$R22,COUNT('Série original'!$D22:$M22)&gt;3),'Série original'!I22," ")</f>
        <v xml:space="preserve"> </v>
      </c>
      <c r="I22" s="5" t="str">
        <f>IF(AND('Série original'!$P22&gt;30%,'Série original'!J22&gt;='Série original'!$Q22,'Série original'!J22&lt;='Série original'!$R22,COUNT('Série original'!$D22:$M22)&gt;3),'Série original'!J22," ")</f>
        <v xml:space="preserve"> </v>
      </c>
      <c r="J22" s="5" t="str">
        <f>IF(AND('Série original'!$P22&gt;30%,'Série original'!K22&gt;='Série original'!$Q22,'Série original'!K22&lt;='Série original'!$R22,COUNT('Série original'!$D22:$M22)&gt;3),'Série original'!K22," ")</f>
        <v xml:space="preserve"> </v>
      </c>
      <c r="K22" s="5" t="str">
        <f>IF(AND('Série original'!$P22&gt;30%,'Série original'!L22&gt;='Série original'!$Q22,'Série original'!L22&lt;='Série original'!$R22,COUNT('Série original'!$D22:$M22)&gt;3),'Série original'!L22," ")</f>
        <v xml:space="preserve"> </v>
      </c>
      <c r="L22" s="5" t="str">
        <f>IF(AND('Série original'!$P22&gt;30%,'Série original'!M22&gt;='Série original'!$Q22,'Série original'!M22&lt;='Série original'!$R22,COUNT('Série original'!$D22:$M22)&gt;3),'Série original'!M22," ")</f>
        <v xml:space="preserve"> </v>
      </c>
      <c r="M22" s="44" t="str">
        <f t="shared" si="0"/>
        <v/>
      </c>
      <c r="N22" s="7" t="str">
        <f t="shared" si="1"/>
        <v/>
      </c>
      <c r="O22" s="8" t="str">
        <f t="shared" si="2"/>
        <v/>
      </c>
      <c r="P22" s="6" t="str">
        <f t="shared" si="3"/>
        <v/>
      </c>
      <c r="Q22" s="5" t="str">
        <f t="shared" si="4"/>
        <v/>
      </c>
    </row>
    <row r="23" spans="1:17" ht="15.75" x14ac:dyDescent="0.25">
      <c r="A23" s="3" t="str">
        <f>IF('Série original'!$A23&lt;&gt;"",'Série original'!$A23,"")</f>
        <v/>
      </c>
      <c r="B23" s="4" t="str">
        <f>IF('Série original'!$B23&lt;&gt;"",'Série original'!$B23,"")</f>
        <v/>
      </c>
      <c r="C23" s="5" t="str">
        <f>IF(AND('Série original'!$P23&gt;30%,'Série original'!D23&gt;='Série original'!$Q23,'Série original'!D23&lt;='Série original'!$R23,COUNT('Série original'!$D23:$M23)&gt;3),'Série original'!D23," ")</f>
        <v xml:space="preserve"> </v>
      </c>
      <c r="D23" s="5" t="str">
        <f>IF(AND('Série original'!$P23&gt;30%,'Série original'!E23&gt;='Série original'!$Q23,'Série original'!E23&lt;='Série original'!$R23,COUNT('Série original'!$D23:$M23)&gt;3),'Série original'!E23," ")</f>
        <v xml:space="preserve"> </v>
      </c>
      <c r="E23" s="5" t="str">
        <f>IF(AND('Série original'!$P23&gt;30%,'Série original'!F23&gt;='Série original'!$Q23,'Série original'!F23&lt;='Série original'!$R23,COUNT('Série original'!$D23:$M23)&gt;3),'Série original'!F23," ")</f>
        <v xml:space="preserve"> </v>
      </c>
      <c r="F23" s="5" t="str">
        <f>IF(AND('Série original'!$P23&gt;30%,'Série original'!G23&gt;='Série original'!$Q23,'Série original'!G23&lt;='Série original'!$R23,COUNT('Série original'!$D23:$M23)&gt;3),'Série original'!G23," ")</f>
        <v xml:space="preserve"> </v>
      </c>
      <c r="G23" s="5" t="str">
        <f>IF(AND('Série original'!$P23&gt;30%,'Série original'!H23&gt;='Série original'!$Q23,'Série original'!H23&lt;='Série original'!$R23,COUNT('Série original'!$D23:$M23)&gt;3),'Série original'!H23," ")</f>
        <v xml:space="preserve"> </v>
      </c>
      <c r="H23" s="5" t="str">
        <f>IF(AND('Série original'!$P23&gt;30%,'Série original'!I23&gt;='Série original'!$Q23,'Série original'!I23&lt;='Série original'!$R23,COUNT('Série original'!$D23:$M23)&gt;3),'Série original'!I23," ")</f>
        <v xml:space="preserve"> </v>
      </c>
      <c r="I23" s="5" t="str">
        <f>IF(AND('Série original'!$P23&gt;30%,'Série original'!J23&gt;='Série original'!$Q23,'Série original'!J23&lt;='Série original'!$R23,COUNT('Série original'!$D23:$M23)&gt;3),'Série original'!J23," ")</f>
        <v xml:space="preserve"> </v>
      </c>
      <c r="J23" s="5" t="str">
        <f>IF(AND('Série original'!$P23&gt;30%,'Série original'!K23&gt;='Série original'!$Q23,'Série original'!K23&lt;='Série original'!$R23,COUNT('Série original'!$D23:$M23)&gt;3),'Série original'!K23," ")</f>
        <v xml:space="preserve"> </v>
      </c>
      <c r="K23" s="5" t="str">
        <f>IF(AND('Série original'!$P23&gt;30%,'Série original'!L23&gt;='Série original'!$Q23,'Série original'!L23&lt;='Série original'!$R23,COUNT('Série original'!$D23:$M23)&gt;3),'Série original'!L23," ")</f>
        <v xml:space="preserve"> </v>
      </c>
      <c r="L23" s="5" t="str">
        <f>IF(AND('Série original'!$P23&gt;30%,'Série original'!M23&gt;='Série original'!$Q23,'Série original'!M23&lt;='Série original'!$R23,COUNT('Série original'!$D23:$M23)&gt;3),'Série original'!M23," ")</f>
        <v xml:space="preserve"> </v>
      </c>
      <c r="M23" s="44" t="str">
        <f t="shared" si="0"/>
        <v/>
      </c>
      <c r="N23" s="7" t="str">
        <f t="shared" si="1"/>
        <v/>
      </c>
      <c r="O23" s="8" t="str">
        <f t="shared" si="2"/>
        <v/>
      </c>
      <c r="P23" s="6" t="str">
        <f t="shared" si="3"/>
        <v/>
      </c>
      <c r="Q23" s="5" t="str">
        <f t="shared" si="4"/>
        <v/>
      </c>
    </row>
    <row r="24" spans="1:17" ht="15.75" x14ac:dyDescent="0.25">
      <c r="A24" s="3" t="str">
        <f>IF('Série original'!$A24&lt;&gt;"",'Série original'!$A24,"")</f>
        <v/>
      </c>
      <c r="B24" s="4" t="str">
        <f>IF('Série original'!$B24&lt;&gt;"",'Série original'!$B24,"")</f>
        <v/>
      </c>
      <c r="C24" s="5" t="str">
        <f>IF(AND('Série original'!$P24&gt;30%,'Série original'!D24&gt;='Série original'!$Q24,'Série original'!D24&lt;='Série original'!$R24,COUNT('Série original'!$D24:$M24)&gt;3),'Série original'!D24," ")</f>
        <v xml:space="preserve"> </v>
      </c>
      <c r="D24" s="5" t="str">
        <f>IF(AND('Série original'!$P24&gt;30%,'Série original'!E24&gt;='Série original'!$Q24,'Série original'!E24&lt;='Série original'!$R24,COUNT('Série original'!$D24:$M24)&gt;3),'Série original'!E24," ")</f>
        <v xml:space="preserve"> </v>
      </c>
      <c r="E24" s="5" t="str">
        <f>IF(AND('Série original'!$P24&gt;30%,'Série original'!F24&gt;='Série original'!$Q24,'Série original'!F24&lt;='Série original'!$R24,COUNT('Série original'!$D24:$M24)&gt;3),'Série original'!F24," ")</f>
        <v xml:space="preserve"> </v>
      </c>
      <c r="F24" s="5" t="str">
        <f>IF(AND('Série original'!$P24&gt;30%,'Série original'!G24&gt;='Série original'!$Q24,'Série original'!G24&lt;='Série original'!$R24,COUNT('Série original'!$D24:$M24)&gt;3),'Série original'!G24," ")</f>
        <v xml:space="preserve"> </v>
      </c>
      <c r="G24" s="5" t="str">
        <f>IF(AND('Série original'!$P24&gt;30%,'Série original'!H24&gt;='Série original'!$Q24,'Série original'!H24&lt;='Série original'!$R24,COUNT('Série original'!$D24:$M24)&gt;3),'Série original'!H24," ")</f>
        <v xml:space="preserve"> </v>
      </c>
      <c r="H24" s="5" t="str">
        <f>IF(AND('Série original'!$P24&gt;30%,'Série original'!I24&gt;='Série original'!$Q24,'Série original'!I24&lt;='Série original'!$R24,COUNT('Série original'!$D24:$M24)&gt;3),'Série original'!I24," ")</f>
        <v xml:space="preserve"> </v>
      </c>
      <c r="I24" s="5" t="str">
        <f>IF(AND('Série original'!$P24&gt;30%,'Série original'!J24&gt;='Série original'!$Q24,'Série original'!J24&lt;='Série original'!$R24,COUNT('Série original'!$D24:$M24)&gt;3),'Série original'!J24," ")</f>
        <v xml:space="preserve"> </v>
      </c>
      <c r="J24" s="5" t="str">
        <f>IF(AND('Série original'!$P24&gt;30%,'Série original'!K24&gt;='Série original'!$Q24,'Série original'!K24&lt;='Série original'!$R24,COUNT('Série original'!$D24:$M24)&gt;3),'Série original'!K24," ")</f>
        <v xml:space="preserve"> </v>
      </c>
      <c r="K24" s="5" t="str">
        <f>IF(AND('Série original'!$P24&gt;30%,'Série original'!L24&gt;='Série original'!$Q24,'Série original'!L24&lt;='Série original'!$R24,COUNT('Série original'!$D24:$M24)&gt;3),'Série original'!L24," ")</f>
        <v xml:space="preserve"> </v>
      </c>
      <c r="L24" s="5" t="str">
        <f>IF(AND('Série original'!$P24&gt;30%,'Série original'!M24&gt;='Série original'!$Q24,'Série original'!M24&lt;='Série original'!$R24,COUNT('Série original'!$D24:$M24)&gt;3),'Série original'!M24," ")</f>
        <v xml:space="preserve"> </v>
      </c>
      <c r="M24" s="44" t="str">
        <f t="shared" si="0"/>
        <v/>
      </c>
      <c r="N24" s="7" t="str">
        <f t="shared" si="1"/>
        <v/>
      </c>
      <c r="O24" s="8" t="str">
        <f t="shared" si="2"/>
        <v/>
      </c>
      <c r="P24" s="6" t="str">
        <f t="shared" si="3"/>
        <v/>
      </c>
      <c r="Q24" s="5" t="str">
        <f t="shared" si="4"/>
        <v/>
      </c>
    </row>
    <row r="25" spans="1:17" ht="15.75" x14ac:dyDescent="0.25">
      <c r="A25" s="3" t="str">
        <f>IF('Série original'!$A25&lt;&gt;"",'Série original'!$A25,"")</f>
        <v/>
      </c>
      <c r="B25" s="4" t="str">
        <f>IF('Série original'!$B25&lt;&gt;"",'Série original'!$B25,"")</f>
        <v/>
      </c>
      <c r="C25" s="5" t="str">
        <f>IF(AND('Série original'!$P25&gt;30%,'Série original'!D25&gt;='Série original'!$Q25,'Série original'!D25&lt;='Série original'!$R25,COUNT('Série original'!$D25:$M25)&gt;3),'Série original'!D25," ")</f>
        <v xml:space="preserve"> </v>
      </c>
      <c r="D25" s="5" t="str">
        <f>IF(AND('Série original'!$P25&gt;30%,'Série original'!E25&gt;='Série original'!$Q25,'Série original'!E25&lt;='Série original'!$R25,COUNT('Série original'!$D25:$M25)&gt;3),'Série original'!E25," ")</f>
        <v xml:space="preserve"> </v>
      </c>
      <c r="E25" s="5" t="str">
        <f>IF(AND('Série original'!$P25&gt;30%,'Série original'!F25&gt;='Série original'!$Q25,'Série original'!F25&lt;='Série original'!$R25,COUNT('Série original'!$D25:$M25)&gt;3),'Série original'!F25," ")</f>
        <v xml:space="preserve"> </v>
      </c>
      <c r="F25" s="5" t="str">
        <f>IF(AND('Série original'!$P25&gt;30%,'Série original'!G25&gt;='Série original'!$Q25,'Série original'!G25&lt;='Série original'!$R25,COUNT('Série original'!$D25:$M25)&gt;3),'Série original'!G25," ")</f>
        <v xml:space="preserve"> </v>
      </c>
      <c r="G25" s="5" t="str">
        <f>IF(AND('Série original'!$P25&gt;30%,'Série original'!H25&gt;='Série original'!$Q25,'Série original'!H25&lt;='Série original'!$R25,COUNT('Série original'!$D25:$M25)&gt;3),'Série original'!H25," ")</f>
        <v xml:space="preserve"> </v>
      </c>
      <c r="H25" s="5" t="str">
        <f>IF(AND('Série original'!$P25&gt;30%,'Série original'!I25&gt;='Série original'!$Q25,'Série original'!I25&lt;='Série original'!$R25,COUNT('Série original'!$D25:$M25)&gt;3),'Série original'!I25," ")</f>
        <v xml:space="preserve"> </v>
      </c>
      <c r="I25" s="5" t="str">
        <f>IF(AND('Série original'!$P25&gt;30%,'Série original'!J25&gt;='Série original'!$Q25,'Série original'!J25&lt;='Série original'!$R25,COUNT('Série original'!$D25:$M25)&gt;3),'Série original'!J25," ")</f>
        <v xml:space="preserve"> </v>
      </c>
      <c r="J25" s="5" t="str">
        <f>IF(AND('Série original'!$P25&gt;30%,'Série original'!K25&gt;='Série original'!$Q25,'Série original'!K25&lt;='Série original'!$R25,COUNT('Série original'!$D25:$M25)&gt;3),'Série original'!K25," ")</f>
        <v xml:space="preserve"> </v>
      </c>
      <c r="K25" s="5" t="str">
        <f>IF(AND('Série original'!$P25&gt;30%,'Série original'!L25&gt;='Série original'!$Q25,'Série original'!L25&lt;='Série original'!$R25,COUNT('Série original'!$D25:$M25)&gt;3),'Série original'!L25," ")</f>
        <v xml:space="preserve"> </v>
      </c>
      <c r="L25" s="5" t="str">
        <f>IF(AND('Série original'!$P25&gt;30%,'Série original'!M25&gt;='Série original'!$Q25,'Série original'!M25&lt;='Série original'!$R25,COUNT('Série original'!$D25:$M25)&gt;3),'Série original'!M25," ")</f>
        <v xml:space="preserve"> </v>
      </c>
      <c r="M25" s="44" t="str">
        <f t="shared" si="0"/>
        <v/>
      </c>
      <c r="N25" s="7" t="str">
        <f t="shared" si="1"/>
        <v/>
      </c>
      <c r="O25" s="8" t="str">
        <f t="shared" si="2"/>
        <v/>
      </c>
      <c r="P25" s="6" t="str">
        <f t="shared" si="3"/>
        <v/>
      </c>
      <c r="Q25" s="5" t="str">
        <f t="shared" si="4"/>
        <v/>
      </c>
    </row>
    <row r="26" spans="1:17" ht="15.75" x14ac:dyDescent="0.25">
      <c r="A26" s="3" t="str">
        <f>IF('Série original'!$A26&lt;&gt;"",'Série original'!$A26,"")</f>
        <v/>
      </c>
      <c r="B26" s="4" t="str">
        <f>IF('Série original'!$B26&lt;&gt;"",'Série original'!$B26,"")</f>
        <v/>
      </c>
      <c r="C26" s="5" t="str">
        <f>IF(AND('Série original'!$P26&gt;30%,'Série original'!D26&gt;='Série original'!$Q26,'Série original'!D26&lt;='Série original'!$R26,COUNT('Série original'!$D26:$M26)&gt;3),'Série original'!D26," ")</f>
        <v xml:space="preserve"> </v>
      </c>
      <c r="D26" s="5" t="str">
        <f>IF(AND('Série original'!$P26&gt;30%,'Série original'!E26&gt;='Série original'!$Q26,'Série original'!E26&lt;='Série original'!$R26,COUNT('Série original'!$D26:$M26)&gt;3),'Série original'!E26," ")</f>
        <v xml:space="preserve"> </v>
      </c>
      <c r="E26" s="5" t="str">
        <f>IF(AND('Série original'!$P26&gt;30%,'Série original'!F26&gt;='Série original'!$Q26,'Série original'!F26&lt;='Série original'!$R26,COUNT('Série original'!$D26:$M26)&gt;3),'Série original'!F26," ")</f>
        <v xml:space="preserve"> </v>
      </c>
      <c r="F26" s="5" t="str">
        <f>IF(AND('Série original'!$P26&gt;30%,'Série original'!G26&gt;='Série original'!$Q26,'Série original'!G26&lt;='Série original'!$R26,COUNT('Série original'!$D26:$M26)&gt;3),'Série original'!G26," ")</f>
        <v xml:space="preserve"> </v>
      </c>
      <c r="G26" s="5" t="str">
        <f>IF(AND('Série original'!$P26&gt;30%,'Série original'!H26&gt;='Série original'!$Q26,'Série original'!H26&lt;='Série original'!$R26,COUNT('Série original'!$D26:$M26)&gt;3),'Série original'!H26," ")</f>
        <v xml:space="preserve"> </v>
      </c>
      <c r="H26" s="5" t="str">
        <f>IF(AND('Série original'!$P26&gt;30%,'Série original'!I26&gt;='Série original'!$Q26,'Série original'!I26&lt;='Série original'!$R26,COUNT('Série original'!$D26:$M26)&gt;3),'Série original'!I26," ")</f>
        <v xml:space="preserve"> </v>
      </c>
      <c r="I26" s="5" t="str">
        <f>IF(AND('Série original'!$P26&gt;30%,'Série original'!J26&gt;='Série original'!$Q26,'Série original'!J26&lt;='Série original'!$R26,COUNT('Série original'!$D26:$M26)&gt;3),'Série original'!J26," ")</f>
        <v xml:space="preserve"> </v>
      </c>
      <c r="J26" s="5" t="str">
        <f>IF(AND('Série original'!$P26&gt;30%,'Série original'!K26&gt;='Série original'!$Q26,'Série original'!K26&lt;='Série original'!$R26,COUNT('Série original'!$D26:$M26)&gt;3),'Série original'!K26," ")</f>
        <v xml:space="preserve"> </v>
      </c>
      <c r="K26" s="5" t="str">
        <f>IF(AND('Série original'!$P26&gt;30%,'Série original'!L26&gt;='Série original'!$Q26,'Série original'!L26&lt;='Série original'!$R26,COUNT('Série original'!$D26:$M26)&gt;3),'Série original'!L26," ")</f>
        <v xml:space="preserve"> </v>
      </c>
      <c r="L26" s="5" t="str">
        <f>IF(AND('Série original'!$P26&gt;30%,'Série original'!M26&gt;='Série original'!$Q26,'Série original'!M26&lt;='Série original'!$R26,COUNT('Série original'!$D26:$M26)&gt;3),'Série original'!M26," ")</f>
        <v xml:space="preserve"> </v>
      </c>
      <c r="M26" s="44" t="str">
        <f t="shared" si="0"/>
        <v/>
      </c>
      <c r="N26" s="7" t="str">
        <f t="shared" si="1"/>
        <v/>
      </c>
      <c r="O26" s="8" t="str">
        <f t="shared" si="2"/>
        <v/>
      </c>
      <c r="P26" s="6" t="str">
        <f t="shared" si="3"/>
        <v/>
      </c>
      <c r="Q26" s="5" t="str">
        <f t="shared" si="4"/>
        <v/>
      </c>
    </row>
    <row r="27" spans="1:17" ht="15.75" x14ac:dyDescent="0.25">
      <c r="A27" s="3" t="str">
        <f>IF('Série original'!$A27&lt;&gt;"",'Série original'!$A27,"")</f>
        <v/>
      </c>
      <c r="B27" s="4" t="str">
        <f>IF('Série original'!$B27&lt;&gt;"",'Série original'!$B27,"")</f>
        <v/>
      </c>
      <c r="C27" s="5" t="str">
        <f>IF(AND('Série original'!$P27&gt;30%,'Série original'!D27&gt;='Série original'!$Q27,'Série original'!D27&lt;='Série original'!$R27,COUNT('Série original'!$D27:$M27)&gt;3),'Série original'!D27," ")</f>
        <v xml:space="preserve"> </v>
      </c>
      <c r="D27" s="5" t="str">
        <f>IF(AND('Série original'!$P27&gt;30%,'Série original'!E27&gt;='Série original'!$Q27,'Série original'!E27&lt;='Série original'!$R27,COUNT('Série original'!$D27:$M27)&gt;3),'Série original'!E27," ")</f>
        <v xml:space="preserve"> </v>
      </c>
      <c r="E27" s="5" t="str">
        <f>IF(AND('Série original'!$P27&gt;30%,'Série original'!F27&gt;='Série original'!$Q27,'Série original'!F27&lt;='Série original'!$R27,COUNT('Série original'!$D27:$M27)&gt;3),'Série original'!F27," ")</f>
        <v xml:space="preserve"> </v>
      </c>
      <c r="F27" s="5" t="str">
        <f>IF(AND('Série original'!$P27&gt;30%,'Série original'!G27&gt;='Série original'!$Q27,'Série original'!G27&lt;='Série original'!$R27,COUNT('Série original'!$D27:$M27)&gt;3),'Série original'!G27," ")</f>
        <v xml:space="preserve"> </v>
      </c>
      <c r="G27" s="5" t="str">
        <f>IF(AND('Série original'!$P27&gt;30%,'Série original'!H27&gt;='Série original'!$Q27,'Série original'!H27&lt;='Série original'!$R27,COUNT('Série original'!$D27:$M27)&gt;3),'Série original'!H27," ")</f>
        <v xml:space="preserve"> </v>
      </c>
      <c r="H27" s="5" t="str">
        <f>IF(AND('Série original'!$P27&gt;30%,'Série original'!I27&gt;='Série original'!$Q27,'Série original'!I27&lt;='Série original'!$R27,COUNT('Série original'!$D27:$M27)&gt;3),'Série original'!I27," ")</f>
        <v xml:space="preserve"> </v>
      </c>
      <c r="I27" s="5" t="str">
        <f>IF(AND('Série original'!$P27&gt;30%,'Série original'!J27&gt;='Série original'!$Q27,'Série original'!J27&lt;='Série original'!$R27,COUNT('Série original'!$D27:$M27)&gt;3),'Série original'!J27," ")</f>
        <v xml:space="preserve"> </v>
      </c>
      <c r="J27" s="5" t="str">
        <f>IF(AND('Série original'!$P27&gt;30%,'Série original'!K27&gt;='Série original'!$Q27,'Série original'!K27&lt;='Série original'!$R27,COUNT('Série original'!$D27:$M27)&gt;3),'Série original'!K27," ")</f>
        <v xml:space="preserve"> </v>
      </c>
      <c r="K27" s="5" t="str">
        <f>IF(AND('Série original'!$P27&gt;30%,'Série original'!L27&gt;='Série original'!$Q27,'Série original'!L27&lt;='Série original'!$R27,COUNT('Série original'!$D27:$M27)&gt;3),'Série original'!L27," ")</f>
        <v xml:space="preserve"> </v>
      </c>
      <c r="L27" s="5" t="str">
        <f>IF(AND('Série original'!$P27&gt;30%,'Série original'!M27&gt;='Série original'!$Q27,'Série original'!M27&lt;='Série original'!$R27,COUNT('Série original'!$D27:$M27)&gt;3),'Série original'!M27," ")</f>
        <v xml:space="preserve"> </v>
      </c>
      <c r="M27" s="44" t="str">
        <f t="shared" si="0"/>
        <v/>
      </c>
      <c r="N27" s="7" t="str">
        <f t="shared" si="1"/>
        <v/>
      </c>
      <c r="O27" s="8" t="str">
        <f t="shared" si="2"/>
        <v/>
      </c>
      <c r="P27" s="6" t="str">
        <f t="shared" si="3"/>
        <v/>
      </c>
      <c r="Q27" s="5" t="str">
        <f t="shared" si="4"/>
        <v/>
      </c>
    </row>
    <row r="28" spans="1:17" ht="15.75" x14ac:dyDescent="0.25">
      <c r="A28" s="3" t="str">
        <f>IF('Série original'!$A28&lt;&gt;"",'Série original'!$A28,"")</f>
        <v/>
      </c>
      <c r="B28" s="4" t="str">
        <f>IF('Série original'!$B28&lt;&gt;"",'Série original'!$B28,"")</f>
        <v/>
      </c>
      <c r="C28" s="5" t="str">
        <f>IF(AND('Série original'!$P28&gt;30%,'Série original'!D28&gt;='Série original'!$Q28,'Série original'!D28&lt;='Série original'!$R28,COUNT('Série original'!$D28:$M28)&gt;3),'Série original'!D28," ")</f>
        <v xml:space="preserve"> </v>
      </c>
      <c r="D28" s="5" t="str">
        <f>IF(AND('Série original'!$P28&gt;30%,'Série original'!E28&gt;='Série original'!$Q28,'Série original'!E28&lt;='Série original'!$R28,COUNT('Série original'!$D28:$M28)&gt;3),'Série original'!E28," ")</f>
        <v xml:space="preserve"> </v>
      </c>
      <c r="E28" s="5" t="str">
        <f>IF(AND('Série original'!$P28&gt;30%,'Série original'!F28&gt;='Série original'!$Q28,'Série original'!F28&lt;='Série original'!$R28,COUNT('Série original'!$D28:$M28)&gt;3),'Série original'!F28," ")</f>
        <v xml:space="preserve"> </v>
      </c>
      <c r="F28" s="5" t="str">
        <f>IF(AND('Série original'!$P28&gt;30%,'Série original'!G28&gt;='Série original'!$Q28,'Série original'!G28&lt;='Série original'!$R28,COUNT('Série original'!$D28:$M28)&gt;3),'Série original'!G28," ")</f>
        <v xml:space="preserve"> </v>
      </c>
      <c r="G28" s="5" t="str">
        <f>IF(AND('Série original'!$P28&gt;30%,'Série original'!H28&gt;='Série original'!$Q28,'Série original'!H28&lt;='Série original'!$R28,COUNT('Série original'!$D28:$M28)&gt;3),'Série original'!H28," ")</f>
        <v xml:space="preserve"> </v>
      </c>
      <c r="H28" s="5" t="str">
        <f>IF(AND('Série original'!$P28&gt;30%,'Série original'!I28&gt;='Série original'!$Q28,'Série original'!I28&lt;='Série original'!$R28,COUNT('Série original'!$D28:$M28)&gt;3),'Série original'!I28," ")</f>
        <v xml:space="preserve"> </v>
      </c>
      <c r="I28" s="5" t="str">
        <f>IF(AND('Série original'!$P28&gt;30%,'Série original'!J28&gt;='Série original'!$Q28,'Série original'!J28&lt;='Série original'!$R28,COUNT('Série original'!$D28:$M28)&gt;3),'Série original'!J28," ")</f>
        <v xml:space="preserve"> </v>
      </c>
      <c r="J28" s="5" t="str">
        <f>IF(AND('Série original'!$P28&gt;30%,'Série original'!K28&gt;='Série original'!$Q28,'Série original'!K28&lt;='Série original'!$R28,COUNT('Série original'!$D28:$M28)&gt;3),'Série original'!K28," ")</f>
        <v xml:space="preserve"> </v>
      </c>
      <c r="K28" s="5" t="str">
        <f>IF(AND('Série original'!$P28&gt;30%,'Série original'!L28&gt;='Série original'!$Q28,'Série original'!L28&lt;='Série original'!$R28,COUNT('Série original'!$D28:$M28)&gt;3),'Série original'!L28," ")</f>
        <v xml:space="preserve"> </v>
      </c>
      <c r="L28" s="5" t="str">
        <f>IF(AND('Série original'!$P28&gt;30%,'Série original'!M28&gt;='Série original'!$Q28,'Série original'!M28&lt;='Série original'!$R28,COUNT('Série original'!$D28:$M28)&gt;3),'Série original'!M28," ")</f>
        <v xml:space="preserve"> </v>
      </c>
      <c r="M28" s="44" t="str">
        <f t="shared" si="0"/>
        <v/>
      </c>
      <c r="N28" s="7" t="str">
        <f t="shared" si="1"/>
        <v/>
      </c>
      <c r="O28" s="8" t="str">
        <f t="shared" si="2"/>
        <v/>
      </c>
      <c r="P28" s="6" t="str">
        <f t="shared" si="3"/>
        <v/>
      </c>
      <c r="Q28" s="5" t="str">
        <f t="shared" si="4"/>
        <v/>
      </c>
    </row>
    <row r="29" spans="1:17" ht="15.75" x14ac:dyDescent="0.25">
      <c r="A29" s="3" t="str">
        <f>IF('Série original'!$A29&lt;&gt;"",'Série original'!$A29,"")</f>
        <v/>
      </c>
      <c r="B29" s="4" t="str">
        <f>IF('Série original'!$B29&lt;&gt;"",'Série original'!$B29,"")</f>
        <v/>
      </c>
      <c r="C29" s="5" t="str">
        <f>IF(AND('Série original'!$P29&gt;30%,'Série original'!D29&gt;='Série original'!$Q29,'Série original'!D29&lt;='Série original'!$R29,COUNT('Série original'!$D29:$M29)&gt;3),'Série original'!D29," ")</f>
        <v xml:space="preserve"> </v>
      </c>
      <c r="D29" s="5" t="str">
        <f>IF(AND('Série original'!$P29&gt;30%,'Série original'!E29&gt;='Série original'!$Q29,'Série original'!E29&lt;='Série original'!$R29,COUNT('Série original'!$D29:$M29)&gt;3),'Série original'!E29," ")</f>
        <v xml:space="preserve"> </v>
      </c>
      <c r="E29" s="5" t="str">
        <f>IF(AND('Série original'!$P29&gt;30%,'Série original'!F29&gt;='Série original'!$Q29,'Série original'!F29&lt;='Série original'!$R29,COUNT('Série original'!$D29:$M29)&gt;3),'Série original'!F29," ")</f>
        <v xml:space="preserve"> </v>
      </c>
      <c r="F29" s="5" t="str">
        <f>IF(AND('Série original'!$P29&gt;30%,'Série original'!G29&gt;='Série original'!$Q29,'Série original'!G29&lt;='Série original'!$R29,COUNT('Série original'!$D29:$M29)&gt;3),'Série original'!G29," ")</f>
        <v xml:space="preserve"> </v>
      </c>
      <c r="G29" s="5" t="str">
        <f>IF(AND('Série original'!$P29&gt;30%,'Série original'!H29&gt;='Série original'!$Q29,'Série original'!H29&lt;='Série original'!$R29,COUNT('Série original'!$D29:$M29)&gt;3),'Série original'!H29," ")</f>
        <v xml:space="preserve"> </v>
      </c>
      <c r="H29" s="5" t="str">
        <f>IF(AND('Série original'!$P29&gt;30%,'Série original'!I29&gt;='Série original'!$Q29,'Série original'!I29&lt;='Série original'!$R29,COUNT('Série original'!$D29:$M29)&gt;3),'Série original'!I29," ")</f>
        <v xml:space="preserve"> </v>
      </c>
      <c r="I29" s="5" t="str">
        <f>IF(AND('Série original'!$P29&gt;30%,'Série original'!J29&gt;='Série original'!$Q29,'Série original'!J29&lt;='Série original'!$R29,COUNT('Série original'!$D29:$M29)&gt;3),'Série original'!J29," ")</f>
        <v xml:space="preserve"> </v>
      </c>
      <c r="J29" s="5" t="str">
        <f>IF(AND('Série original'!$P29&gt;30%,'Série original'!K29&gt;='Série original'!$Q29,'Série original'!K29&lt;='Série original'!$R29,COUNT('Série original'!$D29:$M29)&gt;3),'Série original'!K29," ")</f>
        <v xml:space="preserve"> </v>
      </c>
      <c r="K29" s="5" t="str">
        <f>IF(AND('Série original'!$P29&gt;30%,'Série original'!L29&gt;='Série original'!$Q29,'Série original'!L29&lt;='Série original'!$R29,COUNT('Série original'!$D29:$M29)&gt;3),'Série original'!L29," ")</f>
        <v xml:space="preserve"> </v>
      </c>
      <c r="L29" s="5" t="str">
        <f>IF(AND('Série original'!$P29&gt;30%,'Série original'!M29&gt;='Série original'!$Q29,'Série original'!M29&lt;='Série original'!$R29,COUNT('Série original'!$D29:$M29)&gt;3),'Série original'!M29," ")</f>
        <v xml:space="preserve"> </v>
      </c>
      <c r="M29" s="44" t="str">
        <f t="shared" si="0"/>
        <v/>
      </c>
      <c r="N29" s="7" t="str">
        <f t="shared" si="1"/>
        <v/>
      </c>
      <c r="O29" s="8" t="str">
        <f t="shared" si="2"/>
        <v/>
      </c>
      <c r="P29" s="6" t="str">
        <f t="shared" si="3"/>
        <v/>
      </c>
      <c r="Q29" s="5" t="str">
        <f t="shared" si="4"/>
        <v/>
      </c>
    </row>
    <row r="30" spans="1:17" ht="15.75" x14ac:dyDescent="0.25">
      <c r="A30" s="3" t="str">
        <f>IF('Série original'!$A30&lt;&gt;"",'Série original'!$A30,"")</f>
        <v/>
      </c>
      <c r="B30" s="4" t="str">
        <f>IF('Série original'!$B30&lt;&gt;"",'Série original'!$B30,"")</f>
        <v/>
      </c>
      <c r="C30" s="5" t="str">
        <f>IF(AND('Série original'!$P30&gt;30%,'Série original'!D30&gt;='Série original'!$Q30,'Série original'!D30&lt;='Série original'!$R30,COUNT('Série original'!$D30:$M30)&gt;3),'Série original'!D30," ")</f>
        <v xml:space="preserve"> </v>
      </c>
      <c r="D30" s="5" t="str">
        <f>IF(AND('Série original'!$P30&gt;30%,'Série original'!E30&gt;='Série original'!$Q30,'Série original'!E30&lt;='Série original'!$R30,COUNT('Série original'!$D30:$M30)&gt;3),'Série original'!E30," ")</f>
        <v xml:space="preserve"> </v>
      </c>
      <c r="E30" s="5" t="str">
        <f>IF(AND('Série original'!$P30&gt;30%,'Série original'!F30&gt;='Série original'!$Q30,'Série original'!F30&lt;='Série original'!$R30,COUNT('Série original'!$D30:$M30)&gt;3),'Série original'!F30," ")</f>
        <v xml:space="preserve"> </v>
      </c>
      <c r="F30" s="5" t="str">
        <f>IF(AND('Série original'!$P30&gt;30%,'Série original'!G30&gt;='Série original'!$Q30,'Série original'!G30&lt;='Série original'!$R30,COUNT('Série original'!$D30:$M30)&gt;3),'Série original'!G30," ")</f>
        <v xml:space="preserve"> </v>
      </c>
      <c r="G30" s="5" t="str">
        <f>IF(AND('Série original'!$P30&gt;30%,'Série original'!H30&gt;='Série original'!$Q30,'Série original'!H30&lt;='Série original'!$R30,COUNT('Série original'!$D30:$M30)&gt;3),'Série original'!H30," ")</f>
        <v xml:space="preserve"> </v>
      </c>
      <c r="H30" s="5" t="str">
        <f>IF(AND('Série original'!$P30&gt;30%,'Série original'!I30&gt;='Série original'!$Q30,'Série original'!I30&lt;='Série original'!$R30,COUNT('Série original'!$D30:$M30)&gt;3),'Série original'!I30," ")</f>
        <v xml:space="preserve"> </v>
      </c>
      <c r="I30" s="5" t="str">
        <f>IF(AND('Série original'!$P30&gt;30%,'Série original'!J30&gt;='Série original'!$Q30,'Série original'!J30&lt;='Série original'!$R30,COUNT('Série original'!$D30:$M30)&gt;3),'Série original'!J30," ")</f>
        <v xml:space="preserve"> </v>
      </c>
      <c r="J30" s="5" t="str">
        <f>IF(AND('Série original'!$P30&gt;30%,'Série original'!K30&gt;='Série original'!$Q30,'Série original'!K30&lt;='Série original'!$R30,COUNT('Série original'!$D30:$M30)&gt;3),'Série original'!K30," ")</f>
        <v xml:space="preserve"> </v>
      </c>
      <c r="K30" s="5" t="str">
        <f>IF(AND('Série original'!$P30&gt;30%,'Série original'!L30&gt;='Série original'!$Q30,'Série original'!L30&lt;='Série original'!$R30,COUNT('Série original'!$D30:$M30)&gt;3),'Série original'!L30," ")</f>
        <v xml:space="preserve"> </v>
      </c>
      <c r="L30" s="5" t="str">
        <f>IF(AND('Série original'!$P30&gt;30%,'Série original'!M30&gt;='Série original'!$Q30,'Série original'!M30&lt;='Série original'!$R30,COUNT('Série original'!$D30:$M30)&gt;3),'Série original'!M30," ")</f>
        <v xml:space="preserve"> </v>
      </c>
      <c r="M30" s="44" t="str">
        <f t="shared" si="0"/>
        <v/>
      </c>
      <c r="N30" s="7" t="str">
        <f t="shared" si="1"/>
        <v/>
      </c>
      <c r="O30" s="8" t="str">
        <f t="shared" si="2"/>
        <v/>
      </c>
      <c r="P30" s="6" t="str">
        <f t="shared" si="3"/>
        <v/>
      </c>
      <c r="Q30" s="5" t="str">
        <f t="shared" si="4"/>
        <v/>
      </c>
    </row>
    <row r="31" spans="1:17" ht="15.75" x14ac:dyDescent="0.25">
      <c r="A31" s="3" t="str">
        <f>IF('Série original'!$A31&lt;&gt;"",'Série original'!$A31,"")</f>
        <v/>
      </c>
      <c r="B31" s="4" t="str">
        <f>IF('Série original'!$B31&lt;&gt;"",'Série original'!$B31,"")</f>
        <v/>
      </c>
      <c r="C31" s="5" t="str">
        <f>IF(AND('Série original'!$P31&gt;30%,'Série original'!D31&gt;='Série original'!$Q31,'Série original'!D31&lt;='Série original'!$R31,COUNT('Série original'!$D31:$M31)&gt;3),'Série original'!D31," ")</f>
        <v xml:space="preserve"> </v>
      </c>
      <c r="D31" s="5" t="str">
        <f>IF(AND('Série original'!$P31&gt;30%,'Série original'!E31&gt;='Série original'!$Q31,'Série original'!E31&lt;='Série original'!$R31,COUNT('Série original'!$D31:$M31)&gt;3),'Série original'!E31," ")</f>
        <v xml:space="preserve"> </v>
      </c>
      <c r="E31" s="5" t="str">
        <f>IF(AND('Série original'!$P31&gt;30%,'Série original'!F31&gt;='Série original'!$Q31,'Série original'!F31&lt;='Série original'!$R31,COUNT('Série original'!$D31:$M31)&gt;3),'Série original'!F31," ")</f>
        <v xml:space="preserve"> </v>
      </c>
      <c r="F31" s="5" t="str">
        <f>IF(AND('Série original'!$P31&gt;30%,'Série original'!G31&gt;='Série original'!$Q31,'Série original'!G31&lt;='Série original'!$R31,COUNT('Série original'!$D31:$M31)&gt;3),'Série original'!G31," ")</f>
        <v xml:space="preserve"> </v>
      </c>
      <c r="G31" s="5" t="str">
        <f>IF(AND('Série original'!$P31&gt;30%,'Série original'!H31&gt;='Série original'!$Q31,'Série original'!H31&lt;='Série original'!$R31,COUNT('Série original'!$D31:$M31)&gt;3),'Série original'!H31," ")</f>
        <v xml:space="preserve"> </v>
      </c>
      <c r="H31" s="5" t="str">
        <f>IF(AND('Série original'!$P31&gt;30%,'Série original'!I31&gt;='Série original'!$Q31,'Série original'!I31&lt;='Série original'!$R31,COUNT('Série original'!$D31:$M31)&gt;3),'Série original'!I31," ")</f>
        <v xml:space="preserve"> </v>
      </c>
      <c r="I31" s="5" t="str">
        <f>IF(AND('Série original'!$P31&gt;30%,'Série original'!J31&gt;='Série original'!$Q31,'Série original'!J31&lt;='Série original'!$R31,COUNT('Série original'!$D31:$M31)&gt;3),'Série original'!J31," ")</f>
        <v xml:space="preserve"> </v>
      </c>
      <c r="J31" s="5" t="str">
        <f>IF(AND('Série original'!$P31&gt;30%,'Série original'!K31&gt;='Série original'!$Q31,'Série original'!K31&lt;='Série original'!$R31,COUNT('Série original'!$D31:$M31)&gt;3),'Série original'!K31," ")</f>
        <v xml:space="preserve"> </v>
      </c>
      <c r="K31" s="5" t="str">
        <f>IF(AND('Série original'!$P31&gt;30%,'Série original'!L31&gt;='Série original'!$Q31,'Série original'!L31&lt;='Série original'!$R31,COUNT('Série original'!$D31:$M31)&gt;3),'Série original'!L31," ")</f>
        <v xml:space="preserve"> </v>
      </c>
      <c r="L31" s="5" t="str">
        <f>IF(AND('Série original'!$P31&gt;30%,'Série original'!M31&gt;='Série original'!$Q31,'Série original'!M31&lt;='Série original'!$R31,COUNT('Série original'!$D31:$M31)&gt;3),'Série original'!M31," ")</f>
        <v xml:space="preserve"> </v>
      </c>
      <c r="M31" s="44" t="str">
        <f t="shared" si="0"/>
        <v/>
      </c>
      <c r="N31" s="7" t="str">
        <f t="shared" si="1"/>
        <v/>
      </c>
      <c r="O31" s="8" t="str">
        <f t="shared" si="2"/>
        <v/>
      </c>
      <c r="P31" s="6" t="str">
        <f t="shared" si="3"/>
        <v/>
      </c>
      <c r="Q31" s="5" t="str">
        <f t="shared" si="4"/>
        <v/>
      </c>
    </row>
    <row r="32" spans="1:17" ht="15.75" x14ac:dyDescent="0.25">
      <c r="A32" s="3" t="str">
        <f>IF('Série original'!$A32&lt;&gt;"",'Série original'!$A32,"")</f>
        <v/>
      </c>
      <c r="B32" s="4" t="str">
        <f>IF('Série original'!$B32&lt;&gt;"",'Série original'!$B32,"")</f>
        <v/>
      </c>
      <c r="C32" s="5" t="str">
        <f>IF(AND('Série original'!$P32&gt;30%,'Série original'!D32&gt;='Série original'!$Q32,'Série original'!D32&lt;='Série original'!$R32,COUNT('Série original'!$D32:$M32)&gt;3),'Série original'!D32," ")</f>
        <v xml:space="preserve"> </v>
      </c>
      <c r="D32" s="5" t="str">
        <f>IF(AND('Série original'!$P32&gt;30%,'Série original'!E32&gt;='Série original'!$Q32,'Série original'!E32&lt;='Série original'!$R32,COUNT('Série original'!$D32:$M32)&gt;3),'Série original'!E32," ")</f>
        <v xml:space="preserve"> </v>
      </c>
      <c r="E32" s="5" t="str">
        <f>IF(AND('Série original'!$P32&gt;30%,'Série original'!F32&gt;='Série original'!$Q32,'Série original'!F32&lt;='Série original'!$R32,COUNT('Série original'!$D32:$M32)&gt;3),'Série original'!F32," ")</f>
        <v xml:space="preserve"> </v>
      </c>
      <c r="F32" s="5" t="str">
        <f>IF(AND('Série original'!$P32&gt;30%,'Série original'!G32&gt;='Série original'!$Q32,'Série original'!G32&lt;='Série original'!$R32,COUNT('Série original'!$D32:$M32)&gt;3),'Série original'!G32," ")</f>
        <v xml:space="preserve"> </v>
      </c>
      <c r="G32" s="5" t="str">
        <f>IF(AND('Série original'!$P32&gt;30%,'Série original'!H32&gt;='Série original'!$Q32,'Série original'!H32&lt;='Série original'!$R32,COUNT('Série original'!$D32:$M32)&gt;3),'Série original'!H32," ")</f>
        <v xml:space="preserve"> </v>
      </c>
      <c r="H32" s="5" t="str">
        <f>IF(AND('Série original'!$P32&gt;30%,'Série original'!I32&gt;='Série original'!$Q32,'Série original'!I32&lt;='Série original'!$R32,COUNT('Série original'!$D32:$M32)&gt;3),'Série original'!I32," ")</f>
        <v xml:space="preserve"> </v>
      </c>
      <c r="I32" s="5" t="str">
        <f>IF(AND('Série original'!$P32&gt;30%,'Série original'!J32&gt;='Série original'!$Q32,'Série original'!J32&lt;='Série original'!$R32,COUNT('Série original'!$D32:$M32)&gt;3),'Série original'!J32," ")</f>
        <v xml:space="preserve"> </v>
      </c>
      <c r="J32" s="5" t="str">
        <f>IF(AND('Série original'!$P32&gt;30%,'Série original'!K32&gt;='Série original'!$Q32,'Série original'!K32&lt;='Série original'!$R32,COUNT('Série original'!$D32:$M32)&gt;3),'Série original'!K32," ")</f>
        <v xml:space="preserve"> </v>
      </c>
      <c r="K32" s="5" t="str">
        <f>IF(AND('Série original'!$P32&gt;30%,'Série original'!L32&gt;='Série original'!$Q32,'Série original'!L32&lt;='Série original'!$R32,COUNT('Série original'!$D32:$M32)&gt;3),'Série original'!L32," ")</f>
        <v xml:space="preserve"> </v>
      </c>
      <c r="L32" s="5" t="str">
        <f>IF(AND('Série original'!$P32&gt;30%,'Série original'!M32&gt;='Série original'!$Q32,'Série original'!M32&lt;='Série original'!$R32,COUNT('Série original'!$D32:$M32)&gt;3),'Série original'!M32," ")</f>
        <v xml:space="preserve"> </v>
      </c>
      <c r="M32" s="44" t="str">
        <f t="shared" si="0"/>
        <v/>
      </c>
      <c r="N32" s="7" t="str">
        <f t="shared" si="1"/>
        <v/>
      </c>
      <c r="O32" s="8" t="str">
        <f t="shared" si="2"/>
        <v/>
      </c>
      <c r="P32" s="6" t="str">
        <f t="shared" si="3"/>
        <v/>
      </c>
      <c r="Q32" s="5" t="str">
        <f t="shared" si="4"/>
        <v/>
      </c>
    </row>
    <row r="33" spans="1:17" ht="15.75" x14ac:dyDescent="0.25">
      <c r="A33" s="3" t="str">
        <f>IF('Série original'!$A33&lt;&gt;"",'Série original'!$A33,"")</f>
        <v/>
      </c>
      <c r="B33" s="4" t="str">
        <f>IF('Série original'!$B33&lt;&gt;"",'Série original'!$B33,"")</f>
        <v/>
      </c>
      <c r="C33" s="5" t="str">
        <f>IF(AND('Série original'!$P33&gt;30%,'Série original'!D33&gt;='Série original'!$Q33,'Série original'!D33&lt;='Série original'!$R33,COUNT('Série original'!$D33:$M33)&gt;3),'Série original'!D33," ")</f>
        <v xml:space="preserve"> </v>
      </c>
      <c r="D33" s="5" t="str">
        <f>IF(AND('Série original'!$P33&gt;30%,'Série original'!E33&gt;='Série original'!$Q33,'Série original'!E33&lt;='Série original'!$R33,COUNT('Série original'!$D33:$M33)&gt;3),'Série original'!E33," ")</f>
        <v xml:space="preserve"> </v>
      </c>
      <c r="E33" s="5" t="str">
        <f>IF(AND('Série original'!$P33&gt;30%,'Série original'!F33&gt;='Série original'!$Q33,'Série original'!F33&lt;='Série original'!$R33,COUNT('Série original'!$D33:$M33)&gt;3),'Série original'!F33," ")</f>
        <v xml:space="preserve"> </v>
      </c>
      <c r="F33" s="5" t="str">
        <f>IF(AND('Série original'!$P33&gt;30%,'Série original'!G33&gt;='Série original'!$Q33,'Série original'!G33&lt;='Série original'!$R33,COUNT('Série original'!$D33:$M33)&gt;3),'Série original'!G33," ")</f>
        <v xml:space="preserve"> </v>
      </c>
      <c r="G33" s="5" t="str">
        <f>IF(AND('Série original'!$P33&gt;30%,'Série original'!H33&gt;='Série original'!$Q33,'Série original'!H33&lt;='Série original'!$R33,COUNT('Série original'!$D33:$M33)&gt;3),'Série original'!H33," ")</f>
        <v xml:space="preserve"> </v>
      </c>
      <c r="H33" s="5" t="str">
        <f>IF(AND('Série original'!$P33&gt;30%,'Série original'!I33&gt;='Série original'!$Q33,'Série original'!I33&lt;='Série original'!$R33,COUNT('Série original'!$D33:$M33)&gt;3),'Série original'!I33," ")</f>
        <v xml:space="preserve"> </v>
      </c>
      <c r="I33" s="5" t="str">
        <f>IF(AND('Série original'!$P33&gt;30%,'Série original'!J33&gt;='Série original'!$Q33,'Série original'!J33&lt;='Série original'!$R33,COUNT('Série original'!$D33:$M33)&gt;3),'Série original'!J33," ")</f>
        <v xml:space="preserve"> </v>
      </c>
      <c r="J33" s="5" t="str">
        <f>IF(AND('Série original'!$P33&gt;30%,'Série original'!K33&gt;='Série original'!$Q33,'Série original'!K33&lt;='Série original'!$R33,COUNT('Série original'!$D33:$M33)&gt;3),'Série original'!K33," ")</f>
        <v xml:space="preserve"> </v>
      </c>
      <c r="K33" s="5" t="str">
        <f>IF(AND('Série original'!$P33&gt;30%,'Série original'!L33&gt;='Série original'!$Q33,'Série original'!L33&lt;='Série original'!$R33,COUNT('Série original'!$D33:$M33)&gt;3),'Série original'!L33," ")</f>
        <v xml:space="preserve"> </v>
      </c>
      <c r="L33" s="5" t="str">
        <f>IF(AND('Série original'!$P33&gt;30%,'Série original'!M33&gt;='Série original'!$Q33,'Série original'!M33&lt;='Série original'!$R33,COUNT('Série original'!$D33:$M33)&gt;3),'Série original'!M33," ")</f>
        <v xml:space="preserve"> </v>
      </c>
      <c r="M33" s="44" t="str">
        <f t="shared" si="0"/>
        <v/>
      </c>
      <c r="N33" s="7" t="str">
        <f t="shared" si="1"/>
        <v/>
      </c>
      <c r="O33" s="8" t="str">
        <f t="shared" si="2"/>
        <v/>
      </c>
      <c r="P33" s="6" t="str">
        <f t="shared" si="3"/>
        <v/>
      </c>
      <c r="Q33" s="5" t="str">
        <f t="shared" si="4"/>
        <v/>
      </c>
    </row>
    <row r="34" spans="1:17" ht="15.75" x14ac:dyDescent="0.25">
      <c r="A34" s="3" t="str">
        <f>IF('Série original'!$A34&lt;&gt;"",'Série original'!$A34,"")</f>
        <v/>
      </c>
      <c r="B34" s="4" t="str">
        <f>IF('Série original'!$B34&lt;&gt;"",'Série original'!$B34,"")</f>
        <v/>
      </c>
      <c r="C34" s="5" t="str">
        <f>IF(AND('Série original'!$P34&gt;30%,'Série original'!D34&gt;='Série original'!$Q34,'Série original'!D34&lt;='Série original'!$R34,COUNT('Série original'!$D34:$M34)&gt;3),'Série original'!D34," ")</f>
        <v xml:space="preserve"> </v>
      </c>
      <c r="D34" s="5" t="str">
        <f>IF(AND('Série original'!$P34&gt;30%,'Série original'!E34&gt;='Série original'!$Q34,'Série original'!E34&lt;='Série original'!$R34,COUNT('Série original'!$D34:$M34)&gt;3),'Série original'!E34," ")</f>
        <v xml:space="preserve"> </v>
      </c>
      <c r="E34" s="5" t="str">
        <f>IF(AND('Série original'!$P34&gt;30%,'Série original'!F34&gt;='Série original'!$Q34,'Série original'!F34&lt;='Série original'!$R34,COUNT('Série original'!$D34:$M34)&gt;3),'Série original'!F34," ")</f>
        <v xml:space="preserve"> </v>
      </c>
      <c r="F34" s="5" t="str">
        <f>IF(AND('Série original'!$P34&gt;30%,'Série original'!G34&gt;='Série original'!$Q34,'Série original'!G34&lt;='Série original'!$R34,COUNT('Série original'!$D34:$M34)&gt;3),'Série original'!G34," ")</f>
        <v xml:space="preserve"> </v>
      </c>
      <c r="G34" s="5" t="str">
        <f>IF(AND('Série original'!$P34&gt;30%,'Série original'!H34&gt;='Série original'!$Q34,'Série original'!H34&lt;='Série original'!$R34,COUNT('Série original'!$D34:$M34)&gt;3),'Série original'!H34," ")</f>
        <v xml:space="preserve"> </v>
      </c>
      <c r="H34" s="5" t="str">
        <f>IF(AND('Série original'!$P34&gt;30%,'Série original'!I34&gt;='Série original'!$Q34,'Série original'!I34&lt;='Série original'!$R34,COUNT('Série original'!$D34:$M34)&gt;3),'Série original'!I34," ")</f>
        <v xml:space="preserve"> </v>
      </c>
      <c r="I34" s="5" t="str">
        <f>IF(AND('Série original'!$P34&gt;30%,'Série original'!J34&gt;='Série original'!$Q34,'Série original'!J34&lt;='Série original'!$R34,COUNT('Série original'!$D34:$M34)&gt;3),'Série original'!J34," ")</f>
        <v xml:space="preserve"> </v>
      </c>
      <c r="J34" s="5" t="str">
        <f>IF(AND('Série original'!$P34&gt;30%,'Série original'!K34&gt;='Série original'!$Q34,'Série original'!K34&lt;='Série original'!$R34,COUNT('Série original'!$D34:$M34)&gt;3),'Série original'!K34," ")</f>
        <v xml:space="preserve"> </v>
      </c>
      <c r="K34" s="5" t="str">
        <f>IF(AND('Série original'!$P34&gt;30%,'Série original'!L34&gt;='Série original'!$Q34,'Série original'!L34&lt;='Série original'!$R34,COUNT('Série original'!$D34:$M34)&gt;3),'Série original'!L34," ")</f>
        <v xml:space="preserve"> </v>
      </c>
      <c r="L34" s="5" t="str">
        <f>IF(AND('Série original'!$P34&gt;30%,'Série original'!M34&gt;='Série original'!$Q34,'Série original'!M34&lt;='Série original'!$R34,COUNT('Série original'!$D34:$M34)&gt;3),'Série original'!M34," ")</f>
        <v xml:space="preserve"> </v>
      </c>
      <c r="M34" s="44" t="str">
        <f t="shared" si="0"/>
        <v/>
      </c>
      <c r="N34" s="7" t="str">
        <f t="shared" si="1"/>
        <v/>
      </c>
      <c r="O34" s="8" t="str">
        <f t="shared" si="2"/>
        <v/>
      </c>
      <c r="P34" s="6" t="str">
        <f t="shared" si="3"/>
        <v/>
      </c>
      <c r="Q34" s="5" t="str">
        <f t="shared" si="4"/>
        <v/>
      </c>
    </row>
    <row r="35" spans="1:17" ht="15.75" x14ac:dyDescent="0.25">
      <c r="A35" s="3" t="str">
        <f>IF('Série original'!$A35&lt;&gt;"",'Série original'!$A35,"")</f>
        <v/>
      </c>
      <c r="B35" s="4" t="str">
        <f>IF('Série original'!$B35&lt;&gt;"",'Série original'!$B35,"")</f>
        <v/>
      </c>
      <c r="C35" s="5" t="str">
        <f>IF(AND('Série original'!$P35&gt;30%,'Série original'!D35&gt;='Série original'!$Q35,'Série original'!D35&lt;='Série original'!$R35,COUNT('Série original'!$D35:$M35)&gt;3),'Série original'!D35," ")</f>
        <v xml:space="preserve"> </v>
      </c>
      <c r="D35" s="5" t="str">
        <f>IF(AND('Série original'!$P35&gt;30%,'Série original'!E35&gt;='Série original'!$Q35,'Série original'!E35&lt;='Série original'!$R35,COUNT('Série original'!$D35:$M35)&gt;3),'Série original'!E35," ")</f>
        <v xml:space="preserve"> </v>
      </c>
      <c r="E35" s="5" t="str">
        <f>IF(AND('Série original'!$P35&gt;30%,'Série original'!F35&gt;='Série original'!$Q35,'Série original'!F35&lt;='Série original'!$R35,COUNT('Série original'!$D35:$M35)&gt;3),'Série original'!F35," ")</f>
        <v xml:space="preserve"> </v>
      </c>
      <c r="F35" s="5" t="str">
        <f>IF(AND('Série original'!$P35&gt;30%,'Série original'!G35&gt;='Série original'!$Q35,'Série original'!G35&lt;='Série original'!$R35,COUNT('Série original'!$D35:$M35)&gt;3),'Série original'!G35," ")</f>
        <v xml:space="preserve"> </v>
      </c>
      <c r="G35" s="5" t="str">
        <f>IF(AND('Série original'!$P35&gt;30%,'Série original'!H35&gt;='Série original'!$Q35,'Série original'!H35&lt;='Série original'!$R35,COUNT('Série original'!$D35:$M35)&gt;3),'Série original'!H35," ")</f>
        <v xml:space="preserve"> </v>
      </c>
      <c r="H35" s="5" t="str">
        <f>IF(AND('Série original'!$P35&gt;30%,'Série original'!I35&gt;='Série original'!$Q35,'Série original'!I35&lt;='Série original'!$R35,COUNT('Série original'!$D35:$M35)&gt;3),'Série original'!I35," ")</f>
        <v xml:space="preserve"> </v>
      </c>
      <c r="I35" s="5" t="str">
        <f>IF(AND('Série original'!$P35&gt;30%,'Série original'!J35&gt;='Série original'!$Q35,'Série original'!J35&lt;='Série original'!$R35,COUNT('Série original'!$D35:$M35)&gt;3),'Série original'!J35," ")</f>
        <v xml:space="preserve"> </v>
      </c>
      <c r="J35" s="5" t="str">
        <f>IF(AND('Série original'!$P35&gt;30%,'Série original'!K35&gt;='Série original'!$Q35,'Série original'!K35&lt;='Série original'!$R35,COUNT('Série original'!$D35:$M35)&gt;3),'Série original'!K35," ")</f>
        <v xml:space="preserve"> </v>
      </c>
      <c r="K35" s="5" t="str">
        <f>IF(AND('Série original'!$P35&gt;30%,'Série original'!L35&gt;='Série original'!$Q35,'Série original'!L35&lt;='Série original'!$R35,COUNT('Série original'!$D35:$M35)&gt;3),'Série original'!L35," ")</f>
        <v xml:space="preserve"> </v>
      </c>
      <c r="L35" s="5" t="str">
        <f>IF(AND('Série original'!$P35&gt;30%,'Série original'!M35&gt;='Série original'!$Q35,'Série original'!M35&lt;='Série original'!$R35,COUNT('Série original'!$D35:$M35)&gt;3),'Série original'!M35," ")</f>
        <v xml:space="preserve"> </v>
      </c>
      <c r="M35" s="44" t="str">
        <f t="shared" si="0"/>
        <v/>
      </c>
      <c r="N35" s="7" t="str">
        <f t="shared" si="1"/>
        <v/>
      </c>
      <c r="O35" s="8" t="str">
        <f t="shared" si="2"/>
        <v/>
      </c>
      <c r="P35" s="6" t="str">
        <f t="shared" si="3"/>
        <v/>
      </c>
      <c r="Q35" s="5" t="str">
        <f t="shared" si="4"/>
        <v/>
      </c>
    </row>
    <row r="36" spans="1:17" ht="15.75" x14ac:dyDescent="0.25">
      <c r="A36" s="3" t="str">
        <f>IF('Série original'!$A36&lt;&gt;"",'Série original'!$A36,"")</f>
        <v/>
      </c>
      <c r="B36" s="4" t="str">
        <f>IF('Série original'!$B36&lt;&gt;"",'Série original'!$B36,"")</f>
        <v/>
      </c>
      <c r="C36" s="5" t="str">
        <f>IF(AND('Série original'!$P36&gt;30%,'Série original'!D36&gt;='Série original'!$Q36,'Série original'!D36&lt;='Série original'!$R36,COUNT('Série original'!$D36:$M36)&gt;3),'Série original'!D36," ")</f>
        <v xml:space="preserve"> </v>
      </c>
      <c r="D36" s="5" t="str">
        <f>IF(AND('Série original'!$P36&gt;30%,'Série original'!E36&gt;='Série original'!$Q36,'Série original'!E36&lt;='Série original'!$R36,COUNT('Série original'!$D36:$M36)&gt;3),'Série original'!E36," ")</f>
        <v xml:space="preserve"> </v>
      </c>
      <c r="E36" s="5" t="str">
        <f>IF(AND('Série original'!$P36&gt;30%,'Série original'!F36&gt;='Série original'!$Q36,'Série original'!F36&lt;='Série original'!$R36,COUNT('Série original'!$D36:$M36)&gt;3),'Série original'!F36," ")</f>
        <v xml:space="preserve"> </v>
      </c>
      <c r="F36" s="5" t="str">
        <f>IF(AND('Série original'!$P36&gt;30%,'Série original'!G36&gt;='Série original'!$Q36,'Série original'!G36&lt;='Série original'!$R36,COUNT('Série original'!$D36:$M36)&gt;3),'Série original'!G36," ")</f>
        <v xml:space="preserve"> </v>
      </c>
      <c r="G36" s="5" t="str">
        <f>IF(AND('Série original'!$P36&gt;30%,'Série original'!H36&gt;='Série original'!$Q36,'Série original'!H36&lt;='Série original'!$R36,COUNT('Série original'!$D36:$M36)&gt;3),'Série original'!H36," ")</f>
        <v xml:space="preserve"> </v>
      </c>
      <c r="H36" s="5" t="str">
        <f>IF(AND('Série original'!$P36&gt;30%,'Série original'!I36&gt;='Série original'!$Q36,'Série original'!I36&lt;='Série original'!$R36,COUNT('Série original'!$D36:$M36)&gt;3),'Série original'!I36," ")</f>
        <v xml:space="preserve"> </v>
      </c>
      <c r="I36" s="5" t="str">
        <f>IF(AND('Série original'!$P36&gt;30%,'Série original'!J36&gt;='Série original'!$Q36,'Série original'!J36&lt;='Série original'!$R36,COUNT('Série original'!$D36:$M36)&gt;3),'Série original'!J36," ")</f>
        <v xml:space="preserve"> </v>
      </c>
      <c r="J36" s="5" t="str">
        <f>IF(AND('Série original'!$P36&gt;30%,'Série original'!K36&gt;='Série original'!$Q36,'Série original'!K36&lt;='Série original'!$R36,COUNT('Série original'!$D36:$M36)&gt;3),'Série original'!K36," ")</f>
        <v xml:space="preserve"> </v>
      </c>
      <c r="K36" s="5" t="str">
        <f>IF(AND('Série original'!$P36&gt;30%,'Série original'!L36&gt;='Série original'!$Q36,'Série original'!L36&lt;='Série original'!$R36,COUNT('Série original'!$D36:$M36)&gt;3),'Série original'!L36," ")</f>
        <v xml:space="preserve"> </v>
      </c>
      <c r="L36" s="5" t="str">
        <f>IF(AND('Série original'!$P36&gt;30%,'Série original'!M36&gt;='Série original'!$Q36,'Série original'!M36&lt;='Série original'!$R36,COUNT('Série original'!$D36:$M36)&gt;3),'Série original'!M36," ")</f>
        <v xml:space="preserve"> </v>
      </c>
      <c r="M36" s="44" t="str">
        <f t="shared" ref="M36:M53" si="5">IFERROR(AVERAGE(C36:L36),"")</f>
        <v/>
      </c>
      <c r="N36" s="7" t="str">
        <f t="shared" ref="N36:N53" si="6">IFERROR(STDEV(C36:L36),"")</f>
        <v/>
      </c>
      <c r="O36" s="8" t="str">
        <f t="shared" ref="O36:O53" si="7">IFERROR(STDEV(C36:L36)/AVERAGE(C36:L36),"")</f>
        <v/>
      </c>
      <c r="P36" s="6" t="str">
        <f t="shared" ref="P36:P53" si="8">IFERROR(M36-N36,"")</f>
        <v/>
      </c>
      <c r="Q36" s="5" t="str">
        <f t="shared" ref="Q36:Q53" si="9">IFERROR(M36+N36,"")</f>
        <v/>
      </c>
    </row>
    <row r="37" spans="1:17" ht="15.75" x14ac:dyDescent="0.25">
      <c r="A37" s="3" t="str">
        <f>IF('Série original'!$A37&lt;&gt;"",'Série original'!$A37,"")</f>
        <v/>
      </c>
      <c r="B37" s="4" t="str">
        <f>IF('Série original'!$B37&lt;&gt;"",'Série original'!$B37,"")</f>
        <v/>
      </c>
      <c r="C37" s="5" t="str">
        <f>IF(AND('Série original'!$P37&gt;30%,'Série original'!D37&gt;='Série original'!$Q37,'Série original'!D37&lt;='Série original'!$R37,COUNT('Série original'!$D37:$M37)&gt;3),'Série original'!D37," ")</f>
        <v xml:space="preserve"> </v>
      </c>
      <c r="D37" s="5" t="str">
        <f>IF(AND('Série original'!$P37&gt;30%,'Série original'!E37&gt;='Série original'!$Q37,'Série original'!E37&lt;='Série original'!$R37,COUNT('Série original'!$D37:$M37)&gt;3),'Série original'!E37," ")</f>
        <v xml:space="preserve"> </v>
      </c>
      <c r="E37" s="5" t="str">
        <f>IF(AND('Série original'!$P37&gt;30%,'Série original'!F37&gt;='Série original'!$Q37,'Série original'!F37&lt;='Série original'!$R37,COUNT('Série original'!$D37:$M37)&gt;3),'Série original'!F37," ")</f>
        <v xml:space="preserve"> </v>
      </c>
      <c r="F37" s="5" t="str">
        <f>IF(AND('Série original'!$P37&gt;30%,'Série original'!G37&gt;='Série original'!$Q37,'Série original'!G37&lt;='Série original'!$R37,COUNT('Série original'!$D37:$M37)&gt;3),'Série original'!G37," ")</f>
        <v xml:space="preserve"> </v>
      </c>
      <c r="G37" s="5" t="str">
        <f>IF(AND('Série original'!$P37&gt;30%,'Série original'!H37&gt;='Série original'!$Q37,'Série original'!H37&lt;='Série original'!$R37,COUNT('Série original'!$D37:$M37)&gt;3),'Série original'!H37," ")</f>
        <v xml:space="preserve"> </v>
      </c>
      <c r="H37" s="5" t="str">
        <f>IF(AND('Série original'!$P37&gt;30%,'Série original'!I37&gt;='Série original'!$Q37,'Série original'!I37&lt;='Série original'!$R37,COUNT('Série original'!$D37:$M37)&gt;3),'Série original'!I37," ")</f>
        <v xml:space="preserve"> </v>
      </c>
      <c r="I37" s="5" t="str">
        <f>IF(AND('Série original'!$P37&gt;30%,'Série original'!J37&gt;='Série original'!$Q37,'Série original'!J37&lt;='Série original'!$R37,COUNT('Série original'!$D37:$M37)&gt;3),'Série original'!J37," ")</f>
        <v xml:space="preserve"> </v>
      </c>
      <c r="J37" s="5" t="str">
        <f>IF(AND('Série original'!$P37&gt;30%,'Série original'!K37&gt;='Série original'!$Q37,'Série original'!K37&lt;='Série original'!$R37,COUNT('Série original'!$D37:$M37)&gt;3),'Série original'!K37," ")</f>
        <v xml:space="preserve"> </v>
      </c>
      <c r="K37" s="5" t="str">
        <f>IF(AND('Série original'!$P37&gt;30%,'Série original'!L37&gt;='Série original'!$Q37,'Série original'!L37&lt;='Série original'!$R37,COUNT('Série original'!$D37:$M37)&gt;3),'Série original'!L37," ")</f>
        <v xml:space="preserve"> </v>
      </c>
      <c r="L37" s="5" t="str">
        <f>IF(AND('Série original'!$P37&gt;30%,'Série original'!M37&gt;='Série original'!$Q37,'Série original'!M37&lt;='Série original'!$R37,COUNT('Série original'!$D37:$M37)&gt;3),'Série original'!M37," ")</f>
        <v xml:space="preserve"> </v>
      </c>
      <c r="M37" s="44" t="str">
        <f t="shared" si="5"/>
        <v/>
      </c>
      <c r="N37" s="7" t="str">
        <f t="shared" si="6"/>
        <v/>
      </c>
      <c r="O37" s="8" t="str">
        <f t="shared" si="7"/>
        <v/>
      </c>
      <c r="P37" s="6" t="str">
        <f t="shared" si="8"/>
        <v/>
      </c>
      <c r="Q37" s="5" t="str">
        <f t="shared" si="9"/>
        <v/>
      </c>
    </row>
    <row r="38" spans="1:17" ht="15.75" x14ac:dyDescent="0.25">
      <c r="A38" s="3" t="str">
        <f>IF('Série original'!$A38&lt;&gt;"",'Série original'!$A38,"")</f>
        <v/>
      </c>
      <c r="B38" s="4" t="str">
        <f>IF('Série original'!$B38&lt;&gt;"",'Série original'!$B38,"")</f>
        <v/>
      </c>
      <c r="C38" s="5" t="str">
        <f>IF(AND('Série original'!$P38&gt;30%,'Série original'!D38&gt;='Série original'!$Q38,'Série original'!D38&lt;='Série original'!$R38,COUNT('Série original'!$D38:$M38)&gt;3),'Série original'!D38," ")</f>
        <v xml:space="preserve"> </v>
      </c>
      <c r="D38" s="5" t="str">
        <f>IF(AND('Série original'!$P38&gt;30%,'Série original'!E38&gt;='Série original'!$Q38,'Série original'!E38&lt;='Série original'!$R38,COUNT('Série original'!$D38:$M38)&gt;3),'Série original'!E38," ")</f>
        <v xml:space="preserve"> </v>
      </c>
      <c r="E38" s="5" t="str">
        <f>IF(AND('Série original'!$P38&gt;30%,'Série original'!F38&gt;='Série original'!$Q38,'Série original'!F38&lt;='Série original'!$R38,COUNT('Série original'!$D38:$M38)&gt;3),'Série original'!F38," ")</f>
        <v xml:space="preserve"> </v>
      </c>
      <c r="F38" s="5" t="str">
        <f>IF(AND('Série original'!$P38&gt;30%,'Série original'!G38&gt;='Série original'!$Q38,'Série original'!G38&lt;='Série original'!$R38,COUNT('Série original'!$D38:$M38)&gt;3),'Série original'!G38," ")</f>
        <v xml:space="preserve"> </v>
      </c>
      <c r="G38" s="5" t="str">
        <f>IF(AND('Série original'!$P38&gt;30%,'Série original'!H38&gt;='Série original'!$Q38,'Série original'!H38&lt;='Série original'!$R38,COUNT('Série original'!$D38:$M38)&gt;3),'Série original'!H38," ")</f>
        <v xml:space="preserve"> </v>
      </c>
      <c r="H38" s="5" t="str">
        <f>IF(AND('Série original'!$P38&gt;30%,'Série original'!I38&gt;='Série original'!$Q38,'Série original'!I38&lt;='Série original'!$R38,COUNT('Série original'!$D38:$M38)&gt;3),'Série original'!I38," ")</f>
        <v xml:space="preserve"> </v>
      </c>
      <c r="I38" s="5" t="str">
        <f>IF(AND('Série original'!$P38&gt;30%,'Série original'!J38&gt;='Série original'!$Q38,'Série original'!J38&lt;='Série original'!$R38,COUNT('Série original'!$D38:$M38)&gt;3),'Série original'!J38," ")</f>
        <v xml:space="preserve"> </v>
      </c>
      <c r="J38" s="5" t="str">
        <f>IF(AND('Série original'!$P38&gt;30%,'Série original'!K38&gt;='Série original'!$Q38,'Série original'!K38&lt;='Série original'!$R38,COUNT('Série original'!$D38:$M38)&gt;3),'Série original'!K38," ")</f>
        <v xml:space="preserve"> </v>
      </c>
      <c r="K38" s="5" t="str">
        <f>IF(AND('Série original'!$P38&gt;30%,'Série original'!L38&gt;='Série original'!$Q38,'Série original'!L38&lt;='Série original'!$R38,COUNT('Série original'!$D38:$M38)&gt;3),'Série original'!L38," ")</f>
        <v xml:space="preserve"> </v>
      </c>
      <c r="L38" s="5" t="str">
        <f>IF(AND('Série original'!$P38&gt;30%,'Série original'!M38&gt;='Série original'!$Q38,'Série original'!M38&lt;='Série original'!$R38,COUNT('Série original'!$D38:$M38)&gt;3),'Série original'!M38," ")</f>
        <v xml:space="preserve"> </v>
      </c>
      <c r="M38" s="44" t="str">
        <f t="shared" si="5"/>
        <v/>
      </c>
      <c r="N38" s="7" t="str">
        <f t="shared" si="6"/>
        <v/>
      </c>
      <c r="O38" s="8" t="str">
        <f t="shared" si="7"/>
        <v/>
      </c>
      <c r="P38" s="6" t="str">
        <f t="shared" si="8"/>
        <v/>
      </c>
      <c r="Q38" s="5" t="str">
        <f t="shared" si="9"/>
        <v/>
      </c>
    </row>
    <row r="39" spans="1:17" ht="15.75" x14ac:dyDescent="0.25">
      <c r="A39" s="3" t="str">
        <f>IF('Série original'!$A39&lt;&gt;"",'Série original'!$A39,"")</f>
        <v/>
      </c>
      <c r="B39" s="4" t="str">
        <f>IF('Série original'!$B39&lt;&gt;"",'Série original'!$B39,"")</f>
        <v/>
      </c>
      <c r="C39" s="5" t="str">
        <f>IF(AND('Série original'!$P39&gt;30%,'Série original'!D39&gt;='Série original'!$Q39,'Série original'!D39&lt;='Série original'!$R39,COUNT('Série original'!$D39:$M39)&gt;3),'Série original'!D39," ")</f>
        <v xml:space="preserve"> </v>
      </c>
      <c r="D39" s="5" t="str">
        <f>IF(AND('Série original'!$P39&gt;30%,'Série original'!E39&gt;='Série original'!$Q39,'Série original'!E39&lt;='Série original'!$R39,COUNT('Série original'!$D39:$M39)&gt;3),'Série original'!E39," ")</f>
        <v xml:space="preserve"> </v>
      </c>
      <c r="E39" s="5" t="str">
        <f>IF(AND('Série original'!$P39&gt;30%,'Série original'!F39&gt;='Série original'!$Q39,'Série original'!F39&lt;='Série original'!$R39,COUNT('Série original'!$D39:$M39)&gt;3),'Série original'!F39," ")</f>
        <v xml:space="preserve"> </v>
      </c>
      <c r="F39" s="5" t="str">
        <f>IF(AND('Série original'!$P39&gt;30%,'Série original'!G39&gt;='Série original'!$Q39,'Série original'!G39&lt;='Série original'!$R39,COUNT('Série original'!$D39:$M39)&gt;3),'Série original'!G39," ")</f>
        <v xml:space="preserve"> </v>
      </c>
      <c r="G39" s="5" t="str">
        <f>IF(AND('Série original'!$P39&gt;30%,'Série original'!H39&gt;='Série original'!$Q39,'Série original'!H39&lt;='Série original'!$R39,COUNT('Série original'!$D39:$M39)&gt;3),'Série original'!H39," ")</f>
        <v xml:space="preserve"> </v>
      </c>
      <c r="H39" s="5" t="str">
        <f>IF(AND('Série original'!$P39&gt;30%,'Série original'!I39&gt;='Série original'!$Q39,'Série original'!I39&lt;='Série original'!$R39,COUNT('Série original'!$D39:$M39)&gt;3),'Série original'!I39," ")</f>
        <v xml:space="preserve"> </v>
      </c>
      <c r="I39" s="5" t="str">
        <f>IF(AND('Série original'!$P39&gt;30%,'Série original'!J39&gt;='Série original'!$Q39,'Série original'!J39&lt;='Série original'!$R39,COUNT('Série original'!$D39:$M39)&gt;3),'Série original'!J39," ")</f>
        <v xml:space="preserve"> </v>
      </c>
      <c r="J39" s="5" t="str">
        <f>IF(AND('Série original'!$P39&gt;30%,'Série original'!K39&gt;='Série original'!$Q39,'Série original'!K39&lt;='Série original'!$R39,COUNT('Série original'!$D39:$M39)&gt;3),'Série original'!K39," ")</f>
        <v xml:space="preserve"> </v>
      </c>
      <c r="K39" s="5" t="str">
        <f>IF(AND('Série original'!$P39&gt;30%,'Série original'!L39&gt;='Série original'!$Q39,'Série original'!L39&lt;='Série original'!$R39,COUNT('Série original'!$D39:$M39)&gt;3),'Série original'!L39," ")</f>
        <v xml:space="preserve"> </v>
      </c>
      <c r="L39" s="5" t="str">
        <f>IF(AND('Série original'!$P39&gt;30%,'Série original'!M39&gt;='Série original'!$Q39,'Série original'!M39&lt;='Série original'!$R39,COUNT('Série original'!$D39:$M39)&gt;3),'Série original'!M39," ")</f>
        <v xml:space="preserve"> </v>
      </c>
      <c r="M39" s="44" t="str">
        <f t="shared" si="5"/>
        <v/>
      </c>
      <c r="N39" s="7" t="str">
        <f t="shared" si="6"/>
        <v/>
      </c>
      <c r="O39" s="8" t="str">
        <f t="shared" si="7"/>
        <v/>
      </c>
      <c r="P39" s="6" t="str">
        <f t="shared" si="8"/>
        <v/>
      </c>
      <c r="Q39" s="5" t="str">
        <f t="shared" si="9"/>
        <v/>
      </c>
    </row>
    <row r="40" spans="1:17" ht="15.75" x14ac:dyDescent="0.25">
      <c r="A40" s="3" t="str">
        <f>IF('Série original'!$A40&lt;&gt;"",'Série original'!$A40,"")</f>
        <v/>
      </c>
      <c r="B40" s="4" t="str">
        <f>IF('Série original'!$B40&lt;&gt;"",'Série original'!$B40,"")</f>
        <v/>
      </c>
      <c r="C40" s="5" t="str">
        <f>IF(AND('Série original'!$P40&gt;30%,'Série original'!D40&gt;='Série original'!$Q40,'Série original'!D40&lt;='Série original'!$R40,COUNT('Série original'!$D40:$M40)&gt;3),'Série original'!D40," ")</f>
        <v xml:space="preserve"> </v>
      </c>
      <c r="D40" s="5" t="str">
        <f>IF(AND('Série original'!$P40&gt;30%,'Série original'!E40&gt;='Série original'!$Q40,'Série original'!E40&lt;='Série original'!$R40,COUNT('Série original'!$D40:$M40)&gt;3),'Série original'!E40," ")</f>
        <v xml:space="preserve"> </v>
      </c>
      <c r="E40" s="5" t="str">
        <f>IF(AND('Série original'!$P40&gt;30%,'Série original'!F40&gt;='Série original'!$Q40,'Série original'!F40&lt;='Série original'!$R40,COUNT('Série original'!$D40:$M40)&gt;3),'Série original'!F40," ")</f>
        <v xml:space="preserve"> </v>
      </c>
      <c r="F40" s="5" t="str">
        <f>IF(AND('Série original'!$P40&gt;30%,'Série original'!G40&gt;='Série original'!$Q40,'Série original'!G40&lt;='Série original'!$R40,COUNT('Série original'!$D40:$M40)&gt;3),'Série original'!G40," ")</f>
        <v xml:space="preserve"> </v>
      </c>
      <c r="G40" s="5" t="str">
        <f>IF(AND('Série original'!$P40&gt;30%,'Série original'!H40&gt;='Série original'!$Q40,'Série original'!H40&lt;='Série original'!$R40,COUNT('Série original'!$D40:$M40)&gt;3),'Série original'!H40," ")</f>
        <v xml:space="preserve"> </v>
      </c>
      <c r="H40" s="5" t="str">
        <f>IF(AND('Série original'!$P40&gt;30%,'Série original'!I40&gt;='Série original'!$Q40,'Série original'!I40&lt;='Série original'!$R40,COUNT('Série original'!$D40:$M40)&gt;3),'Série original'!I40," ")</f>
        <v xml:space="preserve"> </v>
      </c>
      <c r="I40" s="5" t="str">
        <f>IF(AND('Série original'!$P40&gt;30%,'Série original'!J40&gt;='Série original'!$Q40,'Série original'!J40&lt;='Série original'!$R40,COUNT('Série original'!$D40:$M40)&gt;3),'Série original'!J40," ")</f>
        <v xml:space="preserve"> </v>
      </c>
      <c r="J40" s="5" t="str">
        <f>IF(AND('Série original'!$P40&gt;30%,'Série original'!K40&gt;='Série original'!$Q40,'Série original'!K40&lt;='Série original'!$R40,COUNT('Série original'!$D40:$M40)&gt;3),'Série original'!K40," ")</f>
        <v xml:space="preserve"> </v>
      </c>
      <c r="K40" s="5" t="str">
        <f>IF(AND('Série original'!$P40&gt;30%,'Série original'!L40&gt;='Série original'!$Q40,'Série original'!L40&lt;='Série original'!$R40,COUNT('Série original'!$D40:$M40)&gt;3),'Série original'!L40," ")</f>
        <v xml:space="preserve"> </v>
      </c>
      <c r="L40" s="5" t="str">
        <f>IF(AND('Série original'!$P40&gt;30%,'Série original'!M40&gt;='Série original'!$Q40,'Série original'!M40&lt;='Série original'!$R40,COUNT('Série original'!$D40:$M40)&gt;3),'Série original'!M40," ")</f>
        <v xml:space="preserve"> </v>
      </c>
      <c r="M40" s="44" t="str">
        <f t="shared" si="5"/>
        <v/>
      </c>
      <c r="N40" s="7" t="str">
        <f t="shared" si="6"/>
        <v/>
      </c>
      <c r="O40" s="8" t="str">
        <f t="shared" si="7"/>
        <v/>
      </c>
      <c r="P40" s="6" t="str">
        <f t="shared" si="8"/>
        <v/>
      </c>
      <c r="Q40" s="5" t="str">
        <f t="shared" si="9"/>
        <v/>
      </c>
    </row>
    <row r="41" spans="1:17" ht="15.75" x14ac:dyDescent="0.25">
      <c r="A41" s="3" t="str">
        <f>IF('Série original'!$A41&lt;&gt;"",'Série original'!$A41,"")</f>
        <v/>
      </c>
      <c r="B41" s="4" t="str">
        <f>IF('Série original'!$B41&lt;&gt;"",'Série original'!$B41,"")</f>
        <v/>
      </c>
      <c r="C41" s="5" t="str">
        <f>IF(AND('Série original'!$P41&gt;30%,'Série original'!D41&gt;='Série original'!$Q41,'Série original'!D41&lt;='Série original'!$R41,COUNT('Série original'!$D41:$M41)&gt;3),'Série original'!D41," ")</f>
        <v xml:space="preserve"> </v>
      </c>
      <c r="D41" s="5" t="str">
        <f>IF(AND('Série original'!$P41&gt;30%,'Série original'!E41&gt;='Série original'!$Q41,'Série original'!E41&lt;='Série original'!$R41,COUNT('Série original'!$D41:$M41)&gt;3),'Série original'!E41," ")</f>
        <v xml:space="preserve"> </v>
      </c>
      <c r="E41" s="5" t="str">
        <f>IF(AND('Série original'!$P41&gt;30%,'Série original'!F41&gt;='Série original'!$Q41,'Série original'!F41&lt;='Série original'!$R41,COUNT('Série original'!$D41:$M41)&gt;3),'Série original'!F41," ")</f>
        <v xml:space="preserve"> </v>
      </c>
      <c r="F41" s="5" t="str">
        <f>IF(AND('Série original'!$P41&gt;30%,'Série original'!G41&gt;='Série original'!$Q41,'Série original'!G41&lt;='Série original'!$R41,COUNT('Série original'!$D41:$M41)&gt;3),'Série original'!G41," ")</f>
        <v xml:space="preserve"> </v>
      </c>
      <c r="G41" s="5" t="str">
        <f>IF(AND('Série original'!$P41&gt;30%,'Série original'!H41&gt;='Série original'!$Q41,'Série original'!H41&lt;='Série original'!$R41,COUNT('Série original'!$D41:$M41)&gt;3),'Série original'!H41," ")</f>
        <v xml:space="preserve"> </v>
      </c>
      <c r="H41" s="5" t="str">
        <f>IF(AND('Série original'!$P41&gt;30%,'Série original'!I41&gt;='Série original'!$Q41,'Série original'!I41&lt;='Série original'!$R41,COUNT('Série original'!$D41:$M41)&gt;3),'Série original'!I41," ")</f>
        <v xml:space="preserve"> </v>
      </c>
      <c r="I41" s="5" t="str">
        <f>IF(AND('Série original'!$P41&gt;30%,'Série original'!J41&gt;='Série original'!$Q41,'Série original'!J41&lt;='Série original'!$R41,COUNT('Série original'!$D41:$M41)&gt;3),'Série original'!J41," ")</f>
        <v xml:space="preserve"> </v>
      </c>
      <c r="J41" s="5" t="str">
        <f>IF(AND('Série original'!$P41&gt;30%,'Série original'!K41&gt;='Série original'!$Q41,'Série original'!K41&lt;='Série original'!$R41,COUNT('Série original'!$D41:$M41)&gt;3),'Série original'!K41," ")</f>
        <v xml:space="preserve"> </v>
      </c>
      <c r="K41" s="5" t="str">
        <f>IF(AND('Série original'!$P41&gt;30%,'Série original'!L41&gt;='Série original'!$Q41,'Série original'!L41&lt;='Série original'!$R41,COUNT('Série original'!$D41:$M41)&gt;3),'Série original'!L41," ")</f>
        <v xml:space="preserve"> </v>
      </c>
      <c r="L41" s="5" t="str">
        <f>IF(AND('Série original'!$P41&gt;30%,'Série original'!M41&gt;='Série original'!$Q41,'Série original'!M41&lt;='Série original'!$R41,COUNT('Série original'!$D41:$M41)&gt;3),'Série original'!M41," ")</f>
        <v xml:space="preserve"> </v>
      </c>
      <c r="M41" s="44" t="str">
        <f t="shared" si="5"/>
        <v/>
      </c>
      <c r="N41" s="7" t="str">
        <f t="shared" si="6"/>
        <v/>
      </c>
      <c r="O41" s="8" t="str">
        <f t="shared" si="7"/>
        <v/>
      </c>
      <c r="P41" s="6" t="str">
        <f t="shared" si="8"/>
        <v/>
      </c>
      <c r="Q41" s="5" t="str">
        <f t="shared" si="9"/>
        <v/>
      </c>
    </row>
    <row r="42" spans="1:17" ht="15.75" x14ac:dyDescent="0.25">
      <c r="A42" s="3" t="str">
        <f>IF('Série original'!$A42&lt;&gt;"",'Série original'!$A42,"")</f>
        <v/>
      </c>
      <c r="B42" s="4" t="str">
        <f>IF('Série original'!$B42&lt;&gt;"",'Série original'!$B42,"")</f>
        <v/>
      </c>
      <c r="C42" s="5" t="str">
        <f>IF(AND('Série original'!$P42&gt;30%,'Série original'!D42&gt;='Série original'!$Q42,'Série original'!D42&lt;='Série original'!$R42,COUNT('Série original'!$D42:$M42)&gt;3),'Série original'!D42," ")</f>
        <v xml:space="preserve"> </v>
      </c>
      <c r="D42" s="5" t="str">
        <f>IF(AND('Série original'!$P42&gt;30%,'Série original'!E42&gt;='Série original'!$Q42,'Série original'!E42&lt;='Série original'!$R42,COUNT('Série original'!$D42:$M42)&gt;3),'Série original'!E42," ")</f>
        <v xml:space="preserve"> </v>
      </c>
      <c r="E42" s="5" t="str">
        <f>IF(AND('Série original'!$P42&gt;30%,'Série original'!F42&gt;='Série original'!$Q42,'Série original'!F42&lt;='Série original'!$R42,COUNT('Série original'!$D42:$M42)&gt;3),'Série original'!F42," ")</f>
        <v xml:space="preserve"> </v>
      </c>
      <c r="F42" s="5" t="str">
        <f>IF(AND('Série original'!$P42&gt;30%,'Série original'!G42&gt;='Série original'!$Q42,'Série original'!G42&lt;='Série original'!$R42,COUNT('Série original'!$D42:$M42)&gt;3),'Série original'!G42," ")</f>
        <v xml:space="preserve"> </v>
      </c>
      <c r="G42" s="5" t="str">
        <f>IF(AND('Série original'!$P42&gt;30%,'Série original'!H42&gt;='Série original'!$Q42,'Série original'!H42&lt;='Série original'!$R42,COUNT('Série original'!$D42:$M42)&gt;3),'Série original'!H42," ")</f>
        <v xml:space="preserve"> </v>
      </c>
      <c r="H42" s="5" t="str">
        <f>IF(AND('Série original'!$P42&gt;30%,'Série original'!I42&gt;='Série original'!$Q42,'Série original'!I42&lt;='Série original'!$R42,COUNT('Série original'!$D42:$M42)&gt;3),'Série original'!I42," ")</f>
        <v xml:space="preserve"> </v>
      </c>
      <c r="I42" s="5" t="str">
        <f>IF(AND('Série original'!$P42&gt;30%,'Série original'!J42&gt;='Série original'!$Q42,'Série original'!J42&lt;='Série original'!$R42,COUNT('Série original'!$D42:$M42)&gt;3),'Série original'!J42," ")</f>
        <v xml:space="preserve"> </v>
      </c>
      <c r="J42" s="5" t="str">
        <f>IF(AND('Série original'!$P42&gt;30%,'Série original'!K42&gt;='Série original'!$Q42,'Série original'!K42&lt;='Série original'!$R42,COUNT('Série original'!$D42:$M42)&gt;3),'Série original'!K42," ")</f>
        <v xml:space="preserve"> </v>
      </c>
      <c r="K42" s="5" t="str">
        <f>IF(AND('Série original'!$P42&gt;30%,'Série original'!L42&gt;='Série original'!$Q42,'Série original'!L42&lt;='Série original'!$R42,COUNT('Série original'!$D42:$M42)&gt;3),'Série original'!L42," ")</f>
        <v xml:space="preserve"> </v>
      </c>
      <c r="L42" s="5" t="str">
        <f>IF(AND('Série original'!$P42&gt;30%,'Série original'!M42&gt;='Série original'!$Q42,'Série original'!M42&lt;='Série original'!$R42,COUNT('Série original'!$D42:$M42)&gt;3),'Série original'!M42," ")</f>
        <v xml:space="preserve"> </v>
      </c>
      <c r="M42" s="44" t="str">
        <f t="shared" si="5"/>
        <v/>
      </c>
      <c r="N42" s="7" t="str">
        <f t="shared" si="6"/>
        <v/>
      </c>
      <c r="O42" s="8" t="str">
        <f t="shared" si="7"/>
        <v/>
      </c>
      <c r="P42" s="6" t="str">
        <f t="shared" si="8"/>
        <v/>
      </c>
      <c r="Q42" s="5" t="str">
        <f t="shared" si="9"/>
        <v/>
      </c>
    </row>
    <row r="43" spans="1:17" ht="15.75" x14ac:dyDescent="0.25">
      <c r="A43" s="3" t="str">
        <f>IF('Série original'!$A43&lt;&gt;"",'Série original'!$A43,"")</f>
        <v/>
      </c>
      <c r="B43" s="4" t="str">
        <f>IF('Série original'!$B43&lt;&gt;"",'Série original'!$B43,"")</f>
        <v/>
      </c>
      <c r="C43" s="5" t="str">
        <f>IF(AND('Série original'!$P43&gt;30%,'Série original'!D43&gt;='Série original'!$Q43,'Série original'!D43&lt;='Série original'!$R43,COUNT('Série original'!$D43:$M43)&gt;3),'Série original'!D43," ")</f>
        <v xml:space="preserve"> </v>
      </c>
      <c r="D43" s="5" t="str">
        <f>IF(AND('Série original'!$P43&gt;30%,'Série original'!E43&gt;='Série original'!$Q43,'Série original'!E43&lt;='Série original'!$R43,COUNT('Série original'!$D43:$M43)&gt;3),'Série original'!E43," ")</f>
        <v xml:space="preserve"> </v>
      </c>
      <c r="E43" s="5" t="str">
        <f>IF(AND('Série original'!$P43&gt;30%,'Série original'!F43&gt;='Série original'!$Q43,'Série original'!F43&lt;='Série original'!$R43,COUNT('Série original'!$D43:$M43)&gt;3),'Série original'!F43," ")</f>
        <v xml:space="preserve"> </v>
      </c>
      <c r="F43" s="5" t="str">
        <f>IF(AND('Série original'!$P43&gt;30%,'Série original'!G43&gt;='Série original'!$Q43,'Série original'!G43&lt;='Série original'!$R43,COUNT('Série original'!$D43:$M43)&gt;3),'Série original'!G43," ")</f>
        <v xml:space="preserve"> </v>
      </c>
      <c r="G43" s="5" t="str">
        <f>IF(AND('Série original'!$P43&gt;30%,'Série original'!H43&gt;='Série original'!$Q43,'Série original'!H43&lt;='Série original'!$R43,COUNT('Série original'!$D43:$M43)&gt;3),'Série original'!H43," ")</f>
        <v xml:space="preserve"> </v>
      </c>
      <c r="H43" s="5" t="str">
        <f>IF(AND('Série original'!$P43&gt;30%,'Série original'!I43&gt;='Série original'!$Q43,'Série original'!I43&lt;='Série original'!$R43,COUNT('Série original'!$D43:$M43)&gt;3),'Série original'!I43," ")</f>
        <v xml:space="preserve"> </v>
      </c>
      <c r="I43" s="5" t="str">
        <f>IF(AND('Série original'!$P43&gt;30%,'Série original'!J43&gt;='Série original'!$Q43,'Série original'!J43&lt;='Série original'!$R43,COUNT('Série original'!$D43:$M43)&gt;3),'Série original'!J43," ")</f>
        <v xml:space="preserve"> </v>
      </c>
      <c r="J43" s="5" t="str">
        <f>IF(AND('Série original'!$P43&gt;30%,'Série original'!K43&gt;='Série original'!$Q43,'Série original'!K43&lt;='Série original'!$R43,COUNT('Série original'!$D43:$M43)&gt;3),'Série original'!K43," ")</f>
        <v xml:space="preserve"> </v>
      </c>
      <c r="K43" s="5" t="str">
        <f>IF(AND('Série original'!$P43&gt;30%,'Série original'!L43&gt;='Série original'!$Q43,'Série original'!L43&lt;='Série original'!$R43,COUNT('Série original'!$D43:$M43)&gt;3),'Série original'!L43," ")</f>
        <v xml:space="preserve"> </v>
      </c>
      <c r="L43" s="5" t="str">
        <f>IF(AND('Série original'!$P43&gt;30%,'Série original'!M43&gt;='Série original'!$Q43,'Série original'!M43&lt;='Série original'!$R43,COUNT('Série original'!$D43:$M43)&gt;3),'Série original'!M43," ")</f>
        <v xml:space="preserve"> </v>
      </c>
      <c r="M43" s="44" t="str">
        <f t="shared" si="5"/>
        <v/>
      </c>
      <c r="N43" s="7" t="str">
        <f t="shared" si="6"/>
        <v/>
      </c>
      <c r="O43" s="8" t="str">
        <f t="shared" si="7"/>
        <v/>
      </c>
      <c r="P43" s="6" t="str">
        <f t="shared" si="8"/>
        <v/>
      </c>
      <c r="Q43" s="5" t="str">
        <f t="shared" si="9"/>
        <v/>
      </c>
    </row>
    <row r="44" spans="1:17" ht="15.75" x14ac:dyDescent="0.25">
      <c r="A44" s="3" t="str">
        <f>IF('Série original'!$A44&lt;&gt;"",'Série original'!$A44,"")</f>
        <v/>
      </c>
      <c r="B44" s="4" t="str">
        <f>IF('Série original'!$B44&lt;&gt;"",'Série original'!$B44,"")</f>
        <v/>
      </c>
      <c r="C44" s="5" t="str">
        <f>IF(AND('Série original'!$P44&gt;30%,'Série original'!D44&gt;='Série original'!$Q44,'Série original'!D44&lt;='Série original'!$R44,COUNT('Série original'!$D44:$M44)&gt;3),'Série original'!D44," ")</f>
        <v xml:space="preserve"> </v>
      </c>
      <c r="D44" s="5" t="str">
        <f>IF(AND('Série original'!$P44&gt;30%,'Série original'!E44&gt;='Série original'!$Q44,'Série original'!E44&lt;='Série original'!$R44,COUNT('Série original'!$D44:$M44)&gt;3),'Série original'!E44," ")</f>
        <v xml:space="preserve"> </v>
      </c>
      <c r="E44" s="5" t="str">
        <f>IF(AND('Série original'!$P44&gt;30%,'Série original'!F44&gt;='Série original'!$Q44,'Série original'!F44&lt;='Série original'!$R44,COUNT('Série original'!$D44:$M44)&gt;3),'Série original'!F44," ")</f>
        <v xml:space="preserve"> </v>
      </c>
      <c r="F44" s="5" t="str">
        <f>IF(AND('Série original'!$P44&gt;30%,'Série original'!G44&gt;='Série original'!$Q44,'Série original'!G44&lt;='Série original'!$R44,COUNT('Série original'!$D44:$M44)&gt;3),'Série original'!G44," ")</f>
        <v xml:space="preserve"> </v>
      </c>
      <c r="G44" s="5" t="str">
        <f>IF(AND('Série original'!$P44&gt;30%,'Série original'!H44&gt;='Série original'!$Q44,'Série original'!H44&lt;='Série original'!$R44,COUNT('Série original'!$D44:$M44)&gt;3),'Série original'!H44," ")</f>
        <v xml:space="preserve"> </v>
      </c>
      <c r="H44" s="5" t="str">
        <f>IF(AND('Série original'!$P44&gt;30%,'Série original'!I44&gt;='Série original'!$Q44,'Série original'!I44&lt;='Série original'!$R44,COUNT('Série original'!$D44:$M44)&gt;3),'Série original'!I44," ")</f>
        <v xml:space="preserve"> </v>
      </c>
      <c r="I44" s="5" t="str">
        <f>IF(AND('Série original'!$P44&gt;30%,'Série original'!J44&gt;='Série original'!$Q44,'Série original'!J44&lt;='Série original'!$R44,COUNT('Série original'!$D44:$M44)&gt;3),'Série original'!J44," ")</f>
        <v xml:space="preserve"> </v>
      </c>
      <c r="J44" s="5" t="str">
        <f>IF(AND('Série original'!$P44&gt;30%,'Série original'!K44&gt;='Série original'!$Q44,'Série original'!K44&lt;='Série original'!$R44,COUNT('Série original'!$D44:$M44)&gt;3),'Série original'!K44," ")</f>
        <v xml:space="preserve"> </v>
      </c>
      <c r="K44" s="5" t="str">
        <f>IF(AND('Série original'!$P44&gt;30%,'Série original'!L44&gt;='Série original'!$Q44,'Série original'!L44&lt;='Série original'!$R44,COUNT('Série original'!$D44:$M44)&gt;3),'Série original'!L44," ")</f>
        <v xml:space="preserve"> </v>
      </c>
      <c r="L44" s="5" t="str">
        <f>IF(AND('Série original'!$P44&gt;30%,'Série original'!M44&gt;='Série original'!$Q44,'Série original'!M44&lt;='Série original'!$R44,COUNT('Série original'!$D44:$M44)&gt;3),'Série original'!M44," ")</f>
        <v xml:space="preserve"> </v>
      </c>
      <c r="M44" s="44" t="str">
        <f t="shared" si="5"/>
        <v/>
      </c>
      <c r="N44" s="7" t="str">
        <f t="shared" si="6"/>
        <v/>
      </c>
      <c r="O44" s="8" t="str">
        <f t="shared" si="7"/>
        <v/>
      </c>
      <c r="P44" s="6" t="str">
        <f t="shared" si="8"/>
        <v/>
      </c>
      <c r="Q44" s="5" t="str">
        <f t="shared" si="9"/>
        <v/>
      </c>
    </row>
    <row r="45" spans="1:17" ht="15.75" x14ac:dyDescent="0.25">
      <c r="A45" s="3" t="str">
        <f>IF('Série original'!$A45&lt;&gt;"",'Série original'!$A45,"")</f>
        <v/>
      </c>
      <c r="B45" s="4" t="str">
        <f>IF('Série original'!$B45&lt;&gt;"",'Série original'!$B45,"")</f>
        <v/>
      </c>
      <c r="C45" s="5" t="str">
        <f>IF(AND('Série original'!$P45&gt;30%,'Série original'!D45&gt;='Série original'!$Q45,'Série original'!D45&lt;='Série original'!$R45,COUNT('Série original'!$D45:$M45)&gt;3),'Série original'!D45," ")</f>
        <v xml:space="preserve"> </v>
      </c>
      <c r="D45" s="5" t="str">
        <f>IF(AND('Série original'!$P45&gt;30%,'Série original'!E45&gt;='Série original'!$Q45,'Série original'!E45&lt;='Série original'!$R45,COUNT('Série original'!$D45:$M45)&gt;3),'Série original'!E45," ")</f>
        <v xml:space="preserve"> </v>
      </c>
      <c r="E45" s="5" t="str">
        <f>IF(AND('Série original'!$P45&gt;30%,'Série original'!F45&gt;='Série original'!$Q45,'Série original'!F45&lt;='Série original'!$R45,COUNT('Série original'!$D45:$M45)&gt;3),'Série original'!F45," ")</f>
        <v xml:space="preserve"> </v>
      </c>
      <c r="F45" s="5" t="str">
        <f>IF(AND('Série original'!$P45&gt;30%,'Série original'!G45&gt;='Série original'!$Q45,'Série original'!G45&lt;='Série original'!$R45,COUNT('Série original'!$D45:$M45)&gt;3),'Série original'!G45," ")</f>
        <v xml:space="preserve"> </v>
      </c>
      <c r="G45" s="5" t="str">
        <f>IF(AND('Série original'!$P45&gt;30%,'Série original'!H45&gt;='Série original'!$Q45,'Série original'!H45&lt;='Série original'!$R45,COUNT('Série original'!$D45:$M45)&gt;3),'Série original'!H45," ")</f>
        <v xml:space="preserve"> </v>
      </c>
      <c r="H45" s="5" t="str">
        <f>IF(AND('Série original'!$P45&gt;30%,'Série original'!I45&gt;='Série original'!$Q45,'Série original'!I45&lt;='Série original'!$R45,COUNT('Série original'!$D45:$M45)&gt;3),'Série original'!I45," ")</f>
        <v xml:space="preserve"> </v>
      </c>
      <c r="I45" s="5" t="str">
        <f>IF(AND('Série original'!$P45&gt;30%,'Série original'!J45&gt;='Série original'!$Q45,'Série original'!J45&lt;='Série original'!$R45,COUNT('Série original'!$D45:$M45)&gt;3),'Série original'!J45," ")</f>
        <v xml:space="preserve"> </v>
      </c>
      <c r="J45" s="5" t="str">
        <f>IF(AND('Série original'!$P45&gt;30%,'Série original'!K45&gt;='Série original'!$Q45,'Série original'!K45&lt;='Série original'!$R45,COUNT('Série original'!$D45:$M45)&gt;3),'Série original'!K45," ")</f>
        <v xml:space="preserve"> </v>
      </c>
      <c r="K45" s="5" t="str">
        <f>IF(AND('Série original'!$P45&gt;30%,'Série original'!L45&gt;='Série original'!$Q45,'Série original'!L45&lt;='Série original'!$R45,COUNT('Série original'!$D45:$M45)&gt;3),'Série original'!L45," ")</f>
        <v xml:space="preserve"> </v>
      </c>
      <c r="L45" s="5" t="str">
        <f>IF(AND('Série original'!$P45&gt;30%,'Série original'!M45&gt;='Série original'!$Q45,'Série original'!M45&lt;='Série original'!$R45,COUNT('Série original'!$D45:$M45)&gt;3),'Série original'!M45," ")</f>
        <v xml:space="preserve"> </v>
      </c>
      <c r="M45" s="44" t="str">
        <f t="shared" si="5"/>
        <v/>
      </c>
      <c r="N45" s="7" t="str">
        <f t="shared" si="6"/>
        <v/>
      </c>
      <c r="O45" s="8" t="str">
        <f t="shared" si="7"/>
        <v/>
      </c>
      <c r="P45" s="6" t="str">
        <f t="shared" si="8"/>
        <v/>
      </c>
      <c r="Q45" s="5" t="str">
        <f t="shared" si="9"/>
        <v/>
      </c>
    </row>
    <row r="46" spans="1:17" ht="15.75" x14ac:dyDescent="0.25">
      <c r="A46" s="3" t="str">
        <f>IF('Série original'!$A46&lt;&gt;"",'Série original'!$A46,"")</f>
        <v/>
      </c>
      <c r="B46" s="4" t="str">
        <f>IF('Série original'!$B46&lt;&gt;"",'Série original'!$B46,"")</f>
        <v/>
      </c>
      <c r="C46" s="5" t="str">
        <f>IF(AND('Série original'!$P46&gt;30%,'Série original'!D46&gt;='Série original'!$Q46,'Série original'!D46&lt;='Série original'!$R46,COUNT('Série original'!$D46:$M46)&gt;3),'Série original'!D46," ")</f>
        <v xml:space="preserve"> </v>
      </c>
      <c r="D46" s="5" t="str">
        <f>IF(AND('Série original'!$P46&gt;30%,'Série original'!E46&gt;='Série original'!$Q46,'Série original'!E46&lt;='Série original'!$R46,COUNT('Série original'!$D46:$M46)&gt;3),'Série original'!E46," ")</f>
        <v xml:space="preserve"> </v>
      </c>
      <c r="E46" s="5" t="str">
        <f>IF(AND('Série original'!$P46&gt;30%,'Série original'!F46&gt;='Série original'!$Q46,'Série original'!F46&lt;='Série original'!$R46,COUNT('Série original'!$D46:$M46)&gt;3),'Série original'!F46," ")</f>
        <v xml:space="preserve"> </v>
      </c>
      <c r="F46" s="5" t="str">
        <f>IF(AND('Série original'!$P46&gt;30%,'Série original'!G46&gt;='Série original'!$Q46,'Série original'!G46&lt;='Série original'!$R46,COUNT('Série original'!$D46:$M46)&gt;3),'Série original'!G46," ")</f>
        <v xml:space="preserve"> </v>
      </c>
      <c r="G46" s="5" t="str">
        <f>IF(AND('Série original'!$P46&gt;30%,'Série original'!H46&gt;='Série original'!$Q46,'Série original'!H46&lt;='Série original'!$R46,COUNT('Série original'!$D46:$M46)&gt;3),'Série original'!H46," ")</f>
        <v xml:space="preserve"> </v>
      </c>
      <c r="H46" s="5" t="str">
        <f>IF(AND('Série original'!$P46&gt;30%,'Série original'!I46&gt;='Série original'!$Q46,'Série original'!I46&lt;='Série original'!$R46,COUNT('Série original'!$D46:$M46)&gt;3),'Série original'!I46," ")</f>
        <v xml:space="preserve"> </v>
      </c>
      <c r="I46" s="5" t="str">
        <f>IF(AND('Série original'!$P46&gt;30%,'Série original'!J46&gt;='Série original'!$Q46,'Série original'!J46&lt;='Série original'!$R46,COUNT('Série original'!$D46:$M46)&gt;3),'Série original'!J46," ")</f>
        <v xml:space="preserve"> </v>
      </c>
      <c r="J46" s="5" t="str">
        <f>IF(AND('Série original'!$P46&gt;30%,'Série original'!K46&gt;='Série original'!$Q46,'Série original'!K46&lt;='Série original'!$R46,COUNT('Série original'!$D46:$M46)&gt;3),'Série original'!K46," ")</f>
        <v xml:space="preserve"> </v>
      </c>
      <c r="K46" s="5" t="str">
        <f>IF(AND('Série original'!$P46&gt;30%,'Série original'!L46&gt;='Série original'!$Q46,'Série original'!L46&lt;='Série original'!$R46,COUNT('Série original'!$D46:$M46)&gt;3),'Série original'!L46," ")</f>
        <v xml:space="preserve"> </v>
      </c>
      <c r="L46" s="5" t="str">
        <f>IF(AND('Série original'!$P46&gt;30%,'Série original'!M46&gt;='Série original'!$Q46,'Série original'!M46&lt;='Série original'!$R46,COUNT('Série original'!$D46:$M46)&gt;3),'Série original'!M46," ")</f>
        <v xml:space="preserve"> </v>
      </c>
      <c r="M46" s="44" t="str">
        <f t="shared" si="5"/>
        <v/>
      </c>
      <c r="N46" s="7" t="str">
        <f t="shared" si="6"/>
        <v/>
      </c>
      <c r="O46" s="8" t="str">
        <f t="shared" si="7"/>
        <v/>
      </c>
      <c r="P46" s="6" t="str">
        <f t="shared" si="8"/>
        <v/>
      </c>
      <c r="Q46" s="5" t="str">
        <f t="shared" si="9"/>
        <v/>
      </c>
    </row>
    <row r="47" spans="1:17" ht="15.75" x14ac:dyDescent="0.25">
      <c r="A47" s="3" t="str">
        <f>IF('Série original'!$A47&lt;&gt;"",'Série original'!$A47,"")</f>
        <v/>
      </c>
      <c r="B47" s="4" t="str">
        <f>IF('Série original'!$B47&lt;&gt;"",'Série original'!$B47,"")</f>
        <v/>
      </c>
      <c r="C47" s="5" t="str">
        <f>IF(AND('Série original'!$P47&gt;30%,'Série original'!D47&gt;='Série original'!$Q47,'Série original'!D47&lt;='Série original'!$R47,COUNT('Série original'!$D47:$M47)&gt;3),'Série original'!D47," ")</f>
        <v xml:space="preserve"> </v>
      </c>
      <c r="D47" s="5" t="str">
        <f>IF(AND('Série original'!$P47&gt;30%,'Série original'!E47&gt;='Série original'!$Q47,'Série original'!E47&lt;='Série original'!$R47,COUNT('Série original'!$D47:$M47)&gt;3),'Série original'!E47," ")</f>
        <v xml:space="preserve"> </v>
      </c>
      <c r="E47" s="5" t="str">
        <f>IF(AND('Série original'!$P47&gt;30%,'Série original'!F47&gt;='Série original'!$Q47,'Série original'!F47&lt;='Série original'!$R47,COUNT('Série original'!$D47:$M47)&gt;3),'Série original'!F47," ")</f>
        <v xml:space="preserve"> </v>
      </c>
      <c r="F47" s="5" t="str">
        <f>IF(AND('Série original'!$P47&gt;30%,'Série original'!G47&gt;='Série original'!$Q47,'Série original'!G47&lt;='Série original'!$R47,COUNT('Série original'!$D47:$M47)&gt;3),'Série original'!G47," ")</f>
        <v xml:space="preserve"> </v>
      </c>
      <c r="G47" s="5" t="str">
        <f>IF(AND('Série original'!$P47&gt;30%,'Série original'!H47&gt;='Série original'!$Q47,'Série original'!H47&lt;='Série original'!$R47,COUNT('Série original'!$D47:$M47)&gt;3),'Série original'!H47," ")</f>
        <v xml:space="preserve"> </v>
      </c>
      <c r="H47" s="5" t="str">
        <f>IF(AND('Série original'!$P47&gt;30%,'Série original'!I47&gt;='Série original'!$Q47,'Série original'!I47&lt;='Série original'!$R47,COUNT('Série original'!$D47:$M47)&gt;3),'Série original'!I47," ")</f>
        <v xml:space="preserve"> </v>
      </c>
      <c r="I47" s="5" t="str">
        <f>IF(AND('Série original'!$P47&gt;30%,'Série original'!J47&gt;='Série original'!$Q47,'Série original'!J47&lt;='Série original'!$R47,COUNT('Série original'!$D47:$M47)&gt;3),'Série original'!J47," ")</f>
        <v xml:space="preserve"> </v>
      </c>
      <c r="J47" s="5" t="str">
        <f>IF(AND('Série original'!$P47&gt;30%,'Série original'!K47&gt;='Série original'!$Q47,'Série original'!K47&lt;='Série original'!$R47,COUNT('Série original'!$D47:$M47)&gt;3),'Série original'!K47," ")</f>
        <v xml:space="preserve"> </v>
      </c>
      <c r="K47" s="5" t="str">
        <f>IF(AND('Série original'!$P47&gt;30%,'Série original'!L47&gt;='Série original'!$Q47,'Série original'!L47&lt;='Série original'!$R47,COUNT('Série original'!$D47:$M47)&gt;3),'Série original'!L47," ")</f>
        <v xml:space="preserve"> </v>
      </c>
      <c r="L47" s="5" t="str">
        <f>IF(AND('Série original'!$P47&gt;30%,'Série original'!M47&gt;='Série original'!$Q47,'Série original'!M47&lt;='Série original'!$R47,COUNT('Série original'!$D47:$M47)&gt;3),'Série original'!M47," ")</f>
        <v xml:space="preserve"> </v>
      </c>
      <c r="M47" s="44" t="str">
        <f t="shared" si="5"/>
        <v/>
      </c>
      <c r="N47" s="7" t="str">
        <f t="shared" si="6"/>
        <v/>
      </c>
      <c r="O47" s="8" t="str">
        <f t="shared" si="7"/>
        <v/>
      </c>
      <c r="P47" s="6" t="str">
        <f t="shared" si="8"/>
        <v/>
      </c>
      <c r="Q47" s="5" t="str">
        <f t="shared" si="9"/>
        <v/>
      </c>
    </row>
    <row r="48" spans="1:17" ht="15.75" x14ac:dyDescent="0.25">
      <c r="A48" s="3" t="str">
        <f>IF('Série original'!$A48&lt;&gt;"",'Série original'!$A48,"")</f>
        <v/>
      </c>
      <c r="B48" s="4" t="str">
        <f>IF('Série original'!$B48&lt;&gt;"",'Série original'!$B48,"")</f>
        <v/>
      </c>
      <c r="C48" s="5" t="str">
        <f>IF(AND('Série original'!$P48&gt;30%,'Série original'!D48&gt;='Série original'!$Q48,'Série original'!D48&lt;='Série original'!$R48,COUNT('Série original'!$D48:$M48)&gt;3),'Série original'!D48," ")</f>
        <v xml:space="preserve"> </v>
      </c>
      <c r="D48" s="5" t="str">
        <f>IF(AND('Série original'!$P48&gt;30%,'Série original'!E48&gt;='Série original'!$Q48,'Série original'!E48&lt;='Série original'!$R48,COUNT('Série original'!$D48:$M48)&gt;3),'Série original'!E48," ")</f>
        <v xml:space="preserve"> </v>
      </c>
      <c r="E48" s="5" t="str">
        <f>IF(AND('Série original'!$P48&gt;30%,'Série original'!F48&gt;='Série original'!$Q48,'Série original'!F48&lt;='Série original'!$R48,COUNT('Série original'!$D48:$M48)&gt;3),'Série original'!F48," ")</f>
        <v xml:space="preserve"> </v>
      </c>
      <c r="F48" s="5" t="str">
        <f>IF(AND('Série original'!$P48&gt;30%,'Série original'!G48&gt;='Série original'!$Q48,'Série original'!G48&lt;='Série original'!$R48,COUNT('Série original'!$D48:$M48)&gt;3),'Série original'!G48," ")</f>
        <v xml:space="preserve"> </v>
      </c>
      <c r="G48" s="5" t="str">
        <f>IF(AND('Série original'!$P48&gt;30%,'Série original'!H48&gt;='Série original'!$Q48,'Série original'!H48&lt;='Série original'!$R48,COUNT('Série original'!$D48:$M48)&gt;3),'Série original'!H48," ")</f>
        <v xml:space="preserve"> </v>
      </c>
      <c r="H48" s="5" t="str">
        <f>IF(AND('Série original'!$P48&gt;30%,'Série original'!I48&gt;='Série original'!$Q48,'Série original'!I48&lt;='Série original'!$R48,COUNT('Série original'!$D48:$M48)&gt;3),'Série original'!I48," ")</f>
        <v xml:space="preserve"> </v>
      </c>
      <c r="I48" s="5" t="str">
        <f>IF(AND('Série original'!$P48&gt;30%,'Série original'!J48&gt;='Série original'!$Q48,'Série original'!J48&lt;='Série original'!$R48,COUNT('Série original'!$D48:$M48)&gt;3),'Série original'!J48," ")</f>
        <v xml:space="preserve"> </v>
      </c>
      <c r="J48" s="5" t="str">
        <f>IF(AND('Série original'!$P48&gt;30%,'Série original'!K48&gt;='Série original'!$Q48,'Série original'!K48&lt;='Série original'!$R48,COUNT('Série original'!$D48:$M48)&gt;3),'Série original'!K48," ")</f>
        <v xml:space="preserve"> </v>
      </c>
      <c r="K48" s="5" t="str">
        <f>IF(AND('Série original'!$P48&gt;30%,'Série original'!L48&gt;='Série original'!$Q48,'Série original'!L48&lt;='Série original'!$R48,COUNT('Série original'!$D48:$M48)&gt;3),'Série original'!L48," ")</f>
        <v xml:space="preserve"> </v>
      </c>
      <c r="L48" s="5" t="str">
        <f>IF(AND('Série original'!$P48&gt;30%,'Série original'!M48&gt;='Série original'!$Q48,'Série original'!M48&lt;='Série original'!$R48,COUNT('Série original'!$D48:$M48)&gt;3),'Série original'!M48," ")</f>
        <v xml:space="preserve"> </v>
      </c>
      <c r="M48" s="44" t="str">
        <f t="shared" si="5"/>
        <v/>
      </c>
      <c r="N48" s="7" t="str">
        <f t="shared" si="6"/>
        <v/>
      </c>
      <c r="O48" s="8" t="str">
        <f t="shared" si="7"/>
        <v/>
      </c>
      <c r="P48" s="6" t="str">
        <f t="shared" si="8"/>
        <v/>
      </c>
      <c r="Q48" s="5" t="str">
        <f t="shared" si="9"/>
        <v/>
      </c>
    </row>
    <row r="49" spans="1:17" ht="15.75" x14ac:dyDescent="0.25">
      <c r="A49" s="3" t="str">
        <f>IF('Série original'!$A49&lt;&gt;"",'Série original'!$A49,"")</f>
        <v/>
      </c>
      <c r="B49" s="4" t="str">
        <f>IF('Série original'!$B49&lt;&gt;"",'Série original'!$B49,"")</f>
        <v/>
      </c>
      <c r="C49" s="5" t="str">
        <f>IF(AND('Série original'!$P49&gt;30%,'Série original'!D49&gt;='Série original'!$Q49,'Série original'!D49&lt;='Série original'!$R49,COUNT('Série original'!$D49:$M49)&gt;3),'Série original'!D49," ")</f>
        <v xml:space="preserve"> </v>
      </c>
      <c r="D49" s="5" t="str">
        <f>IF(AND('Série original'!$P49&gt;30%,'Série original'!E49&gt;='Série original'!$Q49,'Série original'!E49&lt;='Série original'!$R49,COUNT('Série original'!$D49:$M49)&gt;3),'Série original'!E49," ")</f>
        <v xml:space="preserve"> </v>
      </c>
      <c r="E49" s="5" t="str">
        <f>IF(AND('Série original'!$P49&gt;30%,'Série original'!F49&gt;='Série original'!$Q49,'Série original'!F49&lt;='Série original'!$R49,COUNT('Série original'!$D49:$M49)&gt;3),'Série original'!F49," ")</f>
        <v xml:space="preserve"> </v>
      </c>
      <c r="F49" s="5" t="str">
        <f>IF(AND('Série original'!$P49&gt;30%,'Série original'!G49&gt;='Série original'!$Q49,'Série original'!G49&lt;='Série original'!$R49,COUNT('Série original'!$D49:$M49)&gt;3),'Série original'!G49," ")</f>
        <v xml:space="preserve"> </v>
      </c>
      <c r="G49" s="5" t="str">
        <f>IF(AND('Série original'!$P49&gt;30%,'Série original'!H49&gt;='Série original'!$Q49,'Série original'!H49&lt;='Série original'!$R49,COUNT('Série original'!$D49:$M49)&gt;3),'Série original'!H49," ")</f>
        <v xml:space="preserve"> </v>
      </c>
      <c r="H49" s="5" t="str">
        <f>IF(AND('Série original'!$P49&gt;30%,'Série original'!I49&gt;='Série original'!$Q49,'Série original'!I49&lt;='Série original'!$R49,COUNT('Série original'!$D49:$M49)&gt;3),'Série original'!I49," ")</f>
        <v xml:space="preserve"> </v>
      </c>
      <c r="I49" s="5" t="str">
        <f>IF(AND('Série original'!$P49&gt;30%,'Série original'!J49&gt;='Série original'!$Q49,'Série original'!J49&lt;='Série original'!$R49,COUNT('Série original'!$D49:$M49)&gt;3),'Série original'!J49," ")</f>
        <v xml:space="preserve"> </v>
      </c>
      <c r="J49" s="5" t="str">
        <f>IF(AND('Série original'!$P49&gt;30%,'Série original'!K49&gt;='Série original'!$Q49,'Série original'!K49&lt;='Série original'!$R49,COUNT('Série original'!$D49:$M49)&gt;3),'Série original'!K49," ")</f>
        <v xml:space="preserve"> </v>
      </c>
      <c r="K49" s="5" t="str">
        <f>IF(AND('Série original'!$P49&gt;30%,'Série original'!L49&gt;='Série original'!$Q49,'Série original'!L49&lt;='Série original'!$R49,COUNT('Série original'!$D49:$M49)&gt;3),'Série original'!L49," ")</f>
        <v xml:space="preserve"> </v>
      </c>
      <c r="L49" s="5" t="str">
        <f>IF(AND('Série original'!$P49&gt;30%,'Série original'!M49&gt;='Série original'!$Q49,'Série original'!M49&lt;='Série original'!$R49,COUNT('Série original'!$D49:$M49)&gt;3),'Série original'!M49," ")</f>
        <v xml:space="preserve"> </v>
      </c>
      <c r="M49" s="44" t="str">
        <f t="shared" si="5"/>
        <v/>
      </c>
      <c r="N49" s="7" t="str">
        <f t="shared" si="6"/>
        <v/>
      </c>
      <c r="O49" s="8" t="str">
        <f t="shared" si="7"/>
        <v/>
      </c>
      <c r="P49" s="6" t="str">
        <f t="shared" si="8"/>
        <v/>
      </c>
      <c r="Q49" s="5" t="str">
        <f t="shared" si="9"/>
        <v/>
      </c>
    </row>
    <row r="50" spans="1:17" ht="15.75" x14ac:dyDescent="0.25">
      <c r="A50" s="3" t="str">
        <f>IF('Série original'!$A50&lt;&gt;"",'Série original'!$A50,"")</f>
        <v/>
      </c>
      <c r="B50" s="4" t="str">
        <f>IF('Série original'!$B50&lt;&gt;"",'Série original'!$B50,"")</f>
        <v/>
      </c>
      <c r="C50" s="5" t="str">
        <f>IF(AND('Série original'!$P50&gt;30%,'Série original'!D50&gt;='Série original'!$Q50,'Série original'!D50&lt;='Série original'!$R50,COUNT('Série original'!$D50:$M50)&gt;3),'Série original'!D50," ")</f>
        <v xml:space="preserve"> </v>
      </c>
      <c r="D50" s="5" t="str">
        <f>IF(AND('Série original'!$P50&gt;30%,'Série original'!E50&gt;='Série original'!$Q50,'Série original'!E50&lt;='Série original'!$R50,COUNT('Série original'!$D50:$M50)&gt;3),'Série original'!E50," ")</f>
        <v xml:space="preserve"> </v>
      </c>
      <c r="E50" s="5" t="str">
        <f>IF(AND('Série original'!$P50&gt;30%,'Série original'!F50&gt;='Série original'!$Q50,'Série original'!F50&lt;='Série original'!$R50,COUNT('Série original'!$D50:$M50)&gt;3),'Série original'!F50," ")</f>
        <v xml:space="preserve"> </v>
      </c>
      <c r="F50" s="5" t="str">
        <f>IF(AND('Série original'!$P50&gt;30%,'Série original'!G50&gt;='Série original'!$Q50,'Série original'!G50&lt;='Série original'!$R50,COUNT('Série original'!$D50:$M50)&gt;3),'Série original'!G50," ")</f>
        <v xml:space="preserve"> </v>
      </c>
      <c r="G50" s="5" t="str">
        <f>IF(AND('Série original'!$P50&gt;30%,'Série original'!H50&gt;='Série original'!$Q50,'Série original'!H50&lt;='Série original'!$R50,COUNT('Série original'!$D50:$M50)&gt;3),'Série original'!H50," ")</f>
        <v xml:space="preserve"> </v>
      </c>
      <c r="H50" s="5" t="str">
        <f>IF(AND('Série original'!$P50&gt;30%,'Série original'!I50&gt;='Série original'!$Q50,'Série original'!I50&lt;='Série original'!$R50,COUNT('Série original'!$D50:$M50)&gt;3),'Série original'!I50," ")</f>
        <v xml:space="preserve"> </v>
      </c>
      <c r="I50" s="5" t="str">
        <f>IF(AND('Série original'!$P50&gt;30%,'Série original'!J50&gt;='Série original'!$Q50,'Série original'!J50&lt;='Série original'!$R50,COUNT('Série original'!$D50:$M50)&gt;3),'Série original'!J50," ")</f>
        <v xml:space="preserve"> </v>
      </c>
      <c r="J50" s="5" t="str">
        <f>IF(AND('Série original'!$P50&gt;30%,'Série original'!K50&gt;='Série original'!$Q50,'Série original'!K50&lt;='Série original'!$R50,COUNT('Série original'!$D50:$M50)&gt;3),'Série original'!K50," ")</f>
        <v xml:space="preserve"> </v>
      </c>
      <c r="K50" s="5" t="str">
        <f>IF(AND('Série original'!$P50&gt;30%,'Série original'!L50&gt;='Série original'!$Q50,'Série original'!L50&lt;='Série original'!$R50,COUNT('Série original'!$D50:$M50)&gt;3),'Série original'!L50," ")</f>
        <v xml:space="preserve"> </v>
      </c>
      <c r="L50" s="5" t="str">
        <f>IF(AND('Série original'!$P50&gt;30%,'Série original'!M50&gt;='Série original'!$Q50,'Série original'!M50&lt;='Série original'!$R50,COUNT('Série original'!$D50:$M50)&gt;3),'Série original'!M50," ")</f>
        <v xml:space="preserve"> </v>
      </c>
      <c r="M50" s="44" t="str">
        <f t="shared" si="5"/>
        <v/>
      </c>
      <c r="N50" s="7" t="str">
        <f t="shared" si="6"/>
        <v/>
      </c>
      <c r="O50" s="8" t="str">
        <f t="shared" si="7"/>
        <v/>
      </c>
      <c r="P50" s="6" t="str">
        <f t="shared" si="8"/>
        <v/>
      </c>
      <c r="Q50" s="5" t="str">
        <f t="shared" si="9"/>
        <v/>
      </c>
    </row>
    <row r="51" spans="1:17" ht="15.75" x14ac:dyDescent="0.25">
      <c r="A51" s="3" t="str">
        <f>IF('Série original'!$A51&lt;&gt;"",'Série original'!$A51,"")</f>
        <v/>
      </c>
      <c r="B51" s="4" t="str">
        <f>IF('Série original'!$B51&lt;&gt;"",'Série original'!$B51,"")</f>
        <v/>
      </c>
      <c r="C51" s="5" t="str">
        <f>IF(AND('Série original'!$P51&gt;30%,'Série original'!D51&gt;='Série original'!$Q51,'Série original'!D51&lt;='Série original'!$R51,COUNT('Série original'!$D51:$M51)&gt;3),'Série original'!D51," ")</f>
        <v xml:space="preserve"> </v>
      </c>
      <c r="D51" s="5" t="str">
        <f>IF(AND('Série original'!$P51&gt;30%,'Série original'!E51&gt;='Série original'!$Q51,'Série original'!E51&lt;='Série original'!$R51,COUNT('Série original'!$D51:$M51)&gt;3),'Série original'!E51," ")</f>
        <v xml:space="preserve"> </v>
      </c>
      <c r="E51" s="5" t="str">
        <f>IF(AND('Série original'!$P51&gt;30%,'Série original'!F51&gt;='Série original'!$Q51,'Série original'!F51&lt;='Série original'!$R51,COUNT('Série original'!$D51:$M51)&gt;3),'Série original'!F51," ")</f>
        <v xml:space="preserve"> </v>
      </c>
      <c r="F51" s="5" t="str">
        <f>IF(AND('Série original'!$P51&gt;30%,'Série original'!G51&gt;='Série original'!$Q51,'Série original'!G51&lt;='Série original'!$R51,COUNT('Série original'!$D51:$M51)&gt;3),'Série original'!G51," ")</f>
        <v xml:space="preserve"> </v>
      </c>
      <c r="G51" s="5" t="str">
        <f>IF(AND('Série original'!$P51&gt;30%,'Série original'!H51&gt;='Série original'!$Q51,'Série original'!H51&lt;='Série original'!$R51,COUNT('Série original'!$D51:$M51)&gt;3),'Série original'!H51," ")</f>
        <v xml:space="preserve"> </v>
      </c>
      <c r="H51" s="5" t="str">
        <f>IF(AND('Série original'!$P51&gt;30%,'Série original'!I51&gt;='Série original'!$Q51,'Série original'!I51&lt;='Série original'!$R51,COUNT('Série original'!$D51:$M51)&gt;3),'Série original'!I51," ")</f>
        <v xml:space="preserve"> </v>
      </c>
      <c r="I51" s="5" t="str">
        <f>IF(AND('Série original'!$P51&gt;30%,'Série original'!J51&gt;='Série original'!$Q51,'Série original'!J51&lt;='Série original'!$R51,COUNT('Série original'!$D51:$M51)&gt;3),'Série original'!J51," ")</f>
        <v xml:space="preserve"> </v>
      </c>
      <c r="J51" s="5" t="str">
        <f>IF(AND('Série original'!$P51&gt;30%,'Série original'!K51&gt;='Série original'!$Q51,'Série original'!K51&lt;='Série original'!$R51,COUNT('Série original'!$D51:$M51)&gt;3),'Série original'!K51," ")</f>
        <v xml:space="preserve"> </v>
      </c>
      <c r="K51" s="5" t="str">
        <f>IF(AND('Série original'!$P51&gt;30%,'Série original'!L51&gt;='Série original'!$Q51,'Série original'!L51&lt;='Série original'!$R51,COUNT('Série original'!$D51:$M51)&gt;3),'Série original'!L51," ")</f>
        <v xml:space="preserve"> </v>
      </c>
      <c r="L51" s="5" t="str">
        <f>IF(AND('Série original'!$P51&gt;30%,'Série original'!M51&gt;='Série original'!$Q51,'Série original'!M51&lt;='Série original'!$R51,COUNT('Série original'!$D51:$M51)&gt;3),'Série original'!M51," ")</f>
        <v xml:space="preserve"> </v>
      </c>
      <c r="M51" s="44" t="str">
        <f t="shared" si="5"/>
        <v/>
      </c>
      <c r="N51" s="7" t="str">
        <f t="shared" si="6"/>
        <v/>
      </c>
      <c r="O51" s="8" t="str">
        <f t="shared" si="7"/>
        <v/>
      </c>
      <c r="P51" s="6" t="str">
        <f t="shared" si="8"/>
        <v/>
      </c>
      <c r="Q51" s="5" t="str">
        <f t="shared" si="9"/>
        <v/>
      </c>
    </row>
    <row r="52" spans="1:17" ht="15.75" x14ac:dyDescent="0.25">
      <c r="A52" s="3" t="str">
        <f>IF('Série original'!$A52&lt;&gt;"",'Série original'!$A52,"")</f>
        <v/>
      </c>
      <c r="B52" s="4" t="str">
        <f>IF('Série original'!$B52&lt;&gt;"",'Série original'!$B52,"")</f>
        <v/>
      </c>
      <c r="C52" s="5" t="str">
        <f>IF(AND('Série original'!$P52&gt;30%,'Série original'!D52&gt;='Série original'!$Q52,'Série original'!D52&lt;='Série original'!$R52,COUNT('Série original'!$D52:$M52)&gt;3),'Série original'!D52," ")</f>
        <v xml:space="preserve"> </v>
      </c>
      <c r="D52" s="5" t="str">
        <f>IF(AND('Série original'!$P52&gt;30%,'Série original'!E52&gt;='Série original'!$Q52,'Série original'!E52&lt;='Série original'!$R52,COUNT('Série original'!$D52:$M52)&gt;3),'Série original'!E52," ")</f>
        <v xml:space="preserve"> </v>
      </c>
      <c r="E52" s="5" t="str">
        <f>IF(AND('Série original'!$P52&gt;30%,'Série original'!F52&gt;='Série original'!$Q52,'Série original'!F52&lt;='Série original'!$R52,COUNT('Série original'!$D52:$M52)&gt;3),'Série original'!F52," ")</f>
        <v xml:space="preserve"> </v>
      </c>
      <c r="F52" s="5" t="str">
        <f>IF(AND('Série original'!$P52&gt;30%,'Série original'!G52&gt;='Série original'!$Q52,'Série original'!G52&lt;='Série original'!$R52,COUNT('Série original'!$D52:$M52)&gt;3),'Série original'!G52," ")</f>
        <v xml:space="preserve"> </v>
      </c>
      <c r="G52" s="5" t="str">
        <f>IF(AND('Série original'!$P52&gt;30%,'Série original'!H52&gt;='Série original'!$Q52,'Série original'!H52&lt;='Série original'!$R52,COUNT('Série original'!$D52:$M52)&gt;3),'Série original'!H52," ")</f>
        <v xml:space="preserve"> </v>
      </c>
      <c r="H52" s="5" t="str">
        <f>IF(AND('Série original'!$P52&gt;30%,'Série original'!I52&gt;='Série original'!$Q52,'Série original'!I52&lt;='Série original'!$R52,COUNT('Série original'!$D52:$M52)&gt;3),'Série original'!I52," ")</f>
        <v xml:space="preserve"> </v>
      </c>
      <c r="I52" s="5" t="str">
        <f>IF(AND('Série original'!$P52&gt;30%,'Série original'!J52&gt;='Série original'!$Q52,'Série original'!J52&lt;='Série original'!$R52,COUNT('Série original'!$D52:$M52)&gt;3),'Série original'!J52," ")</f>
        <v xml:space="preserve"> </v>
      </c>
      <c r="J52" s="5" t="str">
        <f>IF(AND('Série original'!$P52&gt;30%,'Série original'!K52&gt;='Série original'!$Q52,'Série original'!K52&lt;='Série original'!$R52,COUNT('Série original'!$D52:$M52)&gt;3),'Série original'!K52," ")</f>
        <v xml:space="preserve"> </v>
      </c>
      <c r="K52" s="5" t="str">
        <f>IF(AND('Série original'!$P52&gt;30%,'Série original'!L52&gt;='Série original'!$Q52,'Série original'!L52&lt;='Série original'!$R52,COUNT('Série original'!$D52:$M52)&gt;3),'Série original'!L52," ")</f>
        <v xml:space="preserve"> </v>
      </c>
      <c r="L52" s="5" t="str">
        <f>IF(AND('Série original'!$P52&gt;30%,'Série original'!M52&gt;='Série original'!$Q52,'Série original'!M52&lt;='Série original'!$R52,COUNT('Série original'!$D52:$M52)&gt;3),'Série original'!M52," ")</f>
        <v xml:space="preserve"> </v>
      </c>
      <c r="M52" s="44" t="str">
        <f t="shared" si="5"/>
        <v/>
      </c>
      <c r="N52" s="7" t="str">
        <f t="shared" si="6"/>
        <v/>
      </c>
      <c r="O52" s="8" t="str">
        <f t="shared" si="7"/>
        <v/>
      </c>
      <c r="P52" s="6" t="str">
        <f t="shared" si="8"/>
        <v/>
      </c>
      <c r="Q52" s="5" t="str">
        <f t="shared" si="9"/>
        <v/>
      </c>
    </row>
    <row r="53" spans="1:17" ht="15.75" x14ac:dyDescent="0.25">
      <c r="A53" s="3" t="str">
        <f>IF('Série original'!$A53&lt;&gt;"",'Série original'!$A53,"")</f>
        <v/>
      </c>
      <c r="B53" s="4" t="str">
        <f>IF('Série original'!$B53&lt;&gt;"",'Série original'!$B53,"")</f>
        <v/>
      </c>
      <c r="C53" s="5" t="str">
        <f>IF(AND('Série original'!$P53&gt;30%,'Série original'!D53&gt;='Série original'!$Q53,'Série original'!D53&lt;='Série original'!$R53,COUNT('Série original'!$D53:$M53)&gt;3),'Série original'!D53," ")</f>
        <v xml:space="preserve"> </v>
      </c>
      <c r="D53" s="5" t="str">
        <f>IF(AND('Série original'!$P53&gt;30%,'Série original'!E53&gt;='Série original'!$Q53,'Série original'!E53&lt;='Série original'!$R53,COUNT('Série original'!$D53:$M53)&gt;3),'Série original'!E53," ")</f>
        <v xml:space="preserve"> </v>
      </c>
      <c r="E53" s="5" t="str">
        <f>IF(AND('Série original'!$P53&gt;30%,'Série original'!F53&gt;='Série original'!$Q53,'Série original'!F53&lt;='Série original'!$R53,COUNT('Série original'!$D53:$M53)&gt;3),'Série original'!F53," ")</f>
        <v xml:space="preserve"> </v>
      </c>
      <c r="F53" s="5" t="str">
        <f>IF(AND('Série original'!$P53&gt;30%,'Série original'!G53&gt;='Série original'!$Q53,'Série original'!G53&lt;='Série original'!$R53,COUNT('Série original'!$D53:$M53)&gt;3),'Série original'!G53," ")</f>
        <v xml:space="preserve"> </v>
      </c>
      <c r="G53" s="5" t="str">
        <f>IF(AND('Série original'!$P53&gt;30%,'Série original'!H53&gt;='Série original'!$Q53,'Série original'!H53&lt;='Série original'!$R53,COUNT('Série original'!$D53:$M53)&gt;3),'Série original'!H53," ")</f>
        <v xml:space="preserve"> </v>
      </c>
      <c r="H53" s="5" t="str">
        <f>IF(AND('Série original'!$P53&gt;30%,'Série original'!I53&gt;='Série original'!$Q53,'Série original'!I53&lt;='Série original'!$R53,COUNT('Série original'!$D53:$M53)&gt;3),'Série original'!I53," ")</f>
        <v xml:space="preserve"> </v>
      </c>
      <c r="I53" s="5" t="str">
        <f>IF(AND('Série original'!$P53&gt;30%,'Série original'!J53&gt;='Série original'!$Q53,'Série original'!J53&lt;='Série original'!$R53,COUNT('Série original'!$D53:$M53)&gt;3),'Série original'!J53," ")</f>
        <v xml:space="preserve"> </v>
      </c>
      <c r="J53" s="5" t="str">
        <f>IF(AND('Série original'!$P53&gt;30%,'Série original'!K53&gt;='Série original'!$Q53,'Série original'!K53&lt;='Série original'!$R53,COUNT('Série original'!$D53:$M53)&gt;3),'Série original'!K53," ")</f>
        <v xml:space="preserve"> </v>
      </c>
      <c r="K53" s="5" t="str">
        <f>IF(AND('Série original'!$P53&gt;30%,'Série original'!L53&gt;='Série original'!$Q53,'Série original'!L53&lt;='Série original'!$R53,COUNT('Série original'!$D53:$M53)&gt;3),'Série original'!L53," ")</f>
        <v xml:space="preserve"> </v>
      </c>
      <c r="L53" s="5" t="str">
        <f>IF(AND('Série original'!$P53&gt;30%,'Série original'!M53&gt;='Série original'!$Q53,'Série original'!M53&lt;='Série original'!$R53,COUNT('Série original'!$D53:$M53)&gt;3),'Série original'!M53," ")</f>
        <v xml:space="preserve"> </v>
      </c>
      <c r="M53" s="44" t="str">
        <f t="shared" si="5"/>
        <v/>
      </c>
      <c r="N53" s="7" t="str">
        <f t="shared" si="6"/>
        <v/>
      </c>
      <c r="O53" s="8" t="str">
        <f t="shared" si="7"/>
        <v/>
      </c>
      <c r="P53" s="6" t="str">
        <f t="shared" si="8"/>
        <v/>
      </c>
      <c r="Q53" s="5" t="str">
        <f t="shared" si="9"/>
        <v/>
      </c>
    </row>
    <row r="54" spans="1:17" ht="15.6" customHeight="1" x14ac:dyDescent="0.25">
      <c r="A54" s="3" t="str">
        <f>IF('Série original'!$A54&lt;&gt;"",'Série original'!$A54,"")</f>
        <v/>
      </c>
      <c r="B54" s="4" t="str">
        <f>IF('Série original'!$B54&lt;&gt;"",'Série original'!$B54,"")</f>
        <v/>
      </c>
      <c r="C54" s="5" t="str">
        <f>IF(AND('Série original'!$P54&gt;30%,'Série original'!D54&gt;='Série original'!$Q54,'Série original'!D54&lt;='Série original'!$R54,COUNT('Série original'!$D54:$M54)&gt;3),'Série original'!D54," ")</f>
        <v xml:space="preserve"> </v>
      </c>
      <c r="D54" s="5" t="str">
        <f>IF(AND('Série original'!$P54&gt;30%,'Série original'!E54&gt;='Série original'!$Q54,'Série original'!E54&lt;='Série original'!$R54,COUNT('Série original'!$D54:$M54)&gt;3),'Série original'!E54," ")</f>
        <v xml:space="preserve"> </v>
      </c>
      <c r="E54" s="5" t="str">
        <f>IF(AND('Série original'!$P54&gt;30%,'Série original'!F54&gt;='Série original'!$Q54,'Série original'!F54&lt;='Série original'!$R54,COUNT('Série original'!$D54:$M54)&gt;3),'Série original'!F54," ")</f>
        <v xml:space="preserve"> </v>
      </c>
      <c r="F54" s="5" t="str">
        <f>IF(AND('Série original'!$P54&gt;30%,'Série original'!G54&gt;='Série original'!$Q54,'Série original'!G54&lt;='Série original'!$R54,COUNT('Série original'!$D54:$M54)&gt;3),'Série original'!G54," ")</f>
        <v xml:space="preserve"> </v>
      </c>
      <c r="G54" s="5" t="str">
        <f>IF(AND('Série original'!$P54&gt;30%,'Série original'!H54&gt;='Série original'!$Q54,'Série original'!H54&lt;='Série original'!$R54,COUNT('Série original'!$D54:$M54)&gt;3),'Série original'!H54," ")</f>
        <v xml:space="preserve"> </v>
      </c>
      <c r="H54" s="5" t="str">
        <f>IF(AND('Série original'!$P54&gt;30%,'Série original'!I54&gt;='Série original'!$Q54,'Série original'!I54&lt;='Série original'!$R54,COUNT('Série original'!$D54:$M54)&gt;3),'Série original'!I54," ")</f>
        <v xml:space="preserve"> </v>
      </c>
      <c r="I54" s="5" t="str">
        <f>IF(AND('Série original'!$P54&gt;30%,'Série original'!J54&gt;='Série original'!$Q54,'Série original'!J54&lt;='Série original'!$R54,COUNT('Série original'!$D54:$M54)&gt;3),'Série original'!J54," ")</f>
        <v xml:space="preserve"> </v>
      </c>
      <c r="J54" s="5" t="str">
        <f>IF(AND('Série original'!$P54&gt;30%,'Série original'!K54&gt;='Série original'!$Q54,'Série original'!K54&lt;='Série original'!$R54,COUNT('Série original'!$D54:$M54)&gt;3),'Série original'!K54," ")</f>
        <v xml:space="preserve"> </v>
      </c>
      <c r="K54" s="5" t="str">
        <f>IF(AND('Série original'!$P54&gt;30%,'Série original'!L54&gt;='Série original'!$Q54,'Série original'!L54&lt;='Série original'!$R54,COUNT('Série original'!$D54:$M54)&gt;3),'Série original'!L54," ")</f>
        <v xml:space="preserve"> </v>
      </c>
      <c r="L54" s="5" t="str">
        <f>IF(AND('Série original'!$P54&gt;30%,'Série original'!M54&gt;='Série original'!$Q54,'Série original'!M54&lt;='Série original'!$R54,COUNT('Série original'!$D54:$M54)&gt;3),'Série original'!M54," ")</f>
        <v xml:space="preserve"> </v>
      </c>
      <c r="M54" s="44" t="str">
        <f t="shared" ref="M54:M117" si="10">IFERROR(AVERAGE(C54:L54),"")</f>
        <v/>
      </c>
      <c r="N54" s="7" t="str">
        <f t="shared" ref="N54:N117" si="11">IFERROR(STDEV(C54:L54),"")</f>
        <v/>
      </c>
      <c r="O54" s="8" t="str">
        <f t="shared" ref="O54:O117" si="12">IFERROR(STDEV(C54:L54)/AVERAGE(C54:L54),"")</f>
        <v/>
      </c>
      <c r="P54" s="6" t="str">
        <f t="shared" ref="P54:P117" si="13">IFERROR(M54-N54,"")</f>
        <v/>
      </c>
      <c r="Q54" s="5" t="str">
        <f t="shared" ref="Q54:Q117" si="14">IFERROR(M54+N54,"")</f>
        <v/>
      </c>
    </row>
    <row r="55" spans="1:17" ht="12.75" customHeight="1" x14ac:dyDescent="0.25">
      <c r="A55" s="3" t="str">
        <f>IF('Série original'!$A55&lt;&gt;"",'Série original'!$A55,"")</f>
        <v/>
      </c>
      <c r="B55" s="4" t="str">
        <f>IF('Série original'!$B55&lt;&gt;"",'Série original'!$B55,"")</f>
        <v/>
      </c>
      <c r="C55" s="5" t="str">
        <f>IF(AND('Série original'!$P55&gt;30%,'Série original'!D55&gt;='Série original'!$Q55,'Série original'!D55&lt;='Série original'!$R55,COUNT('Série original'!$D55:$M55)&gt;3),'Série original'!D55," ")</f>
        <v xml:space="preserve"> </v>
      </c>
      <c r="D55" s="5" t="str">
        <f>IF(AND('Série original'!$P55&gt;30%,'Série original'!E55&gt;='Série original'!$Q55,'Série original'!E55&lt;='Série original'!$R55,COUNT('Série original'!$D55:$M55)&gt;3),'Série original'!E55," ")</f>
        <v xml:space="preserve"> </v>
      </c>
      <c r="E55" s="5" t="str">
        <f>IF(AND('Série original'!$P55&gt;30%,'Série original'!F55&gt;='Série original'!$Q55,'Série original'!F55&lt;='Série original'!$R55,COUNT('Série original'!$D55:$M55)&gt;3),'Série original'!F55," ")</f>
        <v xml:space="preserve"> </v>
      </c>
      <c r="F55" s="5" t="str">
        <f>IF(AND('Série original'!$P55&gt;30%,'Série original'!G55&gt;='Série original'!$Q55,'Série original'!G55&lt;='Série original'!$R55,COUNT('Série original'!$D55:$M55)&gt;3),'Série original'!G55," ")</f>
        <v xml:space="preserve"> </v>
      </c>
      <c r="G55" s="5" t="str">
        <f>IF(AND('Série original'!$P55&gt;30%,'Série original'!H55&gt;='Série original'!$Q55,'Série original'!H55&lt;='Série original'!$R55,COUNT('Série original'!$D55:$M55)&gt;3),'Série original'!H55," ")</f>
        <v xml:space="preserve"> </v>
      </c>
      <c r="H55" s="5" t="str">
        <f>IF(AND('Série original'!$P55&gt;30%,'Série original'!I55&gt;='Série original'!$Q55,'Série original'!I55&lt;='Série original'!$R55,COUNT('Série original'!$D55:$M55)&gt;3),'Série original'!I55," ")</f>
        <v xml:space="preserve"> </v>
      </c>
      <c r="I55" s="5" t="str">
        <f>IF(AND('Série original'!$P55&gt;30%,'Série original'!J55&gt;='Série original'!$Q55,'Série original'!J55&lt;='Série original'!$R55,COUNT('Série original'!$D55:$M55)&gt;3),'Série original'!J55," ")</f>
        <v xml:space="preserve"> </v>
      </c>
      <c r="J55" s="5" t="str">
        <f>IF(AND('Série original'!$P55&gt;30%,'Série original'!K55&gt;='Série original'!$Q55,'Série original'!K55&lt;='Série original'!$R55,COUNT('Série original'!$D55:$M55)&gt;3),'Série original'!K55," ")</f>
        <v xml:space="preserve"> </v>
      </c>
      <c r="K55" s="5" t="str">
        <f>IF(AND('Série original'!$P55&gt;30%,'Série original'!L55&gt;='Série original'!$Q55,'Série original'!L55&lt;='Série original'!$R55,COUNT('Série original'!$D55:$M55)&gt;3),'Série original'!L55," ")</f>
        <v xml:space="preserve"> </v>
      </c>
      <c r="L55" s="5" t="str">
        <f>IF(AND('Série original'!$P55&gt;30%,'Série original'!M55&gt;='Série original'!$Q55,'Série original'!M55&lt;='Série original'!$R55,COUNT('Série original'!$D55:$M55)&gt;3),'Série original'!M55," ")</f>
        <v xml:space="preserve"> </v>
      </c>
      <c r="M55" s="44" t="str">
        <f t="shared" si="10"/>
        <v/>
      </c>
      <c r="N55" s="7" t="str">
        <f t="shared" si="11"/>
        <v/>
      </c>
      <c r="O55" s="8" t="str">
        <f t="shared" si="12"/>
        <v/>
      </c>
      <c r="P55" s="6" t="str">
        <f t="shared" si="13"/>
        <v/>
      </c>
      <c r="Q55" s="5" t="str">
        <f t="shared" si="14"/>
        <v/>
      </c>
    </row>
    <row r="56" spans="1:17" ht="12.75" customHeight="1" x14ac:dyDescent="0.25">
      <c r="A56" s="3" t="str">
        <f>IF('Série original'!$A56&lt;&gt;"",'Série original'!$A56,"")</f>
        <v/>
      </c>
      <c r="B56" s="4" t="str">
        <f>IF('Série original'!$B56&lt;&gt;"",'Série original'!$B56,"")</f>
        <v/>
      </c>
      <c r="C56" s="5" t="str">
        <f>IF(AND('Série original'!$P56&gt;30%,'Série original'!D56&gt;='Série original'!$Q56,'Série original'!D56&lt;='Série original'!$R56,COUNT('Série original'!$D56:$M56)&gt;3),'Série original'!D56," ")</f>
        <v xml:space="preserve"> </v>
      </c>
      <c r="D56" s="5" t="str">
        <f>IF(AND('Série original'!$P56&gt;30%,'Série original'!E56&gt;='Série original'!$Q56,'Série original'!E56&lt;='Série original'!$R56,COUNT('Série original'!$D56:$M56)&gt;3),'Série original'!E56," ")</f>
        <v xml:space="preserve"> </v>
      </c>
      <c r="E56" s="5" t="str">
        <f>IF(AND('Série original'!$P56&gt;30%,'Série original'!F56&gt;='Série original'!$Q56,'Série original'!F56&lt;='Série original'!$R56,COUNT('Série original'!$D56:$M56)&gt;3),'Série original'!F56," ")</f>
        <v xml:space="preserve"> </v>
      </c>
      <c r="F56" s="5" t="str">
        <f>IF(AND('Série original'!$P56&gt;30%,'Série original'!G56&gt;='Série original'!$Q56,'Série original'!G56&lt;='Série original'!$R56,COUNT('Série original'!$D56:$M56)&gt;3),'Série original'!G56," ")</f>
        <v xml:space="preserve"> </v>
      </c>
      <c r="G56" s="5" t="str">
        <f>IF(AND('Série original'!$P56&gt;30%,'Série original'!H56&gt;='Série original'!$Q56,'Série original'!H56&lt;='Série original'!$R56,COUNT('Série original'!$D56:$M56)&gt;3),'Série original'!H56," ")</f>
        <v xml:space="preserve"> </v>
      </c>
      <c r="H56" s="5" t="str">
        <f>IF(AND('Série original'!$P56&gt;30%,'Série original'!I56&gt;='Série original'!$Q56,'Série original'!I56&lt;='Série original'!$R56,COUNT('Série original'!$D56:$M56)&gt;3),'Série original'!I56," ")</f>
        <v xml:space="preserve"> </v>
      </c>
      <c r="I56" s="5" t="str">
        <f>IF(AND('Série original'!$P56&gt;30%,'Série original'!J56&gt;='Série original'!$Q56,'Série original'!J56&lt;='Série original'!$R56,COUNT('Série original'!$D56:$M56)&gt;3),'Série original'!J56," ")</f>
        <v xml:space="preserve"> </v>
      </c>
      <c r="J56" s="5" t="str">
        <f>IF(AND('Série original'!$P56&gt;30%,'Série original'!K56&gt;='Série original'!$Q56,'Série original'!K56&lt;='Série original'!$R56,COUNT('Série original'!$D56:$M56)&gt;3),'Série original'!K56," ")</f>
        <v xml:space="preserve"> </v>
      </c>
      <c r="K56" s="5" t="str">
        <f>IF(AND('Série original'!$P56&gt;30%,'Série original'!L56&gt;='Série original'!$Q56,'Série original'!L56&lt;='Série original'!$R56,COUNT('Série original'!$D56:$M56)&gt;3),'Série original'!L56," ")</f>
        <v xml:space="preserve"> </v>
      </c>
      <c r="L56" s="5" t="str">
        <f>IF(AND('Série original'!$P56&gt;30%,'Série original'!M56&gt;='Série original'!$Q56,'Série original'!M56&lt;='Série original'!$R56,COUNT('Série original'!$D56:$M56)&gt;3),'Série original'!M56," ")</f>
        <v xml:space="preserve"> </v>
      </c>
      <c r="M56" s="44" t="str">
        <f t="shared" si="10"/>
        <v/>
      </c>
      <c r="N56" s="7" t="str">
        <f t="shared" si="11"/>
        <v/>
      </c>
      <c r="O56" s="8" t="str">
        <f t="shared" si="12"/>
        <v/>
      </c>
      <c r="P56" s="6" t="str">
        <f t="shared" si="13"/>
        <v/>
      </c>
      <c r="Q56" s="5" t="str">
        <f t="shared" si="14"/>
        <v/>
      </c>
    </row>
    <row r="57" spans="1:17" ht="12.75" customHeight="1" x14ac:dyDescent="0.25">
      <c r="A57" s="3" t="str">
        <f>IF('Série original'!$A57&lt;&gt;"",'Série original'!$A57,"")</f>
        <v/>
      </c>
      <c r="B57" s="4" t="str">
        <f>IF('Série original'!$B57&lt;&gt;"",'Série original'!$B57,"")</f>
        <v/>
      </c>
      <c r="C57" s="5" t="str">
        <f>IF(AND('Série original'!$P57&gt;30%,'Série original'!D57&gt;='Série original'!$Q57,'Série original'!D57&lt;='Série original'!$R57,COUNT('Série original'!$D57:$M57)&gt;3),'Série original'!D57," ")</f>
        <v xml:space="preserve"> </v>
      </c>
      <c r="D57" s="5" t="str">
        <f>IF(AND('Série original'!$P57&gt;30%,'Série original'!E57&gt;='Série original'!$Q57,'Série original'!E57&lt;='Série original'!$R57,COUNT('Série original'!$D57:$M57)&gt;3),'Série original'!E57," ")</f>
        <v xml:space="preserve"> </v>
      </c>
      <c r="E57" s="5" t="str">
        <f>IF(AND('Série original'!$P57&gt;30%,'Série original'!F57&gt;='Série original'!$Q57,'Série original'!F57&lt;='Série original'!$R57,COUNT('Série original'!$D57:$M57)&gt;3),'Série original'!F57," ")</f>
        <v xml:space="preserve"> </v>
      </c>
      <c r="F57" s="5" t="str">
        <f>IF(AND('Série original'!$P57&gt;30%,'Série original'!G57&gt;='Série original'!$Q57,'Série original'!G57&lt;='Série original'!$R57,COUNT('Série original'!$D57:$M57)&gt;3),'Série original'!G57," ")</f>
        <v xml:space="preserve"> </v>
      </c>
      <c r="G57" s="5" t="str">
        <f>IF(AND('Série original'!$P57&gt;30%,'Série original'!H57&gt;='Série original'!$Q57,'Série original'!H57&lt;='Série original'!$R57,COUNT('Série original'!$D57:$M57)&gt;3),'Série original'!H57," ")</f>
        <v xml:space="preserve"> </v>
      </c>
      <c r="H57" s="5" t="str">
        <f>IF(AND('Série original'!$P57&gt;30%,'Série original'!I57&gt;='Série original'!$Q57,'Série original'!I57&lt;='Série original'!$R57,COUNT('Série original'!$D57:$M57)&gt;3),'Série original'!I57," ")</f>
        <v xml:space="preserve"> </v>
      </c>
      <c r="I57" s="5" t="str">
        <f>IF(AND('Série original'!$P57&gt;30%,'Série original'!J57&gt;='Série original'!$Q57,'Série original'!J57&lt;='Série original'!$R57,COUNT('Série original'!$D57:$M57)&gt;3),'Série original'!J57," ")</f>
        <v xml:space="preserve"> </v>
      </c>
      <c r="J57" s="5" t="str">
        <f>IF(AND('Série original'!$P57&gt;30%,'Série original'!K57&gt;='Série original'!$Q57,'Série original'!K57&lt;='Série original'!$R57,COUNT('Série original'!$D57:$M57)&gt;3),'Série original'!K57," ")</f>
        <v xml:space="preserve"> </v>
      </c>
      <c r="K57" s="5" t="str">
        <f>IF(AND('Série original'!$P57&gt;30%,'Série original'!L57&gt;='Série original'!$Q57,'Série original'!L57&lt;='Série original'!$R57,COUNT('Série original'!$D57:$M57)&gt;3),'Série original'!L57," ")</f>
        <v xml:space="preserve"> </v>
      </c>
      <c r="L57" s="5" t="str">
        <f>IF(AND('Série original'!$P57&gt;30%,'Série original'!M57&gt;='Série original'!$Q57,'Série original'!M57&lt;='Série original'!$R57,COUNT('Série original'!$D57:$M57)&gt;3),'Série original'!M57," ")</f>
        <v xml:space="preserve"> </v>
      </c>
      <c r="M57" s="44" t="str">
        <f t="shared" si="10"/>
        <v/>
      </c>
      <c r="N57" s="7" t="str">
        <f t="shared" si="11"/>
        <v/>
      </c>
      <c r="O57" s="8" t="str">
        <f t="shared" si="12"/>
        <v/>
      </c>
      <c r="P57" s="6" t="str">
        <f t="shared" si="13"/>
        <v/>
      </c>
      <c r="Q57" s="5" t="str">
        <f t="shared" si="14"/>
        <v/>
      </c>
    </row>
    <row r="58" spans="1:17" ht="12.75" customHeight="1" x14ac:dyDescent="0.25">
      <c r="A58" s="3" t="str">
        <f>IF('Série original'!$A58&lt;&gt;"",'Série original'!$A58,"")</f>
        <v/>
      </c>
      <c r="B58" s="4" t="str">
        <f>IF('Série original'!$B58&lt;&gt;"",'Série original'!$B58,"")</f>
        <v/>
      </c>
      <c r="C58" s="5" t="str">
        <f>IF(AND('Série original'!$P58&gt;30%,'Série original'!D58&gt;='Série original'!$Q58,'Série original'!D58&lt;='Série original'!$R58,COUNT('Série original'!$D58:$M58)&gt;3),'Série original'!D58," ")</f>
        <v xml:space="preserve"> </v>
      </c>
      <c r="D58" s="5" t="str">
        <f>IF(AND('Série original'!$P58&gt;30%,'Série original'!E58&gt;='Série original'!$Q58,'Série original'!E58&lt;='Série original'!$R58,COUNT('Série original'!$D58:$M58)&gt;3),'Série original'!E58," ")</f>
        <v xml:space="preserve"> </v>
      </c>
      <c r="E58" s="5" t="str">
        <f>IF(AND('Série original'!$P58&gt;30%,'Série original'!F58&gt;='Série original'!$Q58,'Série original'!F58&lt;='Série original'!$R58,COUNT('Série original'!$D58:$M58)&gt;3),'Série original'!F58," ")</f>
        <v xml:space="preserve"> </v>
      </c>
      <c r="F58" s="5" t="str">
        <f>IF(AND('Série original'!$P58&gt;30%,'Série original'!G58&gt;='Série original'!$Q58,'Série original'!G58&lt;='Série original'!$R58,COUNT('Série original'!$D58:$M58)&gt;3),'Série original'!G58," ")</f>
        <v xml:space="preserve"> </v>
      </c>
      <c r="G58" s="5" t="str">
        <f>IF(AND('Série original'!$P58&gt;30%,'Série original'!H58&gt;='Série original'!$Q58,'Série original'!H58&lt;='Série original'!$R58,COUNT('Série original'!$D58:$M58)&gt;3),'Série original'!H58," ")</f>
        <v xml:space="preserve"> </v>
      </c>
      <c r="H58" s="5" t="str">
        <f>IF(AND('Série original'!$P58&gt;30%,'Série original'!I58&gt;='Série original'!$Q58,'Série original'!I58&lt;='Série original'!$R58,COUNT('Série original'!$D58:$M58)&gt;3),'Série original'!I58," ")</f>
        <v xml:space="preserve"> </v>
      </c>
      <c r="I58" s="5" t="str">
        <f>IF(AND('Série original'!$P58&gt;30%,'Série original'!J58&gt;='Série original'!$Q58,'Série original'!J58&lt;='Série original'!$R58,COUNT('Série original'!$D58:$M58)&gt;3),'Série original'!J58," ")</f>
        <v xml:space="preserve"> </v>
      </c>
      <c r="J58" s="5" t="str">
        <f>IF(AND('Série original'!$P58&gt;30%,'Série original'!K58&gt;='Série original'!$Q58,'Série original'!K58&lt;='Série original'!$R58,COUNT('Série original'!$D58:$M58)&gt;3),'Série original'!K58," ")</f>
        <v xml:space="preserve"> </v>
      </c>
      <c r="K58" s="5" t="str">
        <f>IF(AND('Série original'!$P58&gt;30%,'Série original'!L58&gt;='Série original'!$Q58,'Série original'!L58&lt;='Série original'!$R58,COUNT('Série original'!$D58:$M58)&gt;3),'Série original'!L58," ")</f>
        <v xml:space="preserve"> </v>
      </c>
      <c r="L58" s="5" t="str">
        <f>IF(AND('Série original'!$P58&gt;30%,'Série original'!M58&gt;='Série original'!$Q58,'Série original'!M58&lt;='Série original'!$R58,COUNT('Série original'!$D58:$M58)&gt;3),'Série original'!M58," ")</f>
        <v xml:space="preserve"> </v>
      </c>
      <c r="M58" s="44" t="str">
        <f t="shared" si="10"/>
        <v/>
      </c>
      <c r="N58" s="7" t="str">
        <f t="shared" si="11"/>
        <v/>
      </c>
      <c r="O58" s="8" t="str">
        <f t="shared" si="12"/>
        <v/>
      </c>
      <c r="P58" s="6" t="str">
        <f t="shared" si="13"/>
        <v/>
      </c>
      <c r="Q58" s="5" t="str">
        <f t="shared" si="14"/>
        <v/>
      </c>
    </row>
    <row r="59" spans="1:17" ht="12.75" customHeight="1" x14ac:dyDescent="0.25">
      <c r="A59" s="3" t="str">
        <f>IF('Série original'!$A59&lt;&gt;"",'Série original'!$A59,"")</f>
        <v/>
      </c>
      <c r="B59" s="4" t="str">
        <f>IF('Série original'!$B59&lt;&gt;"",'Série original'!$B59,"")</f>
        <v/>
      </c>
      <c r="C59" s="5" t="str">
        <f>IF(AND('Série original'!$P59&gt;30%,'Série original'!D59&gt;='Série original'!$Q59,'Série original'!D59&lt;='Série original'!$R59,COUNT('Série original'!$D59:$M59)&gt;3),'Série original'!D59," ")</f>
        <v xml:space="preserve"> </v>
      </c>
      <c r="D59" s="5" t="str">
        <f>IF(AND('Série original'!$P59&gt;30%,'Série original'!E59&gt;='Série original'!$Q59,'Série original'!E59&lt;='Série original'!$R59,COUNT('Série original'!$D59:$M59)&gt;3),'Série original'!E59," ")</f>
        <v xml:space="preserve"> </v>
      </c>
      <c r="E59" s="5" t="str">
        <f>IF(AND('Série original'!$P59&gt;30%,'Série original'!F59&gt;='Série original'!$Q59,'Série original'!F59&lt;='Série original'!$R59,COUNT('Série original'!$D59:$M59)&gt;3),'Série original'!F59," ")</f>
        <v xml:space="preserve"> </v>
      </c>
      <c r="F59" s="5" t="str">
        <f>IF(AND('Série original'!$P59&gt;30%,'Série original'!G59&gt;='Série original'!$Q59,'Série original'!G59&lt;='Série original'!$R59,COUNT('Série original'!$D59:$M59)&gt;3),'Série original'!G59," ")</f>
        <v xml:space="preserve"> </v>
      </c>
      <c r="G59" s="5" t="str">
        <f>IF(AND('Série original'!$P59&gt;30%,'Série original'!H59&gt;='Série original'!$Q59,'Série original'!H59&lt;='Série original'!$R59,COUNT('Série original'!$D59:$M59)&gt;3),'Série original'!H59," ")</f>
        <v xml:space="preserve"> </v>
      </c>
      <c r="H59" s="5" t="str">
        <f>IF(AND('Série original'!$P59&gt;30%,'Série original'!I59&gt;='Série original'!$Q59,'Série original'!I59&lt;='Série original'!$R59,COUNT('Série original'!$D59:$M59)&gt;3),'Série original'!I59," ")</f>
        <v xml:space="preserve"> </v>
      </c>
      <c r="I59" s="5" t="str">
        <f>IF(AND('Série original'!$P59&gt;30%,'Série original'!J59&gt;='Série original'!$Q59,'Série original'!J59&lt;='Série original'!$R59,COUNT('Série original'!$D59:$M59)&gt;3),'Série original'!J59," ")</f>
        <v xml:space="preserve"> </v>
      </c>
      <c r="J59" s="5" t="str">
        <f>IF(AND('Série original'!$P59&gt;30%,'Série original'!K59&gt;='Série original'!$Q59,'Série original'!K59&lt;='Série original'!$R59,COUNT('Série original'!$D59:$M59)&gt;3),'Série original'!K59," ")</f>
        <v xml:space="preserve"> </v>
      </c>
      <c r="K59" s="5" t="str">
        <f>IF(AND('Série original'!$P59&gt;30%,'Série original'!L59&gt;='Série original'!$Q59,'Série original'!L59&lt;='Série original'!$R59,COUNT('Série original'!$D59:$M59)&gt;3),'Série original'!L59," ")</f>
        <v xml:space="preserve"> </v>
      </c>
      <c r="L59" s="5" t="str">
        <f>IF(AND('Série original'!$P59&gt;30%,'Série original'!M59&gt;='Série original'!$Q59,'Série original'!M59&lt;='Série original'!$R59,COUNT('Série original'!$D59:$M59)&gt;3),'Série original'!M59," ")</f>
        <v xml:space="preserve"> </v>
      </c>
      <c r="M59" s="44" t="str">
        <f t="shared" si="10"/>
        <v/>
      </c>
      <c r="N59" s="7" t="str">
        <f t="shared" si="11"/>
        <v/>
      </c>
      <c r="O59" s="8" t="str">
        <f t="shared" si="12"/>
        <v/>
      </c>
      <c r="P59" s="6" t="str">
        <f t="shared" si="13"/>
        <v/>
      </c>
      <c r="Q59" s="5" t="str">
        <f t="shared" si="14"/>
        <v/>
      </c>
    </row>
    <row r="60" spans="1:17" ht="12.75" customHeight="1" x14ac:dyDescent="0.25">
      <c r="A60" s="3" t="str">
        <f>IF('Série original'!$A60&lt;&gt;"",'Série original'!$A60,"")</f>
        <v/>
      </c>
      <c r="B60" s="4" t="str">
        <f>IF('Série original'!$B60&lt;&gt;"",'Série original'!$B60,"")</f>
        <v/>
      </c>
      <c r="C60" s="5" t="str">
        <f>IF(AND('Série original'!$P60&gt;30%,'Série original'!D60&gt;='Série original'!$Q60,'Série original'!D60&lt;='Série original'!$R60,COUNT('Série original'!$D60:$M60)&gt;3),'Série original'!D60," ")</f>
        <v xml:space="preserve"> </v>
      </c>
      <c r="D60" s="5" t="str">
        <f>IF(AND('Série original'!$P60&gt;30%,'Série original'!E60&gt;='Série original'!$Q60,'Série original'!E60&lt;='Série original'!$R60,COUNT('Série original'!$D60:$M60)&gt;3),'Série original'!E60," ")</f>
        <v xml:space="preserve"> </v>
      </c>
      <c r="E60" s="5" t="str">
        <f>IF(AND('Série original'!$P60&gt;30%,'Série original'!F60&gt;='Série original'!$Q60,'Série original'!F60&lt;='Série original'!$R60,COUNT('Série original'!$D60:$M60)&gt;3),'Série original'!F60," ")</f>
        <v xml:space="preserve"> </v>
      </c>
      <c r="F60" s="5" t="str">
        <f>IF(AND('Série original'!$P60&gt;30%,'Série original'!G60&gt;='Série original'!$Q60,'Série original'!G60&lt;='Série original'!$R60,COUNT('Série original'!$D60:$M60)&gt;3),'Série original'!G60," ")</f>
        <v xml:space="preserve"> </v>
      </c>
      <c r="G60" s="5" t="str">
        <f>IF(AND('Série original'!$P60&gt;30%,'Série original'!H60&gt;='Série original'!$Q60,'Série original'!H60&lt;='Série original'!$R60,COUNT('Série original'!$D60:$M60)&gt;3),'Série original'!H60," ")</f>
        <v xml:space="preserve"> </v>
      </c>
      <c r="H60" s="5" t="str">
        <f>IF(AND('Série original'!$P60&gt;30%,'Série original'!I60&gt;='Série original'!$Q60,'Série original'!I60&lt;='Série original'!$R60,COUNT('Série original'!$D60:$M60)&gt;3),'Série original'!I60," ")</f>
        <v xml:space="preserve"> </v>
      </c>
      <c r="I60" s="5" t="str">
        <f>IF(AND('Série original'!$P60&gt;30%,'Série original'!J60&gt;='Série original'!$Q60,'Série original'!J60&lt;='Série original'!$R60,COUNT('Série original'!$D60:$M60)&gt;3),'Série original'!J60," ")</f>
        <v xml:space="preserve"> </v>
      </c>
      <c r="J60" s="5" t="str">
        <f>IF(AND('Série original'!$P60&gt;30%,'Série original'!K60&gt;='Série original'!$Q60,'Série original'!K60&lt;='Série original'!$R60,COUNT('Série original'!$D60:$M60)&gt;3),'Série original'!K60," ")</f>
        <v xml:space="preserve"> </v>
      </c>
      <c r="K60" s="5" t="str">
        <f>IF(AND('Série original'!$P60&gt;30%,'Série original'!L60&gt;='Série original'!$Q60,'Série original'!L60&lt;='Série original'!$R60,COUNT('Série original'!$D60:$M60)&gt;3),'Série original'!L60," ")</f>
        <v xml:space="preserve"> </v>
      </c>
      <c r="L60" s="5" t="str">
        <f>IF(AND('Série original'!$P60&gt;30%,'Série original'!M60&gt;='Série original'!$Q60,'Série original'!M60&lt;='Série original'!$R60,COUNT('Série original'!$D60:$M60)&gt;3),'Série original'!M60," ")</f>
        <v xml:space="preserve"> </v>
      </c>
      <c r="M60" s="44" t="str">
        <f t="shared" si="10"/>
        <v/>
      </c>
      <c r="N60" s="7" t="str">
        <f t="shared" si="11"/>
        <v/>
      </c>
      <c r="O60" s="8" t="str">
        <f t="shared" si="12"/>
        <v/>
      </c>
      <c r="P60" s="6" t="str">
        <f t="shared" si="13"/>
        <v/>
      </c>
      <c r="Q60" s="5" t="str">
        <f t="shared" si="14"/>
        <v/>
      </c>
    </row>
    <row r="61" spans="1:17" ht="12.75" customHeight="1" x14ac:dyDescent="0.25">
      <c r="A61" s="3" t="str">
        <f>IF('Série original'!$A61&lt;&gt;"",'Série original'!$A61,"")</f>
        <v/>
      </c>
      <c r="B61" s="4" t="str">
        <f>IF('Série original'!$B61&lt;&gt;"",'Série original'!$B61,"")</f>
        <v/>
      </c>
      <c r="C61" s="5" t="str">
        <f>IF(AND('Série original'!$P61&gt;30%,'Série original'!D61&gt;='Série original'!$Q61,'Série original'!D61&lt;='Série original'!$R61,COUNT('Série original'!$D61:$M61)&gt;3),'Série original'!D61," ")</f>
        <v xml:space="preserve"> </v>
      </c>
      <c r="D61" s="5" t="str">
        <f>IF(AND('Série original'!$P61&gt;30%,'Série original'!E61&gt;='Série original'!$Q61,'Série original'!E61&lt;='Série original'!$R61,COUNT('Série original'!$D61:$M61)&gt;3),'Série original'!E61," ")</f>
        <v xml:space="preserve"> </v>
      </c>
      <c r="E61" s="5" t="str">
        <f>IF(AND('Série original'!$P61&gt;30%,'Série original'!F61&gt;='Série original'!$Q61,'Série original'!F61&lt;='Série original'!$R61,COUNT('Série original'!$D61:$M61)&gt;3),'Série original'!F61," ")</f>
        <v xml:space="preserve"> </v>
      </c>
      <c r="F61" s="5" t="str">
        <f>IF(AND('Série original'!$P61&gt;30%,'Série original'!G61&gt;='Série original'!$Q61,'Série original'!G61&lt;='Série original'!$R61,COUNT('Série original'!$D61:$M61)&gt;3),'Série original'!G61," ")</f>
        <v xml:space="preserve"> </v>
      </c>
      <c r="G61" s="5" t="str">
        <f>IF(AND('Série original'!$P61&gt;30%,'Série original'!H61&gt;='Série original'!$Q61,'Série original'!H61&lt;='Série original'!$R61,COUNT('Série original'!$D61:$M61)&gt;3),'Série original'!H61," ")</f>
        <v xml:space="preserve"> </v>
      </c>
      <c r="H61" s="5" t="str">
        <f>IF(AND('Série original'!$P61&gt;30%,'Série original'!I61&gt;='Série original'!$Q61,'Série original'!I61&lt;='Série original'!$R61,COUNT('Série original'!$D61:$M61)&gt;3),'Série original'!I61," ")</f>
        <v xml:space="preserve"> </v>
      </c>
      <c r="I61" s="5" t="str">
        <f>IF(AND('Série original'!$P61&gt;30%,'Série original'!J61&gt;='Série original'!$Q61,'Série original'!J61&lt;='Série original'!$R61,COUNT('Série original'!$D61:$M61)&gt;3),'Série original'!J61," ")</f>
        <v xml:space="preserve"> </v>
      </c>
      <c r="J61" s="5" t="str">
        <f>IF(AND('Série original'!$P61&gt;30%,'Série original'!K61&gt;='Série original'!$Q61,'Série original'!K61&lt;='Série original'!$R61,COUNT('Série original'!$D61:$M61)&gt;3),'Série original'!K61," ")</f>
        <v xml:space="preserve"> </v>
      </c>
      <c r="K61" s="5" t="str">
        <f>IF(AND('Série original'!$P61&gt;30%,'Série original'!L61&gt;='Série original'!$Q61,'Série original'!L61&lt;='Série original'!$R61,COUNT('Série original'!$D61:$M61)&gt;3),'Série original'!L61," ")</f>
        <v xml:space="preserve"> </v>
      </c>
      <c r="L61" s="5" t="str">
        <f>IF(AND('Série original'!$P61&gt;30%,'Série original'!M61&gt;='Série original'!$Q61,'Série original'!M61&lt;='Série original'!$R61,COUNT('Série original'!$D61:$M61)&gt;3),'Série original'!M61," ")</f>
        <v xml:space="preserve"> </v>
      </c>
      <c r="M61" s="44" t="str">
        <f t="shared" si="10"/>
        <v/>
      </c>
      <c r="N61" s="7" t="str">
        <f t="shared" si="11"/>
        <v/>
      </c>
      <c r="O61" s="8" t="str">
        <f t="shared" si="12"/>
        <v/>
      </c>
      <c r="P61" s="6" t="str">
        <f t="shared" si="13"/>
        <v/>
      </c>
      <c r="Q61" s="5" t="str">
        <f t="shared" si="14"/>
        <v/>
      </c>
    </row>
    <row r="62" spans="1:17" ht="12.75" customHeight="1" x14ac:dyDescent="0.25">
      <c r="A62" s="3" t="str">
        <f>IF('Série original'!$A62&lt;&gt;"",'Série original'!$A62,"")</f>
        <v/>
      </c>
      <c r="B62" s="4" t="str">
        <f>IF('Série original'!$B62&lt;&gt;"",'Série original'!$B62,"")</f>
        <v/>
      </c>
      <c r="C62" s="5" t="str">
        <f>IF(AND('Série original'!$P62&gt;30%,'Série original'!D62&gt;='Série original'!$Q62,'Série original'!D62&lt;='Série original'!$R62,COUNT('Série original'!$D62:$M62)&gt;3),'Série original'!D62," ")</f>
        <v xml:space="preserve"> </v>
      </c>
      <c r="D62" s="5" t="str">
        <f>IF(AND('Série original'!$P62&gt;30%,'Série original'!E62&gt;='Série original'!$Q62,'Série original'!E62&lt;='Série original'!$R62,COUNT('Série original'!$D62:$M62)&gt;3),'Série original'!E62," ")</f>
        <v xml:space="preserve"> </v>
      </c>
      <c r="E62" s="5" t="str">
        <f>IF(AND('Série original'!$P62&gt;30%,'Série original'!F62&gt;='Série original'!$Q62,'Série original'!F62&lt;='Série original'!$R62,COUNT('Série original'!$D62:$M62)&gt;3),'Série original'!F62," ")</f>
        <v xml:space="preserve"> </v>
      </c>
      <c r="F62" s="5" t="str">
        <f>IF(AND('Série original'!$P62&gt;30%,'Série original'!G62&gt;='Série original'!$Q62,'Série original'!G62&lt;='Série original'!$R62,COUNT('Série original'!$D62:$M62)&gt;3),'Série original'!G62," ")</f>
        <v xml:space="preserve"> </v>
      </c>
      <c r="G62" s="5" t="str">
        <f>IF(AND('Série original'!$P62&gt;30%,'Série original'!H62&gt;='Série original'!$Q62,'Série original'!H62&lt;='Série original'!$R62,COUNT('Série original'!$D62:$M62)&gt;3),'Série original'!H62," ")</f>
        <v xml:space="preserve"> </v>
      </c>
      <c r="H62" s="5" t="str">
        <f>IF(AND('Série original'!$P62&gt;30%,'Série original'!I62&gt;='Série original'!$Q62,'Série original'!I62&lt;='Série original'!$R62,COUNT('Série original'!$D62:$M62)&gt;3),'Série original'!I62," ")</f>
        <v xml:space="preserve"> </v>
      </c>
      <c r="I62" s="5" t="str">
        <f>IF(AND('Série original'!$P62&gt;30%,'Série original'!J62&gt;='Série original'!$Q62,'Série original'!J62&lt;='Série original'!$R62,COUNT('Série original'!$D62:$M62)&gt;3),'Série original'!J62," ")</f>
        <v xml:space="preserve"> </v>
      </c>
      <c r="J62" s="5" t="str">
        <f>IF(AND('Série original'!$P62&gt;30%,'Série original'!K62&gt;='Série original'!$Q62,'Série original'!K62&lt;='Série original'!$R62,COUNT('Série original'!$D62:$M62)&gt;3),'Série original'!K62," ")</f>
        <v xml:space="preserve"> </v>
      </c>
      <c r="K62" s="5" t="str">
        <f>IF(AND('Série original'!$P62&gt;30%,'Série original'!L62&gt;='Série original'!$Q62,'Série original'!L62&lt;='Série original'!$R62,COUNT('Série original'!$D62:$M62)&gt;3),'Série original'!L62," ")</f>
        <v xml:space="preserve"> </v>
      </c>
      <c r="L62" s="5" t="str">
        <f>IF(AND('Série original'!$P62&gt;30%,'Série original'!M62&gt;='Série original'!$Q62,'Série original'!M62&lt;='Série original'!$R62,COUNT('Série original'!$D62:$M62)&gt;3),'Série original'!M62," ")</f>
        <v xml:space="preserve"> </v>
      </c>
      <c r="M62" s="44" t="str">
        <f t="shared" si="10"/>
        <v/>
      </c>
      <c r="N62" s="7" t="str">
        <f t="shared" si="11"/>
        <v/>
      </c>
      <c r="O62" s="8" t="str">
        <f t="shared" si="12"/>
        <v/>
      </c>
      <c r="P62" s="6" t="str">
        <f t="shared" si="13"/>
        <v/>
      </c>
      <c r="Q62" s="5" t="str">
        <f t="shared" si="14"/>
        <v/>
      </c>
    </row>
    <row r="63" spans="1:17" ht="12.75" customHeight="1" x14ac:dyDescent="0.25">
      <c r="A63" s="3" t="str">
        <f>IF('Série original'!$A63&lt;&gt;"",'Série original'!$A63,"")</f>
        <v/>
      </c>
      <c r="B63" s="4" t="str">
        <f>IF('Série original'!$B63&lt;&gt;"",'Série original'!$B63,"")</f>
        <v/>
      </c>
      <c r="C63" s="5" t="str">
        <f>IF(AND('Série original'!$P63&gt;30%,'Série original'!D63&gt;='Série original'!$Q63,'Série original'!D63&lt;='Série original'!$R63,COUNT('Série original'!$D63:$M63)&gt;3),'Série original'!D63," ")</f>
        <v xml:space="preserve"> </v>
      </c>
      <c r="D63" s="5" t="str">
        <f>IF(AND('Série original'!$P63&gt;30%,'Série original'!E63&gt;='Série original'!$Q63,'Série original'!E63&lt;='Série original'!$R63,COUNT('Série original'!$D63:$M63)&gt;3),'Série original'!E63," ")</f>
        <v xml:space="preserve"> </v>
      </c>
      <c r="E63" s="5" t="str">
        <f>IF(AND('Série original'!$P63&gt;30%,'Série original'!F63&gt;='Série original'!$Q63,'Série original'!F63&lt;='Série original'!$R63,COUNT('Série original'!$D63:$M63)&gt;3),'Série original'!F63," ")</f>
        <v xml:space="preserve"> </v>
      </c>
      <c r="F63" s="5" t="str">
        <f>IF(AND('Série original'!$P63&gt;30%,'Série original'!G63&gt;='Série original'!$Q63,'Série original'!G63&lt;='Série original'!$R63,COUNT('Série original'!$D63:$M63)&gt;3),'Série original'!G63," ")</f>
        <v xml:space="preserve"> </v>
      </c>
      <c r="G63" s="5" t="str">
        <f>IF(AND('Série original'!$P63&gt;30%,'Série original'!H63&gt;='Série original'!$Q63,'Série original'!H63&lt;='Série original'!$R63,COUNT('Série original'!$D63:$M63)&gt;3),'Série original'!H63," ")</f>
        <v xml:space="preserve"> </v>
      </c>
      <c r="H63" s="5" t="str">
        <f>IF(AND('Série original'!$P63&gt;30%,'Série original'!I63&gt;='Série original'!$Q63,'Série original'!I63&lt;='Série original'!$R63,COUNT('Série original'!$D63:$M63)&gt;3),'Série original'!I63," ")</f>
        <v xml:space="preserve"> </v>
      </c>
      <c r="I63" s="5" t="str">
        <f>IF(AND('Série original'!$P63&gt;30%,'Série original'!J63&gt;='Série original'!$Q63,'Série original'!J63&lt;='Série original'!$R63,COUNT('Série original'!$D63:$M63)&gt;3),'Série original'!J63," ")</f>
        <v xml:space="preserve"> </v>
      </c>
      <c r="J63" s="5" t="str">
        <f>IF(AND('Série original'!$P63&gt;30%,'Série original'!K63&gt;='Série original'!$Q63,'Série original'!K63&lt;='Série original'!$R63,COUNT('Série original'!$D63:$M63)&gt;3),'Série original'!K63," ")</f>
        <v xml:space="preserve"> </v>
      </c>
      <c r="K63" s="5" t="str">
        <f>IF(AND('Série original'!$P63&gt;30%,'Série original'!L63&gt;='Série original'!$Q63,'Série original'!L63&lt;='Série original'!$R63,COUNT('Série original'!$D63:$M63)&gt;3),'Série original'!L63," ")</f>
        <v xml:space="preserve"> </v>
      </c>
      <c r="L63" s="5" t="str">
        <f>IF(AND('Série original'!$P63&gt;30%,'Série original'!M63&gt;='Série original'!$Q63,'Série original'!M63&lt;='Série original'!$R63,COUNT('Série original'!$D63:$M63)&gt;3),'Série original'!M63," ")</f>
        <v xml:space="preserve"> </v>
      </c>
      <c r="M63" s="44" t="str">
        <f t="shared" si="10"/>
        <v/>
      </c>
      <c r="N63" s="7" t="str">
        <f t="shared" si="11"/>
        <v/>
      </c>
      <c r="O63" s="8" t="str">
        <f t="shared" si="12"/>
        <v/>
      </c>
      <c r="P63" s="6" t="str">
        <f t="shared" si="13"/>
        <v/>
      </c>
      <c r="Q63" s="5" t="str">
        <f t="shared" si="14"/>
        <v/>
      </c>
    </row>
    <row r="64" spans="1:17" ht="12.75" customHeight="1" x14ac:dyDescent="0.25">
      <c r="A64" s="3" t="str">
        <f>IF('Série original'!$A64&lt;&gt;"",'Série original'!$A64,"")</f>
        <v/>
      </c>
      <c r="B64" s="4" t="str">
        <f>IF('Série original'!$B64&lt;&gt;"",'Série original'!$B64,"")</f>
        <v/>
      </c>
      <c r="C64" s="5" t="str">
        <f>IF(AND('Série original'!$P64&gt;30%,'Série original'!D64&gt;='Série original'!$Q64,'Série original'!D64&lt;='Série original'!$R64,COUNT('Série original'!$D64:$M64)&gt;3),'Série original'!D64," ")</f>
        <v xml:space="preserve"> </v>
      </c>
      <c r="D64" s="5" t="str">
        <f>IF(AND('Série original'!$P64&gt;30%,'Série original'!E64&gt;='Série original'!$Q64,'Série original'!E64&lt;='Série original'!$R64,COUNT('Série original'!$D64:$M64)&gt;3),'Série original'!E64," ")</f>
        <v xml:space="preserve"> </v>
      </c>
      <c r="E64" s="5" t="str">
        <f>IF(AND('Série original'!$P64&gt;30%,'Série original'!F64&gt;='Série original'!$Q64,'Série original'!F64&lt;='Série original'!$R64,COUNT('Série original'!$D64:$M64)&gt;3),'Série original'!F64," ")</f>
        <v xml:space="preserve"> </v>
      </c>
      <c r="F64" s="5" t="str">
        <f>IF(AND('Série original'!$P64&gt;30%,'Série original'!G64&gt;='Série original'!$Q64,'Série original'!G64&lt;='Série original'!$R64,COUNT('Série original'!$D64:$M64)&gt;3),'Série original'!G64," ")</f>
        <v xml:space="preserve"> </v>
      </c>
      <c r="G64" s="5" t="str">
        <f>IF(AND('Série original'!$P64&gt;30%,'Série original'!H64&gt;='Série original'!$Q64,'Série original'!H64&lt;='Série original'!$R64,COUNT('Série original'!$D64:$M64)&gt;3),'Série original'!H64," ")</f>
        <v xml:space="preserve"> </v>
      </c>
      <c r="H64" s="5" t="str">
        <f>IF(AND('Série original'!$P64&gt;30%,'Série original'!I64&gt;='Série original'!$Q64,'Série original'!I64&lt;='Série original'!$R64,COUNT('Série original'!$D64:$M64)&gt;3),'Série original'!I64," ")</f>
        <v xml:space="preserve"> </v>
      </c>
      <c r="I64" s="5" t="str">
        <f>IF(AND('Série original'!$P64&gt;30%,'Série original'!J64&gt;='Série original'!$Q64,'Série original'!J64&lt;='Série original'!$R64,COUNT('Série original'!$D64:$M64)&gt;3),'Série original'!J64," ")</f>
        <v xml:space="preserve"> </v>
      </c>
      <c r="J64" s="5" t="str">
        <f>IF(AND('Série original'!$P64&gt;30%,'Série original'!K64&gt;='Série original'!$Q64,'Série original'!K64&lt;='Série original'!$R64,COUNT('Série original'!$D64:$M64)&gt;3),'Série original'!K64," ")</f>
        <v xml:space="preserve"> </v>
      </c>
      <c r="K64" s="5" t="str">
        <f>IF(AND('Série original'!$P64&gt;30%,'Série original'!L64&gt;='Série original'!$Q64,'Série original'!L64&lt;='Série original'!$R64,COUNT('Série original'!$D64:$M64)&gt;3),'Série original'!L64," ")</f>
        <v xml:space="preserve"> </v>
      </c>
      <c r="L64" s="5" t="str">
        <f>IF(AND('Série original'!$P64&gt;30%,'Série original'!M64&gt;='Série original'!$Q64,'Série original'!M64&lt;='Série original'!$R64,COUNT('Série original'!$D64:$M64)&gt;3),'Série original'!M64," ")</f>
        <v xml:space="preserve"> </v>
      </c>
      <c r="M64" s="44" t="str">
        <f t="shared" si="10"/>
        <v/>
      </c>
      <c r="N64" s="7" t="str">
        <f t="shared" si="11"/>
        <v/>
      </c>
      <c r="O64" s="8" t="str">
        <f t="shared" si="12"/>
        <v/>
      </c>
      <c r="P64" s="6" t="str">
        <f t="shared" si="13"/>
        <v/>
      </c>
      <c r="Q64" s="5" t="str">
        <f t="shared" si="14"/>
        <v/>
      </c>
    </row>
    <row r="65" spans="1:17" ht="12.75" customHeight="1" x14ac:dyDescent="0.25">
      <c r="A65" s="3" t="str">
        <f>IF('Série original'!$A65&lt;&gt;"",'Série original'!$A65,"")</f>
        <v/>
      </c>
      <c r="B65" s="4" t="str">
        <f>IF('Série original'!$B65&lt;&gt;"",'Série original'!$B65,"")</f>
        <v/>
      </c>
      <c r="C65" s="5" t="str">
        <f>IF(AND('Série original'!$P65&gt;30%,'Série original'!D65&gt;='Série original'!$Q65,'Série original'!D65&lt;='Série original'!$R65,COUNT('Série original'!$D65:$M65)&gt;3),'Série original'!D65," ")</f>
        <v xml:space="preserve"> </v>
      </c>
      <c r="D65" s="5" t="str">
        <f>IF(AND('Série original'!$P65&gt;30%,'Série original'!E65&gt;='Série original'!$Q65,'Série original'!E65&lt;='Série original'!$R65,COUNT('Série original'!$D65:$M65)&gt;3),'Série original'!E65," ")</f>
        <v xml:space="preserve"> </v>
      </c>
      <c r="E65" s="5" t="str">
        <f>IF(AND('Série original'!$P65&gt;30%,'Série original'!F65&gt;='Série original'!$Q65,'Série original'!F65&lt;='Série original'!$R65,COUNT('Série original'!$D65:$M65)&gt;3),'Série original'!F65," ")</f>
        <v xml:space="preserve"> </v>
      </c>
      <c r="F65" s="5" t="str">
        <f>IF(AND('Série original'!$P65&gt;30%,'Série original'!G65&gt;='Série original'!$Q65,'Série original'!G65&lt;='Série original'!$R65,COUNT('Série original'!$D65:$M65)&gt;3),'Série original'!G65," ")</f>
        <v xml:space="preserve"> </v>
      </c>
      <c r="G65" s="5" t="str">
        <f>IF(AND('Série original'!$P65&gt;30%,'Série original'!H65&gt;='Série original'!$Q65,'Série original'!H65&lt;='Série original'!$R65,COUNT('Série original'!$D65:$M65)&gt;3),'Série original'!H65," ")</f>
        <v xml:space="preserve"> </v>
      </c>
      <c r="H65" s="5" t="str">
        <f>IF(AND('Série original'!$P65&gt;30%,'Série original'!I65&gt;='Série original'!$Q65,'Série original'!I65&lt;='Série original'!$R65,COUNT('Série original'!$D65:$M65)&gt;3),'Série original'!I65," ")</f>
        <v xml:space="preserve"> </v>
      </c>
      <c r="I65" s="5" t="str">
        <f>IF(AND('Série original'!$P65&gt;30%,'Série original'!J65&gt;='Série original'!$Q65,'Série original'!J65&lt;='Série original'!$R65,COUNT('Série original'!$D65:$M65)&gt;3),'Série original'!J65," ")</f>
        <v xml:space="preserve"> </v>
      </c>
      <c r="J65" s="5" t="str">
        <f>IF(AND('Série original'!$P65&gt;30%,'Série original'!K65&gt;='Série original'!$Q65,'Série original'!K65&lt;='Série original'!$R65,COUNT('Série original'!$D65:$M65)&gt;3),'Série original'!K65," ")</f>
        <v xml:space="preserve"> </v>
      </c>
      <c r="K65" s="5" t="str">
        <f>IF(AND('Série original'!$P65&gt;30%,'Série original'!L65&gt;='Série original'!$Q65,'Série original'!L65&lt;='Série original'!$R65,COUNT('Série original'!$D65:$M65)&gt;3),'Série original'!L65," ")</f>
        <v xml:space="preserve"> </v>
      </c>
      <c r="L65" s="5" t="str">
        <f>IF(AND('Série original'!$P65&gt;30%,'Série original'!M65&gt;='Série original'!$Q65,'Série original'!M65&lt;='Série original'!$R65,COUNT('Série original'!$D65:$M65)&gt;3),'Série original'!M65," ")</f>
        <v xml:space="preserve"> </v>
      </c>
      <c r="M65" s="44" t="str">
        <f t="shared" si="10"/>
        <v/>
      </c>
      <c r="N65" s="7" t="str">
        <f t="shared" si="11"/>
        <v/>
      </c>
      <c r="O65" s="8" t="str">
        <f t="shared" si="12"/>
        <v/>
      </c>
      <c r="P65" s="6" t="str">
        <f t="shared" si="13"/>
        <v/>
      </c>
      <c r="Q65" s="5" t="str">
        <f t="shared" si="14"/>
        <v/>
      </c>
    </row>
    <row r="66" spans="1:17" ht="12.75" customHeight="1" x14ac:dyDescent="0.25">
      <c r="A66" s="3" t="str">
        <f>IF('Série original'!$A66&lt;&gt;"",'Série original'!$A66,"")</f>
        <v/>
      </c>
      <c r="B66" s="4" t="str">
        <f>IF('Série original'!$B66&lt;&gt;"",'Série original'!$B66,"")</f>
        <v/>
      </c>
      <c r="C66" s="5" t="str">
        <f>IF(AND('Série original'!$P66&gt;30%,'Série original'!D66&gt;='Série original'!$Q66,'Série original'!D66&lt;='Série original'!$R66,COUNT('Série original'!$D66:$M66)&gt;3),'Série original'!D66," ")</f>
        <v xml:space="preserve"> </v>
      </c>
      <c r="D66" s="5" t="str">
        <f>IF(AND('Série original'!$P66&gt;30%,'Série original'!E66&gt;='Série original'!$Q66,'Série original'!E66&lt;='Série original'!$R66,COUNT('Série original'!$D66:$M66)&gt;3),'Série original'!E66," ")</f>
        <v xml:space="preserve"> </v>
      </c>
      <c r="E66" s="5" t="str">
        <f>IF(AND('Série original'!$P66&gt;30%,'Série original'!F66&gt;='Série original'!$Q66,'Série original'!F66&lt;='Série original'!$R66,COUNT('Série original'!$D66:$M66)&gt;3),'Série original'!F66," ")</f>
        <v xml:space="preserve"> </v>
      </c>
      <c r="F66" s="5" t="str">
        <f>IF(AND('Série original'!$P66&gt;30%,'Série original'!G66&gt;='Série original'!$Q66,'Série original'!G66&lt;='Série original'!$R66,COUNT('Série original'!$D66:$M66)&gt;3),'Série original'!G66," ")</f>
        <v xml:space="preserve"> </v>
      </c>
      <c r="G66" s="5" t="str">
        <f>IF(AND('Série original'!$P66&gt;30%,'Série original'!H66&gt;='Série original'!$Q66,'Série original'!H66&lt;='Série original'!$R66,COUNT('Série original'!$D66:$M66)&gt;3),'Série original'!H66," ")</f>
        <v xml:space="preserve"> </v>
      </c>
      <c r="H66" s="5" t="str">
        <f>IF(AND('Série original'!$P66&gt;30%,'Série original'!I66&gt;='Série original'!$Q66,'Série original'!I66&lt;='Série original'!$R66,COUNT('Série original'!$D66:$M66)&gt;3),'Série original'!I66," ")</f>
        <v xml:space="preserve"> </v>
      </c>
      <c r="I66" s="5" t="str">
        <f>IF(AND('Série original'!$P66&gt;30%,'Série original'!J66&gt;='Série original'!$Q66,'Série original'!J66&lt;='Série original'!$R66,COUNT('Série original'!$D66:$M66)&gt;3),'Série original'!J66," ")</f>
        <v xml:space="preserve"> </v>
      </c>
      <c r="J66" s="5" t="str">
        <f>IF(AND('Série original'!$P66&gt;30%,'Série original'!K66&gt;='Série original'!$Q66,'Série original'!K66&lt;='Série original'!$R66,COUNT('Série original'!$D66:$M66)&gt;3),'Série original'!K66," ")</f>
        <v xml:space="preserve"> </v>
      </c>
      <c r="K66" s="5" t="str">
        <f>IF(AND('Série original'!$P66&gt;30%,'Série original'!L66&gt;='Série original'!$Q66,'Série original'!L66&lt;='Série original'!$R66,COUNT('Série original'!$D66:$M66)&gt;3),'Série original'!L66," ")</f>
        <v xml:space="preserve"> </v>
      </c>
      <c r="L66" s="5" t="str">
        <f>IF(AND('Série original'!$P66&gt;30%,'Série original'!M66&gt;='Série original'!$Q66,'Série original'!M66&lt;='Série original'!$R66,COUNT('Série original'!$D66:$M66)&gt;3),'Série original'!M66," ")</f>
        <v xml:space="preserve"> </v>
      </c>
      <c r="M66" s="44" t="str">
        <f t="shared" si="10"/>
        <v/>
      </c>
      <c r="N66" s="7" t="str">
        <f t="shared" si="11"/>
        <v/>
      </c>
      <c r="O66" s="8" t="str">
        <f t="shared" si="12"/>
        <v/>
      </c>
      <c r="P66" s="6" t="str">
        <f t="shared" si="13"/>
        <v/>
      </c>
      <c r="Q66" s="5" t="str">
        <f t="shared" si="14"/>
        <v/>
      </c>
    </row>
    <row r="67" spans="1:17" ht="12.75" customHeight="1" x14ac:dyDescent="0.25">
      <c r="A67" s="3" t="str">
        <f>IF('Série original'!$A67&lt;&gt;"",'Série original'!$A67,"")</f>
        <v/>
      </c>
      <c r="B67" s="4" t="str">
        <f>IF('Série original'!$B67&lt;&gt;"",'Série original'!$B67,"")</f>
        <v/>
      </c>
      <c r="C67" s="5" t="str">
        <f>IF(AND('Série original'!$P67&gt;30%,'Série original'!D67&gt;='Série original'!$Q67,'Série original'!D67&lt;='Série original'!$R67,COUNT('Série original'!$D67:$M67)&gt;3),'Série original'!D67," ")</f>
        <v xml:space="preserve"> </v>
      </c>
      <c r="D67" s="5" t="str">
        <f>IF(AND('Série original'!$P67&gt;30%,'Série original'!E67&gt;='Série original'!$Q67,'Série original'!E67&lt;='Série original'!$R67,COUNT('Série original'!$D67:$M67)&gt;3),'Série original'!E67," ")</f>
        <v xml:space="preserve"> </v>
      </c>
      <c r="E67" s="5" t="str">
        <f>IF(AND('Série original'!$P67&gt;30%,'Série original'!F67&gt;='Série original'!$Q67,'Série original'!F67&lt;='Série original'!$R67,COUNT('Série original'!$D67:$M67)&gt;3),'Série original'!F67," ")</f>
        <v xml:space="preserve"> </v>
      </c>
      <c r="F67" s="5" t="str">
        <f>IF(AND('Série original'!$P67&gt;30%,'Série original'!G67&gt;='Série original'!$Q67,'Série original'!G67&lt;='Série original'!$R67,COUNT('Série original'!$D67:$M67)&gt;3),'Série original'!G67," ")</f>
        <v xml:space="preserve"> </v>
      </c>
      <c r="G67" s="5" t="str">
        <f>IF(AND('Série original'!$P67&gt;30%,'Série original'!H67&gt;='Série original'!$Q67,'Série original'!H67&lt;='Série original'!$R67,COUNT('Série original'!$D67:$M67)&gt;3),'Série original'!H67," ")</f>
        <v xml:space="preserve"> </v>
      </c>
      <c r="H67" s="5" t="str">
        <f>IF(AND('Série original'!$P67&gt;30%,'Série original'!I67&gt;='Série original'!$Q67,'Série original'!I67&lt;='Série original'!$R67,COUNT('Série original'!$D67:$M67)&gt;3),'Série original'!I67," ")</f>
        <v xml:space="preserve"> </v>
      </c>
      <c r="I67" s="5" t="str">
        <f>IF(AND('Série original'!$P67&gt;30%,'Série original'!J67&gt;='Série original'!$Q67,'Série original'!J67&lt;='Série original'!$R67,COUNT('Série original'!$D67:$M67)&gt;3),'Série original'!J67," ")</f>
        <v xml:space="preserve"> </v>
      </c>
      <c r="J67" s="5" t="str">
        <f>IF(AND('Série original'!$P67&gt;30%,'Série original'!K67&gt;='Série original'!$Q67,'Série original'!K67&lt;='Série original'!$R67,COUNT('Série original'!$D67:$M67)&gt;3),'Série original'!K67," ")</f>
        <v xml:space="preserve"> </v>
      </c>
      <c r="K67" s="5" t="str">
        <f>IF(AND('Série original'!$P67&gt;30%,'Série original'!L67&gt;='Série original'!$Q67,'Série original'!L67&lt;='Série original'!$R67,COUNT('Série original'!$D67:$M67)&gt;3),'Série original'!L67," ")</f>
        <v xml:space="preserve"> </v>
      </c>
      <c r="L67" s="5" t="str">
        <f>IF(AND('Série original'!$P67&gt;30%,'Série original'!M67&gt;='Série original'!$Q67,'Série original'!M67&lt;='Série original'!$R67,COUNT('Série original'!$D67:$M67)&gt;3),'Série original'!M67," ")</f>
        <v xml:space="preserve"> </v>
      </c>
      <c r="M67" s="44" t="str">
        <f t="shared" si="10"/>
        <v/>
      </c>
      <c r="N67" s="7" t="str">
        <f t="shared" si="11"/>
        <v/>
      </c>
      <c r="O67" s="8" t="str">
        <f t="shared" si="12"/>
        <v/>
      </c>
      <c r="P67" s="6" t="str">
        <f t="shared" si="13"/>
        <v/>
      </c>
      <c r="Q67" s="5" t="str">
        <f t="shared" si="14"/>
        <v/>
      </c>
    </row>
    <row r="68" spans="1:17" ht="12.75" customHeight="1" x14ac:dyDescent="0.25">
      <c r="A68" s="3" t="str">
        <f>IF('Série original'!$A68&lt;&gt;"",'Série original'!$A68,"")</f>
        <v/>
      </c>
      <c r="B68" s="4" t="str">
        <f>IF('Série original'!$B68&lt;&gt;"",'Série original'!$B68,"")</f>
        <v/>
      </c>
      <c r="C68" s="5" t="str">
        <f>IF(AND('Série original'!$P68&gt;30%,'Série original'!D68&gt;='Série original'!$Q68,'Série original'!D68&lt;='Série original'!$R68,COUNT('Série original'!$D68:$M68)&gt;3),'Série original'!D68," ")</f>
        <v xml:space="preserve"> </v>
      </c>
      <c r="D68" s="5" t="str">
        <f>IF(AND('Série original'!$P68&gt;30%,'Série original'!E68&gt;='Série original'!$Q68,'Série original'!E68&lt;='Série original'!$R68,COUNT('Série original'!$D68:$M68)&gt;3),'Série original'!E68," ")</f>
        <v xml:space="preserve"> </v>
      </c>
      <c r="E68" s="5" t="str">
        <f>IF(AND('Série original'!$P68&gt;30%,'Série original'!F68&gt;='Série original'!$Q68,'Série original'!F68&lt;='Série original'!$R68,COUNT('Série original'!$D68:$M68)&gt;3),'Série original'!F68," ")</f>
        <v xml:space="preserve"> </v>
      </c>
      <c r="F68" s="5" t="str">
        <f>IF(AND('Série original'!$P68&gt;30%,'Série original'!G68&gt;='Série original'!$Q68,'Série original'!G68&lt;='Série original'!$R68,COUNT('Série original'!$D68:$M68)&gt;3),'Série original'!G68," ")</f>
        <v xml:space="preserve"> </v>
      </c>
      <c r="G68" s="5" t="str">
        <f>IF(AND('Série original'!$P68&gt;30%,'Série original'!H68&gt;='Série original'!$Q68,'Série original'!H68&lt;='Série original'!$R68,COUNT('Série original'!$D68:$M68)&gt;3),'Série original'!H68," ")</f>
        <v xml:space="preserve"> </v>
      </c>
      <c r="H68" s="5" t="str">
        <f>IF(AND('Série original'!$P68&gt;30%,'Série original'!I68&gt;='Série original'!$Q68,'Série original'!I68&lt;='Série original'!$R68,COUNT('Série original'!$D68:$M68)&gt;3),'Série original'!I68," ")</f>
        <v xml:space="preserve"> </v>
      </c>
      <c r="I68" s="5" t="str">
        <f>IF(AND('Série original'!$P68&gt;30%,'Série original'!J68&gt;='Série original'!$Q68,'Série original'!J68&lt;='Série original'!$R68,COUNT('Série original'!$D68:$M68)&gt;3),'Série original'!J68," ")</f>
        <v xml:space="preserve"> </v>
      </c>
      <c r="J68" s="5" t="str">
        <f>IF(AND('Série original'!$P68&gt;30%,'Série original'!K68&gt;='Série original'!$Q68,'Série original'!K68&lt;='Série original'!$R68,COUNT('Série original'!$D68:$M68)&gt;3),'Série original'!K68," ")</f>
        <v xml:space="preserve"> </v>
      </c>
      <c r="K68" s="5" t="str">
        <f>IF(AND('Série original'!$P68&gt;30%,'Série original'!L68&gt;='Série original'!$Q68,'Série original'!L68&lt;='Série original'!$R68,COUNT('Série original'!$D68:$M68)&gt;3),'Série original'!L68," ")</f>
        <v xml:space="preserve"> </v>
      </c>
      <c r="L68" s="5" t="str">
        <f>IF(AND('Série original'!$P68&gt;30%,'Série original'!M68&gt;='Série original'!$Q68,'Série original'!M68&lt;='Série original'!$R68,COUNT('Série original'!$D68:$M68)&gt;3),'Série original'!M68," ")</f>
        <v xml:space="preserve"> </v>
      </c>
      <c r="M68" s="44" t="str">
        <f t="shared" si="10"/>
        <v/>
      </c>
      <c r="N68" s="7" t="str">
        <f t="shared" si="11"/>
        <v/>
      </c>
      <c r="O68" s="8" t="str">
        <f t="shared" si="12"/>
        <v/>
      </c>
      <c r="P68" s="6" t="str">
        <f t="shared" si="13"/>
        <v/>
      </c>
      <c r="Q68" s="5" t="str">
        <f t="shared" si="14"/>
        <v/>
      </c>
    </row>
    <row r="69" spans="1:17" ht="12.75" customHeight="1" x14ac:dyDescent="0.25">
      <c r="A69" s="3" t="str">
        <f>IF('Série original'!$A69&lt;&gt;"",'Série original'!$A69,"")</f>
        <v/>
      </c>
      <c r="B69" s="4" t="str">
        <f>IF('Série original'!$B69&lt;&gt;"",'Série original'!$B69,"")</f>
        <v/>
      </c>
      <c r="C69" s="5" t="str">
        <f>IF(AND('Série original'!$P69&gt;30%,'Série original'!D69&gt;='Série original'!$Q69,'Série original'!D69&lt;='Série original'!$R69,COUNT('Série original'!$D69:$M69)&gt;3),'Série original'!D69," ")</f>
        <v xml:space="preserve"> </v>
      </c>
      <c r="D69" s="5" t="str">
        <f>IF(AND('Série original'!$P69&gt;30%,'Série original'!E69&gt;='Série original'!$Q69,'Série original'!E69&lt;='Série original'!$R69,COUNT('Série original'!$D69:$M69)&gt;3),'Série original'!E69," ")</f>
        <v xml:space="preserve"> </v>
      </c>
      <c r="E69" s="5" t="str">
        <f>IF(AND('Série original'!$P69&gt;30%,'Série original'!F69&gt;='Série original'!$Q69,'Série original'!F69&lt;='Série original'!$R69,COUNT('Série original'!$D69:$M69)&gt;3),'Série original'!F69," ")</f>
        <v xml:space="preserve"> </v>
      </c>
      <c r="F69" s="5" t="str">
        <f>IF(AND('Série original'!$P69&gt;30%,'Série original'!G69&gt;='Série original'!$Q69,'Série original'!G69&lt;='Série original'!$R69,COUNT('Série original'!$D69:$M69)&gt;3),'Série original'!G69," ")</f>
        <v xml:space="preserve"> </v>
      </c>
      <c r="G69" s="5" t="str">
        <f>IF(AND('Série original'!$P69&gt;30%,'Série original'!H69&gt;='Série original'!$Q69,'Série original'!H69&lt;='Série original'!$R69,COUNT('Série original'!$D69:$M69)&gt;3),'Série original'!H69," ")</f>
        <v xml:space="preserve"> </v>
      </c>
      <c r="H69" s="5" t="str">
        <f>IF(AND('Série original'!$P69&gt;30%,'Série original'!I69&gt;='Série original'!$Q69,'Série original'!I69&lt;='Série original'!$R69,COUNT('Série original'!$D69:$M69)&gt;3),'Série original'!I69," ")</f>
        <v xml:space="preserve"> </v>
      </c>
      <c r="I69" s="5" t="str">
        <f>IF(AND('Série original'!$P69&gt;30%,'Série original'!J69&gt;='Série original'!$Q69,'Série original'!J69&lt;='Série original'!$R69,COUNT('Série original'!$D69:$M69)&gt;3),'Série original'!J69," ")</f>
        <v xml:space="preserve"> </v>
      </c>
      <c r="J69" s="5" t="str">
        <f>IF(AND('Série original'!$P69&gt;30%,'Série original'!K69&gt;='Série original'!$Q69,'Série original'!K69&lt;='Série original'!$R69,COUNT('Série original'!$D69:$M69)&gt;3),'Série original'!K69," ")</f>
        <v xml:space="preserve"> </v>
      </c>
      <c r="K69" s="5" t="str">
        <f>IF(AND('Série original'!$P69&gt;30%,'Série original'!L69&gt;='Série original'!$Q69,'Série original'!L69&lt;='Série original'!$R69,COUNT('Série original'!$D69:$M69)&gt;3),'Série original'!L69," ")</f>
        <v xml:space="preserve"> </v>
      </c>
      <c r="L69" s="5" t="str">
        <f>IF(AND('Série original'!$P69&gt;30%,'Série original'!M69&gt;='Série original'!$Q69,'Série original'!M69&lt;='Série original'!$R69,COUNT('Série original'!$D69:$M69)&gt;3),'Série original'!M69," ")</f>
        <v xml:space="preserve"> </v>
      </c>
      <c r="M69" s="44" t="str">
        <f t="shared" si="10"/>
        <v/>
      </c>
      <c r="N69" s="7" t="str">
        <f t="shared" si="11"/>
        <v/>
      </c>
      <c r="O69" s="8" t="str">
        <f t="shared" si="12"/>
        <v/>
      </c>
      <c r="P69" s="6" t="str">
        <f t="shared" si="13"/>
        <v/>
      </c>
      <c r="Q69" s="5" t="str">
        <f t="shared" si="14"/>
        <v/>
      </c>
    </row>
    <row r="70" spans="1:17" ht="12.75" customHeight="1" x14ac:dyDescent="0.25">
      <c r="A70" s="3" t="str">
        <f>IF('Série original'!$A70&lt;&gt;"",'Série original'!$A70,"")</f>
        <v/>
      </c>
      <c r="B70" s="4" t="str">
        <f>IF('Série original'!$B70&lt;&gt;"",'Série original'!$B70,"")</f>
        <v/>
      </c>
      <c r="C70" s="5" t="str">
        <f>IF(AND('Série original'!$P70&gt;30%,'Série original'!D70&gt;='Série original'!$Q70,'Série original'!D70&lt;='Série original'!$R70,COUNT('Série original'!$D70:$M70)&gt;3),'Série original'!D70," ")</f>
        <v xml:space="preserve"> </v>
      </c>
      <c r="D70" s="5" t="str">
        <f>IF(AND('Série original'!$P70&gt;30%,'Série original'!E70&gt;='Série original'!$Q70,'Série original'!E70&lt;='Série original'!$R70,COUNT('Série original'!$D70:$M70)&gt;3),'Série original'!E70," ")</f>
        <v xml:space="preserve"> </v>
      </c>
      <c r="E70" s="5" t="str">
        <f>IF(AND('Série original'!$P70&gt;30%,'Série original'!F70&gt;='Série original'!$Q70,'Série original'!F70&lt;='Série original'!$R70,COUNT('Série original'!$D70:$M70)&gt;3),'Série original'!F70," ")</f>
        <v xml:space="preserve"> </v>
      </c>
      <c r="F70" s="5" t="str">
        <f>IF(AND('Série original'!$P70&gt;30%,'Série original'!G70&gt;='Série original'!$Q70,'Série original'!G70&lt;='Série original'!$R70,COUNT('Série original'!$D70:$M70)&gt;3),'Série original'!G70," ")</f>
        <v xml:space="preserve"> </v>
      </c>
      <c r="G70" s="5" t="str">
        <f>IF(AND('Série original'!$P70&gt;30%,'Série original'!H70&gt;='Série original'!$Q70,'Série original'!H70&lt;='Série original'!$R70,COUNT('Série original'!$D70:$M70)&gt;3),'Série original'!H70," ")</f>
        <v xml:space="preserve"> </v>
      </c>
      <c r="H70" s="5" t="str">
        <f>IF(AND('Série original'!$P70&gt;30%,'Série original'!I70&gt;='Série original'!$Q70,'Série original'!I70&lt;='Série original'!$R70,COUNT('Série original'!$D70:$M70)&gt;3),'Série original'!I70," ")</f>
        <v xml:space="preserve"> </v>
      </c>
      <c r="I70" s="5" t="str">
        <f>IF(AND('Série original'!$P70&gt;30%,'Série original'!J70&gt;='Série original'!$Q70,'Série original'!J70&lt;='Série original'!$R70,COUNT('Série original'!$D70:$M70)&gt;3),'Série original'!J70," ")</f>
        <v xml:space="preserve"> </v>
      </c>
      <c r="J70" s="5" t="str">
        <f>IF(AND('Série original'!$P70&gt;30%,'Série original'!K70&gt;='Série original'!$Q70,'Série original'!K70&lt;='Série original'!$R70,COUNT('Série original'!$D70:$M70)&gt;3),'Série original'!K70," ")</f>
        <v xml:space="preserve"> </v>
      </c>
      <c r="K70" s="5" t="str">
        <f>IF(AND('Série original'!$P70&gt;30%,'Série original'!L70&gt;='Série original'!$Q70,'Série original'!L70&lt;='Série original'!$R70,COUNT('Série original'!$D70:$M70)&gt;3),'Série original'!L70," ")</f>
        <v xml:space="preserve"> </v>
      </c>
      <c r="L70" s="5" t="str">
        <f>IF(AND('Série original'!$P70&gt;30%,'Série original'!M70&gt;='Série original'!$Q70,'Série original'!M70&lt;='Série original'!$R70,COUNT('Série original'!$D70:$M70)&gt;3),'Série original'!M70," ")</f>
        <v xml:space="preserve"> </v>
      </c>
      <c r="M70" s="44" t="str">
        <f t="shared" si="10"/>
        <v/>
      </c>
      <c r="N70" s="7" t="str">
        <f t="shared" si="11"/>
        <v/>
      </c>
      <c r="O70" s="8" t="str">
        <f t="shared" si="12"/>
        <v/>
      </c>
      <c r="P70" s="6" t="str">
        <f t="shared" si="13"/>
        <v/>
      </c>
      <c r="Q70" s="5" t="str">
        <f t="shared" si="14"/>
        <v/>
      </c>
    </row>
    <row r="71" spans="1:17" ht="12.75" customHeight="1" x14ac:dyDescent="0.25">
      <c r="A71" s="3" t="str">
        <f>IF('Série original'!$A71&lt;&gt;"",'Série original'!$A71,"")</f>
        <v/>
      </c>
      <c r="B71" s="4" t="str">
        <f>IF('Série original'!$B71&lt;&gt;"",'Série original'!$B71,"")</f>
        <v/>
      </c>
      <c r="C71" s="5" t="str">
        <f>IF(AND('Série original'!$P71&gt;30%,'Série original'!D71&gt;='Série original'!$Q71,'Série original'!D71&lt;='Série original'!$R71,COUNT('Série original'!$D71:$M71)&gt;3),'Série original'!D71," ")</f>
        <v xml:space="preserve"> </v>
      </c>
      <c r="D71" s="5" t="str">
        <f>IF(AND('Série original'!$P71&gt;30%,'Série original'!E71&gt;='Série original'!$Q71,'Série original'!E71&lt;='Série original'!$R71,COUNT('Série original'!$D71:$M71)&gt;3),'Série original'!E71," ")</f>
        <v xml:space="preserve"> </v>
      </c>
      <c r="E71" s="5" t="str">
        <f>IF(AND('Série original'!$P71&gt;30%,'Série original'!F71&gt;='Série original'!$Q71,'Série original'!F71&lt;='Série original'!$R71,COUNT('Série original'!$D71:$M71)&gt;3),'Série original'!F71," ")</f>
        <v xml:space="preserve"> </v>
      </c>
      <c r="F71" s="5" t="str">
        <f>IF(AND('Série original'!$P71&gt;30%,'Série original'!G71&gt;='Série original'!$Q71,'Série original'!G71&lt;='Série original'!$R71,COUNT('Série original'!$D71:$M71)&gt;3),'Série original'!G71," ")</f>
        <v xml:space="preserve"> </v>
      </c>
      <c r="G71" s="5" t="str">
        <f>IF(AND('Série original'!$P71&gt;30%,'Série original'!H71&gt;='Série original'!$Q71,'Série original'!H71&lt;='Série original'!$R71,COUNT('Série original'!$D71:$M71)&gt;3),'Série original'!H71," ")</f>
        <v xml:space="preserve"> </v>
      </c>
      <c r="H71" s="5" t="str">
        <f>IF(AND('Série original'!$P71&gt;30%,'Série original'!I71&gt;='Série original'!$Q71,'Série original'!I71&lt;='Série original'!$R71,COUNT('Série original'!$D71:$M71)&gt;3),'Série original'!I71," ")</f>
        <v xml:space="preserve"> </v>
      </c>
      <c r="I71" s="5" t="str">
        <f>IF(AND('Série original'!$P71&gt;30%,'Série original'!J71&gt;='Série original'!$Q71,'Série original'!J71&lt;='Série original'!$R71,COUNT('Série original'!$D71:$M71)&gt;3),'Série original'!J71," ")</f>
        <v xml:space="preserve"> </v>
      </c>
      <c r="J71" s="5" t="str">
        <f>IF(AND('Série original'!$P71&gt;30%,'Série original'!K71&gt;='Série original'!$Q71,'Série original'!K71&lt;='Série original'!$R71,COUNT('Série original'!$D71:$M71)&gt;3),'Série original'!K71," ")</f>
        <v xml:space="preserve"> </v>
      </c>
      <c r="K71" s="5" t="str">
        <f>IF(AND('Série original'!$P71&gt;30%,'Série original'!L71&gt;='Série original'!$Q71,'Série original'!L71&lt;='Série original'!$R71,COUNT('Série original'!$D71:$M71)&gt;3),'Série original'!L71," ")</f>
        <v xml:space="preserve"> </v>
      </c>
      <c r="L71" s="5" t="str">
        <f>IF(AND('Série original'!$P71&gt;30%,'Série original'!M71&gt;='Série original'!$Q71,'Série original'!M71&lt;='Série original'!$R71,COUNT('Série original'!$D71:$M71)&gt;3),'Série original'!M71," ")</f>
        <v xml:space="preserve"> </v>
      </c>
      <c r="M71" s="44" t="str">
        <f t="shared" si="10"/>
        <v/>
      </c>
      <c r="N71" s="7" t="str">
        <f t="shared" si="11"/>
        <v/>
      </c>
      <c r="O71" s="8" t="str">
        <f t="shared" si="12"/>
        <v/>
      </c>
      <c r="P71" s="6" t="str">
        <f t="shared" si="13"/>
        <v/>
      </c>
      <c r="Q71" s="5" t="str">
        <f t="shared" si="14"/>
        <v/>
      </c>
    </row>
    <row r="72" spans="1:17" ht="12.75" customHeight="1" x14ac:dyDescent="0.25">
      <c r="A72" s="3" t="str">
        <f>IF('Série original'!$A72&lt;&gt;"",'Série original'!$A72,"")</f>
        <v/>
      </c>
      <c r="B72" s="4" t="str">
        <f>IF('Série original'!$B72&lt;&gt;"",'Série original'!$B72,"")</f>
        <v/>
      </c>
      <c r="C72" s="5" t="str">
        <f>IF(AND('Série original'!$P72&gt;30%,'Série original'!D72&gt;='Série original'!$Q72,'Série original'!D72&lt;='Série original'!$R72,COUNT('Série original'!$D72:$M72)&gt;3),'Série original'!D72," ")</f>
        <v xml:space="preserve"> </v>
      </c>
      <c r="D72" s="5" t="str">
        <f>IF(AND('Série original'!$P72&gt;30%,'Série original'!E72&gt;='Série original'!$Q72,'Série original'!E72&lt;='Série original'!$R72,COUNT('Série original'!$D72:$M72)&gt;3),'Série original'!E72," ")</f>
        <v xml:space="preserve"> </v>
      </c>
      <c r="E72" s="5" t="str">
        <f>IF(AND('Série original'!$P72&gt;30%,'Série original'!F72&gt;='Série original'!$Q72,'Série original'!F72&lt;='Série original'!$R72,COUNT('Série original'!$D72:$M72)&gt;3),'Série original'!F72," ")</f>
        <v xml:space="preserve"> </v>
      </c>
      <c r="F72" s="5" t="str">
        <f>IF(AND('Série original'!$P72&gt;30%,'Série original'!G72&gt;='Série original'!$Q72,'Série original'!G72&lt;='Série original'!$R72,COUNT('Série original'!$D72:$M72)&gt;3),'Série original'!G72," ")</f>
        <v xml:space="preserve"> </v>
      </c>
      <c r="G72" s="5" t="str">
        <f>IF(AND('Série original'!$P72&gt;30%,'Série original'!H72&gt;='Série original'!$Q72,'Série original'!H72&lt;='Série original'!$R72,COUNT('Série original'!$D72:$M72)&gt;3),'Série original'!H72," ")</f>
        <v xml:space="preserve"> </v>
      </c>
      <c r="H72" s="5" t="str">
        <f>IF(AND('Série original'!$P72&gt;30%,'Série original'!I72&gt;='Série original'!$Q72,'Série original'!I72&lt;='Série original'!$R72,COUNT('Série original'!$D72:$M72)&gt;3),'Série original'!I72," ")</f>
        <v xml:space="preserve"> </v>
      </c>
      <c r="I72" s="5" t="str">
        <f>IF(AND('Série original'!$P72&gt;30%,'Série original'!J72&gt;='Série original'!$Q72,'Série original'!J72&lt;='Série original'!$R72,COUNT('Série original'!$D72:$M72)&gt;3),'Série original'!J72," ")</f>
        <v xml:space="preserve"> </v>
      </c>
      <c r="J72" s="5" t="str">
        <f>IF(AND('Série original'!$P72&gt;30%,'Série original'!K72&gt;='Série original'!$Q72,'Série original'!K72&lt;='Série original'!$R72,COUNT('Série original'!$D72:$M72)&gt;3),'Série original'!K72," ")</f>
        <v xml:space="preserve"> </v>
      </c>
      <c r="K72" s="5" t="str">
        <f>IF(AND('Série original'!$P72&gt;30%,'Série original'!L72&gt;='Série original'!$Q72,'Série original'!L72&lt;='Série original'!$R72,COUNT('Série original'!$D72:$M72)&gt;3),'Série original'!L72," ")</f>
        <v xml:space="preserve"> </v>
      </c>
      <c r="L72" s="5" t="str">
        <f>IF(AND('Série original'!$P72&gt;30%,'Série original'!M72&gt;='Série original'!$Q72,'Série original'!M72&lt;='Série original'!$R72,COUNT('Série original'!$D72:$M72)&gt;3),'Série original'!M72," ")</f>
        <v xml:space="preserve"> </v>
      </c>
      <c r="M72" s="44" t="str">
        <f t="shared" si="10"/>
        <v/>
      </c>
      <c r="N72" s="7" t="str">
        <f t="shared" si="11"/>
        <v/>
      </c>
      <c r="O72" s="8" t="str">
        <f t="shared" si="12"/>
        <v/>
      </c>
      <c r="P72" s="6" t="str">
        <f t="shared" si="13"/>
        <v/>
      </c>
      <c r="Q72" s="5" t="str">
        <f t="shared" si="14"/>
        <v/>
      </c>
    </row>
    <row r="73" spans="1:17" ht="12.75" customHeight="1" x14ac:dyDescent="0.25">
      <c r="A73" s="3" t="str">
        <f>IF('Série original'!$A73&lt;&gt;"",'Série original'!$A73,"")</f>
        <v/>
      </c>
      <c r="B73" s="4" t="str">
        <f>IF('Série original'!$B73&lt;&gt;"",'Série original'!$B73,"")</f>
        <v/>
      </c>
      <c r="C73" s="5" t="str">
        <f>IF(AND('Série original'!$P73&gt;30%,'Série original'!D73&gt;='Série original'!$Q73,'Série original'!D73&lt;='Série original'!$R73,COUNT('Série original'!$D73:$M73)&gt;3),'Série original'!D73," ")</f>
        <v xml:space="preserve"> </v>
      </c>
      <c r="D73" s="5" t="str">
        <f>IF(AND('Série original'!$P73&gt;30%,'Série original'!E73&gt;='Série original'!$Q73,'Série original'!E73&lt;='Série original'!$R73,COUNT('Série original'!$D73:$M73)&gt;3),'Série original'!E73," ")</f>
        <v xml:space="preserve"> </v>
      </c>
      <c r="E73" s="5" t="str">
        <f>IF(AND('Série original'!$P73&gt;30%,'Série original'!F73&gt;='Série original'!$Q73,'Série original'!F73&lt;='Série original'!$R73,COUNT('Série original'!$D73:$M73)&gt;3),'Série original'!F73," ")</f>
        <v xml:space="preserve"> </v>
      </c>
      <c r="F73" s="5" t="str">
        <f>IF(AND('Série original'!$P73&gt;30%,'Série original'!G73&gt;='Série original'!$Q73,'Série original'!G73&lt;='Série original'!$R73,COUNT('Série original'!$D73:$M73)&gt;3),'Série original'!G73," ")</f>
        <v xml:space="preserve"> </v>
      </c>
      <c r="G73" s="5" t="str">
        <f>IF(AND('Série original'!$P73&gt;30%,'Série original'!H73&gt;='Série original'!$Q73,'Série original'!H73&lt;='Série original'!$R73,COUNT('Série original'!$D73:$M73)&gt;3),'Série original'!H73," ")</f>
        <v xml:space="preserve"> </v>
      </c>
      <c r="H73" s="5" t="str">
        <f>IF(AND('Série original'!$P73&gt;30%,'Série original'!I73&gt;='Série original'!$Q73,'Série original'!I73&lt;='Série original'!$R73,COUNT('Série original'!$D73:$M73)&gt;3),'Série original'!I73," ")</f>
        <v xml:space="preserve"> </v>
      </c>
      <c r="I73" s="5" t="str">
        <f>IF(AND('Série original'!$P73&gt;30%,'Série original'!J73&gt;='Série original'!$Q73,'Série original'!J73&lt;='Série original'!$R73,COUNT('Série original'!$D73:$M73)&gt;3),'Série original'!J73," ")</f>
        <v xml:space="preserve"> </v>
      </c>
      <c r="J73" s="5" t="str">
        <f>IF(AND('Série original'!$P73&gt;30%,'Série original'!K73&gt;='Série original'!$Q73,'Série original'!K73&lt;='Série original'!$R73,COUNT('Série original'!$D73:$M73)&gt;3),'Série original'!K73," ")</f>
        <v xml:space="preserve"> </v>
      </c>
      <c r="K73" s="5" t="str">
        <f>IF(AND('Série original'!$P73&gt;30%,'Série original'!L73&gt;='Série original'!$Q73,'Série original'!L73&lt;='Série original'!$R73,COUNT('Série original'!$D73:$M73)&gt;3),'Série original'!L73," ")</f>
        <v xml:space="preserve"> </v>
      </c>
      <c r="L73" s="5" t="str">
        <f>IF(AND('Série original'!$P73&gt;30%,'Série original'!M73&gt;='Série original'!$Q73,'Série original'!M73&lt;='Série original'!$R73,COUNT('Série original'!$D73:$M73)&gt;3),'Série original'!M73," ")</f>
        <v xml:space="preserve"> </v>
      </c>
      <c r="M73" s="44" t="str">
        <f t="shared" si="10"/>
        <v/>
      </c>
      <c r="N73" s="7" t="str">
        <f t="shared" si="11"/>
        <v/>
      </c>
      <c r="O73" s="8" t="str">
        <f t="shared" si="12"/>
        <v/>
      </c>
      <c r="P73" s="6" t="str">
        <f t="shared" si="13"/>
        <v/>
      </c>
      <c r="Q73" s="5" t="str">
        <f t="shared" si="14"/>
        <v/>
      </c>
    </row>
    <row r="74" spans="1:17" ht="12.75" customHeight="1" x14ac:dyDescent="0.25">
      <c r="A74" s="3" t="str">
        <f>IF('Série original'!$A74&lt;&gt;"",'Série original'!$A74,"")</f>
        <v/>
      </c>
      <c r="B74" s="4" t="str">
        <f>IF('Série original'!$B74&lt;&gt;"",'Série original'!$B74,"")</f>
        <v/>
      </c>
      <c r="C74" s="5" t="str">
        <f>IF(AND('Série original'!$P74&gt;30%,'Série original'!D74&gt;='Série original'!$Q74,'Série original'!D74&lt;='Série original'!$R74,COUNT('Série original'!$D74:$M74)&gt;3),'Série original'!D74," ")</f>
        <v xml:space="preserve"> </v>
      </c>
      <c r="D74" s="5" t="str">
        <f>IF(AND('Série original'!$P74&gt;30%,'Série original'!E74&gt;='Série original'!$Q74,'Série original'!E74&lt;='Série original'!$R74,COUNT('Série original'!$D74:$M74)&gt;3),'Série original'!E74," ")</f>
        <v xml:space="preserve"> </v>
      </c>
      <c r="E74" s="5" t="str">
        <f>IF(AND('Série original'!$P74&gt;30%,'Série original'!F74&gt;='Série original'!$Q74,'Série original'!F74&lt;='Série original'!$R74,COUNT('Série original'!$D74:$M74)&gt;3),'Série original'!F74," ")</f>
        <v xml:space="preserve"> </v>
      </c>
      <c r="F74" s="5" t="str">
        <f>IF(AND('Série original'!$P74&gt;30%,'Série original'!G74&gt;='Série original'!$Q74,'Série original'!G74&lt;='Série original'!$R74,COUNT('Série original'!$D74:$M74)&gt;3),'Série original'!G74," ")</f>
        <v xml:space="preserve"> </v>
      </c>
      <c r="G74" s="5" t="str">
        <f>IF(AND('Série original'!$P74&gt;30%,'Série original'!H74&gt;='Série original'!$Q74,'Série original'!H74&lt;='Série original'!$R74,COUNT('Série original'!$D74:$M74)&gt;3),'Série original'!H74," ")</f>
        <v xml:space="preserve"> </v>
      </c>
      <c r="H74" s="5" t="str">
        <f>IF(AND('Série original'!$P74&gt;30%,'Série original'!I74&gt;='Série original'!$Q74,'Série original'!I74&lt;='Série original'!$R74,COUNT('Série original'!$D74:$M74)&gt;3),'Série original'!I74," ")</f>
        <v xml:space="preserve"> </v>
      </c>
      <c r="I74" s="5" t="str">
        <f>IF(AND('Série original'!$P74&gt;30%,'Série original'!J74&gt;='Série original'!$Q74,'Série original'!J74&lt;='Série original'!$R74,COUNT('Série original'!$D74:$M74)&gt;3),'Série original'!J74," ")</f>
        <v xml:space="preserve"> </v>
      </c>
      <c r="J74" s="5" t="str">
        <f>IF(AND('Série original'!$P74&gt;30%,'Série original'!K74&gt;='Série original'!$Q74,'Série original'!K74&lt;='Série original'!$R74,COUNT('Série original'!$D74:$M74)&gt;3),'Série original'!K74," ")</f>
        <v xml:space="preserve"> </v>
      </c>
      <c r="K74" s="5" t="str">
        <f>IF(AND('Série original'!$P74&gt;30%,'Série original'!L74&gt;='Série original'!$Q74,'Série original'!L74&lt;='Série original'!$R74,COUNT('Série original'!$D74:$M74)&gt;3),'Série original'!L74," ")</f>
        <v xml:space="preserve"> </v>
      </c>
      <c r="L74" s="5" t="str">
        <f>IF(AND('Série original'!$P74&gt;30%,'Série original'!M74&gt;='Série original'!$Q74,'Série original'!M74&lt;='Série original'!$R74,COUNT('Série original'!$D74:$M74)&gt;3),'Série original'!M74," ")</f>
        <v xml:space="preserve"> </v>
      </c>
      <c r="M74" s="44" t="str">
        <f t="shared" si="10"/>
        <v/>
      </c>
      <c r="N74" s="7" t="str">
        <f t="shared" si="11"/>
        <v/>
      </c>
      <c r="O74" s="8" t="str">
        <f t="shared" si="12"/>
        <v/>
      </c>
      <c r="P74" s="6" t="str">
        <f t="shared" si="13"/>
        <v/>
      </c>
      <c r="Q74" s="5" t="str">
        <f t="shared" si="14"/>
        <v/>
      </c>
    </row>
    <row r="75" spans="1:17" ht="12.75" customHeight="1" x14ac:dyDescent="0.25">
      <c r="A75" s="3" t="str">
        <f>IF('Série original'!$A75&lt;&gt;"",'Série original'!$A75,"")</f>
        <v/>
      </c>
      <c r="B75" s="4" t="str">
        <f>IF('Série original'!$B75&lt;&gt;"",'Série original'!$B75,"")</f>
        <v/>
      </c>
      <c r="C75" s="5" t="str">
        <f>IF(AND('Série original'!$P75&gt;30%,'Série original'!D75&gt;='Série original'!$Q75,'Série original'!D75&lt;='Série original'!$R75,COUNT('Série original'!$D75:$M75)&gt;3),'Série original'!D75," ")</f>
        <v xml:space="preserve"> </v>
      </c>
      <c r="D75" s="5" t="str">
        <f>IF(AND('Série original'!$P75&gt;30%,'Série original'!E75&gt;='Série original'!$Q75,'Série original'!E75&lt;='Série original'!$R75,COUNT('Série original'!$D75:$M75)&gt;3),'Série original'!E75," ")</f>
        <v xml:space="preserve"> </v>
      </c>
      <c r="E75" s="5" t="str">
        <f>IF(AND('Série original'!$P75&gt;30%,'Série original'!F75&gt;='Série original'!$Q75,'Série original'!F75&lt;='Série original'!$R75,COUNT('Série original'!$D75:$M75)&gt;3),'Série original'!F75," ")</f>
        <v xml:space="preserve"> </v>
      </c>
      <c r="F75" s="5" t="str">
        <f>IF(AND('Série original'!$P75&gt;30%,'Série original'!G75&gt;='Série original'!$Q75,'Série original'!G75&lt;='Série original'!$R75,COUNT('Série original'!$D75:$M75)&gt;3),'Série original'!G75," ")</f>
        <v xml:space="preserve"> </v>
      </c>
      <c r="G75" s="5" t="str">
        <f>IF(AND('Série original'!$P75&gt;30%,'Série original'!H75&gt;='Série original'!$Q75,'Série original'!H75&lt;='Série original'!$R75,COUNT('Série original'!$D75:$M75)&gt;3),'Série original'!H75," ")</f>
        <v xml:space="preserve"> </v>
      </c>
      <c r="H75" s="5" t="str">
        <f>IF(AND('Série original'!$P75&gt;30%,'Série original'!I75&gt;='Série original'!$Q75,'Série original'!I75&lt;='Série original'!$R75,COUNT('Série original'!$D75:$M75)&gt;3),'Série original'!I75," ")</f>
        <v xml:space="preserve"> </v>
      </c>
      <c r="I75" s="5" t="str">
        <f>IF(AND('Série original'!$P75&gt;30%,'Série original'!J75&gt;='Série original'!$Q75,'Série original'!J75&lt;='Série original'!$R75,COUNT('Série original'!$D75:$M75)&gt;3),'Série original'!J75," ")</f>
        <v xml:space="preserve"> </v>
      </c>
      <c r="J75" s="5" t="str">
        <f>IF(AND('Série original'!$P75&gt;30%,'Série original'!K75&gt;='Série original'!$Q75,'Série original'!K75&lt;='Série original'!$R75,COUNT('Série original'!$D75:$M75)&gt;3),'Série original'!K75," ")</f>
        <v xml:space="preserve"> </v>
      </c>
      <c r="K75" s="5" t="str">
        <f>IF(AND('Série original'!$P75&gt;30%,'Série original'!L75&gt;='Série original'!$Q75,'Série original'!L75&lt;='Série original'!$R75,COUNT('Série original'!$D75:$M75)&gt;3),'Série original'!L75," ")</f>
        <v xml:space="preserve"> </v>
      </c>
      <c r="L75" s="5" t="str">
        <f>IF(AND('Série original'!$P75&gt;30%,'Série original'!M75&gt;='Série original'!$Q75,'Série original'!M75&lt;='Série original'!$R75,COUNT('Série original'!$D75:$M75)&gt;3),'Série original'!M75," ")</f>
        <v xml:space="preserve"> </v>
      </c>
      <c r="M75" s="44" t="str">
        <f t="shared" si="10"/>
        <v/>
      </c>
      <c r="N75" s="7" t="str">
        <f t="shared" si="11"/>
        <v/>
      </c>
      <c r="O75" s="8" t="str">
        <f t="shared" si="12"/>
        <v/>
      </c>
      <c r="P75" s="6" t="str">
        <f t="shared" si="13"/>
        <v/>
      </c>
      <c r="Q75" s="5" t="str">
        <f t="shared" si="14"/>
        <v/>
      </c>
    </row>
    <row r="76" spans="1:17" ht="12.75" customHeight="1" x14ac:dyDescent="0.25">
      <c r="A76" s="3" t="str">
        <f>IF('Série original'!$A76&lt;&gt;"",'Série original'!$A76,"")</f>
        <v/>
      </c>
      <c r="B76" s="4" t="str">
        <f>IF('Série original'!$B76&lt;&gt;"",'Série original'!$B76,"")</f>
        <v/>
      </c>
      <c r="C76" s="5" t="str">
        <f>IF(AND('Série original'!$P76&gt;30%,'Série original'!D76&gt;='Série original'!$Q76,'Série original'!D76&lt;='Série original'!$R76,COUNT('Série original'!$D76:$M76)&gt;3),'Série original'!D76," ")</f>
        <v xml:space="preserve"> </v>
      </c>
      <c r="D76" s="5" t="str">
        <f>IF(AND('Série original'!$P76&gt;30%,'Série original'!E76&gt;='Série original'!$Q76,'Série original'!E76&lt;='Série original'!$R76,COUNT('Série original'!$D76:$M76)&gt;3),'Série original'!E76," ")</f>
        <v xml:space="preserve"> </v>
      </c>
      <c r="E76" s="5" t="str">
        <f>IF(AND('Série original'!$P76&gt;30%,'Série original'!F76&gt;='Série original'!$Q76,'Série original'!F76&lt;='Série original'!$R76,COUNT('Série original'!$D76:$M76)&gt;3),'Série original'!F76," ")</f>
        <v xml:space="preserve"> </v>
      </c>
      <c r="F76" s="5" t="str">
        <f>IF(AND('Série original'!$P76&gt;30%,'Série original'!G76&gt;='Série original'!$Q76,'Série original'!G76&lt;='Série original'!$R76,COUNT('Série original'!$D76:$M76)&gt;3),'Série original'!G76," ")</f>
        <v xml:space="preserve"> </v>
      </c>
      <c r="G76" s="5" t="str">
        <f>IF(AND('Série original'!$P76&gt;30%,'Série original'!H76&gt;='Série original'!$Q76,'Série original'!H76&lt;='Série original'!$R76,COUNT('Série original'!$D76:$M76)&gt;3),'Série original'!H76," ")</f>
        <v xml:space="preserve"> </v>
      </c>
      <c r="H76" s="5" t="str">
        <f>IF(AND('Série original'!$P76&gt;30%,'Série original'!I76&gt;='Série original'!$Q76,'Série original'!I76&lt;='Série original'!$R76,COUNT('Série original'!$D76:$M76)&gt;3),'Série original'!I76," ")</f>
        <v xml:space="preserve"> </v>
      </c>
      <c r="I76" s="5" t="str">
        <f>IF(AND('Série original'!$P76&gt;30%,'Série original'!J76&gt;='Série original'!$Q76,'Série original'!J76&lt;='Série original'!$R76,COUNT('Série original'!$D76:$M76)&gt;3),'Série original'!J76," ")</f>
        <v xml:space="preserve"> </v>
      </c>
      <c r="J76" s="5" t="str">
        <f>IF(AND('Série original'!$P76&gt;30%,'Série original'!K76&gt;='Série original'!$Q76,'Série original'!K76&lt;='Série original'!$R76,COUNT('Série original'!$D76:$M76)&gt;3),'Série original'!K76," ")</f>
        <v xml:space="preserve"> </v>
      </c>
      <c r="K76" s="5" t="str">
        <f>IF(AND('Série original'!$P76&gt;30%,'Série original'!L76&gt;='Série original'!$Q76,'Série original'!L76&lt;='Série original'!$R76,COUNT('Série original'!$D76:$M76)&gt;3),'Série original'!L76," ")</f>
        <v xml:space="preserve"> </v>
      </c>
      <c r="L76" s="5" t="str">
        <f>IF(AND('Série original'!$P76&gt;30%,'Série original'!M76&gt;='Série original'!$Q76,'Série original'!M76&lt;='Série original'!$R76,COUNT('Série original'!$D76:$M76)&gt;3),'Série original'!M76," ")</f>
        <v xml:space="preserve"> </v>
      </c>
      <c r="M76" s="44" t="str">
        <f t="shared" si="10"/>
        <v/>
      </c>
      <c r="N76" s="7" t="str">
        <f t="shared" si="11"/>
        <v/>
      </c>
      <c r="O76" s="8" t="str">
        <f t="shared" si="12"/>
        <v/>
      </c>
      <c r="P76" s="6" t="str">
        <f t="shared" si="13"/>
        <v/>
      </c>
      <c r="Q76" s="5" t="str">
        <f t="shared" si="14"/>
        <v/>
      </c>
    </row>
    <row r="77" spans="1:17" ht="12.75" customHeight="1" x14ac:dyDescent="0.25">
      <c r="A77" s="3" t="str">
        <f>IF('Série original'!$A77&lt;&gt;"",'Série original'!$A77,"")</f>
        <v/>
      </c>
      <c r="B77" s="4" t="str">
        <f>IF('Série original'!$B77&lt;&gt;"",'Série original'!$B77,"")</f>
        <v/>
      </c>
      <c r="C77" s="5" t="str">
        <f>IF(AND('Série original'!$P77&gt;30%,'Série original'!D77&gt;='Série original'!$Q77,'Série original'!D77&lt;='Série original'!$R77,COUNT('Série original'!$D77:$M77)&gt;3),'Série original'!D77," ")</f>
        <v xml:space="preserve"> </v>
      </c>
      <c r="D77" s="5" t="str">
        <f>IF(AND('Série original'!$P77&gt;30%,'Série original'!E77&gt;='Série original'!$Q77,'Série original'!E77&lt;='Série original'!$R77,COUNT('Série original'!$D77:$M77)&gt;3),'Série original'!E77," ")</f>
        <v xml:space="preserve"> </v>
      </c>
      <c r="E77" s="5" t="str">
        <f>IF(AND('Série original'!$P77&gt;30%,'Série original'!F77&gt;='Série original'!$Q77,'Série original'!F77&lt;='Série original'!$R77,COUNT('Série original'!$D77:$M77)&gt;3),'Série original'!F77," ")</f>
        <v xml:space="preserve"> </v>
      </c>
      <c r="F77" s="5" t="str">
        <f>IF(AND('Série original'!$P77&gt;30%,'Série original'!G77&gt;='Série original'!$Q77,'Série original'!G77&lt;='Série original'!$R77,COUNT('Série original'!$D77:$M77)&gt;3),'Série original'!G77," ")</f>
        <v xml:space="preserve"> </v>
      </c>
      <c r="G77" s="5" t="str">
        <f>IF(AND('Série original'!$P77&gt;30%,'Série original'!H77&gt;='Série original'!$Q77,'Série original'!H77&lt;='Série original'!$R77,COUNT('Série original'!$D77:$M77)&gt;3),'Série original'!H77," ")</f>
        <v xml:space="preserve"> </v>
      </c>
      <c r="H77" s="5" t="str">
        <f>IF(AND('Série original'!$P77&gt;30%,'Série original'!I77&gt;='Série original'!$Q77,'Série original'!I77&lt;='Série original'!$R77,COUNT('Série original'!$D77:$M77)&gt;3),'Série original'!I77," ")</f>
        <v xml:space="preserve"> </v>
      </c>
      <c r="I77" s="5" t="str">
        <f>IF(AND('Série original'!$P77&gt;30%,'Série original'!J77&gt;='Série original'!$Q77,'Série original'!J77&lt;='Série original'!$R77,COUNT('Série original'!$D77:$M77)&gt;3),'Série original'!J77," ")</f>
        <v xml:space="preserve"> </v>
      </c>
      <c r="J77" s="5" t="str">
        <f>IF(AND('Série original'!$P77&gt;30%,'Série original'!K77&gt;='Série original'!$Q77,'Série original'!K77&lt;='Série original'!$R77,COUNT('Série original'!$D77:$M77)&gt;3),'Série original'!K77," ")</f>
        <v xml:space="preserve"> </v>
      </c>
      <c r="K77" s="5" t="str">
        <f>IF(AND('Série original'!$P77&gt;30%,'Série original'!L77&gt;='Série original'!$Q77,'Série original'!L77&lt;='Série original'!$R77,COUNT('Série original'!$D77:$M77)&gt;3),'Série original'!L77," ")</f>
        <v xml:space="preserve"> </v>
      </c>
      <c r="L77" s="5" t="str">
        <f>IF(AND('Série original'!$P77&gt;30%,'Série original'!M77&gt;='Série original'!$Q77,'Série original'!M77&lt;='Série original'!$R77,COUNT('Série original'!$D77:$M77)&gt;3),'Série original'!M77," ")</f>
        <v xml:space="preserve"> </v>
      </c>
      <c r="M77" s="44" t="str">
        <f t="shared" si="10"/>
        <v/>
      </c>
      <c r="N77" s="7" t="str">
        <f t="shared" si="11"/>
        <v/>
      </c>
      <c r="O77" s="8" t="str">
        <f t="shared" si="12"/>
        <v/>
      </c>
      <c r="P77" s="6" t="str">
        <f t="shared" si="13"/>
        <v/>
      </c>
      <c r="Q77" s="5" t="str">
        <f t="shared" si="14"/>
        <v/>
      </c>
    </row>
    <row r="78" spans="1:17" ht="12.75" customHeight="1" x14ac:dyDescent="0.25">
      <c r="A78" s="3" t="str">
        <f>IF('Série original'!$A78&lt;&gt;"",'Série original'!$A78,"")</f>
        <v/>
      </c>
      <c r="B78" s="4" t="str">
        <f>IF('Série original'!$B78&lt;&gt;"",'Série original'!$B78,"")</f>
        <v/>
      </c>
      <c r="C78" s="5" t="str">
        <f>IF(AND('Série original'!$P78&gt;30%,'Série original'!D78&gt;='Série original'!$Q78,'Série original'!D78&lt;='Série original'!$R78,COUNT('Série original'!$D78:$M78)&gt;3),'Série original'!D78," ")</f>
        <v xml:space="preserve"> </v>
      </c>
      <c r="D78" s="5" t="str">
        <f>IF(AND('Série original'!$P78&gt;30%,'Série original'!E78&gt;='Série original'!$Q78,'Série original'!E78&lt;='Série original'!$R78,COUNT('Série original'!$D78:$M78)&gt;3),'Série original'!E78," ")</f>
        <v xml:space="preserve"> </v>
      </c>
      <c r="E78" s="5" t="str">
        <f>IF(AND('Série original'!$P78&gt;30%,'Série original'!F78&gt;='Série original'!$Q78,'Série original'!F78&lt;='Série original'!$R78,COUNT('Série original'!$D78:$M78)&gt;3),'Série original'!F78," ")</f>
        <v xml:space="preserve"> </v>
      </c>
      <c r="F78" s="5" t="str">
        <f>IF(AND('Série original'!$P78&gt;30%,'Série original'!G78&gt;='Série original'!$Q78,'Série original'!G78&lt;='Série original'!$R78,COUNT('Série original'!$D78:$M78)&gt;3),'Série original'!G78," ")</f>
        <v xml:space="preserve"> </v>
      </c>
      <c r="G78" s="5" t="str">
        <f>IF(AND('Série original'!$P78&gt;30%,'Série original'!H78&gt;='Série original'!$Q78,'Série original'!H78&lt;='Série original'!$R78,COUNT('Série original'!$D78:$M78)&gt;3),'Série original'!H78," ")</f>
        <v xml:space="preserve"> </v>
      </c>
      <c r="H78" s="5" t="str">
        <f>IF(AND('Série original'!$P78&gt;30%,'Série original'!I78&gt;='Série original'!$Q78,'Série original'!I78&lt;='Série original'!$R78,COUNT('Série original'!$D78:$M78)&gt;3),'Série original'!I78," ")</f>
        <v xml:space="preserve"> </v>
      </c>
      <c r="I78" s="5" t="str">
        <f>IF(AND('Série original'!$P78&gt;30%,'Série original'!J78&gt;='Série original'!$Q78,'Série original'!J78&lt;='Série original'!$R78,COUNT('Série original'!$D78:$M78)&gt;3),'Série original'!J78," ")</f>
        <v xml:space="preserve"> </v>
      </c>
      <c r="J78" s="5" t="str">
        <f>IF(AND('Série original'!$P78&gt;30%,'Série original'!K78&gt;='Série original'!$Q78,'Série original'!K78&lt;='Série original'!$R78,COUNT('Série original'!$D78:$M78)&gt;3),'Série original'!K78," ")</f>
        <v xml:space="preserve"> </v>
      </c>
      <c r="K78" s="5" t="str">
        <f>IF(AND('Série original'!$P78&gt;30%,'Série original'!L78&gt;='Série original'!$Q78,'Série original'!L78&lt;='Série original'!$R78,COUNT('Série original'!$D78:$M78)&gt;3),'Série original'!L78," ")</f>
        <v xml:space="preserve"> </v>
      </c>
      <c r="L78" s="5" t="str">
        <f>IF(AND('Série original'!$P78&gt;30%,'Série original'!M78&gt;='Série original'!$Q78,'Série original'!M78&lt;='Série original'!$R78,COUNT('Série original'!$D78:$M78)&gt;3),'Série original'!M78," ")</f>
        <v xml:space="preserve"> </v>
      </c>
      <c r="M78" s="44" t="str">
        <f t="shared" si="10"/>
        <v/>
      </c>
      <c r="N78" s="7" t="str">
        <f t="shared" si="11"/>
        <v/>
      </c>
      <c r="O78" s="8" t="str">
        <f t="shared" si="12"/>
        <v/>
      </c>
      <c r="P78" s="6" t="str">
        <f t="shared" si="13"/>
        <v/>
      </c>
      <c r="Q78" s="5" t="str">
        <f t="shared" si="14"/>
        <v/>
      </c>
    </row>
    <row r="79" spans="1:17" ht="12.75" customHeight="1" x14ac:dyDescent="0.25">
      <c r="A79" s="3" t="str">
        <f>IF('Série original'!$A79&lt;&gt;"",'Série original'!$A79,"")</f>
        <v/>
      </c>
      <c r="B79" s="4" t="str">
        <f>IF('Série original'!$B79&lt;&gt;"",'Série original'!$B79,"")</f>
        <v/>
      </c>
      <c r="C79" s="5" t="str">
        <f>IF(AND('Série original'!$P79&gt;30%,'Série original'!D79&gt;='Série original'!$Q79,'Série original'!D79&lt;='Série original'!$R79,COUNT('Série original'!$D79:$M79)&gt;3),'Série original'!D79," ")</f>
        <v xml:space="preserve"> </v>
      </c>
      <c r="D79" s="5" t="str">
        <f>IF(AND('Série original'!$P79&gt;30%,'Série original'!E79&gt;='Série original'!$Q79,'Série original'!E79&lt;='Série original'!$R79,COUNT('Série original'!$D79:$M79)&gt;3),'Série original'!E79," ")</f>
        <v xml:space="preserve"> </v>
      </c>
      <c r="E79" s="5" t="str">
        <f>IF(AND('Série original'!$P79&gt;30%,'Série original'!F79&gt;='Série original'!$Q79,'Série original'!F79&lt;='Série original'!$R79,COUNT('Série original'!$D79:$M79)&gt;3),'Série original'!F79," ")</f>
        <v xml:space="preserve"> </v>
      </c>
      <c r="F79" s="5" t="str">
        <f>IF(AND('Série original'!$P79&gt;30%,'Série original'!G79&gt;='Série original'!$Q79,'Série original'!G79&lt;='Série original'!$R79,COUNT('Série original'!$D79:$M79)&gt;3),'Série original'!G79," ")</f>
        <v xml:space="preserve"> </v>
      </c>
      <c r="G79" s="5" t="str">
        <f>IF(AND('Série original'!$P79&gt;30%,'Série original'!H79&gt;='Série original'!$Q79,'Série original'!H79&lt;='Série original'!$R79,COUNT('Série original'!$D79:$M79)&gt;3),'Série original'!H79," ")</f>
        <v xml:space="preserve"> </v>
      </c>
      <c r="H79" s="5" t="str">
        <f>IF(AND('Série original'!$P79&gt;30%,'Série original'!I79&gt;='Série original'!$Q79,'Série original'!I79&lt;='Série original'!$R79,COUNT('Série original'!$D79:$M79)&gt;3),'Série original'!I79," ")</f>
        <v xml:space="preserve"> </v>
      </c>
      <c r="I79" s="5" t="str">
        <f>IF(AND('Série original'!$P79&gt;30%,'Série original'!J79&gt;='Série original'!$Q79,'Série original'!J79&lt;='Série original'!$R79,COUNT('Série original'!$D79:$M79)&gt;3),'Série original'!J79," ")</f>
        <v xml:space="preserve"> </v>
      </c>
      <c r="J79" s="5" t="str">
        <f>IF(AND('Série original'!$P79&gt;30%,'Série original'!K79&gt;='Série original'!$Q79,'Série original'!K79&lt;='Série original'!$R79,COUNT('Série original'!$D79:$M79)&gt;3),'Série original'!K79," ")</f>
        <v xml:space="preserve"> </v>
      </c>
      <c r="K79" s="5" t="str">
        <f>IF(AND('Série original'!$P79&gt;30%,'Série original'!L79&gt;='Série original'!$Q79,'Série original'!L79&lt;='Série original'!$R79,COUNT('Série original'!$D79:$M79)&gt;3),'Série original'!L79," ")</f>
        <v xml:space="preserve"> </v>
      </c>
      <c r="L79" s="5" t="str">
        <f>IF(AND('Série original'!$P79&gt;30%,'Série original'!M79&gt;='Série original'!$Q79,'Série original'!M79&lt;='Série original'!$R79,COUNT('Série original'!$D79:$M79)&gt;3),'Série original'!M79," ")</f>
        <v xml:space="preserve"> </v>
      </c>
      <c r="M79" s="44" t="str">
        <f t="shared" si="10"/>
        <v/>
      </c>
      <c r="N79" s="7" t="str">
        <f t="shared" si="11"/>
        <v/>
      </c>
      <c r="O79" s="8" t="str">
        <f t="shared" si="12"/>
        <v/>
      </c>
      <c r="P79" s="6" t="str">
        <f t="shared" si="13"/>
        <v/>
      </c>
      <c r="Q79" s="5" t="str">
        <f t="shared" si="14"/>
        <v/>
      </c>
    </row>
    <row r="80" spans="1:17" ht="12.75" customHeight="1" x14ac:dyDescent="0.25">
      <c r="A80" s="3" t="str">
        <f>IF('Série original'!$A80&lt;&gt;"",'Série original'!$A80,"")</f>
        <v/>
      </c>
      <c r="B80" s="4" t="str">
        <f>IF('Série original'!$B80&lt;&gt;"",'Série original'!$B80,"")</f>
        <v/>
      </c>
      <c r="C80" s="5" t="str">
        <f>IF(AND('Série original'!$P80&gt;30%,'Série original'!D80&gt;='Série original'!$Q80,'Série original'!D80&lt;='Série original'!$R80,COUNT('Série original'!$D80:$M80)&gt;3),'Série original'!D80," ")</f>
        <v xml:space="preserve"> </v>
      </c>
      <c r="D80" s="5" t="str">
        <f>IF(AND('Série original'!$P80&gt;30%,'Série original'!E80&gt;='Série original'!$Q80,'Série original'!E80&lt;='Série original'!$R80,COUNT('Série original'!$D80:$M80)&gt;3),'Série original'!E80," ")</f>
        <v xml:space="preserve"> </v>
      </c>
      <c r="E80" s="5" t="str">
        <f>IF(AND('Série original'!$P80&gt;30%,'Série original'!F80&gt;='Série original'!$Q80,'Série original'!F80&lt;='Série original'!$R80,COUNT('Série original'!$D80:$M80)&gt;3),'Série original'!F80," ")</f>
        <v xml:space="preserve"> </v>
      </c>
      <c r="F80" s="5" t="str">
        <f>IF(AND('Série original'!$P80&gt;30%,'Série original'!G80&gt;='Série original'!$Q80,'Série original'!G80&lt;='Série original'!$R80,COUNT('Série original'!$D80:$M80)&gt;3),'Série original'!G80," ")</f>
        <v xml:space="preserve"> </v>
      </c>
      <c r="G80" s="5" t="str">
        <f>IF(AND('Série original'!$P80&gt;30%,'Série original'!H80&gt;='Série original'!$Q80,'Série original'!H80&lt;='Série original'!$R80,COUNT('Série original'!$D80:$M80)&gt;3),'Série original'!H80," ")</f>
        <v xml:space="preserve"> </v>
      </c>
      <c r="H80" s="5" t="str">
        <f>IF(AND('Série original'!$P80&gt;30%,'Série original'!I80&gt;='Série original'!$Q80,'Série original'!I80&lt;='Série original'!$R80,COUNT('Série original'!$D80:$M80)&gt;3),'Série original'!I80," ")</f>
        <v xml:space="preserve"> </v>
      </c>
      <c r="I80" s="5" t="str">
        <f>IF(AND('Série original'!$P80&gt;30%,'Série original'!J80&gt;='Série original'!$Q80,'Série original'!J80&lt;='Série original'!$R80,COUNT('Série original'!$D80:$M80)&gt;3),'Série original'!J80," ")</f>
        <v xml:space="preserve"> </v>
      </c>
      <c r="J80" s="5" t="str">
        <f>IF(AND('Série original'!$P80&gt;30%,'Série original'!K80&gt;='Série original'!$Q80,'Série original'!K80&lt;='Série original'!$R80,COUNT('Série original'!$D80:$M80)&gt;3),'Série original'!K80," ")</f>
        <v xml:space="preserve"> </v>
      </c>
      <c r="K80" s="5" t="str">
        <f>IF(AND('Série original'!$P80&gt;30%,'Série original'!L80&gt;='Série original'!$Q80,'Série original'!L80&lt;='Série original'!$R80,COUNT('Série original'!$D80:$M80)&gt;3),'Série original'!L80," ")</f>
        <v xml:space="preserve"> </v>
      </c>
      <c r="L80" s="5" t="str">
        <f>IF(AND('Série original'!$P80&gt;30%,'Série original'!M80&gt;='Série original'!$Q80,'Série original'!M80&lt;='Série original'!$R80,COUNT('Série original'!$D80:$M80)&gt;3),'Série original'!M80," ")</f>
        <v xml:space="preserve"> </v>
      </c>
      <c r="M80" s="44" t="str">
        <f t="shared" si="10"/>
        <v/>
      </c>
      <c r="N80" s="7" t="str">
        <f t="shared" si="11"/>
        <v/>
      </c>
      <c r="O80" s="8" t="str">
        <f t="shared" si="12"/>
        <v/>
      </c>
      <c r="P80" s="6" t="str">
        <f t="shared" si="13"/>
        <v/>
      </c>
      <c r="Q80" s="5" t="str">
        <f t="shared" si="14"/>
        <v/>
      </c>
    </row>
    <row r="81" spans="1:17" ht="12.75" customHeight="1" x14ac:dyDescent="0.25">
      <c r="A81" s="3" t="str">
        <f>IF('Série original'!$A81&lt;&gt;"",'Série original'!$A81,"")</f>
        <v/>
      </c>
      <c r="B81" s="4" t="str">
        <f>IF('Série original'!$B81&lt;&gt;"",'Série original'!$B81,"")</f>
        <v/>
      </c>
      <c r="C81" s="5" t="str">
        <f>IF(AND('Série original'!$P81&gt;30%,'Série original'!D81&gt;='Série original'!$Q81,'Série original'!D81&lt;='Série original'!$R81,COUNT('Série original'!$D81:$M81)&gt;3),'Série original'!D81," ")</f>
        <v xml:space="preserve"> </v>
      </c>
      <c r="D81" s="5" t="str">
        <f>IF(AND('Série original'!$P81&gt;30%,'Série original'!E81&gt;='Série original'!$Q81,'Série original'!E81&lt;='Série original'!$R81,COUNT('Série original'!$D81:$M81)&gt;3),'Série original'!E81," ")</f>
        <v xml:space="preserve"> </v>
      </c>
      <c r="E81" s="5" t="str">
        <f>IF(AND('Série original'!$P81&gt;30%,'Série original'!F81&gt;='Série original'!$Q81,'Série original'!F81&lt;='Série original'!$R81,COUNT('Série original'!$D81:$M81)&gt;3),'Série original'!F81," ")</f>
        <v xml:space="preserve"> </v>
      </c>
      <c r="F81" s="5" t="str">
        <f>IF(AND('Série original'!$P81&gt;30%,'Série original'!G81&gt;='Série original'!$Q81,'Série original'!G81&lt;='Série original'!$R81,COUNT('Série original'!$D81:$M81)&gt;3),'Série original'!G81," ")</f>
        <v xml:space="preserve"> </v>
      </c>
      <c r="G81" s="5" t="str">
        <f>IF(AND('Série original'!$P81&gt;30%,'Série original'!H81&gt;='Série original'!$Q81,'Série original'!H81&lt;='Série original'!$R81,COUNT('Série original'!$D81:$M81)&gt;3),'Série original'!H81," ")</f>
        <v xml:space="preserve"> </v>
      </c>
      <c r="H81" s="5" t="str">
        <f>IF(AND('Série original'!$P81&gt;30%,'Série original'!I81&gt;='Série original'!$Q81,'Série original'!I81&lt;='Série original'!$R81,COUNT('Série original'!$D81:$M81)&gt;3),'Série original'!I81," ")</f>
        <v xml:space="preserve"> </v>
      </c>
      <c r="I81" s="5" t="str">
        <f>IF(AND('Série original'!$P81&gt;30%,'Série original'!J81&gt;='Série original'!$Q81,'Série original'!J81&lt;='Série original'!$R81,COUNT('Série original'!$D81:$M81)&gt;3),'Série original'!J81," ")</f>
        <v xml:space="preserve"> </v>
      </c>
      <c r="J81" s="5" t="str">
        <f>IF(AND('Série original'!$P81&gt;30%,'Série original'!K81&gt;='Série original'!$Q81,'Série original'!K81&lt;='Série original'!$R81,COUNT('Série original'!$D81:$M81)&gt;3),'Série original'!K81," ")</f>
        <v xml:space="preserve"> </v>
      </c>
      <c r="K81" s="5" t="str">
        <f>IF(AND('Série original'!$P81&gt;30%,'Série original'!L81&gt;='Série original'!$Q81,'Série original'!L81&lt;='Série original'!$R81,COUNT('Série original'!$D81:$M81)&gt;3),'Série original'!L81," ")</f>
        <v xml:space="preserve"> </v>
      </c>
      <c r="L81" s="5" t="str">
        <f>IF(AND('Série original'!$P81&gt;30%,'Série original'!M81&gt;='Série original'!$Q81,'Série original'!M81&lt;='Série original'!$R81,COUNT('Série original'!$D81:$M81)&gt;3),'Série original'!M81," ")</f>
        <v xml:space="preserve"> </v>
      </c>
      <c r="M81" s="44" t="str">
        <f t="shared" si="10"/>
        <v/>
      </c>
      <c r="N81" s="7" t="str">
        <f t="shared" si="11"/>
        <v/>
      </c>
      <c r="O81" s="8" t="str">
        <f t="shared" si="12"/>
        <v/>
      </c>
      <c r="P81" s="6" t="str">
        <f t="shared" si="13"/>
        <v/>
      </c>
      <c r="Q81" s="5" t="str">
        <f t="shared" si="14"/>
        <v/>
      </c>
    </row>
    <row r="82" spans="1:17" ht="12.75" customHeight="1" x14ac:dyDescent="0.25">
      <c r="A82" s="3" t="str">
        <f>IF('Série original'!$A82&lt;&gt;"",'Série original'!$A82,"")</f>
        <v/>
      </c>
      <c r="B82" s="4" t="str">
        <f>IF('Série original'!$B82&lt;&gt;"",'Série original'!$B82,"")</f>
        <v/>
      </c>
      <c r="C82" s="5" t="str">
        <f>IF(AND('Série original'!$P82&gt;30%,'Série original'!D82&gt;='Série original'!$Q82,'Série original'!D82&lt;='Série original'!$R82,COUNT('Série original'!$D82:$M82)&gt;3),'Série original'!D82," ")</f>
        <v xml:space="preserve"> </v>
      </c>
      <c r="D82" s="5" t="str">
        <f>IF(AND('Série original'!$P82&gt;30%,'Série original'!E82&gt;='Série original'!$Q82,'Série original'!E82&lt;='Série original'!$R82,COUNT('Série original'!$D82:$M82)&gt;3),'Série original'!E82," ")</f>
        <v xml:space="preserve"> </v>
      </c>
      <c r="E82" s="5" t="str">
        <f>IF(AND('Série original'!$P82&gt;30%,'Série original'!F82&gt;='Série original'!$Q82,'Série original'!F82&lt;='Série original'!$R82,COUNT('Série original'!$D82:$M82)&gt;3),'Série original'!F82," ")</f>
        <v xml:space="preserve"> </v>
      </c>
      <c r="F82" s="5" t="str">
        <f>IF(AND('Série original'!$P82&gt;30%,'Série original'!G82&gt;='Série original'!$Q82,'Série original'!G82&lt;='Série original'!$R82,COUNT('Série original'!$D82:$M82)&gt;3),'Série original'!G82," ")</f>
        <v xml:space="preserve"> </v>
      </c>
      <c r="G82" s="5" t="str">
        <f>IF(AND('Série original'!$P82&gt;30%,'Série original'!H82&gt;='Série original'!$Q82,'Série original'!H82&lt;='Série original'!$R82,COUNT('Série original'!$D82:$M82)&gt;3),'Série original'!H82," ")</f>
        <v xml:space="preserve"> </v>
      </c>
      <c r="H82" s="5" t="str">
        <f>IF(AND('Série original'!$P82&gt;30%,'Série original'!I82&gt;='Série original'!$Q82,'Série original'!I82&lt;='Série original'!$R82,COUNT('Série original'!$D82:$M82)&gt;3),'Série original'!I82," ")</f>
        <v xml:space="preserve"> </v>
      </c>
      <c r="I82" s="5" t="str">
        <f>IF(AND('Série original'!$P82&gt;30%,'Série original'!J82&gt;='Série original'!$Q82,'Série original'!J82&lt;='Série original'!$R82,COUNT('Série original'!$D82:$M82)&gt;3),'Série original'!J82," ")</f>
        <v xml:space="preserve"> </v>
      </c>
      <c r="J82" s="5" t="str">
        <f>IF(AND('Série original'!$P82&gt;30%,'Série original'!K82&gt;='Série original'!$Q82,'Série original'!K82&lt;='Série original'!$R82,COUNT('Série original'!$D82:$M82)&gt;3),'Série original'!K82," ")</f>
        <v xml:space="preserve"> </v>
      </c>
      <c r="K82" s="5" t="str">
        <f>IF(AND('Série original'!$P82&gt;30%,'Série original'!L82&gt;='Série original'!$Q82,'Série original'!L82&lt;='Série original'!$R82,COUNT('Série original'!$D82:$M82)&gt;3),'Série original'!L82," ")</f>
        <v xml:space="preserve"> </v>
      </c>
      <c r="L82" s="5" t="str">
        <f>IF(AND('Série original'!$P82&gt;30%,'Série original'!M82&gt;='Série original'!$Q82,'Série original'!M82&lt;='Série original'!$R82,COUNT('Série original'!$D82:$M82)&gt;3),'Série original'!M82," ")</f>
        <v xml:space="preserve"> </v>
      </c>
      <c r="M82" s="44" t="str">
        <f t="shared" si="10"/>
        <v/>
      </c>
      <c r="N82" s="7" t="str">
        <f t="shared" si="11"/>
        <v/>
      </c>
      <c r="O82" s="8" t="str">
        <f t="shared" si="12"/>
        <v/>
      </c>
      <c r="P82" s="6" t="str">
        <f t="shared" si="13"/>
        <v/>
      </c>
      <c r="Q82" s="5" t="str">
        <f t="shared" si="14"/>
        <v/>
      </c>
    </row>
    <row r="83" spans="1:17" ht="12.75" customHeight="1" x14ac:dyDescent="0.25">
      <c r="A83" s="3" t="str">
        <f>IF('Série original'!$A83&lt;&gt;"",'Série original'!$A83,"")</f>
        <v/>
      </c>
      <c r="B83" s="4" t="str">
        <f>IF('Série original'!$B83&lt;&gt;"",'Série original'!$B83,"")</f>
        <v/>
      </c>
      <c r="C83" s="5" t="str">
        <f>IF(AND('Série original'!$P83&gt;30%,'Série original'!D83&gt;='Série original'!$Q83,'Série original'!D83&lt;='Série original'!$R83,COUNT('Série original'!$D83:$M83)&gt;3),'Série original'!D83," ")</f>
        <v xml:space="preserve"> </v>
      </c>
      <c r="D83" s="5" t="str">
        <f>IF(AND('Série original'!$P83&gt;30%,'Série original'!E83&gt;='Série original'!$Q83,'Série original'!E83&lt;='Série original'!$R83,COUNT('Série original'!$D83:$M83)&gt;3),'Série original'!E83," ")</f>
        <v xml:space="preserve"> </v>
      </c>
      <c r="E83" s="5" t="str">
        <f>IF(AND('Série original'!$P83&gt;30%,'Série original'!F83&gt;='Série original'!$Q83,'Série original'!F83&lt;='Série original'!$R83,COUNT('Série original'!$D83:$M83)&gt;3),'Série original'!F83," ")</f>
        <v xml:space="preserve"> </v>
      </c>
      <c r="F83" s="5" t="str">
        <f>IF(AND('Série original'!$P83&gt;30%,'Série original'!G83&gt;='Série original'!$Q83,'Série original'!G83&lt;='Série original'!$R83,COUNT('Série original'!$D83:$M83)&gt;3),'Série original'!G83," ")</f>
        <v xml:space="preserve"> </v>
      </c>
      <c r="G83" s="5" t="str">
        <f>IF(AND('Série original'!$P83&gt;30%,'Série original'!H83&gt;='Série original'!$Q83,'Série original'!H83&lt;='Série original'!$R83,COUNT('Série original'!$D83:$M83)&gt;3),'Série original'!H83," ")</f>
        <v xml:space="preserve"> </v>
      </c>
      <c r="H83" s="5" t="str">
        <f>IF(AND('Série original'!$P83&gt;30%,'Série original'!I83&gt;='Série original'!$Q83,'Série original'!I83&lt;='Série original'!$R83,COUNT('Série original'!$D83:$M83)&gt;3),'Série original'!I83," ")</f>
        <v xml:space="preserve"> </v>
      </c>
      <c r="I83" s="5" t="str">
        <f>IF(AND('Série original'!$P83&gt;30%,'Série original'!J83&gt;='Série original'!$Q83,'Série original'!J83&lt;='Série original'!$R83,COUNT('Série original'!$D83:$M83)&gt;3),'Série original'!J83," ")</f>
        <v xml:space="preserve"> </v>
      </c>
      <c r="J83" s="5" t="str">
        <f>IF(AND('Série original'!$P83&gt;30%,'Série original'!K83&gt;='Série original'!$Q83,'Série original'!K83&lt;='Série original'!$R83,COUNT('Série original'!$D83:$M83)&gt;3),'Série original'!K83," ")</f>
        <v xml:space="preserve"> </v>
      </c>
      <c r="K83" s="5" t="str">
        <f>IF(AND('Série original'!$P83&gt;30%,'Série original'!L83&gt;='Série original'!$Q83,'Série original'!L83&lt;='Série original'!$R83,COUNT('Série original'!$D83:$M83)&gt;3),'Série original'!L83," ")</f>
        <v xml:space="preserve"> </v>
      </c>
      <c r="L83" s="5" t="str">
        <f>IF(AND('Série original'!$P83&gt;30%,'Série original'!M83&gt;='Série original'!$Q83,'Série original'!M83&lt;='Série original'!$R83,COUNT('Série original'!$D83:$M83)&gt;3),'Série original'!M83," ")</f>
        <v xml:space="preserve"> </v>
      </c>
      <c r="M83" s="44" t="str">
        <f t="shared" si="10"/>
        <v/>
      </c>
      <c r="N83" s="7" t="str">
        <f t="shared" si="11"/>
        <v/>
      </c>
      <c r="O83" s="8" t="str">
        <f t="shared" si="12"/>
        <v/>
      </c>
      <c r="P83" s="6" t="str">
        <f t="shared" si="13"/>
        <v/>
      </c>
      <c r="Q83" s="5" t="str">
        <f t="shared" si="14"/>
        <v/>
      </c>
    </row>
    <row r="84" spans="1:17" ht="12.75" customHeight="1" x14ac:dyDescent="0.25">
      <c r="A84" s="3" t="str">
        <f>IF('Série original'!$A84&lt;&gt;"",'Série original'!$A84,"")</f>
        <v/>
      </c>
      <c r="B84" s="4" t="str">
        <f>IF('Série original'!$B84&lt;&gt;"",'Série original'!$B84,"")</f>
        <v/>
      </c>
      <c r="C84" s="5" t="str">
        <f>IF(AND('Série original'!$P84&gt;30%,'Série original'!D84&gt;='Série original'!$Q84,'Série original'!D84&lt;='Série original'!$R84,COUNT('Série original'!$D84:$M84)&gt;3),'Série original'!D84," ")</f>
        <v xml:space="preserve"> </v>
      </c>
      <c r="D84" s="5" t="str">
        <f>IF(AND('Série original'!$P84&gt;30%,'Série original'!E84&gt;='Série original'!$Q84,'Série original'!E84&lt;='Série original'!$R84,COUNT('Série original'!$D84:$M84)&gt;3),'Série original'!E84," ")</f>
        <v xml:space="preserve"> </v>
      </c>
      <c r="E84" s="5" t="str">
        <f>IF(AND('Série original'!$P84&gt;30%,'Série original'!F84&gt;='Série original'!$Q84,'Série original'!F84&lt;='Série original'!$R84,COUNT('Série original'!$D84:$M84)&gt;3),'Série original'!F84," ")</f>
        <v xml:space="preserve"> </v>
      </c>
      <c r="F84" s="5" t="str">
        <f>IF(AND('Série original'!$P84&gt;30%,'Série original'!G84&gt;='Série original'!$Q84,'Série original'!G84&lt;='Série original'!$R84,COUNT('Série original'!$D84:$M84)&gt;3),'Série original'!G84," ")</f>
        <v xml:space="preserve"> </v>
      </c>
      <c r="G84" s="5" t="str">
        <f>IF(AND('Série original'!$P84&gt;30%,'Série original'!H84&gt;='Série original'!$Q84,'Série original'!H84&lt;='Série original'!$R84,COUNT('Série original'!$D84:$M84)&gt;3),'Série original'!H84," ")</f>
        <v xml:space="preserve"> </v>
      </c>
      <c r="H84" s="5" t="str">
        <f>IF(AND('Série original'!$P84&gt;30%,'Série original'!I84&gt;='Série original'!$Q84,'Série original'!I84&lt;='Série original'!$R84,COUNT('Série original'!$D84:$M84)&gt;3),'Série original'!I84," ")</f>
        <v xml:space="preserve"> </v>
      </c>
      <c r="I84" s="5" t="str">
        <f>IF(AND('Série original'!$P84&gt;30%,'Série original'!J84&gt;='Série original'!$Q84,'Série original'!J84&lt;='Série original'!$R84,COUNT('Série original'!$D84:$M84)&gt;3),'Série original'!J84," ")</f>
        <v xml:space="preserve"> </v>
      </c>
      <c r="J84" s="5" t="str">
        <f>IF(AND('Série original'!$P84&gt;30%,'Série original'!K84&gt;='Série original'!$Q84,'Série original'!K84&lt;='Série original'!$R84,COUNT('Série original'!$D84:$M84)&gt;3),'Série original'!K84," ")</f>
        <v xml:space="preserve"> </v>
      </c>
      <c r="K84" s="5" t="str">
        <f>IF(AND('Série original'!$P84&gt;30%,'Série original'!L84&gt;='Série original'!$Q84,'Série original'!L84&lt;='Série original'!$R84,COUNT('Série original'!$D84:$M84)&gt;3),'Série original'!L84," ")</f>
        <v xml:space="preserve"> </v>
      </c>
      <c r="L84" s="5" t="str">
        <f>IF(AND('Série original'!$P84&gt;30%,'Série original'!M84&gt;='Série original'!$Q84,'Série original'!M84&lt;='Série original'!$R84,COUNT('Série original'!$D84:$M84)&gt;3),'Série original'!M84," ")</f>
        <v xml:space="preserve"> </v>
      </c>
      <c r="M84" s="44" t="str">
        <f t="shared" si="10"/>
        <v/>
      </c>
      <c r="N84" s="7" t="str">
        <f t="shared" si="11"/>
        <v/>
      </c>
      <c r="O84" s="8" t="str">
        <f t="shared" si="12"/>
        <v/>
      </c>
      <c r="P84" s="6" t="str">
        <f t="shared" si="13"/>
        <v/>
      </c>
      <c r="Q84" s="5" t="str">
        <f t="shared" si="14"/>
        <v/>
      </c>
    </row>
    <row r="85" spans="1:17" ht="12.75" customHeight="1" x14ac:dyDescent="0.25">
      <c r="A85" s="3" t="str">
        <f>IF('Série original'!$A85&lt;&gt;"",'Série original'!$A85,"")</f>
        <v/>
      </c>
      <c r="B85" s="4" t="str">
        <f>IF('Série original'!$B85&lt;&gt;"",'Série original'!$B85,"")</f>
        <v/>
      </c>
      <c r="C85" s="5" t="str">
        <f>IF(AND('Série original'!$P85&gt;30%,'Série original'!D85&gt;='Série original'!$Q85,'Série original'!D85&lt;='Série original'!$R85,COUNT('Série original'!$D85:$M85)&gt;3),'Série original'!D85," ")</f>
        <v xml:space="preserve"> </v>
      </c>
      <c r="D85" s="5" t="str">
        <f>IF(AND('Série original'!$P85&gt;30%,'Série original'!E85&gt;='Série original'!$Q85,'Série original'!E85&lt;='Série original'!$R85,COUNT('Série original'!$D85:$M85)&gt;3),'Série original'!E85," ")</f>
        <v xml:space="preserve"> </v>
      </c>
      <c r="E85" s="5" t="str">
        <f>IF(AND('Série original'!$P85&gt;30%,'Série original'!F85&gt;='Série original'!$Q85,'Série original'!F85&lt;='Série original'!$R85,COUNT('Série original'!$D85:$M85)&gt;3),'Série original'!F85," ")</f>
        <v xml:space="preserve"> </v>
      </c>
      <c r="F85" s="5" t="str">
        <f>IF(AND('Série original'!$P85&gt;30%,'Série original'!G85&gt;='Série original'!$Q85,'Série original'!G85&lt;='Série original'!$R85,COUNT('Série original'!$D85:$M85)&gt;3),'Série original'!G85," ")</f>
        <v xml:space="preserve"> </v>
      </c>
      <c r="G85" s="5" t="str">
        <f>IF(AND('Série original'!$P85&gt;30%,'Série original'!H85&gt;='Série original'!$Q85,'Série original'!H85&lt;='Série original'!$R85,COUNT('Série original'!$D85:$M85)&gt;3),'Série original'!H85," ")</f>
        <v xml:space="preserve"> </v>
      </c>
      <c r="H85" s="5" t="str">
        <f>IF(AND('Série original'!$P85&gt;30%,'Série original'!I85&gt;='Série original'!$Q85,'Série original'!I85&lt;='Série original'!$R85,COUNT('Série original'!$D85:$M85)&gt;3),'Série original'!I85," ")</f>
        <v xml:space="preserve"> </v>
      </c>
      <c r="I85" s="5" t="str">
        <f>IF(AND('Série original'!$P85&gt;30%,'Série original'!J85&gt;='Série original'!$Q85,'Série original'!J85&lt;='Série original'!$R85,COUNT('Série original'!$D85:$M85)&gt;3),'Série original'!J85," ")</f>
        <v xml:space="preserve"> </v>
      </c>
      <c r="J85" s="5" t="str">
        <f>IF(AND('Série original'!$P85&gt;30%,'Série original'!K85&gt;='Série original'!$Q85,'Série original'!K85&lt;='Série original'!$R85,COUNT('Série original'!$D85:$M85)&gt;3),'Série original'!K85," ")</f>
        <v xml:space="preserve"> </v>
      </c>
      <c r="K85" s="5" t="str">
        <f>IF(AND('Série original'!$P85&gt;30%,'Série original'!L85&gt;='Série original'!$Q85,'Série original'!L85&lt;='Série original'!$R85,COUNT('Série original'!$D85:$M85)&gt;3),'Série original'!L85," ")</f>
        <v xml:space="preserve"> </v>
      </c>
      <c r="L85" s="5" t="str">
        <f>IF(AND('Série original'!$P85&gt;30%,'Série original'!M85&gt;='Série original'!$Q85,'Série original'!M85&lt;='Série original'!$R85,COUNT('Série original'!$D85:$M85)&gt;3),'Série original'!M85," ")</f>
        <v xml:space="preserve"> </v>
      </c>
      <c r="M85" s="44" t="str">
        <f t="shared" si="10"/>
        <v/>
      </c>
      <c r="N85" s="7" t="str">
        <f t="shared" si="11"/>
        <v/>
      </c>
      <c r="O85" s="8" t="str">
        <f t="shared" si="12"/>
        <v/>
      </c>
      <c r="P85" s="6" t="str">
        <f t="shared" si="13"/>
        <v/>
      </c>
      <c r="Q85" s="5" t="str">
        <f t="shared" si="14"/>
        <v/>
      </c>
    </row>
    <row r="86" spans="1:17" ht="12.75" customHeight="1" x14ac:dyDescent="0.25">
      <c r="A86" s="3" t="str">
        <f>IF('Série original'!$A86&lt;&gt;"",'Série original'!$A86,"")</f>
        <v/>
      </c>
      <c r="B86" s="4" t="str">
        <f>IF('Série original'!$B86&lt;&gt;"",'Série original'!$B86,"")</f>
        <v/>
      </c>
      <c r="C86" s="5" t="str">
        <f>IF(AND('Série original'!$P86&gt;30%,'Série original'!D86&gt;='Série original'!$Q86,'Série original'!D86&lt;='Série original'!$R86,COUNT('Série original'!$D86:$M86)&gt;3),'Série original'!D86," ")</f>
        <v xml:space="preserve"> </v>
      </c>
      <c r="D86" s="5" t="str">
        <f>IF(AND('Série original'!$P86&gt;30%,'Série original'!E86&gt;='Série original'!$Q86,'Série original'!E86&lt;='Série original'!$R86,COUNT('Série original'!$D86:$M86)&gt;3),'Série original'!E86," ")</f>
        <v xml:space="preserve"> </v>
      </c>
      <c r="E86" s="5" t="str">
        <f>IF(AND('Série original'!$P86&gt;30%,'Série original'!F86&gt;='Série original'!$Q86,'Série original'!F86&lt;='Série original'!$R86,COUNT('Série original'!$D86:$M86)&gt;3),'Série original'!F86," ")</f>
        <v xml:space="preserve"> </v>
      </c>
      <c r="F86" s="5" t="str">
        <f>IF(AND('Série original'!$P86&gt;30%,'Série original'!G86&gt;='Série original'!$Q86,'Série original'!G86&lt;='Série original'!$R86,COUNT('Série original'!$D86:$M86)&gt;3),'Série original'!G86," ")</f>
        <v xml:space="preserve"> </v>
      </c>
      <c r="G86" s="5" t="str">
        <f>IF(AND('Série original'!$P86&gt;30%,'Série original'!H86&gt;='Série original'!$Q86,'Série original'!H86&lt;='Série original'!$R86,COUNT('Série original'!$D86:$M86)&gt;3),'Série original'!H86," ")</f>
        <v xml:space="preserve"> </v>
      </c>
      <c r="H86" s="5" t="str">
        <f>IF(AND('Série original'!$P86&gt;30%,'Série original'!I86&gt;='Série original'!$Q86,'Série original'!I86&lt;='Série original'!$R86,COUNT('Série original'!$D86:$M86)&gt;3),'Série original'!I86," ")</f>
        <v xml:space="preserve"> </v>
      </c>
      <c r="I86" s="5" t="str">
        <f>IF(AND('Série original'!$P86&gt;30%,'Série original'!J86&gt;='Série original'!$Q86,'Série original'!J86&lt;='Série original'!$R86,COUNT('Série original'!$D86:$M86)&gt;3),'Série original'!J86," ")</f>
        <v xml:space="preserve"> </v>
      </c>
      <c r="J86" s="5" t="str">
        <f>IF(AND('Série original'!$P86&gt;30%,'Série original'!K86&gt;='Série original'!$Q86,'Série original'!K86&lt;='Série original'!$R86,COUNT('Série original'!$D86:$M86)&gt;3),'Série original'!K86," ")</f>
        <v xml:space="preserve"> </v>
      </c>
      <c r="K86" s="5" t="str">
        <f>IF(AND('Série original'!$P86&gt;30%,'Série original'!L86&gt;='Série original'!$Q86,'Série original'!L86&lt;='Série original'!$R86,COUNT('Série original'!$D86:$M86)&gt;3),'Série original'!L86," ")</f>
        <v xml:space="preserve"> </v>
      </c>
      <c r="L86" s="5" t="str">
        <f>IF(AND('Série original'!$P86&gt;30%,'Série original'!M86&gt;='Série original'!$Q86,'Série original'!M86&lt;='Série original'!$R86,COUNT('Série original'!$D86:$M86)&gt;3),'Série original'!M86," ")</f>
        <v xml:space="preserve"> </v>
      </c>
      <c r="M86" s="44" t="str">
        <f t="shared" si="10"/>
        <v/>
      </c>
      <c r="N86" s="7" t="str">
        <f t="shared" si="11"/>
        <v/>
      </c>
      <c r="O86" s="8" t="str">
        <f t="shared" si="12"/>
        <v/>
      </c>
      <c r="P86" s="6" t="str">
        <f t="shared" si="13"/>
        <v/>
      </c>
      <c r="Q86" s="5" t="str">
        <f t="shared" si="14"/>
        <v/>
      </c>
    </row>
    <row r="87" spans="1:17" ht="12.75" customHeight="1" x14ac:dyDescent="0.25">
      <c r="A87" s="3" t="str">
        <f>IF('Série original'!$A87&lt;&gt;"",'Série original'!$A87,"")</f>
        <v/>
      </c>
      <c r="B87" s="4" t="str">
        <f>IF('Série original'!$B87&lt;&gt;"",'Série original'!$B87,"")</f>
        <v/>
      </c>
      <c r="C87" s="5" t="str">
        <f>IF(AND('Série original'!$P87&gt;30%,'Série original'!D87&gt;='Série original'!$Q87,'Série original'!D87&lt;='Série original'!$R87,COUNT('Série original'!$D87:$M87)&gt;3),'Série original'!D87," ")</f>
        <v xml:space="preserve"> </v>
      </c>
      <c r="D87" s="5" t="str">
        <f>IF(AND('Série original'!$P87&gt;30%,'Série original'!E87&gt;='Série original'!$Q87,'Série original'!E87&lt;='Série original'!$R87,COUNT('Série original'!$D87:$M87)&gt;3),'Série original'!E87," ")</f>
        <v xml:space="preserve"> </v>
      </c>
      <c r="E87" s="5" t="str">
        <f>IF(AND('Série original'!$P87&gt;30%,'Série original'!F87&gt;='Série original'!$Q87,'Série original'!F87&lt;='Série original'!$R87,COUNT('Série original'!$D87:$M87)&gt;3),'Série original'!F87," ")</f>
        <v xml:space="preserve"> </v>
      </c>
      <c r="F87" s="5" t="str">
        <f>IF(AND('Série original'!$P87&gt;30%,'Série original'!G87&gt;='Série original'!$Q87,'Série original'!G87&lt;='Série original'!$R87,COUNT('Série original'!$D87:$M87)&gt;3),'Série original'!G87," ")</f>
        <v xml:space="preserve"> </v>
      </c>
      <c r="G87" s="5" t="str">
        <f>IF(AND('Série original'!$P87&gt;30%,'Série original'!H87&gt;='Série original'!$Q87,'Série original'!H87&lt;='Série original'!$R87,COUNT('Série original'!$D87:$M87)&gt;3),'Série original'!H87," ")</f>
        <v xml:space="preserve"> </v>
      </c>
      <c r="H87" s="5" t="str">
        <f>IF(AND('Série original'!$P87&gt;30%,'Série original'!I87&gt;='Série original'!$Q87,'Série original'!I87&lt;='Série original'!$R87,COUNT('Série original'!$D87:$M87)&gt;3),'Série original'!I87," ")</f>
        <v xml:space="preserve"> </v>
      </c>
      <c r="I87" s="5" t="str">
        <f>IF(AND('Série original'!$P87&gt;30%,'Série original'!J87&gt;='Série original'!$Q87,'Série original'!J87&lt;='Série original'!$R87,COUNT('Série original'!$D87:$M87)&gt;3),'Série original'!J87," ")</f>
        <v xml:space="preserve"> </v>
      </c>
      <c r="J87" s="5" t="str">
        <f>IF(AND('Série original'!$P87&gt;30%,'Série original'!K87&gt;='Série original'!$Q87,'Série original'!K87&lt;='Série original'!$R87,COUNT('Série original'!$D87:$M87)&gt;3),'Série original'!K87," ")</f>
        <v xml:space="preserve"> </v>
      </c>
      <c r="K87" s="5" t="str">
        <f>IF(AND('Série original'!$P87&gt;30%,'Série original'!L87&gt;='Série original'!$Q87,'Série original'!L87&lt;='Série original'!$R87,COUNT('Série original'!$D87:$M87)&gt;3),'Série original'!L87," ")</f>
        <v xml:space="preserve"> </v>
      </c>
      <c r="L87" s="5" t="str">
        <f>IF(AND('Série original'!$P87&gt;30%,'Série original'!M87&gt;='Série original'!$Q87,'Série original'!M87&lt;='Série original'!$R87,COUNT('Série original'!$D87:$M87)&gt;3),'Série original'!M87," ")</f>
        <v xml:space="preserve"> </v>
      </c>
      <c r="M87" s="44" t="str">
        <f t="shared" si="10"/>
        <v/>
      </c>
      <c r="N87" s="7" t="str">
        <f t="shared" si="11"/>
        <v/>
      </c>
      <c r="O87" s="8" t="str">
        <f t="shared" si="12"/>
        <v/>
      </c>
      <c r="P87" s="6" t="str">
        <f t="shared" si="13"/>
        <v/>
      </c>
      <c r="Q87" s="5" t="str">
        <f t="shared" si="14"/>
        <v/>
      </c>
    </row>
    <row r="88" spans="1:17" ht="12.75" customHeight="1" x14ac:dyDescent="0.25">
      <c r="A88" s="3" t="str">
        <f>IF('Série original'!$A88&lt;&gt;"",'Série original'!$A88,"")</f>
        <v/>
      </c>
      <c r="B88" s="4" t="str">
        <f>IF('Série original'!$B88&lt;&gt;"",'Série original'!$B88,"")</f>
        <v/>
      </c>
      <c r="C88" s="5" t="str">
        <f>IF(AND('Série original'!$P88&gt;30%,'Série original'!D88&gt;='Série original'!$Q88,'Série original'!D88&lt;='Série original'!$R88,COUNT('Série original'!$D88:$M88)&gt;3),'Série original'!D88," ")</f>
        <v xml:space="preserve"> </v>
      </c>
      <c r="D88" s="5" t="str">
        <f>IF(AND('Série original'!$P88&gt;30%,'Série original'!E88&gt;='Série original'!$Q88,'Série original'!E88&lt;='Série original'!$R88,COUNT('Série original'!$D88:$M88)&gt;3),'Série original'!E88," ")</f>
        <v xml:space="preserve"> </v>
      </c>
      <c r="E88" s="5" t="str">
        <f>IF(AND('Série original'!$P88&gt;30%,'Série original'!F88&gt;='Série original'!$Q88,'Série original'!F88&lt;='Série original'!$R88,COUNT('Série original'!$D88:$M88)&gt;3),'Série original'!F88," ")</f>
        <v xml:space="preserve"> </v>
      </c>
      <c r="F88" s="5" t="str">
        <f>IF(AND('Série original'!$P88&gt;30%,'Série original'!G88&gt;='Série original'!$Q88,'Série original'!G88&lt;='Série original'!$R88,COUNT('Série original'!$D88:$M88)&gt;3),'Série original'!G88," ")</f>
        <v xml:space="preserve"> </v>
      </c>
      <c r="G88" s="5" t="str">
        <f>IF(AND('Série original'!$P88&gt;30%,'Série original'!H88&gt;='Série original'!$Q88,'Série original'!H88&lt;='Série original'!$R88,COUNT('Série original'!$D88:$M88)&gt;3),'Série original'!H88," ")</f>
        <v xml:space="preserve"> </v>
      </c>
      <c r="H88" s="5" t="str">
        <f>IF(AND('Série original'!$P88&gt;30%,'Série original'!I88&gt;='Série original'!$Q88,'Série original'!I88&lt;='Série original'!$R88,COUNT('Série original'!$D88:$M88)&gt;3),'Série original'!I88," ")</f>
        <v xml:space="preserve"> </v>
      </c>
      <c r="I88" s="5" t="str">
        <f>IF(AND('Série original'!$P88&gt;30%,'Série original'!J88&gt;='Série original'!$Q88,'Série original'!J88&lt;='Série original'!$R88,COUNT('Série original'!$D88:$M88)&gt;3),'Série original'!J88," ")</f>
        <v xml:space="preserve"> </v>
      </c>
      <c r="J88" s="5" t="str">
        <f>IF(AND('Série original'!$P88&gt;30%,'Série original'!K88&gt;='Série original'!$Q88,'Série original'!K88&lt;='Série original'!$R88,COUNT('Série original'!$D88:$M88)&gt;3),'Série original'!K88," ")</f>
        <v xml:space="preserve"> </v>
      </c>
      <c r="K88" s="5" t="str">
        <f>IF(AND('Série original'!$P88&gt;30%,'Série original'!L88&gt;='Série original'!$Q88,'Série original'!L88&lt;='Série original'!$R88,COUNT('Série original'!$D88:$M88)&gt;3),'Série original'!L88," ")</f>
        <v xml:space="preserve"> </v>
      </c>
      <c r="L88" s="5" t="str">
        <f>IF(AND('Série original'!$P88&gt;30%,'Série original'!M88&gt;='Série original'!$Q88,'Série original'!M88&lt;='Série original'!$R88,COUNT('Série original'!$D88:$M88)&gt;3),'Série original'!M88," ")</f>
        <v xml:space="preserve"> </v>
      </c>
      <c r="M88" s="44" t="str">
        <f t="shared" si="10"/>
        <v/>
      </c>
      <c r="N88" s="7" t="str">
        <f t="shared" si="11"/>
        <v/>
      </c>
      <c r="O88" s="8" t="str">
        <f t="shared" si="12"/>
        <v/>
      </c>
      <c r="P88" s="6" t="str">
        <f t="shared" si="13"/>
        <v/>
      </c>
      <c r="Q88" s="5" t="str">
        <f t="shared" si="14"/>
        <v/>
      </c>
    </row>
    <row r="89" spans="1:17" ht="12.75" customHeight="1" x14ac:dyDescent="0.25">
      <c r="A89" s="3" t="str">
        <f>IF('Série original'!$A89&lt;&gt;"",'Série original'!$A89,"")</f>
        <v/>
      </c>
      <c r="B89" s="4" t="str">
        <f>IF('Série original'!$B89&lt;&gt;"",'Série original'!$B89,"")</f>
        <v/>
      </c>
      <c r="C89" s="5" t="str">
        <f>IF(AND('Série original'!$P89&gt;30%,'Série original'!D89&gt;='Série original'!$Q89,'Série original'!D89&lt;='Série original'!$R89,COUNT('Série original'!$D89:$M89)&gt;3),'Série original'!D89," ")</f>
        <v xml:space="preserve"> </v>
      </c>
      <c r="D89" s="5" t="str">
        <f>IF(AND('Série original'!$P89&gt;30%,'Série original'!E89&gt;='Série original'!$Q89,'Série original'!E89&lt;='Série original'!$R89,COUNT('Série original'!$D89:$M89)&gt;3),'Série original'!E89," ")</f>
        <v xml:space="preserve"> </v>
      </c>
      <c r="E89" s="5" t="str">
        <f>IF(AND('Série original'!$P89&gt;30%,'Série original'!F89&gt;='Série original'!$Q89,'Série original'!F89&lt;='Série original'!$R89,COUNT('Série original'!$D89:$M89)&gt;3),'Série original'!F89," ")</f>
        <v xml:space="preserve"> </v>
      </c>
      <c r="F89" s="5" t="str">
        <f>IF(AND('Série original'!$P89&gt;30%,'Série original'!G89&gt;='Série original'!$Q89,'Série original'!G89&lt;='Série original'!$R89,COUNT('Série original'!$D89:$M89)&gt;3),'Série original'!G89," ")</f>
        <v xml:space="preserve"> </v>
      </c>
      <c r="G89" s="5" t="str">
        <f>IF(AND('Série original'!$P89&gt;30%,'Série original'!H89&gt;='Série original'!$Q89,'Série original'!H89&lt;='Série original'!$R89,COUNT('Série original'!$D89:$M89)&gt;3),'Série original'!H89," ")</f>
        <v xml:space="preserve"> </v>
      </c>
      <c r="H89" s="5" t="str">
        <f>IF(AND('Série original'!$P89&gt;30%,'Série original'!I89&gt;='Série original'!$Q89,'Série original'!I89&lt;='Série original'!$R89,COUNT('Série original'!$D89:$M89)&gt;3),'Série original'!I89," ")</f>
        <v xml:space="preserve"> </v>
      </c>
      <c r="I89" s="5" t="str">
        <f>IF(AND('Série original'!$P89&gt;30%,'Série original'!J89&gt;='Série original'!$Q89,'Série original'!J89&lt;='Série original'!$R89,COUNT('Série original'!$D89:$M89)&gt;3),'Série original'!J89," ")</f>
        <v xml:space="preserve"> </v>
      </c>
      <c r="J89" s="5" t="str">
        <f>IF(AND('Série original'!$P89&gt;30%,'Série original'!K89&gt;='Série original'!$Q89,'Série original'!K89&lt;='Série original'!$R89,COUNT('Série original'!$D89:$M89)&gt;3),'Série original'!K89," ")</f>
        <v xml:space="preserve"> </v>
      </c>
      <c r="K89" s="5" t="str">
        <f>IF(AND('Série original'!$P89&gt;30%,'Série original'!L89&gt;='Série original'!$Q89,'Série original'!L89&lt;='Série original'!$R89,COUNT('Série original'!$D89:$M89)&gt;3),'Série original'!L89," ")</f>
        <v xml:space="preserve"> </v>
      </c>
      <c r="L89" s="5" t="str">
        <f>IF(AND('Série original'!$P89&gt;30%,'Série original'!M89&gt;='Série original'!$Q89,'Série original'!M89&lt;='Série original'!$R89,COUNT('Série original'!$D89:$M89)&gt;3),'Série original'!M89," ")</f>
        <v xml:space="preserve"> </v>
      </c>
      <c r="M89" s="44" t="str">
        <f t="shared" si="10"/>
        <v/>
      </c>
      <c r="N89" s="7" t="str">
        <f t="shared" si="11"/>
        <v/>
      </c>
      <c r="O89" s="8" t="str">
        <f t="shared" si="12"/>
        <v/>
      </c>
      <c r="P89" s="6" t="str">
        <f t="shared" si="13"/>
        <v/>
      </c>
      <c r="Q89" s="5" t="str">
        <f t="shared" si="14"/>
        <v/>
      </c>
    </row>
    <row r="90" spans="1:17" ht="12.75" customHeight="1" x14ac:dyDescent="0.25">
      <c r="A90" s="3" t="str">
        <f>IF('Série original'!$A90&lt;&gt;"",'Série original'!$A90,"")</f>
        <v/>
      </c>
      <c r="B90" s="4" t="str">
        <f>IF('Série original'!$B90&lt;&gt;"",'Série original'!$B90,"")</f>
        <v/>
      </c>
      <c r="C90" s="5" t="str">
        <f>IF(AND('Série original'!$P90&gt;30%,'Série original'!D90&gt;='Série original'!$Q90,'Série original'!D90&lt;='Série original'!$R90,COUNT('Série original'!$D90:$M90)&gt;3),'Série original'!D90," ")</f>
        <v xml:space="preserve"> </v>
      </c>
      <c r="D90" s="5" t="str">
        <f>IF(AND('Série original'!$P90&gt;30%,'Série original'!E90&gt;='Série original'!$Q90,'Série original'!E90&lt;='Série original'!$R90,COUNT('Série original'!$D90:$M90)&gt;3),'Série original'!E90," ")</f>
        <v xml:space="preserve"> </v>
      </c>
      <c r="E90" s="5" t="str">
        <f>IF(AND('Série original'!$P90&gt;30%,'Série original'!F90&gt;='Série original'!$Q90,'Série original'!F90&lt;='Série original'!$R90,COUNT('Série original'!$D90:$M90)&gt;3),'Série original'!F90," ")</f>
        <v xml:space="preserve"> </v>
      </c>
      <c r="F90" s="5" t="str">
        <f>IF(AND('Série original'!$P90&gt;30%,'Série original'!G90&gt;='Série original'!$Q90,'Série original'!G90&lt;='Série original'!$R90,COUNT('Série original'!$D90:$M90)&gt;3),'Série original'!G90," ")</f>
        <v xml:space="preserve"> </v>
      </c>
      <c r="G90" s="5" t="str">
        <f>IF(AND('Série original'!$P90&gt;30%,'Série original'!H90&gt;='Série original'!$Q90,'Série original'!H90&lt;='Série original'!$R90,COUNT('Série original'!$D90:$M90)&gt;3),'Série original'!H90," ")</f>
        <v xml:space="preserve"> </v>
      </c>
      <c r="H90" s="5" t="str">
        <f>IF(AND('Série original'!$P90&gt;30%,'Série original'!I90&gt;='Série original'!$Q90,'Série original'!I90&lt;='Série original'!$R90,COUNT('Série original'!$D90:$M90)&gt;3),'Série original'!I90," ")</f>
        <v xml:space="preserve"> </v>
      </c>
      <c r="I90" s="5" t="str">
        <f>IF(AND('Série original'!$P90&gt;30%,'Série original'!J90&gt;='Série original'!$Q90,'Série original'!J90&lt;='Série original'!$R90,COUNT('Série original'!$D90:$M90)&gt;3),'Série original'!J90," ")</f>
        <v xml:space="preserve"> </v>
      </c>
      <c r="J90" s="5" t="str">
        <f>IF(AND('Série original'!$P90&gt;30%,'Série original'!K90&gt;='Série original'!$Q90,'Série original'!K90&lt;='Série original'!$R90,COUNT('Série original'!$D90:$M90)&gt;3),'Série original'!K90," ")</f>
        <v xml:space="preserve"> </v>
      </c>
      <c r="K90" s="5" t="str">
        <f>IF(AND('Série original'!$P90&gt;30%,'Série original'!L90&gt;='Série original'!$Q90,'Série original'!L90&lt;='Série original'!$R90,COUNT('Série original'!$D90:$M90)&gt;3),'Série original'!L90," ")</f>
        <v xml:space="preserve"> </v>
      </c>
      <c r="L90" s="5" t="str">
        <f>IF(AND('Série original'!$P90&gt;30%,'Série original'!M90&gt;='Série original'!$Q90,'Série original'!M90&lt;='Série original'!$R90,COUNT('Série original'!$D90:$M90)&gt;3),'Série original'!M90," ")</f>
        <v xml:space="preserve"> </v>
      </c>
      <c r="M90" s="44" t="str">
        <f t="shared" si="10"/>
        <v/>
      </c>
      <c r="N90" s="7" t="str">
        <f t="shared" si="11"/>
        <v/>
      </c>
      <c r="O90" s="8" t="str">
        <f t="shared" si="12"/>
        <v/>
      </c>
      <c r="P90" s="6" t="str">
        <f t="shared" si="13"/>
        <v/>
      </c>
      <c r="Q90" s="5" t="str">
        <f t="shared" si="14"/>
        <v/>
      </c>
    </row>
    <row r="91" spans="1:17" ht="12.75" customHeight="1" x14ac:dyDescent="0.25">
      <c r="A91" s="3" t="str">
        <f>IF('Série original'!$A91&lt;&gt;"",'Série original'!$A91,"")</f>
        <v/>
      </c>
      <c r="B91" s="4" t="str">
        <f>IF('Série original'!$B91&lt;&gt;"",'Série original'!$B91,"")</f>
        <v/>
      </c>
      <c r="C91" s="5" t="str">
        <f>IF(AND('Série original'!$P91&gt;30%,'Série original'!D91&gt;='Série original'!$Q91,'Série original'!D91&lt;='Série original'!$R91,COUNT('Série original'!$D91:$M91)&gt;3),'Série original'!D91," ")</f>
        <v xml:space="preserve"> </v>
      </c>
      <c r="D91" s="5" t="str">
        <f>IF(AND('Série original'!$P91&gt;30%,'Série original'!E91&gt;='Série original'!$Q91,'Série original'!E91&lt;='Série original'!$R91,COUNT('Série original'!$D91:$M91)&gt;3),'Série original'!E91," ")</f>
        <v xml:space="preserve"> </v>
      </c>
      <c r="E91" s="5" t="str">
        <f>IF(AND('Série original'!$P91&gt;30%,'Série original'!F91&gt;='Série original'!$Q91,'Série original'!F91&lt;='Série original'!$R91,COUNT('Série original'!$D91:$M91)&gt;3),'Série original'!F91," ")</f>
        <v xml:space="preserve"> </v>
      </c>
      <c r="F91" s="5" t="str">
        <f>IF(AND('Série original'!$P91&gt;30%,'Série original'!G91&gt;='Série original'!$Q91,'Série original'!G91&lt;='Série original'!$R91,COUNT('Série original'!$D91:$M91)&gt;3),'Série original'!G91," ")</f>
        <v xml:space="preserve"> </v>
      </c>
      <c r="G91" s="5" t="str">
        <f>IF(AND('Série original'!$P91&gt;30%,'Série original'!H91&gt;='Série original'!$Q91,'Série original'!H91&lt;='Série original'!$R91,COUNT('Série original'!$D91:$M91)&gt;3),'Série original'!H91," ")</f>
        <v xml:space="preserve"> </v>
      </c>
      <c r="H91" s="5" t="str">
        <f>IF(AND('Série original'!$P91&gt;30%,'Série original'!I91&gt;='Série original'!$Q91,'Série original'!I91&lt;='Série original'!$R91,COUNT('Série original'!$D91:$M91)&gt;3),'Série original'!I91," ")</f>
        <v xml:space="preserve"> </v>
      </c>
      <c r="I91" s="5" t="str">
        <f>IF(AND('Série original'!$P91&gt;30%,'Série original'!J91&gt;='Série original'!$Q91,'Série original'!J91&lt;='Série original'!$R91,COUNT('Série original'!$D91:$M91)&gt;3),'Série original'!J91," ")</f>
        <v xml:space="preserve"> </v>
      </c>
      <c r="J91" s="5" t="str">
        <f>IF(AND('Série original'!$P91&gt;30%,'Série original'!K91&gt;='Série original'!$Q91,'Série original'!K91&lt;='Série original'!$R91,COUNT('Série original'!$D91:$M91)&gt;3),'Série original'!K91," ")</f>
        <v xml:space="preserve"> </v>
      </c>
      <c r="K91" s="5" t="str">
        <f>IF(AND('Série original'!$P91&gt;30%,'Série original'!L91&gt;='Série original'!$Q91,'Série original'!L91&lt;='Série original'!$R91,COUNT('Série original'!$D91:$M91)&gt;3),'Série original'!L91," ")</f>
        <v xml:space="preserve"> </v>
      </c>
      <c r="L91" s="5" t="str">
        <f>IF(AND('Série original'!$P91&gt;30%,'Série original'!M91&gt;='Série original'!$Q91,'Série original'!M91&lt;='Série original'!$R91,COUNT('Série original'!$D91:$M91)&gt;3),'Série original'!M91," ")</f>
        <v xml:space="preserve"> </v>
      </c>
      <c r="M91" s="44" t="str">
        <f t="shared" si="10"/>
        <v/>
      </c>
      <c r="N91" s="7" t="str">
        <f t="shared" si="11"/>
        <v/>
      </c>
      <c r="O91" s="8" t="str">
        <f t="shared" si="12"/>
        <v/>
      </c>
      <c r="P91" s="6" t="str">
        <f t="shared" si="13"/>
        <v/>
      </c>
      <c r="Q91" s="5" t="str">
        <f t="shared" si="14"/>
        <v/>
      </c>
    </row>
    <row r="92" spans="1:17" ht="12.75" customHeight="1" x14ac:dyDescent="0.25">
      <c r="A92" s="3" t="str">
        <f>IF('Série original'!$A92&lt;&gt;"",'Série original'!$A92,"")</f>
        <v/>
      </c>
      <c r="B92" s="4" t="str">
        <f>IF('Série original'!$B92&lt;&gt;"",'Série original'!$B92,"")</f>
        <v/>
      </c>
      <c r="C92" s="5" t="str">
        <f>IF(AND('Série original'!$P92&gt;30%,'Série original'!D92&gt;='Série original'!$Q92,'Série original'!D92&lt;='Série original'!$R92,COUNT('Série original'!$D92:$M92)&gt;3),'Série original'!D92," ")</f>
        <v xml:space="preserve"> </v>
      </c>
      <c r="D92" s="5" t="str">
        <f>IF(AND('Série original'!$P92&gt;30%,'Série original'!E92&gt;='Série original'!$Q92,'Série original'!E92&lt;='Série original'!$R92,COUNT('Série original'!$D92:$M92)&gt;3),'Série original'!E92," ")</f>
        <v xml:space="preserve"> </v>
      </c>
      <c r="E92" s="5" t="str">
        <f>IF(AND('Série original'!$P92&gt;30%,'Série original'!F92&gt;='Série original'!$Q92,'Série original'!F92&lt;='Série original'!$R92,COUNT('Série original'!$D92:$M92)&gt;3),'Série original'!F92," ")</f>
        <v xml:space="preserve"> </v>
      </c>
      <c r="F92" s="5" t="str">
        <f>IF(AND('Série original'!$P92&gt;30%,'Série original'!G92&gt;='Série original'!$Q92,'Série original'!G92&lt;='Série original'!$R92,COUNT('Série original'!$D92:$M92)&gt;3),'Série original'!G92," ")</f>
        <v xml:space="preserve"> </v>
      </c>
      <c r="G92" s="5" t="str">
        <f>IF(AND('Série original'!$P92&gt;30%,'Série original'!H92&gt;='Série original'!$Q92,'Série original'!H92&lt;='Série original'!$R92,COUNT('Série original'!$D92:$M92)&gt;3),'Série original'!H92," ")</f>
        <v xml:space="preserve"> </v>
      </c>
      <c r="H92" s="5" t="str">
        <f>IF(AND('Série original'!$P92&gt;30%,'Série original'!I92&gt;='Série original'!$Q92,'Série original'!I92&lt;='Série original'!$R92,COUNT('Série original'!$D92:$M92)&gt;3),'Série original'!I92," ")</f>
        <v xml:space="preserve"> </v>
      </c>
      <c r="I92" s="5" t="str">
        <f>IF(AND('Série original'!$P92&gt;30%,'Série original'!J92&gt;='Série original'!$Q92,'Série original'!J92&lt;='Série original'!$R92,COUNT('Série original'!$D92:$M92)&gt;3),'Série original'!J92," ")</f>
        <v xml:space="preserve"> </v>
      </c>
      <c r="J92" s="5" t="str">
        <f>IF(AND('Série original'!$P92&gt;30%,'Série original'!K92&gt;='Série original'!$Q92,'Série original'!K92&lt;='Série original'!$R92,COUNT('Série original'!$D92:$M92)&gt;3),'Série original'!K92," ")</f>
        <v xml:space="preserve"> </v>
      </c>
      <c r="K92" s="5" t="str">
        <f>IF(AND('Série original'!$P92&gt;30%,'Série original'!L92&gt;='Série original'!$Q92,'Série original'!L92&lt;='Série original'!$R92,COUNT('Série original'!$D92:$M92)&gt;3),'Série original'!L92," ")</f>
        <v xml:space="preserve"> </v>
      </c>
      <c r="L92" s="5" t="str">
        <f>IF(AND('Série original'!$P92&gt;30%,'Série original'!M92&gt;='Série original'!$Q92,'Série original'!M92&lt;='Série original'!$R92,COUNT('Série original'!$D92:$M92)&gt;3),'Série original'!M92," ")</f>
        <v xml:space="preserve"> </v>
      </c>
      <c r="M92" s="44" t="str">
        <f t="shared" si="10"/>
        <v/>
      </c>
      <c r="N92" s="7" t="str">
        <f t="shared" si="11"/>
        <v/>
      </c>
      <c r="O92" s="8" t="str">
        <f t="shared" si="12"/>
        <v/>
      </c>
      <c r="P92" s="6" t="str">
        <f t="shared" si="13"/>
        <v/>
      </c>
      <c r="Q92" s="5" t="str">
        <f t="shared" si="14"/>
        <v/>
      </c>
    </row>
    <row r="93" spans="1:17" ht="12.75" customHeight="1" x14ac:dyDescent="0.25">
      <c r="A93" s="3" t="str">
        <f>IF('Série original'!$A93&lt;&gt;"",'Série original'!$A93,"")</f>
        <v/>
      </c>
      <c r="B93" s="4" t="str">
        <f>IF('Série original'!$B93&lt;&gt;"",'Série original'!$B93,"")</f>
        <v/>
      </c>
      <c r="C93" s="5" t="str">
        <f>IF(AND('Série original'!$P93&gt;30%,'Série original'!D93&gt;='Série original'!$Q93,'Série original'!D93&lt;='Série original'!$R93,COUNT('Série original'!$D93:$M93)&gt;3),'Série original'!D93," ")</f>
        <v xml:space="preserve"> </v>
      </c>
      <c r="D93" s="5" t="str">
        <f>IF(AND('Série original'!$P93&gt;30%,'Série original'!E93&gt;='Série original'!$Q93,'Série original'!E93&lt;='Série original'!$R93,COUNT('Série original'!$D93:$M93)&gt;3),'Série original'!E93," ")</f>
        <v xml:space="preserve"> </v>
      </c>
      <c r="E93" s="5" t="str">
        <f>IF(AND('Série original'!$P93&gt;30%,'Série original'!F93&gt;='Série original'!$Q93,'Série original'!F93&lt;='Série original'!$R93,COUNT('Série original'!$D93:$M93)&gt;3),'Série original'!F93," ")</f>
        <v xml:space="preserve"> </v>
      </c>
      <c r="F93" s="5" t="str">
        <f>IF(AND('Série original'!$P93&gt;30%,'Série original'!G93&gt;='Série original'!$Q93,'Série original'!G93&lt;='Série original'!$R93,COUNT('Série original'!$D93:$M93)&gt;3),'Série original'!G93," ")</f>
        <v xml:space="preserve"> </v>
      </c>
      <c r="G93" s="5" t="str">
        <f>IF(AND('Série original'!$P93&gt;30%,'Série original'!H93&gt;='Série original'!$Q93,'Série original'!H93&lt;='Série original'!$R93,COUNT('Série original'!$D93:$M93)&gt;3),'Série original'!H93," ")</f>
        <v xml:space="preserve"> </v>
      </c>
      <c r="H93" s="5" t="str">
        <f>IF(AND('Série original'!$P93&gt;30%,'Série original'!I93&gt;='Série original'!$Q93,'Série original'!I93&lt;='Série original'!$R93,COUNT('Série original'!$D93:$M93)&gt;3),'Série original'!I93," ")</f>
        <v xml:space="preserve"> </v>
      </c>
      <c r="I93" s="5" t="str">
        <f>IF(AND('Série original'!$P93&gt;30%,'Série original'!J93&gt;='Série original'!$Q93,'Série original'!J93&lt;='Série original'!$R93,COUNT('Série original'!$D93:$M93)&gt;3),'Série original'!J93," ")</f>
        <v xml:space="preserve"> </v>
      </c>
      <c r="J93" s="5" t="str">
        <f>IF(AND('Série original'!$P93&gt;30%,'Série original'!K93&gt;='Série original'!$Q93,'Série original'!K93&lt;='Série original'!$R93,COUNT('Série original'!$D93:$M93)&gt;3),'Série original'!K93," ")</f>
        <v xml:space="preserve"> </v>
      </c>
      <c r="K93" s="5" t="str">
        <f>IF(AND('Série original'!$P93&gt;30%,'Série original'!L93&gt;='Série original'!$Q93,'Série original'!L93&lt;='Série original'!$R93,COUNT('Série original'!$D93:$M93)&gt;3),'Série original'!L93," ")</f>
        <v xml:space="preserve"> </v>
      </c>
      <c r="L93" s="5" t="str">
        <f>IF(AND('Série original'!$P93&gt;30%,'Série original'!M93&gt;='Série original'!$Q93,'Série original'!M93&lt;='Série original'!$R93,COUNT('Série original'!$D93:$M93)&gt;3),'Série original'!M93," ")</f>
        <v xml:space="preserve"> </v>
      </c>
      <c r="M93" s="44" t="str">
        <f t="shared" si="10"/>
        <v/>
      </c>
      <c r="N93" s="7" t="str">
        <f t="shared" si="11"/>
        <v/>
      </c>
      <c r="O93" s="8" t="str">
        <f t="shared" si="12"/>
        <v/>
      </c>
      <c r="P93" s="6" t="str">
        <f t="shared" si="13"/>
        <v/>
      </c>
      <c r="Q93" s="5" t="str">
        <f t="shared" si="14"/>
        <v/>
      </c>
    </row>
    <row r="94" spans="1:17" ht="12.75" customHeight="1" x14ac:dyDescent="0.25">
      <c r="A94" s="3" t="str">
        <f>IF('Série original'!$A94&lt;&gt;"",'Série original'!$A94,"")</f>
        <v/>
      </c>
      <c r="B94" s="4" t="str">
        <f>IF('Série original'!$B94&lt;&gt;"",'Série original'!$B94,"")</f>
        <v/>
      </c>
      <c r="C94" s="5" t="str">
        <f>IF(AND('Série original'!$P94&gt;30%,'Série original'!D94&gt;='Série original'!$Q94,'Série original'!D94&lt;='Série original'!$R94,COUNT('Série original'!$D94:$M94)&gt;3),'Série original'!D94," ")</f>
        <v xml:space="preserve"> </v>
      </c>
      <c r="D94" s="5" t="str">
        <f>IF(AND('Série original'!$P94&gt;30%,'Série original'!E94&gt;='Série original'!$Q94,'Série original'!E94&lt;='Série original'!$R94,COUNT('Série original'!$D94:$M94)&gt;3),'Série original'!E94," ")</f>
        <v xml:space="preserve"> </v>
      </c>
      <c r="E94" s="5" t="str">
        <f>IF(AND('Série original'!$P94&gt;30%,'Série original'!F94&gt;='Série original'!$Q94,'Série original'!F94&lt;='Série original'!$R94,COUNT('Série original'!$D94:$M94)&gt;3),'Série original'!F94," ")</f>
        <v xml:space="preserve"> </v>
      </c>
      <c r="F94" s="5" t="str">
        <f>IF(AND('Série original'!$P94&gt;30%,'Série original'!G94&gt;='Série original'!$Q94,'Série original'!G94&lt;='Série original'!$R94,COUNT('Série original'!$D94:$M94)&gt;3),'Série original'!G94," ")</f>
        <v xml:space="preserve"> </v>
      </c>
      <c r="G94" s="5" t="str">
        <f>IF(AND('Série original'!$P94&gt;30%,'Série original'!H94&gt;='Série original'!$Q94,'Série original'!H94&lt;='Série original'!$R94,COUNT('Série original'!$D94:$M94)&gt;3),'Série original'!H94," ")</f>
        <v xml:space="preserve"> </v>
      </c>
      <c r="H94" s="5" t="str">
        <f>IF(AND('Série original'!$P94&gt;30%,'Série original'!I94&gt;='Série original'!$Q94,'Série original'!I94&lt;='Série original'!$R94,COUNT('Série original'!$D94:$M94)&gt;3),'Série original'!I94," ")</f>
        <v xml:space="preserve"> </v>
      </c>
      <c r="I94" s="5" t="str">
        <f>IF(AND('Série original'!$P94&gt;30%,'Série original'!J94&gt;='Série original'!$Q94,'Série original'!J94&lt;='Série original'!$R94,COUNT('Série original'!$D94:$M94)&gt;3),'Série original'!J94," ")</f>
        <v xml:space="preserve"> </v>
      </c>
      <c r="J94" s="5" t="str">
        <f>IF(AND('Série original'!$P94&gt;30%,'Série original'!K94&gt;='Série original'!$Q94,'Série original'!K94&lt;='Série original'!$R94,COUNT('Série original'!$D94:$M94)&gt;3),'Série original'!K94," ")</f>
        <v xml:space="preserve"> </v>
      </c>
      <c r="K94" s="5" t="str">
        <f>IF(AND('Série original'!$P94&gt;30%,'Série original'!L94&gt;='Série original'!$Q94,'Série original'!L94&lt;='Série original'!$R94,COUNT('Série original'!$D94:$M94)&gt;3),'Série original'!L94," ")</f>
        <v xml:space="preserve"> </v>
      </c>
      <c r="L94" s="5" t="str">
        <f>IF(AND('Série original'!$P94&gt;30%,'Série original'!M94&gt;='Série original'!$Q94,'Série original'!M94&lt;='Série original'!$R94,COUNT('Série original'!$D94:$M94)&gt;3),'Série original'!M94," ")</f>
        <v xml:space="preserve"> </v>
      </c>
      <c r="M94" s="44" t="str">
        <f t="shared" si="10"/>
        <v/>
      </c>
      <c r="N94" s="7" t="str">
        <f t="shared" si="11"/>
        <v/>
      </c>
      <c r="O94" s="8" t="str">
        <f t="shared" si="12"/>
        <v/>
      </c>
      <c r="P94" s="6" t="str">
        <f t="shared" si="13"/>
        <v/>
      </c>
      <c r="Q94" s="5" t="str">
        <f t="shared" si="14"/>
        <v/>
      </c>
    </row>
    <row r="95" spans="1:17" ht="12.75" customHeight="1" x14ac:dyDescent="0.25">
      <c r="A95" s="3" t="str">
        <f>IF('Série original'!$A95&lt;&gt;"",'Série original'!$A95,"")</f>
        <v/>
      </c>
      <c r="B95" s="4" t="str">
        <f>IF('Série original'!$B95&lt;&gt;"",'Série original'!$B95,"")</f>
        <v/>
      </c>
      <c r="C95" s="5" t="str">
        <f>IF(AND('Série original'!$P95&gt;30%,'Série original'!D95&gt;='Série original'!$Q95,'Série original'!D95&lt;='Série original'!$R95,COUNT('Série original'!$D95:$M95)&gt;3),'Série original'!D95," ")</f>
        <v xml:space="preserve"> </v>
      </c>
      <c r="D95" s="5" t="str">
        <f>IF(AND('Série original'!$P95&gt;30%,'Série original'!E95&gt;='Série original'!$Q95,'Série original'!E95&lt;='Série original'!$R95,COUNT('Série original'!$D95:$M95)&gt;3),'Série original'!E95," ")</f>
        <v xml:space="preserve"> </v>
      </c>
      <c r="E95" s="5" t="str">
        <f>IF(AND('Série original'!$P95&gt;30%,'Série original'!F95&gt;='Série original'!$Q95,'Série original'!F95&lt;='Série original'!$R95,COUNT('Série original'!$D95:$M95)&gt;3),'Série original'!F95," ")</f>
        <v xml:space="preserve"> </v>
      </c>
      <c r="F95" s="5" t="str">
        <f>IF(AND('Série original'!$P95&gt;30%,'Série original'!G95&gt;='Série original'!$Q95,'Série original'!G95&lt;='Série original'!$R95,COUNT('Série original'!$D95:$M95)&gt;3),'Série original'!G95," ")</f>
        <v xml:space="preserve"> </v>
      </c>
      <c r="G95" s="5" t="str">
        <f>IF(AND('Série original'!$P95&gt;30%,'Série original'!H95&gt;='Série original'!$Q95,'Série original'!H95&lt;='Série original'!$R95,COUNT('Série original'!$D95:$M95)&gt;3),'Série original'!H95," ")</f>
        <v xml:space="preserve"> </v>
      </c>
      <c r="H95" s="5" t="str">
        <f>IF(AND('Série original'!$P95&gt;30%,'Série original'!I95&gt;='Série original'!$Q95,'Série original'!I95&lt;='Série original'!$R95,COUNT('Série original'!$D95:$M95)&gt;3),'Série original'!I95," ")</f>
        <v xml:space="preserve"> </v>
      </c>
      <c r="I95" s="5" t="str">
        <f>IF(AND('Série original'!$P95&gt;30%,'Série original'!J95&gt;='Série original'!$Q95,'Série original'!J95&lt;='Série original'!$R95,COUNT('Série original'!$D95:$M95)&gt;3),'Série original'!J95," ")</f>
        <v xml:space="preserve"> </v>
      </c>
      <c r="J95" s="5" t="str">
        <f>IF(AND('Série original'!$P95&gt;30%,'Série original'!K95&gt;='Série original'!$Q95,'Série original'!K95&lt;='Série original'!$R95,COUNT('Série original'!$D95:$M95)&gt;3),'Série original'!K95," ")</f>
        <v xml:space="preserve"> </v>
      </c>
      <c r="K95" s="5" t="str">
        <f>IF(AND('Série original'!$P95&gt;30%,'Série original'!L95&gt;='Série original'!$Q95,'Série original'!L95&lt;='Série original'!$R95,COUNT('Série original'!$D95:$M95)&gt;3),'Série original'!L95," ")</f>
        <v xml:space="preserve"> </v>
      </c>
      <c r="L95" s="5" t="str">
        <f>IF(AND('Série original'!$P95&gt;30%,'Série original'!M95&gt;='Série original'!$Q95,'Série original'!M95&lt;='Série original'!$R95,COUNT('Série original'!$D95:$M95)&gt;3),'Série original'!M95," ")</f>
        <v xml:space="preserve"> </v>
      </c>
      <c r="M95" s="44" t="str">
        <f t="shared" si="10"/>
        <v/>
      </c>
      <c r="N95" s="7" t="str">
        <f t="shared" si="11"/>
        <v/>
      </c>
      <c r="O95" s="8" t="str">
        <f t="shared" si="12"/>
        <v/>
      </c>
      <c r="P95" s="6" t="str">
        <f t="shared" si="13"/>
        <v/>
      </c>
      <c r="Q95" s="5" t="str">
        <f t="shared" si="14"/>
        <v/>
      </c>
    </row>
    <row r="96" spans="1:17" ht="12.75" customHeight="1" x14ac:dyDescent="0.25">
      <c r="A96" s="3" t="str">
        <f>IF('Série original'!$A96&lt;&gt;"",'Série original'!$A96,"")</f>
        <v/>
      </c>
      <c r="B96" s="4" t="str">
        <f>IF('Série original'!$B96&lt;&gt;"",'Série original'!$B96,"")</f>
        <v/>
      </c>
      <c r="C96" s="5" t="str">
        <f>IF(AND('Série original'!$P96&gt;30%,'Série original'!D96&gt;='Série original'!$Q96,'Série original'!D96&lt;='Série original'!$R96,COUNT('Série original'!$D96:$M96)&gt;3),'Série original'!D96," ")</f>
        <v xml:space="preserve"> </v>
      </c>
      <c r="D96" s="5" t="str">
        <f>IF(AND('Série original'!$P96&gt;30%,'Série original'!E96&gt;='Série original'!$Q96,'Série original'!E96&lt;='Série original'!$R96,COUNT('Série original'!$D96:$M96)&gt;3),'Série original'!E96," ")</f>
        <v xml:space="preserve"> </v>
      </c>
      <c r="E96" s="5" t="str">
        <f>IF(AND('Série original'!$P96&gt;30%,'Série original'!F96&gt;='Série original'!$Q96,'Série original'!F96&lt;='Série original'!$R96,COUNT('Série original'!$D96:$M96)&gt;3),'Série original'!F96," ")</f>
        <v xml:space="preserve"> </v>
      </c>
      <c r="F96" s="5" t="str">
        <f>IF(AND('Série original'!$P96&gt;30%,'Série original'!G96&gt;='Série original'!$Q96,'Série original'!G96&lt;='Série original'!$R96,COUNT('Série original'!$D96:$M96)&gt;3),'Série original'!G96," ")</f>
        <v xml:space="preserve"> </v>
      </c>
      <c r="G96" s="5" t="str">
        <f>IF(AND('Série original'!$P96&gt;30%,'Série original'!H96&gt;='Série original'!$Q96,'Série original'!H96&lt;='Série original'!$R96,COUNT('Série original'!$D96:$M96)&gt;3),'Série original'!H96," ")</f>
        <v xml:space="preserve"> </v>
      </c>
      <c r="H96" s="5" t="str">
        <f>IF(AND('Série original'!$P96&gt;30%,'Série original'!I96&gt;='Série original'!$Q96,'Série original'!I96&lt;='Série original'!$R96,COUNT('Série original'!$D96:$M96)&gt;3),'Série original'!I96," ")</f>
        <v xml:space="preserve"> </v>
      </c>
      <c r="I96" s="5" t="str">
        <f>IF(AND('Série original'!$P96&gt;30%,'Série original'!J96&gt;='Série original'!$Q96,'Série original'!J96&lt;='Série original'!$R96,COUNT('Série original'!$D96:$M96)&gt;3),'Série original'!J96," ")</f>
        <v xml:space="preserve"> </v>
      </c>
      <c r="J96" s="5" t="str">
        <f>IF(AND('Série original'!$P96&gt;30%,'Série original'!K96&gt;='Série original'!$Q96,'Série original'!K96&lt;='Série original'!$R96,COUNT('Série original'!$D96:$M96)&gt;3),'Série original'!K96," ")</f>
        <v xml:space="preserve"> </v>
      </c>
      <c r="K96" s="5" t="str">
        <f>IF(AND('Série original'!$P96&gt;30%,'Série original'!L96&gt;='Série original'!$Q96,'Série original'!L96&lt;='Série original'!$R96,COUNT('Série original'!$D96:$M96)&gt;3),'Série original'!L96," ")</f>
        <v xml:space="preserve"> </v>
      </c>
      <c r="L96" s="5" t="str">
        <f>IF(AND('Série original'!$P96&gt;30%,'Série original'!M96&gt;='Série original'!$Q96,'Série original'!M96&lt;='Série original'!$R96,COUNT('Série original'!$D96:$M96)&gt;3),'Série original'!M96," ")</f>
        <v xml:space="preserve"> </v>
      </c>
      <c r="M96" s="44" t="str">
        <f t="shared" si="10"/>
        <v/>
      </c>
      <c r="N96" s="7" t="str">
        <f t="shared" si="11"/>
        <v/>
      </c>
      <c r="O96" s="8" t="str">
        <f t="shared" si="12"/>
        <v/>
      </c>
      <c r="P96" s="6" t="str">
        <f t="shared" si="13"/>
        <v/>
      </c>
      <c r="Q96" s="5" t="str">
        <f t="shared" si="14"/>
        <v/>
      </c>
    </row>
    <row r="97" spans="1:17" ht="12.75" customHeight="1" x14ac:dyDescent="0.25">
      <c r="A97" s="3" t="str">
        <f>IF('Série original'!$A97&lt;&gt;"",'Série original'!$A97,"")</f>
        <v/>
      </c>
      <c r="B97" s="4" t="str">
        <f>IF('Série original'!$B97&lt;&gt;"",'Série original'!$B97,"")</f>
        <v/>
      </c>
      <c r="C97" s="5" t="str">
        <f>IF(AND('Série original'!$P97&gt;30%,'Série original'!D97&gt;='Série original'!$Q97,'Série original'!D97&lt;='Série original'!$R97,COUNT('Série original'!$D97:$M97)&gt;3),'Série original'!D97," ")</f>
        <v xml:space="preserve"> </v>
      </c>
      <c r="D97" s="5" t="str">
        <f>IF(AND('Série original'!$P97&gt;30%,'Série original'!E97&gt;='Série original'!$Q97,'Série original'!E97&lt;='Série original'!$R97,COUNT('Série original'!$D97:$M97)&gt;3),'Série original'!E97," ")</f>
        <v xml:space="preserve"> </v>
      </c>
      <c r="E97" s="5" t="str">
        <f>IF(AND('Série original'!$P97&gt;30%,'Série original'!F97&gt;='Série original'!$Q97,'Série original'!F97&lt;='Série original'!$R97,COUNT('Série original'!$D97:$M97)&gt;3),'Série original'!F97," ")</f>
        <v xml:space="preserve"> </v>
      </c>
      <c r="F97" s="5" t="str">
        <f>IF(AND('Série original'!$P97&gt;30%,'Série original'!G97&gt;='Série original'!$Q97,'Série original'!G97&lt;='Série original'!$R97,COUNT('Série original'!$D97:$M97)&gt;3),'Série original'!G97," ")</f>
        <v xml:space="preserve"> </v>
      </c>
      <c r="G97" s="5" t="str">
        <f>IF(AND('Série original'!$P97&gt;30%,'Série original'!H97&gt;='Série original'!$Q97,'Série original'!H97&lt;='Série original'!$R97,COUNT('Série original'!$D97:$M97)&gt;3),'Série original'!H97," ")</f>
        <v xml:space="preserve"> </v>
      </c>
      <c r="H97" s="5" t="str">
        <f>IF(AND('Série original'!$P97&gt;30%,'Série original'!I97&gt;='Série original'!$Q97,'Série original'!I97&lt;='Série original'!$R97,COUNT('Série original'!$D97:$M97)&gt;3),'Série original'!I97," ")</f>
        <v xml:space="preserve"> </v>
      </c>
      <c r="I97" s="5" t="str">
        <f>IF(AND('Série original'!$P97&gt;30%,'Série original'!J97&gt;='Série original'!$Q97,'Série original'!J97&lt;='Série original'!$R97,COUNT('Série original'!$D97:$M97)&gt;3),'Série original'!J97," ")</f>
        <v xml:space="preserve"> </v>
      </c>
      <c r="J97" s="5" t="str">
        <f>IF(AND('Série original'!$P97&gt;30%,'Série original'!K97&gt;='Série original'!$Q97,'Série original'!K97&lt;='Série original'!$R97,COUNT('Série original'!$D97:$M97)&gt;3),'Série original'!K97," ")</f>
        <v xml:space="preserve"> </v>
      </c>
      <c r="K97" s="5" t="str">
        <f>IF(AND('Série original'!$P97&gt;30%,'Série original'!L97&gt;='Série original'!$Q97,'Série original'!L97&lt;='Série original'!$R97,COUNT('Série original'!$D97:$M97)&gt;3),'Série original'!L97," ")</f>
        <v xml:space="preserve"> </v>
      </c>
      <c r="L97" s="5" t="str">
        <f>IF(AND('Série original'!$P97&gt;30%,'Série original'!M97&gt;='Série original'!$Q97,'Série original'!M97&lt;='Série original'!$R97,COUNT('Série original'!$D97:$M97)&gt;3),'Série original'!M97," ")</f>
        <v xml:space="preserve"> </v>
      </c>
      <c r="M97" s="44" t="str">
        <f t="shared" si="10"/>
        <v/>
      </c>
      <c r="N97" s="7" t="str">
        <f t="shared" si="11"/>
        <v/>
      </c>
      <c r="O97" s="8" t="str">
        <f t="shared" si="12"/>
        <v/>
      </c>
      <c r="P97" s="6" t="str">
        <f t="shared" si="13"/>
        <v/>
      </c>
      <c r="Q97" s="5" t="str">
        <f t="shared" si="14"/>
        <v/>
      </c>
    </row>
    <row r="98" spans="1:17" ht="12.75" customHeight="1" x14ac:dyDescent="0.25">
      <c r="A98" s="3" t="str">
        <f>IF('Série original'!$A98&lt;&gt;"",'Série original'!$A98,"")</f>
        <v/>
      </c>
      <c r="B98" s="4" t="str">
        <f>IF('Série original'!$B98&lt;&gt;"",'Série original'!$B98,"")</f>
        <v/>
      </c>
      <c r="C98" s="5" t="str">
        <f>IF(AND('Série original'!$P98&gt;30%,'Série original'!D98&gt;='Série original'!$Q98,'Série original'!D98&lt;='Série original'!$R98,COUNT('Série original'!$D98:$M98)&gt;3),'Série original'!D98," ")</f>
        <v xml:space="preserve"> </v>
      </c>
      <c r="D98" s="5" t="str">
        <f>IF(AND('Série original'!$P98&gt;30%,'Série original'!E98&gt;='Série original'!$Q98,'Série original'!E98&lt;='Série original'!$R98,COUNT('Série original'!$D98:$M98)&gt;3),'Série original'!E98," ")</f>
        <v xml:space="preserve"> </v>
      </c>
      <c r="E98" s="5" t="str">
        <f>IF(AND('Série original'!$P98&gt;30%,'Série original'!F98&gt;='Série original'!$Q98,'Série original'!F98&lt;='Série original'!$R98,COUNT('Série original'!$D98:$M98)&gt;3),'Série original'!F98," ")</f>
        <v xml:space="preserve"> </v>
      </c>
      <c r="F98" s="5" t="str">
        <f>IF(AND('Série original'!$P98&gt;30%,'Série original'!G98&gt;='Série original'!$Q98,'Série original'!G98&lt;='Série original'!$R98,COUNT('Série original'!$D98:$M98)&gt;3),'Série original'!G98," ")</f>
        <v xml:space="preserve"> </v>
      </c>
      <c r="G98" s="5" t="str">
        <f>IF(AND('Série original'!$P98&gt;30%,'Série original'!H98&gt;='Série original'!$Q98,'Série original'!H98&lt;='Série original'!$R98,COUNT('Série original'!$D98:$M98)&gt;3),'Série original'!H98," ")</f>
        <v xml:space="preserve"> </v>
      </c>
      <c r="H98" s="5" t="str">
        <f>IF(AND('Série original'!$P98&gt;30%,'Série original'!I98&gt;='Série original'!$Q98,'Série original'!I98&lt;='Série original'!$R98,COUNT('Série original'!$D98:$M98)&gt;3),'Série original'!I98," ")</f>
        <v xml:space="preserve"> </v>
      </c>
      <c r="I98" s="5" t="str">
        <f>IF(AND('Série original'!$P98&gt;30%,'Série original'!J98&gt;='Série original'!$Q98,'Série original'!J98&lt;='Série original'!$R98,COUNT('Série original'!$D98:$M98)&gt;3),'Série original'!J98," ")</f>
        <v xml:space="preserve"> </v>
      </c>
      <c r="J98" s="5" t="str">
        <f>IF(AND('Série original'!$P98&gt;30%,'Série original'!K98&gt;='Série original'!$Q98,'Série original'!K98&lt;='Série original'!$R98,COUNT('Série original'!$D98:$M98)&gt;3),'Série original'!K98," ")</f>
        <v xml:space="preserve"> </v>
      </c>
      <c r="K98" s="5" t="str">
        <f>IF(AND('Série original'!$P98&gt;30%,'Série original'!L98&gt;='Série original'!$Q98,'Série original'!L98&lt;='Série original'!$R98,COUNT('Série original'!$D98:$M98)&gt;3),'Série original'!L98," ")</f>
        <v xml:space="preserve"> </v>
      </c>
      <c r="L98" s="5" t="str">
        <f>IF(AND('Série original'!$P98&gt;30%,'Série original'!M98&gt;='Série original'!$Q98,'Série original'!M98&lt;='Série original'!$R98,COUNT('Série original'!$D98:$M98)&gt;3),'Série original'!M98," ")</f>
        <v xml:space="preserve"> </v>
      </c>
      <c r="M98" s="44" t="str">
        <f t="shared" si="10"/>
        <v/>
      </c>
      <c r="N98" s="7" t="str">
        <f t="shared" si="11"/>
        <v/>
      </c>
      <c r="O98" s="8" t="str">
        <f t="shared" si="12"/>
        <v/>
      </c>
      <c r="P98" s="6" t="str">
        <f t="shared" si="13"/>
        <v/>
      </c>
      <c r="Q98" s="5" t="str">
        <f t="shared" si="14"/>
        <v/>
      </c>
    </row>
    <row r="99" spans="1:17" ht="12.75" customHeight="1" x14ac:dyDescent="0.25">
      <c r="A99" s="3" t="str">
        <f>IF('Série original'!$A99&lt;&gt;"",'Série original'!$A99,"")</f>
        <v/>
      </c>
      <c r="B99" s="4" t="str">
        <f>IF('Série original'!$B99&lt;&gt;"",'Série original'!$B99,"")</f>
        <v/>
      </c>
      <c r="C99" s="5" t="str">
        <f>IF(AND('Série original'!$P99&gt;30%,'Série original'!D99&gt;='Série original'!$Q99,'Série original'!D99&lt;='Série original'!$R99,COUNT('Série original'!$D99:$M99)&gt;3),'Série original'!D99," ")</f>
        <v xml:space="preserve"> </v>
      </c>
      <c r="D99" s="5" t="str">
        <f>IF(AND('Série original'!$P99&gt;30%,'Série original'!E99&gt;='Série original'!$Q99,'Série original'!E99&lt;='Série original'!$R99,COUNT('Série original'!$D99:$M99)&gt;3),'Série original'!E99," ")</f>
        <v xml:space="preserve"> </v>
      </c>
      <c r="E99" s="5" t="str">
        <f>IF(AND('Série original'!$P99&gt;30%,'Série original'!F99&gt;='Série original'!$Q99,'Série original'!F99&lt;='Série original'!$R99,COUNT('Série original'!$D99:$M99)&gt;3),'Série original'!F99," ")</f>
        <v xml:space="preserve"> </v>
      </c>
      <c r="F99" s="5" t="str">
        <f>IF(AND('Série original'!$P99&gt;30%,'Série original'!G99&gt;='Série original'!$Q99,'Série original'!G99&lt;='Série original'!$R99,COUNT('Série original'!$D99:$M99)&gt;3),'Série original'!G99," ")</f>
        <v xml:space="preserve"> </v>
      </c>
      <c r="G99" s="5" t="str">
        <f>IF(AND('Série original'!$P99&gt;30%,'Série original'!H99&gt;='Série original'!$Q99,'Série original'!H99&lt;='Série original'!$R99,COUNT('Série original'!$D99:$M99)&gt;3),'Série original'!H99," ")</f>
        <v xml:space="preserve"> </v>
      </c>
      <c r="H99" s="5" t="str">
        <f>IF(AND('Série original'!$P99&gt;30%,'Série original'!I99&gt;='Série original'!$Q99,'Série original'!I99&lt;='Série original'!$R99,COUNT('Série original'!$D99:$M99)&gt;3),'Série original'!I99," ")</f>
        <v xml:space="preserve"> </v>
      </c>
      <c r="I99" s="5" t="str">
        <f>IF(AND('Série original'!$P99&gt;30%,'Série original'!J99&gt;='Série original'!$Q99,'Série original'!J99&lt;='Série original'!$R99,COUNT('Série original'!$D99:$M99)&gt;3),'Série original'!J99," ")</f>
        <v xml:space="preserve"> </v>
      </c>
      <c r="J99" s="5" t="str">
        <f>IF(AND('Série original'!$P99&gt;30%,'Série original'!K99&gt;='Série original'!$Q99,'Série original'!K99&lt;='Série original'!$R99,COUNT('Série original'!$D99:$M99)&gt;3),'Série original'!K99," ")</f>
        <v xml:space="preserve"> </v>
      </c>
      <c r="K99" s="5" t="str">
        <f>IF(AND('Série original'!$P99&gt;30%,'Série original'!L99&gt;='Série original'!$Q99,'Série original'!L99&lt;='Série original'!$R99,COUNT('Série original'!$D99:$M99)&gt;3),'Série original'!L99," ")</f>
        <v xml:space="preserve"> </v>
      </c>
      <c r="L99" s="5" t="str">
        <f>IF(AND('Série original'!$P99&gt;30%,'Série original'!M99&gt;='Série original'!$Q99,'Série original'!M99&lt;='Série original'!$R99,COUNT('Série original'!$D99:$M99)&gt;3),'Série original'!M99," ")</f>
        <v xml:space="preserve"> </v>
      </c>
      <c r="M99" s="44" t="str">
        <f t="shared" si="10"/>
        <v/>
      </c>
      <c r="N99" s="7" t="str">
        <f t="shared" si="11"/>
        <v/>
      </c>
      <c r="O99" s="8" t="str">
        <f t="shared" si="12"/>
        <v/>
      </c>
      <c r="P99" s="6" t="str">
        <f t="shared" si="13"/>
        <v/>
      </c>
      <c r="Q99" s="5" t="str">
        <f t="shared" si="14"/>
        <v/>
      </c>
    </row>
    <row r="100" spans="1:17" ht="12.75" customHeight="1" x14ac:dyDescent="0.25">
      <c r="A100" s="3" t="str">
        <f>IF('Série original'!$A100&lt;&gt;"",'Série original'!$A100,"")</f>
        <v/>
      </c>
      <c r="B100" s="4" t="str">
        <f>IF('Série original'!$B100&lt;&gt;"",'Série original'!$B100,"")</f>
        <v/>
      </c>
      <c r="C100" s="5" t="str">
        <f>IF(AND('Série original'!$P100&gt;30%,'Série original'!D100&gt;='Série original'!$Q100,'Série original'!D100&lt;='Série original'!$R100,COUNT('Série original'!$D100:$M100)&gt;3),'Série original'!D100," ")</f>
        <v xml:space="preserve"> </v>
      </c>
      <c r="D100" s="5" t="str">
        <f>IF(AND('Série original'!$P100&gt;30%,'Série original'!E100&gt;='Série original'!$Q100,'Série original'!E100&lt;='Série original'!$R100,COUNT('Série original'!$D100:$M100)&gt;3),'Série original'!E100," ")</f>
        <v xml:space="preserve"> </v>
      </c>
      <c r="E100" s="5" t="str">
        <f>IF(AND('Série original'!$P100&gt;30%,'Série original'!F100&gt;='Série original'!$Q100,'Série original'!F100&lt;='Série original'!$R100,COUNT('Série original'!$D100:$M100)&gt;3),'Série original'!F100," ")</f>
        <v xml:space="preserve"> </v>
      </c>
      <c r="F100" s="5" t="str">
        <f>IF(AND('Série original'!$P100&gt;30%,'Série original'!G100&gt;='Série original'!$Q100,'Série original'!G100&lt;='Série original'!$R100,COUNT('Série original'!$D100:$M100)&gt;3),'Série original'!G100," ")</f>
        <v xml:space="preserve"> </v>
      </c>
      <c r="G100" s="5" t="str">
        <f>IF(AND('Série original'!$P100&gt;30%,'Série original'!H100&gt;='Série original'!$Q100,'Série original'!H100&lt;='Série original'!$R100,COUNT('Série original'!$D100:$M100)&gt;3),'Série original'!H100," ")</f>
        <v xml:space="preserve"> </v>
      </c>
      <c r="H100" s="5" t="str">
        <f>IF(AND('Série original'!$P100&gt;30%,'Série original'!I100&gt;='Série original'!$Q100,'Série original'!I100&lt;='Série original'!$R100,COUNT('Série original'!$D100:$M100)&gt;3),'Série original'!I100," ")</f>
        <v xml:space="preserve"> </v>
      </c>
      <c r="I100" s="5" t="str">
        <f>IF(AND('Série original'!$P100&gt;30%,'Série original'!J100&gt;='Série original'!$Q100,'Série original'!J100&lt;='Série original'!$R100,COUNT('Série original'!$D100:$M100)&gt;3),'Série original'!J100," ")</f>
        <v xml:space="preserve"> </v>
      </c>
      <c r="J100" s="5" t="str">
        <f>IF(AND('Série original'!$P100&gt;30%,'Série original'!K100&gt;='Série original'!$Q100,'Série original'!K100&lt;='Série original'!$R100,COUNT('Série original'!$D100:$M100)&gt;3),'Série original'!K100," ")</f>
        <v xml:space="preserve"> </v>
      </c>
      <c r="K100" s="5" t="str">
        <f>IF(AND('Série original'!$P100&gt;30%,'Série original'!L100&gt;='Série original'!$Q100,'Série original'!L100&lt;='Série original'!$R100,COUNT('Série original'!$D100:$M100)&gt;3),'Série original'!L100," ")</f>
        <v xml:space="preserve"> </v>
      </c>
      <c r="L100" s="5" t="str">
        <f>IF(AND('Série original'!$P100&gt;30%,'Série original'!M100&gt;='Série original'!$Q100,'Série original'!M100&lt;='Série original'!$R100,COUNT('Série original'!$D100:$M100)&gt;3),'Série original'!M100," ")</f>
        <v xml:space="preserve"> </v>
      </c>
      <c r="M100" s="44" t="str">
        <f t="shared" si="10"/>
        <v/>
      </c>
      <c r="N100" s="7" t="str">
        <f t="shared" si="11"/>
        <v/>
      </c>
      <c r="O100" s="8" t="str">
        <f t="shared" si="12"/>
        <v/>
      </c>
      <c r="P100" s="6" t="str">
        <f t="shared" si="13"/>
        <v/>
      </c>
      <c r="Q100" s="5" t="str">
        <f t="shared" si="14"/>
        <v/>
      </c>
    </row>
    <row r="101" spans="1:17" ht="12.75" customHeight="1" x14ac:dyDescent="0.25">
      <c r="A101" s="3" t="str">
        <f>IF('Série original'!$A101&lt;&gt;"",'Série original'!$A101,"")</f>
        <v/>
      </c>
      <c r="B101" s="4" t="str">
        <f>IF('Série original'!$B101&lt;&gt;"",'Série original'!$B101,"")</f>
        <v/>
      </c>
      <c r="C101" s="5" t="str">
        <f>IF(AND('Série original'!$P101&gt;30%,'Série original'!D101&gt;='Série original'!$Q101,'Série original'!D101&lt;='Série original'!$R101,COUNT('Série original'!$D101:$M101)&gt;3),'Série original'!D101," ")</f>
        <v xml:space="preserve"> </v>
      </c>
      <c r="D101" s="5" t="str">
        <f>IF(AND('Série original'!$P101&gt;30%,'Série original'!E101&gt;='Série original'!$Q101,'Série original'!E101&lt;='Série original'!$R101,COUNT('Série original'!$D101:$M101)&gt;3),'Série original'!E101," ")</f>
        <v xml:space="preserve"> </v>
      </c>
      <c r="E101" s="5" t="str">
        <f>IF(AND('Série original'!$P101&gt;30%,'Série original'!F101&gt;='Série original'!$Q101,'Série original'!F101&lt;='Série original'!$R101,COUNT('Série original'!$D101:$M101)&gt;3),'Série original'!F101," ")</f>
        <v xml:space="preserve"> </v>
      </c>
      <c r="F101" s="5" t="str">
        <f>IF(AND('Série original'!$P101&gt;30%,'Série original'!G101&gt;='Série original'!$Q101,'Série original'!G101&lt;='Série original'!$R101,COUNT('Série original'!$D101:$M101)&gt;3),'Série original'!G101," ")</f>
        <v xml:space="preserve"> </v>
      </c>
      <c r="G101" s="5" t="str">
        <f>IF(AND('Série original'!$P101&gt;30%,'Série original'!H101&gt;='Série original'!$Q101,'Série original'!H101&lt;='Série original'!$R101,COUNT('Série original'!$D101:$M101)&gt;3),'Série original'!H101," ")</f>
        <v xml:space="preserve"> </v>
      </c>
      <c r="H101" s="5" t="str">
        <f>IF(AND('Série original'!$P101&gt;30%,'Série original'!I101&gt;='Série original'!$Q101,'Série original'!I101&lt;='Série original'!$R101,COUNT('Série original'!$D101:$M101)&gt;3),'Série original'!I101," ")</f>
        <v xml:space="preserve"> </v>
      </c>
      <c r="I101" s="5" t="str">
        <f>IF(AND('Série original'!$P101&gt;30%,'Série original'!J101&gt;='Série original'!$Q101,'Série original'!J101&lt;='Série original'!$R101,COUNT('Série original'!$D101:$M101)&gt;3),'Série original'!J101," ")</f>
        <v xml:space="preserve"> </v>
      </c>
      <c r="J101" s="5" t="str">
        <f>IF(AND('Série original'!$P101&gt;30%,'Série original'!K101&gt;='Série original'!$Q101,'Série original'!K101&lt;='Série original'!$R101,COUNT('Série original'!$D101:$M101)&gt;3),'Série original'!K101," ")</f>
        <v xml:space="preserve"> </v>
      </c>
      <c r="K101" s="5" t="str">
        <f>IF(AND('Série original'!$P101&gt;30%,'Série original'!L101&gt;='Série original'!$Q101,'Série original'!L101&lt;='Série original'!$R101,COUNT('Série original'!$D101:$M101)&gt;3),'Série original'!L101," ")</f>
        <v xml:space="preserve"> </v>
      </c>
      <c r="L101" s="5" t="str">
        <f>IF(AND('Série original'!$P101&gt;30%,'Série original'!M101&gt;='Série original'!$Q101,'Série original'!M101&lt;='Série original'!$R101,COUNT('Série original'!$D101:$M101)&gt;3),'Série original'!M101," ")</f>
        <v xml:space="preserve"> </v>
      </c>
      <c r="M101" s="44" t="str">
        <f t="shared" si="10"/>
        <v/>
      </c>
      <c r="N101" s="7" t="str">
        <f t="shared" si="11"/>
        <v/>
      </c>
      <c r="O101" s="8" t="str">
        <f t="shared" si="12"/>
        <v/>
      </c>
      <c r="P101" s="6" t="str">
        <f t="shared" si="13"/>
        <v/>
      </c>
      <c r="Q101" s="5" t="str">
        <f t="shared" si="14"/>
        <v/>
      </c>
    </row>
    <row r="102" spans="1:17" ht="12.75" customHeight="1" x14ac:dyDescent="0.25">
      <c r="A102" s="3" t="str">
        <f>IF('Série original'!$A102&lt;&gt;"",'Série original'!$A102,"")</f>
        <v/>
      </c>
      <c r="B102" s="4" t="str">
        <f>IF('Série original'!$B102&lt;&gt;"",'Série original'!$B102,"")</f>
        <v/>
      </c>
      <c r="C102" s="5" t="str">
        <f>IF(AND('Série original'!$P102&gt;30%,'Série original'!D102&gt;='Série original'!$Q102,'Série original'!D102&lt;='Série original'!$R102,COUNT('Série original'!$D102:$M102)&gt;3),'Série original'!D102," ")</f>
        <v xml:space="preserve"> </v>
      </c>
      <c r="D102" s="5" t="str">
        <f>IF(AND('Série original'!$P102&gt;30%,'Série original'!E102&gt;='Série original'!$Q102,'Série original'!E102&lt;='Série original'!$R102,COUNT('Série original'!$D102:$M102)&gt;3),'Série original'!E102," ")</f>
        <v xml:space="preserve"> </v>
      </c>
      <c r="E102" s="5" t="str">
        <f>IF(AND('Série original'!$P102&gt;30%,'Série original'!F102&gt;='Série original'!$Q102,'Série original'!F102&lt;='Série original'!$R102,COUNT('Série original'!$D102:$M102)&gt;3),'Série original'!F102," ")</f>
        <v xml:space="preserve"> </v>
      </c>
      <c r="F102" s="5" t="str">
        <f>IF(AND('Série original'!$P102&gt;30%,'Série original'!G102&gt;='Série original'!$Q102,'Série original'!G102&lt;='Série original'!$R102,COUNT('Série original'!$D102:$M102)&gt;3),'Série original'!G102," ")</f>
        <v xml:space="preserve"> </v>
      </c>
      <c r="G102" s="5" t="str">
        <f>IF(AND('Série original'!$P102&gt;30%,'Série original'!H102&gt;='Série original'!$Q102,'Série original'!H102&lt;='Série original'!$R102,COUNT('Série original'!$D102:$M102)&gt;3),'Série original'!H102," ")</f>
        <v xml:space="preserve"> </v>
      </c>
      <c r="H102" s="5" t="str">
        <f>IF(AND('Série original'!$P102&gt;30%,'Série original'!I102&gt;='Série original'!$Q102,'Série original'!I102&lt;='Série original'!$R102,COUNT('Série original'!$D102:$M102)&gt;3),'Série original'!I102," ")</f>
        <v xml:space="preserve"> </v>
      </c>
      <c r="I102" s="5" t="str">
        <f>IF(AND('Série original'!$P102&gt;30%,'Série original'!J102&gt;='Série original'!$Q102,'Série original'!J102&lt;='Série original'!$R102,COUNT('Série original'!$D102:$M102)&gt;3),'Série original'!J102," ")</f>
        <v xml:space="preserve"> </v>
      </c>
      <c r="J102" s="5" t="str">
        <f>IF(AND('Série original'!$P102&gt;30%,'Série original'!K102&gt;='Série original'!$Q102,'Série original'!K102&lt;='Série original'!$R102,COUNT('Série original'!$D102:$M102)&gt;3),'Série original'!K102," ")</f>
        <v xml:space="preserve"> </v>
      </c>
      <c r="K102" s="5" t="str">
        <f>IF(AND('Série original'!$P102&gt;30%,'Série original'!L102&gt;='Série original'!$Q102,'Série original'!L102&lt;='Série original'!$R102,COUNT('Série original'!$D102:$M102)&gt;3),'Série original'!L102," ")</f>
        <v xml:space="preserve"> </v>
      </c>
      <c r="L102" s="5" t="str">
        <f>IF(AND('Série original'!$P102&gt;30%,'Série original'!M102&gt;='Série original'!$Q102,'Série original'!M102&lt;='Série original'!$R102,COUNT('Série original'!$D102:$M102)&gt;3),'Série original'!M102," ")</f>
        <v xml:space="preserve"> </v>
      </c>
      <c r="M102" s="44" t="str">
        <f t="shared" si="10"/>
        <v/>
      </c>
      <c r="N102" s="7" t="str">
        <f t="shared" si="11"/>
        <v/>
      </c>
      <c r="O102" s="8" t="str">
        <f t="shared" si="12"/>
        <v/>
      </c>
      <c r="P102" s="6" t="str">
        <f t="shared" si="13"/>
        <v/>
      </c>
      <c r="Q102" s="5" t="str">
        <f t="shared" si="14"/>
        <v/>
      </c>
    </row>
    <row r="103" spans="1:17" ht="12.75" customHeight="1" x14ac:dyDescent="0.25">
      <c r="A103" s="3" t="str">
        <f>IF('Série original'!$A103&lt;&gt;"",'Série original'!$A103,"")</f>
        <v/>
      </c>
      <c r="B103" s="4" t="str">
        <f>IF('Série original'!$B103&lt;&gt;"",'Série original'!$B103,"")</f>
        <v/>
      </c>
      <c r="C103" s="5" t="str">
        <f>IF(AND('Série original'!$P103&gt;30%,'Série original'!D103&gt;='Série original'!$Q103,'Série original'!D103&lt;='Série original'!$R103,COUNT('Série original'!$D103:$M103)&gt;3),'Série original'!D103," ")</f>
        <v xml:space="preserve"> </v>
      </c>
      <c r="D103" s="5" t="str">
        <f>IF(AND('Série original'!$P103&gt;30%,'Série original'!E103&gt;='Série original'!$Q103,'Série original'!E103&lt;='Série original'!$R103,COUNT('Série original'!$D103:$M103)&gt;3),'Série original'!E103," ")</f>
        <v xml:space="preserve"> </v>
      </c>
      <c r="E103" s="5" t="str">
        <f>IF(AND('Série original'!$P103&gt;30%,'Série original'!F103&gt;='Série original'!$Q103,'Série original'!F103&lt;='Série original'!$R103,COUNT('Série original'!$D103:$M103)&gt;3),'Série original'!F103," ")</f>
        <v xml:space="preserve"> </v>
      </c>
      <c r="F103" s="5" t="str">
        <f>IF(AND('Série original'!$P103&gt;30%,'Série original'!G103&gt;='Série original'!$Q103,'Série original'!G103&lt;='Série original'!$R103,COUNT('Série original'!$D103:$M103)&gt;3),'Série original'!G103," ")</f>
        <v xml:space="preserve"> </v>
      </c>
      <c r="G103" s="5" t="str">
        <f>IF(AND('Série original'!$P103&gt;30%,'Série original'!H103&gt;='Série original'!$Q103,'Série original'!H103&lt;='Série original'!$R103,COUNT('Série original'!$D103:$M103)&gt;3),'Série original'!H103," ")</f>
        <v xml:space="preserve"> </v>
      </c>
      <c r="H103" s="5" t="str">
        <f>IF(AND('Série original'!$P103&gt;30%,'Série original'!I103&gt;='Série original'!$Q103,'Série original'!I103&lt;='Série original'!$R103,COUNT('Série original'!$D103:$M103)&gt;3),'Série original'!I103," ")</f>
        <v xml:space="preserve"> </v>
      </c>
      <c r="I103" s="5" t="str">
        <f>IF(AND('Série original'!$P103&gt;30%,'Série original'!J103&gt;='Série original'!$Q103,'Série original'!J103&lt;='Série original'!$R103,COUNT('Série original'!$D103:$M103)&gt;3),'Série original'!J103," ")</f>
        <v xml:space="preserve"> </v>
      </c>
      <c r="J103" s="5" t="str">
        <f>IF(AND('Série original'!$P103&gt;30%,'Série original'!K103&gt;='Série original'!$Q103,'Série original'!K103&lt;='Série original'!$R103,COUNT('Série original'!$D103:$M103)&gt;3),'Série original'!K103," ")</f>
        <v xml:space="preserve"> </v>
      </c>
      <c r="K103" s="5" t="str">
        <f>IF(AND('Série original'!$P103&gt;30%,'Série original'!L103&gt;='Série original'!$Q103,'Série original'!L103&lt;='Série original'!$R103,COUNT('Série original'!$D103:$M103)&gt;3),'Série original'!L103," ")</f>
        <v xml:space="preserve"> </v>
      </c>
      <c r="L103" s="5" t="str">
        <f>IF(AND('Série original'!$P103&gt;30%,'Série original'!M103&gt;='Série original'!$Q103,'Série original'!M103&lt;='Série original'!$R103,COUNT('Série original'!$D103:$M103)&gt;3),'Série original'!M103," ")</f>
        <v xml:space="preserve"> </v>
      </c>
      <c r="M103" s="44" t="str">
        <f t="shared" si="10"/>
        <v/>
      </c>
      <c r="N103" s="7" t="str">
        <f t="shared" si="11"/>
        <v/>
      </c>
      <c r="O103" s="8" t="str">
        <f t="shared" si="12"/>
        <v/>
      </c>
      <c r="P103" s="6" t="str">
        <f t="shared" si="13"/>
        <v/>
      </c>
      <c r="Q103" s="5" t="str">
        <f t="shared" si="14"/>
        <v/>
      </c>
    </row>
    <row r="104" spans="1:17" ht="12.75" customHeight="1" x14ac:dyDescent="0.25">
      <c r="A104" s="3" t="str">
        <f>IF('Série original'!$A104&lt;&gt;"",'Série original'!$A104,"")</f>
        <v/>
      </c>
      <c r="B104" s="4" t="str">
        <f>IF('Série original'!$B104&lt;&gt;"",'Série original'!$B104,"")</f>
        <v/>
      </c>
      <c r="C104" s="5" t="str">
        <f>IF(AND('Série original'!$P104&gt;30%,'Série original'!D104&gt;='Série original'!$Q104,'Série original'!D104&lt;='Série original'!$R104,COUNT('Série original'!$D104:$M104)&gt;3),'Série original'!D104," ")</f>
        <v xml:space="preserve"> </v>
      </c>
      <c r="D104" s="5" t="str">
        <f>IF(AND('Série original'!$P104&gt;30%,'Série original'!E104&gt;='Série original'!$Q104,'Série original'!E104&lt;='Série original'!$R104,COUNT('Série original'!$D104:$M104)&gt;3),'Série original'!E104," ")</f>
        <v xml:space="preserve"> </v>
      </c>
      <c r="E104" s="5" t="str">
        <f>IF(AND('Série original'!$P104&gt;30%,'Série original'!F104&gt;='Série original'!$Q104,'Série original'!F104&lt;='Série original'!$R104,COUNT('Série original'!$D104:$M104)&gt;3),'Série original'!F104," ")</f>
        <v xml:space="preserve"> </v>
      </c>
      <c r="F104" s="5" t="str">
        <f>IF(AND('Série original'!$P104&gt;30%,'Série original'!G104&gt;='Série original'!$Q104,'Série original'!G104&lt;='Série original'!$R104,COUNT('Série original'!$D104:$M104)&gt;3),'Série original'!G104," ")</f>
        <v xml:space="preserve"> </v>
      </c>
      <c r="G104" s="5" t="str">
        <f>IF(AND('Série original'!$P104&gt;30%,'Série original'!H104&gt;='Série original'!$Q104,'Série original'!H104&lt;='Série original'!$R104,COUNT('Série original'!$D104:$M104)&gt;3),'Série original'!H104," ")</f>
        <v xml:space="preserve"> </v>
      </c>
      <c r="H104" s="5" t="str">
        <f>IF(AND('Série original'!$P104&gt;30%,'Série original'!I104&gt;='Série original'!$Q104,'Série original'!I104&lt;='Série original'!$R104,COUNT('Série original'!$D104:$M104)&gt;3),'Série original'!I104," ")</f>
        <v xml:space="preserve"> </v>
      </c>
      <c r="I104" s="5" t="str">
        <f>IF(AND('Série original'!$P104&gt;30%,'Série original'!J104&gt;='Série original'!$Q104,'Série original'!J104&lt;='Série original'!$R104,COUNT('Série original'!$D104:$M104)&gt;3),'Série original'!J104," ")</f>
        <v xml:space="preserve"> </v>
      </c>
      <c r="J104" s="5" t="str">
        <f>IF(AND('Série original'!$P104&gt;30%,'Série original'!K104&gt;='Série original'!$Q104,'Série original'!K104&lt;='Série original'!$R104,COUNT('Série original'!$D104:$M104)&gt;3),'Série original'!K104," ")</f>
        <v xml:space="preserve"> </v>
      </c>
      <c r="K104" s="5" t="str">
        <f>IF(AND('Série original'!$P104&gt;30%,'Série original'!L104&gt;='Série original'!$Q104,'Série original'!L104&lt;='Série original'!$R104,COUNT('Série original'!$D104:$M104)&gt;3),'Série original'!L104," ")</f>
        <v xml:space="preserve"> </v>
      </c>
      <c r="L104" s="5" t="str">
        <f>IF(AND('Série original'!$P104&gt;30%,'Série original'!M104&gt;='Série original'!$Q104,'Série original'!M104&lt;='Série original'!$R104,COUNT('Série original'!$D104:$M104)&gt;3),'Série original'!M104," ")</f>
        <v xml:space="preserve"> </v>
      </c>
      <c r="M104" s="44" t="str">
        <f t="shared" si="10"/>
        <v/>
      </c>
      <c r="N104" s="7" t="str">
        <f t="shared" si="11"/>
        <v/>
      </c>
      <c r="O104" s="8" t="str">
        <f t="shared" si="12"/>
        <v/>
      </c>
      <c r="P104" s="6" t="str">
        <f t="shared" si="13"/>
        <v/>
      </c>
      <c r="Q104" s="5" t="str">
        <f t="shared" si="14"/>
        <v/>
      </c>
    </row>
    <row r="105" spans="1:17" ht="12.75" customHeight="1" x14ac:dyDescent="0.25">
      <c r="A105" s="3" t="str">
        <f>IF('Série original'!$A105&lt;&gt;"",'Série original'!$A105,"")</f>
        <v/>
      </c>
      <c r="B105" s="4" t="str">
        <f>IF('Série original'!$B105&lt;&gt;"",'Série original'!$B105,"")</f>
        <v/>
      </c>
      <c r="C105" s="5" t="str">
        <f>IF(AND('Série original'!$P105&gt;30%,'Série original'!D105&gt;='Série original'!$Q105,'Série original'!D105&lt;='Série original'!$R105,COUNT('Série original'!$D105:$M105)&gt;3),'Série original'!D105," ")</f>
        <v xml:space="preserve"> </v>
      </c>
      <c r="D105" s="5" t="str">
        <f>IF(AND('Série original'!$P105&gt;30%,'Série original'!E105&gt;='Série original'!$Q105,'Série original'!E105&lt;='Série original'!$R105,COUNT('Série original'!$D105:$M105)&gt;3),'Série original'!E105," ")</f>
        <v xml:space="preserve"> </v>
      </c>
      <c r="E105" s="5" t="str">
        <f>IF(AND('Série original'!$P105&gt;30%,'Série original'!F105&gt;='Série original'!$Q105,'Série original'!F105&lt;='Série original'!$R105,COUNT('Série original'!$D105:$M105)&gt;3),'Série original'!F105," ")</f>
        <v xml:space="preserve"> </v>
      </c>
      <c r="F105" s="5" t="str">
        <f>IF(AND('Série original'!$P105&gt;30%,'Série original'!G105&gt;='Série original'!$Q105,'Série original'!G105&lt;='Série original'!$R105,COUNT('Série original'!$D105:$M105)&gt;3),'Série original'!G105," ")</f>
        <v xml:space="preserve"> </v>
      </c>
      <c r="G105" s="5" t="str">
        <f>IF(AND('Série original'!$P105&gt;30%,'Série original'!H105&gt;='Série original'!$Q105,'Série original'!H105&lt;='Série original'!$R105,COUNT('Série original'!$D105:$M105)&gt;3),'Série original'!H105," ")</f>
        <v xml:space="preserve"> </v>
      </c>
      <c r="H105" s="5" t="str">
        <f>IF(AND('Série original'!$P105&gt;30%,'Série original'!I105&gt;='Série original'!$Q105,'Série original'!I105&lt;='Série original'!$R105,COUNT('Série original'!$D105:$M105)&gt;3),'Série original'!I105," ")</f>
        <v xml:space="preserve"> </v>
      </c>
      <c r="I105" s="5" t="str">
        <f>IF(AND('Série original'!$P105&gt;30%,'Série original'!J105&gt;='Série original'!$Q105,'Série original'!J105&lt;='Série original'!$R105,COUNT('Série original'!$D105:$M105)&gt;3),'Série original'!J105," ")</f>
        <v xml:space="preserve"> </v>
      </c>
      <c r="J105" s="5" t="str">
        <f>IF(AND('Série original'!$P105&gt;30%,'Série original'!K105&gt;='Série original'!$Q105,'Série original'!K105&lt;='Série original'!$R105,COUNT('Série original'!$D105:$M105)&gt;3),'Série original'!K105," ")</f>
        <v xml:space="preserve"> </v>
      </c>
      <c r="K105" s="5" t="str">
        <f>IF(AND('Série original'!$P105&gt;30%,'Série original'!L105&gt;='Série original'!$Q105,'Série original'!L105&lt;='Série original'!$R105,COUNT('Série original'!$D105:$M105)&gt;3),'Série original'!L105," ")</f>
        <v xml:space="preserve"> </v>
      </c>
      <c r="L105" s="5" t="str">
        <f>IF(AND('Série original'!$P105&gt;30%,'Série original'!M105&gt;='Série original'!$Q105,'Série original'!M105&lt;='Série original'!$R105,COUNT('Série original'!$D105:$M105)&gt;3),'Série original'!M105," ")</f>
        <v xml:space="preserve"> </v>
      </c>
      <c r="M105" s="44" t="str">
        <f t="shared" si="10"/>
        <v/>
      </c>
      <c r="N105" s="7" t="str">
        <f t="shared" si="11"/>
        <v/>
      </c>
      <c r="O105" s="8" t="str">
        <f t="shared" si="12"/>
        <v/>
      </c>
      <c r="P105" s="6" t="str">
        <f t="shared" si="13"/>
        <v/>
      </c>
      <c r="Q105" s="5" t="str">
        <f t="shared" si="14"/>
        <v/>
      </c>
    </row>
    <row r="106" spans="1:17" ht="12.75" customHeight="1" x14ac:dyDescent="0.25">
      <c r="A106" s="3" t="str">
        <f>IF('Série original'!$A106&lt;&gt;"",'Série original'!$A106,"")</f>
        <v/>
      </c>
      <c r="B106" s="4" t="str">
        <f>IF('Série original'!$B106&lt;&gt;"",'Série original'!$B106,"")</f>
        <v/>
      </c>
      <c r="C106" s="5" t="str">
        <f>IF(AND('Série original'!$P106&gt;30%,'Série original'!D106&gt;='Série original'!$Q106,'Série original'!D106&lt;='Série original'!$R106,COUNT('Série original'!$D106:$M106)&gt;3),'Série original'!D106," ")</f>
        <v xml:space="preserve"> </v>
      </c>
      <c r="D106" s="5" t="str">
        <f>IF(AND('Série original'!$P106&gt;30%,'Série original'!E106&gt;='Série original'!$Q106,'Série original'!E106&lt;='Série original'!$R106,COUNT('Série original'!$D106:$M106)&gt;3),'Série original'!E106," ")</f>
        <v xml:space="preserve"> </v>
      </c>
      <c r="E106" s="5" t="str">
        <f>IF(AND('Série original'!$P106&gt;30%,'Série original'!F106&gt;='Série original'!$Q106,'Série original'!F106&lt;='Série original'!$R106,COUNT('Série original'!$D106:$M106)&gt;3),'Série original'!F106," ")</f>
        <v xml:space="preserve"> </v>
      </c>
      <c r="F106" s="5" t="str">
        <f>IF(AND('Série original'!$P106&gt;30%,'Série original'!G106&gt;='Série original'!$Q106,'Série original'!G106&lt;='Série original'!$R106,COUNT('Série original'!$D106:$M106)&gt;3),'Série original'!G106," ")</f>
        <v xml:space="preserve"> </v>
      </c>
      <c r="G106" s="5" t="str">
        <f>IF(AND('Série original'!$P106&gt;30%,'Série original'!H106&gt;='Série original'!$Q106,'Série original'!H106&lt;='Série original'!$R106,COUNT('Série original'!$D106:$M106)&gt;3),'Série original'!H106," ")</f>
        <v xml:space="preserve"> </v>
      </c>
      <c r="H106" s="5" t="str">
        <f>IF(AND('Série original'!$P106&gt;30%,'Série original'!I106&gt;='Série original'!$Q106,'Série original'!I106&lt;='Série original'!$R106,COUNT('Série original'!$D106:$M106)&gt;3),'Série original'!I106," ")</f>
        <v xml:space="preserve"> </v>
      </c>
      <c r="I106" s="5" t="str">
        <f>IF(AND('Série original'!$P106&gt;30%,'Série original'!J106&gt;='Série original'!$Q106,'Série original'!J106&lt;='Série original'!$R106,COUNT('Série original'!$D106:$M106)&gt;3),'Série original'!J106," ")</f>
        <v xml:space="preserve"> </v>
      </c>
      <c r="J106" s="5" t="str">
        <f>IF(AND('Série original'!$P106&gt;30%,'Série original'!K106&gt;='Série original'!$Q106,'Série original'!K106&lt;='Série original'!$R106,COUNT('Série original'!$D106:$M106)&gt;3),'Série original'!K106," ")</f>
        <v xml:space="preserve"> </v>
      </c>
      <c r="K106" s="5" t="str">
        <f>IF(AND('Série original'!$P106&gt;30%,'Série original'!L106&gt;='Série original'!$Q106,'Série original'!L106&lt;='Série original'!$R106,COUNT('Série original'!$D106:$M106)&gt;3),'Série original'!L106," ")</f>
        <v xml:space="preserve"> </v>
      </c>
      <c r="L106" s="5" t="str">
        <f>IF(AND('Série original'!$P106&gt;30%,'Série original'!M106&gt;='Série original'!$Q106,'Série original'!M106&lt;='Série original'!$R106,COUNT('Série original'!$D106:$M106)&gt;3),'Série original'!M106," ")</f>
        <v xml:space="preserve"> </v>
      </c>
      <c r="M106" s="44" t="str">
        <f t="shared" si="10"/>
        <v/>
      </c>
      <c r="N106" s="7" t="str">
        <f t="shared" si="11"/>
        <v/>
      </c>
      <c r="O106" s="8" t="str">
        <f t="shared" si="12"/>
        <v/>
      </c>
      <c r="P106" s="6" t="str">
        <f t="shared" si="13"/>
        <v/>
      </c>
      <c r="Q106" s="5" t="str">
        <f t="shared" si="14"/>
        <v/>
      </c>
    </row>
    <row r="107" spans="1:17" ht="12.75" customHeight="1" x14ac:dyDescent="0.25">
      <c r="A107" s="3" t="str">
        <f>IF('Série original'!$A107&lt;&gt;"",'Série original'!$A107,"")</f>
        <v/>
      </c>
      <c r="B107" s="4" t="str">
        <f>IF('Série original'!$B107&lt;&gt;"",'Série original'!$B107,"")</f>
        <v/>
      </c>
      <c r="C107" s="5" t="str">
        <f>IF(AND('Série original'!$P107&gt;30%,'Série original'!D107&gt;='Série original'!$Q107,'Série original'!D107&lt;='Série original'!$R107,COUNT('Série original'!$D107:$M107)&gt;3),'Série original'!D107," ")</f>
        <v xml:space="preserve"> </v>
      </c>
      <c r="D107" s="5" t="str">
        <f>IF(AND('Série original'!$P107&gt;30%,'Série original'!E107&gt;='Série original'!$Q107,'Série original'!E107&lt;='Série original'!$R107,COUNT('Série original'!$D107:$M107)&gt;3),'Série original'!E107," ")</f>
        <v xml:space="preserve"> </v>
      </c>
      <c r="E107" s="5" t="str">
        <f>IF(AND('Série original'!$P107&gt;30%,'Série original'!F107&gt;='Série original'!$Q107,'Série original'!F107&lt;='Série original'!$R107,COUNT('Série original'!$D107:$M107)&gt;3),'Série original'!F107," ")</f>
        <v xml:space="preserve"> </v>
      </c>
      <c r="F107" s="5" t="str">
        <f>IF(AND('Série original'!$P107&gt;30%,'Série original'!G107&gt;='Série original'!$Q107,'Série original'!G107&lt;='Série original'!$R107,COUNT('Série original'!$D107:$M107)&gt;3),'Série original'!G107," ")</f>
        <v xml:space="preserve"> </v>
      </c>
      <c r="G107" s="5" t="str">
        <f>IF(AND('Série original'!$P107&gt;30%,'Série original'!H107&gt;='Série original'!$Q107,'Série original'!H107&lt;='Série original'!$R107,COUNT('Série original'!$D107:$M107)&gt;3),'Série original'!H107," ")</f>
        <v xml:space="preserve"> </v>
      </c>
      <c r="H107" s="5" t="str">
        <f>IF(AND('Série original'!$P107&gt;30%,'Série original'!I107&gt;='Série original'!$Q107,'Série original'!I107&lt;='Série original'!$R107,COUNT('Série original'!$D107:$M107)&gt;3),'Série original'!I107," ")</f>
        <v xml:space="preserve"> </v>
      </c>
      <c r="I107" s="5" t="str">
        <f>IF(AND('Série original'!$P107&gt;30%,'Série original'!J107&gt;='Série original'!$Q107,'Série original'!J107&lt;='Série original'!$R107,COUNT('Série original'!$D107:$M107)&gt;3),'Série original'!J107," ")</f>
        <v xml:space="preserve"> </v>
      </c>
      <c r="J107" s="5" t="str">
        <f>IF(AND('Série original'!$P107&gt;30%,'Série original'!K107&gt;='Série original'!$Q107,'Série original'!K107&lt;='Série original'!$R107,COUNT('Série original'!$D107:$M107)&gt;3),'Série original'!K107," ")</f>
        <v xml:space="preserve"> </v>
      </c>
      <c r="K107" s="5" t="str">
        <f>IF(AND('Série original'!$P107&gt;30%,'Série original'!L107&gt;='Série original'!$Q107,'Série original'!L107&lt;='Série original'!$R107,COUNT('Série original'!$D107:$M107)&gt;3),'Série original'!L107," ")</f>
        <v xml:space="preserve"> </v>
      </c>
      <c r="L107" s="5" t="str">
        <f>IF(AND('Série original'!$P107&gt;30%,'Série original'!M107&gt;='Série original'!$Q107,'Série original'!M107&lt;='Série original'!$R107,COUNT('Série original'!$D107:$M107)&gt;3),'Série original'!M107," ")</f>
        <v xml:space="preserve"> </v>
      </c>
      <c r="M107" s="44" t="str">
        <f t="shared" si="10"/>
        <v/>
      </c>
      <c r="N107" s="7" t="str">
        <f t="shared" si="11"/>
        <v/>
      </c>
      <c r="O107" s="8" t="str">
        <f t="shared" si="12"/>
        <v/>
      </c>
      <c r="P107" s="6" t="str">
        <f t="shared" si="13"/>
        <v/>
      </c>
      <c r="Q107" s="5" t="str">
        <f t="shared" si="14"/>
        <v/>
      </c>
    </row>
    <row r="108" spans="1:17" ht="12.75" customHeight="1" x14ac:dyDescent="0.25">
      <c r="A108" s="3" t="str">
        <f>IF('Série original'!$A108&lt;&gt;"",'Série original'!$A108,"")</f>
        <v/>
      </c>
      <c r="B108" s="4" t="str">
        <f>IF('Série original'!$B108&lt;&gt;"",'Série original'!$B108,"")</f>
        <v/>
      </c>
      <c r="C108" s="5" t="str">
        <f>IF(AND('Série original'!$P108&gt;30%,'Série original'!D108&gt;='Série original'!$Q108,'Série original'!D108&lt;='Série original'!$R108,COUNT('Série original'!$D108:$M108)&gt;3),'Série original'!D108," ")</f>
        <v xml:space="preserve"> </v>
      </c>
      <c r="D108" s="5" t="str">
        <f>IF(AND('Série original'!$P108&gt;30%,'Série original'!E108&gt;='Série original'!$Q108,'Série original'!E108&lt;='Série original'!$R108,COUNT('Série original'!$D108:$M108)&gt;3),'Série original'!E108," ")</f>
        <v xml:space="preserve"> </v>
      </c>
      <c r="E108" s="5" t="str">
        <f>IF(AND('Série original'!$P108&gt;30%,'Série original'!F108&gt;='Série original'!$Q108,'Série original'!F108&lt;='Série original'!$R108,COUNT('Série original'!$D108:$M108)&gt;3),'Série original'!F108," ")</f>
        <v xml:space="preserve"> </v>
      </c>
      <c r="F108" s="5" t="str">
        <f>IF(AND('Série original'!$P108&gt;30%,'Série original'!G108&gt;='Série original'!$Q108,'Série original'!G108&lt;='Série original'!$R108,COUNT('Série original'!$D108:$M108)&gt;3),'Série original'!G108," ")</f>
        <v xml:space="preserve"> </v>
      </c>
      <c r="G108" s="5" t="str">
        <f>IF(AND('Série original'!$P108&gt;30%,'Série original'!H108&gt;='Série original'!$Q108,'Série original'!H108&lt;='Série original'!$R108,COUNT('Série original'!$D108:$M108)&gt;3),'Série original'!H108," ")</f>
        <v xml:space="preserve"> </v>
      </c>
      <c r="H108" s="5" t="str">
        <f>IF(AND('Série original'!$P108&gt;30%,'Série original'!I108&gt;='Série original'!$Q108,'Série original'!I108&lt;='Série original'!$R108,COUNT('Série original'!$D108:$M108)&gt;3),'Série original'!I108," ")</f>
        <v xml:space="preserve"> </v>
      </c>
      <c r="I108" s="5" t="str">
        <f>IF(AND('Série original'!$P108&gt;30%,'Série original'!J108&gt;='Série original'!$Q108,'Série original'!J108&lt;='Série original'!$R108,COUNT('Série original'!$D108:$M108)&gt;3),'Série original'!J108," ")</f>
        <v xml:space="preserve"> </v>
      </c>
      <c r="J108" s="5" t="str">
        <f>IF(AND('Série original'!$P108&gt;30%,'Série original'!K108&gt;='Série original'!$Q108,'Série original'!K108&lt;='Série original'!$R108,COUNT('Série original'!$D108:$M108)&gt;3),'Série original'!K108," ")</f>
        <v xml:space="preserve"> </v>
      </c>
      <c r="K108" s="5" t="str">
        <f>IF(AND('Série original'!$P108&gt;30%,'Série original'!L108&gt;='Série original'!$Q108,'Série original'!L108&lt;='Série original'!$R108,COUNT('Série original'!$D108:$M108)&gt;3),'Série original'!L108," ")</f>
        <v xml:space="preserve"> </v>
      </c>
      <c r="L108" s="5" t="str">
        <f>IF(AND('Série original'!$P108&gt;30%,'Série original'!M108&gt;='Série original'!$Q108,'Série original'!M108&lt;='Série original'!$R108,COUNT('Série original'!$D108:$M108)&gt;3),'Série original'!M108," ")</f>
        <v xml:space="preserve"> </v>
      </c>
      <c r="M108" s="44" t="str">
        <f t="shared" si="10"/>
        <v/>
      </c>
      <c r="N108" s="7" t="str">
        <f t="shared" si="11"/>
        <v/>
      </c>
      <c r="O108" s="8" t="str">
        <f t="shared" si="12"/>
        <v/>
      </c>
      <c r="P108" s="6" t="str">
        <f t="shared" si="13"/>
        <v/>
      </c>
      <c r="Q108" s="5" t="str">
        <f t="shared" si="14"/>
        <v/>
      </c>
    </row>
    <row r="109" spans="1:17" ht="12.75" customHeight="1" x14ac:dyDescent="0.25">
      <c r="A109" s="3" t="str">
        <f>IF('Série original'!$A109&lt;&gt;"",'Série original'!$A109,"")</f>
        <v/>
      </c>
      <c r="B109" s="4" t="str">
        <f>IF('Série original'!$B109&lt;&gt;"",'Série original'!$B109,"")</f>
        <v/>
      </c>
      <c r="C109" s="5" t="str">
        <f>IF(AND('Série original'!$P109&gt;30%,'Série original'!D109&gt;='Série original'!$Q109,'Série original'!D109&lt;='Série original'!$R109,COUNT('Série original'!$D109:$M109)&gt;3),'Série original'!D109," ")</f>
        <v xml:space="preserve"> </v>
      </c>
      <c r="D109" s="5" t="str">
        <f>IF(AND('Série original'!$P109&gt;30%,'Série original'!E109&gt;='Série original'!$Q109,'Série original'!E109&lt;='Série original'!$R109,COUNT('Série original'!$D109:$M109)&gt;3),'Série original'!E109," ")</f>
        <v xml:space="preserve"> </v>
      </c>
      <c r="E109" s="5" t="str">
        <f>IF(AND('Série original'!$P109&gt;30%,'Série original'!F109&gt;='Série original'!$Q109,'Série original'!F109&lt;='Série original'!$R109,COUNT('Série original'!$D109:$M109)&gt;3),'Série original'!F109," ")</f>
        <v xml:space="preserve"> </v>
      </c>
      <c r="F109" s="5" t="str">
        <f>IF(AND('Série original'!$P109&gt;30%,'Série original'!G109&gt;='Série original'!$Q109,'Série original'!G109&lt;='Série original'!$R109,COUNT('Série original'!$D109:$M109)&gt;3),'Série original'!G109," ")</f>
        <v xml:space="preserve"> </v>
      </c>
      <c r="G109" s="5" t="str">
        <f>IF(AND('Série original'!$P109&gt;30%,'Série original'!H109&gt;='Série original'!$Q109,'Série original'!H109&lt;='Série original'!$R109,COUNT('Série original'!$D109:$M109)&gt;3),'Série original'!H109," ")</f>
        <v xml:space="preserve"> </v>
      </c>
      <c r="H109" s="5" t="str">
        <f>IF(AND('Série original'!$P109&gt;30%,'Série original'!I109&gt;='Série original'!$Q109,'Série original'!I109&lt;='Série original'!$R109,COUNT('Série original'!$D109:$M109)&gt;3),'Série original'!I109," ")</f>
        <v xml:space="preserve"> </v>
      </c>
      <c r="I109" s="5" t="str">
        <f>IF(AND('Série original'!$P109&gt;30%,'Série original'!J109&gt;='Série original'!$Q109,'Série original'!J109&lt;='Série original'!$R109,COUNT('Série original'!$D109:$M109)&gt;3),'Série original'!J109," ")</f>
        <v xml:space="preserve"> </v>
      </c>
      <c r="J109" s="5" t="str">
        <f>IF(AND('Série original'!$P109&gt;30%,'Série original'!K109&gt;='Série original'!$Q109,'Série original'!K109&lt;='Série original'!$R109,COUNT('Série original'!$D109:$M109)&gt;3),'Série original'!K109," ")</f>
        <v xml:space="preserve"> </v>
      </c>
      <c r="K109" s="5" t="str">
        <f>IF(AND('Série original'!$P109&gt;30%,'Série original'!L109&gt;='Série original'!$Q109,'Série original'!L109&lt;='Série original'!$R109,COUNT('Série original'!$D109:$M109)&gt;3),'Série original'!L109," ")</f>
        <v xml:space="preserve"> </v>
      </c>
      <c r="L109" s="5" t="str">
        <f>IF(AND('Série original'!$P109&gt;30%,'Série original'!M109&gt;='Série original'!$Q109,'Série original'!M109&lt;='Série original'!$R109,COUNT('Série original'!$D109:$M109)&gt;3),'Série original'!M109," ")</f>
        <v xml:space="preserve"> </v>
      </c>
      <c r="M109" s="44" t="str">
        <f t="shared" si="10"/>
        <v/>
      </c>
      <c r="N109" s="7" t="str">
        <f t="shared" si="11"/>
        <v/>
      </c>
      <c r="O109" s="8" t="str">
        <f t="shared" si="12"/>
        <v/>
      </c>
      <c r="P109" s="6" t="str">
        <f t="shared" si="13"/>
        <v/>
      </c>
      <c r="Q109" s="5" t="str">
        <f t="shared" si="14"/>
        <v/>
      </c>
    </row>
    <row r="110" spans="1:17" ht="12.75" customHeight="1" x14ac:dyDescent="0.25">
      <c r="A110" s="3" t="str">
        <f>IF('Série original'!$A110&lt;&gt;"",'Série original'!$A110,"")</f>
        <v/>
      </c>
      <c r="B110" s="4" t="str">
        <f>IF('Série original'!$B110&lt;&gt;"",'Série original'!$B110,"")</f>
        <v/>
      </c>
      <c r="C110" s="5" t="str">
        <f>IF(AND('Série original'!$P110&gt;30%,'Série original'!D110&gt;='Série original'!$Q110,'Série original'!D110&lt;='Série original'!$R110,COUNT('Série original'!$D110:$M110)&gt;3),'Série original'!D110," ")</f>
        <v xml:space="preserve"> </v>
      </c>
      <c r="D110" s="5" t="str">
        <f>IF(AND('Série original'!$P110&gt;30%,'Série original'!E110&gt;='Série original'!$Q110,'Série original'!E110&lt;='Série original'!$R110,COUNT('Série original'!$D110:$M110)&gt;3),'Série original'!E110," ")</f>
        <v xml:space="preserve"> </v>
      </c>
      <c r="E110" s="5" t="str">
        <f>IF(AND('Série original'!$P110&gt;30%,'Série original'!F110&gt;='Série original'!$Q110,'Série original'!F110&lt;='Série original'!$R110,COUNT('Série original'!$D110:$M110)&gt;3),'Série original'!F110," ")</f>
        <v xml:space="preserve"> </v>
      </c>
      <c r="F110" s="5" t="str">
        <f>IF(AND('Série original'!$P110&gt;30%,'Série original'!G110&gt;='Série original'!$Q110,'Série original'!G110&lt;='Série original'!$R110,COUNT('Série original'!$D110:$M110)&gt;3),'Série original'!G110," ")</f>
        <v xml:space="preserve"> </v>
      </c>
      <c r="G110" s="5" t="str">
        <f>IF(AND('Série original'!$P110&gt;30%,'Série original'!H110&gt;='Série original'!$Q110,'Série original'!H110&lt;='Série original'!$R110,COUNT('Série original'!$D110:$M110)&gt;3),'Série original'!H110," ")</f>
        <v xml:space="preserve"> </v>
      </c>
      <c r="H110" s="5" t="str">
        <f>IF(AND('Série original'!$P110&gt;30%,'Série original'!I110&gt;='Série original'!$Q110,'Série original'!I110&lt;='Série original'!$R110,COUNT('Série original'!$D110:$M110)&gt;3),'Série original'!I110," ")</f>
        <v xml:space="preserve"> </v>
      </c>
      <c r="I110" s="5" t="str">
        <f>IF(AND('Série original'!$P110&gt;30%,'Série original'!J110&gt;='Série original'!$Q110,'Série original'!J110&lt;='Série original'!$R110,COUNT('Série original'!$D110:$M110)&gt;3),'Série original'!J110," ")</f>
        <v xml:space="preserve"> </v>
      </c>
      <c r="J110" s="5" t="str">
        <f>IF(AND('Série original'!$P110&gt;30%,'Série original'!K110&gt;='Série original'!$Q110,'Série original'!K110&lt;='Série original'!$R110,COUNT('Série original'!$D110:$M110)&gt;3),'Série original'!K110," ")</f>
        <v xml:space="preserve"> </v>
      </c>
      <c r="K110" s="5" t="str">
        <f>IF(AND('Série original'!$P110&gt;30%,'Série original'!L110&gt;='Série original'!$Q110,'Série original'!L110&lt;='Série original'!$R110,COUNT('Série original'!$D110:$M110)&gt;3),'Série original'!L110," ")</f>
        <v xml:space="preserve"> </v>
      </c>
      <c r="L110" s="5" t="str">
        <f>IF(AND('Série original'!$P110&gt;30%,'Série original'!M110&gt;='Série original'!$Q110,'Série original'!M110&lt;='Série original'!$R110,COUNT('Série original'!$D110:$M110)&gt;3),'Série original'!M110," ")</f>
        <v xml:space="preserve"> </v>
      </c>
      <c r="M110" s="44" t="str">
        <f t="shared" si="10"/>
        <v/>
      </c>
      <c r="N110" s="7" t="str">
        <f t="shared" si="11"/>
        <v/>
      </c>
      <c r="O110" s="8" t="str">
        <f t="shared" si="12"/>
        <v/>
      </c>
      <c r="P110" s="6" t="str">
        <f t="shared" si="13"/>
        <v/>
      </c>
      <c r="Q110" s="5" t="str">
        <f t="shared" si="14"/>
        <v/>
      </c>
    </row>
    <row r="111" spans="1:17" ht="12.75" customHeight="1" x14ac:dyDescent="0.25">
      <c r="A111" s="3" t="str">
        <f>IF('Série original'!$A111&lt;&gt;"",'Série original'!$A111,"")</f>
        <v/>
      </c>
      <c r="B111" s="4" t="str">
        <f>IF('Série original'!$B111&lt;&gt;"",'Série original'!$B111,"")</f>
        <v/>
      </c>
      <c r="C111" s="5" t="str">
        <f>IF(AND('Série original'!$P111&gt;30%,'Série original'!D111&gt;='Série original'!$Q111,'Série original'!D111&lt;='Série original'!$R111,COUNT('Série original'!$D111:$M111)&gt;3),'Série original'!D111," ")</f>
        <v xml:space="preserve"> </v>
      </c>
      <c r="D111" s="5" t="str">
        <f>IF(AND('Série original'!$P111&gt;30%,'Série original'!E111&gt;='Série original'!$Q111,'Série original'!E111&lt;='Série original'!$R111,COUNT('Série original'!$D111:$M111)&gt;3),'Série original'!E111," ")</f>
        <v xml:space="preserve"> </v>
      </c>
      <c r="E111" s="5" t="str">
        <f>IF(AND('Série original'!$P111&gt;30%,'Série original'!F111&gt;='Série original'!$Q111,'Série original'!F111&lt;='Série original'!$R111,COUNT('Série original'!$D111:$M111)&gt;3),'Série original'!F111," ")</f>
        <v xml:space="preserve"> </v>
      </c>
      <c r="F111" s="5" t="str">
        <f>IF(AND('Série original'!$P111&gt;30%,'Série original'!G111&gt;='Série original'!$Q111,'Série original'!G111&lt;='Série original'!$R111,COUNT('Série original'!$D111:$M111)&gt;3),'Série original'!G111," ")</f>
        <v xml:space="preserve"> </v>
      </c>
      <c r="G111" s="5" t="str">
        <f>IF(AND('Série original'!$P111&gt;30%,'Série original'!H111&gt;='Série original'!$Q111,'Série original'!H111&lt;='Série original'!$R111,COUNT('Série original'!$D111:$M111)&gt;3),'Série original'!H111," ")</f>
        <v xml:space="preserve"> </v>
      </c>
      <c r="H111" s="5" t="str">
        <f>IF(AND('Série original'!$P111&gt;30%,'Série original'!I111&gt;='Série original'!$Q111,'Série original'!I111&lt;='Série original'!$R111,COUNT('Série original'!$D111:$M111)&gt;3),'Série original'!I111," ")</f>
        <v xml:space="preserve"> </v>
      </c>
      <c r="I111" s="5" t="str">
        <f>IF(AND('Série original'!$P111&gt;30%,'Série original'!J111&gt;='Série original'!$Q111,'Série original'!J111&lt;='Série original'!$R111,COUNT('Série original'!$D111:$M111)&gt;3),'Série original'!J111," ")</f>
        <v xml:space="preserve"> </v>
      </c>
      <c r="J111" s="5" t="str">
        <f>IF(AND('Série original'!$P111&gt;30%,'Série original'!K111&gt;='Série original'!$Q111,'Série original'!K111&lt;='Série original'!$R111,COUNT('Série original'!$D111:$M111)&gt;3),'Série original'!K111," ")</f>
        <v xml:space="preserve"> </v>
      </c>
      <c r="K111" s="5" t="str">
        <f>IF(AND('Série original'!$P111&gt;30%,'Série original'!L111&gt;='Série original'!$Q111,'Série original'!L111&lt;='Série original'!$R111,COUNT('Série original'!$D111:$M111)&gt;3),'Série original'!L111," ")</f>
        <v xml:space="preserve"> </v>
      </c>
      <c r="L111" s="5" t="str">
        <f>IF(AND('Série original'!$P111&gt;30%,'Série original'!M111&gt;='Série original'!$Q111,'Série original'!M111&lt;='Série original'!$R111,COUNT('Série original'!$D111:$M111)&gt;3),'Série original'!M111," ")</f>
        <v xml:space="preserve"> </v>
      </c>
      <c r="M111" s="44" t="str">
        <f t="shared" si="10"/>
        <v/>
      </c>
      <c r="N111" s="7" t="str">
        <f t="shared" si="11"/>
        <v/>
      </c>
      <c r="O111" s="8" t="str">
        <f t="shared" si="12"/>
        <v/>
      </c>
      <c r="P111" s="6" t="str">
        <f t="shared" si="13"/>
        <v/>
      </c>
      <c r="Q111" s="5" t="str">
        <f t="shared" si="14"/>
        <v/>
      </c>
    </row>
    <row r="112" spans="1:17" ht="12.75" customHeight="1" x14ac:dyDescent="0.25">
      <c r="A112" s="3" t="str">
        <f>IF('Série original'!$A112&lt;&gt;"",'Série original'!$A112,"")</f>
        <v/>
      </c>
      <c r="B112" s="4" t="str">
        <f>IF('Série original'!$B112&lt;&gt;"",'Série original'!$B112,"")</f>
        <v/>
      </c>
      <c r="C112" s="5" t="str">
        <f>IF(AND('Série original'!$P112&gt;30%,'Série original'!D112&gt;='Série original'!$Q112,'Série original'!D112&lt;='Série original'!$R112,COUNT('Série original'!$D112:$M112)&gt;3),'Série original'!D112," ")</f>
        <v xml:space="preserve"> </v>
      </c>
      <c r="D112" s="5" t="str">
        <f>IF(AND('Série original'!$P112&gt;30%,'Série original'!E112&gt;='Série original'!$Q112,'Série original'!E112&lt;='Série original'!$R112,COUNT('Série original'!$D112:$M112)&gt;3),'Série original'!E112," ")</f>
        <v xml:space="preserve"> </v>
      </c>
      <c r="E112" s="5" t="str">
        <f>IF(AND('Série original'!$P112&gt;30%,'Série original'!F112&gt;='Série original'!$Q112,'Série original'!F112&lt;='Série original'!$R112,COUNT('Série original'!$D112:$M112)&gt;3),'Série original'!F112," ")</f>
        <v xml:space="preserve"> </v>
      </c>
      <c r="F112" s="5" t="str">
        <f>IF(AND('Série original'!$P112&gt;30%,'Série original'!G112&gt;='Série original'!$Q112,'Série original'!G112&lt;='Série original'!$R112,COUNT('Série original'!$D112:$M112)&gt;3),'Série original'!G112," ")</f>
        <v xml:space="preserve"> </v>
      </c>
      <c r="G112" s="5" t="str">
        <f>IF(AND('Série original'!$P112&gt;30%,'Série original'!H112&gt;='Série original'!$Q112,'Série original'!H112&lt;='Série original'!$R112,COUNT('Série original'!$D112:$M112)&gt;3),'Série original'!H112," ")</f>
        <v xml:space="preserve"> </v>
      </c>
      <c r="H112" s="5" t="str">
        <f>IF(AND('Série original'!$P112&gt;30%,'Série original'!I112&gt;='Série original'!$Q112,'Série original'!I112&lt;='Série original'!$R112,COUNT('Série original'!$D112:$M112)&gt;3),'Série original'!I112," ")</f>
        <v xml:space="preserve"> </v>
      </c>
      <c r="I112" s="5" t="str">
        <f>IF(AND('Série original'!$P112&gt;30%,'Série original'!J112&gt;='Série original'!$Q112,'Série original'!J112&lt;='Série original'!$R112,COUNT('Série original'!$D112:$M112)&gt;3),'Série original'!J112," ")</f>
        <v xml:space="preserve"> </v>
      </c>
      <c r="J112" s="5" t="str">
        <f>IF(AND('Série original'!$P112&gt;30%,'Série original'!K112&gt;='Série original'!$Q112,'Série original'!K112&lt;='Série original'!$R112,COUNT('Série original'!$D112:$M112)&gt;3),'Série original'!K112," ")</f>
        <v xml:space="preserve"> </v>
      </c>
      <c r="K112" s="5" t="str">
        <f>IF(AND('Série original'!$P112&gt;30%,'Série original'!L112&gt;='Série original'!$Q112,'Série original'!L112&lt;='Série original'!$R112,COUNT('Série original'!$D112:$M112)&gt;3),'Série original'!L112," ")</f>
        <v xml:space="preserve"> </v>
      </c>
      <c r="L112" s="5" t="str">
        <f>IF(AND('Série original'!$P112&gt;30%,'Série original'!M112&gt;='Série original'!$Q112,'Série original'!M112&lt;='Série original'!$R112,COUNT('Série original'!$D112:$M112)&gt;3),'Série original'!M112," ")</f>
        <v xml:space="preserve"> </v>
      </c>
      <c r="M112" s="44" t="str">
        <f t="shared" si="10"/>
        <v/>
      </c>
      <c r="N112" s="7" t="str">
        <f t="shared" si="11"/>
        <v/>
      </c>
      <c r="O112" s="8" t="str">
        <f t="shared" si="12"/>
        <v/>
      </c>
      <c r="P112" s="6" t="str">
        <f t="shared" si="13"/>
        <v/>
      </c>
      <c r="Q112" s="5" t="str">
        <f t="shared" si="14"/>
        <v/>
      </c>
    </row>
    <row r="113" spans="1:17" ht="12.75" customHeight="1" x14ac:dyDescent="0.25">
      <c r="A113" s="3" t="str">
        <f>IF('Série original'!$A113&lt;&gt;"",'Série original'!$A113,"")</f>
        <v/>
      </c>
      <c r="B113" s="4" t="str">
        <f>IF('Série original'!$B113&lt;&gt;"",'Série original'!$B113,"")</f>
        <v/>
      </c>
      <c r="C113" s="5" t="str">
        <f>IF(AND('Série original'!$P113&gt;30%,'Série original'!D113&gt;='Série original'!$Q113,'Série original'!D113&lt;='Série original'!$R113,COUNT('Série original'!$D113:$M113)&gt;3),'Série original'!D113," ")</f>
        <v xml:space="preserve"> </v>
      </c>
      <c r="D113" s="5" t="str">
        <f>IF(AND('Série original'!$P113&gt;30%,'Série original'!E113&gt;='Série original'!$Q113,'Série original'!E113&lt;='Série original'!$R113,COUNT('Série original'!$D113:$M113)&gt;3),'Série original'!E113," ")</f>
        <v xml:space="preserve"> </v>
      </c>
      <c r="E113" s="5" t="str">
        <f>IF(AND('Série original'!$P113&gt;30%,'Série original'!F113&gt;='Série original'!$Q113,'Série original'!F113&lt;='Série original'!$R113,COUNT('Série original'!$D113:$M113)&gt;3),'Série original'!F113," ")</f>
        <v xml:space="preserve"> </v>
      </c>
      <c r="F113" s="5" t="str">
        <f>IF(AND('Série original'!$P113&gt;30%,'Série original'!G113&gt;='Série original'!$Q113,'Série original'!G113&lt;='Série original'!$R113,COUNT('Série original'!$D113:$M113)&gt;3),'Série original'!G113," ")</f>
        <v xml:space="preserve"> </v>
      </c>
      <c r="G113" s="5" t="str">
        <f>IF(AND('Série original'!$P113&gt;30%,'Série original'!H113&gt;='Série original'!$Q113,'Série original'!H113&lt;='Série original'!$R113,COUNT('Série original'!$D113:$M113)&gt;3),'Série original'!H113," ")</f>
        <v xml:space="preserve"> </v>
      </c>
      <c r="H113" s="5" t="str">
        <f>IF(AND('Série original'!$P113&gt;30%,'Série original'!I113&gt;='Série original'!$Q113,'Série original'!I113&lt;='Série original'!$R113,COUNT('Série original'!$D113:$M113)&gt;3),'Série original'!I113," ")</f>
        <v xml:space="preserve"> </v>
      </c>
      <c r="I113" s="5" t="str">
        <f>IF(AND('Série original'!$P113&gt;30%,'Série original'!J113&gt;='Série original'!$Q113,'Série original'!J113&lt;='Série original'!$R113,COUNT('Série original'!$D113:$M113)&gt;3),'Série original'!J113," ")</f>
        <v xml:space="preserve"> </v>
      </c>
      <c r="J113" s="5" t="str">
        <f>IF(AND('Série original'!$P113&gt;30%,'Série original'!K113&gt;='Série original'!$Q113,'Série original'!K113&lt;='Série original'!$R113,COUNT('Série original'!$D113:$M113)&gt;3),'Série original'!K113," ")</f>
        <v xml:space="preserve"> </v>
      </c>
      <c r="K113" s="5" t="str">
        <f>IF(AND('Série original'!$P113&gt;30%,'Série original'!L113&gt;='Série original'!$Q113,'Série original'!L113&lt;='Série original'!$R113,COUNT('Série original'!$D113:$M113)&gt;3),'Série original'!L113," ")</f>
        <v xml:space="preserve"> </v>
      </c>
      <c r="L113" s="5" t="str">
        <f>IF(AND('Série original'!$P113&gt;30%,'Série original'!M113&gt;='Série original'!$Q113,'Série original'!M113&lt;='Série original'!$R113,COUNT('Série original'!$D113:$M113)&gt;3),'Série original'!M113," ")</f>
        <v xml:space="preserve"> </v>
      </c>
      <c r="M113" s="44" t="str">
        <f t="shared" si="10"/>
        <v/>
      </c>
      <c r="N113" s="7" t="str">
        <f t="shared" si="11"/>
        <v/>
      </c>
      <c r="O113" s="8" t="str">
        <f t="shared" si="12"/>
        <v/>
      </c>
      <c r="P113" s="6" t="str">
        <f t="shared" si="13"/>
        <v/>
      </c>
      <c r="Q113" s="5" t="str">
        <f t="shared" si="14"/>
        <v/>
      </c>
    </row>
    <row r="114" spans="1:17" ht="12.75" customHeight="1" x14ac:dyDescent="0.25">
      <c r="A114" s="3" t="str">
        <f>IF('Série original'!$A114&lt;&gt;"",'Série original'!$A114,"")</f>
        <v/>
      </c>
      <c r="B114" s="4" t="str">
        <f>IF('Série original'!$B114&lt;&gt;"",'Série original'!$B114,"")</f>
        <v/>
      </c>
      <c r="C114" s="5" t="str">
        <f>IF(AND('Série original'!$P114&gt;30%,'Série original'!D114&gt;='Série original'!$Q114,'Série original'!D114&lt;='Série original'!$R114,COUNT('Série original'!$D114:$M114)&gt;3),'Série original'!D114," ")</f>
        <v xml:space="preserve"> </v>
      </c>
      <c r="D114" s="5" t="str">
        <f>IF(AND('Série original'!$P114&gt;30%,'Série original'!E114&gt;='Série original'!$Q114,'Série original'!E114&lt;='Série original'!$R114,COUNT('Série original'!$D114:$M114)&gt;3),'Série original'!E114," ")</f>
        <v xml:space="preserve"> </v>
      </c>
      <c r="E114" s="5" t="str">
        <f>IF(AND('Série original'!$P114&gt;30%,'Série original'!F114&gt;='Série original'!$Q114,'Série original'!F114&lt;='Série original'!$R114,COUNT('Série original'!$D114:$M114)&gt;3),'Série original'!F114," ")</f>
        <v xml:space="preserve"> </v>
      </c>
      <c r="F114" s="5" t="str">
        <f>IF(AND('Série original'!$P114&gt;30%,'Série original'!G114&gt;='Série original'!$Q114,'Série original'!G114&lt;='Série original'!$R114,COUNT('Série original'!$D114:$M114)&gt;3),'Série original'!G114," ")</f>
        <v xml:space="preserve"> </v>
      </c>
      <c r="G114" s="5" t="str">
        <f>IF(AND('Série original'!$P114&gt;30%,'Série original'!H114&gt;='Série original'!$Q114,'Série original'!H114&lt;='Série original'!$R114,COUNT('Série original'!$D114:$M114)&gt;3),'Série original'!H114," ")</f>
        <v xml:space="preserve"> </v>
      </c>
      <c r="H114" s="5" t="str">
        <f>IF(AND('Série original'!$P114&gt;30%,'Série original'!I114&gt;='Série original'!$Q114,'Série original'!I114&lt;='Série original'!$R114,COUNT('Série original'!$D114:$M114)&gt;3),'Série original'!I114," ")</f>
        <v xml:space="preserve"> </v>
      </c>
      <c r="I114" s="5" t="str">
        <f>IF(AND('Série original'!$P114&gt;30%,'Série original'!J114&gt;='Série original'!$Q114,'Série original'!J114&lt;='Série original'!$R114,COUNT('Série original'!$D114:$M114)&gt;3),'Série original'!J114," ")</f>
        <v xml:space="preserve"> </v>
      </c>
      <c r="J114" s="5" t="str">
        <f>IF(AND('Série original'!$P114&gt;30%,'Série original'!K114&gt;='Série original'!$Q114,'Série original'!K114&lt;='Série original'!$R114,COUNT('Série original'!$D114:$M114)&gt;3),'Série original'!K114," ")</f>
        <v xml:space="preserve"> </v>
      </c>
      <c r="K114" s="5" t="str">
        <f>IF(AND('Série original'!$P114&gt;30%,'Série original'!L114&gt;='Série original'!$Q114,'Série original'!L114&lt;='Série original'!$R114,COUNT('Série original'!$D114:$M114)&gt;3),'Série original'!L114," ")</f>
        <v xml:space="preserve"> </v>
      </c>
      <c r="L114" s="5" t="str">
        <f>IF(AND('Série original'!$P114&gt;30%,'Série original'!M114&gt;='Série original'!$Q114,'Série original'!M114&lt;='Série original'!$R114,COUNT('Série original'!$D114:$M114)&gt;3),'Série original'!M114," ")</f>
        <v xml:space="preserve"> </v>
      </c>
      <c r="M114" s="44" t="str">
        <f t="shared" si="10"/>
        <v/>
      </c>
      <c r="N114" s="7" t="str">
        <f t="shared" si="11"/>
        <v/>
      </c>
      <c r="O114" s="8" t="str">
        <f t="shared" si="12"/>
        <v/>
      </c>
      <c r="P114" s="6" t="str">
        <f t="shared" si="13"/>
        <v/>
      </c>
      <c r="Q114" s="5" t="str">
        <f t="shared" si="14"/>
        <v/>
      </c>
    </row>
    <row r="115" spans="1:17" ht="12.75" customHeight="1" x14ac:dyDescent="0.25">
      <c r="A115" s="3" t="str">
        <f>IF('Série original'!$A115&lt;&gt;"",'Série original'!$A115,"")</f>
        <v/>
      </c>
      <c r="B115" s="4" t="str">
        <f>IF('Série original'!$B115&lt;&gt;"",'Série original'!$B115,"")</f>
        <v/>
      </c>
      <c r="C115" s="5" t="str">
        <f>IF(AND('Série original'!$P115&gt;30%,'Série original'!D115&gt;='Série original'!$Q115,'Série original'!D115&lt;='Série original'!$R115,COUNT('Série original'!$D115:$M115)&gt;3),'Série original'!D115," ")</f>
        <v xml:space="preserve"> </v>
      </c>
      <c r="D115" s="5" t="str">
        <f>IF(AND('Série original'!$P115&gt;30%,'Série original'!E115&gt;='Série original'!$Q115,'Série original'!E115&lt;='Série original'!$R115,COUNT('Série original'!$D115:$M115)&gt;3),'Série original'!E115," ")</f>
        <v xml:space="preserve"> </v>
      </c>
      <c r="E115" s="5" t="str">
        <f>IF(AND('Série original'!$P115&gt;30%,'Série original'!F115&gt;='Série original'!$Q115,'Série original'!F115&lt;='Série original'!$R115,COUNT('Série original'!$D115:$M115)&gt;3),'Série original'!F115," ")</f>
        <v xml:space="preserve"> </v>
      </c>
      <c r="F115" s="5" t="str">
        <f>IF(AND('Série original'!$P115&gt;30%,'Série original'!G115&gt;='Série original'!$Q115,'Série original'!G115&lt;='Série original'!$R115,COUNT('Série original'!$D115:$M115)&gt;3),'Série original'!G115," ")</f>
        <v xml:space="preserve"> </v>
      </c>
      <c r="G115" s="5" t="str">
        <f>IF(AND('Série original'!$P115&gt;30%,'Série original'!H115&gt;='Série original'!$Q115,'Série original'!H115&lt;='Série original'!$R115,COUNT('Série original'!$D115:$M115)&gt;3),'Série original'!H115," ")</f>
        <v xml:space="preserve"> </v>
      </c>
      <c r="H115" s="5" t="str">
        <f>IF(AND('Série original'!$P115&gt;30%,'Série original'!I115&gt;='Série original'!$Q115,'Série original'!I115&lt;='Série original'!$R115,COUNT('Série original'!$D115:$M115)&gt;3),'Série original'!I115," ")</f>
        <v xml:space="preserve"> </v>
      </c>
      <c r="I115" s="5" t="str">
        <f>IF(AND('Série original'!$P115&gt;30%,'Série original'!J115&gt;='Série original'!$Q115,'Série original'!J115&lt;='Série original'!$R115,COUNT('Série original'!$D115:$M115)&gt;3),'Série original'!J115," ")</f>
        <v xml:space="preserve"> </v>
      </c>
      <c r="J115" s="5" t="str">
        <f>IF(AND('Série original'!$P115&gt;30%,'Série original'!K115&gt;='Série original'!$Q115,'Série original'!K115&lt;='Série original'!$R115,COUNT('Série original'!$D115:$M115)&gt;3),'Série original'!K115," ")</f>
        <v xml:space="preserve"> </v>
      </c>
      <c r="K115" s="5" t="str">
        <f>IF(AND('Série original'!$P115&gt;30%,'Série original'!L115&gt;='Série original'!$Q115,'Série original'!L115&lt;='Série original'!$R115,COUNT('Série original'!$D115:$M115)&gt;3),'Série original'!L115," ")</f>
        <v xml:space="preserve"> </v>
      </c>
      <c r="L115" s="5" t="str">
        <f>IF(AND('Série original'!$P115&gt;30%,'Série original'!M115&gt;='Série original'!$Q115,'Série original'!M115&lt;='Série original'!$R115,COUNT('Série original'!$D115:$M115)&gt;3),'Série original'!M115," ")</f>
        <v xml:space="preserve"> </v>
      </c>
      <c r="M115" s="44" t="str">
        <f t="shared" si="10"/>
        <v/>
      </c>
      <c r="N115" s="7" t="str">
        <f t="shared" si="11"/>
        <v/>
      </c>
      <c r="O115" s="8" t="str">
        <f t="shared" si="12"/>
        <v/>
      </c>
      <c r="P115" s="6" t="str">
        <f t="shared" si="13"/>
        <v/>
      </c>
      <c r="Q115" s="5" t="str">
        <f t="shared" si="14"/>
        <v/>
      </c>
    </row>
    <row r="116" spans="1:17" ht="12.75" customHeight="1" x14ac:dyDescent="0.25">
      <c r="A116" s="3" t="str">
        <f>IF('Série original'!$A116&lt;&gt;"",'Série original'!$A116,"")</f>
        <v/>
      </c>
      <c r="B116" s="4" t="str">
        <f>IF('Série original'!$B116&lt;&gt;"",'Série original'!$B116,"")</f>
        <v/>
      </c>
      <c r="C116" s="5" t="str">
        <f>IF(AND('Série original'!$P116&gt;30%,'Série original'!D116&gt;='Série original'!$Q116,'Série original'!D116&lt;='Série original'!$R116,COUNT('Série original'!$D116:$M116)&gt;3),'Série original'!D116," ")</f>
        <v xml:space="preserve"> </v>
      </c>
      <c r="D116" s="5" t="str">
        <f>IF(AND('Série original'!$P116&gt;30%,'Série original'!E116&gt;='Série original'!$Q116,'Série original'!E116&lt;='Série original'!$R116,COUNT('Série original'!$D116:$M116)&gt;3),'Série original'!E116," ")</f>
        <v xml:space="preserve"> </v>
      </c>
      <c r="E116" s="5" t="str">
        <f>IF(AND('Série original'!$P116&gt;30%,'Série original'!F116&gt;='Série original'!$Q116,'Série original'!F116&lt;='Série original'!$R116,COUNT('Série original'!$D116:$M116)&gt;3),'Série original'!F116," ")</f>
        <v xml:space="preserve"> </v>
      </c>
      <c r="F116" s="5" t="str">
        <f>IF(AND('Série original'!$P116&gt;30%,'Série original'!G116&gt;='Série original'!$Q116,'Série original'!G116&lt;='Série original'!$R116,COUNT('Série original'!$D116:$M116)&gt;3),'Série original'!G116," ")</f>
        <v xml:space="preserve"> </v>
      </c>
      <c r="G116" s="5" t="str">
        <f>IF(AND('Série original'!$P116&gt;30%,'Série original'!H116&gt;='Série original'!$Q116,'Série original'!H116&lt;='Série original'!$R116,COUNT('Série original'!$D116:$M116)&gt;3),'Série original'!H116," ")</f>
        <v xml:space="preserve"> </v>
      </c>
      <c r="H116" s="5" t="str">
        <f>IF(AND('Série original'!$P116&gt;30%,'Série original'!I116&gt;='Série original'!$Q116,'Série original'!I116&lt;='Série original'!$R116,COUNT('Série original'!$D116:$M116)&gt;3),'Série original'!I116," ")</f>
        <v xml:space="preserve"> </v>
      </c>
      <c r="I116" s="5" t="str">
        <f>IF(AND('Série original'!$P116&gt;30%,'Série original'!J116&gt;='Série original'!$Q116,'Série original'!J116&lt;='Série original'!$R116,COUNT('Série original'!$D116:$M116)&gt;3),'Série original'!J116," ")</f>
        <v xml:space="preserve"> </v>
      </c>
      <c r="J116" s="5" t="str">
        <f>IF(AND('Série original'!$P116&gt;30%,'Série original'!K116&gt;='Série original'!$Q116,'Série original'!K116&lt;='Série original'!$R116,COUNT('Série original'!$D116:$M116)&gt;3),'Série original'!K116," ")</f>
        <v xml:space="preserve"> </v>
      </c>
      <c r="K116" s="5" t="str">
        <f>IF(AND('Série original'!$P116&gt;30%,'Série original'!L116&gt;='Série original'!$Q116,'Série original'!L116&lt;='Série original'!$R116,COUNT('Série original'!$D116:$M116)&gt;3),'Série original'!L116," ")</f>
        <v xml:space="preserve"> </v>
      </c>
      <c r="L116" s="5" t="str">
        <f>IF(AND('Série original'!$P116&gt;30%,'Série original'!M116&gt;='Série original'!$Q116,'Série original'!M116&lt;='Série original'!$R116,COUNT('Série original'!$D116:$M116)&gt;3),'Série original'!M116," ")</f>
        <v xml:space="preserve"> </v>
      </c>
      <c r="M116" s="44" t="str">
        <f t="shared" si="10"/>
        <v/>
      </c>
      <c r="N116" s="7" t="str">
        <f t="shared" si="11"/>
        <v/>
      </c>
      <c r="O116" s="8" t="str">
        <f t="shared" si="12"/>
        <v/>
      </c>
      <c r="P116" s="6" t="str">
        <f t="shared" si="13"/>
        <v/>
      </c>
      <c r="Q116" s="5" t="str">
        <f t="shared" si="14"/>
        <v/>
      </c>
    </row>
    <row r="117" spans="1:17" ht="12.75" customHeight="1" x14ac:dyDescent="0.25">
      <c r="A117" s="3" t="str">
        <f>IF('Série original'!$A117&lt;&gt;"",'Série original'!$A117,"")</f>
        <v/>
      </c>
      <c r="B117" s="4" t="str">
        <f>IF('Série original'!$B117&lt;&gt;"",'Série original'!$B117,"")</f>
        <v/>
      </c>
      <c r="C117" s="5" t="str">
        <f>IF(AND('Série original'!$P117&gt;30%,'Série original'!D117&gt;='Série original'!$Q117,'Série original'!D117&lt;='Série original'!$R117,COUNT('Série original'!$D117:$M117)&gt;3),'Série original'!D117," ")</f>
        <v xml:space="preserve"> </v>
      </c>
      <c r="D117" s="5" t="str">
        <f>IF(AND('Série original'!$P117&gt;30%,'Série original'!E117&gt;='Série original'!$Q117,'Série original'!E117&lt;='Série original'!$R117,COUNT('Série original'!$D117:$M117)&gt;3),'Série original'!E117," ")</f>
        <v xml:space="preserve"> </v>
      </c>
      <c r="E117" s="5" t="str">
        <f>IF(AND('Série original'!$P117&gt;30%,'Série original'!F117&gt;='Série original'!$Q117,'Série original'!F117&lt;='Série original'!$R117,COUNT('Série original'!$D117:$M117)&gt;3),'Série original'!F117," ")</f>
        <v xml:space="preserve"> </v>
      </c>
      <c r="F117" s="5" t="str">
        <f>IF(AND('Série original'!$P117&gt;30%,'Série original'!G117&gt;='Série original'!$Q117,'Série original'!G117&lt;='Série original'!$R117,COUNT('Série original'!$D117:$M117)&gt;3),'Série original'!G117," ")</f>
        <v xml:space="preserve"> </v>
      </c>
      <c r="G117" s="5" t="str">
        <f>IF(AND('Série original'!$P117&gt;30%,'Série original'!H117&gt;='Série original'!$Q117,'Série original'!H117&lt;='Série original'!$R117,COUNT('Série original'!$D117:$M117)&gt;3),'Série original'!H117," ")</f>
        <v xml:space="preserve"> </v>
      </c>
      <c r="H117" s="5" t="str">
        <f>IF(AND('Série original'!$P117&gt;30%,'Série original'!I117&gt;='Série original'!$Q117,'Série original'!I117&lt;='Série original'!$R117,COUNT('Série original'!$D117:$M117)&gt;3),'Série original'!I117," ")</f>
        <v xml:space="preserve"> </v>
      </c>
      <c r="I117" s="5" t="str">
        <f>IF(AND('Série original'!$P117&gt;30%,'Série original'!J117&gt;='Série original'!$Q117,'Série original'!J117&lt;='Série original'!$R117,COUNT('Série original'!$D117:$M117)&gt;3),'Série original'!J117," ")</f>
        <v xml:space="preserve"> </v>
      </c>
      <c r="J117" s="5" t="str">
        <f>IF(AND('Série original'!$P117&gt;30%,'Série original'!K117&gt;='Série original'!$Q117,'Série original'!K117&lt;='Série original'!$R117,COUNT('Série original'!$D117:$M117)&gt;3),'Série original'!K117," ")</f>
        <v xml:space="preserve"> </v>
      </c>
      <c r="K117" s="5" t="str">
        <f>IF(AND('Série original'!$P117&gt;30%,'Série original'!L117&gt;='Série original'!$Q117,'Série original'!L117&lt;='Série original'!$R117,COUNT('Série original'!$D117:$M117)&gt;3),'Série original'!L117," ")</f>
        <v xml:space="preserve"> </v>
      </c>
      <c r="L117" s="5" t="str">
        <f>IF(AND('Série original'!$P117&gt;30%,'Série original'!M117&gt;='Série original'!$Q117,'Série original'!M117&lt;='Série original'!$R117,COUNT('Série original'!$D117:$M117)&gt;3),'Série original'!M117," ")</f>
        <v xml:space="preserve"> </v>
      </c>
      <c r="M117" s="44" t="str">
        <f t="shared" si="10"/>
        <v/>
      </c>
      <c r="N117" s="7" t="str">
        <f t="shared" si="11"/>
        <v/>
      </c>
      <c r="O117" s="8" t="str">
        <f t="shared" si="12"/>
        <v/>
      </c>
      <c r="P117" s="6" t="str">
        <f t="shared" si="13"/>
        <v/>
      </c>
      <c r="Q117" s="5" t="str">
        <f t="shared" si="14"/>
        <v/>
      </c>
    </row>
    <row r="118" spans="1:17" ht="12.75" customHeight="1" x14ac:dyDescent="0.25">
      <c r="A118" s="3" t="str">
        <f>IF('Série original'!$A118&lt;&gt;"",'Série original'!$A118,"")</f>
        <v/>
      </c>
      <c r="B118" s="4" t="str">
        <f>IF('Série original'!$B118&lt;&gt;"",'Série original'!$B118,"")</f>
        <v/>
      </c>
      <c r="C118" s="5" t="str">
        <f>IF(AND('Série original'!$P118&gt;30%,'Série original'!D118&gt;='Série original'!$Q118,'Série original'!D118&lt;='Série original'!$R118,COUNT('Série original'!$D118:$M118)&gt;3),'Série original'!D118," ")</f>
        <v xml:space="preserve"> </v>
      </c>
      <c r="D118" s="5" t="str">
        <f>IF(AND('Série original'!$P118&gt;30%,'Série original'!E118&gt;='Série original'!$Q118,'Série original'!E118&lt;='Série original'!$R118,COUNT('Série original'!$D118:$M118)&gt;3),'Série original'!E118," ")</f>
        <v xml:space="preserve"> </v>
      </c>
      <c r="E118" s="5" t="str">
        <f>IF(AND('Série original'!$P118&gt;30%,'Série original'!F118&gt;='Série original'!$Q118,'Série original'!F118&lt;='Série original'!$R118,COUNT('Série original'!$D118:$M118)&gt;3),'Série original'!F118," ")</f>
        <v xml:space="preserve"> </v>
      </c>
      <c r="F118" s="5" t="str">
        <f>IF(AND('Série original'!$P118&gt;30%,'Série original'!G118&gt;='Série original'!$Q118,'Série original'!G118&lt;='Série original'!$R118,COUNT('Série original'!$D118:$M118)&gt;3),'Série original'!G118," ")</f>
        <v xml:space="preserve"> </v>
      </c>
      <c r="G118" s="5" t="str">
        <f>IF(AND('Série original'!$P118&gt;30%,'Série original'!H118&gt;='Série original'!$Q118,'Série original'!H118&lt;='Série original'!$R118,COUNT('Série original'!$D118:$M118)&gt;3),'Série original'!H118," ")</f>
        <v xml:space="preserve"> </v>
      </c>
      <c r="H118" s="5" t="str">
        <f>IF(AND('Série original'!$P118&gt;30%,'Série original'!I118&gt;='Série original'!$Q118,'Série original'!I118&lt;='Série original'!$R118,COUNT('Série original'!$D118:$M118)&gt;3),'Série original'!I118," ")</f>
        <v xml:space="preserve"> </v>
      </c>
      <c r="I118" s="5" t="str">
        <f>IF(AND('Série original'!$P118&gt;30%,'Série original'!J118&gt;='Série original'!$Q118,'Série original'!J118&lt;='Série original'!$R118,COUNT('Série original'!$D118:$M118)&gt;3),'Série original'!J118," ")</f>
        <v xml:space="preserve"> </v>
      </c>
      <c r="J118" s="5" t="str">
        <f>IF(AND('Série original'!$P118&gt;30%,'Série original'!K118&gt;='Série original'!$Q118,'Série original'!K118&lt;='Série original'!$R118,COUNT('Série original'!$D118:$M118)&gt;3),'Série original'!K118," ")</f>
        <v xml:space="preserve"> </v>
      </c>
      <c r="K118" s="5" t="str">
        <f>IF(AND('Série original'!$P118&gt;30%,'Série original'!L118&gt;='Série original'!$Q118,'Série original'!L118&lt;='Série original'!$R118,COUNT('Série original'!$D118:$M118)&gt;3),'Série original'!L118," ")</f>
        <v xml:space="preserve"> </v>
      </c>
      <c r="L118" s="5" t="str">
        <f>IF(AND('Série original'!$P118&gt;30%,'Série original'!M118&gt;='Série original'!$Q118,'Série original'!M118&lt;='Série original'!$R118,COUNT('Série original'!$D118:$M118)&gt;3),'Série original'!M118," ")</f>
        <v xml:space="preserve"> </v>
      </c>
      <c r="M118" s="44" t="str">
        <f t="shared" ref="M118:M181" si="15">IFERROR(AVERAGE(C118:L118),"")</f>
        <v/>
      </c>
      <c r="N118" s="7" t="str">
        <f t="shared" ref="N118:N181" si="16">IFERROR(STDEV(C118:L118),"")</f>
        <v/>
      </c>
      <c r="O118" s="8" t="str">
        <f t="shared" ref="O118:O181" si="17">IFERROR(STDEV(C118:L118)/AVERAGE(C118:L118),"")</f>
        <v/>
      </c>
      <c r="P118" s="6" t="str">
        <f t="shared" ref="P118:P181" si="18">IFERROR(M118-N118,"")</f>
        <v/>
      </c>
      <c r="Q118" s="5" t="str">
        <f t="shared" ref="Q118:Q181" si="19">IFERROR(M118+N118,"")</f>
        <v/>
      </c>
    </row>
    <row r="119" spans="1:17" ht="12.75" customHeight="1" x14ac:dyDescent="0.25">
      <c r="A119" s="3" t="str">
        <f>IF('Série original'!$A119&lt;&gt;"",'Série original'!$A119,"")</f>
        <v/>
      </c>
      <c r="B119" s="4" t="str">
        <f>IF('Série original'!$B119&lt;&gt;"",'Série original'!$B119,"")</f>
        <v/>
      </c>
      <c r="C119" s="5" t="str">
        <f>IF(AND('Série original'!$P119&gt;30%,'Série original'!D119&gt;='Série original'!$Q119,'Série original'!D119&lt;='Série original'!$R119,COUNT('Série original'!$D119:$M119)&gt;3),'Série original'!D119," ")</f>
        <v xml:space="preserve"> </v>
      </c>
      <c r="D119" s="5" t="str">
        <f>IF(AND('Série original'!$P119&gt;30%,'Série original'!E119&gt;='Série original'!$Q119,'Série original'!E119&lt;='Série original'!$R119,COUNT('Série original'!$D119:$M119)&gt;3),'Série original'!E119," ")</f>
        <v xml:space="preserve"> </v>
      </c>
      <c r="E119" s="5" t="str">
        <f>IF(AND('Série original'!$P119&gt;30%,'Série original'!F119&gt;='Série original'!$Q119,'Série original'!F119&lt;='Série original'!$R119,COUNT('Série original'!$D119:$M119)&gt;3),'Série original'!F119," ")</f>
        <v xml:space="preserve"> </v>
      </c>
      <c r="F119" s="5" t="str">
        <f>IF(AND('Série original'!$P119&gt;30%,'Série original'!G119&gt;='Série original'!$Q119,'Série original'!G119&lt;='Série original'!$R119,COUNT('Série original'!$D119:$M119)&gt;3),'Série original'!G119," ")</f>
        <v xml:space="preserve"> </v>
      </c>
      <c r="G119" s="5" t="str">
        <f>IF(AND('Série original'!$P119&gt;30%,'Série original'!H119&gt;='Série original'!$Q119,'Série original'!H119&lt;='Série original'!$R119,COUNT('Série original'!$D119:$M119)&gt;3),'Série original'!H119," ")</f>
        <v xml:space="preserve"> </v>
      </c>
      <c r="H119" s="5" t="str">
        <f>IF(AND('Série original'!$P119&gt;30%,'Série original'!I119&gt;='Série original'!$Q119,'Série original'!I119&lt;='Série original'!$R119,COUNT('Série original'!$D119:$M119)&gt;3),'Série original'!I119," ")</f>
        <v xml:space="preserve"> </v>
      </c>
      <c r="I119" s="5" t="str">
        <f>IF(AND('Série original'!$P119&gt;30%,'Série original'!J119&gt;='Série original'!$Q119,'Série original'!J119&lt;='Série original'!$R119,COUNT('Série original'!$D119:$M119)&gt;3),'Série original'!J119," ")</f>
        <v xml:space="preserve"> </v>
      </c>
      <c r="J119" s="5" t="str">
        <f>IF(AND('Série original'!$P119&gt;30%,'Série original'!K119&gt;='Série original'!$Q119,'Série original'!K119&lt;='Série original'!$R119,COUNT('Série original'!$D119:$M119)&gt;3),'Série original'!K119," ")</f>
        <v xml:space="preserve"> </v>
      </c>
      <c r="K119" s="5" t="str">
        <f>IF(AND('Série original'!$P119&gt;30%,'Série original'!L119&gt;='Série original'!$Q119,'Série original'!L119&lt;='Série original'!$R119,COUNT('Série original'!$D119:$M119)&gt;3),'Série original'!L119," ")</f>
        <v xml:space="preserve"> </v>
      </c>
      <c r="L119" s="5" t="str">
        <f>IF(AND('Série original'!$P119&gt;30%,'Série original'!M119&gt;='Série original'!$Q119,'Série original'!M119&lt;='Série original'!$R119,COUNT('Série original'!$D119:$M119)&gt;3),'Série original'!M119," ")</f>
        <v xml:space="preserve"> </v>
      </c>
      <c r="M119" s="44" t="str">
        <f t="shared" si="15"/>
        <v/>
      </c>
      <c r="N119" s="7" t="str">
        <f t="shared" si="16"/>
        <v/>
      </c>
      <c r="O119" s="8" t="str">
        <f t="shared" si="17"/>
        <v/>
      </c>
      <c r="P119" s="6" t="str">
        <f t="shared" si="18"/>
        <v/>
      </c>
      <c r="Q119" s="5" t="str">
        <f t="shared" si="19"/>
        <v/>
      </c>
    </row>
    <row r="120" spans="1:17" ht="12.75" customHeight="1" x14ac:dyDescent="0.25">
      <c r="A120" s="3" t="str">
        <f>IF('Série original'!$A120&lt;&gt;"",'Série original'!$A120,"")</f>
        <v/>
      </c>
      <c r="B120" s="4" t="str">
        <f>IF('Série original'!$B120&lt;&gt;"",'Série original'!$B120,"")</f>
        <v/>
      </c>
      <c r="C120" s="5" t="str">
        <f>IF(AND('Série original'!$P120&gt;30%,'Série original'!D120&gt;='Série original'!$Q120,'Série original'!D120&lt;='Série original'!$R120,COUNT('Série original'!$D120:$M120)&gt;3),'Série original'!D120," ")</f>
        <v xml:space="preserve"> </v>
      </c>
      <c r="D120" s="5" t="str">
        <f>IF(AND('Série original'!$P120&gt;30%,'Série original'!E120&gt;='Série original'!$Q120,'Série original'!E120&lt;='Série original'!$R120,COUNT('Série original'!$D120:$M120)&gt;3),'Série original'!E120," ")</f>
        <v xml:space="preserve"> </v>
      </c>
      <c r="E120" s="5" t="str">
        <f>IF(AND('Série original'!$P120&gt;30%,'Série original'!F120&gt;='Série original'!$Q120,'Série original'!F120&lt;='Série original'!$R120,COUNT('Série original'!$D120:$M120)&gt;3),'Série original'!F120," ")</f>
        <v xml:space="preserve"> </v>
      </c>
      <c r="F120" s="5" t="str">
        <f>IF(AND('Série original'!$P120&gt;30%,'Série original'!G120&gt;='Série original'!$Q120,'Série original'!G120&lt;='Série original'!$R120,COUNT('Série original'!$D120:$M120)&gt;3),'Série original'!G120," ")</f>
        <v xml:space="preserve"> </v>
      </c>
      <c r="G120" s="5" t="str">
        <f>IF(AND('Série original'!$P120&gt;30%,'Série original'!H120&gt;='Série original'!$Q120,'Série original'!H120&lt;='Série original'!$R120,COUNT('Série original'!$D120:$M120)&gt;3),'Série original'!H120," ")</f>
        <v xml:space="preserve"> </v>
      </c>
      <c r="H120" s="5" t="str">
        <f>IF(AND('Série original'!$P120&gt;30%,'Série original'!I120&gt;='Série original'!$Q120,'Série original'!I120&lt;='Série original'!$R120,COUNT('Série original'!$D120:$M120)&gt;3),'Série original'!I120," ")</f>
        <v xml:space="preserve"> </v>
      </c>
      <c r="I120" s="5" t="str">
        <f>IF(AND('Série original'!$P120&gt;30%,'Série original'!J120&gt;='Série original'!$Q120,'Série original'!J120&lt;='Série original'!$R120,COUNT('Série original'!$D120:$M120)&gt;3),'Série original'!J120," ")</f>
        <v xml:space="preserve"> </v>
      </c>
      <c r="J120" s="5" t="str">
        <f>IF(AND('Série original'!$P120&gt;30%,'Série original'!K120&gt;='Série original'!$Q120,'Série original'!K120&lt;='Série original'!$R120,COUNT('Série original'!$D120:$M120)&gt;3),'Série original'!K120," ")</f>
        <v xml:space="preserve"> </v>
      </c>
      <c r="K120" s="5" t="str">
        <f>IF(AND('Série original'!$P120&gt;30%,'Série original'!L120&gt;='Série original'!$Q120,'Série original'!L120&lt;='Série original'!$R120,COUNT('Série original'!$D120:$M120)&gt;3),'Série original'!L120," ")</f>
        <v xml:space="preserve"> </v>
      </c>
      <c r="L120" s="5" t="str">
        <f>IF(AND('Série original'!$P120&gt;30%,'Série original'!M120&gt;='Série original'!$Q120,'Série original'!M120&lt;='Série original'!$R120,COUNT('Série original'!$D120:$M120)&gt;3),'Série original'!M120," ")</f>
        <v xml:space="preserve"> </v>
      </c>
      <c r="M120" s="44" t="str">
        <f t="shared" si="15"/>
        <v/>
      </c>
      <c r="N120" s="7" t="str">
        <f t="shared" si="16"/>
        <v/>
      </c>
      <c r="O120" s="8" t="str">
        <f t="shared" si="17"/>
        <v/>
      </c>
      <c r="P120" s="6" t="str">
        <f t="shared" si="18"/>
        <v/>
      </c>
      <c r="Q120" s="5" t="str">
        <f t="shared" si="19"/>
        <v/>
      </c>
    </row>
    <row r="121" spans="1:17" ht="12.75" customHeight="1" x14ac:dyDescent="0.25">
      <c r="A121" s="3" t="str">
        <f>IF('Série original'!$A121&lt;&gt;"",'Série original'!$A121,"")</f>
        <v/>
      </c>
      <c r="B121" s="4" t="str">
        <f>IF('Série original'!$B121&lt;&gt;"",'Série original'!$B121,"")</f>
        <v/>
      </c>
      <c r="C121" s="5" t="str">
        <f>IF(AND('Série original'!$P121&gt;30%,'Série original'!D121&gt;='Série original'!$Q121,'Série original'!D121&lt;='Série original'!$R121,COUNT('Série original'!$D121:$M121)&gt;3),'Série original'!D121," ")</f>
        <v xml:space="preserve"> </v>
      </c>
      <c r="D121" s="5" t="str">
        <f>IF(AND('Série original'!$P121&gt;30%,'Série original'!E121&gt;='Série original'!$Q121,'Série original'!E121&lt;='Série original'!$R121,COUNT('Série original'!$D121:$M121)&gt;3),'Série original'!E121," ")</f>
        <v xml:space="preserve"> </v>
      </c>
      <c r="E121" s="5" t="str">
        <f>IF(AND('Série original'!$P121&gt;30%,'Série original'!F121&gt;='Série original'!$Q121,'Série original'!F121&lt;='Série original'!$R121,COUNT('Série original'!$D121:$M121)&gt;3),'Série original'!F121," ")</f>
        <v xml:space="preserve"> </v>
      </c>
      <c r="F121" s="5" t="str">
        <f>IF(AND('Série original'!$P121&gt;30%,'Série original'!G121&gt;='Série original'!$Q121,'Série original'!G121&lt;='Série original'!$R121,COUNT('Série original'!$D121:$M121)&gt;3),'Série original'!G121," ")</f>
        <v xml:space="preserve"> </v>
      </c>
      <c r="G121" s="5" t="str">
        <f>IF(AND('Série original'!$P121&gt;30%,'Série original'!H121&gt;='Série original'!$Q121,'Série original'!H121&lt;='Série original'!$R121,COUNT('Série original'!$D121:$M121)&gt;3),'Série original'!H121," ")</f>
        <v xml:space="preserve"> </v>
      </c>
      <c r="H121" s="5" t="str">
        <f>IF(AND('Série original'!$P121&gt;30%,'Série original'!I121&gt;='Série original'!$Q121,'Série original'!I121&lt;='Série original'!$R121,COUNT('Série original'!$D121:$M121)&gt;3),'Série original'!I121," ")</f>
        <v xml:space="preserve"> </v>
      </c>
      <c r="I121" s="5" t="str">
        <f>IF(AND('Série original'!$P121&gt;30%,'Série original'!J121&gt;='Série original'!$Q121,'Série original'!J121&lt;='Série original'!$R121,COUNT('Série original'!$D121:$M121)&gt;3),'Série original'!J121," ")</f>
        <v xml:space="preserve"> </v>
      </c>
      <c r="J121" s="5" t="str">
        <f>IF(AND('Série original'!$P121&gt;30%,'Série original'!K121&gt;='Série original'!$Q121,'Série original'!K121&lt;='Série original'!$R121,COUNT('Série original'!$D121:$M121)&gt;3),'Série original'!K121," ")</f>
        <v xml:space="preserve"> </v>
      </c>
      <c r="K121" s="5" t="str">
        <f>IF(AND('Série original'!$P121&gt;30%,'Série original'!L121&gt;='Série original'!$Q121,'Série original'!L121&lt;='Série original'!$R121,COUNT('Série original'!$D121:$M121)&gt;3),'Série original'!L121," ")</f>
        <v xml:space="preserve"> </v>
      </c>
      <c r="L121" s="5" t="str">
        <f>IF(AND('Série original'!$P121&gt;30%,'Série original'!M121&gt;='Série original'!$Q121,'Série original'!M121&lt;='Série original'!$R121,COUNT('Série original'!$D121:$M121)&gt;3),'Série original'!M121," ")</f>
        <v xml:space="preserve"> </v>
      </c>
      <c r="M121" s="44" t="str">
        <f t="shared" si="15"/>
        <v/>
      </c>
      <c r="N121" s="7" t="str">
        <f t="shared" si="16"/>
        <v/>
      </c>
      <c r="O121" s="8" t="str">
        <f t="shared" si="17"/>
        <v/>
      </c>
      <c r="P121" s="6" t="str">
        <f t="shared" si="18"/>
        <v/>
      </c>
      <c r="Q121" s="5" t="str">
        <f t="shared" si="19"/>
        <v/>
      </c>
    </row>
    <row r="122" spans="1:17" ht="12.75" customHeight="1" x14ac:dyDescent="0.25">
      <c r="A122" s="3" t="str">
        <f>IF('Série original'!$A122&lt;&gt;"",'Série original'!$A122,"")</f>
        <v/>
      </c>
      <c r="B122" s="4" t="str">
        <f>IF('Série original'!$B122&lt;&gt;"",'Série original'!$B122,"")</f>
        <v/>
      </c>
      <c r="C122" s="5" t="str">
        <f>IF(AND('Série original'!$P122&gt;30%,'Série original'!D122&gt;='Série original'!$Q122,'Série original'!D122&lt;='Série original'!$R122,COUNT('Série original'!$D122:$M122)&gt;3),'Série original'!D122," ")</f>
        <v xml:space="preserve"> </v>
      </c>
      <c r="D122" s="5" t="str">
        <f>IF(AND('Série original'!$P122&gt;30%,'Série original'!E122&gt;='Série original'!$Q122,'Série original'!E122&lt;='Série original'!$R122,COUNT('Série original'!$D122:$M122)&gt;3),'Série original'!E122," ")</f>
        <v xml:space="preserve"> </v>
      </c>
      <c r="E122" s="5" t="str">
        <f>IF(AND('Série original'!$P122&gt;30%,'Série original'!F122&gt;='Série original'!$Q122,'Série original'!F122&lt;='Série original'!$R122,COUNT('Série original'!$D122:$M122)&gt;3),'Série original'!F122," ")</f>
        <v xml:space="preserve"> </v>
      </c>
      <c r="F122" s="5" t="str">
        <f>IF(AND('Série original'!$P122&gt;30%,'Série original'!G122&gt;='Série original'!$Q122,'Série original'!G122&lt;='Série original'!$R122,COUNT('Série original'!$D122:$M122)&gt;3),'Série original'!G122," ")</f>
        <v xml:space="preserve"> </v>
      </c>
      <c r="G122" s="5" t="str">
        <f>IF(AND('Série original'!$P122&gt;30%,'Série original'!H122&gt;='Série original'!$Q122,'Série original'!H122&lt;='Série original'!$R122,COUNT('Série original'!$D122:$M122)&gt;3),'Série original'!H122," ")</f>
        <v xml:space="preserve"> </v>
      </c>
      <c r="H122" s="5" t="str">
        <f>IF(AND('Série original'!$P122&gt;30%,'Série original'!I122&gt;='Série original'!$Q122,'Série original'!I122&lt;='Série original'!$R122,COUNT('Série original'!$D122:$M122)&gt;3),'Série original'!I122," ")</f>
        <v xml:space="preserve"> </v>
      </c>
      <c r="I122" s="5" t="str">
        <f>IF(AND('Série original'!$P122&gt;30%,'Série original'!J122&gt;='Série original'!$Q122,'Série original'!J122&lt;='Série original'!$R122,COUNT('Série original'!$D122:$M122)&gt;3),'Série original'!J122," ")</f>
        <v xml:space="preserve"> </v>
      </c>
      <c r="J122" s="5" t="str">
        <f>IF(AND('Série original'!$P122&gt;30%,'Série original'!K122&gt;='Série original'!$Q122,'Série original'!K122&lt;='Série original'!$R122,COUNT('Série original'!$D122:$M122)&gt;3),'Série original'!K122," ")</f>
        <v xml:space="preserve"> </v>
      </c>
      <c r="K122" s="5" t="str">
        <f>IF(AND('Série original'!$P122&gt;30%,'Série original'!L122&gt;='Série original'!$Q122,'Série original'!L122&lt;='Série original'!$R122,COUNT('Série original'!$D122:$M122)&gt;3),'Série original'!L122," ")</f>
        <v xml:space="preserve"> </v>
      </c>
      <c r="L122" s="5" t="str">
        <f>IF(AND('Série original'!$P122&gt;30%,'Série original'!M122&gt;='Série original'!$Q122,'Série original'!M122&lt;='Série original'!$R122,COUNT('Série original'!$D122:$M122)&gt;3),'Série original'!M122," ")</f>
        <v xml:space="preserve"> </v>
      </c>
      <c r="M122" s="44" t="str">
        <f t="shared" si="15"/>
        <v/>
      </c>
      <c r="N122" s="7" t="str">
        <f t="shared" si="16"/>
        <v/>
      </c>
      <c r="O122" s="8" t="str">
        <f t="shared" si="17"/>
        <v/>
      </c>
      <c r="P122" s="6" t="str">
        <f t="shared" si="18"/>
        <v/>
      </c>
      <c r="Q122" s="5" t="str">
        <f t="shared" si="19"/>
        <v/>
      </c>
    </row>
    <row r="123" spans="1:17" ht="12.75" customHeight="1" x14ac:dyDescent="0.25">
      <c r="A123" s="3" t="str">
        <f>IF('Série original'!$A123&lt;&gt;"",'Série original'!$A123,"")</f>
        <v/>
      </c>
      <c r="B123" s="4" t="str">
        <f>IF('Série original'!$B123&lt;&gt;"",'Série original'!$B123,"")</f>
        <v/>
      </c>
      <c r="C123" s="5" t="str">
        <f>IF(AND('Série original'!$P123&gt;30%,'Série original'!D123&gt;='Série original'!$Q123,'Série original'!D123&lt;='Série original'!$R123,COUNT('Série original'!$D123:$M123)&gt;3),'Série original'!D123," ")</f>
        <v xml:space="preserve"> </v>
      </c>
      <c r="D123" s="5" t="str">
        <f>IF(AND('Série original'!$P123&gt;30%,'Série original'!E123&gt;='Série original'!$Q123,'Série original'!E123&lt;='Série original'!$R123,COUNT('Série original'!$D123:$M123)&gt;3),'Série original'!E123," ")</f>
        <v xml:space="preserve"> </v>
      </c>
      <c r="E123" s="5" t="str">
        <f>IF(AND('Série original'!$P123&gt;30%,'Série original'!F123&gt;='Série original'!$Q123,'Série original'!F123&lt;='Série original'!$R123,COUNT('Série original'!$D123:$M123)&gt;3),'Série original'!F123," ")</f>
        <v xml:space="preserve"> </v>
      </c>
      <c r="F123" s="5" t="str">
        <f>IF(AND('Série original'!$P123&gt;30%,'Série original'!G123&gt;='Série original'!$Q123,'Série original'!G123&lt;='Série original'!$R123,COUNT('Série original'!$D123:$M123)&gt;3),'Série original'!G123," ")</f>
        <v xml:space="preserve"> </v>
      </c>
      <c r="G123" s="5" t="str">
        <f>IF(AND('Série original'!$P123&gt;30%,'Série original'!H123&gt;='Série original'!$Q123,'Série original'!H123&lt;='Série original'!$R123,COUNT('Série original'!$D123:$M123)&gt;3),'Série original'!H123," ")</f>
        <v xml:space="preserve"> </v>
      </c>
      <c r="H123" s="5" t="str">
        <f>IF(AND('Série original'!$P123&gt;30%,'Série original'!I123&gt;='Série original'!$Q123,'Série original'!I123&lt;='Série original'!$R123,COUNT('Série original'!$D123:$M123)&gt;3),'Série original'!I123," ")</f>
        <v xml:space="preserve"> </v>
      </c>
      <c r="I123" s="5" t="str">
        <f>IF(AND('Série original'!$P123&gt;30%,'Série original'!J123&gt;='Série original'!$Q123,'Série original'!J123&lt;='Série original'!$R123,COUNT('Série original'!$D123:$M123)&gt;3),'Série original'!J123," ")</f>
        <v xml:space="preserve"> </v>
      </c>
      <c r="J123" s="5" t="str">
        <f>IF(AND('Série original'!$P123&gt;30%,'Série original'!K123&gt;='Série original'!$Q123,'Série original'!K123&lt;='Série original'!$R123,COUNT('Série original'!$D123:$M123)&gt;3),'Série original'!K123," ")</f>
        <v xml:space="preserve"> </v>
      </c>
      <c r="K123" s="5" t="str">
        <f>IF(AND('Série original'!$P123&gt;30%,'Série original'!L123&gt;='Série original'!$Q123,'Série original'!L123&lt;='Série original'!$R123,COUNT('Série original'!$D123:$M123)&gt;3),'Série original'!L123," ")</f>
        <v xml:space="preserve"> </v>
      </c>
      <c r="L123" s="5" t="str">
        <f>IF(AND('Série original'!$P123&gt;30%,'Série original'!M123&gt;='Série original'!$Q123,'Série original'!M123&lt;='Série original'!$R123,COUNT('Série original'!$D123:$M123)&gt;3),'Série original'!M123," ")</f>
        <v xml:space="preserve"> </v>
      </c>
      <c r="M123" s="44" t="str">
        <f t="shared" si="15"/>
        <v/>
      </c>
      <c r="N123" s="7" t="str">
        <f t="shared" si="16"/>
        <v/>
      </c>
      <c r="O123" s="8" t="str">
        <f t="shared" si="17"/>
        <v/>
      </c>
      <c r="P123" s="6" t="str">
        <f t="shared" si="18"/>
        <v/>
      </c>
      <c r="Q123" s="5" t="str">
        <f t="shared" si="19"/>
        <v/>
      </c>
    </row>
    <row r="124" spans="1:17" ht="12.75" customHeight="1" x14ac:dyDescent="0.25">
      <c r="A124" s="3" t="str">
        <f>IF('Série original'!$A124&lt;&gt;"",'Série original'!$A124,"")</f>
        <v/>
      </c>
      <c r="B124" s="4" t="str">
        <f>IF('Série original'!$B124&lt;&gt;"",'Série original'!$B124,"")</f>
        <v/>
      </c>
      <c r="C124" s="5" t="str">
        <f>IF(AND('Série original'!$P124&gt;30%,'Série original'!D124&gt;='Série original'!$Q124,'Série original'!D124&lt;='Série original'!$R124,COUNT('Série original'!$D124:$M124)&gt;3),'Série original'!D124," ")</f>
        <v xml:space="preserve"> </v>
      </c>
      <c r="D124" s="5" t="str">
        <f>IF(AND('Série original'!$P124&gt;30%,'Série original'!E124&gt;='Série original'!$Q124,'Série original'!E124&lt;='Série original'!$R124,COUNT('Série original'!$D124:$M124)&gt;3),'Série original'!E124," ")</f>
        <v xml:space="preserve"> </v>
      </c>
      <c r="E124" s="5" t="str">
        <f>IF(AND('Série original'!$P124&gt;30%,'Série original'!F124&gt;='Série original'!$Q124,'Série original'!F124&lt;='Série original'!$R124,COUNT('Série original'!$D124:$M124)&gt;3),'Série original'!F124," ")</f>
        <v xml:space="preserve"> </v>
      </c>
      <c r="F124" s="5" t="str">
        <f>IF(AND('Série original'!$P124&gt;30%,'Série original'!G124&gt;='Série original'!$Q124,'Série original'!G124&lt;='Série original'!$R124,COUNT('Série original'!$D124:$M124)&gt;3),'Série original'!G124," ")</f>
        <v xml:space="preserve"> </v>
      </c>
      <c r="G124" s="5" t="str">
        <f>IF(AND('Série original'!$P124&gt;30%,'Série original'!H124&gt;='Série original'!$Q124,'Série original'!H124&lt;='Série original'!$R124,COUNT('Série original'!$D124:$M124)&gt;3),'Série original'!H124," ")</f>
        <v xml:space="preserve"> </v>
      </c>
      <c r="H124" s="5" t="str">
        <f>IF(AND('Série original'!$P124&gt;30%,'Série original'!I124&gt;='Série original'!$Q124,'Série original'!I124&lt;='Série original'!$R124,COUNT('Série original'!$D124:$M124)&gt;3),'Série original'!I124," ")</f>
        <v xml:space="preserve"> </v>
      </c>
      <c r="I124" s="5" t="str">
        <f>IF(AND('Série original'!$P124&gt;30%,'Série original'!J124&gt;='Série original'!$Q124,'Série original'!J124&lt;='Série original'!$R124,COUNT('Série original'!$D124:$M124)&gt;3),'Série original'!J124," ")</f>
        <v xml:space="preserve"> </v>
      </c>
      <c r="J124" s="5" t="str">
        <f>IF(AND('Série original'!$P124&gt;30%,'Série original'!K124&gt;='Série original'!$Q124,'Série original'!K124&lt;='Série original'!$R124,COUNT('Série original'!$D124:$M124)&gt;3),'Série original'!K124," ")</f>
        <v xml:space="preserve"> </v>
      </c>
      <c r="K124" s="5" t="str">
        <f>IF(AND('Série original'!$P124&gt;30%,'Série original'!L124&gt;='Série original'!$Q124,'Série original'!L124&lt;='Série original'!$R124,COUNT('Série original'!$D124:$M124)&gt;3),'Série original'!L124," ")</f>
        <v xml:space="preserve"> </v>
      </c>
      <c r="L124" s="5" t="str">
        <f>IF(AND('Série original'!$P124&gt;30%,'Série original'!M124&gt;='Série original'!$Q124,'Série original'!M124&lt;='Série original'!$R124,COUNT('Série original'!$D124:$M124)&gt;3),'Série original'!M124," ")</f>
        <v xml:space="preserve"> </v>
      </c>
      <c r="M124" s="44" t="str">
        <f t="shared" si="15"/>
        <v/>
      </c>
      <c r="N124" s="7" t="str">
        <f t="shared" si="16"/>
        <v/>
      </c>
      <c r="O124" s="8" t="str">
        <f t="shared" si="17"/>
        <v/>
      </c>
      <c r="P124" s="6" t="str">
        <f t="shared" si="18"/>
        <v/>
      </c>
      <c r="Q124" s="5" t="str">
        <f t="shared" si="19"/>
        <v/>
      </c>
    </row>
    <row r="125" spans="1:17" ht="12.75" customHeight="1" x14ac:dyDescent="0.25">
      <c r="A125" s="3" t="str">
        <f>IF('Série original'!$A125&lt;&gt;"",'Série original'!$A125,"")</f>
        <v/>
      </c>
      <c r="B125" s="4" t="str">
        <f>IF('Série original'!$B125&lt;&gt;"",'Série original'!$B125,"")</f>
        <v/>
      </c>
      <c r="C125" s="5" t="str">
        <f>IF(AND('Série original'!$P125&gt;30%,'Série original'!D125&gt;='Série original'!$Q125,'Série original'!D125&lt;='Série original'!$R125,COUNT('Série original'!$D125:$M125)&gt;3),'Série original'!D125," ")</f>
        <v xml:space="preserve"> </v>
      </c>
      <c r="D125" s="5" t="str">
        <f>IF(AND('Série original'!$P125&gt;30%,'Série original'!E125&gt;='Série original'!$Q125,'Série original'!E125&lt;='Série original'!$R125,COUNT('Série original'!$D125:$M125)&gt;3),'Série original'!E125," ")</f>
        <v xml:space="preserve"> </v>
      </c>
      <c r="E125" s="5" t="str">
        <f>IF(AND('Série original'!$P125&gt;30%,'Série original'!F125&gt;='Série original'!$Q125,'Série original'!F125&lt;='Série original'!$R125,COUNT('Série original'!$D125:$M125)&gt;3),'Série original'!F125," ")</f>
        <v xml:space="preserve"> </v>
      </c>
      <c r="F125" s="5" t="str">
        <f>IF(AND('Série original'!$P125&gt;30%,'Série original'!G125&gt;='Série original'!$Q125,'Série original'!G125&lt;='Série original'!$R125,COUNT('Série original'!$D125:$M125)&gt;3),'Série original'!G125," ")</f>
        <v xml:space="preserve"> </v>
      </c>
      <c r="G125" s="5" t="str">
        <f>IF(AND('Série original'!$P125&gt;30%,'Série original'!H125&gt;='Série original'!$Q125,'Série original'!H125&lt;='Série original'!$R125,COUNT('Série original'!$D125:$M125)&gt;3),'Série original'!H125," ")</f>
        <v xml:space="preserve"> </v>
      </c>
      <c r="H125" s="5" t="str">
        <f>IF(AND('Série original'!$P125&gt;30%,'Série original'!I125&gt;='Série original'!$Q125,'Série original'!I125&lt;='Série original'!$R125,COUNT('Série original'!$D125:$M125)&gt;3),'Série original'!I125," ")</f>
        <v xml:space="preserve"> </v>
      </c>
      <c r="I125" s="5" t="str">
        <f>IF(AND('Série original'!$P125&gt;30%,'Série original'!J125&gt;='Série original'!$Q125,'Série original'!J125&lt;='Série original'!$R125,COUNT('Série original'!$D125:$M125)&gt;3),'Série original'!J125," ")</f>
        <v xml:space="preserve"> </v>
      </c>
      <c r="J125" s="5" t="str">
        <f>IF(AND('Série original'!$P125&gt;30%,'Série original'!K125&gt;='Série original'!$Q125,'Série original'!K125&lt;='Série original'!$R125,COUNT('Série original'!$D125:$M125)&gt;3),'Série original'!K125," ")</f>
        <v xml:space="preserve"> </v>
      </c>
      <c r="K125" s="5" t="str">
        <f>IF(AND('Série original'!$P125&gt;30%,'Série original'!L125&gt;='Série original'!$Q125,'Série original'!L125&lt;='Série original'!$R125,COUNT('Série original'!$D125:$M125)&gt;3),'Série original'!L125," ")</f>
        <v xml:space="preserve"> </v>
      </c>
      <c r="L125" s="5" t="str">
        <f>IF(AND('Série original'!$P125&gt;30%,'Série original'!M125&gt;='Série original'!$Q125,'Série original'!M125&lt;='Série original'!$R125,COUNT('Série original'!$D125:$M125)&gt;3),'Série original'!M125," ")</f>
        <v xml:space="preserve"> </v>
      </c>
      <c r="M125" s="44" t="str">
        <f t="shared" si="15"/>
        <v/>
      </c>
      <c r="N125" s="7" t="str">
        <f t="shared" si="16"/>
        <v/>
      </c>
      <c r="O125" s="8" t="str">
        <f t="shared" si="17"/>
        <v/>
      </c>
      <c r="P125" s="6" t="str">
        <f t="shared" si="18"/>
        <v/>
      </c>
      <c r="Q125" s="5" t="str">
        <f t="shared" si="19"/>
        <v/>
      </c>
    </row>
    <row r="126" spans="1:17" ht="12.75" customHeight="1" x14ac:dyDescent="0.25">
      <c r="A126" s="3" t="str">
        <f>IF('Série original'!$A126&lt;&gt;"",'Série original'!$A126,"")</f>
        <v/>
      </c>
      <c r="B126" s="4" t="str">
        <f>IF('Série original'!$B126&lt;&gt;"",'Série original'!$B126,"")</f>
        <v/>
      </c>
      <c r="C126" s="5" t="str">
        <f>IF(AND('Série original'!$P126&gt;30%,'Série original'!D126&gt;='Série original'!$Q126,'Série original'!D126&lt;='Série original'!$R126,COUNT('Série original'!$D126:$M126)&gt;3),'Série original'!D126," ")</f>
        <v xml:space="preserve"> </v>
      </c>
      <c r="D126" s="5" t="str">
        <f>IF(AND('Série original'!$P126&gt;30%,'Série original'!E126&gt;='Série original'!$Q126,'Série original'!E126&lt;='Série original'!$R126,COUNT('Série original'!$D126:$M126)&gt;3),'Série original'!E126," ")</f>
        <v xml:space="preserve"> </v>
      </c>
      <c r="E126" s="5" t="str">
        <f>IF(AND('Série original'!$P126&gt;30%,'Série original'!F126&gt;='Série original'!$Q126,'Série original'!F126&lt;='Série original'!$R126,COUNT('Série original'!$D126:$M126)&gt;3),'Série original'!F126," ")</f>
        <v xml:space="preserve"> </v>
      </c>
      <c r="F126" s="5" t="str">
        <f>IF(AND('Série original'!$P126&gt;30%,'Série original'!G126&gt;='Série original'!$Q126,'Série original'!G126&lt;='Série original'!$R126,COUNT('Série original'!$D126:$M126)&gt;3),'Série original'!G126," ")</f>
        <v xml:space="preserve"> </v>
      </c>
      <c r="G126" s="5" t="str">
        <f>IF(AND('Série original'!$P126&gt;30%,'Série original'!H126&gt;='Série original'!$Q126,'Série original'!H126&lt;='Série original'!$R126,COUNT('Série original'!$D126:$M126)&gt;3),'Série original'!H126," ")</f>
        <v xml:space="preserve"> </v>
      </c>
      <c r="H126" s="5" t="str">
        <f>IF(AND('Série original'!$P126&gt;30%,'Série original'!I126&gt;='Série original'!$Q126,'Série original'!I126&lt;='Série original'!$R126,COUNT('Série original'!$D126:$M126)&gt;3),'Série original'!I126," ")</f>
        <v xml:space="preserve"> </v>
      </c>
      <c r="I126" s="5" t="str">
        <f>IF(AND('Série original'!$P126&gt;30%,'Série original'!J126&gt;='Série original'!$Q126,'Série original'!J126&lt;='Série original'!$R126,COUNT('Série original'!$D126:$M126)&gt;3),'Série original'!J126," ")</f>
        <v xml:space="preserve"> </v>
      </c>
      <c r="J126" s="5" t="str">
        <f>IF(AND('Série original'!$P126&gt;30%,'Série original'!K126&gt;='Série original'!$Q126,'Série original'!K126&lt;='Série original'!$R126,COUNT('Série original'!$D126:$M126)&gt;3),'Série original'!K126," ")</f>
        <v xml:space="preserve"> </v>
      </c>
      <c r="K126" s="5" t="str">
        <f>IF(AND('Série original'!$P126&gt;30%,'Série original'!L126&gt;='Série original'!$Q126,'Série original'!L126&lt;='Série original'!$R126,COUNT('Série original'!$D126:$M126)&gt;3),'Série original'!L126," ")</f>
        <v xml:space="preserve"> </v>
      </c>
      <c r="L126" s="5" t="str">
        <f>IF(AND('Série original'!$P126&gt;30%,'Série original'!M126&gt;='Série original'!$Q126,'Série original'!M126&lt;='Série original'!$R126,COUNT('Série original'!$D126:$M126)&gt;3),'Série original'!M126," ")</f>
        <v xml:space="preserve"> </v>
      </c>
      <c r="M126" s="44" t="str">
        <f t="shared" si="15"/>
        <v/>
      </c>
      <c r="N126" s="7" t="str">
        <f t="shared" si="16"/>
        <v/>
      </c>
      <c r="O126" s="8" t="str">
        <f t="shared" si="17"/>
        <v/>
      </c>
      <c r="P126" s="6" t="str">
        <f t="shared" si="18"/>
        <v/>
      </c>
      <c r="Q126" s="5" t="str">
        <f t="shared" si="19"/>
        <v/>
      </c>
    </row>
    <row r="127" spans="1:17" ht="12.75" customHeight="1" x14ac:dyDescent="0.25">
      <c r="A127" s="3" t="str">
        <f>IF('Série original'!$A127&lt;&gt;"",'Série original'!$A127,"")</f>
        <v/>
      </c>
      <c r="B127" s="4" t="str">
        <f>IF('Série original'!$B127&lt;&gt;"",'Série original'!$B127,"")</f>
        <v/>
      </c>
      <c r="C127" s="5" t="str">
        <f>IF(AND('Série original'!$P127&gt;30%,'Série original'!D127&gt;='Série original'!$Q127,'Série original'!D127&lt;='Série original'!$R127,COUNT('Série original'!$D127:$M127)&gt;3),'Série original'!D127," ")</f>
        <v xml:space="preserve"> </v>
      </c>
      <c r="D127" s="5" t="str">
        <f>IF(AND('Série original'!$P127&gt;30%,'Série original'!E127&gt;='Série original'!$Q127,'Série original'!E127&lt;='Série original'!$R127,COUNT('Série original'!$D127:$M127)&gt;3),'Série original'!E127," ")</f>
        <v xml:space="preserve"> </v>
      </c>
      <c r="E127" s="5" t="str">
        <f>IF(AND('Série original'!$P127&gt;30%,'Série original'!F127&gt;='Série original'!$Q127,'Série original'!F127&lt;='Série original'!$R127,COUNT('Série original'!$D127:$M127)&gt;3),'Série original'!F127," ")</f>
        <v xml:space="preserve"> </v>
      </c>
      <c r="F127" s="5" t="str">
        <f>IF(AND('Série original'!$P127&gt;30%,'Série original'!G127&gt;='Série original'!$Q127,'Série original'!G127&lt;='Série original'!$R127,COUNT('Série original'!$D127:$M127)&gt;3),'Série original'!G127," ")</f>
        <v xml:space="preserve"> </v>
      </c>
      <c r="G127" s="5" t="str">
        <f>IF(AND('Série original'!$P127&gt;30%,'Série original'!H127&gt;='Série original'!$Q127,'Série original'!H127&lt;='Série original'!$R127,COUNT('Série original'!$D127:$M127)&gt;3),'Série original'!H127," ")</f>
        <v xml:space="preserve"> </v>
      </c>
      <c r="H127" s="5" t="str">
        <f>IF(AND('Série original'!$P127&gt;30%,'Série original'!I127&gt;='Série original'!$Q127,'Série original'!I127&lt;='Série original'!$R127,COUNT('Série original'!$D127:$M127)&gt;3),'Série original'!I127," ")</f>
        <v xml:space="preserve"> </v>
      </c>
      <c r="I127" s="5" t="str">
        <f>IF(AND('Série original'!$P127&gt;30%,'Série original'!J127&gt;='Série original'!$Q127,'Série original'!J127&lt;='Série original'!$R127,COUNT('Série original'!$D127:$M127)&gt;3),'Série original'!J127," ")</f>
        <v xml:space="preserve"> </v>
      </c>
      <c r="J127" s="5" t="str">
        <f>IF(AND('Série original'!$P127&gt;30%,'Série original'!K127&gt;='Série original'!$Q127,'Série original'!K127&lt;='Série original'!$R127,COUNT('Série original'!$D127:$M127)&gt;3),'Série original'!K127," ")</f>
        <v xml:space="preserve"> </v>
      </c>
      <c r="K127" s="5" t="str">
        <f>IF(AND('Série original'!$P127&gt;30%,'Série original'!L127&gt;='Série original'!$Q127,'Série original'!L127&lt;='Série original'!$R127,COUNT('Série original'!$D127:$M127)&gt;3),'Série original'!L127," ")</f>
        <v xml:space="preserve"> </v>
      </c>
      <c r="L127" s="5" t="str">
        <f>IF(AND('Série original'!$P127&gt;30%,'Série original'!M127&gt;='Série original'!$Q127,'Série original'!M127&lt;='Série original'!$R127,COUNT('Série original'!$D127:$M127)&gt;3),'Série original'!M127," ")</f>
        <v xml:space="preserve"> </v>
      </c>
      <c r="M127" s="44" t="str">
        <f t="shared" si="15"/>
        <v/>
      </c>
      <c r="N127" s="7" t="str">
        <f t="shared" si="16"/>
        <v/>
      </c>
      <c r="O127" s="8" t="str">
        <f t="shared" si="17"/>
        <v/>
      </c>
      <c r="P127" s="6" t="str">
        <f t="shared" si="18"/>
        <v/>
      </c>
      <c r="Q127" s="5" t="str">
        <f t="shared" si="19"/>
        <v/>
      </c>
    </row>
    <row r="128" spans="1:17" ht="12.75" customHeight="1" x14ac:dyDescent="0.25">
      <c r="A128" s="3" t="str">
        <f>IF('Série original'!$A128&lt;&gt;"",'Série original'!$A128,"")</f>
        <v/>
      </c>
      <c r="B128" s="4" t="str">
        <f>IF('Série original'!$B128&lt;&gt;"",'Série original'!$B128,"")</f>
        <v/>
      </c>
      <c r="C128" s="5" t="str">
        <f>IF(AND('Série original'!$P128&gt;30%,'Série original'!D128&gt;='Série original'!$Q128,'Série original'!D128&lt;='Série original'!$R128,COUNT('Série original'!$D128:$M128)&gt;3),'Série original'!D128," ")</f>
        <v xml:space="preserve"> </v>
      </c>
      <c r="D128" s="5" t="str">
        <f>IF(AND('Série original'!$P128&gt;30%,'Série original'!E128&gt;='Série original'!$Q128,'Série original'!E128&lt;='Série original'!$R128,COUNT('Série original'!$D128:$M128)&gt;3),'Série original'!E128," ")</f>
        <v xml:space="preserve"> </v>
      </c>
      <c r="E128" s="5" t="str">
        <f>IF(AND('Série original'!$P128&gt;30%,'Série original'!F128&gt;='Série original'!$Q128,'Série original'!F128&lt;='Série original'!$R128,COUNT('Série original'!$D128:$M128)&gt;3),'Série original'!F128," ")</f>
        <v xml:space="preserve"> </v>
      </c>
      <c r="F128" s="5" t="str">
        <f>IF(AND('Série original'!$P128&gt;30%,'Série original'!G128&gt;='Série original'!$Q128,'Série original'!G128&lt;='Série original'!$R128,COUNT('Série original'!$D128:$M128)&gt;3),'Série original'!G128," ")</f>
        <v xml:space="preserve"> </v>
      </c>
      <c r="G128" s="5" t="str">
        <f>IF(AND('Série original'!$P128&gt;30%,'Série original'!H128&gt;='Série original'!$Q128,'Série original'!H128&lt;='Série original'!$R128,COUNT('Série original'!$D128:$M128)&gt;3),'Série original'!H128," ")</f>
        <v xml:space="preserve"> </v>
      </c>
      <c r="H128" s="5" t="str">
        <f>IF(AND('Série original'!$P128&gt;30%,'Série original'!I128&gt;='Série original'!$Q128,'Série original'!I128&lt;='Série original'!$R128,COUNT('Série original'!$D128:$M128)&gt;3),'Série original'!I128," ")</f>
        <v xml:space="preserve"> </v>
      </c>
      <c r="I128" s="5" t="str">
        <f>IF(AND('Série original'!$P128&gt;30%,'Série original'!J128&gt;='Série original'!$Q128,'Série original'!J128&lt;='Série original'!$R128,COUNT('Série original'!$D128:$M128)&gt;3),'Série original'!J128," ")</f>
        <v xml:space="preserve"> </v>
      </c>
      <c r="J128" s="5" t="str">
        <f>IF(AND('Série original'!$P128&gt;30%,'Série original'!K128&gt;='Série original'!$Q128,'Série original'!K128&lt;='Série original'!$R128,COUNT('Série original'!$D128:$M128)&gt;3),'Série original'!K128," ")</f>
        <v xml:space="preserve"> </v>
      </c>
      <c r="K128" s="5" t="str">
        <f>IF(AND('Série original'!$P128&gt;30%,'Série original'!L128&gt;='Série original'!$Q128,'Série original'!L128&lt;='Série original'!$R128,COUNT('Série original'!$D128:$M128)&gt;3),'Série original'!L128," ")</f>
        <v xml:space="preserve"> </v>
      </c>
      <c r="L128" s="5" t="str">
        <f>IF(AND('Série original'!$P128&gt;30%,'Série original'!M128&gt;='Série original'!$Q128,'Série original'!M128&lt;='Série original'!$R128,COUNT('Série original'!$D128:$M128)&gt;3),'Série original'!M128," ")</f>
        <v xml:space="preserve"> </v>
      </c>
      <c r="M128" s="44" t="str">
        <f t="shared" si="15"/>
        <v/>
      </c>
      <c r="N128" s="7" t="str">
        <f t="shared" si="16"/>
        <v/>
      </c>
      <c r="O128" s="8" t="str">
        <f t="shared" si="17"/>
        <v/>
      </c>
      <c r="P128" s="6" t="str">
        <f t="shared" si="18"/>
        <v/>
      </c>
      <c r="Q128" s="5" t="str">
        <f t="shared" si="19"/>
        <v/>
      </c>
    </row>
    <row r="129" spans="1:17" ht="12.75" customHeight="1" x14ac:dyDescent="0.25">
      <c r="A129" s="3" t="str">
        <f>IF('Série original'!$A129&lt;&gt;"",'Série original'!$A129,"")</f>
        <v/>
      </c>
      <c r="B129" s="4" t="str">
        <f>IF('Série original'!$B129&lt;&gt;"",'Série original'!$B129,"")</f>
        <v/>
      </c>
      <c r="C129" s="5" t="str">
        <f>IF(AND('Série original'!$P129&gt;30%,'Série original'!D129&gt;='Série original'!$Q129,'Série original'!D129&lt;='Série original'!$R129,COUNT('Série original'!$D129:$M129)&gt;3),'Série original'!D129," ")</f>
        <v xml:space="preserve"> </v>
      </c>
      <c r="D129" s="5" t="str">
        <f>IF(AND('Série original'!$P129&gt;30%,'Série original'!E129&gt;='Série original'!$Q129,'Série original'!E129&lt;='Série original'!$R129,COUNT('Série original'!$D129:$M129)&gt;3),'Série original'!E129," ")</f>
        <v xml:space="preserve"> </v>
      </c>
      <c r="E129" s="5" t="str">
        <f>IF(AND('Série original'!$P129&gt;30%,'Série original'!F129&gt;='Série original'!$Q129,'Série original'!F129&lt;='Série original'!$R129,COUNT('Série original'!$D129:$M129)&gt;3),'Série original'!F129," ")</f>
        <v xml:space="preserve"> </v>
      </c>
      <c r="F129" s="5" t="str">
        <f>IF(AND('Série original'!$P129&gt;30%,'Série original'!G129&gt;='Série original'!$Q129,'Série original'!G129&lt;='Série original'!$R129,COUNT('Série original'!$D129:$M129)&gt;3),'Série original'!G129," ")</f>
        <v xml:space="preserve"> </v>
      </c>
      <c r="G129" s="5" t="str">
        <f>IF(AND('Série original'!$P129&gt;30%,'Série original'!H129&gt;='Série original'!$Q129,'Série original'!H129&lt;='Série original'!$R129,COUNT('Série original'!$D129:$M129)&gt;3),'Série original'!H129," ")</f>
        <v xml:space="preserve"> </v>
      </c>
      <c r="H129" s="5" t="str">
        <f>IF(AND('Série original'!$P129&gt;30%,'Série original'!I129&gt;='Série original'!$Q129,'Série original'!I129&lt;='Série original'!$R129,COUNT('Série original'!$D129:$M129)&gt;3),'Série original'!I129," ")</f>
        <v xml:space="preserve"> </v>
      </c>
      <c r="I129" s="5" t="str">
        <f>IF(AND('Série original'!$P129&gt;30%,'Série original'!J129&gt;='Série original'!$Q129,'Série original'!J129&lt;='Série original'!$R129,COUNT('Série original'!$D129:$M129)&gt;3),'Série original'!J129," ")</f>
        <v xml:space="preserve"> </v>
      </c>
      <c r="J129" s="5" t="str">
        <f>IF(AND('Série original'!$P129&gt;30%,'Série original'!K129&gt;='Série original'!$Q129,'Série original'!K129&lt;='Série original'!$R129,COUNT('Série original'!$D129:$M129)&gt;3),'Série original'!K129," ")</f>
        <v xml:space="preserve"> </v>
      </c>
      <c r="K129" s="5" t="str">
        <f>IF(AND('Série original'!$P129&gt;30%,'Série original'!L129&gt;='Série original'!$Q129,'Série original'!L129&lt;='Série original'!$R129,COUNT('Série original'!$D129:$M129)&gt;3),'Série original'!L129," ")</f>
        <v xml:space="preserve"> </v>
      </c>
      <c r="L129" s="5" t="str">
        <f>IF(AND('Série original'!$P129&gt;30%,'Série original'!M129&gt;='Série original'!$Q129,'Série original'!M129&lt;='Série original'!$R129,COUNT('Série original'!$D129:$M129)&gt;3),'Série original'!M129," ")</f>
        <v xml:space="preserve"> </v>
      </c>
      <c r="M129" s="44" t="str">
        <f t="shared" si="15"/>
        <v/>
      </c>
      <c r="N129" s="7" t="str">
        <f t="shared" si="16"/>
        <v/>
      </c>
      <c r="O129" s="8" t="str">
        <f t="shared" si="17"/>
        <v/>
      </c>
      <c r="P129" s="6" t="str">
        <f t="shared" si="18"/>
        <v/>
      </c>
      <c r="Q129" s="5" t="str">
        <f t="shared" si="19"/>
        <v/>
      </c>
    </row>
    <row r="130" spans="1:17" ht="12.75" customHeight="1" x14ac:dyDescent="0.25">
      <c r="A130" s="3" t="str">
        <f>IF('Série original'!$A130&lt;&gt;"",'Série original'!$A130,"")</f>
        <v/>
      </c>
      <c r="B130" s="4" t="str">
        <f>IF('Série original'!$B130&lt;&gt;"",'Série original'!$B130,"")</f>
        <v/>
      </c>
      <c r="C130" s="5" t="str">
        <f>IF(AND('Série original'!$P130&gt;30%,'Série original'!D130&gt;='Série original'!$Q130,'Série original'!D130&lt;='Série original'!$R130,COUNT('Série original'!$D130:$M130)&gt;3),'Série original'!D130," ")</f>
        <v xml:space="preserve"> </v>
      </c>
      <c r="D130" s="5" t="str">
        <f>IF(AND('Série original'!$P130&gt;30%,'Série original'!E130&gt;='Série original'!$Q130,'Série original'!E130&lt;='Série original'!$R130,COUNT('Série original'!$D130:$M130)&gt;3),'Série original'!E130," ")</f>
        <v xml:space="preserve"> </v>
      </c>
      <c r="E130" s="5" t="str">
        <f>IF(AND('Série original'!$P130&gt;30%,'Série original'!F130&gt;='Série original'!$Q130,'Série original'!F130&lt;='Série original'!$R130,COUNT('Série original'!$D130:$M130)&gt;3),'Série original'!F130," ")</f>
        <v xml:space="preserve"> </v>
      </c>
      <c r="F130" s="5" t="str">
        <f>IF(AND('Série original'!$P130&gt;30%,'Série original'!G130&gt;='Série original'!$Q130,'Série original'!G130&lt;='Série original'!$R130,COUNT('Série original'!$D130:$M130)&gt;3),'Série original'!G130," ")</f>
        <v xml:space="preserve"> </v>
      </c>
      <c r="G130" s="5" t="str">
        <f>IF(AND('Série original'!$P130&gt;30%,'Série original'!H130&gt;='Série original'!$Q130,'Série original'!H130&lt;='Série original'!$R130,COUNT('Série original'!$D130:$M130)&gt;3),'Série original'!H130," ")</f>
        <v xml:space="preserve"> </v>
      </c>
      <c r="H130" s="5" t="str">
        <f>IF(AND('Série original'!$P130&gt;30%,'Série original'!I130&gt;='Série original'!$Q130,'Série original'!I130&lt;='Série original'!$R130,COUNT('Série original'!$D130:$M130)&gt;3),'Série original'!I130," ")</f>
        <v xml:space="preserve"> </v>
      </c>
      <c r="I130" s="5" t="str">
        <f>IF(AND('Série original'!$P130&gt;30%,'Série original'!J130&gt;='Série original'!$Q130,'Série original'!J130&lt;='Série original'!$R130,COUNT('Série original'!$D130:$M130)&gt;3),'Série original'!J130," ")</f>
        <v xml:space="preserve"> </v>
      </c>
      <c r="J130" s="5" t="str">
        <f>IF(AND('Série original'!$P130&gt;30%,'Série original'!K130&gt;='Série original'!$Q130,'Série original'!K130&lt;='Série original'!$R130,COUNT('Série original'!$D130:$M130)&gt;3),'Série original'!K130," ")</f>
        <v xml:space="preserve"> </v>
      </c>
      <c r="K130" s="5" t="str">
        <f>IF(AND('Série original'!$P130&gt;30%,'Série original'!L130&gt;='Série original'!$Q130,'Série original'!L130&lt;='Série original'!$R130,COUNT('Série original'!$D130:$M130)&gt;3),'Série original'!L130," ")</f>
        <v xml:space="preserve"> </v>
      </c>
      <c r="L130" s="5" t="str">
        <f>IF(AND('Série original'!$P130&gt;30%,'Série original'!M130&gt;='Série original'!$Q130,'Série original'!M130&lt;='Série original'!$R130,COUNT('Série original'!$D130:$M130)&gt;3),'Série original'!M130," ")</f>
        <v xml:space="preserve"> </v>
      </c>
      <c r="M130" s="44" t="str">
        <f t="shared" si="15"/>
        <v/>
      </c>
      <c r="N130" s="7" t="str">
        <f t="shared" si="16"/>
        <v/>
      </c>
      <c r="O130" s="8" t="str">
        <f t="shared" si="17"/>
        <v/>
      </c>
      <c r="P130" s="6" t="str">
        <f t="shared" si="18"/>
        <v/>
      </c>
      <c r="Q130" s="5" t="str">
        <f t="shared" si="19"/>
        <v/>
      </c>
    </row>
    <row r="131" spans="1:17" ht="12.75" customHeight="1" x14ac:dyDescent="0.25">
      <c r="A131" s="3" t="str">
        <f>IF('Série original'!$A131&lt;&gt;"",'Série original'!$A131,"")</f>
        <v/>
      </c>
      <c r="B131" s="4" t="str">
        <f>IF('Série original'!$B131&lt;&gt;"",'Série original'!$B131,"")</f>
        <v/>
      </c>
      <c r="C131" s="5" t="str">
        <f>IF(AND('Série original'!$P131&gt;30%,'Série original'!D131&gt;='Série original'!$Q131,'Série original'!D131&lt;='Série original'!$R131,COUNT('Série original'!$D131:$M131)&gt;3),'Série original'!D131," ")</f>
        <v xml:space="preserve"> </v>
      </c>
      <c r="D131" s="5" t="str">
        <f>IF(AND('Série original'!$P131&gt;30%,'Série original'!E131&gt;='Série original'!$Q131,'Série original'!E131&lt;='Série original'!$R131,COUNT('Série original'!$D131:$M131)&gt;3),'Série original'!E131," ")</f>
        <v xml:space="preserve"> </v>
      </c>
      <c r="E131" s="5" t="str">
        <f>IF(AND('Série original'!$P131&gt;30%,'Série original'!F131&gt;='Série original'!$Q131,'Série original'!F131&lt;='Série original'!$R131,COUNT('Série original'!$D131:$M131)&gt;3),'Série original'!F131," ")</f>
        <v xml:space="preserve"> </v>
      </c>
      <c r="F131" s="5" t="str">
        <f>IF(AND('Série original'!$P131&gt;30%,'Série original'!G131&gt;='Série original'!$Q131,'Série original'!G131&lt;='Série original'!$R131,COUNT('Série original'!$D131:$M131)&gt;3),'Série original'!G131," ")</f>
        <v xml:space="preserve"> </v>
      </c>
      <c r="G131" s="5" t="str">
        <f>IF(AND('Série original'!$P131&gt;30%,'Série original'!H131&gt;='Série original'!$Q131,'Série original'!H131&lt;='Série original'!$R131,COUNT('Série original'!$D131:$M131)&gt;3),'Série original'!H131," ")</f>
        <v xml:space="preserve"> </v>
      </c>
      <c r="H131" s="5" t="str">
        <f>IF(AND('Série original'!$P131&gt;30%,'Série original'!I131&gt;='Série original'!$Q131,'Série original'!I131&lt;='Série original'!$R131,COUNT('Série original'!$D131:$M131)&gt;3),'Série original'!I131," ")</f>
        <v xml:space="preserve"> </v>
      </c>
      <c r="I131" s="5" t="str">
        <f>IF(AND('Série original'!$P131&gt;30%,'Série original'!J131&gt;='Série original'!$Q131,'Série original'!J131&lt;='Série original'!$R131,COUNT('Série original'!$D131:$M131)&gt;3),'Série original'!J131," ")</f>
        <v xml:space="preserve"> </v>
      </c>
      <c r="J131" s="5" t="str">
        <f>IF(AND('Série original'!$P131&gt;30%,'Série original'!K131&gt;='Série original'!$Q131,'Série original'!K131&lt;='Série original'!$R131,COUNT('Série original'!$D131:$M131)&gt;3),'Série original'!K131," ")</f>
        <v xml:space="preserve"> </v>
      </c>
      <c r="K131" s="5" t="str">
        <f>IF(AND('Série original'!$P131&gt;30%,'Série original'!L131&gt;='Série original'!$Q131,'Série original'!L131&lt;='Série original'!$R131,COUNT('Série original'!$D131:$M131)&gt;3),'Série original'!L131," ")</f>
        <v xml:space="preserve"> </v>
      </c>
      <c r="L131" s="5" t="str">
        <f>IF(AND('Série original'!$P131&gt;30%,'Série original'!M131&gt;='Série original'!$Q131,'Série original'!M131&lt;='Série original'!$R131,COUNT('Série original'!$D131:$M131)&gt;3),'Série original'!M131," ")</f>
        <v xml:space="preserve"> </v>
      </c>
      <c r="M131" s="44" t="str">
        <f t="shared" si="15"/>
        <v/>
      </c>
      <c r="N131" s="7" t="str">
        <f t="shared" si="16"/>
        <v/>
      </c>
      <c r="O131" s="8" t="str">
        <f t="shared" si="17"/>
        <v/>
      </c>
      <c r="P131" s="6" t="str">
        <f t="shared" si="18"/>
        <v/>
      </c>
      <c r="Q131" s="5" t="str">
        <f t="shared" si="19"/>
        <v/>
      </c>
    </row>
    <row r="132" spans="1:17" ht="12.75" customHeight="1" x14ac:dyDescent="0.25">
      <c r="A132" s="3" t="str">
        <f>IF('Série original'!$A132&lt;&gt;"",'Série original'!$A132,"")</f>
        <v/>
      </c>
      <c r="B132" s="4" t="str">
        <f>IF('Série original'!$B132&lt;&gt;"",'Série original'!$B132,"")</f>
        <v/>
      </c>
      <c r="C132" s="5" t="str">
        <f>IF(AND('Série original'!$P132&gt;30%,'Série original'!D132&gt;='Série original'!$Q132,'Série original'!D132&lt;='Série original'!$R132,COUNT('Série original'!$D132:$M132)&gt;3),'Série original'!D132," ")</f>
        <v xml:space="preserve"> </v>
      </c>
      <c r="D132" s="5" t="str">
        <f>IF(AND('Série original'!$P132&gt;30%,'Série original'!E132&gt;='Série original'!$Q132,'Série original'!E132&lt;='Série original'!$R132,COUNT('Série original'!$D132:$M132)&gt;3),'Série original'!E132," ")</f>
        <v xml:space="preserve"> </v>
      </c>
      <c r="E132" s="5" t="str">
        <f>IF(AND('Série original'!$P132&gt;30%,'Série original'!F132&gt;='Série original'!$Q132,'Série original'!F132&lt;='Série original'!$R132,COUNT('Série original'!$D132:$M132)&gt;3),'Série original'!F132," ")</f>
        <v xml:space="preserve"> </v>
      </c>
      <c r="F132" s="5" t="str">
        <f>IF(AND('Série original'!$P132&gt;30%,'Série original'!G132&gt;='Série original'!$Q132,'Série original'!G132&lt;='Série original'!$R132,COUNT('Série original'!$D132:$M132)&gt;3),'Série original'!G132," ")</f>
        <v xml:space="preserve"> </v>
      </c>
      <c r="G132" s="5" t="str">
        <f>IF(AND('Série original'!$P132&gt;30%,'Série original'!H132&gt;='Série original'!$Q132,'Série original'!H132&lt;='Série original'!$R132,COUNT('Série original'!$D132:$M132)&gt;3),'Série original'!H132," ")</f>
        <v xml:space="preserve"> </v>
      </c>
      <c r="H132" s="5" t="str">
        <f>IF(AND('Série original'!$P132&gt;30%,'Série original'!I132&gt;='Série original'!$Q132,'Série original'!I132&lt;='Série original'!$R132,COUNT('Série original'!$D132:$M132)&gt;3),'Série original'!I132," ")</f>
        <v xml:space="preserve"> </v>
      </c>
      <c r="I132" s="5" t="str">
        <f>IF(AND('Série original'!$P132&gt;30%,'Série original'!J132&gt;='Série original'!$Q132,'Série original'!J132&lt;='Série original'!$R132,COUNT('Série original'!$D132:$M132)&gt;3),'Série original'!J132," ")</f>
        <v xml:space="preserve"> </v>
      </c>
      <c r="J132" s="5" t="str">
        <f>IF(AND('Série original'!$P132&gt;30%,'Série original'!K132&gt;='Série original'!$Q132,'Série original'!K132&lt;='Série original'!$R132,COUNT('Série original'!$D132:$M132)&gt;3),'Série original'!K132," ")</f>
        <v xml:space="preserve"> </v>
      </c>
      <c r="K132" s="5" t="str">
        <f>IF(AND('Série original'!$P132&gt;30%,'Série original'!L132&gt;='Série original'!$Q132,'Série original'!L132&lt;='Série original'!$R132,COUNT('Série original'!$D132:$M132)&gt;3),'Série original'!L132," ")</f>
        <v xml:space="preserve"> </v>
      </c>
      <c r="L132" s="5" t="str">
        <f>IF(AND('Série original'!$P132&gt;30%,'Série original'!M132&gt;='Série original'!$Q132,'Série original'!M132&lt;='Série original'!$R132,COUNT('Série original'!$D132:$M132)&gt;3),'Série original'!M132," ")</f>
        <v xml:space="preserve"> </v>
      </c>
      <c r="M132" s="44" t="str">
        <f t="shared" si="15"/>
        <v/>
      </c>
      <c r="N132" s="7" t="str">
        <f t="shared" si="16"/>
        <v/>
      </c>
      <c r="O132" s="8" t="str">
        <f t="shared" si="17"/>
        <v/>
      </c>
      <c r="P132" s="6" t="str">
        <f t="shared" si="18"/>
        <v/>
      </c>
      <c r="Q132" s="5" t="str">
        <f t="shared" si="19"/>
        <v/>
      </c>
    </row>
    <row r="133" spans="1:17" ht="12.75" customHeight="1" x14ac:dyDescent="0.25">
      <c r="A133" s="3" t="str">
        <f>IF('Série original'!$A133&lt;&gt;"",'Série original'!$A133,"")</f>
        <v/>
      </c>
      <c r="B133" s="4" t="str">
        <f>IF('Série original'!$B133&lt;&gt;"",'Série original'!$B133,"")</f>
        <v/>
      </c>
      <c r="C133" s="5" t="str">
        <f>IF(AND('Série original'!$P133&gt;30%,'Série original'!D133&gt;='Série original'!$Q133,'Série original'!D133&lt;='Série original'!$R133,COUNT('Série original'!$D133:$M133)&gt;3),'Série original'!D133," ")</f>
        <v xml:space="preserve"> </v>
      </c>
      <c r="D133" s="5" t="str">
        <f>IF(AND('Série original'!$P133&gt;30%,'Série original'!E133&gt;='Série original'!$Q133,'Série original'!E133&lt;='Série original'!$R133,COUNT('Série original'!$D133:$M133)&gt;3),'Série original'!E133," ")</f>
        <v xml:space="preserve"> </v>
      </c>
      <c r="E133" s="5" t="str">
        <f>IF(AND('Série original'!$P133&gt;30%,'Série original'!F133&gt;='Série original'!$Q133,'Série original'!F133&lt;='Série original'!$R133,COUNT('Série original'!$D133:$M133)&gt;3),'Série original'!F133," ")</f>
        <v xml:space="preserve"> </v>
      </c>
      <c r="F133" s="5" t="str">
        <f>IF(AND('Série original'!$P133&gt;30%,'Série original'!G133&gt;='Série original'!$Q133,'Série original'!G133&lt;='Série original'!$R133,COUNT('Série original'!$D133:$M133)&gt;3),'Série original'!G133," ")</f>
        <v xml:space="preserve"> </v>
      </c>
      <c r="G133" s="5" t="str">
        <f>IF(AND('Série original'!$P133&gt;30%,'Série original'!H133&gt;='Série original'!$Q133,'Série original'!H133&lt;='Série original'!$R133,COUNT('Série original'!$D133:$M133)&gt;3),'Série original'!H133," ")</f>
        <v xml:space="preserve"> </v>
      </c>
      <c r="H133" s="5" t="str">
        <f>IF(AND('Série original'!$P133&gt;30%,'Série original'!I133&gt;='Série original'!$Q133,'Série original'!I133&lt;='Série original'!$R133,COUNT('Série original'!$D133:$M133)&gt;3),'Série original'!I133," ")</f>
        <v xml:space="preserve"> </v>
      </c>
      <c r="I133" s="5" t="str">
        <f>IF(AND('Série original'!$P133&gt;30%,'Série original'!J133&gt;='Série original'!$Q133,'Série original'!J133&lt;='Série original'!$R133,COUNT('Série original'!$D133:$M133)&gt;3),'Série original'!J133," ")</f>
        <v xml:space="preserve"> </v>
      </c>
      <c r="J133" s="5" t="str">
        <f>IF(AND('Série original'!$P133&gt;30%,'Série original'!K133&gt;='Série original'!$Q133,'Série original'!K133&lt;='Série original'!$R133,COUNT('Série original'!$D133:$M133)&gt;3),'Série original'!K133," ")</f>
        <v xml:space="preserve"> </v>
      </c>
      <c r="K133" s="5" t="str">
        <f>IF(AND('Série original'!$P133&gt;30%,'Série original'!L133&gt;='Série original'!$Q133,'Série original'!L133&lt;='Série original'!$R133,COUNT('Série original'!$D133:$M133)&gt;3),'Série original'!L133," ")</f>
        <v xml:space="preserve"> </v>
      </c>
      <c r="L133" s="5" t="str">
        <f>IF(AND('Série original'!$P133&gt;30%,'Série original'!M133&gt;='Série original'!$Q133,'Série original'!M133&lt;='Série original'!$R133,COUNT('Série original'!$D133:$M133)&gt;3),'Série original'!M133," ")</f>
        <v xml:space="preserve"> </v>
      </c>
      <c r="M133" s="44" t="str">
        <f t="shared" si="15"/>
        <v/>
      </c>
      <c r="N133" s="7" t="str">
        <f t="shared" si="16"/>
        <v/>
      </c>
      <c r="O133" s="8" t="str">
        <f t="shared" si="17"/>
        <v/>
      </c>
      <c r="P133" s="6" t="str">
        <f t="shared" si="18"/>
        <v/>
      </c>
      <c r="Q133" s="5" t="str">
        <f t="shared" si="19"/>
        <v/>
      </c>
    </row>
    <row r="134" spans="1:17" ht="12.75" customHeight="1" x14ac:dyDescent="0.25">
      <c r="A134" s="3" t="str">
        <f>IF('Série original'!$A134&lt;&gt;"",'Série original'!$A134,"")</f>
        <v/>
      </c>
      <c r="B134" s="4" t="str">
        <f>IF('Série original'!$B134&lt;&gt;"",'Série original'!$B134,"")</f>
        <v/>
      </c>
      <c r="C134" s="5" t="str">
        <f>IF(AND('Série original'!$P134&gt;30%,'Série original'!D134&gt;='Série original'!$Q134,'Série original'!D134&lt;='Série original'!$R134,COUNT('Série original'!$D134:$M134)&gt;3),'Série original'!D134," ")</f>
        <v xml:space="preserve"> </v>
      </c>
      <c r="D134" s="5" t="str">
        <f>IF(AND('Série original'!$P134&gt;30%,'Série original'!E134&gt;='Série original'!$Q134,'Série original'!E134&lt;='Série original'!$R134,COUNT('Série original'!$D134:$M134)&gt;3),'Série original'!E134," ")</f>
        <v xml:space="preserve"> </v>
      </c>
      <c r="E134" s="5" t="str">
        <f>IF(AND('Série original'!$P134&gt;30%,'Série original'!F134&gt;='Série original'!$Q134,'Série original'!F134&lt;='Série original'!$R134,COUNT('Série original'!$D134:$M134)&gt;3),'Série original'!F134," ")</f>
        <v xml:space="preserve"> </v>
      </c>
      <c r="F134" s="5" t="str">
        <f>IF(AND('Série original'!$P134&gt;30%,'Série original'!G134&gt;='Série original'!$Q134,'Série original'!G134&lt;='Série original'!$R134,COUNT('Série original'!$D134:$M134)&gt;3),'Série original'!G134," ")</f>
        <v xml:space="preserve"> </v>
      </c>
      <c r="G134" s="5" t="str">
        <f>IF(AND('Série original'!$P134&gt;30%,'Série original'!H134&gt;='Série original'!$Q134,'Série original'!H134&lt;='Série original'!$R134,COUNT('Série original'!$D134:$M134)&gt;3),'Série original'!H134," ")</f>
        <v xml:space="preserve"> </v>
      </c>
      <c r="H134" s="5" t="str">
        <f>IF(AND('Série original'!$P134&gt;30%,'Série original'!I134&gt;='Série original'!$Q134,'Série original'!I134&lt;='Série original'!$R134,COUNT('Série original'!$D134:$M134)&gt;3),'Série original'!I134," ")</f>
        <v xml:space="preserve"> </v>
      </c>
      <c r="I134" s="5" t="str">
        <f>IF(AND('Série original'!$P134&gt;30%,'Série original'!J134&gt;='Série original'!$Q134,'Série original'!J134&lt;='Série original'!$R134,COUNT('Série original'!$D134:$M134)&gt;3),'Série original'!J134," ")</f>
        <v xml:space="preserve"> </v>
      </c>
      <c r="J134" s="5" t="str">
        <f>IF(AND('Série original'!$P134&gt;30%,'Série original'!K134&gt;='Série original'!$Q134,'Série original'!K134&lt;='Série original'!$R134,COUNT('Série original'!$D134:$M134)&gt;3),'Série original'!K134," ")</f>
        <v xml:space="preserve"> </v>
      </c>
      <c r="K134" s="5" t="str">
        <f>IF(AND('Série original'!$P134&gt;30%,'Série original'!L134&gt;='Série original'!$Q134,'Série original'!L134&lt;='Série original'!$R134,COUNT('Série original'!$D134:$M134)&gt;3),'Série original'!L134," ")</f>
        <v xml:space="preserve"> </v>
      </c>
      <c r="L134" s="5" t="str">
        <f>IF(AND('Série original'!$P134&gt;30%,'Série original'!M134&gt;='Série original'!$Q134,'Série original'!M134&lt;='Série original'!$R134,COUNT('Série original'!$D134:$M134)&gt;3),'Série original'!M134," ")</f>
        <v xml:space="preserve"> </v>
      </c>
      <c r="M134" s="44" t="str">
        <f t="shared" si="15"/>
        <v/>
      </c>
      <c r="N134" s="7" t="str">
        <f t="shared" si="16"/>
        <v/>
      </c>
      <c r="O134" s="8" t="str">
        <f t="shared" si="17"/>
        <v/>
      </c>
      <c r="P134" s="6" t="str">
        <f t="shared" si="18"/>
        <v/>
      </c>
      <c r="Q134" s="5" t="str">
        <f t="shared" si="19"/>
        <v/>
      </c>
    </row>
    <row r="135" spans="1:17" ht="12.75" customHeight="1" x14ac:dyDescent="0.25">
      <c r="A135" s="3" t="str">
        <f>IF('Série original'!$A135&lt;&gt;"",'Série original'!$A135,"")</f>
        <v/>
      </c>
      <c r="B135" s="4" t="str">
        <f>IF('Série original'!$B135&lt;&gt;"",'Série original'!$B135,"")</f>
        <v/>
      </c>
      <c r="C135" s="5" t="str">
        <f>IF(AND('Série original'!$P135&gt;30%,'Série original'!D135&gt;='Série original'!$Q135,'Série original'!D135&lt;='Série original'!$R135,COUNT('Série original'!$D135:$M135)&gt;3),'Série original'!D135," ")</f>
        <v xml:space="preserve"> </v>
      </c>
      <c r="D135" s="5" t="str">
        <f>IF(AND('Série original'!$P135&gt;30%,'Série original'!E135&gt;='Série original'!$Q135,'Série original'!E135&lt;='Série original'!$R135,COUNT('Série original'!$D135:$M135)&gt;3),'Série original'!E135," ")</f>
        <v xml:space="preserve"> </v>
      </c>
      <c r="E135" s="5" t="str">
        <f>IF(AND('Série original'!$P135&gt;30%,'Série original'!F135&gt;='Série original'!$Q135,'Série original'!F135&lt;='Série original'!$R135,COUNT('Série original'!$D135:$M135)&gt;3),'Série original'!F135," ")</f>
        <v xml:space="preserve"> </v>
      </c>
      <c r="F135" s="5" t="str">
        <f>IF(AND('Série original'!$P135&gt;30%,'Série original'!G135&gt;='Série original'!$Q135,'Série original'!G135&lt;='Série original'!$R135,COUNT('Série original'!$D135:$M135)&gt;3),'Série original'!G135," ")</f>
        <v xml:space="preserve"> </v>
      </c>
      <c r="G135" s="5" t="str">
        <f>IF(AND('Série original'!$P135&gt;30%,'Série original'!H135&gt;='Série original'!$Q135,'Série original'!H135&lt;='Série original'!$R135,COUNT('Série original'!$D135:$M135)&gt;3),'Série original'!H135," ")</f>
        <v xml:space="preserve"> </v>
      </c>
      <c r="H135" s="5" t="str">
        <f>IF(AND('Série original'!$P135&gt;30%,'Série original'!I135&gt;='Série original'!$Q135,'Série original'!I135&lt;='Série original'!$R135,COUNT('Série original'!$D135:$M135)&gt;3),'Série original'!I135," ")</f>
        <v xml:space="preserve"> </v>
      </c>
      <c r="I135" s="5" t="str">
        <f>IF(AND('Série original'!$P135&gt;30%,'Série original'!J135&gt;='Série original'!$Q135,'Série original'!J135&lt;='Série original'!$R135,COUNT('Série original'!$D135:$M135)&gt;3),'Série original'!J135," ")</f>
        <v xml:space="preserve"> </v>
      </c>
      <c r="J135" s="5" t="str">
        <f>IF(AND('Série original'!$P135&gt;30%,'Série original'!K135&gt;='Série original'!$Q135,'Série original'!K135&lt;='Série original'!$R135,COUNT('Série original'!$D135:$M135)&gt;3),'Série original'!K135," ")</f>
        <v xml:space="preserve"> </v>
      </c>
      <c r="K135" s="5" t="str">
        <f>IF(AND('Série original'!$P135&gt;30%,'Série original'!L135&gt;='Série original'!$Q135,'Série original'!L135&lt;='Série original'!$R135,COUNT('Série original'!$D135:$M135)&gt;3),'Série original'!L135," ")</f>
        <v xml:space="preserve"> </v>
      </c>
      <c r="L135" s="5" t="str">
        <f>IF(AND('Série original'!$P135&gt;30%,'Série original'!M135&gt;='Série original'!$Q135,'Série original'!M135&lt;='Série original'!$R135,COUNT('Série original'!$D135:$M135)&gt;3),'Série original'!M135," ")</f>
        <v xml:space="preserve"> </v>
      </c>
      <c r="M135" s="44" t="str">
        <f t="shared" si="15"/>
        <v/>
      </c>
      <c r="N135" s="7" t="str">
        <f t="shared" si="16"/>
        <v/>
      </c>
      <c r="O135" s="8" t="str">
        <f t="shared" si="17"/>
        <v/>
      </c>
      <c r="P135" s="6" t="str">
        <f t="shared" si="18"/>
        <v/>
      </c>
      <c r="Q135" s="5" t="str">
        <f t="shared" si="19"/>
        <v/>
      </c>
    </row>
    <row r="136" spans="1:17" ht="12.75" customHeight="1" x14ac:dyDescent="0.25">
      <c r="A136" s="3" t="str">
        <f>IF('Série original'!$A136&lt;&gt;"",'Série original'!$A136,"")</f>
        <v/>
      </c>
      <c r="B136" s="4" t="str">
        <f>IF('Série original'!$B136&lt;&gt;"",'Série original'!$B136,"")</f>
        <v/>
      </c>
      <c r="C136" s="5" t="str">
        <f>IF(AND('Série original'!$P136&gt;30%,'Série original'!D136&gt;='Série original'!$Q136,'Série original'!D136&lt;='Série original'!$R136,COUNT('Série original'!$D136:$M136)&gt;3),'Série original'!D136," ")</f>
        <v xml:space="preserve"> </v>
      </c>
      <c r="D136" s="5" t="str">
        <f>IF(AND('Série original'!$P136&gt;30%,'Série original'!E136&gt;='Série original'!$Q136,'Série original'!E136&lt;='Série original'!$R136,COUNT('Série original'!$D136:$M136)&gt;3),'Série original'!E136," ")</f>
        <v xml:space="preserve"> </v>
      </c>
      <c r="E136" s="5" t="str">
        <f>IF(AND('Série original'!$P136&gt;30%,'Série original'!F136&gt;='Série original'!$Q136,'Série original'!F136&lt;='Série original'!$R136,COUNT('Série original'!$D136:$M136)&gt;3),'Série original'!F136," ")</f>
        <v xml:space="preserve"> </v>
      </c>
      <c r="F136" s="5" t="str">
        <f>IF(AND('Série original'!$P136&gt;30%,'Série original'!G136&gt;='Série original'!$Q136,'Série original'!G136&lt;='Série original'!$R136,COUNT('Série original'!$D136:$M136)&gt;3),'Série original'!G136," ")</f>
        <v xml:space="preserve"> </v>
      </c>
      <c r="G136" s="5" t="str">
        <f>IF(AND('Série original'!$P136&gt;30%,'Série original'!H136&gt;='Série original'!$Q136,'Série original'!H136&lt;='Série original'!$R136,COUNT('Série original'!$D136:$M136)&gt;3),'Série original'!H136," ")</f>
        <v xml:space="preserve"> </v>
      </c>
      <c r="H136" s="5" t="str">
        <f>IF(AND('Série original'!$P136&gt;30%,'Série original'!I136&gt;='Série original'!$Q136,'Série original'!I136&lt;='Série original'!$R136,COUNT('Série original'!$D136:$M136)&gt;3),'Série original'!I136," ")</f>
        <v xml:space="preserve"> </v>
      </c>
      <c r="I136" s="5" t="str">
        <f>IF(AND('Série original'!$P136&gt;30%,'Série original'!J136&gt;='Série original'!$Q136,'Série original'!J136&lt;='Série original'!$R136,COUNT('Série original'!$D136:$M136)&gt;3),'Série original'!J136," ")</f>
        <v xml:space="preserve"> </v>
      </c>
      <c r="J136" s="5" t="str">
        <f>IF(AND('Série original'!$P136&gt;30%,'Série original'!K136&gt;='Série original'!$Q136,'Série original'!K136&lt;='Série original'!$R136,COUNT('Série original'!$D136:$M136)&gt;3),'Série original'!K136," ")</f>
        <v xml:space="preserve"> </v>
      </c>
      <c r="K136" s="5" t="str">
        <f>IF(AND('Série original'!$P136&gt;30%,'Série original'!L136&gt;='Série original'!$Q136,'Série original'!L136&lt;='Série original'!$R136,COUNT('Série original'!$D136:$M136)&gt;3),'Série original'!L136," ")</f>
        <v xml:space="preserve"> </v>
      </c>
      <c r="L136" s="5" t="str">
        <f>IF(AND('Série original'!$P136&gt;30%,'Série original'!M136&gt;='Série original'!$Q136,'Série original'!M136&lt;='Série original'!$R136,COUNT('Série original'!$D136:$M136)&gt;3),'Série original'!M136," ")</f>
        <v xml:space="preserve"> </v>
      </c>
      <c r="M136" s="44" t="str">
        <f t="shared" si="15"/>
        <v/>
      </c>
      <c r="N136" s="7" t="str">
        <f t="shared" si="16"/>
        <v/>
      </c>
      <c r="O136" s="8" t="str">
        <f t="shared" si="17"/>
        <v/>
      </c>
      <c r="P136" s="6" t="str">
        <f t="shared" si="18"/>
        <v/>
      </c>
      <c r="Q136" s="5" t="str">
        <f t="shared" si="19"/>
        <v/>
      </c>
    </row>
    <row r="137" spans="1:17" ht="12.75" customHeight="1" x14ac:dyDescent="0.25">
      <c r="A137" s="3" t="str">
        <f>IF('Série original'!$A137&lt;&gt;"",'Série original'!$A137,"")</f>
        <v/>
      </c>
      <c r="B137" s="4" t="str">
        <f>IF('Série original'!$B137&lt;&gt;"",'Série original'!$B137,"")</f>
        <v/>
      </c>
      <c r="C137" s="5" t="str">
        <f>IF(AND('Série original'!$P137&gt;30%,'Série original'!D137&gt;='Série original'!$Q137,'Série original'!D137&lt;='Série original'!$R137,COUNT('Série original'!$D137:$M137)&gt;3),'Série original'!D137," ")</f>
        <v xml:space="preserve"> </v>
      </c>
      <c r="D137" s="5" t="str">
        <f>IF(AND('Série original'!$P137&gt;30%,'Série original'!E137&gt;='Série original'!$Q137,'Série original'!E137&lt;='Série original'!$R137,COUNT('Série original'!$D137:$M137)&gt;3),'Série original'!E137," ")</f>
        <v xml:space="preserve"> </v>
      </c>
      <c r="E137" s="5" t="str">
        <f>IF(AND('Série original'!$P137&gt;30%,'Série original'!F137&gt;='Série original'!$Q137,'Série original'!F137&lt;='Série original'!$R137,COUNT('Série original'!$D137:$M137)&gt;3),'Série original'!F137," ")</f>
        <v xml:space="preserve"> </v>
      </c>
      <c r="F137" s="5" t="str">
        <f>IF(AND('Série original'!$P137&gt;30%,'Série original'!G137&gt;='Série original'!$Q137,'Série original'!G137&lt;='Série original'!$R137,COUNT('Série original'!$D137:$M137)&gt;3),'Série original'!G137," ")</f>
        <v xml:space="preserve"> </v>
      </c>
      <c r="G137" s="5" t="str">
        <f>IF(AND('Série original'!$P137&gt;30%,'Série original'!H137&gt;='Série original'!$Q137,'Série original'!H137&lt;='Série original'!$R137,COUNT('Série original'!$D137:$M137)&gt;3),'Série original'!H137," ")</f>
        <v xml:space="preserve"> </v>
      </c>
      <c r="H137" s="5" t="str">
        <f>IF(AND('Série original'!$P137&gt;30%,'Série original'!I137&gt;='Série original'!$Q137,'Série original'!I137&lt;='Série original'!$R137,COUNT('Série original'!$D137:$M137)&gt;3),'Série original'!I137," ")</f>
        <v xml:space="preserve"> </v>
      </c>
      <c r="I137" s="5" t="str">
        <f>IF(AND('Série original'!$P137&gt;30%,'Série original'!J137&gt;='Série original'!$Q137,'Série original'!J137&lt;='Série original'!$R137,COUNT('Série original'!$D137:$M137)&gt;3),'Série original'!J137," ")</f>
        <v xml:space="preserve"> </v>
      </c>
      <c r="J137" s="5" t="str">
        <f>IF(AND('Série original'!$P137&gt;30%,'Série original'!K137&gt;='Série original'!$Q137,'Série original'!K137&lt;='Série original'!$R137,COUNT('Série original'!$D137:$M137)&gt;3),'Série original'!K137," ")</f>
        <v xml:space="preserve"> </v>
      </c>
      <c r="K137" s="5" t="str">
        <f>IF(AND('Série original'!$P137&gt;30%,'Série original'!L137&gt;='Série original'!$Q137,'Série original'!L137&lt;='Série original'!$R137,COUNT('Série original'!$D137:$M137)&gt;3),'Série original'!L137," ")</f>
        <v xml:space="preserve"> </v>
      </c>
      <c r="L137" s="5" t="str">
        <f>IF(AND('Série original'!$P137&gt;30%,'Série original'!M137&gt;='Série original'!$Q137,'Série original'!M137&lt;='Série original'!$R137,COUNT('Série original'!$D137:$M137)&gt;3),'Série original'!M137," ")</f>
        <v xml:space="preserve"> </v>
      </c>
      <c r="M137" s="44" t="str">
        <f t="shared" si="15"/>
        <v/>
      </c>
      <c r="N137" s="7" t="str">
        <f t="shared" si="16"/>
        <v/>
      </c>
      <c r="O137" s="8" t="str">
        <f t="shared" si="17"/>
        <v/>
      </c>
      <c r="P137" s="6" t="str">
        <f t="shared" si="18"/>
        <v/>
      </c>
      <c r="Q137" s="5" t="str">
        <f t="shared" si="19"/>
        <v/>
      </c>
    </row>
    <row r="138" spans="1:17" ht="12.75" customHeight="1" x14ac:dyDescent="0.25">
      <c r="A138" s="3" t="str">
        <f>IF('Série original'!$A138&lt;&gt;"",'Série original'!$A138,"")</f>
        <v/>
      </c>
      <c r="B138" s="4" t="str">
        <f>IF('Série original'!$B138&lt;&gt;"",'Série original'!$B138,"")</f>
        <v/>
      </c>
      <c r="C138" s="5" t="str">
        <f>IF(AND('Série original'!$P138&gt;30%,'Série original'!D138&gt;='Série original'!$Q138,'Série original'!D138&lt;='Série original'!$R138,COUNT('Série original'!$D138:$M138)&gt;3),'Série original'!D138," ")</f>
        <v xml:space="preserve"> </v>
      </c>
      <c r="D138" s="5" t="str">
        <f>IF(AND('Série original'!$P138&gt;30%,'Série original'!E138&gt;='Série original'!$Q138,'Série original'!E138&lt;='Série original'!$R138,COUNT('Série original'!$D138:$M138)&gt;3),'Série original'!E138," ")</f>
        <v xml:space="preserve"> </v>
      </c>
      <c r="E138" s="5" t="str">
        <f>IF(AND('Série original'!$P138&gt;30%,'Série original'!F138&gt;='Série original'!$Q138,'Série original'!F138&lt;='Série original'!$R138,COUNT('Série original'!$D138:$M138)&gt;3),'Série original'!F138," ")</f>
        <v xml:space="preserve"> </v>
      </c>
      <c r="F138" s="5" t="str">
        <f>IF(AND('Série original'!$P138&gt;30%,'Série original'!G138&gt;='Série original'!$Q138,'Série original'!G138&lt;='Série original'!$R138,COUNT('Série original'!$D138:$M138)&gt;3),'Série original'!G138," ")</f>
        <v xml:space="preserve"> </v>
      </c>
      <c r="G138" s="5" t="str">
        <f>IF(AND('Série original'!$P138&gt;30%,'Série original'!H138&gt;='Série original'!$Q138,'Série original'!H138&lt;='Série original'!$R138,COUNT('Série original'!$D138:$M138)&gt;3),'Série original'!H138," ")</f>
        <v xml:space="preserve"> </v>
      </c>
      <c r="H138" s="5" t="str">
        <f>IF(AND('Série original'!$P138&gt;30%,'Série original'!I138&gt;='Série original'!$Q138,'Série original'!I138&lt;='Série original'!$R138,COUNT('Série original'!$D138:$M138)&gt;3),'Série original'!I138," ")</f>
        <v xml:space="preserve"> </v>
      </c>
      <c r="I138" s="5" t="str">
        <f>IF(AND('Série original'!$P138&gt;30%,'Série original'!J138&gt;='Série original'!$Q138,'Série original'!J138&lt;='Série original'!$R138,COUNT('Série original'!$D138:$M138)&gt;3),'Série original'!J138," ")</f>
        <v xml:space="preserve"> </v>
      </c>
      <c r="J138" s="5" t="str">
        <f>IF(AND('Série original'!$P138&gt;30%,'Série original'!K138&gt;='Série original'!$Q138,'Série original'!K138&lt;='Série original'!$R138,COUNT('Série original'!$D138:$M138)&gt;3),'Série original'!K138," ")</f>
        <v xml:space="preserve"> </v>
      </c>
      <c r="K138" s="5" t="str">
        <f>IF(AND('Série original'!$P138&gt;30%,'Série original'!L138&gt;='Série original'!$Q138,'Série original'!L138&lt;='Série original'!$R138,COUNT('Série original'!$D138:$M138)&gt;3),'Série original'!L138," ")</f>
        <v xml:space="preserve"> </v>
      </c>
      <c r="L138" s="5" t="str">
        <f>IF(AND('Série original'!$P138&gt;30%,'Série original'!M138&gt;='Série original'!$Q138,'Série original'!M138&lt;='Série original'!$R138,COUNT('Série original'!$D138:$M138)&gt;3),'Série original'!M138," ")</f>
        <v xml:space="preserve"> </v>
      </c>
      <c r="M138" s="44" t="str">
        <f t="shared" si="15"/>
        <v/>
      </c>
      <c r="N138" s="7" t="str">
        <f t="shared" si="16"/>
        <v/>
      </c>
      <c r="O138" s="8" t="str">
        <f t="shared" si="17"/>
        <v/>
      </c>
      <c r="P138" s="6" t="str">
        <f t="shared" si="18"/>
        <v/>
      </c>
      <c r="Q138" s="5" t="str">
        <f t="shared" si="19"/>
        <v/>
      </c>
    </row>
    <row r="139" spans="1:17" ht="12.75" customHeight="1" x14ac:dyDescent="0.25">
      <c r="A139" s="3" t="str">
        <f>IF('Série original'!$A139&lt;&gt;"",'Série original'!$A139,"")</f>
        <v/>
      </c>
      <c r="B139" s="4" t="str">
        <f>IF('Série original'!$B139&lt;&gt;"",'Série original'!$B139,"")</f>
        <v/>
      </c>
      <c r="C139" s="5" t="str">
        <f>IF(AND('Série original'!$P139&gt;30%,'Série original'!D139&gt;='Série original'!$Q139,'Série original'!D139&lt;='Série original'!$R139,COUNT('Série original'!$D139:$M139)&gt;3),'Série original'!D139," ")</f>
        <v xml:space="preserve"> </v>
      </c>
      <c r="D139" s="5" t="str">
        <f>IF(AND('Série original'!$P139&gt;30%,'Série original'!E139&gt;='Série original'!$Q139,'Série original'!E139&lt;='Série original'!$R139,COUNT('Série original'!$D139:$M139)&gt;3),'Série original'!E139," ")</f>
        <v xml:space="preserve"> </v>
      </c>
      <c r="E139" s="5" t="str">
        <f>IF(AND('Série original'!$P139&gt;30%,'Série original'!F139&gt;='Série original'!$Q139,'Série original'!F139&lt;='Série original'!$R139,COUNT('Série original'!$D139:$M139)&gt;3),'Série original'!F139," ")</f>
        <v xml:space="preserve"> </v>
      </c>
      <c r="F139" s="5" t="str">
        <f>IF(AND('Série original'!$P139&gt;30%,'Série original'!G139&gt;='Série original'!$Q139,'Série original'!G139&lt;='Série original'!$R139,COUNT('Série original'!$D139:$M139)&gt;3),'Série original'!G139," ")</f>
        <v xml:space="preserve"> </v>
      </c>
      <c r="G139" s="5" t="str">
        <f>IF(AND('Série original'!$P139&gt;30%,'Série original'!H139&gt;='Série original'!$Q139,'Série original'!H139&lt;='Série original'!$R139,COUNT('Série original'!$D139:$M139)&gt;3),'Série original'!H139," ")</f>
        <v xml:space="preserve"> </v>
      </c>
      <c r="H139" s="5" t="str">
        <f>IF(AND('Série original'!$P139&gt;30%,'Série original'!I139&gt;='Série original'!$Q139,'Série original'!I139&lt;='Série original'!$R139,COUNT('Série original'!$D139:$M139)&gt;3),'Série original'!I139," ")</f>
        <v xml:space="preserve"> </v>
      </c>
      <c r="I139" s="5" t="str">
        <f>IF(AND('Série original'!$P139&gt;30%,'Série original'!J139&gt;='Série original'!$Q139,'Série original'!J139&lt;='Série original'!$R139,COUNT('Série original'!$D139:$M139)&gt;3),'Série original'!J139," ")</f>
        <v xml:space="preserve"> </v>
      </c>
      <c r="J139" s="5" t="str">
        <f>IF(AND('Série original'!$P139&gt;30%,'Série original'!K139&gt;='Série original'!$Q139,'Série original'!K139&lt;='Série original'!$R139,COUNT('Série original'!$D139:$M139)&gt;3),'Série original'!K139," ")</f>
        <v xml:space="preserve"> </v>
      </c>
      <c r="K139" s="5" t="str">
        <f>IF(AND('Série original'!$P139&gt;30%,'Série original'!L139&gt;='Série original'!$Q139,'Série original'!L139&lt;='Série original'!$R139,COUNT('Série original'!$D139:$M139)&gt;3),'Série original'!L139," ")</f>
        <v xml:space="preserve"> </v>
      </c>
      <c r="L139" s="5" t="str">
        <f>IF(AND('Série original'!$P139&gt;30%,'Série original'!M139&gt;='Série original'!$Q139,'Série original'!M139&lt;='Série original'!$R139,COUNT('Série original'!$D139:$M139)&gt;3),'Série original'!M139," ")</f>
        <v xml:space="preserve"> </v>
      </c>
      <c r="M139" s="44" t="str">
        <f t="shared" si="15"/>
        <v/>
      </c>
      <c r="N139" s="7" t="str">
        <f t="shared" si="16"/>
        <v/>
      </c>
      <c r="O139" s="8" t="str">
        <f t="shared" si="17"/>
        <v/>
      </c>
      <c r="P139" s="6" t="str">
        <f t="shared" si="18"/>
        <v/>
      </c>
      <c r="Q139" s="5" t="str">
        <f t="shared" si="19"/>
        <v/>
      </c>
    </row>
    <row r="140" spans="1:17" ht="12.75" customHeight="1" x14ac:dyDescent="0.25">
      <c r="A140" s="3" t="str">
        <f>IF('Série original'!$A140&lt;&gt;"",'Série original'!$A140,"")</f>
        <v/>
      </c>
      <c r="B140" s="4" t="str">
        <f>IF('Série original'!$B140&lt;&gt;"",'Série original'!$B140,"")</f>
        <v/>
      </c>
      <c r="C140" s="5" t="str">
        <f>IF(AND('Série original'!$P140&gt;30%,'Série original'!D140&gt;='Série original'!$Q140,'Série original'!D140&lt;='Série original'!$R140,COUNT('Série original'!$D140:$M140)&gt;3),'Série original'!D140," ")</f>
        <v xml:space="preserve"> </v>
      </c>
      <c r="D140" s="5" t="str">
        <f>IF(AND('Série original'!$P140&gt;30%,'Série original'!E140&gt;='Série original'!$Q140,'Série original'!E140&lt;='Série original'!$R140,COUNT('Série original'!$D140:$M140)&gt;3),'Série original'!E140," ")</f>
        <v xml:space="preserve"> </v>
      </c>
      <c r="E140" s="5" t="str">
        <f>IF(AND('Série original'!$P140&gt;30%,'Série original'!F140&gt;='Série original'!$Q140,'Série original'!F140&lt;='Série original'!$R140,COUNT('Série original'!$D140:$M140)&gt;3),'Série original'!F140," ")</f>
        <v xml:space="preserve"> </v>
      </c>
      <c r="F140" s="5" t="str">
        <f>IF(AND('Série original'!$P140&gt;30%,'Série original'!G140&gt;='Série original'!$Q140,'Série original'!G140&lt;='Série original'!$R140,COUNT('Série original'!$D140:$M140)&gt;3),'Série original'!G140," ")</f>
        <v xml:space="preserve"> </v>
      </c>
      <c r="G140" s="5" t="str">
        <f>IF(AND('Série original'!$P140&gt;30%,'Série original'!H140&gt;='Série original'!$Q140,'Série original'!H140&lt;='Série original'!$R140,COUNT('Série original'!$D140:$M140)&gt;3),'Série original'!H140," ")</f>
        <v xml:space="preserve"> </v>
      </c>
      <c r="H140" s="5" t="str">
        <f>IF(AND('Série original'!$P140&gt;30%,'Série original'!I140&gt;='Série original'!$Q140,'Série original'!I140&lt;='Série original'!$R140,COUNT('Série original'!$D140:$M140)&gt;3),'Série original'!I140," ")</f>
        <v xml:space="preserve"> </v>
      </c>
      <c r="I140" s="5" t="str">
        <f>IF(AND('Série original'!$P140&gt;30%,'Série original'!J140&gt;='Série original'!$Q140,'Série original'!J140&lt;='Série original'!$R140,COUNT('Série original'!$D140:$M140)&gt;3),'Série original'!J140," ")</f>
        <v xml:space="preserve"> </v>
      </c>
      <c r="J140" s="5" t="str">
        <f>IF(AND('Série original'!$P140&gt;30%,'Série original'!K140&gt;='Série original'!$Q140,'Série original'!K140&lt;='Série original'!$R140,COUNT('Série original'!$D140:$M140)&gt;3),'Série original'!K140," ")</f>
        <v xml:space="preserve"> </v>
      </c>
      <c r="K140" s="5" t="str">
        <f>IF(AND('Série original'!$P140&gt;30%,'Série original'!L140&gt;='Série original'!$Q140,'Série original'!L140&lt;='Série original'!$R140,COUNT('Série original'!$D140:$M140)&gt;3),'Série original'!L140," ")</f>
        <v xml:space="preserve"> </v>
      </c>
      <c r="L140" s="5" t="str">
        <f>IF(AND('Série original'!$P140&gt;30%,'Série original'!M140&gt;='Série original'!$Q140,'Série original'!M140&lt;='Série original'!$R140,COUNT('Série original'!$D140:$M140)&gt;3),'Série original'!M140," ")</f>
        <v xml:space="preserve"> </v>
      </c>
      <c r="M140" s="44" t="str">
        <f t="shared" si="15"/>
        <v/>
      </c>
      <c r="N140" s="7" t="str">
        <f t="shared" si="16"/>
        <v/>
      </c>
      <c r="O140" s="8" t="str">
        <f t="shared" si="17"/>
        <v/>
      </c>
      <c r="P140" s="6" t="str">
        <f t="shared" si="18"/>
        <v/>
      </c>
      <c r="Q140" s="5" t="str">
        <f t="shared" si="19"/>
        <v/>
      </c>
    </row>
    <row r="141" spans="1:17" ht="12.75" customHeight="1" x14ac:dyDescent="0.25">
      <c r="A141" s="3" t="str">
        <f>IF('Série original'!$A141&lt;&gt;"",'Série original'!$A141,"")</f>
        <v/>
      </c>
      <c r="B141" s="4" t="str">
        <f>IF('Série original'!$B141&lt;&gt;"",'Série original'!$B141,"")</f>
        <v/>
      </c>
      <c r="C141" s="5" t="str">
        <f>IF(AND('Série original'!$P141&gt;30%,'Série original'!D141&gt;='Série original'!$Q141,'Série original'!D141&lt;='Série original'!$R141,COUNT('Série original'!$D141:$M141)&gt;3),'Série original'!D141," ")</f>
        <v xml:space="preserve"> </v>
      </c>
      <c r="D141" s="5" t="str">
        <f>IF(AND('Série original'!$P141&gt;30%,'Série original'!E141&gt;='Série original'!$Q141,'Série original'!E141&lt;='Série original'!$R141,COUNT('Série original'!$D141:$M141)&gt;3),'Série original'!E141," ")</f>
        <v xml:space="preserve"> </v>
      </c>
      <c r="E141" s="5" t="str">
        <f>IF(AND('Série original'!$P141&gt;30%,'Série original'!F141&gt;='Série original'!$Q141,'Série original'!F141&lt;='Série original'!$R141,COUNT('Série original'!$D141:$M141)&gt;3),'Série original'!F141," ")</f>
        <v xml:space="preserve"> </v>
      </c>
      <c r="F141" s="5" t="str">
        <f>IF(AND('Série original'!$P141&gt;30%,'Série original'!G141&gt;='Série original'!$Q141,'Série original'!G141&lt;='Série original'!$R141,COUNT('Série original'!$D141:$M141)&gt;3),'Série original'!G141," ")</f>
        <v xml:space="preserve"> </v>
      </c>
      <c r="G141" s="5" t="str">
        <f>IF(AND('Série original'!$P141&gt;30%,'Série original'!H141&gt;='Série original'!$Q141,'Série original'!H141&lt;='Série original'!$R141,COUNT('Série original'!$D141:$M141)&gt;3),'Série original'!H141," ")</f>
        <v xml:space="preserve"> </v>
      </c>
      <c r="H141" s="5" t="str">
        <f>IF(AND('Série original'!$P141&gt;30%,'Série original'!I141&gt;='Série original'!$Q141,'Série original'!I141&lt;='Série original'!$R141,COUNT('Série original'!$D141:$M141)&gt;3),'Série original'!I141," ")</f>
        <v xml:space="preserve"> </v>
      </c>
      <c r="I141" s="5" t="str">
        <f>IF(AND('Série original'!$P141&gt;30%,'Série original'!J141&gt;='Série original'!$Q141,'Série original'!J141&lt;='Série original'!$R141,COUNT('Série original'!$D141:$M141)&gt;3),'Série original'!J141," ")</f>
        <v xml:space="preserve"> </v>
      </c>
      <c r="J141" s="5" t="str">
        <f>IF(AND('Série original'!$P141&gt;30%,'Série original'!K141&gt;='Série original'!$Q141,'Série original'!K141&lt;='Série original'!$R141,COUNT('Série original'!$D141:$M141)&gt;3),'Série original'!K141," ")</f>
        <v xml:space="preserve"> </v>
      </c>
      <c r="K141" s="5" t="str">
        <f>IF(AND('Série original'!$P141&gt;30%,'Série original'!L141&gt;='Série original'!$Q141,'Série original'!L141&lt;='Série original'!$R141,COUNT('Série original'!$D141:$M141)&gt;3),'Série original'!L141," ")</f>
        <v xml:space="preserve"> </v>
      </c>
      <c r="L141" s="5" t="str">
        <f>IF(AND('Série original'!$P141&gt;30%,'Série original'!M141&gt;='Série original'!$Q141,'Série original'!M141&lt;='Série original'!$R141,COUNT('Série original'!$D141:$M141)&gt;3),'Série original'!M141," ")</f>
        <v xml:space="preserve"> </v>
      </c>
      <c r="M141" s="44" t="str">
        <f t="shared" si="15"/>
        <v/>
      </c>
      <c r="N141" s="7" t="str">
        <f t="shared" si="16"/>
        <v/>
      </c>
      <c r="O141" s="8" t="str">
        <f t="shared" si="17"/>
        <v/>
      </c>
      <c r="P141" s="6" t="str">
        <f t="shared" si="18"/>
        <v/>
      </c>
      <c r="Q141" s="5" t="str">
        <f t="shared" si="19"/>
        <v/>
      </c>
    </row>
    <row r="142" spans="1:17" ht="12.75" customHeight="1" x14ac:dyDescent="0.25">
      <c r="A142" s="3" t="str">
        <f>IF('Série original'!$A142&lt;&gt;"",'Série original'!$A142,"")</f>
        <v/>
      </c>
      <c r="B142" s="4" t="str">
        <f>IF('Série original'!$B142&lt;&gt;"",'Série original'!$B142,"")</f>
        <v/>
      </c>
      <c r="C142" s="5" t="str">
        <f>IF(AND('Série original'!$P142&gt;30%,'Série original'!D142&gt;='Série original'!$Q142,'Série original'!D142&lt;='Série original'!$R142,COUNT('Série original'!$D142:$M142)&gt;3),'Série original'!D142," ")</f>
        <v xml:space="preserve"> </v>
      </c>
      <c r="D142" s="5" t="str">
        <f>IF(AND('Série original'!$P142&gt;30%,'Série original'!E142&gt;='Série original'!$Q142,'Série original'!E142&lt;='Série original'!$R142,COUNT('Série original'!$D142:$M142)&gt;3),'Série original'!E142," ")</f>
        <v xml:space="preserve"> </v>
      </c>
      <c r="E142" s="5" t="str">
        <f>IF(AND('Série original'!$P142&gt;30%,'Série original'!F142&gt;='Série original'!$Q142,'Série original'!F142&lt;='Série original'!$R142,COUNT('Série original'!$D142:$M142)&gt;3),'Série original'!F142," ")</f>
        <v xml:space="preserve"> </v>
      </c>
      <c r="F142" s="5" t="str">
        <f>IF(AND('Série original'!$P142&gt;30%,'Série original'!G142&gt;='Série original'!$Q142,'Série original'!G142&lt;='Série original'!$R142,COUNT('Série original'!$D142:$M142)&gt;3),'Série original'!G142," ")</f>
        <v xml:space="preserve"> </v>
      </c>
      <c r="G142" s="5" t="str">
        <f>IF(AND('Série original'!$P142&gt;30%,'Série original'!H142&gt;='Série original'!$Q142,'Série original'!H142&lt;='Série original'!$R142,COUNT('Série original'!$D142:$M142)&gt;3),'Série original'!H142," ")</f>
        <v xml:space="preserve"> </v>
      </c>
      <c r="H142" s="5" t="str">
        <f>IF(AND('Série original'!$P142&gt;30%,'Série original'!I142&gt;='Série original'!$Q142,'Série original'!I142&lt;='Série original'!$R142,COUNT('Série original'!$D142:$M142)&gt;3),'Série original'!I142," ")</f>
        <v xml:space="preserve"> </v>
      </c>
      <c r="I142" s="5" t="str">
        <f>IF(AND('Série original'!$P142&gt;30%,'Série original'!J142&gt;='Série original'!$Q142,'Série original'!J142&lt;='Série original'!$R142,COUNT('Série original'!$D142:$M142)&gt;3),'Série original'!J142," ")</f>
        <v xml:space="preserve"> </v>
      </c>
      <c r="J142" s="5" t="str">
        <f>IF(AND('Série original'!$P142&gt;30%,'Série original'!K142&gt;='Série original'!$Q142,'Série original'!K142&lt;='Série original'!$R142,COUNT('Série original'!$D142:$M142)&gt;3),'Série original'!K142," ")</f>
        <v xml:space="preserve"> </v>
      </c>
      <c r="K142" s="5" t="str">
        <f>IF(AND('Série original'!$P142&gt;30%,'Série original'!L142&gt;='Série original'!$Q142,'Série original'!L142&lt;='Série original'!$R142,COUNT('Série original'!$D142:$M142)&gt;3),'Série original'!L142," ")</f>
        <v xml:space="preserve"> </v>
      </c>
      <c r="L142" s="5" t="str">
        <f>IF(AND('Série original'!$P142&gt;30%,'Série original'!M142&gt;='Série original'!$Q142,'Série original'!M142&lt;='Série original'!$R142,COUNT('Série original'!$D142:$M142)&gt;3),'Série original'!M142," ")</f>
        <v xml:space="preserve"> </v>
      </c>
      <c r="M142" s="44" t="str">
        <f t="shared" si="15"/>
        <v/>
      </c>
      <c r="N142" s="7" t="str">
        <f t="shared" si="16"/>
        <v/>
      </c>
      <c r="O142" s="8" t="str">
        <f t="shared" si="17"/>
        <v/>
      </c>
      <c r="P142" s="6" t="str">
        <f t="shared" si="18"/>
        <v/>
      </c>
      <c r="Q142" s="5" t="str">
        <f t="shared" si="19"/>
        <v/>
      </c>
    </row>
    <row r="143" spans="1:17" ht="12.75" customHeight="1" x14ac:dyDescent="0.25">
      <c r="A143" s="3" t="str">
        <f>IF('Série original'!$A143&lt;&gt;"",'Série original'!$A143,"")</f>
        <v/>
      </c>
      <c r="B143" s="4" t="str">
        <f>IF('Série original'!$B143&lt;&gt;"",'Série original'!$B143,"")</f>
        <v/>
      </c>
      <c r="C143" s="5" t="str">
        <f>IF(AND('Série original'!$P143&gt;30%,'Série original'!D143&gt;='Série original'!$Q143,'Série original'!D143&lt;='Série original'!$R143,COUNT('Série original'!$D143:$M143)&gt;3),'Série original'!D143," ")</f>
        <v xml:space="preserve"> </v>
      </c>
      <c r="D143" s="5" t="str">
        <f>IF(AND('Série original'!$P143&gt;30%,'Série original'!E143&gt;='Série original'!$Q143,'Série original'!E143&lt;='Série original'!$R143,COUNT('Série original'!$D143:$M143)&gt;3),'Série original'!E143," ")</f>
        <v xml:space="preserve"> </v>
      </c>
      <c r="E143" s="5" t="str">
        <f>IF(AND('Série original'!$P143&gt;30%,'Série original'!F143&gt;='Série original'!$Q143,'Série original'!F143&lt;='Série original'!$R143,COUNT('Série original'!$D143:$M143)&gt;3),'Série original'!F143," ")</f>
        <v xml:space="preserve"> </v>
      </c>
      <c r="F143" s="5" t="str">
        <f>IF(AND('Série original'!$P143&gt;30%,'Série original'!G143&gt;='Série original'!$Q143,'Série original'!G143&lt;='Série original'!$R143,COUNT('Série original'!$D143:$M143)&gt;3),'Série original'!G143," ")</f>
        <v xml:space="preserve"> </v>
      </c>
      <c r="G143" s="5" t="str">
        <f>IF(AND('Série original'!$P143&gt;30%,'Série original'!H143&gt;='Série original'!$Q143,'Série original'!H143&lt;='Série original'!$R143,COUNT('Série original'!$D143:$M143)&gt;3),'Série original'!H143," ")</f>
        <v xml:space="preserve"> </v>
      </c>
      <c r="H143" s="5" t="str">
        <f>IF(AND('Série original'!$P143&gt;30%,'Série original'!I143&gt;='Série original'!$Q143,'Série original'!I143&lt;='Série original'!$R143,COUNT('Série original'!$D143:$M143)&gt;3),'Série original'!I143," ")</f>
        <v xml:space="preserve"> </v>
      </c>
      <c r="I143" s="5" t="str">
        <f>IF(AND('Série original'!$P143&gt;30%,'Série original'!J143&gt;='Série original'!$Q143,'Série original'!J143&lt;='Série original'!$R143,COUNT('Série original'!$D143:$M143)&gt;3),'Série original'!J143," ")</f>
        <v xml:space="preserve"> </v>
      </c>
      <c r="J143" s="5" t="str">
        <f>IF(AND('Série original'!$P143&gt;30%,'Série original'!K143&gt;='Série original'!$Q143,'Série original'!K143&lt;='Série original'!$R143,COUNT('Série original'!$D143:$M143)&gt;3),'Série original'!K143," ")</f>
        <v xml:space="preserve"> </v>
      </c>
      <c r="K143" s="5" t="str">
        <f>IF(AND('Série original'!$P143&gt;30%,'Série original'!L143&gt;='Série original'!$Q143,'Série original'!L143&lt;='Série original'!$R143,COUNT('Série original'!$D143:$M143)&gt;3),'Série original'!L143," ")</f>
        <v xml:space="preserve"> </v>
      </c>
      <c r="L143" s="5" t="str">
        <f>IF(AND('Série original'!$P143&gt;30%,'Série original'!M143&gt;='Série original'!$Q143,'Série original'!M143&lt;='Série original'!$R143,COUNT('Série original'!$D143:$M143)&gt;3),'Série original'!M143," ")</f>
        <v xml:space="preserve"> </v>
      </c>
      <c r="M143" s="44" t="str">
        <f t="shared" si="15"/>
        <v/>
      </c>
      <c r="N143" s="7" t="str">
        <f t="shared" si="16"/>
        <v/>
      </c>
      <c r="O143" s="8" t="str">
        <f t="shared" si="17"/>
        <v/>
      </c>
      <c r="P143" s="6" t="str">
        <f t="shared" si="18"/>
        <v/>
      </c>
      <c r="Q143" s="5" t="str">
        <f t="shared" si="19"/>
        <v/>
      </c>
    </row>
    <row r="144" spans="1:17" ht="12.75" customHeight="1" x14ac:dyDescent="0.25">
      <c r="A144" s="3" t="str">
        <f>IF('Série original'!$A144&lt;&gt;"",'Série original'!$A144,"")</f>
        <v/>
      </c>
      <c r="B144" s="4" t="str">
        <f>IF('Série original'!$B144&lt;&gt;"",'Série original'!$B144,"")</f>
        <v/>
      </c>
      <c r="C144" s="5" t="str">
        <f>IF(AND('Série original'!$P144&gt;30%,'Série original'!D144&gt;='Série original'!$Q144,'Série original'!D144&lt;='Série original'!$R144,COUNT('Série original'!$D144:$M144)&gt;3),'Série original'!D144," ")</f>
        <v xml:space="preserve"> </v>
      </c>
      <c r="D144" s="5" t="str">
        <f>IF(AND('Série original'!$P144&gt;30%,'Série original'!E144&gt;='Série original'!$Q144,'Série original'!E144&lt;='Série original'!$R144,COUNT('Série original'!$D144:$M144)&gt;3),'Série original'!E144," ")</f>
        <v xml:space="preserve"> </v>
      </c>
      <c r="E144" s="5" t="str">
        <f>IF(AND('Série original'!$P144&gt;30%,'Série original'!F144&gt;='Série original'!$Q144,'Série original'!F144&lt;='Série original'!$R144,COUNT('Série original'!$D144:$M144)&gt;3),'Série original'!F144," ")</f>
        <v xml:space="preserve"> </v>
      </c>
      <c r="F144" s="5" t="str">
        <f>IF(AND('Série original'!$P144&gt;30%,'Série original'!G144&gt;='Série original'!$Q144,'Série original'!G144&lt;='Série original'!$R144,COUNT('Série original'!$D144:$M144)&gt;3),'Série original'!G144," ")</f>
        <v xml:space="preserve"> </v>
      </c>
      <c r="G144" s="5" t="str">
        <f>IF(AND('Série original'!$P144&gt;30%,'Série original'!H144&gt;='Série original'!$Q144,'Série original'!H144&lt;='Série original'!$R144,COUNT('Série original'!$D144:$M144)&gt;3),'Série original'!H144," ")</f>
        <v xml:space="preserve"> </v>
      </c>
      <c r="H144" s="5" t="str">
        <f>IF(AND('Série original'!$P144&gt;30%,'Série original'!I144&gt;='Série original'!$Q144,'Série original'!I144&lt;='Série original'!$R144,COUNT('Série original'!$D144:$M144)&gt;3),'Série original'!I144," ")</f>
        <v xml:space="preserve"> </v>
      </c>
      <c r="I144" s="5" t="str">
        <f>IF(AND('Série original'!$P144&gt;30%,'Série original'!J144&gt;='Série original'!$Q144,'Série original'!J144&lt;='Série original'!$R144,COUNT('Série original'!$D144:$M144)&gt;3),'Série original'!J144," ")</f>
        <v xml:space="preserve"> </v>
      </c>
      <c r="J144" s="5" t="str">
        <f>IF(AND('Série original'!$P144&gt;30%,'Série original'!K144&gt;='Série original'!$Q144,'Série original'!K144&lt;='Série original'!$R144,COUNT('Série original'!$D144:$M144)&gt;3),'Série original'!K144," ")</f>
        <v xml:space="preserve"> </v>
      </c>
      <c r="K144" s="5" t="str">
        <f>IF(AND('Série original'!$P144&gt;30%,'Série original'!L144&gt;='Série original'!$Q144,'Série original'!L144&lt;='Série original'!$R144,COUNT('Série original'!$D144:$M144)&gt;3),'Série original'!L144," ")</f>
        <v xml:space="preserve"> </v>
      </c>
      <c r="L144" s="5" t="str">
        <f>IF(AND('Série original'!$P144&gt;30%,'Série original'!M144&gt;='Série original'!$Q144,'Série original'!M144&lt;='Série original'!$R144,COUNT('Série original'!$D144:$M144)&gt;3),'Série original'!M144," ")</f>
        <v xml:space="preserve"> </v>
      </c>
      <c r="M144" s="44" t="str">
        <f t="shared" si="15"/>
        <v/>
      </c>
      <c r="N144" s="7" t="str">
        <f t="shared" si="16"/>
        <v/>
      </c>
      <c r="O144" s="8" t="str">
        <f t="shared" si="17"/>
        <v/>
      </c>
      <c r="P144" s="6" t="str">
        <f t="shared" si="18"/>
        <v/>
      </c>
      <c r="Q144" s="5" t="str">
        <f t="shared" si="19"/>
        <v/>
      </c>
    </row>
    <row r="145" spans="1:17" ht="12.75" customHeight="1" x14ac:dyDescent="0.25">
      <c r="A145" s="3" t="str">
        <f>IF('Série original'!$A145&lt;&gt;"",'Série original'!$A145,"")</f>
        <v/>
      </c>
      <c r="B145" s="4" t="str">
        <f>IF('Série original'!$B145&lt;&gt;"",'Série original'!$B145,"")</f>
        <v/>
      </c>
      <c r="C145" s="5" t="str">
        <f>IF(AND('Série original'!$P145&gt;30%,'Série original'!D145&gt;='Série original'!$Q145,'Série original'!D145&lt;='Série original'!$R145,COUNT('Série original'!$D145:$M145)&gt;3),'Série original'!D145," ")</f>
        <v xml:space="preserve"> </v>
      </c>
      <c r="D145" s="5" t="str">
        <f>IF(AND('Série original'!$P145&gt;30%,'Série original'!E145&gt;='Série original'!$Q145,'Série original'!E145&lt;='Série original'!$R145,COUNT('Série original'!$D145:$M145)&gt;3),'Série original'!E145," ")</f>
        <v xml:space="preserve"> </v>
      </c>
      <c r="E145" s="5" t="str">
        <f>IF(AND('Série original'!$P145&gt;30%,'Série original'!F145&gt;='Série original'!$Q145,'Série original'!F145&lt;='Série original'!$R145,COUNT('Série original'!$D145:$M145)&gt;3),'Série original'!F145," ")</f>
        <v xml:space="preserve"> </v>
      </c>
      <c r="F145" s="5" t="str">
        <f>IF(AND('Série original'!$P145&gt;30%,'Série original'!G145&gt;='Série original'!$Q145,'Série original'!G145&lt;='Série original'!$R145,COUNT('Série original'!$D145:$M145)&gt;3),'Série original'!G145," ")</f>
        <v xml:space="preserve"> </v>
      </c>
      <c r="G145" s="5" t="str">
        <f>IF(AND('Série original'!$P145&gt;30%,'Série original'!H145&gt;='Série original'!$Q145,'Série original'!H145&lt;='Série original'!$R145,COUNT('Série original'!$D145:$M145)&gt;3),'Série original'!H145," ")</f>
        <v xml:space="preserve"> </v>
      </c>
      <c r="H145" s="5" t="str">
        <f>IF(AND('Série original'!$P145&gt;30%,'Série original'!I145&gt;='Série original'!$Q145,'Série original'!I145&lt;='Série original'!$R145,COUNT('Série original'!$D145:$M145)&gt;3),'Série original'!I145," ")</f>
        <v xml:space="preserve"> </v>
      </c>
      <c r="I145" s="5" t="str">
        <f>IF(AND('Série original'!$P145&gt;30%,'Série original'!J145&gt;='Série original'!$Q145,'Série original'!J145&lt;='Série original'!$R145,COUNT('Série original'!$D145:$M145)&gt;3),'Série original'!J145," ")</f>
        <v xml:space="preserve"> </v>
      </c>
      <c r="J145" s="5" t="str">
        <f>IF(AND('Série original'!$P145&gt;30%,'Série original'!K145&gt;='Série original'!$Q145,'Série original'!K145&lt;='Série original'!$R145,COUNT('Série original'!$D145:$M145)&gt;3),'Série original'!K145," ")</f>
        <v xml:space="preserve"> </v>
      </c>
      <c r="K145" s="5" t="str">
        <f>IF(AND('Série original'!$P145&gt;30%,'Série original'!L145&gt;='Série original'!$Q145,'Série original'!L145&lt;='Série original'!$R145,COUNT('Série original'!$D145:$M145)&gt;3),'Série original'!L145," ")</f>
        <v xml:space="preserve"> </v>
      </c>
      <c r="L145" s="5" t="str">
        <f>IF(AND('Série original'!$P145&gt;30%,'Série original'!M145&gt;='Série original'!$Q145,'Série original'!M145&lt;='Série original'!$R145,COUNT('Série original'!$D145:$M145)&gt;3),'Série original'!M145," ")</f>
        <v xml:space="preserve"> </v>
      </c>
      <c r="M145" s="44" t="str">
        <f t="shared" si="15"/>
        <v/>
      </c>
      <c r="N145" s="7" t="str">
        <f t="shared" si="16"/>
        <v/>
      </c>
      <c r="O145" s="8" t="str">
        <f t="shared" si="17"/>
        <v/>
      </c>
      <c r="P145" s="6" t="str">
        <f t="shared" si="18"/>
        <v/>
      </c>
      <c r="Q145" s="5" t="str">
        <f t="shared" si="19"/>
        <v/>
      </c>
    </row>
    <row r="146" spans="1:17" ht="12.75" customHeight="1" x14ac:dyDescent="0.25">
      <c r="A146" s="3" t="str">
        <f>IF('Série original'!$A146&lt;&gt;"",'Série original'!$A146,"")</f>
        <v/>
      </c>
      <c r="B146" s="4" t="str">
        <f>IF('Série original'!$B146&lt;&gt;"",'Série original'!$B146,"")</f>
        <v/>
      </c>
      <c r="C146" s="5" t="str">
        <f>IF(AND('Série original'!$P146&gt;30%,'Série original'!D146&gt;='Série original'!$Q146,'Série original'!D146&lt;='Série original'!$R146,COUNT('Série original'!$D146:$M146)&gt;3),'Série original'!D146," ")</f>
        <v xml:space="preserve"> </v>
      </c>
      <c r="D146" s="5" t="str">
        <f>IF(AND('Série original'!$P146&gt;30%,'Série original'!E146&gt;='Série original'!$Q146,'Série original'!E146&lt;='Série original'!$R146,COUNT('Série original'!$D146:$M146)&gt;3),'Série original'!E146," ")</f>
        <v xml:space="preserve"> </v>
      </c>
      <c r="E146" s="5" t="str">
        <f>IF(AND('Série original'!$P146&gt;30%,'Série original'!F146&gt;='Série original'!$Q146,'Série original'!F146&lt;='Série original'!$R146,COUNT('Série original'!$D146:$M146)&gt;3),'Série original'!F146," ")</f>
        <v xml:space="preserve"> </v>
      </c>
      <c r="F146" s="5" t="str">
        <f>IF(AND('Série original'!$P146&gt;30%,'Série original'!G146&gt;='Série original'!$Q146,'Série original'!G146&lt;='Série original'!$R146,COUNT('Série original'!$D146:$M146)&gt;3),'Série original'!G146," ")</f>
        <v xml:space="preserve"> </v>
      </c>
      <c r="G146" s="5" t="str">
        <f>IF(AND('Série original'!$P146&gt;30%,'Série original'!H146&gt;='Série original'!$Q146,'Série original'!H146&lt;='Série original'!$R146,COUNT('Série original'!$D146:$M146)&gt;3),'Série original'!H146," ")</f>
        <v xml:space="preserve"> </v>
      </c>
      <c r="H146" s="5" t="str">
        <f>IF(AND('Série original'!$P146&gt;30%,'Série original'!I146&gt;='Série original'!$Q146,'Série original'!I146&lt;='Série original'!$R146,COUNT('Série original'!$D146:$M146)&gt;3),'Série original'!I146," ")</f>
        <v xml:space="preserve"> </v>
      </c>
      <c r="I146" s="5" t="str">
        <f>IF(AND('Série original'!$P146&gt;30%,'Série original'!J146&gt;='Série original'!$Q146,'Série original'!J146&lt;='Série original'!$R146,COUNT('Série original'!$D146:$M146)&gt;3),'Série original'!J146," ")</f>
        <v xml:space="preserve"> </v>
      </c>
      <c r="J146" s="5" t="str">
        <f>IF(AND('Série original'!$P146&gt;30%,'Série original'!K146&gt;='Série original'!$Q146,'Série original'!K146&lt;='Série original'!$R146,COUNT('Série original'!$D146:$M146)&gt;3),'Série original'!K146," ")</f>
        <v xml:space="preserve"> </v>
      </c>
      <c r="K146" s="5" t="str">
        <f>IF(AND('Série original'!$P146&gt;30%,'Série original'!L146&gt;='Série original'!$Q146,'Série original'!L146&lt;='Série original'!$R146,COUNT('Série original'!$D146:$M146)&gt;3),'Série original'!L146," ")</f>
        <v xml:space="preserve"> </v>
      </c>
      <c r="L146" s="5" t="str">
        <f>IF(AND('Série original'!$P146&gt;30%,'Série original'!M146&gt;='Série original'!$Q146,'Série original'!M146&lt;='Série original'!$R146,COUNT('Série original'!$D146:$M146)&gt;3),'Série original'!M146," ")</f>
        <v xml:space="preserve"> </v>
      </c>
      <c r="M146" s="44" t="str">
        <f t="shared" si="15"/>
        <v/>
      </c>
      <c r="N146" s="7" t="str">
        <f t="shared" si="16"/>
        <v/>
      </c>
      <c r="O146" s="8" t="str">
        <f t="shared" si="17"/>
        <v/>
      </c>
      <c r="P146" s="6" t="str">
        <f t="shared" si="18"/>
        <v/>
      </c>
      <c r="Q146" s="5" t="str">
        <f t="shared" si="19"/>
        <v/>
      </c>
    </row>
    <row r="147" spans="1:17" ht="12.75" customHeight="1" x14ac:dyDescent="0.25">
      <c r="A147" s="3" t="str">
        <f>IF('Série original'!$A147&lt;&gt;"",'Série original'!$A147,"")</f>
        <v/>
      </c>
      <c r="B147" s="4" t="str">
        <f>IF('Série original'!$B147&lt;&gt;"",'Série original'!$B147,"")</f>
        <v/>
      </c>
      <c r="C147" s="5" t="str">
        <f>IF(AND('Série original'!$P147&gt;30%,'Série original'!D147&gt;='Série original'!$Q147,'Série original'!D147&lt;='Série original'!$R147,COUNT('Série original'!$D147:$M147)&gt;3),'Série original'!D147," ")</f>
        <v xml:space="preserve"> </v>
      </c>
      <c r="D147" s="5" t="str">
        <f>IF(AND('Série original'!$P147&gt;30%,'Série original'!E147&gt;='Série original'!$Q147,'Série original'!E147&lt;='Série original'!$R147,COUNT('Série original'!$D147:$M147)&gt;3),'Série original'!E147," ")</f>
        <v xml:space="preserve"> </v>
      </c>
      <c r="E147" s="5" t="str">
        <f>IF(AND('Série original'!$P147&gt;30%,'Série original'!F147&gt;='Série original'!$Q147,'Série original'!F147&lt;='Série original'!$R147,COUNT('Série original'!$D147:$M147)&gt;3),'Série original'!F147," ")</f>
        <v xml:space="preserve"> </v>
      </c>
      <c r="F147" s="5" t="str">
        <f>IF(AND('Série original'!$P147&gt;30%,'Série original'!G147&gt;='Série original'!$Q147,'Série original'!G147&lt;='Série original'!$R147,COUNT('Série original'!$D147:$M147)&gt;3),'Série original'!G147," ")</f>
        <v xml:space="preserve"> </v>
      </c>
      <c r="G147" s="5" t="str">
        <f>IF(AND('Série original'!$P147&gt;30%,'Série original'!H147&gt;='Série original'!$Q147,'Série original'!H147&lt;='Série original'!$R147,COUNT('Série original'!$D147:$M147)&gt;3),'Série original'!H147," ")</f>
        <v xml:space="preserve"> </v>
      </c>
      <c r="H147" s="5" t="str">
        <f>IF(AND('Série original'!$P147&gt;30%,'Série original'!I147&gt;='Série original'!$Q147,'Série original'!I147&lt;='Série original'!$R147,COUNT('Série original'!$D147:$M147)&gt;3),'Série original'!I147," ")</f>
        <v xml:space="preserve"> </v>
      </c>
      <c r="I147" s="5" t="str">
        <f>IF(AND('Série original'!$P147&gt;30%,'Série original'!J147&gt;='Série original'!$Q147,'Série original'!J147&lt;='Série original'!$R147,COUNT('Série original'!$D147:$M147)&gt;3),'Série original'!J147," ")</f>
        <v xml:space="preserve"> </v>
      </c>
      <c r="J147" s="5" t="str">
        <f>IF(AND('Série original'!$P147&gt;30%,'Série original'!K147&gt;='Série original'!$Q147,'Série original'!K147&lt;='Série original'!$R147,COUNT('Série original'!$D147:$M147)&gt;3),'Série original'!K147," ")</f>
        <v xml:space="preserve"> </v>
      </c>
      <c r="K147" s="5" t="str">
        <f>IF(AND('Série original'!$P147&gt;30%,'Série original'!L147&gt;='Série original'!$Q147,'Série original'!L147&lt;='Série original'!$R147,COUNT('Série original'!$D147:$M147)&gt;3),'Série original'!L147," ")</f>
        <v xml:space="preserve"> </v>
      </c>
      <c r="L147" s="5" t="str">
        <f>IF(AND('Série original'!$P147&gt;30%,'Série original'!M147&gt;='Série original'!$Q147,'Série original'!M147&lt;='Série original'!$R147,COUNT('Série original'!$D147:$M147)&gt;3),'Série original'!M147," ")</f>
        <v xml:space="preserve"> </v>
      </c>
      <c r="M147" s="44" t="str">
        <f t="shared" si="15"/>
        <v/>
      </c>
      <c r="N147" s="7" t="str">
        <f t="shared" si="16"/>
        <v/>
      </c>
      <c r="O147" s="8" t="str">
        <f t="shared" si="17"/>
        <v/>
      </c>
      <c r="P147" s="6" t="str">
        <f t="shared" si="18"/>
        <v/>
      </c>
      <c r="Q147" s="5" t="str">
        <f t="shared" si="19"/>
        <v/>
      </c>
    </row>
    <row r="148" spans="1:17" ht="12.75" customHeight="1" x14ac:dyDescent="0.25">
      <c r="A148" s="3" t="str">
        <f>IF('Série original'!$A148&lt;&gt;"",'Série original'!$A148,"")</f>
        <v/>
      </c>
      <c r="B148" s="4" t="str">
        <f>IF('Série original'!$B148&lt;&gt;"",'Série original'!$B148,"")</f>
        <v/>
      </c>
      <c r="C148" s="5" t="str">
        <f>IF(AND('Série original'!$P148&gt;30%,'Série original'!D148&gt;='Série original'!$Q148,'Série original'!D148&lt;='Série original'!$R148,COUNT('Série original'!$D148:$M148)&gt;3),'Série original'!D148," ")</f>
        <v xml:space="preserve"> </v>
      </c>
      <c r="D148" s="5" t="str">
        <f>IF(AND('Série original'!$P148&gt;30%,'Série original'!E148&gt;='Série original'!$Q148,'Série original'!E148&lt;='Série original'!$R148,COUNT('Série original'!$D148:$M148)&gt;3),'Série original'!E148," ")</f>
        <v xml:space="preserve"> </v>
      </c>
      <c r="E148" s="5" t="str">
        <f>IF(AND('Série original'!$P148&gt;30%,'Série original'!F148&gt;='Série original'!$Q148,'Série original'!F148&lt;='Série original'!$R148,COUNT('Série original'!$D148:$M148)&gt;3),'Série original'!F148," ")</f>
        <v xml:space="preserve"> </v>
      </c>
      <c r="F148" s="5" t="str">
        <f>IF(AND('Série original'!$P148&gt;30%,'Série original'!G148&gt;='Série original'!$Q148,'Série original'!G148&lt;='Série original'!$R148,COUNT('Série original'!$D148:$M148)&gt;3),'Série original'!G148," ")</f>
        <v xml:space="preserve"> </v>
      </c>
      <c r="G148" s="5" t="str">
        <f>IF(AND('Série original'!$P148&gt;30%,'Série original'!H148&gt;='Série original'!$Q148,'Série original'!H148&lt;='Série original'!$R148,COUNT('Série original'!$D148:$M148)&gt;3),'Série original'!H148," ")</f>
        <v xml:space="preserve"> </v>
      </c>
      <c r="H148" s="5" t="str">
        <f>IF(AND('Série original'!$P148&gt;30%,'Série original'!I148&gt;='Série original'!$Q148,'Série original'!I148&lt;='Série original'!$R148,COUNT('Série original'!$D148:$M148)&gt;3),'Série original'!I148," ")</f>
        <v xml:space="preserve"> </v>
      </c>
      <c r="I148" s="5" t="str">
        <f>IF(AND('Série original'!$P148&gt;30%,'Série original'!J148&gt;='Série original'!$Q148,'Série original'!J148&lt;='Série original'!$R148,COUNT('Série original'!$D148:$M148)&gt;3),'Série original'!J148," ")</f>
        <v xml:space="preserve"> </v>
      </c>
      <c r="J148" s="5" t="str">
        <f>IF(AND('Série original'!$P148&gt;30%,'Série original'!K148&gt;='Série original'!$Q148,'Série original'!K148&lt;='Série original'!$R148,COUNT('Série original'!$D148:$M148)&gt;3),'Série original'!K148," ")</f>
        <v xml:space="preserve"> </v>
      </c>
      <c r="K148" s="5" t="str">
        <f>IF(AND('Série original'!$P148&gt;30%,'Série original'!L148&gt;='Série original'!$Q148,'Série original'!L148&lt;='Série original'!$R148,COUNT('Série original'!$D148:$M148)&gt;3),'Série original'!L148," ")</f>
        <v xml:space="preserve"> </v>
      </c>
      <c r="L148" s="5" t="str">
        <f>IF(AND('Série original'!$P148&gt;30%,'Série original'!M148&gt;='Série original'!$Q148,'Série original'!M148&lt;='Série original'!$R148,COUNT('Série original'!$D148:$M148)&gt;3),'Série original'!M148," ")</f>
        <v xml:space="preserve"> </v>
      </c>
      <c r="M148" s="44" t="str">
        <f t="shared" si="15"/>
        <v/>
      </c>
      <c r="N148" s="7" t="str">
        <f t="shared" si="16"/>
        <v/>
      </c>
      <c r="O148" s="8" t="str">
        <f t="shared" si="17"/>
        <v/>
      </c>
      <c r="P148" s="6" t="str">
        <f t="shared" si="18"/>
        <v/>
      </c>
      <c r="Q148" s="5" t="str">
        <f t="shared" si="19"/>
        <v/>
      </c>
    </row>
    <row r="149" spans="1:17" ht="12.75" customHeight="1" x14ac:dyDescent="0.25">
      <c r="A149" s="3" t="str">
        <f>IF('Série original'!$A149&lt;&gt;"",'Série original'!$A149,"")</f>
        <v/>
      </c>
      <c r="B149" s="4" t="str">
        <f>IF('Série original'!$B149&lt;&gt;"",'Série original'!$B149,"")</f>
        <v/>
      </c>
      <c r="C149" s="5" t="str">
        <f>IF(AND('Série original'!$P149&gt;30%,'Série original'!D149&gt;='Série original'!$Q149,'Série original'!D149&lt;='Série original'!$R149,COUNT('Série original'!$D149:$M149)&gt;3),'Série original'!D149," ")</f>
        <v xml:space="preserve"> </v>
      </c>
      <c r="D149" s="5" t="str">
        <f>IF(AND('Série original'!$P149&gt;30%,'Série original'!E149&gt;='Série original'!$Q149,'Série original'!E149&lt;='Série original'!$R149,COUNT('Série original'!$D149:$M149)&gt;3),'Série original'!E149," ")</f>
        <v xml:space="preserve"> </v>
      </c>
      <c r="E149" s="5" t="str">
        <f>IF(AND('Série original'!$P149&gt;30%,'Série original'!F149&gt;='Série original'!$Q149,'Série original'!F149&lt;='Série original'!$R149,COUNT('Série original'!$D149:$M149)&gt;3),'Série original'!F149," ")</f>
        <v xml:space="preserve"> </v>
      </c>
      <c r="F149" s="5" t="str">
        <f>IF(AND('Série original'!$P149&gt;30%,'Série original'!G149&gt;='Série original'!$Q149,'Série original'!G149&lt;='Série original'!$R149,COUNT('Série original'!$D149:$M149)&gt;3),'Série original'!G149," ")</f>
        <v xml:space="preserve"> </v>
      </c>
      <c r="G149" s="5" t="str">
        <f>IF(AND('Série original'!$P149&gt;30%,'Série original'!H149&gt;='Série original'!$Q149,'Série original'!H149&lt;='Série original'!$R149,COUNT('Série original'!$D149:$M149)&gt;3),'Série original'!H149," ")</f>
        <v xml:space="preserve"> </v>
      </c>
      <c r="H149" s="5" t="str">
        <f>IF(AND('Série original'!$P149&gt;30%,'Série original'!I149&gt;='Série original'!$Q149,'Série original'!I149&lt;='Série original'!$R149,COUNT('Série original'!$D149:$M149)&gt;3),'Série original'!I149," ")</f>
        <v xml:space="preserve"> </v>
      </c>
      <c r="I149" s="5" t="str">
        <f>IF(AND('Série original'!$P149&gt;30%,'Série original'!J149&gt;='Série original'!$Q149,'Série original'!J149&lt;='Série original'!$R149,COUNT('Série original'!$D149:$M149)&gt;3),'Série original'!J149," ")</f>
        <v xml:space="preserve"> </v>
      </c>
      <c r="J149" s="5" t="str">
        <f>IF(AND('Série original'!$P149&gt;30%,'Série original'!K149&gt;='Série original'!$Q149,'Série original'!K149&lt;='Série original'!$R149,COUNT('Série original'!$D149:$M149)&gt;3),'Série original'!K149," ")</f>
        <v xml:space="preserve"> </v>
      </c>
      <c r="K149" s="5" t="str">
        <f>IF(AND('Série original'!$P149&gt;30%,'Série original'!L149&gt;='Série original'!$Q149,'Série original'!L149&lt;='Série original'!$R149,COUNT('Série original'!$D149:$M149)&gt;3),'Série original'!L149," ")</f>
        <v xml:space="preserve"> </v>
      </c>
      <c r="L149" s="5" t="str">
        <f>IF(AND('Série original'!$P149&gt;30%,'Série original'!M149&gt;='Série original'!$Q149,'Série original'!M149&lt;='Série original'!$R149,COUNT('Série original'!$D149:$M149)&gt;3),'Série original'!M149," ")</f>
        <v xml:space="preserve"> </v>
      </c>
      <c r="M149" s="44" t="str">
        <f t="shared" si="15"/>
        <v/>
      </c>
      <c r="N149" s="7" t="str">
        <f t="shared" si="16"/>
        <v/>
      </c>
      <c r="O149" s="8" t="str">
        <f t="shared" si="17"/>
        <v/>
      </c>
      <c r="P149" s="6" t="str">
        <f t="shared" si="18"/>
        <v/>
      </c>
      <c r="Q149" s="5" t="str">
        <f t="shared" si="19"/>
        <v/>
      </c>
    </row>
    <row r="150" spans="1:17" ht="12.75" customHeight="1" x14ac:dyDescent="0.25">
      <c r="A150" s="3" t="str">
        <f>IF('Série original'!$A150&lt;&gt;"",'Série original'!$A150,"")</f>
        <v/>
      </c>
      <c r="B150" s="4" t="str">
        <f>IF('Série original'!$B150&lt;&gt;"",'Série original'!$B150,"")</f>
        <v/>
      </c>
      <c r="C150" s="5" t="str">
        <f>IF(AND('Série original'!$P150&gt;30%,'Série original'!D150&gt;='Série original'!$Q150,'Série original'!D150&lt;='Série original'!$R150,COUNT('Série original'!$D150:$M150)&gt;3),'Série original'!D150," ")</f>
        <v xml:space="preserve"> </v>
      </c>
      <c r="D150" s="5" t="str">
        <f>IF(AND('Série original'!$P150&gt;30%,'Série original'!E150&gt;='Série original'!$Q150,'Série original'!E150&lt;='Série original'!$R150,COUNT('Série original'!$D150:$M150)&gt;3),'Série original'!E150," ")</f>
        <v xml:space="preserve"> </v>
      </c>
      <c r="E150" s="5" t="str">
        <f>IF(AND('Série original'!$P150&gt;30%,'Série original'!F150&gt;='Série original'!$Q150,'Série original'!F150&lt;='Série original'!$R150,COUNT('Série original'!$D150:$M150)&gt;3),'Série original'!F150," ")</f>
        <v xml:space="preserve"> </v>
      </c>
      <c r="F150" s="5" t="str">
        <f>IF(AND('Série original'!$P150&gt;30%,'Série original'!G150&gt;='Série original'!$Q150,'Série original'!G150&lt;='Série original'!$R150,COUNT('Série original'!$D150:$M150)&gt;3),'Série original'!G150," ")</f>
        <v xml:space="preserve"> </v>
      </c>
      <c r="G150" s="5" t="str">
        <f>IF(AND('Série original'!$P150&gt;30%,'Série original'!H150&gt;='Série original'!$Q150,'Série original'!H150&lt;='Série original'!$R150,COUNT('Série original'!$D150:$M150)&gt;3),'Série original'!H150," ")</f>
        <v xml:space="preserve"> </v>
      </c>
      <c r="H150" s="5" t="str">
        <f>IF(AND('Série original'!$P150&gt;30%,'Série original'!I150&gt;='Série original'!$Q150,'Série original'!I150&lt;='Série original'!$R150,COUNT('Série original'!$D150:$M150)&gt;3),'Série original'!I150," ")</f>
        <v xml:space="preserve"> </v>
      </c>
      <c r="I150" s="5" t="str">
        <f>IF(AND('Série original'!$P150&gt;30%,'Série original'!J150&gt;='Série original'!$Q150,'Série original'!J150&lt;='Série original'!$R150,COUNT('Série original'!$D150:$M150)&gt;3),'Série original'!J150," ")</f>
        <v xml:space="preserve"> </v>
      </c>
      <c r="J150" s="5" t="str">
        <f>IF(AND('Série original'!$P150&gt;30%,'Série original'!K150&gt;='Série original'!$Q150,'Série original'!K150&lt;='Série original'!$R150,COUNT('Série original'!$D150:$M150)&gt;3),'Série original'!K150," ")</f>
        <v xml:space="preserve"> </v>
      </c>
      <c r="K150" s="5" t="str">
        <f>IF(AND('Série original'!$P150&gt;30%,'Série original'!L150&gt;='Série original'!$Q150,'Série original'!L150&lt;='Série original'!$R150,COUNT('Série original'!$D150:$M150)&gt;3),'Série original'!L150," ")</f>
        <v xml:space="preserve"> </v>
      </c>
      <c r="L150" s="5" t="str">
        <f>IF(AND('Série original'!$P150&gt;30%,'Série original'!M150&gt;='Série original'!$Q150,'Série original'!M150&lt;='Série original'!$R150,COUNT('Série original'!$D150:$M150)&gt;3),'Série original'!M150," ")</f>
        <v xml:space="preserve"> </v>
      </c>
      <c r="M150" s="44" t="str">
        <f t="shared" si="15"/>
        <v/>
      </c>
      <c r="N150" s="7" t="str">
        <f t="shared" si="16"/>
        <v/>
      </c>
      <c r="O150" s="8" t="str">
        <f t="shared" si="17"/>
        <v/>
      </c>
      <c r="P150" s="6" t="str">
        <f t="shared" si="18"/>
        <v/>
      </c>
      <c r="Q150" s="5" t="str">
        <f t="shared" si="19"/>
        <v/>
      </c>
    </row>
    <row r="151" spans="1:17" ht="12.75" customHeight="1" x14ac:dyDescent="0.25">
      <c r="A151" s="3" t="str">
        <f>IF('Série original'!$A151&lt;&gt;"",'Série original'!$A151,"")</f>
        <v/>
      </c>
      <c r="B151" s="4" t="str">
        <f>IF('Série original'!$B151&lt;&gt;"",'Série original'!$B151,"")</f>
        <v/>
      </c>
      <c r="C151" s="5" t="str">
        <f>IF(AND('Série original'!$P151&gt;30%,'Série original'!D151&gt;='Série original'!$Q151,'Série original'!D151&lt;='Série original'!$R151,COUNT('Série original'!$D151:$M151)&gt;3),'Série original'!D151," ")</f>
        <v xml:space="preserve"> </v>
      </c>
      <c r="D151" s="5" t="str">
        <f>IF(AND('Série original'!$P151&gt;30%,'Série original'!E151&gt;='Série original'!$Q151,'Série original'!E151&lt;='Série original'!$R151,COUNT('Série original'!$D151:$M151)&gt;3),'Série original'!E151," ")</f>
        <v xml:space="preserve"> </v>
      </c>
      <c r="E151" s="5" t="str">
        <f>IF(AND('Série original'!$P151&gt;30%,'Série original'!F151&gt;='Série original'!$Q151,'Série original'!F151&lt;='Série original'!$R151,COUNT('Série original'!$D151:$M151)&gt;3),'Série original'!F151," ")</f>
        <v xml:space="preserve"> </v>
      </c>
      <c r="F151" s="5" t="str">
        <f>IF(AND('Série original'!$P151&gt;30%,'Série original'!G151&gt;='Série original'!$Q151,'Série original'!G151&lt;='Série original'!$R151,COUNT('Série original'!$D151:$M151)&gt;3),'Série original'!G151," ")</f>
        <v xml:space="preserve"> </v>
      </c>
      <c r="G151" s="5" t="str">
        <f>IF(AND('Série original'!$P151&gt;30%,'Série original'!H151&gt;='Série original'!$Q151,'Série original'!H151&lt;='Série original'!$R151,COUNT('Série original'!$D151:$M151)&gt;3),'Série original'!H151," ")</f>
        <v xml:space="preserve"> </v>
      </c>
      <c r="H151" s="5" t="str">
        <f>IF(AND('Série original'!$P151&gt;30%,'Série original'!I151&gt;='Série original'!$Q151,'Série original'!I151&lt;='Série original'!$R151,COUNT('Série original'!$D151:$M151)&gt;3),'Série original'!I151," ")</f>
        <v xml:space="preserve"> </v>
      </c>
      <c r="I151" s="5" t="str">
        <f>IF(AND('Série original'!$P151&gt;30%,'Série original'!J151&gt;='Série original'!$Q151,'Série original'!J151&lt;='Série original'!$R151,COUNT('Série original'!$D151:$M151)&gt;3),'Série original'!J151," ")</f>
        <v xml:space="preserve"> </v>
      </c>
      <c r="J151" s="5" t="str">
        <f>IF(AND('Série original'!$P151&gt;30%,'Série original'!K151&gt;='Série original'!$Q151,'Série original'!K151&lt;='Série original'!$R151,COUNT('Série original'!$D151:$M151)&gt;3),'Série original'!K151," ")</f>
        <v xml:space="preserve"> </v>
      </c>
      <c r="K151" s="5" t="str">
        <f>IF(AND('Série original'!$P151&gt;30%,'Série original'!L151&gt;='Série original'!$Q151,'Série original'!L151&lt;='Série original'!$R151,COUNT('Série original'!$D151:$M151)&gt;3),'Série original'!L151," ")</f>
        <v xml:space="preserve"> </v>
      </c>
      <c r="L151" s="5" t="str">
        <f>IF(AND('Série original'!$P151&gt;30%,'Série original'!M151&gt;='Série original'!$Q151,'Série original'!M151&lt;='Série original'!$R151,COUNT('Série original'!$D151:$M151)&gt;3),'Série original'!M151," ")</f>
        <v xml:space="preserve"> </v>
      </c>
      <c r="M151" s="44" t="str">
        <f t="shared" si="15"/>
        <v/>
      </c>
      <c r="N151" s="7" t="str">
        <f t="shared" si="16"/>
        <v/>
      </c>
      <c r="O151" s="8" t="str">
        <f t="shared" si="17"/>
        <v/>
      </c>
      <c r="P151" s="6" t="str">
        <f t="shared" si="18"/>
        <v/>
      </c>
      <c r="Q151" s="5" t="str">
        <f t="shared" si="19"/>
        <v/>
      </c>
    </row>
    <row r="152" spans="1:17" ht="12.75" customHeight="1" x14ac:dyDescent="0.25">
      <c r="A152" s="3" t="str">
        <f>IF('Série original'!$A152&lt;&gt;"",'Série original'!$A152,"")</f>
        <v/>
      </c>
      <c r="B152" s="4" t="str">
        <f>IF('Série original'!$B152&lt;&gt;"",'Série original'!$B152,"")</f>
        <v/>
      </c>
      <c r="C152" s="5" t="str">
        <f>IF(AND('Série original'!$P152&gt;30%,'Série original'!D152&gt;='Série original'!$Q152,'Série original'!D152&lt;='Série original'!$R152,COUNT('Série original'!$D152:$M152)&gt;3),'Série original'!D152," ")</f>
        <v xml:space="preserve"> </v>
      </c>
      <c r="D152" s="5" t="str">
        <f>IF(AND('Série original'!$P152&gt;30%,'Série original'!E152&gt;='Série original'!$Q152,'Série original'!E152&lt;='Série original'!$R152,COUNT('Série original'!$D152:$M152)&gt;3),'Série original'!E152," ")</f>
        <v xml:space="preserve"> </v>
      </c>
      <c r="E152" s="5" t="str">
        <f>IF(AND('Série original'!$P152&gt;30%,'Série original'!F152&gt;='Série original'!$Q152,'Série original'!F152&lt;='Série original'!$R152,COUNT('Série original'!$D152:$M152)&gt;3),'Série original'!F152," ")</f>
        <v xml:space="preserve"> </v>
      </c>
      <c r="F152" s="5" t="str">
        <f>IF(AND('Série original'!$P152&gt;30%,'Série original'!G152&gt;='Série original'!$Q152,'Série original'!G152&lt;='Série original'!$R152,COUNT('Série original'!$D152:$M152)&gt;3),'Série original'!G152," ")</f>
        <v xml:space="preserve"> </v>
      </c>
      <c r="G152" s="5" t="str">
        <f>IF(AND('Série original'!$P152&gt;30%,'Série original'!H152&gt;='Série original'!$Q152,'Série original'!H152&lt;='Série original'!$R152,COUNT('Série original'!$D152:$M152)&gt;3),'Série original'!H152," ")</f>
        <v xml:space="preserve"> </v>
      </c>
      <c r="H152" s="5" t="str">
        <f>IF(AND('Série original'!$P152&gt;30%,'Série original'!I152&gt;='Série original'!$Q152,'Série original'!I152&lt;='Série original'!$R152,COUNT('Série original'!$D152:$M152)&gt;3),'Série original'!I152," ")</f>
        <v xml:space="preserve"> </v>
      </c>
      <c r="I152" s="5" t="str">
        <f>IF(AND('Série original'!$P152&gt;30%,'Série original'!J152&gt;='Série original'!$Q152,'Série original'!J152&lt;='Série original'!$R152,COUNT('Série original'!$D152:$M152)&gt;3),'Série original'!J152," ")</f>
        <v xml:space="preserve"> </v>
      </c>
      <c r="J152" s="5" t="str">
        <f>IF(AND('Série original'!$P152&gt;30%,'Série original'!K152&gt;='Série original'!$Q152,'Série original'!K152&lt;='Série original'!$R152,COUNT('Série original'!$D152:$M152)&gt;3),'Série original'!K152," ")</f>
        <v xml:space="preserve"> </v>
      </c>
      <c r="K152" s="5" t="str">
        <f>IF(AND('Série original'!$P152&gt;30%,'Série original'!L152&gt;='Série original'!$Q152,'Série original'!L152&lt;='Série original'!$R152,COUNT('Série original'!$D152:$M152)&gt;3),'Série original'!L152," ")</f>
        <v xml:space="preserve"> </v>
      </c>
      <c r="L152" s="5" t="str">
        <f>IF(AND('Série original'!$P152&gt;30%,'Série original'!M152&gt;='Série original'!$Q152,'Série original'!M152&lt;='Série original'!$R152,COUNT('Série original'!$D152:$M152)&gt;3),'Série original'!M152," ")</f>
        <v xml:space="preserve"> </v>
      </c>
      <c r="M152" s="44" t="str">
        <f t="shared" si="15"/>
        <v/>
      </c>
      <c r="N152" s="7" t="str">
        <f t="shared" si="16"/>
        <v/>
      </c>
      <c r="O152" s="8" t="str">
        <f t="shared" si="17"/>
        <v/>
      </c>
      <c r="P152" s="6" t="str">
        <f t="shared" si="18"/>
        <v/>
      </c>
      <c r="Q152" s="5" t="str">
        <f t="shared" si="19"/>
        <v/>
      </c>
    </row>
    <row r="153" spans="1:17" ht="12.75" customHeight="1" x14ac:dyDescent="0.25">
      <c r="A153" s="3" t="str">
        <f>IF('Série original'!$A153&lt;&gt;"",'Série original'!$A153,"")</f>
        <v/>
      </c>
      <c r="B153" s="4" t="str">
        <f>IF('Série original'!$B153&lt;&gt;"",'Série original'!$B153,"")</f>
        <v/>
      </c>
      <c r="C153" s="5" t="str">
        <f>IF(AND('Série original'!$P153&gt;30%,'Série original'!D153&gt;='Série original'!$Q153,'Série original'!D153&lt;='Série original'!$R153,COUNT('Série original'!$D153:$M153)&gt;3),'Série original'!D153," ")</f>
        <v xml:space="preserve"> </v>
      </c>
      <c r="D153" s="5" t="str">
        <f>IF(AND('Série original'!$P153&gt;30%,'Série original'!E153&gt;='Série original'!$Q153,'Série original'!E153&lt;='Série original'!$R153,COUNT('Série original'!$D153:$M153)&gt;3),'Série original'!E153," ")</f>
        <v xml:space="preserve"> </v>
      </c>
      <c r="E153" s="5" t="str">
        <f>IF(AND('Série original'!$P153&gt;30%,'Série original'!F153&gt;='Série original'!$Q153,'Série original'!F153&lt;='Série original'!$R153,COUNT('Série original'!$D153:$M153)&gt;3),'Série original'!F153," ")</f>
        <v xml:space="preserve"> </v>
      </c>
      <c r="F153" s="5" t="str">
        <f>IF(AND('Série original'!$P153&gt;30%,'Série original'!G153&gt;='Série original'!$Q153,'Série original'!G153&lt;='Série original'!$R153,COUNT('Série original'!$D153:$M153)&gt;3),'Série original'!G153," ")</f>
        <v xml:space="preserve"> </v>
      </c>
      <c r="G153" s="5" t="str">
        <f>IF(AND('Série original'!$P153&gt;30%,'Série original'!H153&gt;='Série original'!$Q153,'Série original'!H153&lt;='Série original'!$R153,COUNT('Série original'!$D153:$M153)&gt;3),'Série original'!H153," ")</f>
        <v xml:space="preserve"> </v>
      </c>
      <c r="H153" s="5" t="str">
        <f>IF(AND('Série original'!$P153&gt;30%,'Série original'!I153&gt;='Série original'!$Q153,'Série original'!I153&lt;='Série original'!$R153,COUNT('Série original'!$D153:$M153)&gt;3),'Série original'!I153," ")</f>
        <v xml:space="preserve"> </v>
      </c>
      <c r="I153" s="5" t="str">
        <f>IF(AND('Série original'!$P153&gt;30%,'Série original'!J153&gt;='Série original'!$Q153,'Série original'!J153&lt;='Série original'!$R153,COUNT('Série original'!$D153:$M153)&gt;3),'Série original'!J153," ")</f>
        <v xml:space="preserve"> </v>
      </c>
      <c r="J153" s="5" t="str">
        <f>IF(AND('Série original'!$P153&gt;30%,'Série original'!K153&gt;='Série original'!$Q153,'Série original'!K153&lt;='Série original'!$R153,COUNT('Série original'!$D153:$M153)&gt;3),'Série original'!K153," ")</f>
        <v xml:space="preserve"> </v>
      </c>
      <c r="K153" s="5" t="str">
        <f>IF(AND('Série original'!$P153&gt;30%,'Série original'!L153&gt;='Série original'!$Q153,'Série original'!L153&lt;='Série original'!$R153,COUNT('Série original'!$D153:$M153)&gt;3),'Série original'!L153," ")</f>
        <v xml:space="preserve"> </v>
      </c>
      <c r="L153" s="5" t="str">
        <f>IF(AND('Série original'!$P153&gt;30%,'Série original'!M153&gt;='Série original'!$Q153,'Série original'!M153&lt;='Série original'!$R153,COUNT('Série original'!$D153:$M153)&gt;3),'Série original'!M153," ")</f>
        <v xml:space="preserve"> </v>
      </c>
      <c r="M153" s="44" t="str">
        <f t="shared" si="15"/>
        <v/>
      </c>
      <c r="N153" s="7" t="str">
        <f t="shared" si="16"/>
        <v/>
      </c>
      <c r="O153" s="8" t="str">
        <f t="shared" si="17"/>
        <v/>
      </c>
      <c r="P153" s="6" t="str">
        <f t="shared" si="18"/>
        <v/>
      </c>
      <c r="Q153" s="5" t="str">
        <f t="shared" si="19"/>
        <v/>
      </c>
    </row>
    <row r="154" spans="1:17" ht="12.75" customHeight="1" x14ac:dyDescent="0.25">
      <c r="A154" s="3" t="str">
        <f>IF('Série original'!$A154&lt;&gt;"",'Série original'!$A154,"")</f>
        <v/>
      </c>
      <c r="B154" s="4" t="str">
        <f>IF('Série original'!$B154&lt;&gt;"",'Série original'!$B154,"")</f>
        <v/>
      </c>
      <c r="C154" s="5" t="str">
        <f>IF(AND('Série original'!$P154&gt;30%,'Série original'!D154&gt;='Série original'!$Q154,'Série original'!D154&lt;='Série original'!$R154,COUNT('Série original'!$D154:$M154)&gt;3),'Série original'!D154," ")</f>
        <v xml:space="preserve"> </v>
      </c>
      <c r="D154" s="5" t="str">
        <f>IF(AND('Série original'!$P154&gt;30%,'Série original'!E154&gt;='Série original'!$Q154,'Série original'!E154&lt;='Série original'!$R154,COUNT('Série original'!$D154:$M154)&gt;3),'Série original'!E154," ")</f>
        <v xml:space="preserve"> </v>
      </c>
      <c r="E154" s="5" t="str">
        <f>IF(AND('Série original'!$P154&gt;30%,'Série original'!F154&gt;='Série original'!$Q154,'Série original'!F154&lt;='Série original'!$R154,COUNT('Série original'!$D154:$M154)&gt;3),'Série original'!F154," ")</f>
        <v xml:space="preserve"> </v>
      </c>
      <c r="F154" s="5" t="str">
        <f>IF(AND('Série original'!$P154&gt;30%,'Série original'!G154&gt;='Série original'!$Q154,'Série original'!G154&lt;='Série original'!$R154,COUNT('Série original'!$D154:$M154)&gt;3),'Série original'!G154," ")</f>
        <v xml:space="preserve"> </v>
      </c>
      <c r="G154" s="5" t="str">
        <f>IF(AND('Série original'!$P154&gt;30%,'Série original'!H154&gt;='Série original'!$Q154,'Série original'!H154&lt;='Série original'!$R154,COUNT('Série original'!$D154:$M154)&gt;3),'Série original'!H154," ")</f>
        <v xml:space="preserve"> </v>
      </c>
      <c r="H154" s="5" t="str">
        <f>IF(AND('Série original'!$P154&gt;30%,'Série original'!I154&gt;='Série original'!$Q154,'Série original'!I154&lt;='Série original'!$R154,COUNT('Série original'!$D154:$M154)&gt;3),'Série original'!I154," ")</f>
        <v xml:space="preserve"> </v>
      </c>
      <c r="I154" s="5" t="str">
        <f>IF(AND('Série original'!$P154&gt;30%,'Série original'!J154&gt;='Série original'!$Q154,'Série original'!J154&lt;='Série original'!$R154,COUNT('Série original'!$D154:$M154)&gt;3),'Série original'!J154," ")</f>
        <v xml:space="preserve"> </v>
      </c>
      <c r="J154" s="5" t="str">
        <f>IF(AND('Série original'!$P154&gt;30%,'Série original'!K154&gt;='Série original'!$Q154,'Série original'!K154&lt;='Série original'!$R154,COUNT('Série original'!$D154:$M154)&gt;3),'Série original'!K154," ")</f>
        <v xml:space="preserve"> </v>
      </c>
      <c r="K154" s="5" t="str">
        <f>IF(AND('Série original'!$P154&gt;30%,'Série original'!L154&gt;='Série original'!$Q154,'Série original'!L154&lt;='Série original'!$R154,COUNT('Série original'!$D154:$M154)&gt;3),'Série original'!L154," ")</f>
        <v xml:space="preserve"> </v>
      </c>
      <c r="L154" s="5" t="str">
        <f>IF(AND('Série original'!$P154&gt;30%,'Série original'!M154&gt;='Série original'!$Q154,'Série original'!M154&lt;='Série original'!$R154,COUNT('Série original'!$D154:$M154)&gt;3),'Série original'!M154," ")</f>
        <v xml:space="preserve"> </v>
      </c>
      <c r="M154" s="44" t="str">
        <f t="shared" si="15"/>
        <v/>
      </c>
      <c r="N154" s="7" t="str">
        <f t="shared" si="16"/>
        <v/>
      </c>
      <c r="O154" s="8" t="str">
        <f t="shared" si="17"/>
        <v/>
      </c>
      <c r="P154" s="6" t="str">
        <f t="shared" si="18"/>
        <v/>
      </c>
      <c r="Q154" s="5" t="str">
        <f t="shared" si="19"/>
        <v/>
      </c>
    </row>
    <row r="155" spans="1:17" ht="12.75" customHeight="1" x14ac:dyDescent="0.25">
      <c r="A155" s="3" t="str">
        <f>IF('Série original'!$A155&lt;&gt;"",'Série original'!$A155,"")</f>
        <v/>
      </c>
      <c r="B155" s="4" t="str">
        <f>IF('Série original'!$B155&lt;&gt;"",'Série original'!$B155,"")</f>
        <v/>
      </c>
      <c r="C155" s="5" t="str">
        <f>IF(AND('Série original'!$P155&gt;30%,'Série original'!D155&gt;='Série original'!$Q155,'Série original'!D155&lt;='Série original'!$R155,COUNT('Série original'!$D155:$M155)&gt;3),'Série original'!D155," ")</f>
        <v xml:space="preserve"> </v>
      </c>
      <c r="D155" s="5" t="str">
        <f>IF(AND('Série original'!$P155&gt;30%,'Série original'!E155&gt;='Série original'!$Q155,'Série original'!E155&lt;='Série original'!$R155,COUNT('Série original'!$D155:$M155)&gt;3),'Série original'!E155," ")</f>
        <v xml:space="preserve"> </v>
      </c>
      <c r="E155" s="5" t="str">
        <f>IF(AND('Série original'!$P155&gt;30%,'Série original'!F155&gt;='Série original'!$Q155,'Série original'!F155&lt;='Série original'!$R155,COUNT('Série original'!$D155:$M155)&gt;3),'Série original'!F155," ")</f>
        <v xml:space="preserve"> </v>
      </c>
      <c r="F155" s="5" t="str">
        <f>IF(AND('Série original'!$P155&gt;30%,'Série original'!G155&gt;='Série original'!$Q155,'Série original'!G155&lt;='Série original'!$R155,COUNT('Série original'!$D155:$M155)&gt;3),'Série original'!G155," ")</f>
        <v xml:space="preserve"> </v>
      </c>
      <c r="G155" s="5" t="str">
        <f>IF(AND('Série original'!$P155&gt;30%,'Série original'!H155&gt;='Série original'!$Q155,'Série original'!H155&lt;='Série original'!$R155,COUNT('Série original'!$D155:$M155)&gt;3),'Série original'!H155," ")</f>
        <v xml:space="preserve"> </v>
      </c>
      <c r="H155" s="5" t="str">
        <f>IF(AND('Série original'!$P155&gt;30%,'Série original'!I155&gt;='Série original'!$Q155,'Série original'!I155&lt;='Série original'!$R155,COUNT('Série original'!$D155:$M155)&gt;3),'Série original'!I155," ")</f>
        <v xml:space="preserve"> </v>
      </c>
      <c r="I155" s="5" t="str">
        <f>IF(AND('Série original'!$P155&gt;30%,'Série original'!J155&gt;='Série original'!$Q155,'Série original'!J155&lt;='Série original'!$R155,COUNT('Série original'!$D155:$M155)&gt;3),'Série original'!J155," ")</f>
        <v xml:space="preserve"> </v>
      </c>
      <c r="J155" s="5" t="str">
        <f>IF(AND('Série original'!$P155&gt;30%,'Série original'!K155&gt;='Série original'!$Q155,'Série original'!K155&lt;='Série original'!$R155,COUNT('Série original'!$D155:$M155)&gt;3),'Série original'!K155," ")</f>
        <v xml:space="preserve"> </v>
      </c>
      <c r="K155" s="5" t="str">
        <f>IF(AND('Série original'!$P155&gt;30%,'Série original'!L155&gt;='Série original'!$Q155,'Série original'!L155&lt;='Série original'!$R155,COUNT('Série original'!$D155:$M155)&gt;3),'Série original'!L155," ")</f>
        <v xml:space="preserve"> </v>
      </c>
      <c r="L155" s="5" t="str">
        <f>IF(AND('Série original'!$P155&gt;30%,'Série original'!M155&gt;='Série original'!$Q155,'Série original'!M155&lt;='Série original'!$R155,COUNT('Série original'!$D155:$M155)&gt;3),'Série original'!M155," ")</f>
        <v xml:space="preserve"> </v>
      </c>
      <c r="M155" s="44" t="str">
        <f t="shared" si="15"/>
        <v/>
      </c>
      <c r="N155" s="7" t="str">
        <f t="shared" si="16"/>
        <v/>
      </c>
      <c r="O155" s="8" t="str">
        <f t="shared" si="17"/>
        <v/>
      </c>
      <c r="P155" s="6" t="str">
        <f t="shared" si="18"/>
        <v/>
      </c>
      <c r="Q155" s="5" t="str">
        <f t="shared" si="19"/>
        <v/>
      </c>
    </row>
    <row r="156" spans="1:17" ht="12.75" customHeight="1" x14ac:dyDescent="0.25">
      <c r="A156" s="3" t="str">
        <f>IF('Série original'!$A156&lt;&gt;"",'Série original'!$A156,"")</f>
        <v/>
      </c>
      <c r="B156" s="4" t="str">
        <f>IF('Série original'!$B156&lt;&gt;"",'Série original'!$B156,"")</f>
        <v/>
      </c>
      <c r="C156" s="5" t="str">
        <f>IF(AND('Série original'!$P156&gt;30%,'Série original'!D156&gt;='Série original'!$Q156,'Série original'!D156&lt;='Série original'!$R156,COUNT('Série original'!$D156:$M156)&gt;3),'Série original'!D156," ")</f>
        <v xml:space="preserve"> </v>
      </c>
      <c r="D156" s="5" t="str">
        <f>IF(AND('Série original'!$P156&gt;30%,'Série original'!E156&gt;='Série original'!$Q156,'Série original'!E156&lt;='Série original'!$R156,COUNT('Série original'!$D156:$M156)&gt;3),'Série original'!E156," ")</f>
        <v xml:space="preserve"> </v>
      </c>
      <c r="E156" s="5" t="str">
        <f>IF(AND('Série original'!$P156&gt;30%,'Série original'!F156&gt;='Série original'!$Q156,'Série original'!F156&lt;='Série original'!$R156,COUNT('Série original'!$D156:$M156)&gt;3),'Série original'!F156," ")</f>
        <v xml:space="preserve"> </v>
      </c>
      <c r="F156" s="5" t="str">
        <f>IF(AND('Série original'!$P156&gt;30%,'Série original'!G156&gt;='Série original'!$Q156,'Série original'!G156&lt;='Série original'!$R156,COUNT('Série original'!$D156:$M156)&gt;3),'Série original'!G156," ")</f>
        <v xml:space="preserve"> </v>
      </c>
      <c r="G156" s="5" t="str">
        <f>IF(AND('Série original'!$P156&gt;30%,'Série original'!H156&gt;='Série original'!$Q156,'Série original'!H156&lt;='Série original'!$R156,COUNT('Série original'!$D156:$M156)&gt;3),'Série original'!H156," ")</f>
        <v xml:space="preserve"> </v>
      </c>
      <c r="H156" s="5" t="str">
        <f>IF(AND('Série original'!$P156&gt;30%,'Série original'!I156&gt;='Série original'!$Q156,'Série original'!I156&lt;='Série original'!$R156,COUNT('Série original'!$D156:$M156)&gt;3),'Série original'!I156," ")</f>
        <v xml:space="preserve"> </v>
      </c>
      <c r="I156" s="5" t="str">
        <f>IF(AND('Série original'!$P156&gt;30%,'Série original'!J156&gt;='Série original'!$Q156,'Série original'!J156&lt;='Série original'!$R156,COUNT('Série original'!$D156:$M156)&gt;3),'Série original'!J156," ")</f>
        <v xml:space="preserve"> </v>
      </c>
      <c r="J156" s="5" t="str">
        <f>IF(AND('Série original'!$P156&gt;30%,'Série original'!K156&gt;='Série original'!$Q156,'Série original'!K156&lt;='Série original'!$R156,COUNT('Série original'!$D156:$M156)&gt;3),'Série original'!K156," ")</f>
        <v xml:space="preserve"> </v>
      </c>
      <c r="K156" s="5" t="str">
        <f>IF(AND('Série original'!$P156&gt;30%,'Série original'!L156&gt;='Série original'!$Q156,'Série original'!L156&lt;='Série original'!$R156,COUNT('Série original'!$D156:$M156)&gt;3),'Série original'!L156," ")</f>
        <v xml:space="preserve"> </v>
      </c>
      <c r="L156" s="5" t="str">
        <f>IF(AND('Série original'!$P156&gt;30%,'Série original'!M156&gt;='Série original'!$Q156,'Série original'!M156&lt;='Série original'!$R156,COUNT('Série original'!$D156:$M156)&gt;3),'Série original'!M156," ")</f>
        <v xml:space="preserve"> </v>
      </c>
      <c r="M156" s="44" t="str">
        <f t="shared" si="15"/>
        <v/>
      </c>
      <c r="N156" s="7" t="str">
        <f t="shared" si="16"/>
        <v/>
      </c>
      <c r="O156" s="8" t="str">
        <f t="shared" si="17"/>
        <v/>
      </c>
      <c r="P156" s="6" t="str">
        <f t="shared" si="18"/>
        <v/>
      </c>
      <c r="Q156" s="5" t="str">
        <f t="shared" si="19"/>
        <v/>
      </c>
    </row>
    <row r="157" spans="1:17" ht="12.75" customHeight="1" x14ac:dyDescent="0.25">
      <c r="A157" s="3" t="str">
        <f>IF('Série original'!$A157&lt;&gt;"",'Série original'!$A157,"")</f>
        <v/>
      </c>
      <c r="B157" s="4" t="str">
        <f>IF('Série original'!$B157&lt;&gt;"",'Série original'!$B157,"")</f>
        <v/>
      </c>
      <c r="C157" s="5" t="str">
        <f>IF(AND('Série original'!$P157&gt;30%,'Série original'!D157&gt;='Série original'!$Q157,'Série original'!D157&lt;='Série original'!$R157,COUNT('Série original'!$D157:$M157)&gt;3),'Série original'!D157," ")</f>
        <v xml:space="preserve"> </v>
      </c>
      <c r="D157" s="5" t="str">
        <f>IF(AND('Série original'!$P157&gt;30%,'Série original'!E157&gt;='Série original'!$Q157,'Série original'!E157&lt;='Série original'!$R157,COUNT('Série original'!$D157:$M157)&gt;3),'Série original'!E157," ")</f>
        <v xml:space="preserve"> </v>
      </c>
      <c r="E157" s="5" t="str">
        <f>IF(AND('Série original'!$P157&gt;30%,'Série original'!F157&gt;='Série original'!$Q157,'Série original'!F157&lt;='Série original'!$R157,COUNT('Série original'!$D157:$M157)&gt;3),'Série original'!F157," ")</f>
        <v xml:space="preserve"> </v>
      </c>
      <c r="F157" s="5" t="str">
        <f>IF(AND('Série original'!$P157&gt;30%,'Série original'!G157&gt;='Série original'!$Q157,'Série original'!G157&lt;='Série original'!$R157,COUNT('Série original'!$D157:$M157)&gt;3),'Série original'!G157," ")</f>
        <v xml:space="preserve"> </v>
      </c>
      <c r="G157" s="5" t="str">
        <f>IF(AND('Série original'!$P157&gt;30%,'Série original'!H157&gt;='Série original'!$Q157,'Série original'!H157&lt;='Série original'!$R157,COUNT('Série original'!$D157:$M157)&gt;3),'Série original'!H157," ")</f>
        <v xml:space="preserve"> </v>
      </c>
      <c r="H157" s="5" t="str">
        <f>IF(AND('Série original'!$P157&gt;30%,'Série original'!I157&gt;='Série original'!$Q157,'Série original'!I157&lt;='Série original'!$R157,COUNT('Série original'!$D157:$M157)&gt;3),'Série original'!I157," ")</f>
        <v xml:space="preserve"> </v>
      </c>
      <c r="I157" s="5" t="str">
        <f>IF(AND('Série original'!$P157&gt;30%,'Série original'!J157&gt;='Série original'!$Q157,'Série original'!J157&lt;='Série original'!$R157,COUNT('Série original'!$D157:$M157)&gt;3),'Série original'!J157," ")</f>
        <v xml:space="preserve"> </v>
      </c>
      <c r="J157" s="5" t="str">
        <f>IF(AND('Série original'!$P157&gt;30%,'Série original'!K157&gt;='Série original'!$Q157,'Série original'!K157&lt;='Série original'!$R157,COUNT('Série original'!$D157:$M157)&gt;3),'Série original'!K157," ")</f>
        <v xml:space="preserve"> </v>
      </c>
      <c r="K157" s="5" t="str">
        <f>IF(AND('Série original'!$P157&gt;30%,'Série original'!L157&gt;='Série original'!$Q157,'Série original'!L157&lt;='Série original'!$R157,COUNT('Série original'!$D157:$M157)&gt;3),'Série original'!L157," ")</f>
        <v xml:space="preserve"> </v>
      </c>
      <c r="L157" s="5" t="str">
        <f>IF(AND('Série original'!$P157&gt;30%,'Série original'!M157&gt;='Série original'!$Q157,'Série original'!M157&lt;='Série original'!$R157,COUNT('Série original'!$D157:$M157)&gt;3),'Série original'!M157," ")</f>
        <v xml:space="preserve"> </v>
      </c>
      <c r="M157" s="44" t="str">
        <f t="shared" si="15"/>
        <v/>
      </c>
      <c r="N157" s="7" t="str">
        <f t="shared" si="16"/>
        <v/>
      </c>
      <c r="O157" s="8" t="str">
        <f t="shared" si="17"/>
        <v/>
      </c>
      <c r="P157" s="6" t="str">
        <f t="shared" si="18"/>
        <v/>
      </c>
      <c r="Q157" s="5" t="str">
        <f t="shared" si="19"/>
        <v/>
      </c>
    </row>
    <row r="158" spans="1:17" ht="12.75" customHeight="1" x14ac:dyDescent="0.25">
      <c r="A158" s="3" t="str">
        <f>IF('Série original'!$A158&lt;&gt;"",'Série original'!$A158,"")</f>
        <v/>
      </c>
      <c r="B158" s="4" t="str">
        <f>IF('Série original'!$B158&lt;&gt;"",'Série original'!$B158,"")</f>
        <v/>
      </c>
      <c r="C158" s="5" t="str">
        <f>IF(AND('Série original'!$P158&gt;30%,'Série original'!D158&gt;='Série original'!$Q158,'Série original'!D158&lt;='Série original'!$R158,COUNT('Série original'!$D158:$M158)&gt;3),'Série original'!D158," ")</f>
        <v xml:space="preserve"> </v>
      </c>
      <c r="D158" s="5" t="str">
        <f>IF(AND('Série original'!$P158&gt;30%,'Série original'!E158&gt;='Série original'!$Q158,'Série original'!E158&lt;='Série original'!$R158,COUNT('Série original'!$D158:$M158)&gt;3),'Série original'!E158," ")</f>
        <v xml:space="preserve"> </v>
      </c>
      <c r="E158" s="5" t="str">
        <f>IF(AND('Série original'!$P158&gt;30%,'Série original'!F158&gt;='Série original'!$Q158,'Série original'!F158&lt;='Série original'!$R158,COUNT('Série original'!$D158:$M158)&gt;3),'Série original'!F158," ")</f>
        <v xml:space="preserve"> </v>
      </c>
      <c r="F158" s="5" t="str">
        <f>IF(AND('Série original'!$P158&gt;30%,'Série original'!G158&gt;='Série original'!$Q158,'Série original'!G158&lt;='Série original'!$R158,COUNT('Série original'!$D158:$M158)&gt;3),'Série original'!G158," ")</f>
        <v xml:space="preserve"> </v>
      </c>
      <c r="G158" s="5" t="str">
        <f>IF(AND('Série original'!$P158&gt;30%,'Série original'!H158&gt;='Série original'!$Q158,'Série original'!H158&lt;='Série original'!$R158,COUNT('Série original'!$D158:$M158)&gt;3),'Série original'!H158," ")</f>
        <v xml:space="preserve"> </v>
      </c>
      <c r="H158" s="5" t="str">
        <f>IF(AND('Série original'!$P158&gt;30%,'Série original'!I158&gt;='Série original'!$Q158,'Série original'!I158&lt;='Série original'!$R158,COUNT('Série original'!$D158:$M158)&gt;3),'Série original'!I158," ")</f>
        <v xml:space="preserve"> </v>
      </c>
      <c r="I158" s="5" t="str">
        <f>IF(AND('Série original'!$P158&gt;30%,'Série original'!J158&gt;='Série original'!$Q158,'Série original'!J158&lt;='Série original'!$R158,COUNT('Série original'!$D158:$M158)&gt;3),'Série original'!J158," ")</f>
        <v xml:space="preserve"> </v>
      </c>
      <c r="J158" s="5" t="str">
        <f>IF(AND('Série original'!$P158&gt;30%,'Série original'!K158&gt;='Série original'!$Q158,'Série original'!K158&lt;='Série original'!$R158,COUNT('Série original'!$D158:$M158)&gt;3),'Série original'!K158," ")</f>
        <v xml:space="preserve"> </v>
      </c>
      <c r="K158" s="5" t="str">
        <f>IF(AND('Série original'!$P158&gt;30%,'Série original'!L158&gt;='Série original'!$Q158,'Série original'!L158&lt;='Série original'!$R158,COUNT('Série original'!$D158:$M158)&gt;3),'Série original'!L158," ")</f>
        <v xml:space="preserve"> </v>
      </c>
      <c r="L158" s="5" t="str">
        <f>IF(AND('Série original'!$P158&gt;30%,'Série original'!M158&gt;='Série original'!$Q158,'Série original'!M158&lt;='Série original'!$R158,COUNT('Série original'!$D158:$M158)&gt;3),'Série original'!M158," ")</f>
        <v xml:space="preserve"> </v>
      </c>
      <c r="M158" s="44" t="str">
        <f t="shared" si="15"/>
        <v/>
      </c>
      <c r="N158" s="7" t="str">
        <f t="shared" si="16"/>
        <v/>
      </c>
      <c r="O158" s="8" t="str">
        <f t="shared" si="17"/>
        <v/>
      </c>
      <c r="P158" s="6" t="str">
        <f t="shared" si="18"/>
        <v/>
      </c>
      <c r="Q158" s="5" t="str">
        <f t="shared" si="19"/>
        <v/>
      </c>
    </row>
    <row r="159" spans="1:17" ht="12.75" customHeight="1" x14ac:dyDescent="0.25">
      <c r="A159" s="3" t="str">
        <f>IF('Série original'!$A159&lt;&gt;"",'Série original'!$A159,"")</f>
        <v/>
      </c>
      <c r="B159" s="4" t="str">
        <f>IF('Série original'!$B159&lt;&gt;"",'Série original'!$B159,"")</f>
        <v/>
      </c>
      <c r="C159" s="5" t="str">
        <f>IF(AND('Série original'!$P159&gt;30%,'Série original'!D159&gt;='Série original'!$Q159,'Série original'!D159&lt;='Série original'!$R159,COUNT('Série original'!$D159:$M159)&gt;3),'Série original'!D159," ")</f>
        <v xml:space="preserve"> </v>
      </c>
      <c r="D159" s="5" t="str">
        <f>IF(AND('Série original'!$P159&gt;30%,'Série original'!E159&gt;='Série original'!$Q159,'Série original'!E159&lt;='Série original'!$R159,COUNT('Série original'!$D159:$M159)&gt;3),'Série original'!E159," ")</f>
        <v xml:space="preserve"> </v>
      </c>
      <c r="E159" s="5" t="str">
        <f>IF(AND('Série original'!$P159&gt;30%,'Série original'!F159&gt;='Série original'!$Q159,'Série original'!F159&lt;='Série original'!$R159,COUNT('Série original'!$D159:$M159)&gt;3),'Série original'!F159," ")</f>
        <v xml:space="preserve"> </v>
      </c>
      <c r="F159" s="5" t="str">
        <f>IF(AND('Série original'!$P159&gt;30%,'Série original'!G159&gt;='Série original'!$Q159,'Série original'!G159&lt;='Série original'!$R159,COUNT('Série original'!$D159:$M159)&gt;3),'Série original'!G159," ")</f>
        <v xml:space="preserve"> </v>
      </c>
      <c r="G159" s="5" t="str">
        <f>IF(AND('Série original'!$P159&gt;30%,'Série original'!H159&gt;='Série original'!$Q159,'Série original'!H159&lt;='Série original'!$R159,COUNT('Série original'!$D159:$M159)&gt;3),'Série original'!H159," ")</f>
        <v xml:space="preserve"> </v>
      </c>
      <c r="H159" s="5" t="str">
        <f>IF(AND('Série original'!$P159&gt;30%,'Série original'!I159&gt;='Série original'!$Q159,'Série original'!I159&lt;='Série original'!$R159,COUNT('Série original'!$D159:$M159)&gt;3),'Série original'!I159," ")</f>
        <v xml:space="preserve"> </v>
      </c>
      <c r="I159" s="5" t="str">
        <f>IF(AND('Série original'!$P159&gt;30%,'Série original'!J159&gt;='Série original'!$Q159,'Série original'!J159&lt;='Série original'!$R159,COUNT('Série original'!$D159:$M159)&gt;3),'Série original'!J159," ")</f>
        <v xml:space="preserve"> </v>
      </c>
      <c r="J159" s="5" t="str">
        <f>IF(AND('Série original'!$P159&gt;30%,'Série original'!K159&gt;='Série original'!$Q159,'Série original'!K159&lt;='Série original'!$R159,COUNT('Série original'!$D159:$M159)&gt;3),'Série original'!K159," ")</f>
        <v xml:space="preserve"> </v>
      </c>
      <c r="K159" s="5" t="str">
        <f>IF(AND('Série original'!$P159&gt;30%,'Série original'!L159&gt;='Série original'!$Q159,'Série original'!L159&lt;='Série original'!$R159,COUNT('Série original'!$D159:$M159)&gt;3),'Série original'!L159," ")</f>
        <v xml:space="preserve"> </v>
      </c>
      <c r="L159" s="5" t="str">
        <f>IF(AND('Série original'!$P159&gt;30%,'Série original'!M159&gt;='Série original'!$Q159,'Série original'!M159&lt;='Série original'!$R159,COUNT('Série original'!$D159:$M159)&gt;3),'Série original'!M159," ")</f>
        <v xml:space="preserve"> </v>
      </c>
      <c r="M159" s="44" t="str">
        <f t="shared" si="15"/>
        <v/>
      </c>
      <c r="N159" s="7" t="str">
        <f t="shared" si="16"/>
        <v/>
      </c>
      <c r="O159" s="8" t="str">
        <f t="shared" si="17"/>
        <v/>
      </c>
      <c r="P159" s="6" t="str">
        <f t="shared" si="18"/>
        <v/>
      </c>
      <c r="Q159" s="5" t="str">
        <f t="shared" si="19"/>
        <v/>
      </c>
    </row>
    <row r="160" spans="1:17" ht="12.75" customHeight="1" x14ac:dyDescent="0.25">
      <c r="A160" s="3" t="str">
        <f>IF('Série original'!$A160&lt;&gt;"",'Série original'!$A160,"")</f>
        <v/>
      </c>
      <c r="B160" s="4" t="str">
        <f>IF('Série original'!$B160&lt;&gt;"",'Série original'!$B160,"")</f>
        <v/>
      </c>
      <c r="C160" s="5" t="str">
        <f>IF(AND('Série original'!$P160&gt;30%,'Série original'!D160&gt;='Série original'!$Q160,'Série original'!D160&lt;='Série original'!$R160,COUNT('Série original'!$D160:$M160)&gt;3),'Série original'!D160," ")</f>
        <v xml:space="preserve"> </v>
      </c>
      <c r="D160" s="5" t="str">
        <f>IF(AND('Série original'!$P160&gt;30%,'Série original'!E160&gt;='Série original'!$Q160,'Série original'!E160&lt;='Série original'!$R160,COUNT('Série original'!$D160:$M160)&gt;3),'Série original'!E160," ")</f>
        <v xml:space="preserve"> </v>
      </c>
      <c r="E160" s="5" t="str">
        <f>IF(AND('Série original'!$P160&gt;30%,'Série original'!F160&gt;='Série original'!$Q160,'Série original'!F160&lt;='Série original'!$R160,COUNT('Série original'!$D160:$M160)&gt;3),'Série original'!F160," ")</f>
        <v xml:space="preserve"> </v>
      </c>
      <c r="F160" s="5" t="str">
        <f>IF(AND('Série original'!$P160&gt;30%,'Série original'!G160&gt;='Série original'!$Q160,'Série original'!G160&lt;='Série original'!$R160,COUNT('Série original'!$D160:$M160)&gt;3),'Série original'!G160," ")</f>
        <v xml:space="preserve"> </v>
      </c>
      <c r="G160" s="5" t="str">
        <f>IF(AND('Série original'!$P160&gt;30%,'Série original'!H160&gt;='Série original'!$Q160,'Série original'!H160&lt;='Série original'!$R160,COUNT('Série original'!$D160:$M160)&gt;3),'Série original'!H160," ")</f>
        <v xml:space="preserve"> </v>
      </c>
      <c r="H160" s="5" t="str">
        <f>IF(AND('Série original'!$P160&gt;30%,'Série original'!I160&gt;='Série original'!$Q160,'Série original'!I160&lt;='Série original'!$R160,COUNT('Série original'!$D160:$M160)&gt;3),'Série original'!I160," ")</f>
        <v xml:space="preserve"> </v>
      </c>
      <c r="I160" s="5" t="str">
        <f>IF(AND('Série original'!$P160&gt;30%,'Série original'!J160&gt;='Série original'!$Q160,'Série original'!J160&lt;='Série original'!$R160,COUNT('Série original'!$D160:$M160)&gt;3),'Série original'!J160," ")</f>
        <v xml:space="preserve"> </v>
      </c>
      <c r="J160" s="5" t="str">
        <f>IF(AND('Série original'!$P160&gt;30%,'Série original'!K160&gt;='Série original'!$Q160,'Série original'!K160&lt;='Série original'!$R160,COUNT('Série original'!$D160:$M160)&gt;3),'Série original'!K160," ")</f>
        <v xml:space="preserve"> </v>
      </c>
      <c r="K160" s="5" t="str">
        <f>IF(AND('Série original'!$P160&gt;30%,'Série original'!L160&gt;='Série original'!$Q160,'Série original'!L160&lt;='Série original'!$R160,COUNT('Série original'!$D160:$M160)&gt;3),'Série original'!L160," ")</f>
        <v xml:space="preserve"> </v>
      </c>
      <c r="L160" s="5" t="str">
        <f>IF(AND('Série original'!$P160&gt;30%,'Série original'!M160&gt;='Série original'!$Q160,'Série original'!M160&lt;='Série original'!$R160,COUNT('Série original'!$D160:$M160)&gt;3),'Série original'!M160," ")</f>
        <v xml:space="preserve"> </v>
      </c>
      <c r="M160" s="44" t="str">
        <f t="shared" si="15"/>
        <v/>
      </c>
      <c r="N160" s="7" t="str">
        <f t="shared" si="16"/>
        <v/>
      </c>
      <c r="O160" s="8" t="str">
        <f t="shared" si="17"/>
        <v/>
      </c>
      <c r="P160" s="6" t="str">
        <f t="shared" si="18"/>
        <v/>
      </c>
      <c r="Q160" s="5" t="str">
        <f t="shared" si="19"/>
        <v/>
      </c>
    </row>
    <row r="161" spans="1:17" ht="12.75" customHeight="1" x14ac:dyDescent="0.25">
      <c r="A161" s="3" t="str">
        <f>IF('Série original'!$A161&lt;&gt;"",'Série original'!$A161,"")</f>
        <v/>
      </c>
      <c r="B161" s="4" t="str">
        <f>IF('Série original'!$B161&lt;&gt;"",'Série original'!$B161,"")</f>
        <v/>
      </c>
      <c r="C161" s="5" t="str">
        <f>IF(AND('Série original'!$P161&gt;30%,'Série original'!D161&gt;='Série original'!$Q161,'Série original'!D161&lt;='Série original'!$R161,COUNT('Série original'!$D161:$M161)&gt;3),'Série original'!D161," ")</f>
        <v xml:space="preserve"> </v>
      </c>
      <c r="D161" s="5" t="str">
        <f>IF(AND('Série original'!$P161&gt;30%,'Série original'!E161&gt;='Série original'!$Q161,'Série original'!E161&lt;='Série original'!$R161,COUNT('Série original'!$D161:$M161)&gt;3),'Série original'!E161," ")</f>
        <v xml:space="preserve"> </v>
      </c>
      <c r="E161" s="5" t="str">
        <f>IF(AND('Série original'!$P161&gt;30%,'Série original'!F161&gt;='Série original'!$Q161,'Série original'!F161&lt;='Série original'!$R161,COUNT('Série original'!$D161:$M161)&gt;3),'Série original'!F161," ")</f>
        <v xml:space="preserve"> </v>
      </c>
      <c r="F161" s="5" t="str">
        <f>IF(AND('Série original'!$P161&gt;30%,'Série original'!G161&gt;='Série original'!$Q161,'Série original'!G161&lt;='Série original'!$R161,COUNT('Série original'!$D161:$M161)&gt;3),'Série original'!G161," ")</f>
        <v xml:space="preserve"> </v>
      </c>
      <c r="G161" s="5" t="str">
        <f>IF(AND('Série original'!$P161&gt;30%,'Série original'!H161&gt;='Série original'!$Q161,'Série original'!H161&lt;='Série original'!$R161,COUNT('Série original'!$D161:$M161)&gt;3),'Série original'!H161," ")</f>
        <v xml:space="preserve"> </v>
      </c>
      <c r="H161" s="5" t="str">
        <f>IF(AND('Série original'!$P161&gt;30%,'Série original'!I161&gt;='Série original'!$Q161,'Série original'!I161&lt;='Série original'!$R161,COUNT('Série original'!$D161:$M161)&gt;3),'Série original'!I161," ")</f>
        <v xml:space="preserve"> </v>
      </c>
      <c r="I161" s="5" t="str">
        <f>IF(AND('Série original'!$P161&gt;30%,'Série original'!J161&gt;='Série original'!$Q161,'Série original'!J161&lt;='Série original'!$R161,COUNT('Série original'!$D161:$M161)&gt;3),'Série original'!J161," ")</f>
        <v xml:space="preserve"> </v>
      </c>
      <c r="J161" s="5" t="str">
        <f>IF(AND('Série original'!$P161&gt;30%,'Série original'!K161&gt;='Série original'!$Q161,'Série original'!K161&lt;='Série original'!$R161,COUNT('Série original'!$D161:$M161)&gt;3),'Série original'!K161," ")</f>
        <v xml:space="preserve"> </v>
      </c>
      <c r="K161" s="5" t="str">
        <f>IF(AND('Série original'!$P161&gt;30%,'Série original'!L161&gt;='Série original'!$Q161,'Série original'!L161&lt;='Série original'!$R161,COUNT('Série original'!$D161:$M161)&gt;3),'Série original'!L161," ")</f>
        <v xml:space="preserve"> </v>
      </c>
      <c r="L161" s="5" t="str">
        <f>IF(AND('Série original'!$P161&gt;30%,'Série original'!M161&gt;='Série original'!$Q161,'Série original'!M161&lt;='Série original'!$R161,COUNT('Série original'!$D161:$M161)&gt;3),'Série original'!M161," ")</f>
        <v xml:space="preserve"> </v>
      </c>
      <c r="M161" s="44" t="str">
        <f t="shared" si="15"/>
        <v/>
      </c>
      <c r="N161" s="7" t="str">
        <f t="shared" si="16"/>
        <v/>
      </c>
      <c r="O161" s="8" t="str">
        <f t="shared" si="17"/>
        <v/>
      </c>
      <c r="P161" s="6" t="str">
        <f t="shared" si="18"/>
        <v/>
      </c>
      <c r="Q161" s="5" t="str">
        <f t="shared" si="19"/>
        <v/>
      </c>
    </row>
    <row r="162" spans="1:17" ht="12.75" customHeight="1" x14ac:dyDescent="0.25">
      <c r="A162" s="3" t="str">
        <f>IF('Série original'!$A162&lt;&gt;"",'Série original'!$A162,"")</f>
        <v/>
      </c>
      <c r="B162" s="4" t="str">
        <f>IF('Série original'!$B162&lt;&gt;"",'Série original'!$B162,"")</f>
        <v/>
      </c>
      <c r="C162" s="5" t="str">
        <f>IF(AND('Série original'!$P162&gt;30%,'Série original'!D162&gt;='Série original'!$Q162,'Série original'!D162&lt;='Série original'!$R162,COUNT('Série original'!$D162:$M162)&gt;3),'Série original'!D162," ")</f>
        <v xml:space="preserve"> </v>
      </c>
      <c r="D162" s="5" t="str">
        <f>IF(AND('Série original'!$P162&gt;30%,'Série original'!E162&gt;='Série original'!$Q162,'Série original'!E162&lt;='Série original'!$R162,COUNT('Série original'!$D162:$M162)&gt;3),'Série original'!E162," ")</f>
        <v xml:space="preserve"> </v>
      </c>
      <c r="E162" s="5" t="str">
        <f>IF(AND('Série original'!$P162&gt;30%,'Série original'!F162&gt;='Série original'!$Q162,'Série original'!F162&lt;='Série original'!$R162,COUNT('Série original'!$D162:$M162)&gt;3),'Série original'!F162," ")</f>
        <v xml:space="preserve"> </v>
      </c>
      <c r="F162" s="5" t="str">
        <f>IF(AND('Série original'!$P162&gt;30%,'Série original'!G162&gt;='Série original'!$Q162,'Série original'!G162&lt;='Série original'!$R162,COUNT('Série original'!$D162:$M162)&gt;3),'Série original'!G162," ")</f>
        <v xml:space="preserve"> </v>
      </c>
      <c r="G162" s="5" t="str">
        <f>IF(AND('Série original'!$P162&gt;30%,'Série original'!H162&gt;='Série original'!$Q162,'Série original'!H162&lt;='Série original'!$R162,COUNT('Série original'!$D162:$M162)&gt;3),'Série original'!H162," ")</f>
        <v xml:space="preserve"> </v>
      </c>
      <c r="H162" s="5" t="str">
        <f>IF(AND('Série original'!$P162&gt;30%,'Série original'!I162&gt;='Série original'!$Q162,'Série original'!I162&lt;='Série original'!$R162,COUNT('Série original'!$D162:$M162)&gt;3),'Série original'!I162," ")</f>
        <v xml:space="preserve"> </v>
      </c>
      <c r="I162" s="5" t="str">
        <f>IF(AND('Série original'!$P162&gt;30%,'Série original'!J162&gt;='Série original'!$Q162,'Série original'!J162&lt;='Série original'!$R162,COUNT('Série original'!$D162:$M162)&gt;3),'Série original'!J162," ")</f>
        <v xml:space="preserve"> </v>
      </c>
      <c r="J162" s="5" t="str">
        <f>IF(AND('Série original'!$P162&gt;30%,'Série original'!K162&gt;='Série original'!$Q162,'Série original'!K162&lt;='Série original'!$R162,COUNT('Série original'!$D162:$M162)&gt;3),'Série original'!K162," ")</f>
        <v xml:space="preserve"> </v>
      </c>
      <c r="K162" s="5" t="str">
        <f>IF(AND('Série original'!$P162&gt;30%,'Série original'!L162&gt;='Série original'!$Q162,'Série original'!L162&lt;='Série original'!$R162,COUNT('Série original'!$D162:$M162)&gt;3),'Série original'!L162," ")</f>
        <v xml:space="preserve"> </v>
      </c>
      <c r="L162" s="5" t="str">
        <f>IF(AND('Série original'!$P162&gt;30%,'Série original'!M162&gt;='Série original'!$Q162,'Série original'!M162&lt;='Série original'!$R162,COUNT('Série original'!$D162:$M162)&gt;3),'Série original'!M162," ")</f>
        <v xml:space="preserve"> </v>
      </c>
      <c r="M162" s="44" t="str">
        <f t="shared" si="15"/>
        <v/>
      </c>
      <c r="N162" s="7" t="str">
        <f t="shared" si="16"/>
        <v/>
      </c>
      <c r="O162" s="8" t="str">
        <f t="shared" si="17"/>
        <v/>
      </c>
      <c r="P162" s="6" t="str">
        <f t="shared" si="18"/>
        <v/>
      </c>
      <c r="Q162" s="5" t="str">
        <f t="shared" si="19"/>
        <v/>
      </c>
    </row>
    <row r="163" spans="1:17" ht="12.75" customHeight="1" x14ac:dyDescent="0.25">
      <c r="A163" s="3" t="str">
        <f>IF('Série original'!$A163&lt;&gt;"",'Série original'!$A163,"")</f>
        <v/>
      </c>
      <c r="B163" s="4" t="str">
        <f>IF('Série original'!$B163&lt;&gt;"",'Série original'!$B163,"")</f>
        <v/>
      </c>
      <c r="C163" s="5" t="str">
        <f>IF(AND('Série original'!$P163&gt;30%,'Série original'!D163&gt;='Série original'!$Q163,'Série original'!D163&lt;='Série original'!$R163,COUNT('Série original'!$D163:$M163)&gt;3),'Série original'!D163," ")</f>
        <v xml:space="preserve"> </v>
      </c>
      <c r="D163" s="5" t="str">
        <f>IF(AND('Série original'!$P163&gt;30%,'Série original'!E163&gt;='Série original'!$Q163,'Série original'!E163&lt;='Série original'!$R163,COUNT('Série original'!$D163:$M163)&gt;3),'Série original'!E163," ")</f>
        <v xml:space="preserve"> </v>
      </c>
      <c r="E163" s="5" t="str">
        <f>IF(AND('Série original'!$P163&gt;30%,'Série original'!F163&gt;='Série original'!$Q163,'Série original'!F163&lt;='Série original'!$R163,COUNT('Série original'!$D163:$M163)&gt;3),'Série original'!F163," ")</f>
        <v xml:space="preserve"> </v>
      </c>
      <c r="F163" s="5" t="str">
        <f>IF(AND('Série original'!$P163&gt;30%,'Série original'!G163&gt;='Série original'!$Q163,'Série original'!G163&lt;='Série original'!$R163,COUNT('Série original'!$D163:$M163)&gt;3),'Série original'!G163," ")</f>
        <v xml:space="preserve"> </v>
      </c>
      <c r="G163" s="5" t="str">
        <f>IF(AND('Série original'!$P163&gt;30%,'Série original'!H163&gt;='Série original'!$Q163,'Série original'!H163&lt;='Série original'!$R163,COUNT('Série original'!$D163:$M163)&gt;3),'Série original'!H163," ")</f>
        <v xml:space="preserve"> </v>
      </c>
      <c r="H163" s="5" t="str">
        <f>IF(AND('Série original'!$P163&gt;30%,'Série original'!I163&gt;='Série original'!$Q163,'Série original'!I163&lt;='Série original'!$R163,COUNT('Série original'!$D163:$M163)&gt;3),'Série original'!I163," ")</f>
        <v xml:space="preserve"> </v>
      </c>
      <c r="I163" s="5" t="str">
        <f>IF(AND('Série original'!$P163&gt;30%,'Série original'!J163&gt;='Série original'!$Q163,'Série original'!J163&lt;='Série original'!$R163,COUNT('Série original'!$D163:$M163)&gt;3),'Série original'!J163," ")</f>
        <v xml:space="preserve"> </v>
      </c>
      <c r="J163" s="5" t="str">
        <f>IF(AND('Série original'!$P163&gt;30%,'Série original'!K163&gt;='Série original'!$Q163,'Série original'!K163&lt;='Série original'!$R163,COUNT('Série original'!$D163:$M163)&gt;3),'Série original'!K163," ")</f>
        <v xml:space="preserve"> </v>
      </c>
      <c r="K163" s="5" t="str">
        <f>IF(AND('Série original'!$P163&gt;30%,'Série original'!L163&gt;='Série original'!$Q163,'Série original'!L163&lt;='Série original'!$R163,COUNT('Série original'!$D163:$M163)&gt;3),'Série original'!L163," ")</f>
        <v xml:space="preserve"> </v>
      </c>
      <c r="L163" s="5" t="str">
        <f>IF(AND('Série original'!$P163&gt;30%,'Série original'!M163&gt;='Série original'!$Q163,'Série original'!M163&lt;='Série original'!$R163,COUNT('Série original'!$D163:$M163)&gt;3),'Série original'!M163," ")</f>
        <v xml:space="preserve"> </v>
      </c>
      <c r="M163" s="44" t="str">
        <f t="shared" si="15"/>
        <v/>
      </c>
      <c r="N163" s="7" t="str">
        <f t="shared" si="16"/>
        <v/>
      </c>
      <c r="O163" s="8" t="str">
        <f t="shared" si="17"/>
        <v/>
      </c>
      <c r="P163" s="6" t="str">
        <f t="shared" si="18"/>
        <v/>
      </c>
      <c r="Q163" s="5" t="str">
        <f t="shared" si="19"/>
        <v/>
      </c>
    </row>
    <row r="164" spans="1:17" ht="12.75" customHeight="1" x14ac:dyDescent="0.25">
      <c r="A164" s="3" t="str">
        <f>IF('Série original'!$A164&lt;&gt;"",'Série original'!$A164,"")</f>
        <v/>
      </c>
      <c r="B164" s="4" t="str">
        <f>IF('Série original'!$B164&lt;&gt;"",'Série original'!$B164,"")</f>
        <v/>
      </c>
      <c r="C164" s="5" t="str">
        <f>IF(AND('Série original'!$P164&gt;30%,'Série original'!D164&gt;='Série original'!$Q164,'Série original'!D164&lt;='Série original'!$R164,COUNT('Série original'!$D164:$M164)&gt;3),'Série original'!D164," ")</f>
        <v xml:space="preserve"> </v>
      </c>
      <c r="D164" s="5" t="str">
        <f>IF(AND('Série original'!$P164&gt;30%,'Série original'!E164&gt;='Série original'!$Q164,'Série original'!E164&lt;='Série original'!$R164,COUNT('Série original'!$D164:$M164)&gt;3),'Série original'!E164," ")</f>
        <v xml:space="preserve"> </v>
      </c>
      <c r="E164" s="5" t="str">
        <f>IF(AND('Série original'!$P164&gt;30%,'Série original'!F164&gt;='Série original'!$Q164,'Série original'!F164&lt;='Série original'!$R164,COUNT('Série original'!$D164:$M164)&gt;3),'Série original'!F164," ")</f>
        <v xml:space="preserve"> </v>
      </c>
      <c r="F164" s="5" t="str">
        <f>IF(AND('Série original'!$P164&gt;30%,'Série original'!G164&gt;='Série original'!$Q164,'Série original'!G164&lt;='Série original'!$R164,COUNT('Série original'!$D164:$M164)&gt;3),'Série original'!G164," ")</f>
        <v xml:space="preserve"> </v>
      </c>
      <c r="G164" s="5" t="str">
        <f>IF(AND('Série original'!$P164&gt;30%,'Série original'!H164&gt;='Série original'!$Q164,'Série original'!H164&lt;='Série original'!$R164,COUNT('Série original'!$D164:$M164)&gt;3),'Série original'!H164," ")</f>
        <v xml:space="preserve"> </v>
      </c>
      <c r="H164" s="5" t="str">
        <f>IF(AND('Série original'!$P164&gt;30%,'Série original'!I164&gt;='Série original'!$Q164,'Série original'!I164&lt;='Série original'!$R164,COUNT('Série original'!$D164:$M164)&gt;3),'Série original'!I164," ")</f>
        <v xml:space="preserve"> </v>
      </c>
      <c r="I164" s="5" t="str">
        <f>IF(AND('Série original'!$P164&gt;30%,'Série original'!J164&gt;='Série original'!$Q164,'Série original'!J164&lt;='Série original'!$R164,COUNT('Série original'!$D164:$M164)&gt;3),'Série original'!J164," ")</f>
        <v xml:space="preserve"> </v>
      </c>
      <c r="J164" s="5" t="str">
        <f>IF(AND('Série original'!$P164&gt;30%,'Série original'!K164&gt;='Série original'!$Q164,'Série original'!K164&lt;='Série original'!$R164,COUNT('Série original'!$D164:$M164)&gt;3),'Série original'!K164," ")</f>
        <v xml:space="preserve"> </v>
      </c>
      <c r="K164" s="5" t="str">
        <f>IF(AND('Série original'!$P164&gt;30%,'Série original'!L164&gt;='Série original'!$Q164,'Série original'!L164&lt;='Série original'!$R164,COUNT('Série original'!$D164:$M164)&gt;3),'Série original'!L164," ")</f>
        <v xml:space="preserve"> </v>
      </c>
      <c r="L164" s="5" t="str">
        <f>IF(AND('Série original'!$P164&gt;30%,'Série original'!M164&gt;='Série original'!$Q164,'Série original'!M164&lt;='Série original'!$R164,COUNT('Série original'!$D164:$M164)&gt;3),'Série original'!M164," ")</f>
        <v xml:space="preserve"> </v>
      </c>
      <c r="M164" s="44" t="str">
        <f t="shared" si="15"/>
        <v/>
      </c>
      <c r="N164" s="7" t="str">
        <f t="shared" si="16"/>
        <v/>
      </c>
      <c r="O164" s="8" t="str">
        <f t="shared" si="17"/>
        <v/>
      </c>
      <c r="P164" s="6" t="str">
        <f t="shared" si="18"/>
        <v/>
      </c>
      <c r="Q164" s="5" t="str">
        <f t="shared" si="19"/>
        <v/>
      </c>
    </row>
    <row r="165" spans="1:17" ht="12.75" customHeight="1" x14ac:dyDescent="0.25">
      <c r="A165" s="3" t="str">
        <f>IF('Série original'!$A165&lt;&gt;"",'Série original'!$A165,"")</f>
        <v/>
      </c>
      <c r="B165" s="4" t="str">
        <f>IF('Série original'!$B165&lt;&gt;"",'Série original'!$B165,"")</f>
        <v/>
      </c>
      <c r="C165" s="5" t="str">
        <f>IF(AND('Série original'!$P165&gt;30%,'Série original'!D165&gt;='Série original'!$Q165,'Série original'!D165&lt;='Série original'!$R165,COUNT('Série original'!$D165:$M165)&gt;3),'Série original'!D165," ")</f>
        <v xml:space="preserve"> </v>
      </c>
      <c r="D165" s="5" t="str">
        <f>IF(AND('Série original'!$P165&gt;30%,'Série original'!E165&gt;='Série original'!$Q165,'Série original'!E165&lt;='Série original'!$R165,COUNT('Série original'!$D165:$M165)&gt;3),'Série original'!E165," ")</f>
        <v xml:space="preserve"> </v>
      </c>
      <c r="E165" s="5" t="str">
        <f>IF(AND('Série original'!$P165&gt;30%,'Série original'!F165&gt;='Série original'!$Q165,'Série original'!F165&lt;='Série original'!$R165,COUNT('Série original'!$D165:$M165)&gt;3),'Série original'!F165," ")</f>
        <v xml:space="preserve"> </v>
      </c>
      <c r="F165" s="5" t="str">
        <f>IF(AND('Série original'!$P165&gt;30%,'Série original'!G165&gt;='Série original'!$Q165,'Série original'!G165&lt;='Série original'!$R165,COUNT('Série original'!$D165:$M165)&gt;3),'Série original'!G165," ")</f>
        <v xml:space="preserve"> </v>
      </c>
      <c r="G165" s="5" t="str">
        <f>IF(AND('Série original'!$P165&gt;30%,'Série original'!H165&gt;='Série original'!$Q165,'Série original'!H165&lt;='Série original'!$R165,COUNT('Série original'!$D165:$M165)&gt;3),'Série original'!H165," ")</f>
        <v xml:space="preserve"> </v>
      </c>
      <c r="H165" s="5" t="str">
        <f>IF(AND('Série original'!$P165&gt;30%,'Série original'!I165&gt;='Série original'!$Q165,'Série original'!I165&lt;='Série original'!$R165,COUNT('Série original'!$D165:$M165)&gt;3),'Série original'!I165," ")</f>
        <v xml:space="preserve"> </v>
      </c>
      <c r="I165" s="5" t="str">
        <f>IF(AND('Série original'!$P165&gt;30%,'Série original'!J165&gt;='Série original'!$Q165,'Série original'!J165&lt;='Série original'!$R165,COUNT('Série original'!$D165:$M165)&gt;3),'Série original'!J165," ")</f>
        <v xml:space="preserve"> </v>
      </c>
      <c r="J165" s="5" t="str">
        <f>IF(AND('Série original'!$P165&gt;30%,'Série original'!K165&gt;='Série original'!$Q165,'Série original'!K165&lt;='Série original'!$R165,COUNT('Série original'!$D165:$M165)&gt;3),'Série original'!K165," ")</f>
        <v xml:space="preserve"> </v>
      </c>
      <c r="K165" s="5" t="str">
        <f>IF(AND('Série original'!$P165&gt;30%,'Série original'!L165&gt;='Série original'!$Q165,'Série original'!L165&lt;='Série original'!$R165,COUNT('Série original'!$D165:$M165)&gt;3),'Série original'!L165," ")</f>
        <v xml:space="preserve"> </v>
      </c>
      <c r="L165" s="5" t="str">
        <f>IF(AND('Série original'!$P165&gt;30%,'Série original'!M165&gt;='Série original'!$Q165,'Série original'!M165&lt;='Série original'!$R165,COUNT('Série original'!$D165:$M165)&gt;3),'Série original'!M165," ")</f>
        <v xml:space="preserve"> </v>
      </c>
      <c r="M165" s="44" t="str">
        <f t="shared" si="15"/>
        <v/>
      </c>
      <c r="N165" s="7" t="str">
        <f t="shared" si="16"/>
        <v/>
      </c>
      <c r="O165" s="8" t="str">
        <f t="shared" si="17"/>
        <v/>
      </c>
      <c r="P165" s="6" t="str">
        <f t="shared" si="18"/>
        <v/>
      </c>
      <c r="Q165" s="5" t="str">
        <f t="shared" si="19"/>
        <v/>
      </c>
    </row>
    <row r="166" spans="1:17" ht="12.75" customHeight="1" x14ac:dyDescent="0.25">
      <c r="A166" s="3" t="str">
        <f>IF('Série original'!$A166&lt;&gt;"",'Série original'!$A166,"")</f>
        <v/>
      </c>
      <c r="B166" s="4" t="str">
        <f>IF('Série original'!$B166&lt;&gt;"",'Série original'!$B166,"")</f>
        <v/>
      </c>
      <c r="C166" s="5" t="str">
        <f>IF(AND('Série original'!$P166&gt;30%,'Série original'!D166&gt;='Série original'!$Q166,'Série original'!D166&lt;='Série original'!$R166,COUNT('Série original'!$D166:$M166)&gt;3),'Série original'!D166," ")</f>
        <v xml:space="preserve"> </v>
      </c>
      <c r="D166" s="5" t="str">
        <f>IF(AND('Série original'!$P166&gt;30%,'Série original'!E166&gt;='Série original'!$Q166,'Série original'!E166&lt;='Série original'!$R166,COUNT('Série original'!$D166:$M166)&gt;3),'Série original'!E166," ")</f>
        <v xml:space="preserve"> </v>
      </c>
      <c r="E166" s="5" t="str">
        <f>IF(AND('Série original'!$P166&gt;30%,'Série original'!F166&gt;='Série original'!$Q166,'Série original'!F166&lt;='Série original'!$R166,COUNT('Série original'!$D166:$M166)&gt;3),'Série original'!F166," ")</f>
        <v xml:space="preserve"> </v>
      </c>
      <c r="F166" s="5" t="str">
        <f>IF(AND('Série original'!$P166&gt;30%,'Série original'!G166&gt;='Série original'!$Q166,'Série original'!G166&lt;='Série original'!$R166,COUNT('Série original'!$D166:$M166)&gt;3),'Série original'!G166," ")</f>
        <v xml:space="preserve"> </v>
      </c>
      <c r="G166" s="5" t="str">
        <f>IF(AND('Série original'!$P166&gt;30%,'Série original'!H166&gt;='Série original'!$Q166,'Série original'!H166&lt;='Série original'!$R166,COUNT('Série original'!$D166:$M166)&gt;3),'Série original'!H166," ")</f>
        <v xml:space="preserve"> </v>
      </c>
      <c r="H166" s="5" t="str">
        <f>IF(AND('Série original'!$P166&gt;30%,'Série original'!I166&gt;='Série original'!$Q166,'Série original'!I166&lt;='Série original'!$R166,COUNT('Série original'!$D166:$M166)&gt;3),'Série original'!I166," ")</f>
        <v xml:space="preserve"> </v>
      </c>
      <c r="I166" s="5" t="str">
        <f>IF(AND('Série original'!$P166&gt;30%,'Série original'!J166&gt;='Série original'!$Q166,'Série original'!J166&lt;='Série original'!$R166,COUNT('Série original'!$D166:$M166)&gt;3),'Série original'!J166," ")</f>
        <v xml:space="preserve"> </v>
      </c>
      <c r="J166" s="5" t="str">
        <f>IF(AND('Série original'!$P166&gt;30%,'Série original'!K166&gt;='Série original'!$Q166,'Série original'!K166&lt;='Série original'!$R166,COUNT('Série original'!$D166:$M166)&gt;3),'Série original'!K166," ")</f>
        <v xml:space="preserve"> </v>
      </c>
      <c r="K166" s="5" t="str">
        <f>IF(AND('Série original'!$P166&gt;30%,'Série original'!L166&gt;='Série original'!$Q166,'Série original'!L166&lt;='Série original'!$R166,COUNT('Série original'!$D166:$M166)&gt;3),'Série original'!L166," ")</f>
        <v xml:space="preserve"> </v>
      </c>
      <c r="L166" s="5" t="str">
        <f>IF(AND('Série original'!$P166&gt;30%,'Série original'!M166&gt;='Série original'!$Q166,'Série original'!M166&lt;='Série original'!$R166,COUNT('Série original'!$D166:$M166)&gt;3),'Série original'!M166," ")</f>
        <v xml:space="preserve"> </v>
      </c>
      <c r="M166" s="44" t="str">
        <f t="shared" si="15"/>
        <v/>
      </c>
      <c r="N166" s="7" t="str">
        <f t="shared" si="16"/>
        <v/>
      </c>
      <c r="O166" s="8" t="str">
        <f t="shared" si="17"/>
        <v/>
      </c>
      <c r="P166" s="6" t="str">
        <f t="shared" si="18"/>
        <v/>
      </c>
      <c r="Q166" s="5" t="str">
        <f t="shared" si="19"/>
        <v/>
      </c>
    </row>
    <row r="167" spans="1:17" ht="12.75" customHeight="1" x14ac:dyDescent="0.25">
      <c r="A167" s="3" t="str">
        <f>IF('Série original'!$A167&lt;&gt;"",'Série original'!$A167,"")</f>
        <v/>
      </c>
      <c r="B167" s="4" t="str">
        <f>IF('Série original'!$B167&lt;&gt;"",'Série original'!$B167,"")</f>
        <v/>
      </c>
      <c r="C167" s="5" t="str">
        <f>IF(AND('Série original'!$P167&gt;30%,'Série original'!D167&gt;='Série original'!$Q167,'Série original'!D167&lt;='Série original'!$R167,COUNT('Série original'!$D167:$M167)&gt;3),'Série original'!D167," ")</f>
        <v xml:space="preserve"> </v>
      </c>
      <c r="D167" s="5" t="str">
        <f>IF(AND('Série original'!$P167&gt;30%,'Série original'!E167&gt;='Série original'!$Q167,'Série original'!E167&lt;='Série original'!$R167,COUNT('Série original'!$D167:$M167)&gt;3),'Série original'!E167," ")</f>
        <v xml:space="preserve"> </v>
      </c>
      <c r="E167" s="5" t="str">
        <f>IF(AND('Série original'!$P167&gt;30%,'Série original'!F167&gt;='Série original'!$Q167,'Série original'!F167&lt;='Série original'!$R167,COUNT('Série original'!$D167:$M167)&gt;3),'Série original'!F167," ")</f>
        <v xml:space="preserve"> </v>
      </c>
      <c r="F167" s="5" t="str">
        <f>IF(AND('Série original'!$P167&gt;30%,'Série original'!G167&gt;='Série original'!$Q167,'Série original'!G167&lt;='Série original'!$R167,COUNT('Série original'!$D167:$M167)&gt;3),'Série original'!G167," ")</f>
        <v xml:space="preserve"> </v>
      </c>
      <c r="G167" s="5" t="str">
        <f>IF(AND('Série original'!$P167&gt;30%,'Série original'!H167&gt;='Série original'!$Q167,'Série original'!H167&lt;='Série original'!$R167,COUNT('Série original'!$D167:$M167)&gt;3),'Série original'!H167," ")</f>
        <v xml:space="preserve"> </v>
      </c>
      <c r="H167" s="5" t="str">
        <f>IF(AND('Série original'!$P167&gt;30%,'Série original'!I167&gt;='Série original'!$Q167,'Série original'!I167&lt;='Série original'!$R167,COUNT('Série original'!$D167:$M167)&gt;3),'Série original'!I167," ")</f>
        <v xml:space="preserve"> </v>
      </c>
      <c r="I167" s="5" t="str">
        <f>IF(AND('Série original'!$P167&gt;30%,'Série original'!J167&gt;='Série original'!$Q167,'Série original'!J167&lt;='Série original'!$R167,COUNT('Série original'!$D167:$M167)&gt;3),'Série original'!J167," ")</f>
        <v xml:space="preserve"> </v>
      </c>
      <c r="J167" s="5" t="str">
        <f>IF(AND('Série original'!$P167&gt;30%,'Série original'!K167&gt;='Série original'!$Q167,'Série original'!K167&lt;='Série original'!$R167,COUNT('Série original'!$D167:$M167)&gt;3),'Série original'!K167," ")</f>
        <v xml:space="preserve"> </v>
      </c>
      <c r="K167" s="5" t="str">
        <f>IF(AND('Série original'!$P167&gt;30%,'Série original'!L167&gt;='Série original'!$Q167,'Série original'!L167&lt;='Série original'!$R167,COUNT('Série original'!$D167:$M167)&gt;3),'Série original'!L167," ")</f>
        <v xml:space="preserve"> </v>
      </c>
      <c r="L167" s="5" t="str">
        <f>IF(AND('Série original'!$P167&gt;30%,'Série original'!M167&gt;='Série original'!$Q167,'Série original'!M167&lt;='Série original'!$R167,COUNT('Série original'!$D167:$M167)&gt;3),'Série original'!M167," ")</f>
        <v xml:space="preserve"> </v>
      </c>
      <c r="M167" s="44" t="str">
        <f t="shared" si="15"/>
        <v/>
      </c>
      <c r="N167" s="7" t="str">
        <f t="shared" si="16"/>
        <v/>
      </c>
      <c r="O167" s="8" t="str">
        <f t="shared" si="17"/>
        <v/>
      </c>
      <c r="P167" s="6" t="str">
        <f t="shared" si="18"/>
        <v/>
      </c>
      <c r="Q167" s="5" t="str">
        <f t="shared" si="19"/>
        <v/>
      </c>
    </row>
    <row r="168" spans="1:17" ht="12.75" customHeight="1" x14ac:dyDescent="0.25">
      <c r="A168" s="3" t="str">
        <f>IF('Série original'!$A168&lt;&gt;"",'Série original'!$A168,"")</f>
        <v/>
      </c>
      <c r="B168" s="4" t="str">
        <f>IF('Série original'!$B168&lt;&gt;"",'Série original'!$B168,"")</f>
        <v/>
      </c>
      <c r="C168" s="5" t="str">
        <f>IF(AND('Série original'!$P168&gt;30%,'Série original'!D168&gt;='Série original'!$Q168,'Série original'!D168&lt;='Série original'!$R168,COUNT('Série original'!$D168:$M168)&gt;3),'Série original'!D168," ")</f>
        <v xml:space="preserve"> </v>
      </c>
      <c r="D168" s="5" t="str">
        <f>IF(AND('Série original'!$P168&gt;30%,'Série original'!E168&gt;='Série original'!$Q168,'Série original'!E168&lt;='Série original'!$R168,COUNT('Série original'!$D168:$M168)&gt;3),'Série original'!E168," ")</f>
        <v xml:space="preserve"> </v>
      </c>
      <c r="E168" s="5" t="str">
        <f>IF(AND('Série original'!$P168&gt;30%,'Série original'!F168&gt;='Série original'!$Q168,'Série original'!F168&lt;='Série original'!$R168,COUNT('Série original'!$D168:$M168)&gt;3),'Série original'!F168," ")</f>
        <v xml:space="preserve"> </v>
      </c>
      <c r="F168" s="5" t="str">
        <f>IF(AND('Série original'!$P168&gt;30%,'Série original'!G168&gt;='Série original'!$Q168,'Série original'!G168&lt;='Série original'!$R168,COUNT('Série original'!$D168:$M168)&gt;3),'Série original'!G168," ")</f>
        <v xml:space="preserve"> </v>
      </c>
      <c r="G168" s="5" t="str">
        <f>IF(AND('Série original'!$P168&gt;30%,'Série original'!H168&gt;='Série original'!$Q168,'Série original'!H168&lt;='Série original'!$R168,COUNT('Série original'!$D168:$M168)&gt;3),'Série original'!H168," ")</f>
        <v xml:space="preserve"> </v>
      </c>
      <c r="H168" s="5" t="str">
        <f>IF(AND('Série original'!$P168&gt;30%,'Série original'!I168&gt;='Série original'!$Q168,'Série original'!I168&lt;='Série original'!$R168,COUNT('Série original'!$D168:$M168)&gt;3),'Série original'!I168," ")</f>
        <v xml:space="preserve"> </v>
      </c>
      <c r="I168" s="5" t="str">
        <f>IF(AND('Série original'!$P168&gt;30%,'Série original'!J168&gt;='Série original'!$Q168,'Série original'!J168&lt;='Série original'!$R168,COUNT('Série original'!$D168:$M168)&gt;3),'Série original'!J168," ")</f>
        <v xml:space="preserve"> </v>
      </c>
      <c r="J168" s="5" t="str">
        <f>IF(AND('Série original'!$P168&gt;30%,'Série original'!K168&gt;='Série original'!$Q168,'Série original'!K168&lt;='Série original'!$R168,COUNT('Série original'!$D168:$M168)&gt;3),'Série original'!K168," ")</f>
        <v xml:space="preserve"> </v>
      </c>
      <c r="K168" s="5" t="str">
        <f>IF(AND('Série original'!$P168&gt;30%,'Série original'!L168&gt;='Série original'!$Q168,'Série original'!L168&lt;='Série original'!$R168,COUNT('Série original'!$D168:$M168)&gt;3),'Série original'!L168," ")</f>
        <v xml:space="preserve"> </v>
      </c>
      <c r="L168" s="5" t="str">
        <f>IF(AND('Série original'!$P168&gt;30%,'Série original'!M168&gt;='Série original'!$Q168,'Série original'!M168&lt;='Série original'!$R168,COUNT('Série original'!$D168:$M168)&gt;3),'Série original'!M168," ")</f>
        <v xml:space="preserve"> </v>
      </c>
      <c r="M168" s="44" t="str">
        <f t="shared" si="15"/>
        <v/>
      </c>
      <c r="N168" s="7" t="str">
        <f t="shared" si="16"/>
        <v/>
      </c>
      <c r="O168" s="8" t="str">
        <f t="shared" si="17"/>
        <v/>
      </c>
      <c r="P168" s="6" t="str">
        <f t="shared" si="18"/>
        <v/>
      </c>
      <c r="Q168" s="5" t="str">
        <f t="shared" si="19"/>
        <v/>
      </c>
    </row>
    <row r="169" spans="1:17" ht="12.75" customHeight="1" x14ac:dyDescent="0.25">
      <c r="A169" s="3" t="str">
        <f>IF('Série original'!$A169&lt;&gt;"",'Série original'!$A169,"")</f>
        <v/>
      </c>
      <c r="B169" s="4" t="str">
        <f>IF('Série original'!$B169&lt;&gt;"",'Série original'!$B169,"")</f>
        <v/>
      </c>
      <c r="C169" s="5" t="str">
        <f>IF(AND('Série original'!$P169&gt;30%,'Série original'!D169&gt;='Série original'!$Q169,'Série original'!D169&lt;='Série original'!$R169,COUNT('Série original'!$D169:$M169)&gt;3),'Série original'!D169," ")</f>
        <v xml:space="preserve"> </v>
      </c>
      <c r="D169" s="5" t="str">
        <f>IF(AND('Série original'!$P169&gt;30%,'Série original'!E169&gt;='Série original'!$Q169,'Série original'!E169&lt;='Série original'!$R169,COUNT('Série original'!$D169:$M169)&gt;3),'Série original'!E169," ")</f>
        <v xml:space="preserve"> </v>
      </c>
      <c r="E169" s="5" t="str">
        <f>IF(AND('Série original'!$P169&gt;30%,'Série original'!F169&gt;='Série original'!$Q169,'Série original'!F169&lt;='Série original'!$R169,COUNT('Série original'!$D169:$M169)&gt;3),'Série original'!F169," ")</f>
        <v xml:space="preserve"> </v>
      </c>
      <c r="F169" s="5" t="str">
        <f>IF(AND('Série original'!$P169&gt;30%,'Série original'!G169&gt;='Série original'!$Q169,'Série original'!G169&lt;='Série original'!$R169,COUNT('Série original'!$D169:$M169)&gt;3),'Série original'!G169," ")</f>
        <v xml:space="preserve"> </v>
      </c>
      <c r="G169" s="5" t="str">
        <f>IF(AND('Série original'!$P169&gt;30%,'Série original'!H169&gt;='Série original'!$Q169,'Série original'!H169&lt;='Série original'!$R169,COUNT('Série original'!$D169:$M169)&gt;3),'Série original'!H169," ")</f>
        <v xml:space="preserve"> </v>
      </c>
      <c r="H169" s="5" t="str">
        <f>IF(AND('Série original'!$P169&gt;30%,'Série original'!I169&gt;='Série original'!$Q169,'Série original'!I169&lt;='Série original'!$R169,COUNT('Série original'!$D169:$M169)&gt;3),'Série original'!I169," ")</f>
        <v xml:space="preserve"> </v>
      </c>
      <c r="I169" s="5" t="str">
        <f>IF(AND('Série original'!$P169&gt;30%,'Série original'!J169&gt;='Série original'!$Q169,'Série original'!J169&lt;='Série original'!$R169,COUNT('Série original'!$D169:$M169)&gt;3),'Série original'!J169," ")</f>
        <v xml:space="preserve"> </v>
      </c>
      <c r="J169" s="5" t="str">
        <f>IF(AND('Série original'!$P169&gt;30%,'Série original'!K169&gt;='Série original'!$Q169,'Série original'!K169&lt;='Série original'!$R169,COUNT('Série original'!$D169:$M169)&gt;3),'Série original'!K169," ")</f>
        <v xml:space="preserve"> </v>
      </c>
      <c r="K169" s="5" t="str">
        <f>IF(AND('Série original'!$P169&gt;30%,'Série original'!L169&gt;='Série original'!$Q169,'Série original'!L169&lt;='Série original'!$R169,COUNT('Série original'!$D169:$M169)&gt;3),'Série original'!L169," ")</f>
        <v xml:space="preserve"> </v>
      </c>
      <c r="L169" s="5" t="str">
        <f>IF(AND('Série original'!$P169&gt;30%,'Série original'!M169&gt;='Série original'!$Q169,'Série original'!M169&lt;='Série original'!$R169,COUNT('Série original'!$D169:$M169)&gt;3),'Série original'!M169," ")</f>
        <v xml:space="preserve"> </v>
      </c>
      <c r="M169" s="44" t="str">
        <f t="shared" si="15"/>
        <v/>
      </c>
      <c r="N169" s="7" t="str">
        <f t="shared" si="16"/>
        <v/>
      </c>
      <c r="O169" s="8" t="str">
        <f t="shared" si="17"/>
        <v/>
      </c>
      <c r="P169" s="6" t="str">
        <f t="shared" si="18"/>
        <v/>
      </c>
      <c r="Q169" s="5" t="str">
        <f t="shared" si="19"/>
        <v/>
      </c>
    </row>
    <row r="170" spans="1:17" ht="12.75" customHeight="1" x14ac:dyDescent="0.25">
      <c r="A170" s="3" t="str">
        <f>IF('Série original'!$A170&lt;&gt;"",'Série original'!$A170,"")</f>
        <v/>
      </c>
      <c r="B170" s="4" t="str">
        <f>IF('Série original'!$B170&lt;&gt;"",'Série original'!$B170,"")</f>
        <v/>
      </c>
      <c r="C170" s="5" t="str">
        <f>IF(AND('Série original'!$P170&gt;30%,'Série original'!D170&gt;='Série original'!$Q170,'Série original'!D170&lt;='Série original'!$R170,COUNT('Série original'!$D170:$M170)&gt;3),'Série original'!D170," ")</f>
        <v xml:space="preserve"> </v>
      </c>
      <c r="D170" s="5" t="str">
        <f>IF(AND('Série original'!$P170&gt;30%,'Série original'!E170&gt;='Série original'!$Q170,'Série original'!E170&lt;='Série original'!$R170,COUNT('Série original'!$D170:$M170)&gt;3),'Série original'!E170," ")</f>
        <v xml:space="preserve"> </v>
      </c>
      <c r="E170" s="5" t="str">
        <f>IF(AND('Série original'!$P170&gt;30%,'Série original'!F170&gt;='Série original'!$Q170,'Série original'!F170&lt;='Série original'!$R170,COUNT('Série original'!$D170:$M170)&gt;3),'Série original'!F170," ")</f>
        <v xml:space="preserve"> </v>
      </c>
      <c r="F170" s="5" t="str">
        <f>IF(AND('Série original'!$P170&gt;30%,'Série original'!G170&gt;='Série original'!$Q170,'Série original'!G170&lt;='Série original'!$R170,COUNT('Série original'!$D170:$M170)&gt;3),'Série original'!G170," ")</f>
        <v xml:space="preserve"> </v>
      </c>
      <c r="G170" s="5" t="str">
        <f>IF(AND('Série original'!$P170&gt;30%,'Série original'!H170&gt;='Série original'!$Q170,'Série original'!H170&lt;='Série original'!$R170,COUNT('Série original'!$D170:$M170)&gt;3),'Série original'!H170," ")</f>
        <v xml:space="preserve"> </v>
      </c>
      <c r="H170" s="5" t="str">
        <f>IF(AND('Série original'!$P170&gt;30%,'Série original'!I170&gt;='Série original'!$Q170,'Série original'!I170&lt;='Série original'!$R170,COUNT('Série original'!$D170:$M170)&gt;3),'Série original'!I170," ")</f>
        <v xml:space="preserve"> </v>
      </c>
      <c r="I170" s="5" t="str">
        <f>IF(AND('Série original'!$P170&gt;30%,'Série original'!J170&gt;='Série original'!$Q170,'Série original'!J170&lt;='Série original'!$R170,COUNT('Série original'!$D170:$M170)&gt;3),'Série original'!J170," ")</f>
        <v xml:space="preserve"> </v>
      </c>
      <c r="J170" s="5" t="str">
        <f>IF(AND('Série original'!$P170&gt;30%,'Série original'!K170&gt;='Série original'!$Q170,'Série original'!K170&lt;='Série original'!$R170,COUNT('Série original'!$D170:$M170)&gt;3),'Série original'!K170," ")</f>
        <v xml:space="preserve"> </v>
      </c>
      <c r="K170" s="5" t="str">
        <f>IF(AND('Série original'!$P170&gt;30%,'Série original'!L170&gt;='Série original'!$Q170,'Série original'!L170&lt;='Série original'!$R170,COUNT('Série original'!$D170:$M170)&gt;3),'Série original'!L170," ")</f>
        <v xml:space="preserve"> </v>
      </c>
      <c r="L170" s="5" t="str">
        <f>IF(AND('Série original'!$P170&gt;30%,'Série original'!M170&gt;='Série original'!$Q170,'Série original'!M170&lt;='Série original'!$R170,COUNT('Série original'!$D170:$M170)&gt;3),'Série original'!M170," ")</f>
        <v xml:space="preserve"> </v>
      </c>
      <c r="M170" s="44" t="str">
        <f t="shared" si="15"/>
        <v/>
      </c>
      <c r="N170" s="7" t="str">
        <f t="shared" si="16"/>
        <v/>
      </c>
      <c r="O170" s="8" t="str">
        <f t="shared" si="17"/>
        <v/>
      </c>
      <c r="P170" s="6" t="str">
        <f t="shared" si="18"/>
        <v/>
      </c>
      <c r="Q170" s="5" t="str">
        <f t="shared" si="19"/>
        <v/>
      </c>
    </row>
    <row r="171" spans="1:17" ht="12.75" customHeight="1" x14ac:dyDescent="0.25">
      <c r="A171" s="3" t="str">
        <f>IF('Série original'!$A171&lt;&gt;"",'Série original'!$A171,"")</f>
        <v/>
      </c>
      <c r="B171" s="4" t="str">
        <f>IF('Série original'!$B171&lt;&gt;"",'Série original'!$B171,"")</f>
        <v/>
      </c>
      <c r="C171" s="5" t="str">
        <f>IF(AND('Série original'!$P171&gt;30%,'Série original'!D171&gt;='Série original'!$Q171,'Série original'!D171&lt;='Série original'!$R171,COUNT('Série original'!$D171:$M171)&gt;3),'Série original'!D171," ")</f>
        <v xml:space="preserve"> </v>
      </c>
      <c r="D171" s="5" t="str">
        <f>IF(AND('Série original'!$P171&gt;30%,'Série original'!E171&gt;='Série original'!$Q171,'Série original'!E171&lt;='Série original'!$R171,COUNT('Série original'!$D171:$M171)&gt;3),'Série original'!E171," ")</f>
        <v xml:space="preserve"> </v>
      </c>
      <c r="E171" s="5" t="str">
        <f>IF(AND('Série original'!$P171&gt;30%,'Série original'!F171&gt;='Série original'!$Q171,'Série original'!F171&lt;='Série original'!$R171,COUNT('Série original'!$D171:$M171)&gt;3),'Série original'!F171," ")</f>
        <v xml:space="preserve"> </v>
      </c>
      <c r="F171" s="5" t="str">
        <f>IF(AND('Série original'!$P171&gt;30%,'Série original'!G171&gt;='Série original'!$Q171,'Série original'!G171&lt;='Série original'!$R171,COUNT('Série original'!$D171:$M171)&gt;3),'Série original'!G171," ")</f>
        <v xml:space="preserve"> </v>
      </c>
      <c r="G171" s="5" t="str">
        <f>IF(AND('Série original'!$P171&gt;30%,'Série original'!H171&gt;='Série original'!$Q171,'Série original'!H171&lt;='Série original'!$R171,COUNT('Série original'!$D171:$M171)&gt;3),'Série original'!H171," ")</f>
        <v xml:space="preserve"> </v>
      </c>
      <c r="H171" s="5" t="str">
        <f>IF(AND('Série original'!$P171&gt;30%,'Série original'!I171&gt;='Série original'!$Q171,'Série original'!I171&lt;='Série original'!$R171,COUNT('Série original'!$D171:$M171)&gt;3),'Série original'!I171," ")</f>
        <v xml:space="preserve"> </v>
      </c>
      <c r="I171" s="5" t="str">
        <f>IF(AND('Série original'!$P171&gt;30%,'Série original'!J171&gt;='Série original'!$Q171,'Série original'!J171&lt;='Série original'!$R171,COUNT('Série original'!$D171:$M171)&gt;3),'Série original'!J171," ")</f>
        <v xml:space="preserve"> </v>
      </c>
      <c r="J171" s="5" t="str">
        <f>IF(AND('Série original'!$P171&gt;30%,'Série original'!K171&gt;='Série original'!$Q171,'Série original'!K171&lt;='Série original'!$R171,COUNT('Série original'!$D171:$M171)&gt;3),'Série original'!K171," ")</f>
        <v xml:space="preserve"> </v>
      </c>
      <c r="K171" s="5" t="str">
        <f>IF(AND('Série original'!$P171&gt;30%,'Série original'!L171&gt;='Série original'!$Q171,'Série original'!L171&lt;='Série original'!$R171,COUNT('Série original'!$D171:$M171)&gt;3),'Série original'!L171," ")</f>
        <v xml:space="preserve"> </v>
      </c>
      <c r="L171" s="5" t="str">
        <f>IF(AND('Série original'!$P171&gt;30%,'Série original'!M171&gt;='Série original'!$Q171,'Série original'!M171&lt;='Série original'!$R171,COUNT('Série original'!$D171:$M171)&gt;3),'Série original'!M171," ")</f>
        <v xml:space="preserve"> </v>
      </c>
      <c r="M171" s="44" t="str">
        <f t="shared" si="15"/>
        <v/>
      </c>
      <c r="N171" s="7" t="str">
        <f t="shared" si="16"/>
        <v/>
      </c>
      <c r="O171" s="8" t="str">
        <f t="shared" si="17"/>
        <v/>
      </c>
      <c r="P171" s="6" t="str">
        <f t="shared" si="18"/>
        <v/>
      </c>
      <c r="Q171" s="5" t="str">
        <f t="shared" si="19"/>
        <v/>
      </c>
    </row>
    <row r="172" spans="1:17" ht="12.75" customHeight="1" x14ac:dyDescent="0.25">
      <c r="A172" s="3" t="str">
        <f>IF('Série original'!$A172&lt;&gt;"",'Série original'!$A172,"")</f>
        <v/>
      </c>
      <c r="B172" s="4" t="str">
        <f>IF('Série original'!$B172&lt;&gt;"",'Série original'!$B172,"")</f>
        <v/>
      </c>
      <c r="C172" s="5" t="str">
        <f>IF(AND('Série original'!$P172&gt;30%,'Série original'!D172&gt;='Série original'!$Q172,'Série original'!D172&lt;='Série original'!$R172,COUNT('Série original'!$D172:$M172)&gt;3),'Série original'!D172," ")</f>
        <v xml:space="preserve"> </v>
      </c>
      <c r="D172" s="5" t="str">
        <f>IF(AND('Série original'!$P172&gt;30%,'Série original'!E172&gt;='Série original'!$Q172,'Série original'!E172&lt;='Série original'!$R172,COUNT('Série original'!$D172:$M172)&gt;3),'Série original'!E172," ")</f>
        <v xml:space="preserve"> </v>
      </c>
      <c r="E172" s="5" t="str">
        <f>IF(AND('Série original'!$P172&gt;30%,'Série original'!F172&gt;='Série original'!$Q172,'Série original'!F172&lt;='Série original'!$R172,COUNT('Série original'!$D172:$M172)&gt;3),'Série original'!F172," ")</f>
        <v xml:space="preserve"> </v>
      </c>
      <c r="F172" s="5" t="str">
        <f>IF(AND('Série original'!$P172&gt;30%,'Série original'!G172&gt;='Série original'!$Q172,'Série original'!G172&lt;='Série original'!$R172,COUNT('Série original'!$D172:$M172)&gt;3),'Série original'!G172," ")</f>
        <v xml:space="preserve"> </v>
      </c>
      <c r="G172" s="5" t="str">
        <f>IF(AND('Série original'!$P172&gt;30%,'Série original'!H172&gt;='Série original'!$Q172,'Série original'!H172&lt;='Série original'!$R172,COUNT('Série original'!$D172:$M172)&gt;3),'Série original'!H172," ")</f>
        <v xml:space="preserve"> </v>
      </c>
      <c r="H172" s="5" t="str">
        <f>IF(AND('Série original'!$P172&gt;30%,'Série original'!I172&gt;='Série original'!$Q172,'Série original'!I172&lt;='Série original'!$R172,COUNT('Série original'!$D172:$M172)&gt;3),'Série original'!I172," ")</f>
        <v xml:space="preserve"> </v>
      </c>
      <c r="I172" s="5" t="str">
        <f>IF(AND('Série original'!$P172&gt;30%,'Série original'!J172&gt;='Série original'!$Q172,'Série original'!J172&lt;='Série original'!$R172,COUNT('Série original'!$D172:$M172)&gt;3),'Série original'!J172," ")</f>
        <v xml:space="preserve"> </v>
      </c>
      <c r="J172" s="5" t="str">
        <f>IF(AND('Série original'!$P172&gt;30%,'Série original'!K172&gt;='Série original'!$Q172,'Série original'!K172&lt;='Série original'!$R172,COUNT('Série original'!$D172:$M172)&gt;3),'Série original'!K172," ")</f>
        <v xml:space="preserve"> </v>
      </c>
      <c r="K172" s="5" t="str">
        <f>IF(AND('Série original'!$P172&gt;30%,'Série original'!L172&gt;='Série original'!$Q172,'Série original'!L172&lt;='Série original'!$R172,COUNT('Série original'!$D172:$M172)&gt;3),'Série original'!L172," ")</f>
        <v xml:space="preserve"> </v>
      </c>
      <c r="L172" s="5" t="str">
        <f>IF(AND('Série original'!$P172&gt;30%,'Série original'!M172&gt;='Série original'!$Q172,'Série original'!M172&lt;='Série original'!$R172,COUNT('Série original'!$D172:$M172)&gt;3),'Série original'!M172," ")</f>
        <v xml:space="preserve"> </v>
      </c>
      <c r="M172" s="44" t="str">
        <f t="shared" si="15"/>
        <v/>
      </c>
      <c r="N172" s="7" t="str">
        <f t="shared" si="16"/>
        <v/>
      </c>
      <c r="O172" s="8" t="str">
        <f t="shared" si="17"/>
        <v/>
      </c>
      <c r="P172" s="6" t="str">
        <f t="shared" si="18"/>
        <v/>
      </c>
      <c r="Q172" s="5" t="str">
        <f t="shared" si="19"/>
        <v/>
      </c>
    </row>
    <row r="173" spans="1:17" ht="12.75" customHeight="1" x14ac:dyDescent="0.25">
      <c r="A173" s="3" t="str">
        <f>IF('Série original'!$A173&lt;&gt;"",'Série original'!$A173,"")</f>
        <v/>
      </c>
      <c r="B173" s="4" t="str">
        <f>IF('Série original'!$B173&lt;&gt;"",'Série original'!$B173,"")</f>
        <v/>
      </c>
      <c r="C173" s="5" t="str">
        <f>IF(AND('Série original'!$P173&gt;30%,'Série original'!D173&gt;='Série original'!$Q173,'Série original'!D173&lt;='Série original'!$R173,COUNT('Série original'!$D173:$M173)&gt;3),'Série original'!D173," ")</f>
        <v xml:space="preserve"> </v>
      </c>
      <c r="D173" s="5" t="str">
        <f>IF(AND('Série original'!$P173&gt;30%,'Série original'!E173&gt;='Série original'!$Q173,'Série original'!E173&lt;='Série original'!$R173,COUNT('Série original'!$D173:$M173)&gt;3),'Série original'!E173," ")</f>
        <v xml:space="preserve"> </v>
      </c>
      <c r="E173" s="5" t="str">
        <f>IF(AND('Série original'!$P173&gt;30%,'Série original'!F173&gt;='Série original'!$Q173,'Série original'!F173&lt;='Série original'!$R173,COUNT('Série original'!$D173:$M173)&gt;3),'Série original'!F173," ")</f>
        <v xml:space="preserve"> </v>
      </c>
      <c r="F173" s="5" t="str">
        <f>IF(AND('Série original'!$P173&gt;30%,'Série original'!G173&gt;='Série original'!$Q173,'Série original'!G173&lt;='Série original'!$R173,COUNT('Série original'!$D173:$M173)&gt;3),'Série original'!G173," ")</f>
        <v xml:space="preserve"> </v>
      </c>
      <c r="G173" s="5" t="str">
        <f>IF(AND('Série original'!$P173&gt;30%,'Série original'!H173&gt;='Série original'!$Q173,'Série original'!H173&lt;='Série original'!$R173,COUNT('Série original'!$D173:$M173)&gt;3),'Série original'!H173," ")</f>
        <v xml:space="preserve"> </v>
      </c>
      <c r="H173" s="5" t="str">
        <f>IF(AND('Série original'!$P173&gt;30%,'Série original'!I173&gt;='Série original'!$Q173,'Série original'!I173&lt;='Série original'!$R173,COUNT('Série original'!$D173:$M173)&gt;3),'Série original'!I173," ")</f>
        <v xml:space="preserve"> </v>
      </c>
      <c r="I173" s="5" t="str">
        <f>IF(AND('Série original'!$P173&gt;30%,'Série original'!J173&gt;='Série original'!$Q173,'Série original'!J173&lt;='Série original'!$R173,COUNT('Série original'!$D173:$M173)&gt;3),'Série original'!J173," ")</f>
        <v xml:space="preserve"> </v>
      </c>
      <c r="J173" s="5" t="str">
        <f>IF(AND('Série original'!$P173&gt;30%,'Série original'!K173&gt;='Série original'!$Q173,'Série original'!K173&lt;='Série original'!$R173,COUNT('Série original'!$D173:$M173)&gt;3),'Série original'!K173," ")</f>
        <v xml:space="preserve"> </v>
      </c>
      <c r="K173" s="5" t="str">
        <f>IF(AND('Série original'!$P173&gt;30%,'Série original'!L173&gt;='Série original'!$Q173,'Série original'!L173&lt;='Série original'!$R173,COUNT('Série original'!$D173:$M173)&gt;3),'Série original'!L173," ")</f>
        <v xml:space="preserve"> </v>
      </c>
      <c r="L173" s="5" t="str">
        <f>IF(AND('Série original'!$P173&gt;30%,'Série original'!M173&gt;='Série original'!$Q173,'Série original'!M173&lt;='Série original'!$R173,COUNT('Série original'!$D173:$M173)&gt;3),'Série original'!M173," ")</f>
        <v xml:space="preserve"> </v>
      </c>
      <c r="M173" s="44" t="str">
        <f t="shared" si="15"/>
        <v/>
      </c>
      <c r="N173" s="7" t="str">
        <f t="shared" si="16"/>
        <v/>
      </c>
      <c r="O173" s="8" t="str">
        <f t="shared" si="17"/>
        <v/>
      </c>
      <c r="P173" s="6" t="str">
        <f t="shared" si="18"/>
        <v/>
      </c>
      <c r="Q173" s="5" t="str">
        <f t="shared" si="19"/>
        <v/>
      </c>
    </row>
    <row r="174" spans="1:17" ht="12.75" customHeight="1" x14ac:dyDescent="0.25">
      <c r="A174" s="3" t="str">
        <f>IF('Série original'!$A174&lt;&gt;"",'Série original'!$A174,"")</f>
        <v/>
      </c>
      <c r="B174" s="4" t="str">
        <f>IF('Série original'!$B174&lt;&gt;"",'Série original'!$B174,"")</f>
        <v/>
      </c>
      <c r="C174" s="5" t="str">
        <f>IF(AND('Série original'!$P174&gt;30%,'Série original'!D174&gt;='Série original'!$Q174,'Série original'!D174&lt;='Série original'!$R174,COUNT('Série original'!$D174:$M174)&gt;3),'Série original'!D174," ")</f>
        <v xml:space="preserve"> </v>
      </c>
      <c r="D174" s="5" t="str">
        <f>IF(AND('Série original'!$P174&gt;30%,'Série original'!E174&gt;='Série original'!$Q174,'Série original'!E174&lt;='Série original'!$R174,COUNT('Série original'!$D174:$M174)&gt;3),'Série original'!E174," ")</f>
        <v xml:space="preserve"> </v>
      </c>
      <c r="E174" s="5" t="str">
        <f>IF(AND('Série original'!$P174&gt;30%,'Série original'!F174&gt;='Série original'!$Q174,'Série original'!F174&lt;='Série original'!$R174,COUNT('Série original'!$D174:$M174)&gt;3),'Série original'!F174," ")</f>
        <v xml:space="preserve"> </v>
      </c>
      <c r="F174" s="5" t="str">
        <f>IF(AND('Série original'!$P174&gt;30%,'Série original'!G174&gt;='Série original'!$Q174,'Série original'!G174&lt;='Série original'!$R174,COUNT('Série original'!$D174:$M174)&gt;3),'Série original'!G174," ")</f>
        <v xml:space="preserve"> </v>
      </c>
      <c r="G174" s="5" t="str">
        <f>IF(AND('Série original'!$P174&gt;30%,'Série original'!H174&gt;='Série original'!$Q174,'Série original'!H174&lt;='Série original'!$R174,COUNT('Série original'!$D174:$M174)&gt;3),'Série original'!H174," ")</f>
        <v xml:space="preserve"> </v>
      </c>
      <c r="H174" s="5" t="str">
        <f>IF(AND('Série original'!$P174&gt;30%,'Série original'!I174&gt;='Série original'!$Q174,'Série original'!I174&lt;='Série original'!$R174,COUNT('Série original'!$D174:$M174)&gt;3),'Série original'!I174," ")</f>
        <v xml:space="preserve"> </v>
      </c>
      <c r="I174" s="5" t="str">
        <f>IF(AND('Série original'!$P174&gt;30%,'Série original'!J174&gt;='Série original'!$Q174,'Série original'!J174&lt;='Série original'!$R174,COUNT('Série original'!$D174:$M174)&gt;3),'Série original'!J174," ")</f>
        <v xml:space="preserve"> </v>
      </c>
      <c r="J174" s="5" t="str">
        <f>IF(AND('Série original'!$P174&gt;30%,'Série original'!K174&gt;='Série original'!$Q174,'Série original'!K174&lt;='Série original'!$R174,COUNT('Série original'!$D174:$M174)&gt;3),'Série original'!K174," ")</f>
        <v xml:space="preserve"> </v>
      </c>
      <c r="K174" s="5" t="str">
        <f>IF(AND('Série original'!$P174&gt;30%,'Série original'!L174&gt;='Série original'!$Q174,'Série original'!L174&lt;='Série original'!$R174,COUNT('Série original'!$D174:$M174)&gt;3),'Série original'!L174," ")</f>
        <v xml:space="preserve"> </v>
      </c>
      <c r="L174" s="5" t="str">
        <f>IF(AND('Série original'!$P174&gt;30%,'Série original'!M174&gt;='Série original'!$Q174,'Série original'!M174&lt;='Série original'!$R174,COUNT('Série original'!$D174:$M174)&gt;3),'Série original'!M174," ")</f>
        <v xml:space="preserve"> </v>
      </c>
      <c r="M174" s="44" t="str">
        <f t="shared" si="15"/>
        <v/>
      </c>
      <c r="N174" s="7" t="str">
        <f t="shared" si="16"/>
        <v/>
      </c>
      <c r="O174" s="8" t="str">
        <f t="shared" si="17"/>
        <v/>
      </c>
      <c r="P174" s="6" t="str">
        <f t="shared" si="18"/>
        <v/>
      </c>
      <c r="Q174" s="5" t="str">
        <f t="shared" si="19"/>
        <v/>
      </c>
    </row>
    <row r="175" spans="1:17" ht="12.75" customHeight="1" x14ac:dyDescent="0.25">
      <c r="A175" s="3" t="str">
        <f>IF('Série original'!$A175&lt;&gt;"",'Série original'!$A175,"")</f>
        <v/>
      </c>
      <c r="B175" s="4" t="str">
        <f>IF('Série original'!$B175&lt;&gt;"",'Série original'!$B175,"")</f>
        <v/>
      </c>
      <c r="C175" s="5" t="str">
        <f>IF(AND('Série original'!$P175&gt;30%,'Série original'!D175&gt;='Série original'!$Q175,'Série original'!D175&lt;='Série original'!$R175,COUNT('Série original'!$D175:$M175)&gt;3),'Série original'!D175," ")</f>
        <v xml:space="preserve"> </v>
      </c>
      <c r="D175" s="5" t="str">
        <f>IF(AND('Série original'!$P175&gt;30%,'Série original'!E175&gt;='Série original'!$Q175,'Série original'!E175&lt;='Série original'!$R175,COUNT('Série original'!$D175:$M175)&gt;3),'Série original'!E175," ")</f>
        <v xml:space="preserve"> </v>
      </c>
      <c r="E175" s="5" t="str">
        <f>IF(AND('Série original'!$P175&gt;30%,'Série original'!F175&gt;='Série original'!$Q175,'Série original'!F175&lt;='Série original'!$R175,COUNT('Série original'!$D175:$M175)&gt;3),'Série original'!F175," ")</f>
        <v xml:space="preserve"> </v>
      </c>
      <c r="F175" s="5" t="str">
        <f>IF(AND('Série original'!$P175&gt;30%,'Série original'!G175&gt;='Série original'!$Q175,'Série original'!G175&lt;='Série original'!$R175,COUNT('Série original'!$D175:$M175)&gt;3),'Série original'!G175," ")</f>
        <v xml:space="preserve"> </v>
      </c>
      <c r="G175" s="5" t="str">
        <f>IF(AND('Série original'!$P175&gt;30%,'Série original'!H175&gt;='Série original'!$Q175,'Série original'!H175&lt;='Série original'!$R175,COUNT('Série original'!$D175:$M175)&gt;3),'Série original'!H175," ")</f>
        <v xml:space="preserve"> </v>
      </c>
      <c r="H175" s="5" t="str">
        <f>IF(AND('Série original'!$P175&gt;30%,'Série original'!I175&gt;='Série original'!$Q175,'Série original'!I175&lt;='Série original'!$R175,COUNT('Série original'!$D175:$M175)&gt;3),'Série original'!I175," ")</f>
        <v xml:space="preserve"> </v>
      </c>
      <c r="I175" s="5" t="str">
        <f>IF(AND('Série original'!$P175&gt;30%,'Série original'!J175&gt;='Série original'!$Q175,'Série original'!J175&lt;='Série original'!$R175,COUNT('Série original'!$D175:$M175)&gt;3),'Série original'!J175," ")</f>
        <v xml:space="preserve"> </v>
      </c>
      <c r="J175" s="5" t="str">
        <f>IF(AND('Série original'!$P175&gt;30%,'Série original'!K175&gt;='Série original'!$Q175,'Série original'!K175&lt;='Série original'!$R175,COUNT('Série original'!$D175:$M175)&gt;3),'Série original'!K175," ")</f>
        <v xml:space="preserve"> </v>
      </c>
      <c r="K175" s="5" t="str">
        <f>IF(AND('Série original'!$P175&gt;30%,'Série original'!L175&gt;='Série original'!$Q175,'Série original'!L175&lt;='Série original'!$R175,COUNT('Série original'!$D175:$M175)&gt;3),'Série original'!L175," ")</f>
        <v xml:space="preserve"> </v>
      </c>
      <c r="L175" s="5" t="str">
        <f>IF(AND('Série original'!$P175&gt;30%,'Série original'!M175&gt;='Série original'!$Q175,'Série original'!M175&lt;='Série original'!$R175,COUNT('Série original'!$D175:$M175)&gt;3),'Série original'!M175," ")</f>
        <v xml:space="preserve"> </v>
      </c>
      <c r="M175" s="44" t="str">
        <f t="shared" si="15"/>
        <v/>
      </c>
      <c r="N175" s="7" t="str">
        <f t="shared" si="16"/>
        <v/>
      </c>
      <c r="O175" s="8" t="str">
        <f t="shared" si="17"/>
        <v/>
      </c>
      <c r="P175" s="6" t="str">
        <f t="shared" si="18"/>
        <v/>
      </c>
      <c r="Q175" s="5" t="str">
        <f t="shared" si="19"/>
        <v/>
      </c>
    </row>
    <row r="176" spans="1:17" ht="12.75" customHeight="1" x14ac:dyDescent="0.25">
      <c r="A176" s="3" t="str">
        <f>IF('Série original'!$A176&lt;&gt;"",'Série original'!$A176,"")</f>
        <v/>
      </c>
      <c r="B176" s="4" t="str">
        <f>IF('Série original'!$B176&lt;&gt;"",'Série original'!$B176,"")</f>
        <v/>
      </c>
      <c r="C176" s="5" t="str">
        <f>IF(AND('Série original'!$P176&gt;30%,'Série original'!D176&gt;='Série original'!$Q176,'Série original'!D176&lt;='Série original'!$R176,COUNT('Série original'!$D176:$M176)&gt;3),'Série original'!D176," ")</f>
        <v xml:space="preserve"> </v>
      </c>
      <c r="D176" s="5" t="str">
        <f>IF(AND('Série original'!$P176&gt;30%,'Série original'!E176&gt;='Série original'!$Q176,'Série original'!E176&lt;='Série original'!$R176,COUNT('Série original'!$D176:$M176)&gt;3),'Série original'!E176," ")</f>
        <v xml:space="preserve"> </v>
      </c>
      <c r="E176" s="5" t="str">
        <f>IF(AND('Série original'!$P176&gt;30%,'Série original'!F176&gt;='Série original'!$Q176,'Série original'!F176&lt;='Série original'!$R176,COUNT('Série original'!$D176:$M176)&gt;3),'Série original'!F176," ")</f>
        <v xml:space="preserve"> </v>
      </c>
      <c r="F176" s="5" t="str">
        <f>IF(AND('Série original'!$P176&gt;30%,'Série original'!G176&gt;='Série original'!$Q176,'Série original'!G176&lt;='Série original'!$R176,COUNT('Série original'!$D176:$M176)&gt;3),'Série original'!G176," ")</f>
        <v xml:space="preserve"> </v>
      </c>
      <c r="G176" s="5" t="str">
        <f>IF(AND('Série original'!$P176&gt;30%,'Série original'!H176&gt;='Série original'!$Q176,'Série original'!H176&lt;='Série original'!$R176,COUNT('Série original'!$D176:$M176)&gt;3),'Série original'!H176," ")</f>
        <v xml:space="preserve"> </v>
      </c>
      <c r="H176" s="5" t="str">
        <f>IF(AND('Série original'!$P176&gt;30%,'Série original'!I176&gt;='Série original'!$Q176,'Série original'!I176&lt;='Série original'!$R176,COUNT('Série original'!$D176:$M176)&gt;3),'Série original'!I176," ")</f>
        <v xml:space="preserve"> </v>
      </c>
      <c r="I176" s="5" t="str">
        <f>IF(AND('Série original'!$P176&gt;30%,'Série original'!J176&gt;='Série original'!$Q176,'Série original'!J176&lt;='Série original'!$R176,COUNT('Série original'!$D176:$M176)&gt;3),'Série original'!J176," ")</f>
        <v xml:space="preserve"> </v>
      </c>
      <c r="J176" s="5" t="str">
        <f>IF(AND('Série original'!$P176&gt;30%,'Série original'!K176&gt;='Série original'!$Q176,'Série original'!K176&lt;='Série original'!$R176,COUNT('Série original'!$D176:$M176)&gt;3),'Série original'!K176," ")</f>
        <v xml:space="preserve"> </v>
      </c>
      <c r="K176" s="5" t="str">
        <f>IF(AND('Série original'!$P176&gt;30%,'Série original'!L176&gt;='Série original'!$Q176,'Série original'!L176&lt;='Série original'!$R176,COUNT('Série original'!$D176:$M176)&gt;3),'Série original'!L176," ")</f>
        <v xml:space="preserve"> </v>
      </c>
      <c r="L176" s="5" t="str">
        <f>IF(AND('Série original'!$P176&gt;30%,'Série original'!M176&gt;='Série original'!$Q176,'Série original'!M176&lt;='Série original'!$R176,COUNT('Série original'!$D176:$M176)&gt;3),'Série original'!M176," ")</f>
        <v xml:space="preserve"> </v>
      </c>
      <c r="M176" s="44" t="str">
        <f t="shared" si="15"/>
        <v/>
      </c>
      <c r="N176" s="7" t="str">
        <f t="shared" si="16"/>
        <v/>
      </c>
      <c r="O176" s="8" t="str">
        <f t="shared" si="17"/>
        <v/>
      </c>
      <c r="P176" s="6" t="str">
        <f t="shared" si="18"/>
        <v/>
      </c>
      <c r="Q176" s="5" t="str">
        <f t="shared" si="19"/>
        <v/>
      </c>
    </row>
    <row r="177" spans="1:17" ht="12.75" customHeight="1" x14ac:dyDescent="0.25">
      <c r="A177" s="3" t="str">
        <f>IF('Série original'!$A177&lt;&gt;"",'Série original'!$A177,"")</f>
        <v/>
      </c>
      <c r="B177" s="4" t="str">
        <f>IF('Série original'!$B177&lt;&gt;"",'Série original'!$B177,"")</f>
        <v/>
      </c>
      <c r="C177" s="5" t="str">
        <f>IF(AND('Série original'!$P177&gt;30%,'Série original'!D177&gt;='Série original'!$Q177,'Série original'!D177&lt;='Série original'!$R177,COUNT('Série original'!$D177:$M177)&gt;3),'Série original'!D177," ")</f>
        <v xml:space="preserve"> </v>
      </c>
      <c r="D177" s="5" t="str">
        <f>IF(AND('Série original'!$P177&gt;30%,'Série original'!E177&gt;='Série original'!$Q177,'Série original'!E177&lt;='Série original'!$R177,COUNT('Série original'!$D177:$M177)&gt;3),'Série original'!E177," ")</f>
        <v xml:space="preserve"> </v>
      </c>
      <c r="E177" s="5" t="str">
        <f>IF(AND('Série original'!$P177&gt;30%,'Série original'!F177&gt;='Série original'!$Q177,'Série original'!F177&lt;='Série original'!$R177,COUNT('Série original'!$D177:$M177)&gt;3),'Série original'!F177," ")</f>
        <v xml:space="preserve"> </v>
      </c>
      <c r="F177" s="5" t="str">
        <f>IF(AND('Série original'!$P177&gt;30%,'Série original'!G177&gt;='Série original'!$Q177,'Série original'!G177&lt;='Série original'!$R177,COUNT('Série original'!$D177:$M177)&gt;3),'Série original'!G177," ")</f>
        <v xml:space="preserve"> </v>
      </c>
      <c r="G177" s="5" t="str">
        <f>IF(AND('Série original'!$P177&gt;30%,'Série original'!H177&gt;='Série original'!$Q177,'Série original'!H177&lt;='Série original'!$R177,COUNT('Série original'!$D177:$M177)&gt;3),'Série original'!H177," ")</f>
        <v xml:space="preserve"> </v>
      </c>
      <c r="H177" s="5" t="str">
        <f>IF(AND('Série original'!$P177&gt;30%,'Série original'!I177&gt;='Série original'!$Q177,'Série original'!I177&lt;='Série original'!$R177,COUNT('Série original'!$D177:$M177)&gt;3),'Série original'!I177," ")</f>
        <v xml:space="preserve"> </v>
      </c>
      <c r="I177" s="5" t="str">
        <f>IF(AND('Série original'!$P177&gt;30%,'Série original'!J177&gt;='Série original'!$Q177,'Série original'!J177&lt;='Série original'!$R177,COUNT('Série original'!$D177:$M177)&gt;3),'Série original'!J177," ")</f>
        <v xml:space="preserve"> </v>
      </c>
      <c r="J177" s="5" t="str">
        <f>IF(AND('Série original'!$P177&gt;30%,'Série original'!K177&gt;='Série original'!$Q177,'Série original'!K177&lt;='Série original'!$R177,COUNT('Série original'!$D177:$M177)&gt;3),'Série original'!K177," ")</f>
        <v xml:space="preserve"> </v>
      </c>
      <c r="K177" s="5" t="str">
        <f>IF(AND('Série original'!$P177&gt;30%,'Série original'!L177&gt;='Série original'!$Q177,'Série original'!L177&lt;='Série original'!$R177,COUNT('Série original'!$D177:$M177)&gt;3),'Série original'!L177," ")</f>
        <v xml:space="preserve"> </v>
      </c>
      <c r="L177" s="5" t="str">
        <f>IF(AND('Série original'!$P177&gt;30%,'Série original'!M177&gt;='Série original'!$Q177,'Série original'!M177&lt;='Série original'!$R177,COUNT('Série original'!$D177:$M177)&gt;3),'Série original'!M177," ")</f>
        <v xml:space="preserve"> </v>
      </c>
      <c r="M177" s="44" t="str">
        <f t="shared" si="15"/>
        <v/>
      </c>
      <c r="N177" s="7" t="str">
        <f t="shared" si="16"/>
        <v/>
      </c>
      <c r="O177" s="8" t="str">
        <f t="shared" si="17"/>
        <v/>
      </c>
      <c r="P177" s="6" t="str">
        <f t="shared" si="18"/>
        <v/>
      </c>
      <c r="Q177" s="5" t="str">
        <f t="shared" si="19"/>
        <v/>
      </c>
    </row>
    <row r="178" spans="1:17" ht="12.75" customHeight="1" x14ac:dyDescent="0.25">
      <c r="A178" s="3" t="str">
        <f>IF('Série original'!$A178&lt;&gt;"",'Série original'!$A178,"")</f>
        <v/>
      </c>
      <c r="B178" s="4" t="str">
        <f>IF('Série original'!$B178&lt;&gt;"",'Série original'!$B178,"")</f>
        <v/>
      </c>
      <c r="C178" s="5" t="str">
        <f>IF(AND('Série original'!$P178&gt;30%,'Série original'!D178&gt;='Série original'!$Q178,'Série original'!D178&lt;='Série original'!$R178,COUNT('Série original'!$D178:$M178)&gt;3),'Série original'!D178," ")</f>
        <v xml:space="preserve"> </v>
      </c>
      <c r="D178" s="5" t="str">
        <f>IF(AND('Série original'!$P178&gt;30%,'Série original'!E178&gt;='Série original'!$Q178,'Série original'!E178&lt;='Série original'!$R178,COUNT('Série original'!$D178:$M178)&gt;3),'Série original'!E178," ")</f>
        <v xml:space="preserve"> </v>
      </c>
      <c r="E178" s="5" t="str">
        <f>IF(AND('Série original'!$P178&gt;30%,'Série original'!F178&gt;='Série original'!$Q178,'Série original'!F178&lt;='Série original'!$R178,COUNT('Série original'!$D178:$M178)&gt;3),'Série original'!F178," ")</f>
        <v xml:space="preserve"> </v>
      </c>
      <c r="F178" s="5" t="str">
        <f>IF(AND('Série original'!$P178&gt;30%,'Série original'!G178&gt;='Série original'!$Q178,'Série original'!G178&lt;='Série original'!$R178,COUNT('Série original'!$D178:$M178)&gt;3),'Série original'!G178," ")</f>
        <v xml:space="preserve"> </v>
      </c>
      <c r="G178" s="5" t="str">
        <f>IF(AND('Série original'!$P178&gt;30%,'Série original'!H178&gt;='Série original'!$Q178,'Série original'!H178&lt;='Série original'!$R178,COUNT('Série original'!$D178:$M178)&gt;3),'Série original'!H178," ")</f>
        <v xml:space="preserve"> </v>
      </c>
      <c r="H178" s="5" t="str">
        <f>IF(AND('Série original'!$P178&gt;30%,'Série original'!I178&gt;='Série original'!$Q178,'Série original'!I178&lt;='Série original'!$R178,COUNT('Série original'!$D178:$M178)&gt;3),'Série original'!I178," ")</f>
        <v xml:space="preserve"> </v>
      </c>
      <c r="I178" s="5" t="str">
        <f>IF(AND('Série original'!$P178&gt;30%,'Série original'!J178&gt;='Série original'!$Q178,'Série original'!J178&lt;='Série original'!$R178,COUNT('Série original'!$D178:$M178)&gt;3),'Série original'!J178," ")</f>
        <v xml:space="preserve"> </v>
      </c>
      <c r="J178" s="5" t="str">
        <f>IF(AND('Série original'!$P178&gt;30%,'Série original'!K178&gt;='Série original'!$Q178,'Série original'!K178&lt;='Série original'!$R178,COUNT('Série original'!$D178:$M178)&gt;3),'Série original'!K178," ")</f>
        <v xml:space="preserve"> </v>
      </c>
      <c r="K178" s="5" t="str">
        <f>IF(AND('Série original'!$P178&gt;30%,'Série original'!L178&gt;='Série original'!$Q178,'Série original'!L178&lt;='Série original'!$R178,COUNT('Série original'!$D178:$M178)&gt;3),'Série original'!L178," ")</f>
        <v xml:space="preserve"> </v>
      </c>
      <c r="L178" s="5" t="str">
        <f>IF(AND('Série original'!$P178&gt;30%,'Série original'!M178&gt;='Série original'!$Q178,'Série original'!M178&lt;='Série original'!$R178,COUNT('Série original'!$D178:$M178)&gt;3),'Série original'!M178," ")</f>
        <v xml:space="preserve"> </v>
      </c>
      <c r="M178" s="44" t="str">
        <f t="shared" si="15"/>
        <v/>
      </c>
      <c r="N178" s="7" t="str">
        <f t="shared" si="16"/>
        <v/>
      </c>
      <c r="O178" s="8" t="str">
        <f t="shared" si="17"/>
        <v/>
      </c>
      <c r="P178" s="6" t="str">
        <f t="shared" si="18"/>
        <v/>
      </c>
      <c r="Q178" s="5" t="str">
        <f t="shared" si="19"/>
        <v/>
      </c>
    </row>
    <row r="179" spans="1:17" ht="12.75" customHeight="1" x14ac:dyDescent="0.25">
      <c r="A179" s="3" t="str">
        <f>IF('Série original'!$A179&lt;&gt;"",'Série original'!$A179,"")</f>
        <v/>
      </c>
      <c r="B179" s="4" t="str">
        <f>IF('Série original'!$B179&lt;&gt;"",'Série original'!$B179,"")</f>
        <v/>
      </c>
      <c r="C179" s="5" t="str">
        <f>IF(AND('Série original'!$P179&gt;30%,'Série original'!D179&gt;='Série original'!$Q179,'Série original'!D179&lt;='Série original'!$R179,COUNT('Série original'!$D179:$M179)&gt;3),'Série original'!D179," ")</f>
        <v xml:space="preserve"> </v>
      </c>
      <c r="D179" s="5" t="str">
        <f>IF(AND('Série original'!$P179&gt;30%,'Série original'!E179&gt;='Série original'!$Q179,'Série original'!E179&lt;='Série original'!$R179,COUNT('Série original'!$D179:$M179)&gt;3),'Série original'!E179," ")</f>
        <v xml:space="preserve"> </v>
      </c>
      <c r="E179" s="5" t="str">
        <f>IF(AND('Série original'!$P179&gt;30%,'Série original'!F179&gt;='Série original'!$Q179,'Série original'!F179&lt;='Série original'!$R179,COUNT('Série original'!$D179:$M179)&gt;3),'Série original'!F179," ")</f>
        <v xml:space="preserve"> </v>
      </c>
      <c r="F179" s="5" t="str">
        <f>IF(AND('Série original'!$P179&gt;30%,'Série original'!G179&gt;='Série original'!$Q179,'Série original'!G179&lt;='Série original'!$R179,COUNT('Série original'!$D179:$M179)&gt;3),'Série original'!G179," ")</f>
        <v xml:space="preserve"> </v>
      </c>
      <c r="G179" s="5" t="str">
        <f>IF(AND('Série original'!$P179&gt;30%,'Série original'!H179&gt;='Série original'!$Q179,'Série original'!H179&lt;='Série original'!$R179,COUNT('Série original'!$D179:$M179)&gt;3),'Série original'!H179," ")</f>
        <v xml:space="preserve"> </v>
      </c>
      <c r="H179" s="5" t="str">
        <f>IF(AND('Série original'!$P179&gt;30%,'Série original'!I179&gt;='Série original'!$Q179,'Série original'!I179&lt;='Série original'!$R179,COUNT('Série original'!$D179:$M179)&gt;3),'Série original'!I179," ")</f>
        <v xml:space="preserve"> </v>
      </c>
      <c r="I179" s="5" t="str">
        <f>IF(AND('Série original'!$P179&gt;30%,'Série original'!J179&gt;='Série original'!$Q179,'Série original'!J179&lt;='Série original'!$R179,COUNT('Série original'!$D179:$M179)&gt;3),'Série original'!J179," ")</f>
        <v xml:space="preserve"> </v>
      </c>
      <c r="J179" s="5" t="str">
        <f>IF(AND('Série original'!$P179&gt;30%,'Série original'!K179&gt;='Série original'!$Q179,'Série original'!K179&lt;='Série original'!$R179,COUNT('Série original'!$D179:$M179)&gt;3),'Série original'!K179," ")</f>
        <v xml:space="preserve"> </v>
      </c>
      <c r="K179" s="5" t="str">
        <f>IF(AND('Série original'!$P179&gt;30%,'Série original'!L179&gt;='Série original'!$Q179,'Série original'!L179&lt;='Série original'!$R179,COUNT('Série original'!$D179:$M179)&gt;3),'Série original'!L179," ")</f>
        <v xml:space="preserve"> </v>
      </c>
      <c r="L179" s="5" t="str">
        <f>IF(AND('Série original'!$P179&gt;30%,'Série original'!M179&gt;='Série original'!$Q179,'Série original'!M179&lt;='Série original'!$R179,COUNT('Série original'!$D179:$M179)&gt;3),'Série original'!M179," ")</f>
        <v xml:space="preserve"> </v>
      </c>
      <c r="M179" s="44" t="str">
        <f t="shared" si="15"/>
        <v/>
      </c>
      <c r="N179" s="7" t="str">
        <f t="shared" si="16"/>
        <v/>
      </c>
      <c r="O179" s="8" t="str">
        <f t="shared" si="17"/>
        <v/>
      </c>
      <c r="P179" s="6" t="str">
        <f t="shared" si="18"/>
        <v/>
      </c>
      <c r="Q179" s="5" t="str">
        <f t="shared" si="19"/>
        <v/>
      </c>
    </row>
    <row r="180" spans="1:17" ht="12.75" customHeight="1" x14ac:dyDescent="0.25">
      <c r="A180" s="3" t="str">
        <f>IF('Série original'!$A180&lt;&gt;"",'Série original'!$A180,"")</f>
        <v/>
      </c>
      <c r="B180" s="4" t="str">
        <f>IF('Série original'!$B180&lt;&gt;"",'Série original'!$B180,"")</f>
        <v/>
      </c>
      <c r="C180" s="5" t="str">
        <f>IF(AND('Série original'!$P180&gt;30%,'Série original'!D180&gt;='Série original'!$Q180,'Série original'!D180&lt;='Série original'!$R180,COUNT('Série original'!$D180:$M180)&gt;3),'Série original'!D180," ")</f>
        <v xml:space="preserve"> </v>
      </c>
      <c r="D180" s="5" t="str">
        <f>IF(AND('Série original'!$P180&gt;30%,'Série original'!E180&gt;='Série original'!$Q180,'Série original'!E180&lt;='Série original'!$R180,COUNT('Série original'!$D180:$M180)&gt;3),'Série original'!E180," ")</f>
        <v xml:space="preserve"> </v>
      </c>
      <c r="E180" s="5" t="str">
        <f>IF(AND('Série original'!$P180&gt;30%,'Série original'!F180&gt;='Série original'!$Q180,'Série original'!F180&lt;='Série original'!$R180,COUNT('Série original'!$D180:$M180)&gt;3),'Série original'!F180," ")</f>
        <v xml:space="preserve"> </v>
      </c>
      <c r="F180" s="5" t="str">
        <f>IF(AND('Série original'!$P180&gt;30%,'Série original'!G180&gt;='Série original'!$Q180,'Série original'!G180&lt;='Série original'!$R180,COUNT('Série original'!$D180:$M180)&gt;3),'Série original'!G180," ")</f>
        <v xml:space="preserve"> </v>
      </c>
      <c r="G180" s="5" t="str">
        <f>IF(AND('Série original'!$P180&gt;30%,'Série original'!H180&gt;='Série original'!$Q180,'Série original'!H180&lt;='Série original'!$R180,COUNT('Série original'!$D180:$M180)&gt;3),'Série original'!H180," ")</f>
        <v xml:space="preserve"> </v>
      </c>
      <c r="H180" s="5" t="str">
        <f>IF(AND('Série original'!$P180&gt;30%,'Série original'!I180&gt;='Série original'!$Q180,'Série original'!I180&lt;='Série original'!$R180,COUNT('Série original'!$D180:$M180)&gt;3),'Série original'!I180," ")</f>
        <v xml:space="preserve"> </v>
      </c>
      <c r="I180" s="5" t="str">
        <f>IF(AND('Série original'!$P180&gt;30%,'Série original'!J180&gt;='Série original'!$Q180,'Série original'!J180&lt;='Série original'!$R180,COUNT('Série original'!$D180:$M180)&gt;3),'Série original'!J180," ")</f>
        <v xml:space="preserve"> </v>
      </c>
      <c r="J180" s="5" t="str">
        <f>IF(AND('Série original'!$P180&gt;30%,'Série original'!K180&gt;='Série original'!$Q180,'Série original'!K180&lt;='Série original'!$R180,COUNT('Série original'!$D180:$M180)&gt;3),'Série original'!K180," ")</f>
        <v xml:space="preserve"> </v>
      </c>
      <c r="K180" s="5" t="str">
        <f>IF(AND('Série original'!$P180&gt;30%,'Série original'!L180&gt;='Série original'!$Q180,'Série original'!L180&lt;='Série original'!$R180,COUNT('Série original'!$D180:$M180)&gt;3),'Série original'!L180," ")</f>
        <v xml:space="preserve"> </v>
      </c>
      <c r="L180" s="5" t="str">
        <f>IF(AND('Série original'!$P180&gt;30%,'Série original'!M180&gt;='Série original'!$Q180,'Série original'!M180&lt;='Série original'!$R180,COUNT('Série original'!$D180:$M180)&gt;3),'Série original'!M180," ")</f>
        <v xml:space="preserve"> </v>
      </c>
      <c r="M180" s="44" t="str">
        <f t="shared" si="15"/>
        <v/>
      </c>
      <c r="N180" s="7" t="str">
        <f t="shared" si="16"/>
        <v/>
      </c>
      <c r="O180" s="8" t="str">
        <f t="shared" si="17"/>
        <v/>
      </c>
      <c r="P180" s="6" t="str">
        <f t="shared" si="18"/>
        <v/>
      </c>
      <c r="Q180" s="5" t="str">
        <f t="shared" si="19"/>
        <v/>
      </c>
    </row>
    <row r="181" spans="1:17" ht="12.75" customHeight="1" x14ac:dyDescent="0.25">
      <c r="A181" s="3" t="str">
        <f>IF('Série original'!$A181&lt;&gt;"",'Série original'!$A181,"")</f>
        <v/>
      </c>
      <c r="B181" s="4" t="str">
        <f>IF('Série original'!$B181&lt;&gt;"",'Série original'!$B181,"")</f>
        <v/>
      </c>
      <c r="C181" s="5" t="str">
        <f>IF(AND('Série original'!$P181&gt;30%,'Série original'!D181&gt;='Série original'!$Q181,'Série original'!D181&lt;='Série original'!$R181,COUNT('Série original'!$D181:$M181)&gt;3),'Série original'!D181," ")</f>
        <v xml:space="preserve"> </v>
      </c>
      <c r="D181" s="5" t="str">
        <f>IF(AND('Série original'!$P181&gt;30%,'Série original'!E181&gt;='Série original'!$Q181,'Série original'!E181&lt;='Série original'!$R181,COUNT('Série original'!$D181:$M181)&gt;3),'Série original'!E181," ")</f>
        <v xml:space="preserve"> </v>
      </c>
      <c r="E181" s="5" t="str">
        <f>IF(AND('Série original'!$P181&gt;30%,'Série original'!F181&gt;='Série original'!$Q181,'Série original'!F181&lt;='Série original'!$R181,COUNT('Série original'!$D181:$M181)&gt;3),'Série original'!F181," ")</f>
        <v xml:space="preserve"> </v>
      </c>
      <c r="F181" s="5" t="str">
        <f>IF(AND('Série original'!$P181&gt;30%,'Série original'!G181&gt;='Série original'!$Q181,'Série original'!G181&lt;='Série original'!$R181,COUNT('Série original'!$D181:$M181)&gt;3),'Série original'!G181," ")</f>
        <v xml:space="preserve"> </v>
      </c>
      <c r="G181" s="5" t="str">
        <f>IF(AND('Série original'!$P181&gt;30%,'Série original'!H181&gt;='Série original'!$Q181,'Série original'!H181&lt;='Série original'!$R181,COUNT('Série original'!$D181:$M181)&gt;3),'Série original'!H181," ")</f>
        <v xml:space="preserve"> </v>
      </c>
      <c r="H181" s="5" t="str">
        <f>IF(AND('Série original'!$P181&gt;30%,'Série original'!I181&gt;='Série original'!$Q181,'Série original'!I181&lt;='Série original'!$R181,COUNT('Série original'!$D181:$M181)&gt;3),'Série original'!I181," ")</f>
        <v xml:space="preserve"> </v>
      </c>
      <c r="I181" s="5" t="str">
        <f>IF(AND('Série original'!$P181&gt;30%,'Série original'!J181&gt;='Série original'!$Q181,'Série original'!J181&lt;='Série original'!$R181,COUNT('Série original'!$D181:$M181)&gt;3),'Série original'!J181," ")</f>
        <v xml:space="preserve"> </v>
      </c>
      <c r="J181" s="5" t="str">
        <f>IF(AND('Série original'!$P181&gt;30%,'Série original'!K181&gt;='Série original'!$Q181,'Série original'!K181&lt;='Série original'!$R181,COUNT('Série original'!$D181:$M181)&gt;3),'Série original'!K181," ")</f>
        <v xml:space="preserve"> </v>
      </c>
      <c r="K181" s="5" t="str">
        <f>IF(AND('Série original'!$P181&gt;30%,'Série original'!L181&gt;='Série original'!$Q181,'Série original'!L181&lt;='Série original'!$R181,COUNT('Série original'!$D181:$M181)&gt;3),'Série original'!L181," ")</f>
        <v xml:space="preserve"> </v>
      </c>
      <c r="L181" s="5" t="str">
        <f>IF(AND('Série original'!$P181&gt;30%,'Série original'!M181&gt;='Série original'!$Q181,'Série original'!M181&lt;='Série original'!$R181,COUNT('Série original'!$D181:$M181)&gt;3),'Série original'!M181," ")</f>
        <v xml:space="preserve"> </v>
      </c>
      <c r="M181" s="44" t="str">
        <f t="shared" si="15"/>
        <v/>
      </c>
      <c r="N181" s="7" t="str">
        <f t="shared" si="16"/>
        <v/>
      </c>
      <c r="O181" s="8" t="str">
        <f t="shared" si="17"/>
        <v/>
      </c>
      <c r="P181" s="6" t="str">
        <f t="shared" si="18"/>
        <v/>
      </c>
      <c r="Q181" s="5" t="str">
        <f t="shared" si="19"/>
        <v/>
      </c>
    </row>
    <row r="182" spans="1:17" ht="12.75" customHeight="1" x14ac:dyDescent="0.25">
      <c r="A182" s="3" t="str">
        <f>IF('Série original'!$A182&lt;&gt;"",'Série original'!$A182,"")</f>
        <v/>
      </c>
      <c r="B182" s="4" t="str">
        <f>IF('Série original'!$B182&lt;&gt;"",'Série original'!$B182,"")</f>
        <v/>
      </c>
      <c r="C182" s="5" t="str">
        <f>IF(AND('Série original'!$P182&gt;30%,'Série original'!D182&gt;='Série original'!$Q182,'Série original'!D182&lt;='Série original'!$R182,COUNT('Série original'!$D182:$M182)&gt;3),'Série original'!D182," ")</f>
        <v xml:space="preserve"> </v>
      </c>
      <c r="D182" s="5" t="str">
        <f>IF(AND('Série original'!$P182&gt;30%,'Série original'!E182&gt;='Série original'!$Q182,'Série original'!E182&lt;='Série original'!$R182,COUNT('Série original'!$D182:$M182)&gt;3),'Série original'!E182," ")</f>
        <v xml:space="preserve"> </v>
      </c>
      <c r="E182" s="5" t="str">
        <f>IF(AND('Série original'!$P182&gt;30%,'Série original'!F182&gt;='Série original'!$Q182,'Série original'!F182&lt;='Série original'!$R182,COUNT('Série original'!$D182:$M182)&gt;3),'Série original'!F182," ")</f>
        <v xml:space="preserve"> </v>
      </c>
      <c r="F182" s="5" t="str">
        <f>IF(AND('Série original'!$P182&gt;30%,'Série original'!G182&gt;='Série original'!$Q182,'Série original'!G182&lt;='Série original'!$R182,COUNT('Série original'!$D182:$M182)&gt;3),'Série original'!G182," ")</f>
        <v xml:space="preserve"> </v>
      </c>
      <c r="G182" s="5" t="str">
        <f>IF(AND('Série original'!$P182&gt;30%,'Série original'!H182&gt;='Série original'!$Q182,'Série original'!H182&lt;='Série original'!$R182,COUNT('Série original'!$D182:$M182)&gt;3),'Série original'!H182," ")</f>
        <v xml:space="preserve"> </v>
      </c>
      <c r="H182" s="5" t="str">
        <f>IF(AND('Série original'!$P182&gt;30%,'Série original'!I182&gt;='Série original'!$Q182,'Série original'!I182&lt;='Série original'!$R182,COUNT('Série original'!$D182:$M182)&gt;3),'Série original'!I182," ")</f>
        <v xml:space="preserve"> </v>
      </c>
      <c r="I182" s="5" t="str">
        <f>IF(AND('Série original'!$P182&gt;30%,'Série original'!J182&gt;='Série original'!$Q182,'Série original'!J182&lt;='Série original'!$R182,COUNT('Série original'!$D182:$M182)&gt;3),'Série original'!J182," ")</f>
        <v xml:space="preserve"> </v>
      </c>
      <c r="J182" s="5" t="str">
        <f>IF(AND('Série original'!$P182&gt;30%,'Série original'!K182&gt;='Série original'!$Q182,'Série original'!K182&lt;='Série original'!$R182,COUNT('Série original'!$D182:$M182)&gt;3),'Série original'!K182," ")</f>
        <v xml:space="preserve"> </v>
      </c>
      <c r="K182" s="5" t="str">
        <f>IF(AND('Série original'!$P182&gt;30%,'Série original'!L182&gt;='Série original'!$Q182,'Série original'!L182&lt;='Série original'!$R182,COUNT('Série original'!$D182:$M182)&gt;3),'Série original'!L182," ")</f>
        <v xml:space="preserve"> </v>
      </c>
      <c r="L182" s="5" t="str">
        <f>IF(AND('Série original'!$P182&gt;30%,'Série original'!M182&gt;='Série original'!$Q182,'Série original'!M182&lt;='Série original'!$R182,COUNT('Série original'!$D182:$M182)&gt;3),'Série original'!M182," ")</f>
        <v xml:space="preserve"> </v>
      </c>
      <c r="M182" s="44" t="str">
        <f t="shared" ref="M182:M245" si="20">IFERROR(AVERAGE(C182:L182),"")</f>
        <v/>
      </c>
      <c r="N182" s="7" t="str">
        <f t="shared" ref="N182:N245" si="21">IFERROR(STDEV(C182:L182),"")</f>
        <v/>
      </c>
      <c r="O182" s="8" t="str">
        <f t="shared" ref="O182:O245" si="22">IFERROR(STDEV(C182:L182)/AVERAGE(C182:L182),"")</f>
        <v/>
      </c>
      <c r="P182" s="6" t="str">
        <f t="shared" ref="P182:P245" si="23">IFERROR(M182-N182,"")</f>
        <v/>
      </c>
      <c r="Q182" s="5" t="str">
        <f t="shared" ref="Q182:Q245" si="24">IFERROR(M182+N182,"")</f>
        <v/>
      </c>
    </row>
    <row r="183" spans="1:17" ht="12.75" customHeight="1" x14ac:dyDescent="0.25">
      <c r="A183" s="3" t="str">
        <f>IF('Série original'!$A183&lt;&gt;"",'Série original'!$A183,"")</f>
        <v/>
      </c>
      <c r="B183" s="4" t="str">
        <f>IF('Série original'!$B183&lt;&gt;"",'Série original'!$B183,"")</f>
        <v/>
      </c>
      <c r="C183" s="5" t="str">
        <f>IF(AND('Série original'!$P183&gt;30%,'Série original'!D183&gt;='Série original'!$Q183,'Série original'!D183&lt;='Série original'!$R183,COUNT('Série original'!$D183:$M183)&gt;3),'Série original'!D183," ")</f>
        <v xml:space="preserve"> </v>
      </c>
      <c r="D183" s="5" t="str">
        <f>IF(AND('Série original'!$P183&gt;30%,'Série original'!E183&gt;='Série original'!$Q183,'Série original'!E183&lt;='Série original'!$R183,COUNT('Série original'!$D183:$M183)&gt;3),'Série original'!E183," ")</f>
        <v xml:space="preserve"> </v>
      </c>
      <c r="E183" s="5" t="str">
        <f>IF(AND('Série original'!$P183&gt;30%,'Série original'!F183&gt;='Série original'!$Q183,'Série original'!F183&lt;='Série original'!$R183,COUNT('Série original'!$D183:$M183)&gt;3),'Série original'!F183," ")</f>
        <v xml:space="preserve"> </v>
      </c>
      <c r="F183" s="5" t="str">
        <f>IF(AND('Série original'!$P183&gt;30%,'Série original'!G183&gt;='Série original'!$Q183,'Série original'!G183&lt;='Série original'!$R183,COUNT('Série original'!$D183:$M183)&gt;3),'Série original'!G183," ")</f>
        <v xml:space="preserve"> </v>
      </c>
      <c r="G183" s="5" t="str">
        <f>IF(AND('Série original'!$P183&gt;30%,'Série original'!H183&gt;='Série original'!$Q183,'Série original'!H183&lt;='Série original'!$R183,COUNT('Série original'!$D183:$M183)&gt;3),'Série original'!H183," ")</f>
        <v xml:space="preserve"> </v>
      </c>
      <c r="H183" s="5" t="str">
        <f>IF(AND('Série original'!$P183&gt;30%,'Série original'!I183&gt;='Série original'!$Q183,'Série original'!I183&lt;='Série original'!$R183,COUNT('Série original'!$D183:$M183)&gt;3),'Série original'!I183," ")</f>
        <v xml:space="preserve"> </v>
      </c>
      <c r="I183" s="5" t="str">
        <f>IF(AND('Série original'!$P183&gt;30%,'Série original'!J183&gt;='Série original'!$Q183,'Série original'!J183&lt;='Série original'!$R183,COUNT('Série original'!$D183:$M183)&gt;3),'Série original'!J183," ")</f>
        <v xml:space="preserve"> </v>
      </c>
      <c r="J183" s="5" t="str">
        <f>IF(AND('Série original'!$P183&gt;30%,'Série original'!K183&gt;='Série original'!$Q183,'Série original'!K183&lt;='Série original'!$R183,COUNT('Série original'!$D183:$M183)&gt;3),'Série original'!K183," ")</f>
        <v xml:space="preserve"> </v>
      </c>
      <c r="K183" s="5" t="str">
        <f>IF(AND('Série original'!$P183&gt;30%,'Série original'!L183&gt;='Série original'!$Q183,'Série original'!L183&lt;='Série original'!$R183,COUNT('Série original'!$D183:$M183)&gt;3),'Série original'!L183," ")</f>
        <v xml:space="preserve"> </v>
      </c>
      <c r="L183" s="5" t="str">
        <f>IF(AND('Série original'!$P183&gt;30%,'Série original'!M183&gt;='Série original'!$Q183,'Série original'!M183&lt;='Série original'!$R183,COUNT('Série original'!$D183:$M183)&gt;3),'Série original'!M183," ")</f>
        <v xml:space="preserve"> </v>
      </c>
      <c r="M183" s="44" t="str">
        <f t="shared" si="20"/>
        <v/>
      </c>
      <c r="N183" s="7" t="str">
        <f t="shared" si="21"/>
        <v/>
      </c>
      <c r="O183" s="8" t="str">
        <f t="shared" si="22"/>
        <v/>
      </c>
      <c r="P183" s="6" t="str">
        <f t="shared" si="23"/>
        <v/>
      </c>
      <c r="Q183" s="5" t="str">
        <f t="shared" si="24"/>
        <v/>
      </c>
    </row>
    <row r="184" spans="1:17" ht="12.75" customHeight="1" x14ac:dyDescent="0.25">
      <c r="A184" s="3" t="str">
        <f>IF('Série original'!$A184&lt;&gt;"",'Série original'!$A184,"")</f>
        <v/>
      </c>
      <c r="B184" s="4" t="str">
        <f>IF('Série original'!$B184&lt;&gt;"",'Série original'!$B184,"")</f>
        <v/>
      </c>
      <c r="C184" s="5" t="str">
        <f>IF(AND('Série original'!$P184&gt;30%,'Série original'!D184&gt;='Série original'!$Q184,'Série original'!D184&lt;='Série original'!$R184,COUNT('Série original'!$D184:$M184)&gt;3),'Série original'!D184," ")</f>
        <v xml:space="preserve"> </v>
      </c>
      <c r="D184" s="5" t="str">
        <f>IF(AND('Série original'!$P184&gt;30%,'Série original'!E184&gt;='Série original'!$Q184,'Série original'!E184&lt;='Série original'!$R184,COUNT('Série original'!$D184:$M184)&gt;3),'Série original'!E184," ")</f>
        <v xml:space="preserve"> </v>
      </c>
      <c r="E184" s="5" t="str">
        <f>IF(AND('Série original'!$P184&gt;30%,'Série original'!F184&gt;='Série original'!$Q184,'Série original'!F184&lt;='Série original'!$R184,COUNT('Série original'!$D184:$M184)&gt;3),'Série original'!F184," ")</f>
        <v xml:space="preserve"> </v>
      </c>
      <c r="F184" s="5" t="str">
        <f>IF(AND('Série original'!$P184&gt;30%,'Série original'!G184&gt;='Série original'!$Q184,'Série original'!G184&lt;='Série original'!$R184,COUNT('Série original'!$D184:$M184)&gt;3),'Série original'!G184," ")</f>
        <v xml:space="preserve"> </v>
      </c>
      <c r="G184" s="5" t="str">
        <f>IF(AND('Série original'!$P184&gt;30%,'Série original'!H184&gt;='Série original'!$Q184,'Série original'!H184&lt;='Série original'!$R184,COUNT('Série original'!$D184:$M184)&gt;3),'Série original'!H184," ")</f>
        <v xml:space="preserve"> </v>
      </c>
      <c r="H184" s="5" t="str">
        <f>IF(AND('Série original'!$P184&gt;30%,'Série original'!I184&gt;='Série original'!$Q184,'Série original'!I184&lt;='Série original'!$R184,COUNT('Série original'!$D184:$M184)&gt;3),'Série original'!I184," ")</f>
        <v xml:space="preserve"> </v>
      </c>
      <c r="I184" s="5" t="str">
        <f>IF(AND('Série original'!$P184&gt;30%,'Série original'!J184&gt;='Série original'!$Q184,'Série original'!J184&lt;='Série original'!$R184,COUNT('Série original'!$D184:$M184)&gt;3),'Série original'!J184," ")</f>
        <v xml:space="preserve"> </v>
      </c>
      <c r="J184" s="5" t="str">
        <f>IF(AND('Série original'!$P184&gt;30%,'Série original'!K184&gt;='Série original'!$Q184,'Série original'!K184&lt;='Série original'!$R184,COUNT('Série original'!$D184:$M184)&gt;3),'Série original'!K184," ")</f>
        <v xml:space="preserve"> </v>
      </c>
      <c r="K184" s="5" t="str">
        <f>IF(AND('Série original'!$P184&gt;30%,'Série original'!L184&gt;='Série original'!$Q184,'Série original'!L184&lt;='Série original'!$R184,COUNT('Série original'!$D184:$M184)&gt;3),'Série original'!L184," ")</f>
        <v xml:space="preserve"> </v>
      </c>
      <c r="L184" s="5" t="str">
        <f>IF(AND('Série original'!$P184&gt;30%,'Série original'!M184&gt;='Série original'!$Q184,'Série original'!M184&lt;='Série original'!$R184,COUNT('Série original'!$D184:$M184)&gt;3),'Série original'!M184," ")</f>
        <v xml:space="preserve"> </v>
      </c>
      <c r="M184" s="44" t="str">
        <f t="shared" si="20"/>
        <v/>
      </c>
      <c r="N184" s="7" t="str">
        <f t="shared" si="21"/>
        <v/>
      </c>
      <c r="O184" s="8" t="str">
        <f t="shared" si="22"/>
        <v/>
      </c>
      <c r="P184" s="6" t="str">
        <f t="shared" si="23"/>
        <v/>
      </c>
      <c r="Q184" s="5" t="str">
        <f t="shared" si="24"/>
        <v/>
      </c>
    </row>
    <row r="185" spans="1:17" ht="12.75" customHeight="1" x14ac:dyDescent="0.25">
      <c r="A185" s="3" t="str">
        <f>IF('Série original'!$A185&lt;&gt;"",'Série original'!$A185,"")</f>
        <v/>
      </c>
      <c r="B185" s="4" t="str">
        <f>IF('Série original'!$B185&lt;&gt;"",'Série original'!$B185,"")</f>
        <v/>
      </c>
      <c r="C185" s="5" t="str">
        <f>IF(AND('Série original'!$P185&gt;30%,'Série original'!D185&gt;='Série original'!$Q185,'Série original'!D185&lt;='Série original'!$R185,COUNT('Série original'!$D185:$M185)&gt;3),'Série original'!D185," ")</f>
        <v xml:space="preserve"> </v>
      </c>
      <c r="D185" s="5" t="str">
        <f>IF(AND('Série original'!$P185&gt;30%,'Série original'!E185&gt;='Série original'!$Q185,'Série original'!E185&lt;='Série original'!$R185,COUNT('Série original'!$D185:$M185)&gt;3),'Série original'!E185," ")</f>
        <v xml:space="preserve"> </v>
      </c>
      <c r="E185" s="5" t="str">
        <f>IF(AND('Série original'!$P185&gt;30%,'Série original'!F185&gt;='Série original'!$Q185,'Série original'!F185&lt;='Série original'!$R185,COUNT('Série original'!$D185:$M185)&gt;3),'Série original'!F185," ")</f>
        <v xml:space="preserve"> </v>
      </c>
      <c r="F185" s="5" t="str">
        <f>IF(AND('Série original'!$P185&gt;30%,'Série original'!G185&gt;='Série original'!$Q185,'Série original'!G185&lt;='Série original'!$R185,COUNT('Série original'!$D185:$M185)&gt;3),'Série original'!G185," ")</f>
        <v xml:space="preserve"> </v>
      </c>
      <c r="G185" s="5" t="str">
        <f>IF(AND('Série original'!$P185&gt;30%,'Série original'!H185&gt;='Série original'!$Q185,'Série original'!H185&lt;='Série original'!$R185,COUNT('Série original'!$D185:$M185)&gt;3),'Série original'!H185," ")</f>
        <v xml:space="preserve"> </v>
      </c>
      <c r="H185" s="5" t="str">
        <f>IF(AND('Série original'!$P185&gt;30%,'Série original'!I185&gt;='Série original'!$Q185,'Série original'!I185&lt;='Série original'!$R185,COUNT('Série original'!$D185:$M185)&gt;3),'Série original'!I185," ")</f>
        <v xml:space="preserve"> </v>
      </c>
      <c r="I185" s="5" t="str">
        <f>IF(AND('Série original'!$P185&gt;30%,'Série original'!J185&gt;='Série original'!$Q185,'Série original'!J185&lt;='Série original'!$R185,COUNT('Série original'!$D185:$M185)&gt;3),'Série original'!J185," ")</f>
        <v xml:space="preserve"> </v>
      </c>
      <c r="J185" s="5" t="str">
        <f>IF(AND('Série original'!$P185&gt;30%,'Série original'!K185&gt;='Série original'!$Q185,'Série original'!K185&lt;='Série original'!$R185,COUNT('Série original'!$D185:$M185)&gt;3),'Série original'!K185," ")</f>
        <v xml:space="preserve"> </v>
      </c>
      <c r="K185" s="5" t="str">
        <f>IF(AND('Série original'!$P185&gt;30%,'Série original'!L185&gt;='Série original'!$Q185,'Série original'!L185&lt;='Série original'!$R185,COUNT('Série original'!$D185:$M185)&gt;3),'Série original'!L185," ")</f>
        <v xml:space="preserve"> </v>
      </c>
      <c r="L185" s="5" t="str">
        <f>IF(AND('Série original'!$P185&gt;30%,'Série original'!M185&gt;='Série original'!$Q185,'Série original'!M185&lt;='Série original'!$R185,COUNT('Série original'!$D185:$M185)&gt;3),'Série original'!M185," ")</f>
        <v xml:space="preserve"> </v>
      </c>
      <c r="M185" s="44" t="str">
        <f t="shared" si="20"/>
        <v/>
      </c>
      <c r="N185" s="7" t="str">
        <f t="shared" si="21"/>
        <v/>
      </c>
      <c r="O185" s="8" t="str">
        <f t="shared" si="22"/>
        <v/>
      </c>
      <c r="P185" s="6" t="str">
        <f t="shared" si="23"/>
        <v/>
      </c>
      <c r="Q185" s="5" t="str">
        <f t="shared" si="24"/>
        <v/>
      </c>
    </row>
    <row r="186" spans="1:17" ht="12.75" customHeight="1" x14ac:dyDescent="0.25">
      <c r="A186" s="3" t="str">
        <f>IF('Série original'!$A186&lt;&gt;"",'Série original'!$A186,"")</f>
        <v/>
      </c>
      <c r="B186" s="4" t="str">
        <f>IF('Série original'!$B186&lt;&gt;"",'Série original'!$B186,"")</f>
        <v/>
      </c>
      <c r="C186" s="5" t="str">
        <f>IF(AND('Série original'!$P186&gt;30%,'Série original'!D186&gt;='Série original'!$Q186,'Série original'!D186&lt;='Série original'!$R186,COUNT('Série original'!$D186:$M186)&gt;3),'Série original'!D186," ")</f>
        <v xml:space="preserve"> </v>
      </c>
      <c r="D186" s="5" t="str">
        <f>IF(AND('Série original'!$P186&gt;30%,'Série original'!E186&gt;='Série original'!$Q186,'Série original'!E186&lt;='Série original'!$R186,COUNT('Série original'!$D186:$M186)&gt;3),'Série original'!E186," ")</f>
        <v xml:space="preserve"> </v>
      </c>
      <c r="E186" s="5" t="str">
        <f>IF(AND('Série original'!$P186&gt;30%,'Série original'!F186&gt;='Série original'!$Q186,'Série original'!F186&lt;='Série original'!$R186,COUNT('Série original'!$D186:$M186)&gt;3),'Série original'!F186," ")</f>
        <v xml:space="preserve"> </v>
      </c>
      <c r="F186" s="5" t="str">
        <f>IF(AND('Série original'!$P186&gt;30%,'Série original'!G186&gt;='Série original'!$Q186,'Série original'!G186&lt;='Série original'!$R186,COUNT('Série original'!$D186:$M186)&gt;3),'Série original'!G186," ")</f>
        <v xml:space="preserve"> </v>
      </c>
      <c r="G186" s="5" t="str">
        <f>IF(AND('Série original'!$P186&gt;30%,'Série original'!H186&gt;='Série original'!$Q186,'Série original'!H186&lt;='Série original'!$R186,COUNT('Série original'!$D186:$M186)&gt;3),'Série original'!H186," ")</f>
        <v xml:space="preserve"> </v>
      </c>
      <c r="H186" s="5" t="str">
        <f>IF(AND('Série original'!$P186&gt;30%,'Série original'!I186&gt;='Série original'!$Q186,'Série original'!I186&lt;='Série original'!$R186,COUNT('Série original'!$D186:$M186)&gt;3),'Série original'!I186," ")</f>
        <v xml:space="preserve"> </v>
      </c>
      <c r="I186" s="5" t="str">
        <f>IF(AND('Série original'!$P186&gt;30%,'Série original'!J186&gt;='Série original'!$Q186,'Série original'!J186&lt;='Série original'!$R186,COUNT('Série original'!$D186:$M186)&gt;3),'Série original'!J186," ")</f>
        <v xml:space="preserve"> </v>
      </c>
      <c r="J186" s="5" t="str">
        <f>IF(AND('Série original'!$P186&gt;30%,'Série original'!K186&gt;='Série original'!$Q186,'Série original'!K186&lt;='Série original'!$R186,COUNT('Série original'!$D186:$M186)&gt;3),'Série original'!K186," ")</f>
        <v xml:space="preserve"> </v>
      </c>
      <c r="K186" s="5" t="str">
        <f>IF(AND('Série original'!$P186&gt;30%,'Série original'!L186&gt;='Série original'!$Q186,'Série original'!L186&lt;='Série original'!$R186,COUNT('Série original'!$D186:$M186)&gt;3),'Série original'!L186," ")</f>
        <v xml:space="preserve"> </v>
      </c>
      <c r="L186" s="5" t="str">
        <f>IF(AND('Série original'!$P186&gt;30%,'Série original'!M186&gt;='Série original'!$Q186,'Série original'!M186&lt;='Série original'!$R186,COUNT('Série original'!$D186:$M186)&gt;3),'Série original'!M186," ")</f>
        <v xml:space="preserve"> </v>
      </c>
      <c r="M186" s="44" t="str">
        <f t="shared" si="20"/>
        <v/>
      </c>
      <c r="N186" s="7" t="str">
        <f t="shared" si="21"/>
        <v/>
      </c>
      <c r="O186" s="8" t="str">
        <f t="shared" si="22"/>
        <v/>
      </c>
      <c r="P186" s="6" t="str">
        <f t="shared" si="23"/>
        <v/>
      </c>
      <c r="Q186" s="5" t="str">
        <f t="shared" si="24"/>
        <v/>
      </c>
    </row>
    <row r="187" spans="1:17" ht="12.75" customHeight="1" x14ac:dyDescent="0.25">
      <c r="A187" s="3" t="str">
        <f>IF('Série original'!$A187&lt;&gt;"",'Série original'!$A187,"")</f>
        <v/>
      </c>
      <c r="B187" s="4" t="str">
        <f>IF('Série original'!$B187&lt;&gt;"",'Série original'!$B187,"")</f>
        <v/>
      </c>
      <c r="C187" s="5" t="str">
        <f>IF(AND('Série original'!$P187&gt;30%,'Série original'!D187&gt;='Série original'!$Q187,'Série original'!D187&lt;='Série original'!$R187,COUNT('Série original'!$D187:$M187)&gt;3),'Série original'!D187," ")</f>
        <v xml:space="preserve"> </v>
      </c>
      <c r="D187" s="5" t="str">
        <f>IF(AND('Série original'!$P187&gt;30%,'Série original'!E187&gt;='Série original'!$Q187,'Série original'!E187&lt;='Série original'!$R187,COUNT('Série original'!$D187:$M187)&gt;3),'Série original'!E187," ")</f>
        <v xml:space="preserve"> </v>
      </c>
      <c r="E187" s="5" t="str">
        <f>IF(AND('Série original'!$P187&gt;30%,'Série original'!F187&gt;='Série original'!$Q187,'Série original'!F187&lt;='Série original'!$R187,COUNT('Série original'!$D187:$M187)&gt;3),'Série original'!F187," ")</f>
        <v xml:space="preserve"> </v>
      </c>
      <c r="F187" s="5" t="str">
        <f>IF(AND('Série original'!$P187&gt;30%,'Série original'!G187&gt;='Série original'!$Q187,'Série original'!G187&lt;='Série original'!$R187,COUNT('Série original'!$D187:$M187)&gt;3),'Série original'!G187," ")</f>
        <v xml:space="preserve"> </v>
      </c>
      <c r="G187" s="5" t="str">
        <f>IF(AND('Série original'!$P187&gt;30%,'Série original'!H187&gt;='Série original'!$Q187,'Série original'!H187&lt;='Série original'!$R187,COUNT('Série original'!$D187:$M187)&gt;3),'Série original'!H187," ")</f>
        <v xml:space="preserve"> </v>
      </c>
      <c r="H187" s="5" t="str">
        <f>IF(AND('Série original'!$P187&gt;30%,'Série original'!I187&gt;='Série original'!$Q187,'Série original'!I187&lt;='Série original'!$R187,COUNT('Série original'!$D187:$M187)&gt;3),'Série original'!I187," ")</f>
        <v xml:space="preserve"> </v>
      </c>
      <c r="I187" s="5" t="str">
        <f>IF(AND('Série original'!$P187&gt;30%,'Série original'!J187&gt;='Série original'!$Q187,'Série original'!J187&lt;='Série original'!$R187,COUNT('Série original'!$D187:$M187)&gt;3),'Série original'!J187," ")</f>
        <v xml:space="preserve"> </v>
      </c>
      <c r="J187" s="5" t="str">
        <f>IF(AND('Série original'!$P187&gt;30%,'Série original'!K187&gt;='Série original'!$Q187,'Série original'!K187&lt;='Série original'!$R187,COUNT('Série original'!$D187:$M187)&gt;3),'Série original'!K187," ")</f>
        <v xml:space="preserve"> </v>
      </c>
      <c r="K187" s="5" t="str">
        <f>IF(AND('Série original'!$P187&gt;30%,'Série original'!L187&gt;='Série original'!$Q187,'Série original'!L187&lt;='Série original'!$R187,COUNT('Série original'!$D187:$M187)&gt;3),'Série original'!L187," ")</f>
        <v xml:space="preserve"> </v>
      </c>
      <c r="L187" s="5" t="str">
        <f>IF(AND('Série original'!$P187&gt;30%,'Série original'!M187&gt;='Série original'!$Q187,'Série original'!M187&lt;='Série original'!$R187,COUNT('Série original'!$D187:$M187)&gt;3),'Série original'!M187," ")</f>
        <v xml:space="preserve"> </v>
      </c>
      <c r="M187" s="44" t="str">
        <f t="shared" si="20"/>
        <v/>
      </c>
      <c r="N187" s="7" t="str">
        <f t="shared" si="21"/>
        <v/>
      </c>
      <c r="O187" s="8" t="str">
        <f t="shared" si="22"/>
        <v/>
      </c>
      <c r="P187" s="6" t="str">
        <f t="shared" si="23"/>
        <v/>
      </c>
      <c r="Q187" s="5" t="str">
        <f t="shared" si="24"/>
        <v/>
      </c>
    </row>
    <row r="188" spans="1:17" ht="12.75" customHeight="1" x14ac:dyDescent="0.25">
      <c r="A188" s="3" t="str">
        <f>IF('Série original'!$A188&lt;&gt;"",'Série original'!$A188,"")</f>
        <v/>
      </c>
      <c r="B188" s="4" t="str">
        <f>IF('Série original'!$B188&lt;&gt;"",'Série original'!$B188,"")</f>
        <v/>
      </c>
      <c r="C188" s="5" t="str">
        <f>IF(AND('Série original'!$P188&gt;30%,'Série original'!D188&gt;='Série original'!$Q188,'Série original'!D188&lt;='Série original'!$R188,COUNT('Série original'!$D188:$M188)&gt;3),'Série original'!D188," ")</f>
        <v xml:space="preserve"> </v>
      </c>
      <c r="D188" s="5" t="str">
        <f>IF(AND('Série original'!$P188&gt;30%,'Série original'!E188&gt;='Série original'!$Q188,'Série original'!E188&lt;='Série original'!$R188,COUNT('Série original'!$D188:$M188)&gt;3),'Série original'!E188," ")</f>
        <v xml:space="preserve"> </v>
      </c>
      <c r="E188" s="5" t="str">
        <f>IF(AND('Série original'!$P188&gt;30%,'Série original'!F188&gt;='Série original'!$Q188,'Série original'!F188&lt;='Série original'!$R188,COUNT('Série original'!$D188:$M188)&gt;3),'Série original'!F188," ")</f>
        <v xml:space="preserve"> </v>
      </c>
      <c r="F188" s="5" t="str">
        <f>IF(AND('Série original'!$P188&gt;30%,'Série original'!G188&gt;='Série original'!$Q188,'Série original'!G188&lt;='Série original'!$R188,COUNT('Série original'!$D188:$M188)&gt;3),'Série original'!G188," ")</f>
        <v xml:space="preserve"> </v>
      </c>
      <c r="G188" s="5" t="str">
        <f>IF(AND('Série original'!$P188&gt;30%,'Série original'!H188&gt;='Série original'!$Q188,'Série original'!H188&lt;='Série original'!$R188,COUNT('Série original'!$D188:$M188)&gt;3),'Série original'!H188," ")</f>
        <v xml:space="preserve"> </v>
      </c>
      <c r="H188" s="5" t="str">
        <f>IF(AND('Série original'!$P188&gt;30%,'Série original'!I188&gt;='Série original'!$Q188,'Série original'!I188&lt;='Série original'!$R188,COUNT('Série original'!$D188:$M188)&gt;3),'Série original'!I188," ")</f>
        <v xml:space="preserve"> </v>
      </c>
      <c r="I188" s="5" t="str">
        <f>IF(AND('Série original'!$P188&gt;30%,'Série original'!J188&gt;='Série original'!$Q188,'Série original'!J188&lt;='Série original'!$R188,COUNT('Série original'!$D188:$M188)&gt;3),'Série original'!J188," ")</f>
        <v xml:space="preserve"> </v>
      </c>
      <c r="J188" s="5" t="str">
        <f>IF(AND('Série original'!$P188&gt;30%,'Série original'!K188&gt;='Série original'!$Q188,'Série original'!K188&lt;='Série original'!$R188,COUNT('Série original'!$D188:$M188)&gt;3),'Série original'!K188," ")</f>
        <v xml:space="preserve"> </v>
      </c>
      <c r="K188" s="5" t="str">
        <f>IF(AND('Série original'!$P188&gt;30%,'Série original'!L188&gt;='Série original'!$Q188,'Série original'!L188&lt;='Série original'!$R188,COUNT('Série original'!$D188:$M188)&gt;3),'Série original'!L188," ")</f>
        <v xml:space="preserve"> </v>
      </c>
      <c r="L188" s="5" t="str">
        <f>IF(AND('Série original'!$P188&gt;30%,'Série original'!M188&gt;='Série original'!$Q188,'Série original'!M188&lt;='Série original'!$R188,COUNT('Série original'!$D188:$M188)&gt;3),'Série original'!M188," ")</f>
        <v xml:space="preserve"> </v>
      </c>
      <c r="M188" s="44" t="str">
        <f t="shared" si="20"/>
        <v/>
      </c>
      <c r="N188" s="7" t="str">
        <f t="shared" si="21"/>
        <v/>
      </c>
      <c r="O188" s="8" t="str">
        <f t="shared" si="22"/>
        <v/>
      </c>
      <c r="P188" s="6" t="str">
        <f t="shared" si="23"/>
        <v/>
      </c>
      <c r="Q188" s="5" t="str">
        <f t="shared" si="24"/>
        <v/>
      </c>
    </row>
    <row r="189" spans="1:17" ht="12.75" customHeight="1" x14ac:dyDescent="0.25">
      <c r="A189" s="3" t="str">
        <f>IF('Série original'!$A189&lt;&gt;"",'Série original'!$A189,"")</f>
        <v/>
      </c>
      <c r="B189" s="4" t="str">
        <f>IF('Série original'!$B189&lt;&gt;"",'Série original'!$B189,"")</f>
        <v/>
      </c>
      <c r="C189" s="5" t="str">
        <f>IF(AND('Série original'!$P189&gt;30%,'Série original'!D189&gt;='Série original'!$Q189,'Série original'!D189&lt;='Série original'!$R189,COUNT('Série original'!$D189:$M189)&gt;3),'Série original'!D189," ")</f>
        <v xml:space="preserve"> </v>
      </c>
      <c r="D189" s="5" t="str">
        <f>IF(AND('Série original'!$P189&gt;30%,'Série original'!E189&gt;='Série original'!$Q189,'Série original'!E189&lt;='Série original'!$R189,COUNT('Série original'!$D189:$M189)&gt;3),'Série original'!E189," ")</f>
        <v xml:space="preserve"> </v>
      </c>
      <c r="E189" s="5" t="str">
        <f>IF(AND('Série original'!$P189&gt;30%,'Série original'!F189&gt;='Série original'!$Q189,'Série original'!F189&lt;='Série original'!$R189,COUNT('Série original'!$D189:$M189)&gt;3),'Série original'!F189," ")</f>
        <v xml:space="preserve"> </v>
      </c>
      <c r="F189" s="5" t="str">
        <f>IF(AND('Série original'!$P189&gt;30%,'Série original'!G189&gt;='Série original'!$Q189,'Série original'!G189&lt;='Série original'!$R189,COUNT('Série original'!$D189:$M189)&gt;3),'Série original'!G189," ")</f>
        <v xml:space="preserve"> </v>
      </c>
      <c r="G189" s="5" t="str">
        <f>IF(AND('Série original'!$P189&gt;30%,'Série original'!H189&gt;='Série original'!$Q189,'Série original'!H189&lt;='Série original'!$R189,COUNT('Série original'!$D189:$M189)&gt;3),'Série original'!H189," ")</f>
        <v xml:space="preserve"> </v>
      </c>
      <c r="H189" s="5" t="str">
        <f>IF(AND('Série original'!$P189&gt;30%,'Série original'!I189&gt;='Série original'!$Q189,'Série original'!I189&lt;='Série original'!$R189,COUNT('Série original'!$D189:$M189)&gt;3),'Série original'!I189," ")</f>
        <v xml:space="preserve"> </v>
      </c>
      <c r="I189" s="5" t="str">
        <f>IF(AND('Série original'!$P189&gt;30%,'Série original'!J189&gt;='Série original'!$Q189,'Série original'!J189&lt;='Série original'!$R189,COUNT('Série original'!$D189:$M189)&gt;3),'Série original'!J189," ")</f>
        <v xml:space="preserve"> </v>
      </c>
      <c r="J189" s="5" t="str">
        <f>IF(AND('Série original'!$P189&gt;30%,'Série original'!K189&gt;='Série original'!$Q189,'Série original'!K189&lt;='Série original'!$R189,COUNT('Série original'!$D189:$M189)&gt;3),'Série original'!K189," ")</f>
        <v xml:space="preserve"> </v>
      </c>
      <c r="K189" s="5" t="str">
        <f>IF(AND('Série original'!$P189&gt;30%,'Série original'!L189&gt;='Série original'!$Q189,'Série original'!L189&lt;='Série original'!$R189,COUNT('Série original'!$D189:$M189)&gt;3),'Série original'!L189," ")</f>
        <v xml:space="preserve"> </v>
      </c>
      <c r="L189" s="5" t="str">
        <f>IF(AND('Série original'!$P189&gt;30%,'Série original'!M189&gt;='Série original'!$Q189,'Série original'!M189&lt;='Série original'!$R189,COUNT('Série original'!$D189:$M189)&gt;3),'Série original'!M189," ")</f>
        <v xml:space="preserve"> </v>
      </c>
      <c r="M189" s="44" t="str">
        <f t="shared" si="20"/>
        <v/>
      </c>
      <c r="N189" s="7" t="str">
        <f t="shared" si="21"/>
        <v/>
      </c>
      <c r="O189" s="8" t="str">
        <f t="shared" si="22"/>
        <v/>
      </c>
      <c r="P189" s="6" t="str">
        <f t="shared" si="23"/>
        <v/>
      </c>
      <c r="Q189" s="5" t="str">
        <f t="shared" si="24"/>
        <v/>
      </c>
    </row>
    <row r="190" spans="1:17" ht="12.75" customHeight="1" x14ac:dyDescent="0.25">
      <c r="A190" s="3" t="str">
        <f>IF('Série original'!$A190&lt;&gt;"",'Série original'!$A190,"")</f>
        <v/>
      </c>
      <c r="B190" s="4" t="str">
        <f>IF('Série original'!$B190&lt;&gt;"",'Série original'!$B190,"")</f>
        <v/>
      </c>
      <c r="C190" s="5" t="str">
        <f>IF(AND('Série original'!$P190&gt;30%,'Série original'!D190&gt;='Série original'!$Q190,'Série original'!D190&lt;='Série original'!$R190,COUNT('Série original'!$D190:$M190)&gt;3),'Série original'!D190," ")</f>
        <v xml:space="preserve"> </v>
      </c>
      <c r="D190" s="5" t="str">
        <f>IF(AND('Série original'!$P190&gt;30%,'Série original'!E190&gt;='Série original'!$Q190,'Série original'!E190&lt;='Série original'!$R190,COUNT('Série original'!$D190:$M190)&gt;3),'Série original'!E190," ")</f>
        <v xml:space="preserve"> </v>
      </c>
      <c r="E190" s="5" t="str">
        <f>IF(AND('Série original'!$P190&gt;30%,'Série original'!F190&gt;='Série original'!$Q190,'Série original'!F190&lt;='Série original'!$R190,COUNT('Série original'!$D190:$M190)&gt;3),'Série original'!F190," ")</f>
        <v xml:space="preserve"> </v>
      </c>
      <c r="F190" s="5" t="str">
        <f>IF(AND('Série original'!$P190&gt;30%,'Série original'!G190&gt;='Série original'!$Q190,'Série original'!G190&lt;='Série original'!$R190,COUNT('Série original'!$D190:$M190)&gt;3),'Série original'!G190," ")</f>
        <v xml:space="preserve"> </v>
      </c>
      <c r="G190" s="5" t="str">
        <f>IF(AND('Série original'!$P190&gt;30%,'Série original'!H190&gt;='Série original'!$Q190,'Série original'!H190&lt;='Série original'!$R190,COUNT('Série original'!$D190:$M190)&gt;3),'Série original'!H190," ")</f>
        <v xml:space="preserve"> </v>
      </c>
      <c r="H190" s="5" t="str">
        <f>IF(AND('Série original'!$P190&gt;30%,'Série original'!I190&gt;='Série original'!$Q190,'Série original'!I190&lt;='Série original'!$R190,COUNT('Série original'!$D190:$M190)&gt;3),'Série original'!I190," ")</f>
        <v xml:space="preserve"> </v>
      </c>
      <c r="I190" s="5" t="str">
        <f>IF(AND('Série original'!$P190&gt;30%,'Série original'!J190&gt;='Série original'!$Q190,'Série original'!J190&lt;='Série original'!$R190,COUNT('Série original'!$D190:$M190)&gt;3),'Série original'!J190," ")</f>
        <v xml:space="preserve"> </v>
      </c>
      <c r="J190" s="5" t="str">
        <f>IF(AND('Série original'!$P190&gt;30%,'Série original'!K190&gt;='Série original'!$Q190,'Série original'!K190&lt;='Série original'!$R190,COUNT('Série original'!$D190:$M190)&gt;3),'Série original'!K190," ")</f>
        <v xml:space="preserve"> </v>
      </c>
      <c r="K190" s="5" t="str">
        <f>IF(AND('Série original'!$P190&gt;30%,'Série original'!L190&gt;='Série original'!$Q190,'Série original'!L190&lt;='Série original'!$R190,COUNT('Série original'!$D190:$M190)&gt;3),'Série original'!L190," ")</f>
        <v xml:space="preserve"> </v>
      </c>
      <c r="L190" s="5" t="str">
        <f>IF(AND('Série original'!$P190&gt;30%,'Série original'!M190&gt;='Série original'!$Q190,'Série original'!M190&lt;='Série original'!$R190,COUNT('Série original'!$D190:$M190)&gt;3),'Série original'!M190," ")</f>
        <v xml:space="preserve"> </v>
      </c>
      <c r="M190" s="44" t="str">
        <f t="shared" si="20"/>
        <v/>
      </c>
      <c r="N190" s="7" t="str">
        <f t="shared" si="21"/>
        <v/>
      </c>
      <c r="O190" s="8" t="str">
        <f t="shared" si="22"/>
        <v/>
      </c>
      <c r="P190" s="6" t="str">
        <f t="shared" si="23"/>
        <v/>
      </c>
      <c r="Q190" s="5" t="str">
        <f t="shared" si="24"/>
        <v/>
      </c>
    </row>
    <row r="191" spans="1:17" ht="12.75" customHeight="1" x14ac:dyDescent="0.25">
      <c r="A191" s="3" t="str">
        <f>IF('Série original'!$A191&lt;&gt;"",'Série original'!$A191,"")</f>
        <v/>
      </c>
      <c r="B191" s="4" t="str">
        <f>IF('Série original'!$B191&lt;&gt;"",'Série original'!$B191,"")</f>
        <v/>
      </c>
      <c r="C191" s="5" t="str">
        <f>IF(AND('Série original'!$P191&gt;30%,'Série original'!D191&gt;='Série original'!$Q191,'Série original'!D191&lt;='Série original'!$R191,COUNT('Série original'!$D191:$M191)&gt;3),'Série original'!D191," ")</f>
        <v xml:space="preserve"> </v>
      </c>
      <c r="D191" s="5" t="str">
        <f>IF(AND('Série original'!$P191&gt;30%,'Série original'!E191&gt;='Série original'!$Q191,'Série original'!E191&lt;='Série original'!$R191,COUNT('Série original'!$D191:$M191)&gt;3),'Série original'!E191," ")</f>
        <v xml:space="preserve"> </v>
      </c>
      <c r="E191" s="5" t="str">
        <f>IF(AND('Série original'!$P191&gt;30%,'Série original'!F191&gt;='Série original'!$Q191,'Série original'!F191&lt;='Série original'!$R191,COUNT('Série original'!$D191:$M191)&gt;3),'Série original'!F191," ")</f>
        <v xml:space="preserve"> </v>
      </c>
      <c r="F191" s="5" t="str">
        <f>IF(AND('Série original'!$P191&gt;30%,'Série original'!G191&gt;='Série original'!$Q191,'Série original'!G191&lt;='Série original'!$R191,COUNT('Série original'!$D191:$M191)&gt;3),'Série original'!G191," ")</f>
        <v xml:space="preserve"> </v>
      </c>
      <c r="G191" s="5" t="str">
        <f>IF(AND('Série original'!$P191&gt;30%,'Série original'!H191&gt;='Série original'!$Q191,'Série original'!H191&lt;='Série original'!$R191,COUNT('Série original'!$D191:$M191)&gt;3),'Série original'!H191," ")</f>
        <v xml:space="preserve"> </v>
      </c>
      <c r="H191" s="5" t="str">
        <f>IF(AND('Série original'!$P191&gt;30%,'Série original'!I191&gt;='Série original'!$Q191,'Série original'!I191&lt;='Série original'!$R191,COUNT('Série original'!$D191:$M191)&gt;3),'Série original'!I191," ")</f>
        <v xml:space="preserve"> </v>
      </c>
      <c r="I191" s="5" t="str">
        <f>IF(AND('Série original'!$P191&gt;30%,'Série original'!J191&gt;='Série original'!$Q191,'Série original'!J191&lt;='Série original'!$R191,COUNT('Série original'!$D191:$M191)&gt;3),'Série original'!J191," ")</f>
        <v xml:space="preserve"> </v>
      </c>
      <c r="J191" s="5" t="str">
        <f>IF(AND('Série original'!$P191&gt;30%,'Série original'!K191&gt;='Série original'!$Q191,'Série original'!K191&lt;='Série original'!$R191,COUNT('Série original'!$D191:$M191)&gt;3),'Série original'!K191," ")</f>
        <v xml:space="preserve"> </v>
      </c>
      <c r="K191" s="5" t="str">
        <f>IF(AND('Série original'!$P191&gt;30%,'Série original'!L191&gt;='Série original'!$Q191,'Série original'!L191&lt;='Série original'!$R191,COUNT('Série original'!$D191:$M191)&gt;3),'Série original'!L191," ")</f>
        <v xml:space="preserve"> </v>
      </c>
      <c r="L191" s="5" t="str">
        <f>IF(AND('Série original'!$P191&gt;30%,'Série original'!M191&gt;='Série original'!$Q191,'Série original'!M191&lt;='Série original'!$R191,COUNT('Série original'!$D191:$M191)&gt;3),'Série original'!M191," ")</f>
        <v xml:space="preserve"> </v>
      </c>
      <c r="M191" s="44" t="str">
        <f t="shared" si="20"/>
        <v/>
      </c>
      <c r="N191" s="7" t="str">
        <f t="shared" si="21"/>
        <v/>
      </c>
      <c r="O191" s="8" t="str">
        <f t="shared" si="22"/>
        <v/>
      </c>
      <c r="P191" s="6" t="str">
        <f t="shared" si="23"/>
        <v/>
      </c>
      <c r="Q191" s="5" t="str">
        <f t="shared" si="24"/>
        <v/>
      </c>
    </row>
    <row r="192" spans="1:17" ht="12.75" customHeight="1" x14ac:dyDescent="0.25">
      <c r="A192" s="3" t="str">
        <f>IF('Série original'!$A192&lt;&gt;"",'Série original'!$A192,"")</f>
        <v/>
      </c>
      <c r="B192" s="4" t="str">
        <f>IF('Série original'!$B192&lt;&gt;"",'Série original'!$B192,"")</f>
        <v/>
      </c>
      <c r="C192" s="5" t="str">
        <f>IF(AND('Série original'!$P192&gt;30%,'Série original'!D192&gt;='Série original'!$Q192,'Série original'!D192&lt;='Série original'!$R192,COUNT('Série original'!$D192:$M192)&gt;3),'Série original'!D192," ")</f>
        <v xml:space="preserve"> </v>
      </c>
      <c r="D192" s="5" t="str">
        <f>IF(AND('Série original'!$P192&gt;30%,'Série original'!E192&gt;='Série original'!$Q192,'Série original'!E192&lt;='Série original'!$R192,COUNT('Série original'!$D192:$M192)&gt;3),'Série original'!E192," ")</f>
        <v xml:space="preserve"> </v>
      </c>
      <c r="E192" s="5" t="str">
        <f>IF(AND('Série original'!$P192&gt;30%,'Série original'!F192&gt;='Série original'!$Q192,'Série original'!F192&lt;='Série original'!$R192,COUNT('Série original'!$D192:$M192)&gt;3),'Série original'!F192," ")</f>
        <v xml:space="preserve"> </v>
      </c>
      <c r="F192" s="5" t="str">
        <f>IF(AND('Série original'!$P192&gt;30%,'Série original'!G192&gt;='Série original'!$Q192,'Série original'!G192&lt;='Série original'!$R192,COUNT('Série original'!$D192:$M192)&gt;3),'Série original'!G192," ")</f>
        <v xml:space="preserve"> </v>
      </c>
      <c r="G192" s="5" t="str">
        <f>IF(AND('Série original'!$P192&gt;30%,'Série original'!H192&gt;='Série original'!$Q192,'Série original'!H192&lt;='Série original'!$R192,COUNT('Série original'!$D192:$M192)&gt;3),'Série original'!H192," ")</f>
        <v xml:space="preserve"> </v>
      </c>
      <c r="H192" s="5" t="str">
        <f>IF(AND('Série original'!$P192&gt;30%,'Série original'!I192&gt;='Série original'!$Q192,'Série original'!I192&lt;='Série original'!$R192,COUNT('Série original'!$D192:$M192)&gt;3),'Série original'!I192," ")</f>
        <v xml:space="preserve"> </v>
      </c>
      <c r="I192" s="5" t="str">
        <f>IF(AND('Série original'!$P192&gt;30%,'Série original'!J192&gt;='Série original'!$Q192,'Série original'!J192&lt;='Série original'!$R192,COUNT('Série original'!$D192:$M192)&gt;3),'Série original'!J192," ")</f>
        <v xml:space="preserve"> </v>
      </c>
      <c r="J192" s="5" t="str">
        <f>IF(AND('Série original'!$P192&gt;30%,'Série original'!K192&gt;='Série original'!$Q192,'Série original'!K192&lt;='Série original'!$R192,COUNT('Série original'!$D192:$M192)&gt;3),'Série original'!K192," ")</f>
        <v xml:space="preserve"> </v>
      </c>
      <c r="K192" s="5" t="str">
        <f>IF(AND('Série original'!$P192&gt;30%,'Série original'!L192&gt;='Série original'!$Q192,'Série original'!L192&lt;='Série original'!$R192,COUNT('Série original'!$D192:$M192)&gt;3),'Série original'!L192," ")</f>
        <v xml:space="preserve"> </v>
      </c>
      <c r="L192" s="5" t="str">
        <f>IF(AND('Série original'!$P192&gt;30%,'Série original'!M192&gt;='Série original'!$Q192,'Série original'!M192&lt;='Série original'!$R192,COUNT('Série original'!$D192:$M192)&gt;3),'Série original'!M192," ")</f>
        <v xml:space="preserve"> </v>
      </c>
      <c r="M192" s="44" t="str">
        <f t="shared" si="20"/>
        <v/>
      </c>
      <c r="N192" s="7" t="str">
        <f t="shared" si="21"/>
        <v/>
      </c>
      <c r="O192" s="8" t="str">
        <f t="shared" si="22"/>
        <v/>
      </c>
      <c r="P192" s="6" t="str">
        <f t="shared" si="23"/>
        <v/>
      </c>
      <c r="Q192" s="5" t="str">
        <f t="shared" si="24"/>
        <v/>
      </c>
    </row>
    <row r="193" spans="1:17" ht="12.75" customHeight="1" x14ac:dyDescent="0.25">
      <c r="A193" s="3" t="str">
        <f>IF('Série original'!$A193&lt;&gt;"",'Série original'!$A193,"")</f>
        <v/>
      </c>
      <c r="B193" s="4" t="str">
        <f>IF('Série original'!$B193&lt;&gt;"",'Série original'!$B193,"")</f>
        <v/>
      </c>
      <c r="C193" s="5" t="str">
        <f>IF(AND('Série original'!$P193&gt;30%,'Série original'!D193&gt;='Série original'!$Q193,'Série original'!D193&lt;='Série original'!$R193,COUNT('Série original'!$D193:$M193)&gt;3),'Série original'!D193," ")</f>
        <v xml:space="preserve"> </v>
      </c>
      <c r="D193" s="5" t="str">
        <f>IF(AND('Série original'!$P193&gt;30%,'Série original'!E193&gt;='Série original'!$Q193,'Série original'!E193&lt;='Série original'!$R193,COUNT('Série original'!$D193:$M193)&gt;3),'Série original'!E193," ")</f>
        <v xml:space="preserve"> </v>
      </c>
      <c r="E193" s="5" t="str">
        <f>IF(AND('Série original'!$P193&gt;30%,'Série original'!F193&gt;='Série original'!$Q193,'Série original'!F193&lt;='Série original'!$R193,COUNT('Série original'!$D193:$M193)&gt;3),'Série original'!F193," ")</f>
        <v xml:space="preserve"> </v>
      </c>
      <c r="F193" s="5" t="str">
        <f>IF(AND('Série original'!$P193&gt;30%,'Série original'!G193&gt;='Série original'!$Q193,'Série original'!G193&lt;='Série original'!$R193,COUNT('Série original'!$D193:$M193)&gt;3),'Série original'!G193," ")</f>
        <v xml:space="preserve"> </v>
      </c>
      <c r="G193" s="5" t="str">
        <f>IF(AND('Série original'!$P193&gt;30%,'Série original'!H193&gt;='Série original'!$Q193,'Série original'!H193&lt;='Série original'!$R193,COUNT('Série original'!$D193:$M193)&gt;3),'Série original'!H193," ")</f>
        <v xml:space="preserve"> </v>
      </c>
      <c r="H193" s="5" t="str">
        <f>IF(AND('Série original'!$P193&gt;30%,'Série original'!I193&gt;='Série original'!$Q193,'Série original'!I193&lt;='Série original'!$R193,COUNT('Série original'!$D193:$M193)&gt;3),'Série original'!I193," ")</f>
        <v xml:space="preserve"> </v>
      </c>
      <c r="I193" s="5" t="str">
        <f>IF(AND('Série original'!$P193&gt;30%,'Série original'!J193&gt;='Série original'!$Q193,'Série original'!J193&lt;='Série original'!$R193,COUNT('Série original'!$D193:$M193)&gt;3),'Série original'!J193," ")</f>
        <v xml:space="preserve"> </v>
      </c>
      <c r="J193" s="5" t="str">
        <f>IF(AND('Série original'!$P193&gt;30%,'Série original'!K193&gt;='Série original'!$Q193,'Série original'!K193&lt;='Série original'!$R193,COUNT('Série original'!$D193:$M193)&gt;3),'Série original'!K193," ")</f>
        <v xml:space="preserve"> </v>
      </c>
      <c r="K193" s="5" t="str">
        <f>IF(AND('Série original'!$P193&gt;30%,'Série original'!L193&gt;='Série original'!$Q193,'Série original'!L193&lt;='Série original'!$R193,COUNT('Série original'!$D193:$M193)&gt;3),'Série original'!L193," ")</f>
        <v xml:space="preserve"> </v>
      </c>
      <c r="L193" s="5" t="str">
        <f>IF(AND('Série original'!$P193&gt;30%,'Série original'!M193&gt;='Série original'!$Q193,'Série original'!M193&lt;='Série original'!$R193,COUNT('Série original'!$D193:$M193)&gt;3),'Série original'!M193," ")</f>
        <v xml:space="preserve"> </v>
      </c>
      <c r="M193" s="44" t="str">
        <f t="shared" si="20"/>
        <v/>
      </c>
      <c r="N193" s="7" t="str">
        <f t="shared" si="21"/>
        <v/>
      </c>
      <c r="O193" s="8" t="str">
        <f t="shared" si="22"/>
        <v/>
      </c>
      <c r="P193" s="6" t="str">
        <f t="shared" si="23"/>
        <v/>
      </c>
      <c r="Q193" s="5" t="str">
        <f t="shared" si="24"/>
        <v/>
      </c>
    </row>
    <row r="194" spans="1:17" ht="12.75" customHeight="1" x14ac:dyDescent="0.25">
      <c r="A194" s="3" t="str">
        <f>IF('Série original'!$A194&lt;&gt;"",'Série original'!$A194,"")</f>
        <v/>
      </c>
      <c r="B194" s="4" t="str">
        <f>IF('Série original'!$B194&lt;&gt;"",'Série original'!$B194,"")</f>
        <v/>
      </c>
      <c r="C194" s="5" t="str">
        <f>IF(AND('Série original'!$P194&gt;30%,'Série original'!D194&gt;='Série original'!$Q194,'Série original'!D194&lt;='Série original'!$R194,COUNT('Série original'!$D194:$M194)&gt;3),'Série original'!D194," ")</f>
        <v xml:space="preserve"> </v>
      </c>
      <c r="D194" s="5" t="str">
        <f>IF(AND('Série original'!$P194&gt;30%,'Série original'!E194&gt;='Série original'!$Q194,'Série original'!E194&lt;='Série original'!$R194,COUNT('Série original'!$D194:$M194)&gt;3),'Série original'!E194," ")</f>
        <v xml:space="preserve"> </v>
      </c>
      <c r="E194" s="5" t="str">
        <f>IF(AND('Série original'!$P194&gt;30%,'Série original'!F194&gt;='Série original'!$Q194,'Série original'!F194&lt;='Série original'!$R194,COUNT('Série original'!$D194:$M194)&gt;3),'Série original'!F194," ")</f>
        <v xml:space="preserve"> </v>
      </c>
      <c r="F194" s="5" t="str">
        <f>IF(AND('Série original'!$P194&gt;30%,'Série original'!G194&gt;='Série original'!$Q194,'Série original'!G194&lt;='Série original'!$R194,COUNT('Série original'!$D194:$M194)&gt;3),'Série original'!G194," ")</f>
        <v xml:space="preserve"> </v>
      </c>
      <c r="G194" s="5" t="str">
        <f>IF(AND('Série original'!$P194&gt;30%,'Série original'!H194&gt;='Série original'!$Q194,'Série original'!H194&lt;='Série original'!$R194,COUNT('Série original'!$D194:$M194)&gt;3),'Série original'!H194," ")</f>
        <v xml:space="preserve"> </v>
      </c>
      <c r="H194" s="5" t="str">
        <f>IF(AND('Série original'!$P194&gt;30%,'Série original'!I194&gt;='Série original'!$Q194,'Série original'!I194&lt;='Série original'!$R194,COUNT('Série original'!$D194:$M194)&gt;3),'Série original'!I194," ")</f>
        <v xml:space="preserve"> </v>
      </c>
      <c r="I194" s="5" t="str">
        <f>IF(AND('Série original'!$P194&gt;30%,'Série original'!J194&gt;='Série original'!$Q194,'Série original'!J194&lt;='Série original'!$R194,COUNT('Série original'!$D194:$M194)&gt;3),'Série original'!J194," ")</f>
        <v xml:space="preserve"> </v>
      </c>
      <c r="J194" s="5" t="str">
        <f>IF(AND('Série original'!$P194&gt;30%,'Série original'!K194&gt;='Série original'!$Q194,'Série original'!K194&lt;='Série original'!$R194,COUNT('Série original'!$D194:$M194)&gt;3),'Série original'!K194," ")</f>
        <v xml:space="preserve"> </v>
      </c>
      <c r="K194" s="5" t="str">
        <f>IF(AND('Série original'!$P194&gt;30%,'Série original'!L194&gt;='Série original'!$Q194,'Série original'!L194&lt;='Série original'!$R194,COUNT('Série original'!$D194:$M194)&gt;3),'Série original'!L194," ")</f>
        <v xml:space="preserve"> </v>
      </c>
      <c r="L194" s="5" t="str">
        <f>IF(AND('Série original'!$P194&gt;30%,'Série original'!M194&gt;='Série original'!$Q194,'Série original'!M194&lt;='Série original'!$R194,COUNT('Série original'!$D194:$M194)&gt;3),'Série original'!M194," ")</f>
        <v xml:space="preserve"> </v>
      </c>
      <c r="M194" s="44" t="str">
        <f t="shared" si="20"/>
        <v/>
      </c>
      <c r="N194" s="7" t="str">
        <f t="shared" si="21"/>
        <v/>
      </c>
      <c r="O194" s="8" t="str">
        <f t="shared" si="22"/>
        <v/>
      </c>
      <c r="P194" s="6" t="str">
        <f t="shared" si="23"/>
        <v/>
      </c>
      <c r="Q194" s="5" t="str">
        <f t="shared" si="24"/>
        <v/>
      </c>
    </row>
    <row r="195" spans="1:17" ht="12.75" customHeight="1" x14ac:dyDescent="0.25">
      <c r="A195" s="3" t="str">
        <f>IF('Série original'!$A195&lt;&gt;"",'Série original'!$A195,"")</f>
        <v/>
      </c>
      <c r="B195" s="4" t="str">
        <f>IF('Série original'!$B195&lt;&gt;"",'Série original'!$B195,"")</f>
        <v/>
      </c>
      <c r="C195" s="5" t="str">
        <f>IF(AND('Série original'!$P195&gt;30%,'Série original'!D195&gt;='Série original'!$Q195,'Série original'!D195&lt;='Série original'!$R195,COUNT('Série original'!$D195:$M195)&gt;3),'Série original'!D195," ")</f>
        <v xml:space="preserve"> </v>
      </c>
      <c r="D195" s="5" t="str">
        <f>IF(AND('Série original'!$P195&gt;30%,'Série original'!E195&gt;='Série original'!$Q195,'Série original'!E195&lt;='Série original'!$R195,COUNT('Série original'!$D195:$M195)&gt;3),'Série original'!E195," ")</f>
        <v xml:space="preserve"> </v>
      </c>
      <c r="E195" s="5" t="str">
        <f>IF(AND('Série original'!$P195&gt;30%,'Série original'!F195&gt;='Série original'!$Q195,'Série original'!F195&lt;='Série original'!$R195,COUNT('Série original'!$D195:$M195)&gt;3),'Série original'!F195," ")</f>
        <v xml:space="preserve"> </v>
      </c>
      <c r="F195" s="5" t="str">
        <f>IF(AND('Série original'!$P195&gt;30%,'Série original'!G195&gt;='Série original'!$Q195,'Série original'!G195&lt;='Série original'!$R195,COUNT('Série original'!$D195:$M195)&gt;3),'Série original'!G195," ")</f>
        <v xml:space="preserve"> </v>
      </c>
      <c r="G195" s="5" t="str">
        <f>IF(AND('Série original'!$P195&gt;30%,'Série original'!H195&gt;='Série original'!$Q195,'Série original'!H195&lt;='Série original'!$R195,COUNT('Série original'!$D195:$M195)&gt;3),'Série original'!H195," ")</f>
        <v xml:space="preserve"> </v>
      </c>
      <c r="H195" s="5" t="str">
        <f>IF(AND('Série original'!$P195&gt;30%,'Série original'!I195&gt;='Série original'!$Q195,'Série original'!I195&lt;='Série original'!$R195,COUNT('Série original'!$D195:$M195)&gt;3),'Série original'!I195," ")</f>
        <v xml:space="preserve"> </v>
      </c>
      <c r="I195" s="5" t="str">
        <f>IF(AND('Série original'!$P195&gt;30%,'Série original'!J195&gt;='Série original'!$Q195,'Série original'!J195&lt;='Série original'!$R195,COUNT('Série original'!$D195:$M195)&gt;3),'Série original'!J195," ")</f>
        <v xml:space="preserve"> </v>
      </c>
      <c r="J195" s="5" t="str">
        <f>IF(AND('Série original'!$P195&gt;30%,'Série original'!K195&gt;='Série original'!$Q195,'Série original'!K195&lt;='Série original'!$R195,COUNT('Série original'!$D195:$M195)&gt;3),'Série original'!K195," ")</f>
        <v xml:space="preserve"> </v>
      </c>
      <c r="K195" s="5" t="str">
        <f>IF(AND('Série original'!$P195&gt;30%,'Série original'!L195&gt;='Série original'!$Q195,'Série original'!L195&lt;='Série original'!$R195,COUNT('Série original'!$D195:$M195)&gt;3),'Série original'!L195," ")</f>
        <v xml:space="preserve"> </v>
      </c>
      <c r="L195" s="5" t="str">
        <f>IF(AND('Série original'!$P195&gt;30%,'Série original'!M195&gt;='Série original'!$Q195,'Série original'!M195&lt;='Série original'!$R195,COUNT('Série original'!$D195:$M195)&gt;3),'Série original'!M195," ")</f>
        <v xml:space="preserve"> </v>
      </c>
      <c r="M195" s="44" t="str">
        <f t="shared" si="20"/>
        <v/>
      </c>
      <c r="N195" s="7" t="str">
        <f t="shared" si="21"/>
        <v/>
      </c>
      <c r="O195" s="8" t="str">
        <f t="shared" si="22"/>
        <v/>
      </c>
      <c r="P195" s="6" t="str">
        <f t="shared" si="23"/>
        <v/>
      </c>
      <c r="Q195" s="5" t="str">
        <f t="shared" si="24"/>
        <v/>
      </c>
    </row>
    <row r="196" spans="1:17" ht="12.75" customHeight="1" x14ac:dyDescent="0.25">
      <c r="A196" s="3" t="str">
        <f>IF('Série original'!$A196&lt;&gt;"",'Série original'!$A196,"")</f>
        <v/>
      </c>
      <c r="B196" s="4" t="str">
        <f>IF('Série original'!$B196&lt;&gt;"",'Série original'!$B196,"")</f>
        <v/>
      </c>
      <c r="C196" s="5" t="str">
        <f>IF(AND('Série original'!$P196&gt;30%,'Série original'!D196&gt;='Série original'!$Q196,'Série original'!D196&lt;='Série original'!$R196,COUNT('Série original'!$D196:$M196)&gt;3),'Série original'!D196," ")</f>
        <v xml:space="preserve"> </v>
      </c>
      <c r="D196" s="5" t="str">
        <f>IF(AND('Série original'!$P196&gt;30%,'Série original'!E196&gt;='Série original'!$Q196,'Série original'!E196&lt;='Série original'!$R196,COUNT('Série original'!$D196:$M196)&gt;3),'Série original'!E196," ")</f>
        <v xml:space="preserve"> </v>
      </c>
      <c r="E196" s="5" t="str">
        <f>IF(AND('Série original'!$P196&gt;30%,'Série original'!F196&gt;='Série original'!$Q196,'Série original'!F196&lt;='Série original'!$R196,COUNT('Série original'!$D196:$M196)&gt;3),'Série original'!F196," ")</f>
        <v xml:space="preserve"> </v>
      </c>
      <c r="F196" s="5" t="str">
        <f>IF(AND('Série original'!$P196&gt;30%,'Série original'!G196&gt;='Série original'!$Q196,'Série original'!G196&lt;='Série original'!$R196,COUNT('Série original'!$D196:$M196)&gt;3),'Série original'!G196," ")</f>
        <v xml:space="preserve"> </v>
      </c>
      <c r="G196" s="5" t="str">
        <f>IF(AND('Série original'!$P196&gt;30%,'Série original'!H196&gt;='Série original'!$Q196,'Série original'!H196&lt;='Série original'!$R196,COUNT('Série original'!$D196:$M196)&gt;3),'Série original'!H196," ")</f>
        <v xml:space="preserve"> </v>
      </c>
      <c r="H196" s="5" t="str">
        <f>IF(AND('Série original'!$P196&gt;30%,'Série original'!I196&gt;='Série original'!$Q196,'Série original'!I196&lt;='Série original'!$R196,COUNT('Série original'!$D196:$M196)&gt;3),'Série original'!I196," ")</f>
        <v xml:space="preserve"> </v>
      </c>
      <c r="I196" s="5" t="str">
        <f>IF(AND('Série original'!$P196&gt;30%,'Série original'!J196&gt;='Série original'!$Q196,'Série original'!J196&lt;='Série original'!$R196,COUNT('Série original'!$D196:$M196)&gt;3),'Série original'!J196," ")</f>
        <v xml:space="preserve"> </v>
      </c>
      <c r="J196" s="5" t="str">
        <f>IF(AND('Série original'!$P196&gt;30%,'Série original'!K196&gt;='Série original'!$Q196,'Série original'!K196&lt;='Série original'!$R196,COUNT('Série original'!$D196:$M196)&gt;3),'Série original'!K196," ")</f>
        <v xml:space="preserve"> </v>
      </c>
      <c r="K196" s="5" t="str">
        <f>IF(AND('Série original'!$P196&gt;30%,'Série original'!L196&gt;='Série original'!$Q196,'Série original'!L196&lt;='Série original'!$R196,COUNT('Série original'!$D196:$M196)&gt;3),'Série original'!L196," ")</f>
        <v xml:space="preserve"> </v>
      </c>
      <c r="L196" s="5" t="str">
        <f>IF(AND('Série original'!$P196&gt;30%,'Série original'!M196&gt;='Série original'!$Q196,'Série original'!M196&lt;='Série original'!$R196,COUNT('Série original'!$D196:$M196)&gt;3),'Série original'!M196," ")</f>
        <v xml:space="preserve"> </v>
      </c>
      <c r="M196" s="44" t="str">
        <f t="shared" si="20"/>
        <v/>
      </c>
      <c r="N196" s="7" t="str">
        <f t="shared" si="21"/>
        <v/>
      </c>
      <c r="O196" s="8" t="str">
        <f t="shared" si="22"/>
        <v/>
      </c>
      <c r="P196" s="6" t="str">
        <f t="shared" si="23"/>
        <v/>
      </c>
      <c r="Q196" s="5" t="str">
        <f t="shared" si="24"/>
        <v/>
      </c>
    </row>
    <row r="197" spans="1:17" ht="12.75" customHeight="1" x14ac:dyDescent="0.25">
      <c r="A197" s="3" t="str">
        <f>IF('Série original'!$A197&lt;&gt;"",'Série original'!$A197,"")</f>
        <v/>
      </c>
      <c r="B197" s="4" t="str">
        <f>IF('Série original'!$B197&lt;&gt;"",'Série original'!$B197,"")</f>
        <v/>
      </c>
      <c r="C197" s="5" t="str">
        <f>IF(AND('Série original'!$P197&gt;30%,'Série original'!D197&gt;='Série original'!$Q197,'Série original'!D197&lt;='Série original'!$R197,COUNT('Série original'!$D197:$M197)&gt;3),'Série original'!D197," ")</f>
        <v xml:space="preserve"> </v>
      </c>
      <c r="D197" s="5" t="str">
        <f>IF(AND('Série original'!$P197&gt;30%,'Série original'!E197&gt;='Série original'!$Q197,'Série original'!E197&lt;='Série original'!$R197,COUNT('Série original'!$D197:$M197)&gt;3),'Série original'!E197," ")</f>
        <v xml:space="preserve"> </v>
      </c>
      <c r="E197" s="5" t="str">
        <f>IF(AND('Série original'!$P197&gt;30%,'Série original'!F197&gt;='Série original'!$Q197,'Série original'!F197&lt;='Série original'!$R197,COUNT('Série original'!$D197:$M197)&gt;3),'Série original'!F197," ")</f>
        <v xml:space="preserve"> </v>
      </c>
      <c r="F197" s="5" t="str">
        <f>IF(AND('Série original'!$P197&gt;30%,'Série original'!G197&gt;='Série original'!$Q197,'Série original'!G197&lt;='Série original'!$R197,COUNT('Série original'!$D197:$M197)&gt;3),'Série original'!G197," ")</f>
        <v xml:space="preserve"> </v>
      </c>
      <c r="G197" s="5" t="str">
        <f>IF(AND('Série original'!$P197&gt;30%,'Série original'!H197&gt;='Série original'!$Q197,'Série original'!H197&lt;='Série original'!$R197,COUNT('Série original'!$D197:$M197)&gt;3),'Série original'!H197," ")</f>
        <v xml:space="preserve"> </v>
      </c>
      <c r="H197" s="5" t="str">
        <f>IF(AND('Série original'!$P197&gt;30%,'Série original'!I197&gt;='Série original'!$Q197,'Série original'!I197&lt;='Série original'!$R197,COUNT('Série original'!$D197:$M197)&gt;3),'Série original'!I197," ")</f>
        <v xml:space="preserve"> </v>
      </c>
      <c r="I197" s="5" t="str">
        <f>IF(AND('Série original'!$P197&gt;30%,'Série original'!J197&gt;='Série original'!$Q197,'Série original'!J197&lt;='Série original'!$R197,COUNT('Série original'!$D197:$M197)&gt;3),'Série original'!J197," ")</f>
        <v xml:space="preserve"> </v>
      </c>
      <c r="J197" s="5" t="str">
        <f>IF(AND('Série original'!$P197&gt;30%,'Série original'!K197&gt;='Série original'!$Q197,'Série original'!K197&lt;='Série original'!$R197,COUNT('Série original'!$D197:$M197)&gt;3),'Série original'!K197," ")</f>
        <v xml:space="preserve"> </v>
      </c>
      <c r="K197" s="5" t="str">
        <f>IF(AND('Série original'!$P197&gt;30%,'Série original'!L197&gt;='Série original'!$Q197,'Série original'!L197&lt;='Série original'!$R197,COUNT('Série original'!$D197:$M197)&gt;3),'Série original'!L197," ")</f>
        <v xml:space="preserve"> </v>
      </c>
      <c r="L197" s="5" t="str">
        <f>IF(AND('Série original'!$P197&gt;30%,'Série original'!M197&gt;='Série original'!$Q197,'Série original'!M197&lt;='Série original'!$R197,COUNT('Série original'!$D197:$M197)&gt;3),'Série original'!M197," ")</f>
        <v xml:space="preserve"> </v>
      </c>
      <c r="M197" s="44" t="str">
        <f t="shared" si="20"/>
        <v/>
      </c>
      <c r="N197" s="7" t="str">
        <f t="shared" si="21"/>
        <v/>
      </c>
      <c r="O197" s="8" t="str">
        <f t="shared" si="22"/>
        <v/>
      </c>
      <c r="P197" s="6" t="str">
        <f t="shared" si="23"/>
        <v/>
      </c>
      <c r="Q197" s="5" t="str">
        <f t="shared" si="24"/>
        <v/>
      </c>
    </row>
    <row r="198" spans="1:17" ht="12.75" customHeight="1" x14ac:dyDescent="0.25">
      <c r="A198" s="3" t="str">
        <f>IF('Série original'!$A198&lt;&gt;"",'Série original'!$A198,"")</f>
        <v/>
      </c>
      <c r="B198" s="4" t="str">
        <f>IF('Série original'!$B198&lt;&gt;"",'Série original'!$B198,"")</f>
        <v/>
      </c>
      <c r="C198" s="5" t="str">
        <f>IF(AND('Série original'!$P198&gt;30%,'Série original'!D198&gt;='Série original'!$Q198,'Série original'!D198&lt;='Série original'!$R198,COUNT('Série original'!$D198:$M198)&gt;3),'Série original'!D198," ")</f>
        <v xml:space="preserve"> </v>
      </c>
      <c r="D198" s="5" t="str">
        <f>IF(AND('Série original'!$P198&gt;30%,'Série original'!E198&gt;='Série original'!$Q198,'Série original'!E198&lt;='Série original'!$R198,COUNT('Série original'!$D198:$M198)&gt;3),'Série original'!E198," ")</f>
        <v xml:space="preserve"> </v>
      </c>
      <c r="E198" s="5" t="str">
        <f>IF(AND('Série original'!$P198&gt;30%,'Série original'!F198&gt;='Série original'!$Q198,'Série original'!F198&lt;='Série original'!$R198,COUNT('Série original'!$D198:$M198)&gt;3),'Série original'!F198," ")</f>
        <v xml:space="preserve"> </v>
      </c>
      <c r="F198" s="5" t="str">
        <f>IF(AND('Série original'!$P198&gt;30%,'Série original'!G198&gt;='Série original'!$Q198,'Série original'!G198&lt;='Série original'!$R198,COUNT('Série original'!$D198:$M198)&gt;3),'Série original'!G198," ")</f>
        <v xml:space="preserve"> </v>
      </c>
      <c r="G198" s="5" t="str">
        <f>IF(AND('Série original'!$P198&gt;30%,'Série original'!H198&gt;='Série original'!$Q198,'Série original'!H198&lt;='Série original'!$R198,COUNT('Série original'!$D198:$M198)&gt;3),'Série original'!H198," ")</f>
        <v xml:space="preserve"> </v>
      </c>
      <c r="H198" s="5" t="str">
        <f>IF(AND('Série original'!$P198&gt;30%,'Série original'!I198&gt;='Série original'!$Q198,'Série original'!I198&lt;='Série original'!$R198,COUNT('Série original'!$D198:$M198)&gt;3),'Série original'!I198," ")</f>
        <v xml:space="preserve"> </v>
      </c>
      <c r="I198" s="5" t="str">
        <f>IF(AND('Série original'!$P198&gt;30%,'Série original'!J198&gt;='Série original'!$Q198,'Série original'!J198&lt;='Série original'!$R198,COUNT('Série original'!$D198:$M198)&gt;3),'Série original'!J198," ")</f>
        <v xml:space="preserve"> </v>
      </c>
      <c r="J198" s="5" t="str">
        <f>IF(AND('Série original'!$P198&gt;30%,'Série original'!K198&gt;='Série original'!$Q198,'Série original'!K198&lt;='Série original'!$R198,COUNT('Série original'!$D198:$M198)&gt;3),'Série original'!K198," ")</f>
        <v xml:space="preserve"> </v>
      </c>
      <c r="K198" s="5" t="str">
        <f>IF(AND('Série original'!$P198&gt;30%,'Série original'!L198&gt;='Série original'!$Q198,'Série original'!L198&lt;='Série original'!$R198,COUNT('Série original'!$D198:$M198)&gt;3),'Série original'!L198," ")</f>
        <v xml:space="preserve"> </v>
      </c>
      <c r="L198" s="5" t="str">
        <f>IF(AND('Série original'!$P198&gt;30%,'Série original'!M198&gt;='Série original'!$Q198,'Série original'!M198&lt;='Série original'!$R198,COUNT('Série original'!$D198:$M198)&gt;3),'Série original'!M198," ")</f>
        <v xml:space="preserve"> </v>
      </c>
      <c r="M198" s="44" t="str">
        <f t="shared" si="20"/>
        <v/>
      </c>
      <c r="N198" s="7" t="str">
        <f t="shared" si="21"/>
        <v/>
      </c>
      <c r="O198" s="8" t="str">
        <f t="shared" si="22"/>
        <v/>
      </c>
      <c r="P198" s="6" t="str">
        <f t="shared" si="23"/>
        <v/>
      </c>
      <c r="Q198" s="5" t="str">
        <f t="shared" si="24"/>
        <v/>
      </c>
    </row>
    <row r="199" spans="1:17" ht="12.75" customHeight="1" x14ac:dyDescent="0.25">
      <c r="A199" s="3" t="str">
        <f>IF('Série original'!$A199&lt;&gt;"",'Série original'!$A199,"")</f>
        <v/>
      </c>
      <c r="B199" s="4" t="str">
        <f>IF('Série original'!$B199&lt;&gt;"",'Série original'!$B199,"")</f>
        <v/>
      </c>
      <c r="C199" s="5" t="str">
        <f>IF(AND('Série original'!$P199&gt;30%,'Série original'!D199&gt;='Série original'!$Q199,'Série original'!D199&lt;='Série original'!$R199,COUNT('Série original'!$D199:$M199)&gt;3),'Série original'!D199," ")</f>
        <v xml:space="preserve"> </v>
      </c>
      <c r="D199" s="5" t="str">
        <f>IF(AND('Série original'!$P199&gt;30%,'Série original'!E199&gt;='Série original'!$Q199,'Série original'!E199&lt;='Série original'!$R199,COUNT('Série original'!$D199:$M199)&gt;3),'Série original'!E199," ")</f>
        <v xml:space="preserve"> </v>
      </c>
      <c r="E199" s="5" t="str">
        <f>IF(AND('Série original'!$P199&gt;30%,'Série original'!F199&gt;='Série original'!$Q199,'Série original'!F199&lt;='Série original'!$R199,COUNT('Série original'!$D199:$M199)&gt;3),'Série original'!F199," ")</f>
        <v xml:space="preserve"> </v>
      </c>
      <c r="F199" s="5" t="str">
        <f>IF(AND('Série original'!$P199&gt;30%,'Série original'!G199&gt;='Série original'!$Q199,'Série original'!G199&lt;='Série original'!$R199,COUNT('Série original'!$D199:$M199)&gt;3),'Série original'!G199," ")</f>
        <v xml:space="preserve"> </v>
      </c>
      <c r="G199" s="5" t="str">
        <f>IF(AND('Série original'!$P199&gt;30%,'Série original'!H199&gt;='Série original'!$Q199,'Série original'!H199&lt;='Série original'!$R199,COUNT('Série original'!$D199:$M199)&gt;3),'Série original'!H199," ")</f>
        <v xml:space="preserve"> </v>
      </c>
      <c r="H199" s="5" t="str">
        <f>IF(AND('Série original'!$P199&gt;30%,'Série original'!I199&gt;='Série original'!$Q199,'Série original'!I199&lt;='Série original'!$R199,COUNT('Série original'!$D199:$M199)&gt;3),'Série original'!I199," ")</f>
        <v xml:space="preserve"> </v>
      </c>
      <c r="I199" s="5" t="str">
        <f>IF(AND('Série original'!$P199&gt;30%,'Série original'!J199&gt;='Série original'!$Q199,'Série original'!J199&lt;='Série original'!$R199,COUNT('Série original'!$D199:$M199)&gt;3),'Série original'!J199," ")</f>
        <v xml:space="preserve"> </v>
      </c>
      <c r="J199" s="5" t="str">
        <f>IF(AND('Série original'!$P199&gt;30%,'Série original'!K199&gt;='Série original'!$Q199,'Série original'!K199&lt;='Série original'!$R199,COUNT('Série original'!$D199:$M199)&gt;3),'Série original'!K199," ")</f>
        <v xml:space="preserve"> </v>
      </c>
      <c r="K199" s="5" t="str">
        <f>IF(AND('Série original'!$P199&gt;30%,'Série original'!L199&gt;='Série original'!$Q199,'Série original'!L199&lt;='Série original'!$R199,COUNT('Série original'!$D199:$M199)&gt;3),'Série original'!L199," ")</f>
        <v xml:space="preserve"> </v>
      </c>
      <c r="L199" s="5" t="str">
        <f>IF(AND('Série original'!$P199&gt;30%,'Série original'!M199&gt;='Série original'!$Q199,'Série original'!M199&lt;='Série original'!$R199,COUNT('Série original'!$D199:$M199)&gt;3),'Série original'!M199," ")</f>
        <v xml:space="preserve"> </v>
      </c>
      <c r="M199" s="44" t="str">
        <f t="shared" si="20"/>
        <v/>
      </c>
      <c r="N199" s="7" t="str">
        <f t="shared" si="21"/>
        <v/>
      </c>
      <c r="O199" s="8" t="str">
        <f t="shared" si="22"/>
        <v/>
      </c>
      <c r="P199" s="6" t="str">
        <f t="shared" si="23"/>
        <v/>
      </c>
      <c r="Q199" s="5" t="str">
        <f t="shared" si="24"/>
        <v/>
      </c>
    </row>
    <row r="200" spans="1:17" ht="12.75" customHeight="1" x14ac:dyDescent="0.25">
      <c r="A200" s="3" t="str">
        <f>IF('Série original'!$A200&lt;&gt;"",'Série original'!$A200,"")</f>
        <v/>
      </c>
      <c r="B200" s="4" t="str">
        <f>IF('Série original'!$B200&lt;&gt;"",'Série original'!$B200,"")</f>
        <v/>
      </c>
      <c r="C200" s="5" t="str">
        <f>IF(AND('Série original'!$P200&gt;30%,'Série original'!D200&gt;='Série original'!$Q200,'Série original'!D200&lt;='Série original'!$R200,COUNT('Série original'!$D200:$M200)&gt;3),'Série original'!D200," ")</f>
        <v xml:space="preserve"> </v>
      </c>
      <c r="D200" s="5" t="str">
        <f>IF(AND('Série original'!$P200&gt;30%,'Série original'!E200&gt;='Série original'!$Q200,'Série original'!E200&lt;='Série original'!$R200,COUNT('Série original'!$D200:$M200)&gt;3),'Série original'!E200," ")</f>
        <v xml:space="preserve"> </v>
      </c>
      <c r="E200" s="5" t="str">
        <f>IF(AND('Série original'!$P200&gt;30%,'Série original'!F200&gt;='Série original'!$Q200,'Série original'!F200&lt;='Série original'!$R200,COUNT('Série original'!$D200:$M200)&gt;3),'Série original'!F200," ")</f>
        <v xml:space="preserve"> </v>
      </c>
      <c r="F200" s="5" t="str">
        <f>IF(AND('Série original'!$P200&gt;30%,'Série original'!G200&gt;='Série original'!$Q200,'Série original'!G200&lt;='Série original'!$R200,COUNT('Série original'!$D200:$M200)&gt;3),'Série original'!G200," ")</f>
        <v xml:space="preserve"> </v>
      </c>
      <c r="G200" s="5" t="str">
        <f>IF(AND('Série original'!$P200&gt;30%,'Série original'!H200&gt;='Série original'!$Q200,'Série original'!H200&lt;='Série original'!$R200,COUNT('Série original'!$D200:$M200)&gt;3),'Série original'!H200," ")</f>
        <v xml:space="preserve"> </v>
      </c>
      <c r="H200" s="5" t="str">
        <f>IF(AND('Série original'!$P200&gt;30%,'Série original'!I200&gt;='Série original'!$Q200,'Série original'!I200&lt;='Série original'!$R200,COUNT('Série original'!$D200:$M200)&gt;3),'Série original'!I200," ")</f>
        <v xml:space="preserve"> </v>
      </c>
      <c r="I200" s="5" t="str">
        <f>IF(AND('Série original'!$P200&gt;30%,'Série original'!J200&gt;='Série original'!$Q200,'Série original'!J200&lt;='Série original'!$R200,COUNT('Série original'!$D200:$M200)&gt;3),'Série original'!J200," ")</f>
        <v xml:space="preserve"> </v>
      </c>
      <c r="J200" s="5" t="str">
        <f>IF(AND('Série original'!$P200&gt;30%,'Série original'!K200&gt;='Série original'!$Q200,'Série original'!K200&lt;='Série original'!$R200,COUNT('Série original'!$D200:$M200)&gt;3),'Série original'!K200," ")</f>
        <v xml:space="preserve"> </v>
      </c>
      <c r="K200" s="5" t="str">
        <f>IF(AND('Série original'!$P200&gt;30%,'Série original'!L200&gt;='Série original'!$Q200,'Série original'!L200&lt;='Série original'!$R200,COUNT('Série original'!$D200:$M200)&gt;3),'Série original'!L200," ")</f>
        <v xml:space="preserve"> </v>
      </c>
      <c r="L200" s="5" t="str">
        <f>IF(AND('Série original'!$P200&gt;30%,'Série original'!M200&gt;='Série original'!$Q200,'Série original'!M200&lt;='Série original'!$R200,COUNT('Série original'!$D200:$M200)&gt;3),'Série original'!M200," ")</f>
        <v xml:space="preserve"> </v>
      </c>
      <c r="M200" s="44" t="str">
        <f t="shared" si="20"/>
        <v/>
      </c>
      <c r="N200" s="7" t="str">
        <f t="shared" si="21"/>
        <v/>
      </c>
      <c r="O200" s="8" t="str">
        <f t="shared" si="22"/>
        <v/>
      </c>
      <c r="P200" s="6" t="str">
        <f t="shared" si="23"/>
        <v/>
      </c>
      <c r="Q200" s="5" t="str">
        <f t="shared" si="24"/>
        <v/>
      </c>
    </row>
    <row r="201" spans="1:17" ht="12.75" customHeight="1" x14ac:dyDescent="0.25">
      <c r="A201" s="3" t="str">
        <f>IF('Série original'!$A201&lt;&gt;"",'Série original'!$A201,"")</f>
        <v/>
      </c>
      <c r="B201" s="4" t="str">
        <f>IF('Série original'!$B201&lt;&gt;"",'Série original'!$B201,"")</f>
        <v/>
      </c>
      <c r="C201" s="5" t="str">
        <f>IF(AND('Série original'!$P201&gt;30%,'Série original'!D201&gt;='Série original'!$Q201,'Série original'!D201&lt;='Série original'!$R201,COUNT('Série original'!$D201:$M201)&gt;3),'Série original'!D201," ")</f>
        <v xml:space="preserve"> </v>
      </c>
      <c r="D201" s="5" t="str">
        <f>IF(AND('Série original'!$P201&gt;30%,'Série original'!E201&gt;='Série original'!$Q201,'Série original'!E201&lt;='Série original'!$R201,COUNT('Série original'!$D201:$M201)&gt;3),'Série original'!E201," ")</f>
        <v xml:space="preserve"> </v>
      </c>
      <c r="E201" s="5" t="str">
        <f>IF(AND('Série original'!$P201&gt;30%,'Série original'!F201&gt;='Série original'!$Q201,'Série original'!F201&lt;='Série original'!$R201,COUNT('Série original'!$D201:$M201)&gt;3),'Série original'!F201," ")</f>
        <v xml:space="preserve"> </v>
      </c>
      <c r="F201" s="5" t="str">
        <f>IF(AND('Série original'!$P201&gt;30%,'Série original'!G201&gt;='Série original'!$Q201,'Série original'!G201&lt;='Série original'!$R201,COUNT('Série original'!$D201:$M201)&gt;3),'Série original'!G201," ")</f>
        <v xml:space="preserve"> </v>
      </c>
      <c r="G201" s="5" t="str">
        <f>IF(AND('Série original'!$P201&gt;30%,'Série original'!H201&gt;='Série original'!$Q201,'Série original'!H201&lt;='Série original'!$R201,COUNT('Série original'!$D201:$M201)&gt;3),'Série original'!H201," ")</f>
        <v xml:space="preserve"> </v>
      </c>
      <c r="H201" s="5" t="str">
        <f>IF(AND('Série original'!$P201&gt;30%,'Série original'!I201&gt;='Série original'!$Q201,'Série original'!I201&lt;='Série original'!$R201,COUNT('Série original'!$D201:$M201)&gt;3),'Série original'!I201," ")</f>
        <v xml:space="preserve"> </v>
      </c>
      <c r="I201" s="5" t="str">
        <f>IF(AND('Série original'!$P201&gt;30%,'Série original'!J201&gt;='Série original'!$Q201,'Série original'!J201&lt;='Série original'!$R201,COUNT('Série original'!$D201:$M201)&gt;3),'Série original'!J201," ")</f>
        <v xml:space="preserve"> </v>
      </c>
      <c r="J201" s="5" t="str">
        <f>IF(AND('Série original'!$P201&gt;30%,'Série original'!K201&gt;='Série original'!$Q201,'Série original'!K201&lt;='Série original'!$R201,COUNT('Série original'!$D201:$M201)&gt;3),'Série original'!K201," ")</f>
        <v xml:space="preserve"> </v>
      </c>
      <c r="K201" s="5" t="str">
        <f>IF(AND('Série original'!$P201&gt;30%,'Série original'!L201&gt;='Série original'!$Q201,'Série original'!L201&lt;='Série original'!$R201,COUNT('Série original'!$D201:$M201)&gt;3),'Série original'!L201," ")</f>
        <v xml:space="preserve"> </v>
      </c>
      <c r="L201" s="5" t="str">
        <f>IF(AND('Série original'!$P201&gt;30%,'Série original'!M201&gt;='Série original'!$Q201,'Série original'!M201&lt;='Série original'!$R201,COUNT('Série original'!$D201:$M201)&gt;3),'Série original'!M201," ")</f>
        <v xml:space="preserve"> </v>
      </c>
      <c r="M201" s="44" t="str">
        <f t="shared" si="20"/>
        <v/>
      </c>
      <c r="N201" s="7" t="str">
        <f t="shared" si="21"/>
        <v/>
      </c>
      <c r="O201" s="8" t="str">
        <f t="shared" si="22"/>
        <v/>
      </c>
      <c r="P201" s="6" t="str">
        <f t="shared" si="23"/>
        <v/>
      </c>
      <c r="Q201" s="5" t="str">
        <f t="shared" si="24"/>
        <v/>
      </c>
    </row>
    <row r="202" spans="1:17" ht="12.75" customHeight="1" x14ac:dyDescent="0.25">
      <c r="A202" s="3" t="str">
        <f>IF('Série original'!$A202&lt;&gt;"",'Série original'!$A202,"")</f>
        <v/>
      </c>
      <c r="B202" s="4" t="str">
        <f>IF('Série original'!$B202&lt;&gt;"",'Série original'!$B202,"")</f>
        <v/>
      </c>
      <c r="C202" s="5" t="str">
        <f>IF(AND('Série original'!$P202&gt;30%,'Série original'!D202&gt;='Série original'!$Q202,'Série original'!D202&lt;='Série original'!$R202,COUNT('Série original'!$D202:$M202)&gt;3),'Série original'!D202," ")</f>
        <v xml:space="preserve"> </v>
      </c>
      <c r="D202" s="5" t="str">
        <f>IF(AND('Série original'!$P202&gt;30%,'Série original'!E202&gt;='Série original'!$Q202,'Série original'!E202&lt;='Série original'!$R202,COUNT('Série original'!$D202:$M202)&gt;3),'Série original'!E202," ")</f>
        <v xml:space="preserve"> </v>
      </c>
      <c r="E202" s="5" t="str">
        <f>IF(AND('Série original'!$P202&gt;30%,'Série original'!F202&gt;='Série original'!$Q202,'Série original'!F202&lt;='Série original'!$R202,COUNT('Série original'!$D202:$M202)&gt;3),'Série original'!F202," ")</f>
        <v xml:space="preserve"> </v>
      </c>
      <c r="F202" s="5" t="str">
        <f>IF(AND('Série original'!$P202&gt;30%,'Série original'!G202&gt;='Série original'!$Q202,'Série original'!G202&lt;='Série original'!$R202,COUNT('Série original'!$D202:$M202)&gt;3),'Série original'!G202," ")</f>
        <v xml:space="preserve"> </v>
      </c>
      <c r="G202" s="5" t="str">
        <f>IF(AND('Série original'!$P202&gt;30%,'Série original'!H202&gt;='Série original'!$Q202,'Série original'!H202&lt;='Série original'!$R202,COUNT('Série original'!$D202:$M202)&gt;3),'Série original'!H202," ")</f>
        <v xml:space="preserve"> </v>
      </c>
      <c r="H202" s="5" t="str">
        <f>IF(AND('Série original'!$P202&gt;30%,'Série original'!I202&gt;='Série original'!$Q202,'Série original'!I202&lt;='Série original'!$R202,COUNT('Série original'!$D202:$M202)&gt;3),'Série original'!I202," ")</f>
        <v xml:space="preserve"> </v>
      </c>
      <c r="I202" s="5" t="str">
        <f>IF(AND('Série original'!$P202&gt;30%,'Série original'!J202&gt;='Série original'!$Q202,'Série original'!J202&lt;='Série original'!$R202,COUNT('Série original'!$D202:$M202)&gt;3),'Série original'!J202," ")</f>
        <v xml:space="preserve"> </v>
      </c>
      <c r="J202" s="5" t="str">
        <f>IF(AND('Série original'!$P202&gt;30%,'Série original'!K202&gt;='Série original'!$Q202,'Série original'!K202&lt;='Série original'!$R202,COUNT('Série original'!$D202:$M202)&gt;3),'Série original'!K202," ")</f>
        <v xml:space="preserve"> </v>
      </c>
      <c r="K202" s="5" t="str">
        <f>IF(AND('Série original'!$P202&gt;30%,'Série original'!L202&gt;='Série original'!$Q202,'Série original'!L202&lt;='Série original'!$R202,COUNT('Série original'!$D202:$M202)&gt;3),'Série original'!L202," ")</f>
        <v xml:space="preserve"> </v>
      </c>
      <c r="L202" s="5" t="str">
        <f>IF(AND('Série original'!$P202&gt;30%,'Série original'!M202&gt;='Série original'!$Q202,'Série original'!M202&lt;='Série original'!$R202,COUNT('Série original'!$D202:$M202)&gt;3),'Série original'!M202," ")</f>
        <v xml:space="preserve"> </v>
      </c>
      <c r="M202" s="44" t="str">
        <f t="shared" si="20"/>
        <v/>
      </c>
      <c r="N202" s="7" t="str">
        <f t="shared" si="21"/>
        <v/>
      </c>
      <c r="O202" s="8" t="str">
        <f t="shared" si="22"/>
        <v/>
      </c>
      <c r="P202" s="6" t="str">
        <f t="shared" si="23"/>
        <v/>
      </c>
      <c r="Q202" s="5" t="str">
        <f t="shared" si="24"/>
        <v/>
      </c>
    </row>
    <row r="203" spans="1:17" ht="12.75" customHeight="1" x14ac:dyDescent="0.25">
      <c r="A203" s="3" t="str">
        <f>IF('Série original'!$A203&lt;&gt;"",'Série original'!$A203,"")</f>
        <v/>
      </c>
      <c r="B203" s="4" t="str">
        <f>IF('Série original'!$B203&lt;&gt;"",'Série original'!$B203,"")</f>
        <v/>
      </c>
      <c r="C203" s="5" t="str">
        <f>IF(AND('Série original'!$P203&gt;30%,'Série original'!D203&gt;='Série original'!$Q203,'Série original'!D203&lt;='Série original'!$R203,COUNT('Série original'!$D203:$M203)&gt;3),'Série original'!D203," ")</f>
        <v xml:space="preserve"> </v>
      </c>
      <c r="D203" s="5" t="str">
        <f>IF(AND('Série original'!$P203&gt;30%,'Série original'!E203&gt;='Série original'!$Q203,'Série original'!E203&lt;='Série original'!$R203,COUNT('Série original'!$D203:$M203)&gt;3),'Série original'!E203," ")</f>
        <v xml:space="preserve"> </v>
      </c>
      <c r="E203" s="5" t="str">
        <f>IF(AND('Série original'!$P203&gt;30%,'Série original'!F203&gt;='Série original'!$Q203,'Série original'!F203&lt;='Série original'!$R203,COUNT('Série original'!$D203:$M203)&gt;3),'Série original'!F203," ")</f>
        <v xml:space="preserve"> </v>
      </c>
      <c r="F203" s="5" t="str">
        <f>IF(AND('Série original'!$P203&gt;30%,'Série original'!G203&gt;='Série original'!$Q203,'Série original'!G203&lt;='Série original'!$R203,COUNT('Série original'!$D203:$M203)&gt;3),'Série original'!G203," ")</f>
        <v xml:space="preserve"> </v>
      </c>
      <c r="G203" s="5" t="str">
        <f>IF(AND('Série original'!$P203&gt;30%,'Série original'!H203&gt;='Série original'!$Q203,'Série original'!H203&lt;='Série original'!$R203,COUNT('Série original'!$D203:$M203)&gt;3),'Série original'!H203," ")</f>
        <v xml:space="preserve"> </v>
      </c>
      <c r="H203" s="5" t="str">
        <f>IF(AND('Série original'!$P203&gt;30%,'Série original'!I203&gt;='Série original'!$Q203,'Série original'!I203&lt;='Série original'!$R203,COUNT('Série original'!$D203:$M203)&gt;3),'Série original'!I203," ")</f>
        <v xml:space="preserve"> </v>
      </c>
      <c r="I203" s="5" t="str">
        <f>IF(AND('Série original'!$P203&gt;30%,'Série original'!J203&gt;='Série original'!$Q203,'Série original'!J203&lt;='Série original'!$R203,COUNT('Série original'!$D203:$M203)&gt;3),'Série original'!J203," ")</f>
        <v xml:space="preserve"> </v>
      </c>
      <c r="J203" s="5" t="str">
        <f>IF(AND('Série original'!$P203&gt;30%,'Série original'!K203&gt;='Série original'!$Q203,'Série original'!K203&lt;='Série original'!$R203,COUNT('Série original'!$D203:$M203)&gt;3),'Série original'!K203," ")</f>
        <v xml:space="preserve"> </v>
      </c>
      <c r="K203" s="5" t="str">
        <f>IF(AND('Série original'!$P203&gt;30%,'Série original'!L203&gt;='Série original'!$Q203,'Série original'!L203&lt;='Série original'!$R203,COUNT('Série original'!$D203:$M203)&gt;3),'Série original'!L203," ")</f>
        <v xml:space="preserve"> </v>
      </c>
      <c r="L203" s="5" t="str">
        <f>IF(AND('Série original'!$P203&gt;30%,'Série original'!M203&gt;='Série original'!$Q203,'Série original'!M203&lt;='Série original'!$R203,COUNT('Série original'!$D203:$M203)&gt;3),'Série original'!M203," ")</f>
        <v xml:space="preserve"> </v>
      </c>
      <c r="M203" s="44" t="str">
        <f t="shared" si="20"/>
        <v/>
      </c>
      <c r="N203" s="7" t="str">
        <f t="shared" si="21"/>
        <v/>
      </c>
      <c r="O203" s="8" t="str">
        <f t="shared" si="22"/>
        <v/>
      </c>
      <c r="P203" s="6" t="str">
        <f t="shared" si="23"/>
        <v/>
      </c>
      <c r="Q203" s="5" t="str">
        <f t="shared" si="24"/>
        <v/>
      </c>
    </row>
    <row r="204" spans="1:17" ht="12.75" customHeight="1" x14ac:dyDescent="0.25">
      <c r="A204" s="3" t="str">
        <f>IF('Série original'!$A204&lt;&gt;"",'Série original'!$A204,"")</f>
        <v/>
      </c>
      <c r="B204" s="4" t="str">
        <f>IF('Série original'!$B204&lt;&gt;"",'Série original'!$B204,"")</f>
        <v/>
      </c>
      <c r="C204" s="5" t="str">
        <f>IF(AND('Série original'!$P204&gt;30%,'Série original'!D204&gt;='Série original'!$Q204,'Série original'!D204&lt;='Série original'!$R204,COUNT('Série original'!$D204:$M204)&gt;3),'Série original'!D204," ")</f>
        <v xml:space="preserve"> </v>
      </c>
      <c r="D204" s="5" t="str">
        <f>IF(AND('Série original'!$P204&gt;30%,'Série original'!E204&gt;='Série original'!$Q204,'Série original'!E204&lt;='Série original'!$R204,COUNT('Série original'!$D204:$M204)&gt;3),'Série original'!E204," ")</f>
        <v xml:space="preserve"> </v>
      </c>
      <c r="E204" s="5" t="str">
        <f>IF(AND('Série original'!$P204&gt;30%,'Série original'!F204&gt;='Série original'!$Q204,'Série original'!F204&lt;='Série original'!$R204,COUNT('Série original'!$D204:$M204)&gt;3),'Série original'!F204," ")</f>
        <v xml:space="preserve"> </v>
      </c>
      <c r="F204" s="5" t="str">
        <f>IF(AND('Série original'!$P204&gt;30%,'Série original'!G204&gt;='Série original'!$Q204,'Série original'!G204&lt;='Série original'!$R204,COUNT('Série original'!$D204:$M204)&gt;3),'Série original'!G204," ")</f>
        <v xml:space="preserve"> </v>
      </c>
      <c r="G204" s="5" t="str">
        <f>IF(AND('Série original'!$P204&gt;30%,'Série original'!H204&gt;='Série original'!$Q204,'Série original'!H204&lt;='Série original'!$R204,COUNT('Série original'!$D204:$M204)&gt;3),'Série original'!H204," ")</f>
        <v xml:space="preserve"> </v>
      </c>
      <c r="H204" s="5" t="str">
        <f>IF(AND('Série original'!$P204&gt;30%,'Série original'!I204&gt;='Série original'!$Q204,'Série original'!I204&lt;='Série original'!$R204,COUNT('Série original'!$D204:$M204)&gt;3),'Série original'!I204," ")</f>
        <v xml:space="preserve"> </v>
      </c>
      <c r="I204" s="5" t="str">
        <f>IF(AND('Série original'!$P204&gt;30%,'Série original'!J204&gt;='Série original'!$Q204,'Série original'!J204&lt;='Série original'!$R204,COUNT('Série original'!$D204:$M204)&gt;3),'Série original'!J204," ")</f>
        <v xml:space="preserve"> </v>
      </c>
      <c r="J204" s="5" t="str">
        <f>IF(AND('Série original'!$P204&gt;30%,'Série original'!K204&gt;='Série original'!$Q204,'Série original'!K204&lt;='Série original'!$R204,COUNT('Série original'!$D204:$M204)&gt;3),'Série original'!K204," ")</f>
        <v xml:space="preserve"> </v>
      </c>
      <c r="K204" s="5" t="str">
        <f>IF(AND('Série original'!$P204&gt;30%,'Série original'!L204&gt;='Série original'!$Q204,'Série original'!L204&lt;='Série original'!$R204,COUNT('Série original'!$D204:$M204)&gt;3),'Série original'!L204," ")</f>
        <v xml:space="preserve"> </v>
      </c>
      <c r="L204" s="5" t="str">
        <f>IF(AND('Série original'!$P204&gt;30%,'Série original'!M204&gt;='Série original'!$Q204,'Série original'!M204&lt;='Série original'!$R204,COUNT('Série original'!$D204:$M204)&gt;3),'Série original'!M204," ")</f>
        <v xml:space="preserve"> </v>
      </c>
      <c r="M204" s="44" t="str">
        <f t="shared" si="20"/>
        <v/>
      </c>
      <c r="N204" s="7" t="str">
        <f t="shared" si="21"/>
        <v/>
      </c>
      <c r="O204" s="8" t="str">
        <f t="shared" si="22"/>
        <v/>
      </c>
      <c r="P204" s="6" t="str">
        <f t="shared" si="23"/>
        <v/>
      </c>
      <c r="Q204" s="5" t="str">
        <f t="shared" si="24"/>
        <v/>
      </c>
    </row>
    <row r="205" spans="1:17" ht="12.75" customHeight="1" x14ac:dyDescent="0.25">
      <c r="A205" s="3" t="str">
        <f>IF('Série original'!$A205&lt;&gt;"",'Série original'!$A205,"")</f>
        <v/>
      </c>
      <c r="B205" s="4" t="str">
        <f>IF('Série original'!$B205&lt;&gt;"",'Série original'!$B205,"")</f>
        <v/>
      </c>
      <c r="C205" s="5" t="str">
        <f>IF(AND('Série original'!$P205&gt;30%,'Série original'!D205&gt;='Série original'!$Q205,'Série original'!D205&lt;='Série original'!$R205,COUNT('Série original'!$D205:$M205)&gt;3),'Série original'!D205," ")</f>
        <v xml:space="preserve"> </v>
      </c>
      <c r="D205" s="5" t="str">
        <f>IF(AND('Série original'!$P205&gt;30%,'Série original'!E205&gt;='Série original'!$Q205,'Série original'!E205&lt;='Série original'!$R205,COUNT('Série original'!$D205:$M205)&gt;3),'Série original'!E205," ")</f>
        <v xml:space="preserve"> </v>
      </c>
      <c r="E205" s="5" t="str">
        <f>IF(AND('Série original'!$P205&gt;30%,'Série original'!F205&gt;='Série original'!$Q205,'Série original'!F205&lt;='Série original'!$R205,COUNT('Série original'!$D205:$M205)&gt;3),'Série original'!F205," ")</f>
        <v xml:space="preserve"> </v>
      </c>
      <c r="F205" s="5" t="str">
        <f>IF(AND('Série original'!$P205&gt;30%,'Série original'!G205&gt;='Série original'!$Q205,'Série original'!G205&lt;='Série original'!$R205,COUNT('Série original'!$D205:$M205)&gt;3),'Série original'!G205," ")</f>
        <v xml:space="preserve"> </v>
      </c>
      <c r="G205" s="5" t="str">
        <f>IF(AND('Série original'!$P205&gt;30%,'Série original'!H205&gt;='Série original'!$Q205,'Série original'!H205&lt;='Série original'!$R205,COUNT('Série original'!$D205:$M205)&gt;3),'Série original'!H205," ")</f>
        <v xml:space="preserve"> </v>
      </c>
      <c r="H205" s="5" t="str">
        <f>IF(AND('Série original'!$P205&gt;30%,'Série original'!I205&gt;='Série original'!$Q205,'Série original'!I205&lt;='Série original'!$R205,COUNT('Série original'!$D205:$M205)&gt;3),'Série original'!I205," ")</f>
        <v xml:space="preserve"> </v>
      </c>
      <c r="I205" s="5" t="str">
        <f>IF(AND('Série original'!$P205&gt;30%,'Série original'!J205&gt;='Série original'!$Q205,'Série original'!J205&lt;='Série original'!$R205,COUNT('Série original'!$D205:$M205)&gt;3),'Série original'!J205," ")</f>
        <v xml:space="preserve"> </v>
      </c>
      <c r="J205" s="5" t="str">
        <f>IF(AND('Série original'!$P205&gt;30%,'Série original'!K205&gt;='Série original'!$Q205,'Série original'!K205&lt;='Série original'!$R205,COUNT('Série original'!$D205:$M205)&gt;3),'Série original'!K205," ")</f>
        <v xml:space="preserve"> </v>
      </c>
      <c r="K205" s="5" t="str">
        <f>IF(AND('Série original'!$P205&gt;30%,'Série original'!L205&gt;='Série original'!$Q205,'Série original'!L205&lt;='Série original'!$R205,COUNT('Série original'!$D205:$M205)&gt;3),'Série original'!L205," ")</f>
        <v xml:space="preserve"> </v>
      </c>
      <c r="L205" s="5" t="str">
        <f>IF(AND('Série original'!$P205&gt;30%,'Série original'!M205&gt;='Série original'!$Q205,'Série original'!M205&lt;='Série original'!$R205,COUNT('Série original'!$D205:$M205)&gt;3),'Série original'!M205," ")</f>
        <v xml:space="preserve"> </v>
      </c>
      <c r="M205" s="44" t="str">
        <f t="shared" si="20"/>
        <v/>
      </c>
      <c r="N205" s="7" t="str">
        <f t="shared" si="21"/>
        <v/>
      </c>
      <c r="O205" s="8" t="str">
        <f t="shared" si="22"/>
        <v/>
      </c>
      <c r="P205" s="6" t="str">
        <f t="shared" si="23"/>
        <v/>
      </c>
      <c r="Q205" s="5" t="str">
        <f t="shared" si="24"/>
        <v/>
      </c>
    </row>
    <row r="206" spans="1:17" ht="12.75" customHeight="1" x14ac:dyDescent="0.25">
      <c r="A206" s="3" t="str">
        <f>IF('Série original'!$A206&lt;&gt;"",'Série original'!$A206,"")</f>
        <v/>
      </c>
      <c r="B206" s="4" t="str">
        <f>IF('Série original'!$B206&lt;&gt;"",'Série original'!$B206,"")</f>
        <v/>
      </c>
      <c r="C206" s="5" t="str">
        <f>IF(AND('Série original'!$P206&gt;30%,'Série original'!D206&gt;='Série original'!$Q206,'Série original'!D206&lt;='Série original'!$R206,COUNT('Série original'!$D206:$M206)&gt;3),'Série original'!D206," ")</f>
        <v xml:space="preserve"> </v>
      </c>
      <c r="D206" s="5" t="str">
        <f>IF(AND('Série original'!$P206&gt;30%,'Série original'!E206&gt;='Série original'!$Q206,'Série original'!E206&lt;='Série original'!$R206,COUNT('Série original'!$D206:$M206)&gt;3),'Série original'!E206," ")</f>
        <v xml:space="preserve"> </v>
      </c>
      <c r="E206" s="5" t="str">
        <f>IF(AND('Série original'!$P206&gt;30%,'Série original'!F206&gt;='Série original'!$Q206,'Série original'!F206&lt;='Série original'!$R206,COUNT('Série original'!$D206:$M206)&gt;3),'Série original'!F206," ")</f>
        <v xml:space="preserve"> </v>
      </c>
      <c r="F206" s="5" t="str">
        <f>IF(AND('Série original'!$P206&gt;30%,'Série original'!G206&gt;='Série original'!$Q206,'Série original'!G206&lt;='Série original'!$R206,COUNT('Série original'!$D206:$M206)&gt;3),'Série original'!G206," ")</f>
        <v xml:space="preserve"> </v>
      </c>
      <c r="G206" s="5" t="str">
        <f>IF(AND('Série original'!$P206&gt;30%,'Série original'!H206&gt;='Série original'!$Q206,'Série original'!H206&lt;='Série original'!$R206,COUNT('Série original'!$D206:$M206)&gt;3),'Série original'!H206," ")</f>
        <v xml:space="preserve"> </v>
      </c>
      <c r="H206" s="5" t="str">
        <f>IF(AND('Série original'!$P206&gt;30%,'Série original'!I206&gt;='Série original'!$Q206,'Série original'!I206&lt;='Série original'!$R206,COUNT('Série original'!$D206:$M206)&gt;3),'Série original'!I206," ")</f>
        <v xml:space="preserve"> </v>
      </c>
      <c r="I206" s="5" t="str">
        <f>IF(AND('Série original'!$P206&gt;30%,'Série original'!J206&gt;='Série original'!$Q206,'Série original'!J206&lt;='Série original'!$R206,COUNT('Série original'!$D206:$M206)&gt;3),'Série original'!J206," ")</f>
        <v xml:space="preserve"> </v>
      </c>
      <c r="J206" s="5" t="str">
        <f>IF(AND('Série original'!$P206&gt;30%,'Série original'!K206&gt;='Série original'!$Q206,'Série original'!K206&lt;='Série original'!$R206,COUNT('Série original'!$D206:$M206)&gt;3),'Série original'!K206," ")</f>
        <v xml:space="preserve"> </v>
      </c>
      <c r="K206" s="5" t="str">
        <f>IF(AND('Série original'!$P206&gt;30%,'Série original'!L206&gt;='Série original'!$Q206,'Série original'!L206&lt;='Série original'!$R206,COUNT('Série original'!$D206:$M206)&gt;3),'Série original'!L206," ")</f>
        <v xml:space="preserve"> </v>
      </c>
      <c r="L206" s="5" t="str">
        <f>IF(AND('Série original'!$P206&gt;30%,'Série original'!M206&gt;='Série original'!$Q206,'Série original'!M206&lt;='Série original'!$R206,COUNT('Série original'!$D206:$M206)&gt;3),'Série original'!M206," ")</f>
        <v xml:space="preserve"> </v>
      </c>
      <c r="M206" s="44" t="str">
        <f t="shared" si="20"/>
        <v/>
      </c>
      <c r="N206" s="7" t="str">
        <f t="shared" si="21"/>
        <v/>
      </c>
      <c r="O206" s="8" t="str">
        <f t="shared" si="22"/>
        <v/>
      </c>
      <c r="P206" s="6" t="str">
        <f t="shared" si="23"/>
        <v/>
      </c>
      <c r="Q206" s="5" t="str">
        <f t="shared" si="24"/>
        <v/>
      </c>
    </row>
    <row r="207" spans="1:17" ht="12.75" customHeight="1" x14ac:dyDescent="0.25">
      <c r="A207" s="3" t="str">
        <f>IF('Série original'!$A207&lt;&gt;"",'Série original'!$A207,"")</f>
        <v/>
      </c>
      <c r="B207" s="4" t="str">
        <f>IF('Série original'!$B207&lt;&gt;"",'Série original'!$B207,"")</f>
        <v/>
      </c>
      <c r="C207" s="5" t="str">
        <f>IF(AND('Série original'!$P207&gt;30%,'Série original'!D207&gt;='Série original'!$Q207,'Série original'!D207&lt;='Série original'!$R207,COUNT('Série original'!$D207:$M207)&gt;3),'Série original'!D207," ")</f>
        <v xml:space="preserve"> </v>
      </c>
      <c r="D207" s="5" t="str">
        <f>IF(AND('Série original'!$P207&gt;30%,'Série original'!E207&gt;='Série original'!$Q207,'Série original'!E207&lt;='Série original'!$R207,COUNT('Série original'!$D207:$M207)&gt;3),'Série original'!E207," ")</f>
        <v xml:space="preserve"> </v>
      </c>
      <c r="E207" s="5" t="str">
        <f>IF(AND('Série original'!$P207&gt;30%,'Série original'!F207&gt;='Série original'!$Q207,'Série original'!F207&lt;='Série original'!$R207,COUNT('Série original'!$D207:$M207)&gt;3),'Série original'!F207," ")</f>
        <v xml:space="preserve"> </v>
      </c>
      <c r="F207" s="5" t="str">
        <f>IF(AND('Série original'!$P207&gt;30%,'Série original'!G207&gt;='Série original'!$Q207,'Série original'!G207&lt;='Série original'!$R207,COUNT('Série original'!$D207:$M207)&gt;3),'Série original'!G207," ")</f>
        <v xml:space="preserve"> </v>
      </c>
      <c r="G207" s="5" t="str">
        <f>IF(AND('Série original'!$P207&gt;30%,'Série original'!H207&gt;='Série original'!$Q207,'Série original'!H207&lt;='Série original'!$R207,COUNT('Série original'!$D207:$M207)&gt;3),'Série original'!H207," ")</f>
        <v xml:space="preserve"> </v>
      </c>
      <c r="H207" s="5" t="str">
        <f>IF(AND('Série original'!$P207&gt;30%,'Série original'!I207&gt;='Série original'!$Q207,'Série original'!I207&lt;='Série original'!$R207,COUNT('Série original'!$D207:$M207)&gt;3),'Série original'!I207," ")</f>
        <v xml:space="preserve"> </v>
      </c>
      <c r="I207" s="5" t="str">
        <f>IF(AND('Série original'!$P207&gt;30%,'Série original'!J207&gt;='Série original'!$Q207,'Série original'!J207&lt;='Série original'!$R207,COUNT('Série original'!$D207:$M207)&gt;3),'Série original'!J207," ")</f>
        <v xml:space="preserve"> </v>
      </c>
      <c r="J207" s="5" t="str">
        <f>IF(AND('Série original'!$P207&gt;30%,'Série original'!K207&gt;='Série original'!$Q207,'Série original'!K207&lt;='Série original'!$R207,COUNT('Série original'!$D207:$M207)&gt;3),'Série original'!K207," ")</f>
        <v xml:space="preserve"> </v>
      </c>
      <c r="K207" s="5" t="str">
        <f>IF(AND('Série original'!$P207&gt;30%,'Série original'!L207&gt;='Série original'!$Q207,'Série original'!L207&lt;='Série original'!$R207,COUNT('Série original'!$D207:$M207)&gt;3),'Série original'!L207," ")</f>
        <v xml:space="preserve"> </v>
      </c>
      <c r="L207" s="5" t="str">
        <f>IF(AND('Série original'!$P207&gt;30%,'Série original'!M207&gt;='Série original'!$Q207,'Série original'!M207&lt;='Série original'!$R207,COUNT('Série original'!$D207:$M207)&gt;3),'Série original'!M207," ")</f>
        <v xml:space="preserve"> </v>
      </c>
      <c r="M207" s="44" t="str">
        <f t="shared" si="20"/>
        <v/>
      </c>
      <c r="N207" s="7" t="str">
        <f t="shared" si="21"/>
        <v/>
      </c>
      <c r="O207" s="8" t="str">
        <f t="shared" si="22"/>
        <v/>
      </c>
      <c r="P207" s="6" t="str">
        <f t="shared" si="23"/>
        <v/>
      </c>
      <c r="Q207" s="5" t="str">
        <f t="shared" si="24"/>
        <v/>
      </c>
    </row>
    <row r="208" spans="1:17" ht="12.75" customHeight="1" x14ac:dyDescent="0.25">
      <c r="A208" s="3" t="str">
        <f>IF('Série original'!$A208&lt;&gt;"",'Série original'!$A208,"")</f>
        <v/>
      </c>
      <c r="B208" s="4" t="str">
        <f>IF('Série original'!$B208&lt;&gt;"",'Série original'!$B208,"")</f>
        <v/>
      </c>
      <c r="C208" s="5" t="str">
        <f>IF(AND('Série original'!$P208&gt;30%,'Série original'!D208&gt;='Série original'!$Q208,'Série original'!D208&lt;='Série original'!$R208,COUNT('Série original'!$D208:$M208)&gt;3),'Série original'!D208," ")</f>
        <v xml:space="preserve"> </v>
      </c>
      <c r="D208" s="5" t="str">
        <f>IF(AND('Série original'!$P208&gt;30%,'Série original'!E208&gt;='Série original'!$Q208,'Série original'!E208&lt;='Série original'!$R208,COUNT('Série original'!$D208:$M208)&gt;3),'Série original'!E208," ")</f>
        <v xml:space="preserve"> </v>
      </c>
      <c r="E208" s="5" t="str">
        <f>IF(AND('Série original'!$P208&gt;30%,'Série original'!F208&gt;='Série original'!$Q208,'Série original'!F208&lt;='Série original'!$R208,COUNT('Série original'!$D208:$M208)&gt;3),'Série original'!F208," ")</f>
        <v xml:space="preserve"> </v>
      </c>
      <c r="F208" s="5" t="str">
        <f>IF(AND('Série original'!$P208&gt;30%,'Série original'!G208&gt;='Série original'!$Q208,'Série original'!G208&lt;='Série original'!$R208,COUNT('Série original'!$D208:$M208)&gt;3),'Série original'!G208," ")</f>
        <v xml:space="preserve"> </v>
      </c>
      <c r="G208" s="5" t="str">
        <f>IF(AND('Série original'!$P208&gt;30%,'Série original'!H208&gt;='Série original'!$Q208,'Série original'!H208&lt;='Série original'!$R208,COUNT('Série original'!$D208:$M208)&gt;3),'Série original'!H208," ")</f>
        <v xml:space="preserve"> </v>
      </c>
      <c r="H208" s="5" t="str">
        <f>IF(AND('Série original'!$P208&gt;30%,'Série original'!I208&gt;='Série original'!$Q208,'Série original'!I208&lt;='Série original'!$R208,COUNT('Série original'!$D208:$M208)&gt;3),'Série original'!I208," ")</f>
        <v xml:space="preserve"> </v>
      </c>
      <c r="I208" s="5" t="str">
        <f>IF(AND('Série original'!$P208&gt;30%,'Série original'!J208&gt;='Série original'!$Q208,'Série original'!J208&lt;='Série original'!$R208,COUNT('Série original'!$D208:$M208)&gt;3),'Série original'!J208," ")</f>
        <v xml:space="preserve"> </v>
      </c>
      <c r="J208" s="5" t="str">
        <f>IF(AND('Série original'!$P208&gt;30%,'Série original'!K208&gt;='Série original'!$Q208,'Série original'!K208&lt;='Série original'!$R208,COUNT('Série original'!$D208:$M208)&gt;3),'Série original'!K208," ")</f>
        <v xml:space="preserve"> </v>
      </c>
      <c r="K208" s="5" t="str">
        <f>IF(AND('Série original'!$P208&gt;30%,'Série original'!L208&gt;='Série original'!$Q208,'Série original'!L208&lt;='Série original'!$R208,COUNT('Série original'!$D208:$M208)&gt;3),'Série original'!L208," ")</f>
        <v xml:space="preserve"> </v>
      </c>
      <c r="L208" s="5" t="str">
        <f>IF(AND('Série original'!$P208&gt;30%,'Série original'!M208&gt;='Série original'!$Q208,'Série original'!M208&lt;='Série original'!$R208,COUNT('Série original'!$D208:$M208)&gt;3),'Série original'!M208," ")</f>
        <v xml:space="preserve"> </v>
      </c>
      <c r="M208" s="44" t="str">
        <f t="shared" si="20"/>
        <v/>
      </c>
      <c r="N208" s="7" t="str">
        <f t="shared" si="21"/>
        <v/>
      </c>
      <c r="O208" s="8" t="str">
        <f t="shared" si="22"/>
        <v/>
      </c>
      <c r="P208" s="6" t="str">
        <f t="shared" si="23"/>
        <v/>
      </c>
      <c r="Q208" s="5" t="str">
        <f t="shared" si="24"/>
        <v/>
      </c>
    </row>
    <row r="209" spans="1:17" ht="12.75" customHeight="1" x14ac:dyDescent="0.25">
      <c r="A209" s="3" t="str">
        <f>IF('Série original'!$A209&lt;&gt;"",'Série original'!$A209,"")</f>
        <v/>
      </c>
      <c r="B209" s="4" t="str">
        <f>IF('Série original'!$B209&lt;&gt;"",'Série original'!$B209,"")</f>
        <v/>
      </c>
      <c r="C209" s="5" t="str">
        <f>IF(AND('Série original'!$P209&gt;30%,'Série original'!D209&gt;='Série original'!$Q209,'Série original'!D209&lt;='Série original'!$R209,COUNT('Série original'!$D209:$M209)&gt;3),'Série original'!D209," ")</f>
        <v xml:space="preserve"> </v>
      </c>
      <c r="D209" s="5" t="str">
        <f>IF(AND('Série original'!$P209&gt;30%,'Série original'!E209&gt;='Série original'!$Q209,'Série original'!E209&lt;='Série original'!$R209,COUNT('Série original'!$D209:$M209)&gt;3),'Série original'!E209," ")</f>
        <v xml:space="preserve"> </v>
      </c>
      <c r="E209" s="5" t="str">
        <f>IF(AND('Série original'!$P209&gt;30%,'Série original'!F209&gt;='Série original'!$Q209,'Série original'!F209&lt;='Série original'!$R209,COUNT('Série original'!$D209:$M209)&gt;3),'Série original'!F209," ")</f>
        <v xml:space="preserve"> </v>
      </c>
      <c r="F209" s="5" t="str">
        <f>IF(AND('Série original'!$P209&gt;30%,'Série original'!G209&gt;='Série original'!$Q209,'Série original'!G209&lt;='Série original'!$R209,COUNT('Série original'!$D209:$M209)&gt;3),'Série original'!G209," ")</f>
        <v xml:space="preserve"> </v>
      </c>
      <c r="G209" s="5" t="str">
        <f>IF(AND('Série original'!$P209&gt;30%,'Série original'!H209&gt;='Série original'!$Q209,'Série original'!H209&lt;='Série original'!$R209,COUNT('Série original'!$D209:$M209)&gt;3),'Série original'!H209," ")</f>
        <v xml:space="preserve"> </v>
      </c>
      <c r="H209" s="5" t="str">
        <f>IF(AND('Série original'!$P209&gt;30%,'Série original'!I209&gt;='Série original'!$Q209,'Série original'!I209&lt;='Série original'!$R209,COUNT('Série original'!$D209:$M209)&gt;3),'Série original'!I209," ")</f>
        <v xml:space="preserve"> </v>
      </c>
      <c r="I209" s="5" t="str">
        <f>IF(AND('Série original'!$P209&gt;30%,'Série original'!J209&gt;='Série original'!$Q209,'Série original'!J209&lt;='Série original'!$R209,COUNT('Série original'!$D209:$M209)&gt;3),'Série original'!J209," ")</f>
        <v xml:space="preserve"> </v>
      </c>
      <c r="J209" s="5" t="str">
        <f>IF(AND('Série original'!$P209&gt;30%,'Série original'!K209&gt;='Série original'!$Q209,'Série original'!K209&lt;='Série original'!$R209,COUNT('Série original'!$D209:$M209)&gt;3),'Série original'!K209," ")</f>
        <v xml:space="preserve"> </v>
      </c>
      <c r="K209" s="5" t="str">
        <f>IF(AND('Série original'!$P209&gt;30%,'Série original'!L209&gt;='Série original'!$Q209,'Série original'!L209&lt;='Série original'!$R209,COUNT('Série original'!$D209:$M209)&gt;3),'Série original'!L209," ")</f>
        <v xml:space="preserve"> </v>
      </c>
      <c r="L209" s="5" t="str">
        <f>IF(AND('Série original'!$P209&gt;30%,'Série original'!M209&gt;='Série original'!$Q209,'Série original'!M209&lt;='Série original'!$R209,COUNT('Série original'!$D209:$M209)&gt;3),'Série original'!M209," ")</f>
        <v xml:space="preserve"> </v>
      </c>
      <c r="M209" s="44" t="str">
        <f t="shared" si="20"/>
        <v/>
      </c>
      <c r="N209" s="7" t="str">
        <f t="shared" si="21"/>
        <v/>
      </c>
      <c r="O209" s="8" t="str">
        <f t="shared" si="22"/>
        <v/>
      </c>
      <c r="P209" s="6" t="str">
        <f t="shared" si="23"/>
        <v/>
      </c>
      <c r="Q209" s="5" t="str">
        <f t="shared" si="24"/>
        <v/>
      </c>
    </row>
    <row r="210" spans="1:17" ht="12.75" customHeight="1" x14ac:dyDescent="0.25">
      <c r="A210" s="3" t="str">
        <f>IF('Série original'!$A210&lt;&gt;"",'Série original'!$A210,"")</f>
        <v/>
      </c>
      <c r="B210" s="4" t="str">
        <f>IF('Série original'!$B210&lt;&gt;"",'Série original'!$B210,"")</f>
        <v/>
      </c>
      <c r="C210" s="5" t="str">
        <f>IF(AND('Série original'!$P210&gt;30%,'Série original'!D210&gt;='Série original'!$Q210,'Série original'!D210&lt;='Série original'!$R210,COUNT('Série original'!$D210:$M210)&gt;3),'Série original'!D210," ")</f>
        <v xml:space="preserve"> </v>
      </c>
      <c r="D210" s="5" t="str">
        <f>IF(AND('Série original'!$P210&gt;30%,'Série original'!E210&gt;='Série original'!$Q210,'Série original'!E210&lt;='Série original'!$R210,COUNT('Série original'!$D210:$M210)&gt;3),'Série original'!E210," ")</f>
        <v xml:space="preserve"> </v>
      </c>
      <c r="E210" s="5" t="str">
        <f>IF(AND('Série original'!$P210&gt;30%,'Série original'!F210&gt;='Série original'!$Q210,'Série original'!F210&lt;='Série original'!$R210,COUNT('Série original'!$D210:$M210)&gt;3),'Série original'!F210," ")</f>
        <v xml:space="preserve"> </v>
      </c>
      <c r="F210" s="5" t="str">
        <f>IF(AND('Série original'!$P210&gt;30%,'Série original'!G210&gt;='Série original'!$Q210,'Série original'!G210&lt;='Série original'!$R210,COUNT('Série original'!$D210:$M210)&gt;3),'Série original'!G210," ")</f>
        <v xml:space="preserve"> </v>
      </c>
      <c r="G210" s="5" t="str">
        <f>IF(AND('Série original'!$P210&gt;30%,'Série original'!H210&gt;='Série original'!$Q210,'Série original'!H210&lt;='Série original'!$R210,COUNT('Série original'!$D210:$M210)&gt;3),'Série original'!H210," ")</f>
        <v xml:space="preserve"> </v>
      </c>
      <c r="H210" s="5" t="str">
        <f>IF(AND('Série original'!$P210&gt;30%,'Série original'!I210&gt;='Série original'!$Q210,'Série original'!I210&lt;='Série original'!$R210,COUNT('Série original'!$D210:$M210)&gt;3),'Série original'!I210," ")</f>
        <v xml:space="preserve"> </v>
      </c>
      <c r="I210" s="5" t="str">
        <f>IF(AND('Série original'!$P210&gt;30%,'Série original'!J210&gt;='Série original'!$Q210,'Série original'!J210&lt;='Série original'!$R210,COUNT('Série original'!$D210:$M210)&gt;3),'Série original'!J210," ")</f>
        <v xml:space="preserve"> </v>
      </c>
      <c r="J210" s="5" t="str">
        <f>IF(AND('Série original'!$P210&gt;30%,'Série original'!K210&gt;='Série original'!$Q210,'Série original'!K210&lt;='Série original'!$R210,COUNT('Série original'!$D210:$M210)&gt;3),'Série original'!K210," ")</f>
        <v xml:space="preserve"> </v>
      </c>
      <c r="K210" s="5" t="str">
        <f>IF(AND('Série original'!$P210&gt;30%,'Série original'!L210&gt;='Série original'!$Q210,'Série original'!L210&lt;='Série original'!$R210,COUNT('Série original'!$D210:$M210)&gt;3),'Série original'!L210," ")</f>
        <v xml:space="preserve"> </v>
      </c>
      <c r="L210" s="5" t="str">
        <f>IF(AND('Série original'!$P210&gt;30%,'Série original'!M210&gt;='Série original'!$Q210,'Série original'!M210&lt;='Série original'!$R210,COUNT('Série original'!$D210:$M210)&gt;3),'Série original'!M210," ")</f>
        <v xml:space="preserve"> </v>
      </c>
      <c r="M210" s="44" t="str">
        <f t="shared" si="20"/>
        <v/>
      </c>
      <c r="N210" s="7" t="str">
        <f t="shared" si="21"/>
        <v/>
      </c>
      <c r="O210" s="8" t="str">
        <f t="shared" si="22"/>
        <v/>
      </c>
      <c r="P210" s="6" t="str">
        <f t="shared" si="23"/>
        <v/>
      </c>
      <c r="Q210" s="5" t="str">
        <f t="shared" si="24"/>
        <v/>
      </c>
    </row>
    <row r="211" spans="1:17" ht="12.75" customHeight="1" x14ac:dyDescent="0.25">
      <c r="A211" s="3" t="str">
        <f>IF('Série original'!$A211&lt;&gt;"",'Série original'!$A211,"")</f>
        <v/>
      </c>
      <c r="B211" s="4" t="str">
        <f>IF('Série original'!$B211&lt;&gt;"",'Série original'!$B211,"")</f>
        <v/>
      </c>
      <c r="C211" s="5" t="str">
        <f>IF(AND('Série original'!$P211&gt;30%,'Série original'!D211&gt;='Série original'!$Q211,'Série original'!D211&lt;='Série original'!$R211,COUNT('Série original'!$D211:$M211)&gt;3),'Série original'!D211," ")</f>
        <v xml:space="preserve"> </v>
      </c>
      <c r="D211" s="5" t="str">
        <f>IF(AND('Série original'!$P211&gt;30%,'Série original'!E211&gt;='Série original'!$Q211,'Série original'!E211&lt;='Série original'!$R211,COUNT('Série original'!$D211:$M211)&gt;3),'Série original'!E211," ")</f>
        <v xml:space="preserve"> </v>
      </c>
      <c r="E211" s="5" t="str">
        <f>IF(AND('Série original'!$P211&gt;30%,'Série original'!F211&gt;='Série original'!$Q211,'Série original'!F211&lt;='Série original'!$R211,COUNT('Série original'!$D211:$M211)&gt;3),'Série original'!F211," ")</f>
        <v xml:space="preserve"> </v>
      </c>
      <c r="F211" s="5" t="str">
        <f>IF(AND('Série original'!$P211&gt;30%,'Série original'!G211&gt;='Série original'!$Q211,'Série original'!G211&lt;='Série original'!$R211,COUNT('Série original'!$D211:$M211)&gt;3),'Série original'!G211," ")</f>
        <v xml:space="preserve"> </v>
      </c>
      <c r="G211" s="5" t="str">
        <f>IF(AND('Série original'!$P211&gt;30%,'Série original'!H211&gt;='Série original'!$Q211,'Série original'!H211&lt;='Série original'!$R211,COUNT('Série original'!$D211:$M211)&gt;3),'Série original'!H211," ")</f>
        <v xml:space="preserve"> </v>
      </c>
      <c r="H211" s="5" t="str">
        <f>IF(AND('Série original'!$P211&gt;30%,'Série original'!I211&gt;='Série original'!$Q211,'Série original'!I211&lt;='Série original'!$R211,COUNT('Série original'!$D211:$M211)&gt;3),'Série original'!I211," ")</f>
        <v xml:space="preserve"> </v>
      </c>
      <c r="I211" s="5" t="str">
        <f>IF(AND('Série original'!$P211&gt;30%,'Série original'!J211&gt;='Série original'!$Q211,'Série original'!J211&lt;='Série original'!$R211,COUNT('Série original'!$D211:$M211)&gt;3),'Série original'!J211," ")</f>
        <v xml:space="preserve"> </v>
      </c>
      <c r="J211" s="5" t="str">
        <f>IF(AND('Série original'!$P211&gt;30%,'Série original'!K211&gt;='Série original'!$Q211,'Série original'!K211&lt;='Série original'!$R211,COUNT('Série original'!$D211:$M211)&gt;3),'Série original'!K211," ")</f>
        <v xml:space="preserve"> </v>
      </c>
      <c r="K211" s="5" t="str">
        <f>IF(AND('Série original'!$P211&gt;30%,'Série original'!L211&gt;='Série original'!$Q211,'Série original'!L211&lt;='Série original'!$R211,COUNT('Série original'!$D211:$M211)&gt;3),'Série original'!L211," ")</f>
        <v xml:space="preserve"> </v>
      </c>
      <c r="L211" s="5" t="str">
        <f>IF(AND('Série original'!$P211&gt;30%,'Série original'!M211&gt;='Série original'!$Q211,'Série original'!M211&lt;='Série original'!$R211,COUNT('Série original'!$D211:$M211)&gt;3),'Série original'!M211," ")</f>
        <v xml:space="preserve"> </v>
      </c>
      <c r="M211" s="44" t="str">
        <f t="shared" si="20"/>
        <v/>
      </c>
      <c r="N211" s="7" t="str">
        <f t="shared" si="21"/>
        <v/>
      </c>
      <c r="O211" s="8" t="str">
        <f t="shared" si="22"/>
        <v/>
      </c>
      <c r="P211" s="6" t="str">
        <f t="shared" si="23"/>
        <v/>
      </c>
      <c r="Q211" s="5" t="str">
        <f t="shared" si="24"/>
        <v/>
      </c>
    </row>
    <row r="212" spans="1:17" ht="12.75" customHeight="1" x14ac:dyDescent="0.25">
      <c r="A212" s="3" t="str">
        <f>IF('Série original'!$A212&lt;&gt;"",'Série original'!$A212,"")</f>
        <v/>
      </c>
      <c r="B212" s="4" t="str">
        <f>IF('Série original'!$B212&lt;&gt;"",'Série original'!$B212,"")</f>
        <v/>
      </c>
      <c r="C212" s="5" t="str">
        <f>IF(AND('Série original'!$P212&gt;30%,'Série original'!D212&gt;='Série original'!$Q212,'Série original'!D212&lt;='Série original'!$R212,COUNT('Série original'!$D212:$M212)&gt;3),'Série original'!D212," ")</f>
        <v xml:space="preserve"> </v>
      </c>
      <c r="D212" s="5" t="str">
        <f>IF(AND('Série original'!$P212&gt;30%,'Série original'!E212&gt;='Série original'!$Q212,'Série original'!E212&lt;='Série original'!$R212,COUNT('Série original'!$D212:$M212)&gt;3),'Série original'!E212," ")</f>
        <v xml:space="preserve"> </v>
      </c>
      <c r="E212" s="5" t="str">
        <f>IF(AND('Série original'!$P212&gt;30%,'Série original'!F212&gt;='Série original'!$Q212,'Série original'!F212&lt;='Série original'!$R212,COUNT('Série original'!$D212:$M212)&gt;3),'Série original'!F212," ")</f>
        <v xml:space="preserve"> </v>
      </c>
      <c r="F212" s="5" t="str">
        <f>IF(AND('Série original'!$P212&gt;30%,'Série original'!G212&gt;='Série original'!$Q212,'Série original'!G212&lt;='Série original'!$R212,COUNT('Série original'!$D212:$M212)&gt;3),'Série original'!G212," ")</f>
        <v xml:space="preserve"> </v>
      </c>
      <c r="G212" s="5" t="str">
        <f>IF(AND('Série original'!$P212&gt;30%,'Série original'!H212&gt;='Série original'!$Q212,'Série original'!H212&lt;='Série original'!$R212,COUNT('Série original'!$D212:$M212)&gt;3),'Série original'!H212," ")</f>
        <v xml:space="preserve"> </v>
      </c>
      <c r="H212" s="5" t="str">
        <f>IF(AND('Série original'!$P212&gt;30%,'Série original'!I212&gt;='Série original'!$Q212,'Série original'!I212&lt;='Série original'!$R212,COUNT('Série original'!$D212:$M212)&gt;3),'Série original'!I212," ")</f>
        <v xml:space="preserve"> </v>
      </c>
      <c r="I212" s="5" t="str">
        <f>IF(AND('Série original'!$P212&gt;30%,'Série original'!J212&gt;='Série original'!$Q212,'Série original'!J212&lt;='Série original'!$R212,COUNT('Série original'!$D212:$M212)&gt;3),'Série original'!J212," ")</f>
        <v xml:space="preserve"> </v>
      </c>
      <c r="J212" s="5" t="str">
        <f>IF(AND('Série original'!$P212&gt;30%,'Série original'!K212&gt;='Série original'!$Q212,'Série original'!K212&lt;='Série original'!$R212,COUNT('Série original'!$D212:$M212)&gt;3),'Série original'!K212," ")</f>
        <v xml:space="preserve"> </v>
      </c>
      <c r="K212" s="5" t="str">
        <f>IF(AND('Série original'!$P212&gt;30%,'Série original'!L212&gt;='Série original'!$Q212,'Série original'!L212&lt;='Série original'!$R212,COUNT('Série original'!$D212:$M212)&gt;3),'Série original'!L212," ")</f>
        <v xml:space="preserve"> </v>
      </c>
      <c r="L212" s="5" t="str">
        <f>IF(AND('Série original'!$P212&gt;30%,'Série original'!M212&gt;='Série original'!$Q212,'Série original'!M212&lt;='Série original'!$R212,COUNT('Série original'!$D212:$M212)&gt;3),'Série original'!M212," ")</f>
        <v xml:space="preserve"> </v>
      </c>
      <c r="M212" s="44" t="str">
        <f t="shared" si="20"/>
        <v/>
      </c>
      <c r="N212" s="7" t="str">
        <f t="shared" si="21"/>
        <v/>
      </c>
      <c r="O212" s="8" t="str">
        <f t="shared" si="22"/>
        <v/>
      </c>
      <c r="P212" s="6" t="str">
        <f t="shared" si="23"/>
        <v/>
      </c>
      <c r="Q212" s="5" t="str">
        <f t="shared" si="24"/>
        <v/>
      </c>
    </row>
    <row r="213" spans="1:17" ht="12.75" customHeight="1" x14ac:dyDescent="0.25">
      <c r="A213" s="3" t="str">
        <f>IF('Série original'!$A213&lt;&gt;"",'Série original'!$A213,"")</f>
        <v/>
      </c>
      <c r="B213" s="4" t="str">
        <f>IF('Série original'!$B213&lt;&gt;"",'Série original'!$B213,"")</f>
        <v/>
      </c>
      <c r="C213" s="5" t="str">
        <f>IF(AND('Série original'!$P213&gt;30%,'Série original'!D213&gt;='Série original'!$Q213,'Série original'!D213&lt;='Série original'!$R213,COUNT('Série original'!$D213:$M213)&gt;3),'Série original'!D213," ")</f>
        <v xml:space="preserve"> </v>
      </c>
      <c r="D213" s="5" t="str">
        <f>IF(AND('Série original'!$P213&gt;30%,'Série original'!E213&gt;='Série original'!$Q213,'Série original'!E213&lt;='Série original'!$R213,COUNT('Série original'!$D213:$M213)&gt;3),'Série original'!E213," ")</f>
        <v xml:space="preserve"> </v>
      </c>
      <c r="E213" s="5" t="str">
        <f>IF(AND('Série original'!$P213&gt;30%,'Série original'!F213&gt;='Série original'!$Q213,'Série original'!F213&lt;='Série original'!$R213,COUNT('Série original'!$D213:$M213)&gt;3),'Série original'!F213," ")</f>
        <v xml:space="preserve"> </v>
      </c>
      <c r="F213" s="5" t="str">
        <f>IF(AND('Série original'!$P213&gt;30%,'Série original'!G213&gt;='Série original'!$Q213,'Série original'!G213&lt;='Série original'!$R213,COUNT('Série original'!$D213:$M213)&gt;3),'Série original'!G213," ")</f>
        <v xml:space="preserve"> </v>
      </c>
      <c r="G213" s="5" t="str">
        <f>IF(AND('Série original'!$P213&gt;30%,'Série original'!H213&gt;='Série original'!$Q213,'Série original'!H213&lt;='Série original'!$R213,COUNT('Série original'!$D213:$M213)&gt;3),'Série original'!H213," ")</f>
        <v xml:space="preserve"> </v>
      </c>
      <c r="H213" s="5" t="str">
        <f>IF(AND('Série original'!$P213&gt;30%,'Série original'!I213&gt;='Série original'!$Q213,'Série original'!I213&lt;='Série original'!$R213,COUNT('Série original'!$D213:$M213)&gt;3),'Série original'!I213," ")</f>
        <v xml:space="preserve"> </v>
      </c>
      <c r="I213" s="5" t="str">
        <f>IF(AND('Série original'!$P213&gt;30%,'Série original'!J213&gt;='Série original'!$Q213,'Série original'!J213&lt;='Série original'!$R213,COUNT('Série original'!$D213:$M213)&gt;3),'Série original'!J213," ")</f>
        <v xml:space="preserve"> </v>
      </c>
      <c r="J213" s="5" t="str">
        <f>IF(AND('Série original'!$P213&gt;30%,'Série original'!K213&gt;='Série original'!$Q213,'Série original'!K213&lt;='Série original'!$R213,COUNT('Série original'!$D213:$M213)&gt;3),'Série original'!K213," ")</f>
        <v xml:space="preserve"> </v>
      </c>
      <c r="K213" s="5" t="str">
        <f>IF(AND('Série original'!$P213&gt;30%,'Série original'!L213&gt;='Série original'!$Q213,'Série original'!L213&lt;='Série original'!$R213,COUNT('Série original'!$D213:$M213)&gt;3),'Série original'!L213," ")</f>
        <v xml:space="preserve"> </v>
      </c>
      <c r="L213" s="5" t="str">
        <f>IF(AND('Série original'!$P213&gt;30%,'Série original'!M213&gt;='Série original'!$Q213,'Série original'!M213&lt;='Série original'!$R213,COUNT('Série original'!$D213:$M213)&gt;3),'Série original'!M213," ")</f>
        <v xml:space="preserve"> </v>
      </c>
      <c r="M213" s="44" t="str">
        <f t="shared" si="20"/>
        <v/>
      </c>
      <c r="N213" s="7" t="str">
        <f t="shared" si="21"/>
        <v/>
      </c>
      <c r="O213" s="8" t="str">
        <f t="shared" si="22"/>
        <v/>
      </c>
      <c r="P213" s="6" t="str">
        <f t="shared" si="23"/>
        <v/>
      </c>
      <c r="Q213" s="5" t="str">
        <f t="shared" si="24"/>
        <v/>
      </c>
    </row>
    <row r="214" spans="1:17" ht="12.75" customHeight="1" x14ac:dyDescent="0.25">
      <c r="A214" s="3" t="str">
        <f>IF('Série original'!$A214&lt;&gt;"",'Série original'!$A214,"")</f>
        <v/>
      </c>
      <c r="B214" s="4" t="str">
        <f>IF('Série original'!$B214&lt;&gt;"",'Série original'!$B214,"")</f>
        <v/>
      </c>
      <c r="C214" s="5" t="str">
        <f>IF(AND('Série original'!$P214&gt;30%,'Série original'!D214&gt;='Série original'!$Q214,'Série original'!D214&lt;='Série original'!$R214,COUNT('Série original'!$D214:$M214)&gt;3),'Série original'!D214," ")</f>
        <v xml:space="preserve"> </v>
      </c>
      <c r="D214" s="5" t="str">
        <f>IF(AND('Série original'!$P214&gt;30%,'Série original'!E214&gt;='Série original'!$Q214,'Série original'!E214&lt;='Série original'!$R214,COUNT('Série original'!$D214:$M214)&gt;3),'Série original'!E214," ")</f>
        <v xml:space="preserve"> </v>
      </c>
      <c r="E214" s="5" t="str">
        <f>IF(AND('Série original'!$P214&gt;30%,'Série original'!F214&gt;='Série original'!$Q214,'Série original'!F214&lt;='Série original'!$R214,COUNT('Série original'!$D214:$M214)&gt;3),'Série original'!F214," ")</f>
        <v xml:space="preserve"> </v>
      </c>
      <c r="F214" s="5" t="str">
        <f>IF(AND('Série original'!$P214&gt;30%,'Série original'!G214&gt;='Série original'!$Q214,'Série original'!G214&lt;='Série original'!$R214,COUNT('Série original'!$D214:$M214)&gt;3),'Série original'!G214," ")</f>
        <v xml:space="preserve"> </v>
      </c>
      <c r="G214" s="5" t="str">
        <f>IF(AND('Série original'!$P214&gt;30%,'Série original'!H214&gt;='Série original'!$Q214,'Série original'!H214&lt;='Série original'!$R214,COUNT('Série original'!$D214:$M214)&gt;3),'Série original'!H214," ")</f>
        <v xml:space="preserve"> </v>
      </c>
      <c r="H214" s="5" t="str">
        <f>IF(AND('Série original'!$P214&gt;30%,'Série original'!I214&gt;='Série original'!$Q214,'Série original'!I214&lt;='Série original'!$R214,COUNT('Série original'!$D214:$M214)&gt;3),'Série original'!I214," ")</f>
        <v xml:space="preserve"> </v>
      </c>
      <c r="I214" s="5" t="str">
        <f>IF(AND('Série original'!$P214&gt;30%,'Série original'!J214&gt;='Série original'!$Q214,'Série original'!J214&lt;='Série original'!$R214,COUNT('Série original'!$D214:$M214)&gt;3),'Série original'!J214," ")</f>
        <v xml:space="preserve"> </v>
      </c>
      <c r="J214" s="5" t="str">
        <f>IF(AND('Série original'!$P214&gt;30%,'Série original'!K214&gt;='Série original'!$Q214,'Série original'!K214&lt;='Série original'!$R214,COUNT('Série original'!$D214:$M214)&gt;3),'Série original'!K214," ")</f>
        <v xml:space="preserve"> </v>
      </c>
      <c r="K214" s="5" t="str">
        <f>IF(AND('Série original'!$P214&gt;30%,'Série original'!L214&gt;='Série original'!$Q214,'Série original'!L214&lt;='Série original'!$R214,COUNT('Série original'!$D214:$M214)&gt;3),'Série original'!L214," ")</f>
        <v xml:space="preserve"> </v>
      </c>
      <c r="L214" s="5" t="str">
        <f>IF(AND('Série original'!$P214&gt;30%,'Série original'!M214&gt;='Série original'!$Q214,'Série original'!M214&lt;='Série original'!$R214,COUNT('Série original'!$D214:$M214)&gt;3),'Série original'!M214," ")</f>
        <v xml:space="preserve"> </v>
      </c>
      <c r="M214" s="44" t="str">
        <f t="shared" si="20"/>
        <v/>
      </c>
      <c r="N214" s="7" t="str">
        <f t="shared" si="21"/>
        <v/>
      </c>
      <c r="O214" s="8" t="str">
        <f t="shared" si="22"/>
        <v/>
      </c>
      <c r="P214" s="6" t="str">
        <f t="shared" si="23"/>
        <v/>
      </c>
      <c r="Q214" s="5" t="str">
        <f t="shared" si="24"/>
        <v/>
      </c>
    </row>
    <row r="215" spans="1:17" ht="12.75" customHeight="1" x14ac:dyDescent="0.25">
      <c r="A215" s="3" t="str">
        <f>IF('Série original'!$A215&lt;&gt;"",'Série original'!$A215,"")</f>
        <v/>
      </c>
      <c r="B215" s="4" t="str">
        <f>IF('Série original'!$B215&lt;&gt;"",'Série original'!$B215,"")</f>
        <v/>
      </c>
      <c r="C215" s="5" t="str">
        <f>IF(AND('Série original'!$P215&gt;30%,'Série original'!D215&gt;='Série original'!$Q215,'Série original'!D215&lt;='Série original'!$R215,COUNT('Série original'!$D215:$M215)&gt;3),'Série original'!D215," ")</f>
        <v xml:space="preserve"> </v>
      </c>
      <c r="D215" s="5" t="str">
        <f>IF(AND('Série original'!$P215&gt;30%,'Série original'!E215&gt;='Série original'!$Q215,'Série original'!E215&lt;='Série original'!$R215,COUNT('Série original'!$D215:$M215)&gt;3),'Série original'!E215," ")</f>
        <v xml:space="preserve"> </v>
      </c>
      <c r="E215" s="5" t="str">
        <f>IF(AND('Série original'!$P215&gt;30%,'Série original'!F215&gt;='Série original'!$Q215,'Série original'!F215&lt;='Série original'!$R215,COUNT('Série original'!$D215:$M215)&gt;3),'Série original'!F215," ")</f>
        <v xml:space="preserve"> </v>
      </c>
      <c r="F215" s="5" t="str">
        <f>IF(AND('Série original'!$P215&gt;30%,'Série original'!G215&gt;='Série original'!$Q215,'Série original'!G215&lt;='Série original'!$R215,COUNT('Série original'!$D215:$M215)&gt;3),'Série original'!G215," ")</f>
        <v xml:space="preserve"> </v>
      </c>
      <c r="G215" s="5" t="str">
        <f>IF(AND('Série original'!$P215&gt;30%,'Série original'!H215&gt;='Série original'!$Q215,'Série original'!H215&lt;='Série original'!$R215,COUNT('Série original'!$D215:$M215)&gt;3),'Série original'!H215," ")</f>
        <v xml:space="preserve"> </v>
      </c>
      <c r="H215" s="5" t="str">
        <f>IF(AND('Série original'!$P215&gt;30%,'Série original'!I215&gt;='Série original'!$Q215,'Série original'!I215&lt;='Série original'!$R215,COUNT('Série original'!$D215:$M215)&gt;3),'Série original'!I215," ")</f>
        <v xml:space="preserve"> </v>
      </c>
      <c r="I215" s="5" t="str">
        <f>IF(AND('Série original'!$P215&gt;30%,'Série original'!J215&gt;='Série original'!$Q215,'Série original'!J215&lt;='Série original'!$R215,COUNT('Série original'!$D215:$M215)&gt;3),'Série original'!J215," ")</f>
        <v xml:space="preserve"> </v>
      </c>
      <c r="J215" s="5" t="str">
        <f>IF(AND('Série original'!$P215&gt;30%,'Série original'!K215&gt;='Série original'!$Q215,'Série original'!K215&lt;='Série original'!$R215,COUNT('Série original'!$D215:$M215)&gt;3),'Série original'!K215," ")</f>
        <v xml:space="preserve"> </v>
      </c>
      <c r="K215" s="5" t="str">
        <f>IF(AND('Série original'!$P215&gt;30%,'Série original'!L215&gt;='Série original'!$Q215,'Série original'!L215&lt;='Série original'!$R215,COUNT('Série original'!$D215:$M215)&gt;3),'Série original'!L215," ")</f>
        <v xml:space="preserve"> </v>
      </c>
      <c r="L215" s="5" t="str">
        <f>IF(AND('Série original'!$P215&gt;30%,'Série original'!M215&gt;='Série original'!$Q215,'Série original'!M215&lt;='Série original'!$R215,COUNT('Série original'!$D215:$M215)&gt;3),'Série original'!M215," ")</f>
        <v xml:space="preserve"> </v>
      </c>
      <c r="M215" s="44" t="str">
        <f t="shared" si="20"/>
        <v/>
      </c>
      <c r="N215" s="7" t="str">
        <f t="shared" si="21"/>
        <v/>
      </c>
      <c r="O215" s="8" t="str">
        <f t="shared" si="22"/>
        <v/>
      </c>
      <c r="P215" s="6" t="str">
        <f t="shared" si="23"/>
        <v/>
      </c>
      <c r="Q215" s="5" t="str">
        <f t="shared" si="24"/>
        <v/>
      </c>
    </row>
    <row r="216" spans="1:17" ht="12.75" customHeight="1" x14ac:dyDescent="0.25">
      <c r="A216" s="3" t="str">
        <f>IF('Série original'!$A216&lt;&gt;"",'Série original'!$A216,"")</f>
        <v/>
      </c>
      <c r="B216" s="4" t="str">
        <f>IF('Série original'!$B216&lt;&gt;"",'Série original'!$B216,"")</f>
        <v/>
      </c>
      <c r="C216" s="5" t="str">
        <f>IF(AND('Série original'!$P216&gt;30%,'Série original'!D216&gt;='Série original'!$Q216,'Série original'!D216&lt;='Série original'!$R216,COUNT('Série original'!$D216:$M216)&gt;3),'Série original'!D216," ")</f>
        <v xml:space="preserve"> </v>
      </c>
      <c r="D216" s="5" t="str">
        <f>IF(AND('Série original'!$P216&gt;30%,'Série original'!E216&gt;='Série original'!$Q216,'Série original'!E216&lt;='Série original'!$R216,COUNT('Série original'!$D216:$M216)&gt;3),'Série original'!E216," ")</f>
        <v xml:space="preserve"> </v>
      </c>
      <c r="E216" s="5" t="str">
        <f>IF(AND('Série original'!$P216&gt;30%,'Série original'!F216&gt;='Série original'!$Q216,'Série original'!F216&lt;='Série original'!$R216,COUNT('Série original'!$D216:$M216)&gt;3),'Série original'!F216," ")</f>
        <v xml:space="preserve"> </v>
      </c>
      <c r="F216" s="5" t="str">
        <f>IF(AND('Série original'!$P216&gt;30%,'Série original'!G216&gt;='Série original'!$Q216,'Série original'!G216&lt;='Série original'!$R216,COUNT('Série original'!$D216:$M216)&gt;3),'Série original'!G216," ")</f>
        <v xml:space="preserve"> </v>
      </c>
      <c r="G216" s="5" t="str">
        <f>IF(AND('Série original'!$P216&gt;30%,'Série original'!H216&gt;='Série original'!$Q216,'Série original'!H216&lt;='Série original'!$R216,COUNT('Série original'!$D216:$M216)&gt;3),'Série original'!H216," ")</f>
        <v xml:space="preserve"> </v>
      </c>
      <c r="H216" s="5" t="str">
        <f>IF(AND('Série original'!$P216&gt;30%,'Série original'!I216&gt;='Série original'!$Q216,'Série original'!I216&lt;='Série original'!$R216,COUNT('Série original'!$D216:$M216)&gt;3),'Série original'!I216," ")</f>
        <v xml:space="preserve"> </v>
      </c>
      <c r="I216" s="5" t="str">
        <f>IF(AND('Série original'!$P216&gt;30%,'Série original'!J216&gt;='Série original'!$Q216,'Série original'!J216&lt;='Série original'!$R216,COUNT('Série original'!$D216:$M216)&gt;3),'Série original'!J216," ")</f>
        <v xml:space="preserve"> </v>
      </c>
      <c r="J216" s="5" t="str">
        <f>IF(AND('Série original'!$P216&gt;30%,'Série original'!K216&gt;='Série original'!$Q216,'Série original'!K216&lt;='Série original'!$R216,COUNT('Série original'!$D216:$M216)&gt;3),'Série original'!K216," ")</f>
        <v xml:space="preserve"> </v>
      </c>
      <c r="K216" s="5" t="str">
        <f>IF(AND('Série original'!$P216&gt;30%,'Série original'!L216&gt;='Série original'!$Q216,'Série original'!L216&lt;='Série original'!$R216,COUNT('Série original'!$D216:$M216)&gt;3),'Série original'!L216," ")</f>
        <v xml:space="preserve"> </v>
      </c>
      <c r="L216" s="5" t="str">
        <f>IF(AND('Série original'!$P216&gt;30%,'Série original'!M216&gt;='Série original'!$Q216,'Série original'!M216&lt;='Série original'!$R216,COUNT('Série original'!$D216:$M216)&gt;3),'Série original'!M216," ")</f>
        <v xml:space="preserve"> </v>
      </c>
      <c r="M216" s="44" t="str">
        <f t="shared" si="20"/>
        <v/>
      </c>
      <c r="N216" s="7" t="str">
        <f t="shared" si="21"/>
        <v/>
      </c>
      <c r="O216" s="8" t="str">
        <f t="shared" si="22"/>
        <v/>
      </c>
      <c r="P216" s="6" t="str">
        <f t="shared" si="23"/>
        <v/>
      </c>
      <c r="Q216" s="5" t="str">
        <f t="shared" si="24"/>
        <v/>
      </c>
    </row>
    <row r="217" spans="1:17" ht="12.75" customHeight="1" x14ac:dyDescent="0.25">
      <c r="A217" s="3" t="str">
        <f>IF('Série original'!$A217&lt;&gt;"",'Série original'!$A217,"")</f>
        <v/>
      </c>
      <c r="B217" s="4" t="str">
        <f>IF('Série original'!$B217&lt;&gt;"",'Série original'!$B217,"")</f>
        <v/>
      </c>
      <c r="C217" s="5" t="str">
        <f>IF(AND('Série original'!$P217&gt;30%,'Série original'!D217&gt;='Série original'!$Q217,'Série original'!D217&lt;='Série original'!$R217,COUNT('Série original'!$D217:$M217)&gt;3),'Série original'!D217," ")</f>
        <v xml:space="preserve"> </v>
      </c>
      <c r="D217" s="5" t="str">
        <f>IF(AND('Série original'!$P217&gt;30%,'Série original'!E217&gt;='Série original'!$Q217,'Série original'!E217&lt;='Série original'!$R217,COUNT('Série original'!$D217:$M217)&gt;3),'Série original'!E217," ")</f>
        <v xml:space="preserve"> </v>
      </c>
      <c r="E217" s="5" t="str">
        <f>IF(AND('Série original'!$P217&gt;30%,'Série original'!F217&gt;='Série original'!$Q217,'Série original'!F217&lt;='Série original'!$R217,COUNT('Série original'!$D217:$M217)&gt;3),'Série original'!F217," ")</f>
        <v xml:space="preserve"> </v>
      </c>
      <c r="F217" s="5" t="str">
        <f>IF(AND('Série original'!$P217&gt;30%,'Série original'!G217&gt;='Série original'!$Q217,'Série original'!G217&lt;='Série original'!$R217,COUNT('Série original'!$D217:$M217)&gt;3),'Série original'!G217," ")</f>
        <v xml:space="preserve"> </v>
      </c>
      <c r="G217" s="5" t="str">
        <f>IF(AND('Série original'!$P217&gt;30%,'Série original'!H217&gt;='Série original'!$Q217,'Série original'!H217&lt;='Série original'!$R217,COUNT('Série original'!$D217:$M217)&gt;3),'Série original'!H217," ")</f>
        <v xml:space="preserve"> </v>
      </c>
      <c r="H217" s="5" t="str">
        <f>IF(AND('Série original'!$P217&gt;30%,'Série original'!I217&gt;='Série original'!$Q217,'Série original'!I217&lt;='Série original'!$R217,COUNT('Série original'!$D217:$M217)&gt;3),'Série original'!I217," ")</f>
        <v xml:space="preserve"> </v>
      </c>
      <c r="I217" s="5" t="str">
        <f>IF(AND('Série original'!$P217&gt;30%,'Série original'!J217&gt;='Série original'!$Q217,'Série original'!J217&lt;='Série original'!$R217,COUNT('Série original'!$D217:$M217)&gt;3),'Série original'!J217," ")</f>
        <v xml:space="preserve"> </v>
      </c>
      <c r="J217" s="5" t="str">
        <f>IF(AND('Série original'!$P217&gt;30%,'Série original'!K217&gt;='Série original'!$Q217,'Série original'!K217&lt;='Série original'!$R217,COUNT('Série original'!$D217:$M217)&gt;3),'Série original'!K217," ")</f>
        <v xml:space="preserve"> </v>
      </c>
      <c r="K217" s="5" t="str">
        <f>IF(AND('Série original'!$P217&gt;30%,'Série original'!L217&gt;='Série original'!$Q217,'Série original'!L217&lt;='Série original'!$R217,COUNT('Série original'!$D217:$M217)&gt;3),'Série original'!L217," ")</f>
        <v xml:space="preserve"> </v>
      </c>
      <c r="L217" s="5" t="str">
        <f>IF(AND('Série original'!$P217&gt;30%,'Série original'!M217&gt;='Série original'!$Q217,'Série original'!M217&lt;='Série original'!$R217,COUNT('Série original'!$D217:$M217)&gt;3),'Série original'!M217," ")</f>
        <v xml:space="preserve"> </v>
      </c>
      <c r="M217" s="44" t="str">
        <f t="shared" si="20"/>
        <v/>
      </c>
      <c r="N217" s="7" t="str">
        <f t="shared" si="21"/>
        <v/>
      </c>
      <c r="O217" s="8" t="str">
        <f t="shared" si="22"/>
        <v/>
      </c>
      <c r="P217" s="6" t="str">
        <f t="shared" si="23"/>
        <v/>
      </c>
      <c r="Q217" s="5" t="str">
        <f t="shared" si="24"/>
        <v/>
      </c>
    </row>
    <row r="218" spans="1:17" ht="12.75" customHeight="1" x14ac:dyDescent="0.25">
      <c r="A218" s="3" t="str">
        <f>IF('Série original'!$A218&lt;&gt;"",'Série original'!$A218,"")</f>
        <v/>
      </c>
      <c r="B218" s="4" t="str">
        <f>IF('Série original'!$B218&lt;&gt;"",'Série original'!$B218,"")</f>
        <v/>
      </c>
      <c r="C218" s="5" t="str">
        <f>IF(AND('Série original'!$P218&gt;30%,'Série original'!D218&gt;='Série original'!$Q218,'Série original'!D218&lt;='Série original'!$R218,COUNT('Série original'!$D218:$M218)&gt;3),'Série original'!D218," ")</f>
        <v xml:space="preserve"> </v>
      </c>
      <c r="D218" s="5" t="str">
        <f>IF(AND('Série original'!$P218&gt;30%,'Série original'!E218&gt;='Série original'!$Q218,'Série original'!E218&lt;='Série original'!$R218,COUNT('Série original'!$D218:$M218)&gt;3),'Série original'!E218," ")</f>
        <v xml:space="preserve"> </v>
      </c>
      <c r="E218" s="5" t="str">
        <f>IF(AND('Série original'!$P218&gt;30%,'Série original'!F218&gt;='Série original'!$Q218,'Série original'!F218&lt;='Série original'!$R218,COUNT('Série original'!$D218:$M218)&gt;3),'Série original'!F218," ")</f>
        <v xml:space="preserve"> </v>
      </c>
      <c r="F218" s="5" t="str">
        <f>IF(AND('Série original'!$P218&gt;30%,'Série original'!G218&gt;='Série original'!$Q218,'Série original'!G218&lt;='Série original'!$R218,COUNT('Série original'!$D218:$M218)&gt;3),'Série original'!G218," ")</f>
        <v xml:space="preserve"> </v>
      </c>
      <c r="G218" s="5" t="str">
        <f>IF(AND('Série original'!$P218&gt;30%,'Série original'!H218&gt;='Série original'!$Q218,'Série original'!H218&lt;='Série original'!$R218,COUNT('Série original'!$D218:$M218)&gt;3),'Série original'!H218," ")</f>
        <v xml:space="preserve"> </v>
      </c>
      <c r="H218" s="5" t="str">
        <f>IF(AND('Série original'!$P218&gt;30%,'Série original'!I218&gt;='Série original'!$Q218,'Série original'!I218&lt;='Série original'!$R218,COUNT('Série original'!$D218:$M218)&gt;3),'Série original'!I218," ")</f>
        <v xml:space="preserve"> </v>
      </c>
      <c r="I218" s="5" t="str">
        <f>IF(AND('Série original'!$P218&gt;30%,'Série original'!J218&gt;='Série original'!$Q218,'Série original'!J218&lt;='Série original'!$R218,COUNT('Série original'!$D218:$M218)&gt;3),'Série original'!J218," ")</f>
        <v xml:space="preserve"> </v>
      </c>
      <c r="J218" s="5" t="str">
        <f>IF(AND('Série original'!$P218&gt;30%,'Série original'!K218&gt;='Série original'!$Q218,'Série original'!K218&lt;='Série original'!$R218,COUNT('Série original'!$D218:$M218)&gt;3),'Série original'!K218," ")</f>
        <v xml:space="preserve"> </v>
      </c>
      <c r="K218" s="5" t="str">
        <f>IF(AND('Série original'!$P218&gt;30%,'Série original'!L218&gt;='Série original'!$Q218,'Série original'!L218&lt;='Série original'!$R218,COUNT('Série original'!$D218:$M218)&gt;3),'Série original'!L218," ")</f>
        <v xml:space="preserve"> </v>
      </c>
      <c r="L218" s="5" t="str">
        <f>IF(AND('Série original'!$P218&gt;30%,'Série original'!M218&gt;='Série original'!$Q218,'Série original'!M218&lt;='Série original'!$R218,COUNT('Série original'!$D218:$M218)&gt;3),'Série original'!M218," ")</f>
        <v xml:space="preserve"> </v>
      </c>
      <c r="M218" s="44" t="str">
        <f t="shared" si="20"/>
        <v/>
      </c>
      <c r="N218" s="7" t="str">
        <f t="shared" si="21"/>
        <v/>
      </c>
      <c r="O218" s="8" t="str">
        <f t="shared" si="22"/>
        <v/>
      </c>
      <c r="P218" s="6" t="str">
        <f t="shared" si="23"/>
        <v/>
      </c>
      <c r="Q218" s="5" t="str">
        <f t="shared" si="24"/>
        <v/>
      </c>
    </row>
    <row r="219" spans="1:17" ht="12.75" customHeight="1" x14ac:dyDescent="0.25">
      <c r="A219" s="3" t="str">
        <f>IF('Série original'!$A219&lt;&gt;"",'Série original'!$A219,"")</f>
        <v/>
      </c>
      <c r="B219" s="4" t="str">
        <f>IF('Série original'!$B219&lt;&gt;"",'Série original'!$B219,"")</f>
        <v/>
      </c>
      <c r="C219" s="5" t="str">
        <f>IF(AND('Série original'!$P219&gt;30%,'Série original'!D219&gt;='Série original'!$Q219,'Série original'!D219&lt;='Série original'!$R219,COUNT('Série original'!$D219:$M219)&gt;3),'Série original'!D219," ")</f>
        <v xml:space="preserve"> </v>
      </c>
      <c r="D219" s="5" t="str">
        <f>IF(AND('Série original'!$P219&gt;30%,'Série original'!E219&gt;='Série original'!$Q219,'Série original'!E219&lt;='Série original'!$R219,COUNT('Série original'!$D219:$M219)&gt;3),'Série original'!E219," ")</f>
        <v xml:space="preserve"> </v>
      </c>
      <c r="E219" s="5" t="str">
        <f>IF(AND('Série original'!$P219&gt;30%,'Série original'!F219&gt;='Série original'!$Q219,'Série original'!F219&lt;='Série original'!$R219,COUNT('Série original'!$D219:$M219)&gt;3),'Série original'!F219," ")</f>
        <v xml:space="preserve"> </v>
      </c>
      <c r="F219" s="5" t="str">
        <f>IF(AND('Série original'!$P219&gt;30%,'Série original'!G219&gt;='Série original'!$Q219,'Série original'!G219&lt;='Série original'!$R219,COUNT('Série original'!$D219:$M219)&gt;3),'Série original'!G219," ")</f>
        <v xml:space="preserve"> </v>
      </c>
      <c r="G219" s="5" t="str">
        <f>IF(AND('Série original'!$P219&gt;30%,'Série original'!H219&gt;='Série original'!$Q219,'Série original'!H219&lt;='Série original'!$R219,COUNT('Série original'!$D219:$M219)&gt;3),'Série original'!H219," ")</f>
        <v xml:space="preserve"> </v>
      </c>
      <c r="H219" s="5" t="str">
        <f>IF(AND('Série original'!$P219&gt;30%,'Série original'!I219&gt;='Série original'!$Q219,'Série original'!I219&lt;='Série original'!$R219,COUNT('Série original'!$D219:$M219)&gt;3),'Série original'!I219," ")</f>
        <v xml:space="preserve"> </v>
      </c>
      <c r="I219" s="5" t="str">
        <f>IF(AND('Série original'!$P219&gt;30%,'Série original'!J219&gt;='Série original'!$Q219,'Série original'!J219&lt;='Série original'!$R219,COUNT('Série original'!$D219:$M219)&gt;3),'Série original'!J219," ")</f>
        <v xml:space="preserve"> </v>
      </c>
      <c r="J219" s="5" t="str">
        <f>IF(AND('Série original'!$P219&gt;30%,'Série original'!K219&gt;='Série original'!$Q219,'Série original'!K219&lt;='Série original'!$R219,COUNT('Série original'!$D219:$M219)&gt;3),'Série original'!K219," ")</f>
        <v xml:space="preserve"> </v>
      </c>
      <c r="K219" s="5" t="str">
        <f>IF(AND('Série original'!$P219&gt;30%,'Série original'!L219&gt;='Série original'!$Q219,'Série original'!L219&lt;='Série original'!$R219,COUNT('Série original'!$D219:$M219)&gt;3),'Série original'!L219," ")</f>
        <v xml:space="preserve"> </v>
      </c>
      <c r="L219" s="5" t="str">
        <f>IF(AND('Série original'!$P219&gt;30%,'Série original'!M219&gt;='Série original'!$Q219,'Série original'!M219&lt;='Série original'!$R219,COUNT('Série original'!$D219:$M219)&gt;3),'Série original'!M219," ")</f>
        <v xml:space="preserve"> </v>
      </c>
      <c r="M219" s="44" t="str">
        <f t="shared" si="20"/>
        <v/>
      </c>
      <c r="N219" s="7" t="str">
        <f t="shared" si="21"/>
        <v/>
      </c>
      <c r="O219" s="8" t="str">
        <f t="shared" si="22"/>
        <v/>
      </c>
      <c r="P219" s="6" t="str">
        <f t="shared" si="23"/>
        <v/>
      </c>
      <c r="Q219" s="5" t="str">
        <f t="shared" si="24"/>
        <v/>
      </c>
    </row>
    <row r="220" spans="1:17" ht="12.75" customHeight="1" x14ac:dyDescent="0.25">
      <c r="A220" s="3" t="str">
        <f>IF('Série original'!$A220&lt;&gt;"",'Série original'!$A220,"")</f>
        <v/>
      </c>
      <c r="B220" s="4" t="str">
        <f>IF('Série original'!$B220&lt;&gt;"",'Série original'!$B220,"")</f>
        <v/>
      </c>
      <c r="C220" s="5" t="str">
        <f>IF(AND('Série original'!$P220&gt;30%,'Série original'!D220&gt;='Série original'!$Q220,'Série original'!D220&lt;='Série original'!$R220,COUNT('Série original'!$D220:$M220)&gt;3),'Série original'!D220," ")</f>
        <v xml:space="preserve"> </v>
      </c>
      <c r="D220" s="5" t="str">
        <f>IF(AND('Série original'!$P220&gt;30%,'Série original'!E220&gt;='Série original'!$Q220,'Série original'!E220&lt;='Série original'!$R220,COUNT('Série original'!$D220:$M220)&gt;3),'Série original'!E220," ")</f>
        <v xml:space="preserve"> </v>
      </c>
      <c r="E220" s="5" t="str">
        <f>IF(AND('Série original'!$P220&gt;30%,'Série original'!F220&gt;='Série original'!$Q220,'Série original'!F220&lt;='Série original'!$R220,COUNT('Série original'!$D220:$M220)&gt;3),'Série original'!F220," ")</f>
        <v xml:space="preserve"> </v>
      </c>
      <c r="F220" s="5" t="str">
        <f>IF(AND('Série original'!$P220&gt;30%,'Série original'!G220&gt;='Série original'!$Q220,'Série original'!G220&lt;='Série original'!$R220,COUNT('Série original'!$D220:$M220)&gt;3),'Série original'!G220," ")</f>
        <v xml:space="preserve"> </v>
      </c>
      <c r="G220" s="5" t="str">
        <f>IF(AND('Série original'!$P220&gt;30%,'Série original'!H220&gt;='Série original'!$Q220,'Série original'!H220&lt;='Série original'!$R220,COUNT('Série original'!$D220:$M220)&gt;3),'Série original'!H220," ")</f>
        <v xml:space="preserve"> </v>
      </c>
      <c r="H220" s="5" t="str">
        <f>IF(AND('Série original'!$P220&gt;30%,'Série original'!I220&gt;='Série original'!$Q220,'Série original'!I220&lt;='Série original'!$R220,COUNT('Série original'!$D220:$M220)&gt;3),'Série original'!I220," ")</f>
        <v xml:space="preserve"> </v>
      </c>
      <c r="I220" s="5" t="str">
        <f>IF(AND('Série original'!$P220&gt;30%,'Série original'!J220&gt;='Série original'!$Q220,'Série original'!J220&lt;='Série original'!$R220,COUNT('Série original'!$D220:$M220)&gt;3),'Série original'!J220," ")</f>
        <v xml:space="preserve"> </v>
      </c>
      <c r="J220" s="5" t="str">
        <f>IF(AND('Série original'!$P220&gt;30%,'Série original'!K220&gt;='Série original'!$Q220,'Série original'!K220&lt;='Série original'!$R220,COUNT('Série original'!$D220:$M220)&gt;3),'Série original'!K220," ")</f>
        <v xml:space="preserve"> </v>
      </c>
      <c r="K220" s="5" t="str">
        <f>IF(AND('Série original'!$P220&gt;30%,'Série original'!L220&gt;='Série original'!$Q220,'Série original'!L220&lt;='Série original'!$R220,COUNT('Série original'!$D220:$M220)&gt;3),'Série original'!L220," ")</f>
        <v xml:space="preserve"> </v>
      </c>
      <c r="L220" s="5" t="str">
        <f>IF(AND('Série original'!$P220&gt;30%,'Série original'!M220&gt;='Série original'!$Q220,'Série original'!M220&lt;='Série original'!$R220,COUNT('Série original'!$D220:$M220)&gt;3),'Série original'!M220," ")</f>
        <v xml:space="preserve"> </v>
      </c>
      <c r="M220" s="44" t="str">
        <f t="shared" si="20"/>
        <v/>
      </c>
      <c r="N220" s="7" t="str">
        <f t="shared" si="21"/>
        <v/>
      </c>
      <c r="O220" s="8" t="str">
        <f t="shared" si="22"/>
        <v/>
      </c>
      <c r="P220" s="6" t="str">
        <f t="shared" si="23"/>
        <v/>
      </c>
      <c r="Q220" s="5" t="str">
        <f t="shared" si="24"/>
        <v/>
      </c>
    </row>
    <row r="221" spans="1:17" ht="12.75" customHeight="1" x14ac:dyDescent="0.25">
      <c r="A221" s="3" t="str">
        <f>IF('Série original'!$A221&lt;&gt;"",'Série original'!$A221,"")</f>
        <v/>
      </c>
      <c r="B221" s="4" t="str">
        <f>IF('Série original'!$B221&lt;&gt;"",'Série original'!$B221,"")</f>
        <v/>
      </c>
      <c r="C221" s="5" t="str">
        <f>IF(AND('Série original'!$P221&gt;30%,'Série original'!D221&gt;='Série original'!$Q221,'Série original'!D221&lt;='Série original'!$R221,COUNT('Série original'!$D221:$M221)&gt;3),'Série original'!D221," ")</f>
        <v xml:space="preserve"> </v>
      </c>
      <c r="D221" s="5" t="str">
        <f>IF(AND('Série original'!$P221&gt;30%,'Série original'!E221&gt;='Série original'!$Q221,'Série original'!E221&lt;='Série original'!$R221,COUNT('Série original'!$D221:$M221)&gt;3),'Série original'!E221," ")</f>
        <v xml:space="preserve"> </v>
      </c>
      <c r="E221" s="5" t="str">
        <f>IF(AND('Série original'!$P221&gt;30%,'Série original'!F221&gt;='Série original'!$Q221,'Série original'!F221&lt;='Série original'!$R221,COUNT('Série original'!$D221:$M221)&gt;3),'Série original'!F221," ")</f>
        <v xml:space="preserve"> </v>
      </c>
      <c r="F221" s="5" t="str">
        <f>IF(AND('Série original'!$P221&gt;30%,'Série original'!G221&gt;='Série original'!$Q221,'Série original'!G221&lt;='Série original'!$R221,COUNT('Série original'!$D221:$M221)&gt;3),'Série original'!G221," ")</f>
        <v xml:space="preserve"> </v>
      </c>
      <c r="G221" s="5" t="str">
        <f>IF(AND('Série original'!$P221&gt;30%,'Série original'!H221&gt;='Série original'!$Q221,'Série original'!H221&lt;='Série original'!$R221,COUNT('Série original'!$D221:$M221)&gt;3),'Série original'!H221," ")</f>
        <v xml:space="preserve"> </v>
      </c>
      <c r="H221" s="5" t="str">
        <f>IF(AND('Série original'!$P221&gt;30%,'Série original'!I221&gt;='Série original'!$Q221,'Série original'!I221&lt;='Série original'!$R221,COUNT('Série original'!$D221:$M221)&gt;3),'Série original'!I221," ")</f>
        <v xml:space="preserve"> </v>
      </c>
      <c r="I221" s="5" t="str">
        <f>IF(AND('Série original'!$P221&gt;30%,'Série original'!J221&gt;='Série original'!$Q221,'Série original'!J221&lt;='Série original'!$R221,COUNT('Série original'!$D221:$M221)&gt;3),'Série original'!J221," ")</f>
        <v xml:space="preserve"> </v>
      </c>
      <c r="J221" s="5" t="str">
        <f>IF(AND('Série original'!$P221&gt;30%,'Série original'!K221&gt;='Série original'!$Q221,'Série original'!K221&lt;='Série original'!$R221,COUNT('Série original'!$D221:$M221)&gt;3),'Série original'!K221," ")</f>
        <v xml:space="preserve"> </v>
      </c>
      <c r="K221" s="5" t="str">
        <f>IF(AND('Série original'!$P221&gt;30%,'Série original'!L221&gt;='Série original'!$Q221,'Série original'!L221&lt;='Série original'!$R221,COUNT('Série original'!$D221:$M221)&gt;3),'Série original'!L221," ")</f>
        <v xml:space="preserve"> </v>
      </c>
      <c r="L221" s="5" t="str">
        <f>IF(AND('Série original'!$P221&gt;30%,'Série original'!M221&gt;='Série original'!$Q221,'Série original'!M221&lt;='Série original'!$R221,COUNT('Série original'!$D221:$M221)&gt;3),'Série original'!M221," ")</f>
        <v xml:space="preserve"> </v>
      </c>
      <c r="M221" s="44" t="str">
        <f t="shared" si="20"/>
        <v/>
      </c>
      <c r="N221" s="7" t="str">
        <f t="shared" si="21"/>
        <v/>
      </c>
      <c r="O221" s="8" t="str">
        <f t="shared" si="22"/>
        <v/>
      </c>
      <c r="P221" s="6" t="str">
        <f t="shared" si="23"/>
        <v/>
      </c>
      <c r="Q221" s="5" t="str">
        <f t="shared" si="24"/>
        <v/>
      </c>
    </row>
    <row r="222" spans="1:17" ht="12.75" customHeight="1" x14ac:dyDescent="0.25">
      <c r="A222" s="3" t="str">
        <f>IF('Série original'!$A222&lt;&gt;"",'Série original'!$A222,"")</f>
        <v/>
      </c>
      <c r="B222" s="4" t="str">
        <f>IF('Série original'!$B222&lt;&gt;"",'Série original'!$B222,"")</f>
        <v/>
      </c>
      <c r="C222" s="5" t="str">
        <f>IF(AND('Série original'!$P222&gt;30%,'Série original'!D222&gt;='Série original'!$Q222,'Série original'!D222&lt;='Série original'!$R222,COUNT('Série original'!$D222:$M222)&gt;3),'Série original'!D222," ")</f>
        <v xml:space="preserve"> </v>
      </c>
      <c r="D222" s="5" t="str">
        <f>IF(AND('Série original'!$P222&gt;30%,'Série original'!E222&gt;='Série original'!$Q222,'Série original'!E222&lt;='Série original'!$R222,COUNT('Série original'!$D222:$M222)&gt;3),'Série original'!E222," ")</f>
        <v xml:space="preserve"> </v>
      </c>
      <c r="E222" s="5" t="str">
        <f>IF(AND('Série original'!$P222&gt;30%,'Série original'!F222&gt;='Série original'!$Q222,'Série original'!F222&lt;='Série original'!$R222,COUNT('Série original'!$D222:$M222)&gt;3),'Série original'!F222," ")</f>
        <v xml:space="preserve"> </v>
      </c>
      <c r="F222" s="5" t="str">
        <f>IF(AND('Série original'!$P222&gt;30%,'Série original'!G222&gt;='Série original'!$Q222,'Série original'!G222&lt;='Série original'!$R222,COUNT('Série original'!$D222:$M222)&gt;3),'Série original'!G222," ")</f>
        <v xml:space="preserve"> </v>
      </c>
      <c r="G222" s="5" t="str">
        <f>IF(AND('Série original'!$P222&gt;30%,'Série original'!H222&gt;='Série original'!$Q222,'Série original'!H222&lt;='Série original'!$R222,COUNT('Série original'!$D222:$M222)&gt;3),'Série original'!H222," ")</f>
        <v xml:space="preserve"> </v>
      </c>
      <c r="H222" s="5" t="str">
        <f>IF(AND('Série original'!$P222&gt;30%,'Série original'!I222&gt;='Série original'!$Q222,'Série original'!I222&lt;='Série original'!$R222,COUNT('Série original'!$D222:$M222)&gt;3),'Série original'!I222," ")</f>
        <v xml:space="preserve"> </v>
      </c>
      <c r="I222" s="5" t="str">
        <f>IF(AND('Série original'!$P222&gt;30%,'Série original'!J222&gt;='Série original'!$Q222,'Série original'!J222&lt;='Série original'!$R222,COUNT('Série original'!$D222:$M222)&gt;3),'Série original'!J222," ")</f>
        <v xml:space="preserve"> </v>
      </c>
      <c r="J222" s="5" t="str">
        <f>IF(AND('Série original'!$P222&gt;30%,'Série original'!K222&gt;='Série original'!$Q222,'Série original'!K222&lt;='Série original'!$R222,COUNT('Série original'!$D222:$M222)&gt;3),'Série original'!K222," ")</f>
        <v xml:space="preserve"> </v>
      </c>
      <c r="K222" s="5" t="str">
        <f>IF(AND('Série original'!$P222&gt;30%,'Série original'!L222&gt;='Série original'!$Q222,'Série original'!L222&lt;='Série original'!$R222,COUNT('Série original'!$D222:$M222)&gt;3),'Série original'!L222," ")</f>
        <v xml:space="preserve"> </v>
      </c>
      <c r="L222" s="5" t="str">
        <f>IF(AND('Série original'!$P222&gt;30%,'Série original'!M222&gt;='Série original'!$Q222,'Série original'!M222&lt;='Série original'!$R222,COUNT('Série original'!$D222:$M222)&gt;3),'Série original'!M222," ")</f>
        <v xml:space="preserve"> </v>
      </c>
      <c r="M222" s="44" t="str">
        <f t="shared" si="20"/>
        <v/>
      </c>
      <c r="N222" s="7" t="str">
        <f t="shared" si="21"/>
        <v/>
      </c>
      <c r="O222" s="8" t="str">
        <f t="shared" si="22"/>
        <v/>
      </c>
      <c r="P222" s="6" t="str">
        <f t="shared" si="23"/>
        <v/>
      </c>
      <c r="Q222" s="5" t="str">
        <f t="shared" si="24"/>
        <v/>
      </c>
    </row>
    <row r="223" spans="1:17" ht="12.75" customHeight="1" x14ac:dyDescent="0.25">
      <c r="A223" s="3" t="str">
        <f>IF('Série original'!$A223&lt;&gt;"",'Série original'!$A223,"")</f>
        <v/>
      </c>
      <c r="B223" s="4" t="str">
        <f>IF('Série original'!$B223&lt;&gt;"",'Série original'!$B223,"")</f>
        <v/>
      </c>
      <c r="C223" s="5" t="str">
        <f>IF(AND('Série original'!$P223&gt;30%,'Série original'!D223&gt;='Série original'!$Q223,'Série original'!D223&lt;='Série original'!$R223,COUNT('Série original'!$D223:$M223)&gt;3),'Série original'!D223," ")</f>
        <v xml:space="preserve"> </v>
      </c>
      <c r="D223" s="5" t="str">
        <f>IF(AND('Série original'!$P223&gt;30%,'Série original'!E223&gt;='Série original'!$Q223,'Série original'!E223&lt;='Série original'!$R223,COUNT('Série original'!$D223:$M223)&gt;3),'Série original'!E223," ")</f>
        <v xml:space="preserve"> </v>
      </c>
      <c r="E223" s="5" t="str">
        <f>IF(AND('Série original'!$P223&gt;30%,'Série original'!F223&gt;='Série original'!$Q223,'Série original'!F223&lt;='Série original'!$R223,COUNT('Série original'!$D223:$M223)&gt;3),'Série original'!F223," ")</f>
        <v xml:space="preserve"> </v>
      </c>
      <c r="F223" s="5" t="str">
        <f>IF(AND('Série original'!$P223&gt;30%,'Série original'!G223&gt;='Série original'!$Q223,'Série original'!G223&lt;='Série original'!$R223,COUNT('Série original'!$D223:$M223)&gt;3),'Série original'!G223," ")</f>
        <v xml:space="preserve"> </v>
      </c>
      <c r="G223" s="5" t="str">
        <f>IF(AND('Série original'!$P223&gt;30%,'Série original'!H223&gt;='Série original'!$Q223,'Série original'!H223&lt;='Série original'!$R223,COUNT('Série original'!$D223:$M223)&gt;3),'Série original'!H223," ")</f>
        <v xml:space="preserve"> </v>
      </c>
      <c r="H223" s="5" t="str">
        <f>IF(AND('Série original'!$P223&gt;30%,'Série original'!I223&gt;='Série original'!$Q223,'Série original'!I223&lt;='Série original'!$R223,COUNT('Série original'!$D223:$M223)&gt;3),'Série original'!I223," ")</f>
        <v xml:space="preserve"> </v>
      </c>
      <c r="I223" s="5" t="str">
        <f>IF(AND('Série original'!$P223&gt;30%,'Série original'!J223&gt;='Série original'!$Q223,'Série original'!J223&lt;='Série original'!$R223,COUNT('Série original'!$D223:$M223)&gt;3),'Série original'!J223," ")</f>
        <v xml:space="preserve"> </v>
      </c>
      <c r="J223" s="5" t="str">
        <f>IF(AND('Série original'!$P223&gt;30%,'Série original'!K223&gt;='Série original'!$Q223,'Série original'!K223&lt;='Série original'!$R223,COUNT('Série original'!$D223:$M223)&gt;3),'Série original'!K223," ")</f>
        <v xml:space="preserve"> </v>
      </c>
      <c r="K223" s="5" t="str">
        <f>IF(AND('Série original'!$P223&gt;30%,'Série original'!L223&gt;='Série original'!$Q223,'Série original'!L223&lt;='Série original'!$R223,COUNT('Série original'!$D223:$M223)&gt;3),'Série original'!L223," ")</f>
        <v xml:space="preserve"> </v>
      </c>
      <c r="L223" s="5" t="str">
        <f>IF(AND('Série original'!$P223&gt;30%,'Série original'!M223&gt;='Série original'!$Q223,'Série original'!M223&lt;='Série original'!$R223,COUNT('Série original'!$D223:$M223)&gt;3),'Série original'!M223," ")</f>
        <v xml:space="preserve"> </v>
      </c>
      <c r="M223" s="44" t="str">
        <f t="shared" si="20"/>
        <v/>
      </c>
      <c r="N223" s="7" t="str">
        <f t="shared" si="21"/>
        <v/>
      </c>
      <c r="O223" s="8" t="str">
        <f t="shared" si="22"/>
        <v/>
      </c>
      <c r="P223" s="6" t="str">
        <f t="shared" si="23"/>
        <v/>
      </c>
      <c r="Q223" s="5" t="str">
        <f t="shared" si="24"/>
        <v/>
      </c>
    </row>
    <row r="224" spans="1:17" ht="12.75" customHeight="1" x14ac:dyDescent="0.25">
      <c r="A224" s="3" t="str">
        <f>IF('Série original'!$A224&lt;&gt;"",'Série original'!$A224,"")</f>
        <v/>
      </c>
      <c r="B224" s="4" t="str">
        <f>IF('Série original'!$B224&lt;&gt;"",'Série original'!$B224,"")</f>
        <v/>
      </c>
      <c r="C224" s="5" t="str">
        <f>IF(AND('Série original'!$P224&gt;30%,'Série original'!D224&gt;='Série original'!$Q224,'Série original'!D224&lt;='Série original'!$R224,COUNT('Série original'!$D224:$M224)&gt;3),'Série original'!D224," ")</f>
        <v xml:space="preserve"> </v>
      </c>
      <c r="D224" s="5" t="str">
        <f>IF(AND('Série original'!$P224&gt;30%,'Série original'!E224&gt;='Série original'!$Q224,'Série original'!E224&lt;='Série original'!$R224,COUNT('Série original'!$D224:$M224)&gt;3),'Série original'!E224," ")</f>
        <v xml:space="preserve"> </v>
      </c>
      <c r="E224" s="5" t="str">
        <f>IF(AND('Série original'!$P224&gt;30%,'Série original'!F224&gt;='Série original'!$Q224,'Série original'!F224&lt;='Série original'!$R224,COUNT('Série original'!$D224:$M224)&gt;3),'Série original'!F224," ")</f>
        <v xml:space="preserve"> </v>
      </c>
      <c r="F224" s="5" t="str">
        <f>IF(AND('Série original'!$P224&gt;30%,'Série original'!G224&gt;='Série original'!$Q224,'Série original'!G224&lt;='Série original'!$R224,COUNT('Série original'!$D224:$M224)&gt;3),'Série original'!G224," ")</f>
        <v xml:space="preserve"> </v>
      </c>
      <c r="G224" s="5" t="str">
        <f>IF(AND('Série original'!$P224&gt;30%,'Série original'!H224&gt;='Série original'!$Q224,'Série original'!H224&lt;='Série original'!$R224,COUNT('Série original'!$D224:$M224)&gt;3),'Série original'!H224," ")</f>
        <v xml:space="preserve"> </v>
      </c>
      <c r="H224" s="5" t="str">
        <f>IF(AND('Série original'!$P224&gt;30%,'Série original'!I224&gt;='Série original'!$Q224,'Série original'!I224&lt;='Série original'!$R224,COUNT('Série original'!$D224:$M224)&gt;3),'Série original'!I224," ")</f>
        <v xml:space="preserve"> </v>
      </c>
      <c r="I224" s="5" t="str">
        <f>IF(AND('Série original'!$P224&gt;30%,'Série original'!J224&gt;='Série original'!$Q224,'Série original'!J224&lt;='Série original'!$R224,COUNT('Série original'!$D224:$M224)&gt;3),'Série original'!J224," ")</f>
        <v xml:space="preserve"> </v>
      </c>
      <c r="J224" s="5" t="str">
        <f>IF(AND('Série original'!$P224&gt;30%,'Série original'!K224&gt;='Série original'!$Q224,'Série original'!K224&lt;='Série original'!$R224,COUNT('Série original'!$D224:$M224)&gt;3),'Série original'!K224," ")</f>
        <v xml:space="preserve"> </v>
      </c>
      <c r="K224" s="5" t="str">
        <f>IF(AND('Série original'!$P224&gt;30%,'Série original'!L224&gt;='Série original'!$Q224,'Série original'!L224&lt;='Série original'!$R224,COUNT('Série original'!$D224:$M224)&gt;3),'Série original'!L224," ")</f>
        <v xml:space="preserve"> </v>
      </c>
      <c r="L224" s="5" t="str">
        <f>IF(AND('Série original'!$P224&gt;30%,'Série original'!M224&gt;='Série original'!$Q224,'Série original'!M224&lt;='Série original'!$R224,COUNT('Série original'!$D224:$M224)&gt;3),'Série original'!M224," ")</f>
        <v xml:space="preserve"> </v>
      </c>
      <c r="M224" s="44" t="str">
        <f t="shared" si="20"/>
        <v/>
      </c>
      <c r="N224" s="7" t="str">
        <f t="shared" si="21"/>
        <v/>
      </c>
      <c r="O224" s="8" t="str">
        <f t="shared" si="22"/>
        <v/>
      </c>
      <c r="P224" s="6" t="str">
        <f t="shared" si="23"/>
        <v/>
      </c>
      <c r="Q224" s="5" t="str">
        <f t="shared" si="24"/>
        <v/>
      </c>
    </row>
    <row r="225" spans="1:17" ht="12.75" customHeight="1" x14ac:dyDescent="0.25">
      <c r="A225" s="3" t="str">
        <f>IF('Série original'!$A225&lt;&gt;"",'Série original'!$A225,"")</f>
        <v/>
      </c>
      <c r="B225" s="4" t="str">
        <f>IF('Série original'!$B225&lt;&gt;"",'Série original'!$B225,"")</f>
        <v/>
      </c>
      <c r="C225" s="5" t="str">
        <f>IF(AND('Série original'!$P225&gt;30%,'Série original'!D225&gt;='Série original'!$Q225,'Série original'!D225&lt;='Série original'!$R225,COUNT('Série original'!$D225:$M225)&gt;3),'Série original'!D225," ")</f>
        <v xml:space="preserve"> </v>
      </c>
      <c r="D225" s="5" t="str">
        <f>IF(AND('Série original'!$P225&gt;30%,'Série original'!E225&gt;='Série original'!$Q225,'Série original'!E225&lt;='Série original'!$R225,COUNT('Série original'!$D225:$M225)&gt;3),'Série original'!E225," ")</f>
        <v xml:space="preserve"> </v>
      </c>
      <c r="E225" s="5" t="str">
        <f>IF(AND('Série original'!$P225&gt;30%,'Série original'!F225&gt;='Série original'!$Q225,'Série original'!F225&lt;='Série original'!$R225,COUNT('Série original'!$D225:$M225)&gt;3),'Série original'!F225," ")</f>
        <v xml:space="preserve"> </v>
      </c>
      <c r="F225" s="5" t="str">
        <f>IF(AND('Série original'!$P225&gt;30%,'Série original'!G225&gt;='Série original'!$Q225,'Série original'!G225&lt;='Série original'!$R225,COUNT('Série original'!$D225:$M225)&gt;3),'Série original'!G225," ")</f>
        <v xml:space="preserve"> </v>
      </c>
      <c r="G225" s="5" t="str">
        <f>IF(AND('Série original'!$P225&gt;30%,'Série original'!H225&gt;='Série original'!$Q225,'Série original'!H225&lt;='Série original'!$R225,COUNT('Série original'!$D225:$M225)&gt;3),'Série original'!H225," ")</f>
        <v xml:space="preserve"> </v>
      </c>
      <c r="H225" s="5" t="str">
        <f>IF(AND('Série original'!$P225&gt;30%,'Série original'!I225&gt;='Série original'!$Q225,'Série original'!I225&lt;='Série original'!$R225,COUNT('Série original'!$D225:$M225)&gt;3),'Série original'!I225," ")</f>
        <v xml:space="preserve"> </v>
      </c>
      <c r="I225" s="5" t="str">
        <f>IF(AND('Série original'!$P225&gt;30%,'Série original'!J225&gt;='Série original'!$Q225,'Série original'!J225&lt;='Série original'!$R225,COUNT('Série original'!$D225:$M225)&gt;3),'Série original'!J225," ")</f>
        <v xml:space="preserve"> </v>
      </c>
      <c r="J225" s="5" t="str">
        <f>IF(AND('Série original'!$P225&gt;30%,'Série original'!K225&gt;='Série original'!$Q225,'Série original'!K225&lt;='Série original'!$R225,COUNT('Série original'!$D225:$M225)&gt;3),'Série original'!K225," ")</f>
        <v xml:space="preserve"> </v>
      </c>
      <c r="K225" s="5" t="str">
        <f>IF(AND('Série original'!$P225&gt;30%,'Série original'!L225&gt;='Série original'!$Q225,'Série original'!L225&lt;='Série original'!$R225,COUNT('Série original'!$D225:$M225)&gt;3),'Série original'!L225," ")</f>
        <v xml:space="preserve"> </v>
      </c>
      <c r="L225" s="5" t="str">
        <f>IF(AND('Série original'!$P225&gt;30%,'Série original'!M225&gt;='Série original'!$Q225,'Série original'!M225&lt;='Série original'!$R225,COUNT('Série original'!$D225:$M225)&gt;3),'Série original'!M225," ")</f>
        <v xml:space="preserve"> </v>
      </c>
      <c r="M225" s="44" t="str">
        <f t="shared" si="20"/>
        <v/>
      </c>
      <c r="N225" s="7" t="str">
        <f t="shared" si="21"/>
        <v/>
      </c>
      <c r="O225" s="8" t="str">
        <f t="shared" si="22"/>
        <v/>
      </c>
      <c r="P225" s="6" t="str">
        <f t="shared" si="23"/>
        <v/>
      </c>
      <c r="Q225" s="5" t="str">
        <f t="shared" si="24"/>
        <v/>
      </c>
    </row>
    <row r="226" spans="1:17" ht="12.75" customHeight="1" x14ac:dyDescent="0.25">
      <c r="A226" s="3" t="str">
        <f>IF('Série original'!$A226&lt;&gt;"",'Série original'!$A226,"")</f>
        <v/>
      </c>
      <c r="B226" s="4" t="str">
        <f>IF('Série original'!$B226&lt;&gt;"",'Série original'!$B226,"")</f>
        <v/>
      </c>
      <c r="C226" s="5" t="str">
        <f>IF(AND('Série original'!$P226&gt;30%,'Série original'!D226&gt;='Série original'!$Q226,'Série original'!D226&lt;='Série original'!$R226,COUNT('Série original'!$D226:$M226)&gt;3),'Série original'!D226," ")</f>
        <v xml:space="preserve"> </v>
      </c>
      <c r="D226" s="5" t="str">
        <f>IF(AND('Série original'!$P226&gt;30%,'Série original'!E226&gt;='Série original'!$Q226,'Série original'!E226&lt;='Série original'!$R226,COUNT('Série original'!$D226:$M226)&gt;3),'Série original'!E226," ")</f>
        <v xml:space="preserve"> </v>
      </c>
      <c r="E226" s="5" t="str">
        <f>IF(AND('Série original'!$P226&gt;30%,'Série original'!F226&gt;='Série original'!$Q226,'Série original'!F226&lt;='Série original'!$R226,COUNT('Série original'!$D226:$M226)&gt;3),'Série original'!F226," ")</f>
        <v xml:space="preserve"> </v>
      </c>
      <c r="F226" s="5" t="str">
        <f>IF(AND('Série original'!$P226&gt;30%,'Série original'!G226&gt;='Série original'!$Q226,'Série original'!G226&lt;='Série original'!$R226,COUNT('Série original'!$D226:$M226)&gt;3),'Série original'!G226," ")</f>
        <v xml:space="preserve"> </v>
      </c>
      <c r="G226" s="5" t="str">
        <f>IF(AND('Série original'!$P226&gt;30%,'Série original'!H226&gt;='Série original'!$Q226,'Série original'!H226&lt;='Série original'!$R226,COUNT('Série original'!$D226:$M226)&gt;3),'Série original'!H226," ")</f>
        <v xml:space="preserve"> </v>
      </c>
      <c r="H226" s="5" t="str">
        <f>IF(AND('Série original'!$P226&gt;30%,'Série original'!I226&gt;='Série original'!$Q226,'Série original'!I226&lt;='Série original'!$R226,COUNT('Série original'!$D226:$M226)&gt;3),'Série original'!I226," ")</f>
        <v xml:space="preserve"> </v>
      </c>
      <c r="I226" s="5" t="str">
        <f>IF(AND('Série original'!$P226&gt;30%,'Série original'!J226&gt;='Série original'!$Q226,'Série original'!J226&lt;='Série original'!$R226,COUNT('Série original'!$D226:$M226)&gt;3),'Série original'!J226," ")</f>
        <v xml:space="preserve"> </v>
      </c>
      <c r="J226" s="5" t="str">
        <f>IF(AND('Série original'!$P226&gt;30%,'Série original'!K226&gt;='Série original'!$Q226,'Série original'!K226&lt;='Série original'!$R226,COUNT('Série original'!$D226:$M226)&gt;3),'Série original'!K226," ")</f>
        <v xml:space="preserve"> </v>
      </c>
      <c r="K226" s="5" t="str">
        <f>IF(AND('Série original'!$P226&gt;30%,'Série original'!L226&gt;='Série original'!$Q226,'Série original'!L226&lt;='Série original'!$R226,COUNT('Série original'!$D226:$M226)&gt;3),'Série original'!L226," ")</f>
        <v xml:space="preserve"> </v>
      </c>
      <c r="L226" s="5" t="str">
        <f>IF(AND('Série original'!$P226&gt;30%,'Série original'!M226&gt;='Série original'!$Q226,'Série original'!M226&lt;='Série original'!$R226,COUNT('Série original'!$D226:$M226)&gt;3),'Série original'!M226," ")</f>
        <v xml:space="preserve"> </v>
      </c>
      <c r="M226" s="44" t="str">
        <f t="shared" si="20"/>
        <v/>
      </c>
      <c r="N226" s="7" t="str">
        <f t="shared" si="21"/>
        <v/>
      </c>
      <c r="O226" s="8" t="str">
        <f t="shared" si="22"/>
        <v/>
      </c>
      <c r="P226" s="6" t="str">
        <f t="shared" si="23"/>
        <v/>
      </c>
      <c r="Q226" s="5" t="str">
        <f t="shared" si="24"/>
        <v/>
      </c>
    </row>
    <row r="227" spans="1:17" ht="12.75" customHeight="1" x14ac:dyDescent="0.25">
      <c r="A227" s="3" t="str">
        <f>IF('Série original'!$A227&lt;&gt;"",'Série original'!$A227,"")</f>
        <v/>
      </c>
      <c r="B227" s="4" t="str">
        <f>IF('Série original'!$B227&lt;&gt;"",'Série original'!$B227,"")</f>
        <v/>
      </c>
      <c r="C227" s="5" t="str">
        <f>IF(AND('Série original'!$P227&gt;30%,'Série original'!D227&gt;='Série original'!$Q227,'Série original'!D227&lt;='Série original'!$R227,COUNT('Série original'!$D227:$M227)&gt;3),'Série original'!D227," ")</f>
        <v xml:space="preserve"> </v>
      </c>
      <c r="D227" s="5" t="str">
        <f>IF(AND('Série original'!$P227&gt;30%,'Série original'!E227&gt;='Série original'!$Q227,'Série original'!E227&lt;='Série original'!$R227,COUNT('Série original'!$D227:$M227)&gt;3),'Série original'!E227," ")</f>
        <v xml:space="preserve"> </v>
      </c>
      <c r="E227" s="5" t="str">
        <f>IF(AND('Série original'!$P227&gt;30%,'Série original'!F227&gt;='Série original'!$Q227,'Série original'!F227&lt;='Série original'!$R227,COUNT('Série original'!$D227:$M227)&gt;3),'Série original'!F227," ")</f>
        <v xml:space="preserve"> </v>
      </c>
      <c r="F227" s="5" t="str">
        <f>IF(AND('Série original'!$P227&gt;30%,'Série original'!G227&gt;='Série original'!$Q227,'Série original'!G227&lt;='Série original'!$R227,COUNT('Série original'!$D227:$M227)&gt;3),'Série original'!G227," ")</f>
        <v xml:space="preserve"> </v>
      </c>
      <c r="G227" s="5" t="str">
        <f>IF(AND('Série original'!$P227&gt;30%,'Série original'!H227&gt;='Série original'!$Q227,'Série original'!H227&lt;='Série original'!$R227,COUNT('Série original'!$D227:$M227)&gt;3),'Série original'!H227," ")</f>
        <v xml:space="preserve"> </v>
      </c>
      <c r="H227" s="5" t="str">
        <f>IF(AND('Série original'!$P227&gt;30%,'Série original'!I227&gt;='Série original'!$Q227,'Série original'!I227&lt;='Série original'!$R227,COUNT('Série original'!$D227:$M227)&gt;3),'Série original'!I227," ")</f>
        <v xml:space="preserve"> </v>
      </c>
      <c r="I227" s="5" t="str">
        <f>IF(AND('Série original'!$P227&gt;30%,'Série original'!J227&gt;='Série original'!$Q227,'Série original'!J227&lt;='Série original'!$R227,COUNT('Série original'!$D227:$M227)&gt;3),'Série original'!J227," ")</f>
        <v xml:space="preserve"> </v>
      </c>
      <c r="J227" s="5" t="str">
        <f>IF(AND('Série original'!$P227&gt;30%,'Série original'!K227&gt;='Série original'!$Q227,'Série original'!K227&lt;='Série original'!$R227,COUNT('Série original'!$D227:$M227)&gt;3),'Série original'!K227," ")</f>
        <v xml:space="preserve"> </v>
      </c>
      <c r="K227" s="5" t="str">
        <f>IF(AND('Série original'!$P227&gt;30%,'Série original'!L227&gt;='Série original'!$Q227,'Série original'!L227&lt;='Série original'!$R227,COUNT('Série original'!$D227:$M227)&gt;3),'Série original'!L227," ")</f>
        <v xml:space="preserve"> </v>
      </c>
      <c r="L227" s="5" t="str">
        <f>IF(AND('Série original'!$P227&gt;30%,'Série original'!M227&gt;='Série original'!$Q227,'Série original'!M227&lt;='Série original'!$R227,COUNT('Série original'!$D227:$M227)&gt;3),'Série original'!M227," ")</f>
        <v xml:space="preserve"> </v>
      </c>
      <c r="M227" s="44" t="str">
        <f t="shared" si="20"/>
        <v/>
      </c>
      <c r="N227" s="7" t="str">
        <f t="shared" si="21"/>
        <v/>
      </c>
      <c r="O227" s="8" t="str">
        <f t="shared" si="22"/>
        <v/>
      </c>
      <c r="P227" s="6" t="str">
        <f t="shared" si="23"/>
        <v/>
      </c>
      <c r="Q227" s="5" t="str">
        <f t="shared" si="24"/>
        <v/>
      </c>
    </row>
    <row r="228" spans="1:17" ht="12.75" customHeight="1" x14ac:dyDescent="0.25">
      <c r="A228" s="3" t="str">
        <f>IF('Série original'!$A228&lt;&gt;"",'Série original'!$A228,"")</f>
        <v/>
      </c>
      <c r="B228" s="4" t="str">
        <f>IF('Série original'!$B228&lt;&gt;"",'Série original'!$B228,"")</f>
        <v/>
      </c>
      <c r="C228" s="5" t="str">
        <f>IF(AND('Série original'!$P228&gt;30%,'Série original'!D228&gt;='Série original'!$Q228,'Série original'!D228&lt;='Série original'!$R228,COUNT('Série original'!$D228:$M228)&gt;3),'Série original'!D228," ")</f>
        <v xml:space="preserve"> </v>
      </c>
      <c r="D228" s="5" t="str">
        <f>IF(AND('Série original'!$P228&gt;30%,'Série original'!E228&gt;='Série original'!$Q228,'Série original'!E228&lt;='Série original'!$R228,COUNT('Série original'!$D228:$M228)&gt;3),'Série original'!E228," ")</f>
        <v xml:space="preserve"> </v>
      </c>
      <c r="E228" s="5" t="str">
        <f>IF(AND('Série original'!$P228&gt;30%,'Série original'!F228&gt;='Série original'!$Q228,'Série original'!F228&lt;='Série original'!$R228,COUNT('Série original'!$D228:$M228)&gt;3),'Série original'!F228," ")</f>
        <v xml:space="preserve"> </v>
      </c>
      <c r="F228" s="5" t="str">
        <f>IF(AND('Série original'!$P228&gt;30%,'Série original'!G228&gt;='Série original'!$Q228,'Série original'!G228&lt;='Série original'!$R228,COUNT('Série original'!$D228:$M228)&gt;3),'Série original'!G228," ")</f>
        <v xml:space="preserve"> </v>
      </c>
      <c r="G228" s="5" t="str">
        <f>IF(AND('Série original'!$P228&gt;30%,'Série original'!H228&gt;='Série original'!$Q228,'Série original'!H228&lt;='Série original'!$R228,COUNT('Série original'!$D228:$M228)&gt;3),'Série original'!H228," ")</f>
        <v xml:space="preserve"> </v>
      </c>
      <c r="H228" s="5" t="str">
        <f>IF(AND('Série original'!$P228&gt;30%,'Série original'!I228&gt;='Série original'!$Q228,'Série original'!I228&lt;='Série original'!$R228,COUNT('Série original'!$D228:$M228)&gt;3),'Série original'!I228," ")</f>
        <v xml:space="preserve"> </v>
      </c>
      <c r="I228" s="5" t="str">
        <f>IF(AND('Série original'!$P228&gt;30%,'Série original'!J228&gt;='Série original'!$Q228,'Série original'!J228&lt;='Série original'!$R228,COUNT('Série original'!$D228:$M228)&gt;3),'Série original'!J228," ")</f>
        <v xml:space="preserve"> </v>
      </c>
      <c r="J228" s="5" t="str">
        <f>IF(AND('Série original'!$P228&gt;30%,'Série original'!K228&gt;='Série original'!$Q228,'Série original'!K228&lt;='Série original'!$R228,COUNT('Série original'!$D228:$M228)&gt;3),'Série original'!K228," ")</f>
        <v xml:space="preserve"> </v>
      </c>
      <c r="K228" s="5" t="str">
        <f>IF(AND('Série original'!$P228&gt;30%,'Série original'!L228&gt;='Série original'!$Q228,'Série original'!L228&lt;='Série original'!$R228,COUNT('Série original'!$D228:$M228)&gt;3),'Série original'!L228," ")</f>
        <v xml:space="preserve"> </v>
      </c>
      <c r="L228" s="5" t="str">
        <f>IF(AND('Série original'!$P228&gt;30%,'Série original'!M228&gt;='Série original'!$Q228,'Série original'!M228&lt;='Série original'!$R228,COUNT('Série original'!$D228:$M228)&gt;3),'Série original'!M228," ")</f>
        <v xml:space="preserve"> </v>
      </c>
      <c r="M228" s="44" t="str">
        <f t="shared" si="20"/>
        <v/>
      </c>
      <c r="N228" s="7" t="str">
        <f t="shared" si="21"/>
        <v/>
      </c>
      <c r="O228" s="8" t="str">
        <f t="shared" si="22"/>
        <v/>
      </c>
      <c r="P228" s="6" t="str">
        <f t="shared" si="23"/>
        <v/>
      </c>
      <c r="Q228" s="5" t="str">
        <f t="shared" si="24"/>
        <v/>
      </c>
    </row>
    <row r="229" spans="1:17" ht="12.75" customHeight="1" x14ac:dyDescent="0.25">
      <c r="A229" s="3" t="str">
        <f>IF('Série original'!$A229&lt;&gt;"",'Série original'!$A229,"")</f>
        <v/>
      </c>
      <c r="B229" s="4" t="str">
        <f>IF('Série original'!$B229&lt;&gt;"",'Série original'!$B229,"")</f>
        <v/>
      </c>
      <c r="C229" s="5" t="str">
        <f>IF(AND('Série original'!$P229&gt;30%,'Série original'!D229&gt;='Série original'!$Q229,'Série original'!D229&lt;='Série original'!$R229,COUNT('Série original'!$D229:$M229)&gt;3),'Série original'!D229," ")</f>
        <v xml:space="preserve"> </v>
      </c>
      <c r="D229" s="5" t="str">
        <f>IF(AND('Série original'!$P229&gt;30%,'Série original'!E229&gt;='Série original'!$Q229,'Série original'!E229&lt;='Série original'!$R229,COUNT('Série original'!$D229:$M229)&gt;3),'Série original'!E229," ")</f>
        <v xml:space="preserve"> </v>
      </c>
      <c r="E229" s="5" t="str">
        <f>IF(AND('Série original'!$P229&gt;30%,'Série original'!F229&gt;='Série original'!$Q229,'Série original'!F229&lt;='Série original'!$R229,COUNT('Série original'!$D229:$M229)&gt;3),'Série original'!F229," ")</f>
        <v xml:space="preserve"> </v>
      </c>
      <c r="F229" s="5" t="str">
        <f>IF(AND('Série original'!$P229&gt;30%,'Série original'!G229&gt;='Série original'!$Q229,'Série original'!G229&lt;='Série original'!$R229,COUNT('Série original'!$D229:$M229)&gt;3),'Série original'!G229," ")</f>
        <v xml:space="preserve"> </v>
      </c>
      <c r="G229" s="5" t="str">
        <f>IF(AND('Série original'!$P229&gt;30%,'Série original'!H229&gt;='Série original'!$Q229,'Série original'!H229&lt;='Série original'!$R229,COUNT('Série original'!$D229:$M229)&gt;3),'Série original'!H229," ")</f>
        <v xml:space="preserve"> </v>
      </c>
      <c r="H229" s="5" t="str">
        <f>IF(AND('Série original'!$P229&gt;30%,'Série original'!I229&gt;='Série original'!$Q229,'Série original'!I229&lt;='Série original'!$R229,COUNT('Série original'!$D229:$M229)&gt;3),'Série original'!I229," ")</f>
        <v xml:space="preserve"> </v>
      </c>
      <c r="I229" s="5" t="str">
        <f>IF(AND('Série original'!$P229&gt;30%,'Série original'!J229&gt;='Série original'!$Q229,'Série original'!J229&lt;='Série original'!$R229,COUNT('Série original'!$D229:$M229)&gt;3),'Série original'!J229," ")</f>
        <v xml:space="preserve"> </v>
      </c>
      <c r="J229" s="5" t="str">
        <f>IF(AND('Série original'!$P229&gt;30%,'Série original'!K229&gt;='Série original'!$Q229,'Série original'!K229&lt;='Série original'!$R229,COUNT('Série original'!$D229:$M229)&gt;3),'Série original'!K229," ")</f>
        <v xml:space="preserve"> </v>
      </c>
      <c r="K229" s="5" t="str">
        <f>IF(AND('Série original'!$P229&gt;30%,'Série original'!L229&gt;='Série original'!$Q229,'Série original'!L229&lt;='Série original'!$R229,COUNT('Série original'!$D229:$M229)&gt;3),'Série original'!L229," ")</f>
        <v xml:space="preserve"> </v>
      </c>
      <c r="L229" s="5" t="str">
        <f>IF(AND('Série original'!$P229&gt;30%,'Série original'!M229&gt;='Série original'!$Q229,'Série original'!M229&lt;='Série original'!$R229,COUNT('Série original'!$D229:$M229)&gt;3),'Série original'!M229," ")</f>
        <v xml:space="preserve"> </v>
      </c>
      <c r="M229" s="44" t="str">
        <f t="shared" si="20"/>
        <v/>
      </c>
      <c r="N229" s="7" t="str">
        <f t="shared" si="21"/>
        <v/>
      </c>
      <c r="O229" s="8" t="str">
        <f t="shared" si="22"/>
        <v/>
      </c>
      <c r="P229" s="6" t="str">
        <f t="shared" si="23"/>
        <v/>
      </c>
      <c r="Q229" s="5" t="str">
        <f t="shared" si="24"/>
        <v/>
      </c>
    </row>
    <row r="230" spans="1:17" ht="12.75" customHeight="1" x14ac:dyDescent="0.25">
      <c r="A230" s="3" t="str">
        <f>IF('Série original'!$A230&lt;&gt;"",'Série original'!$A230,"")</f>
        <v/>
      </c>
      <c r="B230" s="4" t="str">
        <f>IF('Série original'!$B230&lt;&gt;"",'Série original'!$B230,"")</f>
        <v/>
      </c>
      <c r="C230" s="5" t="str">
        <f>IF(AND('Série original'!$P230&gt;30%,'Série original'!D230&gt;='Série original'!$Q230,'Série original'!D230&lt;='Série original'!$R230,COUNT('Série original'!$D230:$M230)&gt;3),'Série original'!D230," ")</f>
        <v xml:space="preserve"> </v>
      </c>
      <c r="D230" s="5" t="str">
        <f>IF(AND('Série original'!$P230&gt;30%,'Série original'!E230&gt;='Série original'!$Q230,'Série original'!E230&lt;='Série original'!$R230,COUNT('Série original'!$D230:$M230)&gt;3),'Série original'!E230," ")</f>
        <v xml:space="preserve"> </v>
      </c>
      <c r="E230" s="5" t="str">
        <f>IF(AND('Série original'!$P230&gt;30%,'Série original'!F230&gt;='Série original'!$Q230,'Série original'!F230&lt;='Série original'!$R230,COUNT('Série original'!$D230:$M230)&gt;3),'Série original'!F230," ")</f>
        <v xml:space="preserve"> </v>
      </c>
      <c r="F230" s="5" t="str">
        <f>IF(AND('Série original'!$P230&gt;30%,'Série original'!G230&gt;='Série original'!$Q230,'Série original'!G230&lt;='Série original'!$R230,COUNT('Série original'!$D230:$M230)&gt;3),'Série original'!G230," ")</f>
        <v xml:space="preserve"> </v>
      </c>
      <c r="G230" s="5" t="str">
        <f>IF(AND('Série original'!$P230&gt;30%,'Série original'!H230&gt;='Série original'!$Q230,'Série original'!H230&lt;='Série original'!$R230,COUNT('Série original'!$D230:$M230)&gt;3),'Série original'!H230," ")</f>
        <v xml:space="preserve"> </v>
      </c>
      <c r="H230" s="5" t="str">
        <f>IF(AND('Série original'!$P230&gt;30%,'Série original'!I230&gt;='Série original'!$Q230,'Série original'!I230&lt;='Série original'!$R230,COUNT('Série original'!$D230:$M230)&gt;3),'Série original'!I230," ")</f>
        <v xml:space="preserve"> </v>
      </c>
      <c r="I230" s="5" t="str">
        <f>IF(AND('Série original'!$P230&gt;30%,'Série original'!J230&gt;='Série original'!$Q230,'Série original'!J230&lt;='Série original'!$R230,COUNT('Série original'!$D230:$M230)&gt;3),'Série original'!J230," ")</f>
        <v xml:space="preserve"> </v>
      </c>
      <c r="J230" s="5" t="str">
        <f>IF(AND('Série original'!$P230&gt;30%,'Série original'!K230&gt;='Série original'!$Q230,'Série original'!K230&lt;='Série original'!$R230,COUNT('Série original'!$D230:$M230)&gt;3),'Série original'!K230," ")</f>
        <v xml:space="preserve"> </v>
      </c>
      <c r="K230" s="5" t="str">
        <f>IF(AND('Série original'!$P230&gt;30%,'Série original'!L230&gt;='Série original'!$Q230,'Série original'!L230&lt;='Série original'!$R230,COUNT('Série original'!$D230:$M230)&gt;3),'Série original'!L230," ")</f>
        <v xml:space="preserve"> </v>
      </c>
      <c r="L230" s="5" t="str">
        <f>IF(AND('Série original'!$P230&gt;30%,'Série original'!M230&gt;='Série original'!$Q230,'Série original'!M230&lt;='Série original'!$R230,COUNT('Série original'!$D230:$M230)&gt;3),'Série original'!M230," ")</f>
        <v xml:space="preserve"> </v>
      </c>
      <c r="M230" s="44" t="str">
        <f t="shared" si="20"/>
        <v/>
      </c>
      <c r="N230" s="7" t="str">
        <f t="shared" si="21"/>
        <v/>
      </c>
      <c r="O230" s="8" t="str">
        <f t="shared" si="22"/>
        <v/>
      </c>
      <c r="P230" s="6" t="str">
        <f t="shared" si="23"/>
        <v/>
      </c>
      <c r="Q230" s="5" t="str">
        <f t="shared" si="24"/>
        <v/>
      </c>
    </row>
    <row r="231" spans="1:17" ht="12.75" customHeight="1" x14ac:dyDescent="0.25">
      <c r="A231" s="3" t="str">
        <f>IF('Série original'!$A231&lt;&gt;"",'Série original'!$A231,"")</f>
        <v/>
      </c>
      <c r="B231" s="4" t="str">
        <f>IF('Série original'!$B231&lt;&gt;"",'Série original'!$B231,"")</f>
        <v/>
      </c>
      <c r="C231" s="5" t="str">
        <f>IF(AND('Série original'!$P231&gt;30%,'Série original'!D231&gt;='Série original'!$Q231,'Série original'!D231&lt;='Série original'!$R231,COUNT('Série original'!$D231:$M231)&gt;3),'Série original'!D231," ")</f>
        <v xml:space="preserve"> </v>
      </c>
      <c r="D231" s="5" t="str">
        <f>IF(AND('Série original'!$P231&gt;30%,'Série original'!E231&gt;='Série original'!$Q231,'Série original'!E231&lt;='Série original'!$R231,COUNT('Série original'!$D231:$M231)&gt;3),'Série original'!E231," ")</f>
        <v xml:space="preserve"> </v>
      </c>
      <c r="E231" s="5" t="str">
        <f>IF(AND('Série original'!$P231&gt;30%,'Série original'!F231&gt;='Série original'!$Q231,'Série original'!F231&lt;='Série original'!$R231,COUNT('Série original'!$D231:$M231)&gt;3),'Série original'!F231," ")</f>
        <v xml:space="preserve"> </v>
      </c>
      <c r="F231" s="5" t="str">
        <f>IF(AND('Série original'!$P231&gt;30%,'Série original'!G231&gt;='Série original'!$Q231,'Série original'!G231&lt;='Série original'!$R231,COUNT('Série original'!$D231:$M231)&gt;3),'Série original'!G231," ")</f>
        <v xml:space="preserve"> </v>
      </c>
      <c r="G231" s="5" t="str">
        <f>IF(AND('Série original'!$P231&gt;30%,'Série original'!H231&gt;='Série original'!$Q231,'Série original'!H231&lt;='Série original'!$R231,COUNT('Série original'!$D231:$M231)&gt;3),'Série original'!H231," ")</f>
        <v xml:space="preserve"> </v>
      </c>
      <c r="H231" s="5" t="str">
        <f>IF(AND('Série original'!$P231&gt;30%,'Série original'!I231&gt;='Série original'!$Q231,'Série original'!I231&lt;='Série original'!$R231,COUNT('Série original'!$D231:$M231)&gt;3),'Série original'!I231," ")</f>
        <v xml:space="preserve"> </v>
      </c>
      <c r="I231" s="5" t="str">
        <f>IF(AND('Série original'!$P231&gt;30%,'Série original'!J231&gt;='Série original'!$Q231,'Série original'!J231&lt;='Série original'!$R231,COUNT('Série original'!$D231:$M231)&gt;3),'Série original'!J231," ")</f>
        <v xml:space="preserve"> </v>
      </c>
      <c r="J231" s="5" t="str">
        <f>IF(AND('Série original'!$P231&gt;30%,'Série original'!K231&gt;='Série original'!$Q231,'Série original'!K231&lt;='Série original'!$R231,COUNT('Série original'!$D231:$M231)&gt;3),'Série original'!K231," ")</f>
        <v xml:space="preserve"> </v>
      </c>
      <c r="K231" s="5" t="str">
        <f>IF(AND('Série original'!$P231&gt;30%,'Série original'!L231&gt;='Série original'!$Q231,'Série original'!L231&lt;='Série original'!$R231,COUNT('Série original'!$D231:$M231)&gt;3),'Série original'!L231," ")</f>
        <v xml:space="preserve"> </v>
      </c>
      <c r="L231" s="5" t="str">
        <f>IF(AND('Série original'!$P231&gt;30%,'Série original'!M231&gt;='Série original'!$Q231,'Série original'!M231&lt;='Série original'!$R231,COUNT('Série original'!$D231:$M231)&gt;3),'Série original'!M231," ")</f>
        <v xml:space="preserve"> </v>
      </c>
      <c r="M231" s="44" t="str">
        <f t="shared" si="20"/>
        <v/>
      </c>
      <c r="N231" s="7" t="str">
        <f t="shared" si="21"/>
        <v/>
      </c>
      <c r="O231" s="8" t="str">
        <f t="shared" si="22"/>
        <v/>
      </c>
      <c r="P231" s="6" t="str">
        <f t="shared" si="23"/>
        <v/>
      </c>
      <c r="Q231" s="5" t="str">
        <f t="shared" si="24"/>
        <v/>
      </c>
    </row>
    <row r="232" spans="1:17" ht="12.75" customHeight="1" x14ac:dyDescent="0.25">
      <c r="A232" s="3" t="str">
        <f>IF('Série original'!$A232&lt;&gt;"",'Série original'!$A232,"")</f>
        <v/>
      </c>
      <c r="B232" s="4" t="str">
        <f>IF('Série original'!$B232&lt;&gt;"",'Série original'!$B232,"")</f>
        <v/>
      </c>
      <c r="C232" s="5" t="str">
        <f>IF(AND('Série original'!$P232&gt;30%,'Série original'!D232&gt;='Série original'!$Q232,'Série original'!D232&lt;='Série original'!$R232,COUNT('Série original'!$D232:$M232)&gt;3),'Série original'!D232," ")</f>
        <v xml:space="preserve"> </v>
      </c>
      <c r="D232" s="5" t="str">
        <f>IF(AND('Série original'!$P232&gt;30%,'Série original'!E232&gt;='Série original'!$Q232,'Série original'!E232&lt;='Série original'!$R232,COUNT('Série original'!$D232:$M232)&gt;3),'Série original'!E232," ")</f>
        <v xml:space="preserve"> </v>
      </c>
      <c r="E232" s="5" t="str">
        <f>IF(AND('Série original'!$P232&gt;30%,'Série original'!F232&gt;='Série original'!$Q232,'Série original'!F232&lt;='Série original'!$R232,COUNT('Série original'!$D232:$M232)&gt;3),'Série original'!F232," ")</f>
        <v xml:space="preserve"> </v>
      </c>
      <c r="F232" s="5" t="str">
        <f>IF(AND('Série original'!$P232&gt;30%,'Série original'!G232&gt;='Série original'!$Q232,'Série original'!G232&lt;='Série original'!$R232,COUNT('Série original'!$D232:$M232)&gt;3),'Série original'!G232," ")</f>
        <v xml:space="preserve"> </v>
      </c>
      <c r="G232" s="5" t="str">
        <f>IF(AND('Série original'!$P232&gt;30%,'Série original'!H232&gt;='Série original'!$Q232,'Série original'!H232&lt;='Série original'!$R232,COUNT('Série original'!$D232:$M232)&gt;3),'Série original'!H232," ")</f>
        <v xml:space="preserve"> </v>
      </c>
      <c r="H232" s="5" t="str">
        <f>IF(AND('Série original'!$P232&gt;30%,'Série original'!I232&gt;='Série original'!$Q232,'Série original'!I232&lt;='Série original'!$R232,COUNT('Série original'!$D232:$M232)&gt;3),'Série original'!I232," ")</f>
        <v xml:space="preserve"> </v>
      </c>
      <c r="I232" s="5" t="str">
        <f>IF(AND('Série original'!$P232&gt;30%,'Série original'!J232&gt;='Série original'!$Q232,'Série original'!J232&lt;='Série original'!$R232,COUNT('Série original'!$D232:$M232)&gt;3),'Série original'!J232," ")</f>
        <v xml:space="preserve"> </v>
      </c>
      <c r="J232" s="5" t="str">
        <f>IF(AND('Série original'!$P232&gt;30%,'Série original'!K232&gt;='Série original'!$Q232,'Série original'!K232&lt;='Série original'!$R232,COUNT('Série original'!$D232:$M232)&gt;3),'Série original'!K232," ")</f>
        <v xml:space="preserve"> </v>
      </c>
      <c r="K232" s="5" t="str">
        <f>IF(AND('Série original'!$P232&gt;30%,'Série original'!L232&gt;='Série original'!$Q232,'Série original'!L232&lt;='Série original'!$R232,COUNT('Série original'!$D232:$M232)&gt;3),'Série original'!L232," ")</f>
        <v xml:space="preserve"> </v>
      </c>
      <c r="L232" s="5" t="str">
        <f>IF(AND('Série original'!$P232&gt;30%,'Série original'!M232&gt;='Série original'!$Q232,'Série original'!M232&lt;='Série original'!$R232,COUNT('Série original'!$D232:$M232)&gt;3),'Série original'!M232," ")</f>
        <v xml:space="preserve"> </v>
      </c>
      <c r="M232" s="44" t="str">
        <f t="shared" si="20"/>
        <v/>
      </c>
      <c r="N232" s="7" t="str">
        <f t="shared" si="21"/>
        <v/>
      </c>
      <c r="O232" s="8" t="str">
        <f t="shared" si="22"/>
        <v/>
      </c>
      <c r="P232" s="6" t="str">
        <f t="shared" si="23"/>
        <v/>
      </c>
      <c r="Q232" s="5" t="str">
        <f t="shared" si="24"/>
        <v/>
      </c>
    </row>
    <row r="233" spans="1:17" ht="12.75" customHeight="1" x14ac:dyDescent="0.25">
      <c r="A233" s="3" t="str">
        <f>IF('Série original'!$A233&lt;&gt;"",'Série original'!$A233,"")</f>
        <v/>
      </c>
      <c r="B233" s="4" t="str">
        <f>IF('Série original'!$B233&lt;&gt;"",'Série original'!$B233,"")</f>
        <v/>
      </c>
      <c r="C233" s="5" t="str">
        <f>IF(AND('Série original'!$P233&gt;30%,'Série original'!D233&gt;='Série original'!$Q233,'Série original'!D233&lt;='Série original'!$R233,COUNT('Série original'!$D233:$M233)&gt;3),'Série original'!D233," ")</f>
        <v xml:space="preserve"> </v>
      </c>
      <c r="D233" s="5" t="str">
        <f>IF(AND('Série original'!$P233&gt;30%,'Série original'!E233&gt;='Série original'!$Q233,'Série original'!E233&lt;='Série original'!$R233,COUNT('Série original'!$D233:$M233)&gt;3),'Série original'!E233," ")</f>
        <v xml:space="preserve"> </v>
      </c>
      <c r="E233" s="5" t="str">
        <f>IF(AND('Série original'!$P233&gt;30%,'Série original'!F233&gt;='Série original'!$Q233,'Série original'!F233&lt;='Série original'!$R233,COUNT('Série original'!$D233:$M233)&gt;3),'Série original'!F233," ")</f>
        <v xml:space="preserve"> </v>
      </c>
      <c r="F233" s="5" t="str">
        <f>IF(AND('Série original'!$P233&gt;30%,'Série original'!G233&gt;='Série original'!$Q233,'Série original'!G233&lt;='Série original'!$R233,COUNT('Série original'!$D233:$M233)&gt;3),'Série original'!G233," ")</f>
        <v xml:space="preserve"> </v>
      </c>
      <c r="G233" s="5" t="str">
        <f>IF(AND('Série original'!$P233&gt;30%,'Série original'!H233&gt;='Série original'!$Q233,'Série original'!H233&lt;='Série original'!$R233,COUNT('Série original'!$D233:$M233)&gt;3),'Série original'!H233," ")</f>
        <v xml:space="preserve"> </v>
      </c>
      <c r="H233" s="5" t="str">
        <f>IF(AND('Série original'!$P233&gt;30%,'Série original'!I233&gt;='Série original'!$Q233,'Série original'!I233&lt;='Série original'!$R233,COUNT('Série original'!$D233:$M233)&gt;3),'Série original'!I233," ")</f>
        <v xml:space="preserve"> </v>
      </c>
      <c r="I233" s="5" t="str">
        <f>IF(AND('Série original'!$P233&gt;30%,'Série original'!J233&gt;='Série original'!$Q233,'Série original'!J233&lt;='Série original'!$R233,COUNT('Série original'!$D233:$M233)&gt;3),'Série original'!J233," ")</f>
        <v xml:space="preserve"> </v>
      </c>
      <c r="J233" s="5" t="str">
        <f>IF(AND('Série original'!$P233&gt;30%,'Série original'!K233&gt;='Série original'!$Q233,'Série original'!K233&lt;='Série original'!$R233,COUNT('Série original'!$D233:$M233)&gt;3),'Série original'!K233," ")</f>
        <v xml:space="preserve"> </v>
      </c>
      <c r="K233" s="5" t="str">
        <f>IF(AND('Série original'!$P233&gt;30%,'Série original'!L233&gt;='Série original'!$Q233,'Série original'!L233&lt;='Série original'!$R233,COUNT('Série original'!$D233:$M233)&gt;3),'Série original'!L233," ")</f>
        <v xml:space="preserve"> </v>
      </c>
      <c r="L233" s="5" t="str">
        <f>IF(AND('Série original'!$P233&gt;30%,'Série original'!M233&gt;='Série original'!$Q233,'Série original'!M233&lt;='Série original'!$R233,COUNT('Série original'!$D233:$M233)&gt;3),'Série original'!M233," ")</f>
        <v xml:space="preserve"> </v>
      </c>
      <c r="M233" s="44" t="str">
        <f t="shared" si="20"/>
        <v/>
      </c>
      <c r="N233" s="7" t="str">
        <f t="shared" si="21"/>
        <v/>
      </c>
      <c r="O233" s="8" t="str">
        <f t="shared" si="22"/>
        <v/>
      </c>
      <c r="P233" s="6" t="str">
        <f t="shared" si="23"/>
        <v/>
      </c>
      <c r="Q233" s="5" t="str">
        <f t="shared" si="24"/>
        <v/>
      </c>
    </row>
    <row r="234" spans="1:17" ht="12.75" customHeight="1" x14ac:dyDescent="0.25">
      <c r="A234" s="3" t="str">
        <f>IF('Série original'!$A234&lt;&gt;"",'Série original'!$A234,"")</f>
        <v/>
      </c>
      <c r="B234" s="4" t="str">
        <f>IF('Série original'!$B234&lt;&gt;"",'Série original'!$B234,"")</f>
        <v/>
      </c>
      <c r="C234" s="5" t="str">
        <f>IF(AND('Série original'!$P234&gt;30%,'Série original'!D234&gt;='Série original'!$Q234,'Série original'!D234&lt;='Série original'!$R234,COUNT('Série original'!$D234:$M234)&gt;3),'Série original'!D234," ")</f>
        <v xml:space="preserve"> </v>
      </c>
      <c r="D234" s="5" t="str">
        <f>IF(AND('Série original'!$P234&gt;30%,'Série original'!E234&gt;='Série original'!$Q234,'Série original'!E234&lt;='Série original'!$R234,COUNT('Série original'!$D234:$M234)&gt;3),'Série original'!E234," ")</f>
        <v xml:space="preserve"> </v>
      </c>
      <c r="E234" s="5" t="str">
        <f>IF(AND('Série original'!$P234&gt;30%,'Série original'!F234&gt;='Série original'!$Q234,'Série original'!F234&lt;='Série original'!$R234,COUNT('Série original'!$D234:$M234)&gt;3),'Série original'!F234," ")</f>
        <v xml:space="preserve"> </v>
      </c>
      <c r="F234" s="5" t="str">
        <f>IF(AND('Série original'!$P234&gt;30%,'Série original'!G234&gt;='Série original'!$Q234,'Série original'!G234&lt;='Série original'!$R234,COUNT('Série original'!$D234:$M234)&gt;3),'Série original'!G234," ")</f>
        <v xml:space="preserve"> </v>
      </c>
      <c r="G234" s="5" t="str">
        <f>IF(AND('Série original'!$P234&gt;30%,'Série original'!H234&gt;='Série original'!$Q234,'Série original'!H234&lt;='Série original'!$R234,COUNT('Série original'!$D234:$M234)&gt;3),'Série original'!H234," ")</f>
        <v xml:space="preserve"> </v>
      </c>
      <c r="H234" s="5" t="str">
        <f>IF(AND('Série original'!$P234&gt;30%,'Série original'!I234&gt;='Série original'!$Q234,'Série original'!I234&lt;='Série original'!$R234,COUNT('Série original'!$D234:$M234)&gt;3),'Série original'!I234," ")</f>
        <v xml:space="preserve"> </v>
      </c>
      <c r="I234" s="5" t="str">
        <f>IF(AND('Série original'!$P234&gt;30%,'Série original'!J234&gt;='Série original'!$Q234,'Série original'!J234&lt;='Série original'!$R234,COUNT('Série original'!$D234:$M234)&gt;3),'Série original'!J234," ")</f>
        <v xml:space="preserve"> </v>
      </c>
      <c r="J234" s="5" t="str">
        <f>IF(AND('Série original'!$P234&gt;30%,'Série original'!K234&gt;='Série original'!$Q234,'Série original'!K234&lt;='Série original'!$R234,COUNT('Série original'!$D234:$M234)&gt;3),'Série original'!K234," ")</f>
        <v xml:space="preserve"> </v>
      </c>
      <c r="K234" s="5" t="str">
        <f>IF(AND('Série original'!$P234&gt;30%,'Série original'!L234&gt;='Série original'!$Q234,'Série original'!L234&lt;='Série original'!$R234,COUNT('Série original'!$D234:$M234)&gt;3),'Série original'!L234," ")</f>
        <v xml:space="preserve"> </v>
      </c>
      <c r="L234" s="5" t="str">
        <f>IF(AND('Série original'!$P234&gt;30%,'Série original'!M234&gt;='Série original'!$Q234,'Série original'!M234&lt;='Série original'!$R234,COUNT('Série original'!$D234:$M234)&gt;3),'Série original'!M234," ")</f>
        <v xml:space="preserve"> </v>
      </c>
      <c r="M234" s="44" t="str">
        <f t="shared" si="20"/>
        <v/>
      </c>
      <c r="N234" s="7" t="str">
        <f t="shared" si="21"/>
        <v/>
      </c>
      <c r="O234" s="8" t="str">
        <f t="shared" si="22"/>
        <v/>
      </c>
      <c r="P234" s="6" t="str">
        <f t="shared" si="23"/>
        <v/>
      </c>
      <c r="Q234" s="5" t="str">
        <f t="shared" si="24"/>
        <v/>
      </c>
    </row>
    <row r="235" spans="1:17" ht="12.75" customHeight="1" x14ac:dyDescent="0.25">
      <c r="A235" s="3" t="str">
        <f>IF('Série original'!$A235&lt;&gt;"",'Série original'!$A235,"")</f>
        <v/>
      </c>
      <c r="B235" s="4" t="str">
        <f>IF('Série original'!$B235&lt;&gt;"",'Série original'!$B235,"")</f>
        <v/>
      </c>
      <c r="C235" s="5" t="str">
        <f>IF(AND('Série original'!$P235&gt;30%,'Série original'!D235&gt;='Série original'!$Q235,'Série original'!D235&lt;='Série original'!$R235,COUNT('Série original'!$D235:$M235)&gt;3),'Série original'!D235," ")</f>
        <v xml:space="preserve"> </v>
      </c>
      <c r="D235" s="5" t="str">
        <f>IF(AND('Série original'!$P235&gt;30%,'Série original'!E235&gt;='Série original'!$Q235,'Série original'!E235&lt;='Série original'!$R235,COUNT('Série original'!$D235:$M235)&gt;3),'Série original'!E235," ")</f>
        <v xml:space="preserve"> </v>
      </c>
      <c r="E235" s="5" t="str">
        <f>IF(AND('Série original'!$P235&gt;30%,'Série original'!F235&gt;='Série original'!$Q235,'Série original'!F235&lt;='Série original'!$R235,COUNT('Série original'!$D235:$M235)&gt;3),'Série original'!F235," ")</f>
        <v xml:space="preserve"> </v>
      </c>
      <c r="F235" s="5" t="str">
        <f>IF(AND('Série original'!$P235&gt;30%,'Série original'!G235&gt;='Série original'!$Q235,'Série original'!G235&lt;='Série original'!$R235,COUNT('Série original'!$D235:$M235)&gt;3),'Série original'!G235," ")</f>
        <v xml:space="preserve"> </v>
      </c>
      <c r="G235" s="5" t="str">
        <f>IF(AND('Série original'!$P235&gt;30%,'Série original'!H235&gt;='Série original'!$Q235,'Série original'!H235&lt;='Série original'!$R235,COUNT('Série original'!$D235:$M235)&gt;3),'Série original'!H235," ")</f>
        <v xml:space="preserve"> </v>
      </c>
      <c r="H235" s="5" t="str">
        <f>IF(AND('Série original'!$P235&gt;30%,'Série original'!I235&gt;='Série original'!$Q235,'Série original'!I235&lt;='Série original'!$R235,COUNT('Série original'!$D235:$M235)&gt;3),'Série original'!I235," ")</f>
        <v xml:space="preserve"> </v>
      </c>
      <c r="I235" s="5" t="str">
        <f>IF(AND('Série original'!$P235&gt;30%,'Série original'!J235&gt;='Série original'!$Q235,'Série original'!J235&lt;='Série original'!$R235,COUNT('Série original'!$D235:$M235)&gt;3),'Série original'!J235," ")</f>
        <v xml:space="preserve"> </v>
      </c>
      <c r="J235" s="5" t="str">
        <f>IF(AND('Série original'!$P235&gt;30%,'Série original'!K235&gt;='Série original'!$Q235,'Série original'!K235&lt;='Série original'!$R235,COUNT('Série original'!$D235:$M235)&gt;3),'Série original'!K235," ")</f>
        <v xml:space="preserve"> </v>
      </c>
      <c r="K235" s="5" t="str">
        <f>IF(AND('Série original'!$P235&gt;30%,'Série original'!L235&gt;='Série original'!$Q235,'Série original'!L235&lt;='Série original'!$R235,COUNT('Série original'!$D235:$M235)&gt;3),'Série original'!L235," ")</f>
        <v xml:space="preserve"> </v>
      </c>
      <c r="L235" s="5" t="str">
        <f>IF(AND('Série original'!$P235&gt;30%,'Série original'!M235&gt;='Série original'!$Q235,'Série original'!M235&lt;='Série original'!$R235,COUNT('Série original'!$D235:$M235)&gt;3),'Série original'!M235," ")</f>
        <v xml:space="preserve"> </v>
      </c>
      <c r="M235" s="44" t="str">
        <f t="shared" si="20"/>
        <v/>
      </c>
      <c r="N235" s="7" t="str">
        <f t="shared" si="21"/>
        <v/>
      </c>
      <c r="O235" s="8" t="str">
        <f t="shared" si="22"/>
        <v/>
      </c>
      <c r="P235" s="6" t="str">
        <f t="shared" si="23"/>
        <v/>
      </c>
      <c r="Q235" s="5" t="str">
        <f t="shared" si="24"/>
        <v/>
      </c>
    </row>
    <row r="236" spans="1:17" ht="12.75" customHeight="1" x14ac:dyDescent="0.25">
      <c r="A236" s="3" t="str">
        <f>IF('Série original'!$A236&lt;&gt;"",'Série original'!$A236,"")</f>
        <v/>
      </c>
      <c r="B236" s="4" t="str">
        <f>IF('Série original'!$B236&lt;&gt;"",'Série original'!$B236,"")</f>
        <v/>
      </c>
      <c r="C236" s="5" t="str">
        <f>IF(AND('Série original'!$P236&gt;30%,'Série original'!D236&gt;='Série original'!$Q236,'Série original'!D236&lt;='Série original'!$R236,COUNT('Série original'!$D236:$M236)&gt;3),'Série original'!D236," ")</f>
        <v xml:space="preserve"> </v>
      </c>
      <c r="D236" s="5" t="str">
        <f>IF(AND('Série original'!$P236&gt;30%,'Série original'!E236&gt;='Série original'!$Q236,'Série original'!E236&lt;='Série original'!$R236,COUNT('Série original'!$D236:$M236)&gt;3),'Série original'!E236," ")</f>
        <v xml:space="preserve"> </v>
      </c>
      <c r="E236" s="5" t="str">
        <f>IF(AND('Série original'!$P236&gt;30%,'Série original'!F236&gt;='Série original'!$Q236,'Série original'!F236&lt;='Série original'!$R236,COUNT('Série original'!$D236:$M236)&gt;3),'Série original'!F236," ")</f>
        <v xml:space="preserve"> </v>
      </c>
      <c r="F236" s="5" t="str">
        <f>IF(AND('Série original'!$P236&gt;30%,'Série original'!G236&gt;='Série original'!$Q236,'Série original'!G236&lt;='Série original'!$R236,COUNT('Série original'!$D236:$M236)&gt;3),'Série original'!G236," ")</f>
        <v xml:space="preserve"> </v>
      </c>
      <c r="G236" s="5" t="str">
        <f>IF(AND('Série original'!$P236&gt;30%,'Série original'!H236&gt;='Série original'!$Q236,'Série original'!H236&lt;='Série original'!$R236,COUNT('Série original'!$D236:$M236)&gt;3),'Série original'!H236," ")</f>
        <v xml:space="preserve"> </v>
      </c>
      <c r="H236" s="5" t="str">
        <f>IF(AND('Série original'!$P236&gt;30%,'Série original'!I236&gt;='Série original'!$Q236,'Série original'!I236&lt;='Série original'!$R236,COUNT('Série original'!$D236:$M236)&gt;3),'Série original'!I236," ")</f>
        <v xml:space="preserve"> </v>
      </c>
      <c r="I236" s="5" t="str">
        <f>IF(AND('Série original'!$P236&gt;30%,'Série original'!J236&gt;='Série original'!$Q236,'Série original'!J236&lt;='Série original'!$R236,COUNT('Série original'!$D236:$M236)&gt;3),'Série original'!J236," ")</f>
        <v xml:space="preserve"> </v>
      </c>
      <c r="J236" s="5" t="str">
        <f>IF(AND('Série original'!$P236&gt;30%,'Série original'!K236&gt;='Série original'!$Q236,'Série original'!K236&lt;='Série original'!$R236,COUNT('Série original'!$D236:$M236)&gt;3),'Série original'!K236," ")</f>
        <v xml:space="preserve"> </v>
      </c>
      <c r="K236" s="5" t="str">
        <f>IF(AND('Série original'!$P236&gt;30%,'Série original'!L236&gt;='Série original'!$Q236,'Série original'!L236&lt;='Série original'!$R236,COUNT('Série original'!$D236:$M236)&gt;3),'Série original'!L236," ")</f>
        <v xml:space="preserve"> </v>
      </c>
      <c r="L236" s="5" t="str">
        <f>IF(AND('Série original'!$P236&gt;30%,'Série original'!M236&gt;='Série original'!$Q236,'Série original'!M236&lt;='Série original'!$R236,COUNT('Série original'!$D236:$M236)&gt;3),'Série original'!M236," ")</f>
        <v xml:space="preserve"> </v>
      </c>
      <c r="M236" s="44" t="str">
        <f t="shared" si="20"/>
        <v/>
      </c>
      <c r="N236" s="7" t="str">
        <f t="shared" si="21"/>
        <v/>
      </c>
      <c r="O236" s="8" t="str">
        <f t="shared" si="22"/>
        <v/>
      </c>
      <c r="P236" s="6" t="str">
        <f t="shared" si="23"/>
        <v/>
      </c>
      <c r="Q236" s="5" t="str">
        <f t="shared" si="24"/>
        <v/>
      </c>
    </row>
    <row r="237" spans="1:17" ht="12.75" customHeight="1" x14ac:dyDescent="0.25">
      <c r="A237" s="3" t="str">
        <f>IF('Série original'!$A237&lt;&gt;"",'Série original'!$A237,"")</f>
        <v/>
      </c>
      <c r="B237" s="4" t="str">
        <f>IF('Série original'!$B237&lt;&gt;"",'Série original'!$B237,"")</f>
        <v/>
      </c>
      <c r="C237" s="5" t="str">
        <f>IF(AND('Série original'!$P237&gt;30%,'Série original'!D237&gt;='Série original'!$Q237,'Série original'!D237&lt;='Série original'!$R237,COUNT('Série original'!$D237:$M237)&gt;3),'Série original'!D237," ")</f>
        <v xml:space="preserve"> </v>
      </c>
      <c r="D237" s="5" t="str">
        <f>IF(AND('Série original'!$P237&gt;30%,'Série original'!E237&gt;='Série original'!$Q237,'Série original'!E237&lt;='Série original'!$R237,COUNT('Série original'!$D237:$M237)&gt;3),'Série original'!E237," ")</f>
        <v xml:space="preserve"> </v>
      </c>
      <c r="E237" s="5" t="str">
        <f>IF(AND('Série original'!$P237&gt;30%,'Série original'!F237&gt;='Série original'!$Q237,'Série original'!F237&lt;='Série original'!$R237,COUNT('Série original'!$D237:$M237)&gt;3),'Série original'!F237," ")</f>
        <v xml:space="preserve"> </v>
      </c>
      <c r="F237" s="5" t="str">
        <f>IF(AND('Série original'!$P237&gt;30%,'Série original'!G237&gt;='Série original'!$Q237,'Série original'!G237&lt;='Série original'!$R237,COUNT('Série original'!$D237:$M237)&gt;3),'Série original'!G237," ")</f>
        <v xml:space="preserve"> </v>
      </c>
      <c r="G237" s="5" t="str">
        <f>IF(AND('Série original'!$P237&gt;30%,'Série original'!H237&gt;='Série original'!$Q237,'Série original'!H237&lt;='Série original'!$R237,COUNT('Série original'!$D237:$M237)&gt;3),'Série original'!H237," ")</f>
        <v xml:space="preserve"> </v>
      </c>
      <c r="H237" s="5" t="str">
        <f>IF(AND('Série original'!$P237&gt;30%,'Série original'!I237&gt;='Série original'!$Q237,'Série original'!I237&lt;='Série original'!$R237,COUNT('Série original'!$D237:$M237)&gt;3),'Série original'!I237," ")</f>
        <v xml:space="preserve"> </v>
      </c>
      <c r="I237" s="5" t="str">
        <f>IF(AND('Série original'!$P237&gt;30%,'Série original'!J237&gt;='Série original'!$Q237,'Série original'!J237&lt;='Série original'!$R237,COUNT('Série original'!$D237:$M237)&gt;3),'Série original'!J237," ")</f>
        <v xml:space="preserve"> </v>
      </c>
      <c r="J237" s="5" t="str">
        <f>IF(AND('Série original'!$P237&gt;30%,'Série original'!K237&gt;='Série original'!$Q237,'Série original'!K237&lt;='Série original'!$R237,COUNT('Série original'!$D237:$M237)&gt;3),'Série original'!K237," ")</f>
        <v xml:space="preserve"> </v>
      </c>
      <c r="K237" s="5" t="str">
        <f>IF(AND('Série original'!$P237&gt;30%,'Série original'!L237&gt;='Série original'!$Q237,'Série original'!L237&lt;='Série original'!$R237,COUNT('Série original'!$D237:$M237)&gt;3),'Série original'!L237," ")</f>
        <v xml:space="preserve"> </v>
      </c>
      <c r="L237" s="5" t="str">
        <f>IF(AND('Série original'!$P237&gt;30%,'Série original'!M237&gt;='Série original'!$Q237,'Série original'!M237&lt;='Série original'!$R237,COUNT('Série original'!$D237:$M237)&gt;3),'Série original'!M237," ")</f>
        <v xml:space="preserve"> </v>
      </c>
      <c r="M237" s="44" t="str">
        <f t="shared" si="20"/>
        <v/>
      </c>
      <c r="N237" s="7" t="str">
        <f t="shared" si="21"/>
        <v/>
      </c>
      <c r="O237" s="8" t="str">
        <f t="shared" si="22"/>
        <v/>
      </c>
      <c r="P237" s="6" t="str">
        <f t="shared" si="23"/>
        <v/>
      </c>
      <c r="Q237" s="5" t="str">
        <f t="shared" si="24"/>
        <v/>
      </c>
    </row>
    <row r="238" spans="1:17" ht="12.75" customHeight="1" x14ac:dyDescent="0.25">
      <c r="A238" s="3" t="str">
        <f>IF('Série original'!$A238&lt;&gt;"",'Série original'!$A238,"")</f>
        <v/>
      </c>
      <c r="B238" s="4" t="str">
        <f>IF('Série original'!$B238&lt;&gt;"",'Série original'!$B238,"")</f>
        <v/>
      </c>
      <c r="C238" s="5" t="str">
        <f>IF(AND('Série original'!$P238&gt;30%,'Série original'!D238&gt;='Série original'!$Q238,'Série original'!D238&lt;='Série original'!$R238,COUNT('Série original'!$D238:$M238)&gt;3),'Série original'!D238," ")</f>
        <v xml:space="preserve"> </v>
      </c>
      <c r="D238" s="5" t="str">
        <f>IF(AND('Série original'!$P238&gt;30%,'Série original'!E238&gt;='Série original'!$Q238,'Série original'!E238&lt;='Série original'!$R238,COUNT('Série original'!$D238:$M238)&gt;3),'Série original'!E238," ")</f>
        <v xml:space="preserve"> </v>
      </c>
      <c r="E238" s="5" t="str">
        <f>IF(AND('Série original'!$P238&gt;30%,'Série original'!F238&gt;='Série original'!$Q238,'Série original'!F238&lt;='Série original'!$R238,COUNT('Série original'!$D238:$M238)&gt;3),'Série original'!F238," ")</f>
        <v xml:space="preserve"> </v>
      </c>
      <c r="F238" s="5" t="str">
        <f>IF(AND('Série original'!$P238&gt;30%,'Série original'!G238&gt;='Série original'!$Q238,'Série original'!G238&lt;='Série original'!$R238,COUNT('Série original'!$D238:$M238)&gt;3),'Série original'!G238," ")</f>
        <v xml:space="preserve"> </v>
      </c>
      <c r="G238" s="5" t="str">
        <f>IF(AND('Série original'!$P238&gt;30%,'Série original'!H238&gt;='Série original'!$Q238,'Série original'!H238&lt;='Série original'!$R238,COUNT('Série original'!$D238:$M238)&gt;3),'Série original'!H238," ")</f>
        <v xml:space="preserve"> </v>
      </c>
      <c r="H238" s="5" t="str">
        <f>IF(AND('Série original'!$P238&gt;30%,'Série original'!I238&gt;='Série original'!$Q238,'Série original'!I238&lt;='Série original'!$R238,COUNT('Série original'!$D238:$M238)&gt;3),'Série original'!I238," ")</f>
        <v xml:space="preserve"> </v>
      </c>
      <c r="I238" s="5" t="str">
        <f>IF(AND('Série original'!$P238&gt;30%,'Série original'!J238&gt;='Série original'!$Q238,'Série original'!J238&lt;='Série original'!$R238,COUNT('Série original'!$D238:$M238)&gt;3),'Série original'!J238," ")</f>
        <v xml:space="preserve"> </v>
      </c>
      <c r="J238" s="5" t="str">
        <f>IF(AND('Série original'!$P238&gt;30%,'Série original'!K238&gt;='Série original'!$Q238,'Série original'!K238&lt;='Série original'!$R238,COUNT('Série original'!$D238:$M238)&gt;3),'Série original'!K238," ")</f>
        <v xml:space="preserve"> </v>
      </c>
      <c r="K238" s="5" t="str">
        <f>IF(AND('Série original'!$P238&gt;30%,'Série original'!L238&gt;='Série original'!$Q238,'Série original'!L238&lt;='Série original'!$R238,COUNT('Série original'!$D238:$M238)&gt;3),'Série original'!L238," ")</f>
        <v xml:space="preserve"> </v>
      </c>
      <c r="L238" s="5" t="str">
        <f>IF(AND('Série original'!$P238&gt;30%,'Série original'!M238&gt;='Série original'!$Q238,'Série original'!M238&lt;='Série original'!$R238,COUNT('Série original'!$D238:$M238)&gt;3),'Série original'!M238," ")</f>
        <v xml:space="preserve"> </v>
      </c>
      <c r="M238" s="44" t="str">
        <f t="shared" si="20"/>
        <v/>
      </c>
      <c r="N238" s="7" t="str">
        <f t="shared" si="21"/>
        <v/>
      </c>
      <c r="O238" s="8" t="str">
        <f t="shared" si="22"/>
        <v/>
      </c>
      <c r="P238" s="6" t="str">
        <f t="shared" si="23"/>
        <v/>
      </c>
      <c r="Q238" s="5" t="str">
        <f t="shared" si="24"/>
        <v/>
      </c>
    </row>
    <row r="239" spans="1:17" ht="12.75" customHeight="1" x14ac:dyDescent="0.25">
      <c r="A239" s="3" t="str">
        <f>IF('Série original'!$A239&lt;&gt;"",'Série original'!$A239,"")</f>
        <v/>
      </c>
      <c r="B239" s="4" t="str">
        <f>IF('Série original'!$B239&lt;&gt;"",'Série original'!$B239,"")</f>
        <v/>
      </c>
      <c r="C239" s="5" t="str">
        <f>IF(AND('Série original'!$P239&gt;30%,'Série original'!D239&gt;='Série original'!$Q239,'Série original'!D239&lt;='Série original'!$R239,COUNT('Série original'!$D239:$M239)&gt;3),'Série original'!D239," ")</f>
        <v xml:space="preserve"> </v>
      </c>
      <c r="D239" s="5" t="str">
        <f>IF(AND('Série original'!$P239&gt;30%,'Série original'!E239&gt;='Série original'!$Q239,'Série original'!E239&lt;='Série original'!$R239,COUNT('Série original'!$D239:$M239)&gt;3),'Série original'!E239," ")</f>
        <v xml:space="preserve"> </v>
      </c>
      <c r="E239" s="5" t="str">
        <f>IF(AND('Série original'!$P239&gt;30%,'Série original'!F239&gt;='Série original'!$Q239,'Série original'!F239&lt;='Série original'!$R239,COUNT('Série original'!$D239:$M239)&gt;3),'Série original'!F239," ")</f>
        <v xml:space="preserve"> </v>
      </c>
      <c r="F239" s="5" t="str">
        <f>IF(AND('Série original'!$P239&gt;30%,'Série original'!G239&gt;='Série original'!$Q239,'Série original'!G239&lt;='Série original'!$R239,COUNT('Série original'!$D239:$M239)&gt;3),'Série original'!G239," ")</f>
        <v xml:space="preserve"> </v>
      </c>
      <c r="G239" s="5" t="str">
        <f>IF(AND('Série original'!$P239&gt;30%,'Série original'!H239&gt;='Série original'!$Q239,'Série original'!H239&lt;='Série original'!$R239,COUNT('Série original'!$D239:$M239)&gt;3),'Série original'!H239," ")</f>
        <v xml:space="preserve"> </v>
      </c>
      <c r="H239" s="5" t="str">
        <f>IF(AND('Série original'!$P239&gt;30%,'Série original'!I239&gt;='Série original'!$Q239,'Série original'!I239&lt;='Série original'!$R239,COUNT('Série original'!$D239:$M239)&gt;3),'Série original'!I239," ")</f>
        <v xml:space="preserve"> </v>
      </c>
      <c r="I239" s="5" t="str">
        <f>IF(AND('Série original'!$P239&gt;30%,'Série original'!J239&gt;='Série original'!$Q239,'Série original'!J239&lt;='Série original'!$R239,COUNT('Série original'!$D239:$M239)&gt;3),'Série original'!J239," ")</f>
        <v xml:space="preserve"> </v>
      </c>
      <c r="J239" s="5" t="str">
        <f>IF(AND('Série original'!$P239&gt;30%,'Série original'!K239&gt;='Série original'!$Q239,'Série original'!K239&lt;='Série original'!$R239,COUNT('Série original'!$D239:$M239)&gt;3),'Série original'!K239," ")</f>
        <v xml:space="preserve"> </v>
      </c>
      <c r="K239" s="5" t="str">
        <f>IF(AND('Série original'!$P239&gt;30%,'Série original'!L239&gt;='Série original'!$Q239,'Série original'!L239&lt;='Série original'!$R239,COUNT('Série original'!$D239:$M239)&gt;3),'Série original'!L239," ")</f>
        <v xml:space="preserve"> </v>
      </c>
      <c r="L239" s="5" t="str">
        <f>IF(AND('Série original'!$P239&gt;30%,'Série original'!M239&gt;='Série original'!$Q239,'Série original'!M239&lt;='Série original'!$R239,COUNT('Série original'!$D239:$M239)&gt;3),'Série original'!M239," ")</f>
        <v xml:space="preserve"> </v>
      </c>
      <c r="M239" s="44" t="str">
        <f t="shared" si="20"/>
        <v/>
      </c>
      <c r="N239" s="7" t="str">
        <f t="shared" si="21"/>
        <v/>
      </c>
      <c r="O239" s="8" t="str">
        <f t="shared" si="22"/>
        <v/>
      </c>
      <c r="P239" s="6" t="str">
        <f t="shared" si="23"/>
        <v/>
      </c>
      <c r="Q239" s="5" t="str">
        <f t="shared" si="24"/>
        <v/>
      </c>
    </row>
    <row r="240" spans="1:17" ht="12.75" customHeight="1" x14ac:dyDescent="0.25">
      <c r="A240" s="3" t="str">
        <f>IF('Série original'!$A240&lt;&gt;"",'Série original'!$A240,"")</f>
        <v/>
      </c>
      <c r="B240" s="4" t="str">
        <f>IF('Série original'!$B240&lt;&gt;"",'Série original'!$B240,"")</f>
        <v/>
      </c>
      <c r="C240" s="5" t="str">
        <f>IF(AND('Série original'!$P240&gt;30%,'Série original'!D240&gt;='Série original'!$Q240,'Série original'!D240&lt;='Série original'!$R240,COUNT('Série original'!$D240:$M240)&gt;3),'Série original'!D240," ")</f>
        <v xml:space="preserve"> </v>
      </c>
      <c r="D240" s="5" t="str">
        <f>IF(AND('Série original'!$P240&gt;30%,'Série original'!E240&gt;='Série original'!$Q240,'Série original'!E240&lt;='Série original'!$R240,COUNT('Série original'!$D240:$M240)&gt;3),'Série original'!E240," ")</f>
        <v xml:space="preserve"> </v>
      </c>
      <c r="E240" s="5" t="str">
        <f>IF(AND('Série original'!$P240&gt;30%,'Série original'!F240&gt;='Série original'!$Q240,'Série original'!F240&lt;='Série original'!$R240,COUNT('Série original'!$D240:$M240)&gt;3),'Série original'!F240," ")</f>
        <v xml:space="preserve"> </v>
      </c>
      <c r="F240" s="5" t="str">
        <f>IF(AND('Série original'!$P240&gt;30%,'Série original'!G240&gt;='Série original'!$Q240,'Série original'!G240&lt;='Série original'!$R240,COUNT('Série original'!$D240:$M240)&gt;3),'Série original'!G240," ")</f>
        <v xml:space="preserve"> </v>
      </c>
      <c r="G240" s="5" t="str">
        <f>IF(AND('Série original'!$P240&gt;30%,'Série original'!H240&gt;='Série original'!$Q240,'Série original'!H240&lt;='Série original'!$R240,COUNT('Série original'!$D240:$M240)&gt;3),'Série original'!H240," ")</f>
        <v xml:space="preserve"> </v>
      </c>
      <c r="H240" s="5" t="str">
        <f>IF(AND('Série original'!$P240&gt;30%,'Série original'!I240&gt;='Série original'!$Q240,'Série original'!I240&lt;='Série original'!$R240,COUNT('Série original'!$D240:$M240)&gt;3),'Série original'!I240," ")</f>
        <v xml:space="preserve"> </v>
      </c>
      <c r="I240" s="5" t="str">
        <f>IF(AND('Série original'!$P240&gt;30%,'Série original'!J240&gt;='Série original'!$Q240,'Série original'!J240&lt;='Série original'!$R240,COUNT('Série original'!$D240:$M240)&gt;3),'Série original'!J240," ")</f>
        <v xml:space="preserve"> </v>
      </c>
      <c r="J240" s="5" t="str">
        <f>IF(AND('Série original'!$P240&gt;30%,'Série original'!K240&gt;='Série original'!$Q240,'Série original'!K240&lt;='Série original'!$R240,COUNT('Série original'!$D240:$M240)&gt;3),'Série original'!K240," ")</f>
        <v xml:space="preserve"> </v>
      </c>
      <c r="K240" s="5" t="str">
        <f>IF(AND('Série original'!$P240&gt;30%,'Série original'!L240&gt;='Série original'!$Q240,'Série original'!L240&lt;='Série original'!$R240,COUNT('Série original'!$D240:$M240)&gt;3),'Série original'!L240," ")</f>
        <v xml:space="preserve"> </v>
      </c>
      <c r="L240" s="5" t="str">
        <f>IF(AND('Série original'!$P240&gt;30%,'Série original'!M240&gt;='Série original'!$Q240,'Série original'!M240&lt;='Série original'!$R240,COUNT('Série original'!$D240:$M240)&gt;3),'Série original'!M240," ")</f>
        <v xml:space="preserve"> </v>
      </c>
      <c r="M240" s="44" t="str">
        <f t="shared" si="20"/>
        <v/>
      </c>
      <c r="N240" s="7" t="str">
        <f t="shared" si="21"/>
        <v/>
      </c>
      <c r="O240" s="8" t="str">
        <f t="shared" si="22"/>
        <v/>
      </c>
      <c r="P240" s="6" t="str">
        <f t="shared" si="23"/>
        <v/>
      </c>
      <c r="Q240" s="5" t="str">
        <f t="shared" si="24"/>
        <v/>
      </c>
    </row>
    <row r="241" spans="1:17" ht="12.75" customHeight="1" x14ac:dyDescent="0.25">
      <c r="A241" s="3" t="str">
        <f>IF('Série original'!$A241&lt;&gt;"",'Série original'!$A241,"")</f>
        <v/>
      </c>
      <c r="B241" s="4" t="str">
        <f>IF('Série original'!$B241&lt;&gt;"",'Série original'!$B241,"")</f>
        <v/>
      </c>
      <c r="C241" s="5" t="str">
        <f>IF(AND('Série original'!$P241&gt;30%,'Série original'!D241&gt;='Série original'!$Q241,'Série original'!D241&lt;='Série original'!$R241,COUNT('Série original'!$D241:$M241)&gt;3),'Série original'!D241," ")</f>
        <v xml:space="preserve"> </v>
      </c>
      <c r="D241" s="5" t="str">
        <f>IF(AND('Série original'!$P241&gt;30%,'Série original'!E241&gt;='Série original'!$Q241,'Série original'!E241&lt;='Série original'!$R241,COUNT('Série original'!$D241:$M241)&gt;3),'Série original'!E241," ")</f>
        <v xml:space="preserve"> </v>
      </c>
      <c r="E241" s="5" t="str">
        <f>IF(AND('Série original'!$P241&gt;30%,'Série original'!F241&gt;='Série original'!$Q241,'Série original'!F241&lt;='Série original'!$R241,COUNT('Série original'!$D241:$M241)&gt;3),'Série original'!F241," ")</f>
        <v xml:space="preserve"> </v>
      </c>
      <c r="F241" s="5" t="str">
        <f>IF(AND('Série original'!$P241&gt;30%,'Série original'!G241&gt;='Série original'!$Q241,'Série original'!G241&lt;='Série original'!$R241,COUNT('Série original'!$D241:$M241)&gt;3),'Série original'!G241," ")</f>
        <v xml:space="preserve"> </v>
      </c>
      <c r="G241" s="5" t="str">
        <f>IF(AND('Série original'!$P241&gt;30%,'Série original'!H241&gt;='Série original'!$Q241,'Série original'!H241&lt;='Série original'!$R241,COUNT('Série original'!$D241:$M241)&gt;3),'Série original'!H241," ")</f>
        <v xml:space="preserve"> </v>
      </c>
      <c r="H241" s="5" t="str">
        <f>IF(AND('Série original'!$P241&gt;30%,'Série original'!I241&gt;='Série original'!$Q241,'Série original'!I241&lt;='Série original'!$R241,COUNT('Série original'!$D241:$M241)&gt;3),'Série original'!I241," ")</f>
        <v xml:space="preserve"> </v>
      </c>
      <c r="I241" s="5" t="str">
        <f>IF(AND('Série original'!$P241&gt;30%,'Série original'!J241&gt;='Série original'!$Q241,'Série original'!J241&lt;='Série original'!$R241,COUNT('Série original'!$D241:$M241)&gt;3),'Série original'!J241," ")</f>
        <v xml:space="preserve"> </v>
      </c>
      <c r="J241" s="5" t="str">
        <f>IF(AND('Série original'!$P241&gt;30%,'Série original'!K241&gt;='Série original'!$Q241,'Série original'!K241&lt;='Série original'!$R241,COUNT('Série original'!$D241:$M241)&gt;3),'Série original'!K241," ")</f>
        <v xml:space="preserve"> </v>
      </c>
      <c r="K241" s="5" t="str">
        <f>IF(AND('Série original'!$P241&gt;30%,'Série original'!L241&gt;='Série original'!$Q241,'Série original'!L241&lt;='Série original'!$R241,COUNT('Série original'!$D241:$M241)&gt;3),'Série original'!L241," ")</f>
        <v xml:space="preserve"> </v>
      </c>
      <c r="L241" s="5" t="str">
        <f>IF(AND('Série original'!$P241&gt;30%,'Série original'!M241&gt;='Série original'!$Q241,'Série original'!M241&lt;='Série original'!$R241,COUNT('Série original'!$D241:$M241)&gt;3),'Série original'!M241," ")</f>
        <v xml:space="preserve"> </v>
      </c>
      <c r="M241" s="44" t="str">
        <f t="shared" si="20"/>
        <v/>
      </c>
      <c r="N241" s="7" t="str">
        <f t="shared" si="21"/>
        <v/>
      </c>
      <c r="O241" s="8" t="str">
        <f t="shared" si="22"/>
        <v/>
      </c>
      <c r="P241" s="6" t="str">
        <f t="shared" si="23"/>
        <v/>
      </c>
      <c r="Q241" s="5" t="str">
        <f t="shared" si="24"/>
        <v/>
      </c>
    </row>
    <row r="242" spans="1:17" ht="12.75" customHeight="1" x14ac:dyDescent="0.25">
      <c r="A242" s="3" t="str">
        <f>IF('Série original'!$A242&lt;&gt;"",'Série original'!$A242,"")</f>
        <v/>
      </c>
      <c r="B242" s="4" t="str">
        <f>IF('Série original'!$B242&lt;&gt;"",'Série original'!$B242,"")</f>
        <v/>
      </c>
      <c r="C242" s="5" t="str">
        <f>IF(AND('Série original'!$P242&gt;30%,'Série original'!D242&gt;='Série original'!$Q242,'Série original'!D242&lt;='Série original'!$R242,COUNT('Série original'!$D242:$M242)&gt;3),'Série original'!D242," ")</f>
        <v xml:space="preserve"> </v>
      </c>
      <c r="D242" s="5" t="str">
        <f>IF(AND('Série original'!$P242&gt;30%,'Série original'!E242&gt;='Série original'!$Q242,'Série original'!E242&lt;='Série original'!$R242,COUNT('Série original'!$D242:$M242)&gt;3),'Série original'!E242," ")</f>
        <v xml:space="preserve"> </v>
      </c>
      <c r="E242" s="5" t="str">
        <f>IF(AND('Série original'!$P242&gt;30%,'Série original'!F242&gt;='Série original'!$Q242,'Série original'!F242&lt;='Série original'!$R242,COUNT('Série original'!$D242:$M242)&gt;3),'Série original'!F242," ")</f>
        <v xml:space="preserve"> </v>
      </c>
      <c r="F242" s="5" t="str">
        <f>IF(AND('Série original'!$P242&gt;30%,'Série original'!G242&gt;='Série original'!$Q242,'Série original'!G242&lt;='Série original'!$R242,COUNT('Série original'!$D242:$M242)&gt;3),'Série original'!G242," ")</f>
        <v xml:space="preserve"> </v>
      </c>
      <c r="G242" s="5" t="str">
        <f>IF(AND('Série original'!$P242&gt;30%,'Série original'!H242&gt;='Série original'!$Q242,'Série original'!H242&lt;='Série original'!$R242,COUNT('Série original'!$D242:$M242)&gt;3),'Série original'!H242," ")</f>
        <v xml:space="preserve"> </v>
      </c>
      <c r="H242" s="5" t="str">
        <f>IF(AND('Série original'!$P242&gt;30%,'Série original'!I242&gt;='Série original'!$Q242,'Série original'!I242&lt;='Série original'!$R242,COUNT('Série original'!$D242:$M242)&gt;3),'Série original'!I242," ")</f>
        <v xml:space="preserve"> </v>
      </c>
      <c r="I242" s="5" t="str">
        <f>IF(AND('Série original'!$P242&gt;30%,'Série original'!J242&gt;='Série original'!$Q242,'Série original'!J242&lt;='Série original'!$R242,COUNT('Série original'!$D242:$M242)&gt;3),'Série original'!J242," ")</f>
        <v xml:space="preserve"> </v>
      </c>
      <c r="J242" s="5" t="str">
        <f>IF(AND('Série original'!$P242&gt;30%,'Série original'!K242&gt;='Série original'!$Q242,'Série original'!K242&lt;='Série original'!$R242,COUNT('Série original'!$D242:$M242)&gt;3),'Série original'!K242," ")</f>
        <v xml:space="preserve"> </v>
      </c>
      <c r="K242" s="5" t="str">
        <f>IF(AND('Série original'!$P242&gt;30%,'Série original'!L242&gt;='Série original'!$Q242,'Série original'!L242&lt;='Série original'!$R242,COUNT('Série original'!$D242:$M242)&gt;3),'Série original'!L242," ")</f>
        <v xml:space="preserve"> </v>
      </c>
      <c r="L242" s="5" t="str">
        <f>IF(AND('Série original'!$P242&gt;30%,'Série original'!M242&gt;='Série original'!$Q242,'Série original'!M242&lt;='Série original'!$R242,COUNT('Série original'!$D242:$M242)&gt;3),'Série original'!M242," ")</f>
        <v xml:space="preserve"> </v>
      </c>
      <c r="M242" s="44" t="str">
        <f t="shared" si="20"/>
        <v/>
      </c>
      <c r="N242" s="7" t="str">
        <f t="shared" si="21"/>
        <v/>
      </c>
      <c r="O242" s="8" t="str">
        <f t="shared" si="22"/>
        <v/>
      </c>
      <c r="P242" s="6" t="str">
        <f t="shared" si="23"/>
        <v/>
      </c>
      <c r="Q242" s="5" t="str">
        <f t="shared" si="24"/>
        <v/>
      </c>
    </row>
    <row r="243" spans="1:17" ht="12.75" customHeight="1" x14ac:dyDescent="0.25">
      <c r="A243" s="3" t="str">
        <f>IF('Série original'!$A243&lt;&gt;"",'Série original'!$A243,"")</f>
        <v/>
      </c>
      <c r="B243" s="4" t="str">
        <f>IF('Série original'!$B243&lt;&gt;"",'Série original'!$B243,"")</f>
        <v/>
      </c>
      <c r="C243" s="5" t="str">
        <f>IF(AND('Série original'!$P243&gt;30%,'Série original'!D243&gt;='Série original'!$Q243,'Série original'!D243&lt;='Série original'!$R243,COUNT('Série original'!$D243:$M243)&gt;3),'Série original'!D243," ")</f>
        <v xml:space="preserve"> </v>
      </c>
      <c r="D243" s="5" t="str">
        <f>IF(AND('Série original'!$P243&gt;30%,'Série original'!E243&gt;='Série original'!$Q243,'Série original'!E243&lt;='Série original'!$R243,COUNT('Série original'!$D243:$M243)&gt;3),'Série original'!E243," ")</f>
        <v xml:space="preserve"> </v>
      </c>
      <c r="E243" s="5" t="str">
        <f>IF(AND('Série original'!$P243&gt;30%,'Série original'!F243&gt;='Série original'!$Q243,'Série original'!F243&lt;='Série original'!$R243,COUNT('Série original'!$D243:$M243)&gt;3),'Série original'!F243," ")</f>
        <v xml:space="preserve"> </v>
      </c>
      <c r="F243" s="5" t="str">
        <f>IF(AND('Série original'!$P243&gt;30%,'Série original'!G243&gt;='Série original'!$Q243,'Série original'!G243&lt;='Série original'!$R243,COUNT('Série original'!$D243:$M243)&gt;3),'Série original'!G243," ")</f>
        <v xml:space="preserve"> </v>
      </c>
      <c r="G243" s="5" t="str">
        <f>IF(AND('Série original'!$P243&gt;30%,'Série original'!H243&gt;='Série original'!$Q243,'Série original'!H243&lt;='Série original'!$R243,COUNT('Série original'!$D243:$M243)&gt;3),'Série original'!H243," ")</f>
        <v xml:space="preserve"> </v>
      </c>
      <c r="H243" s="5" t="str">
        <f>IF(AND('Série original'!$P243&gt;30%,'Série original'!I243&gt;='Série original'!$Q243,'Série original'!I243&lt;='Série original'!$R243,COUNT('Série original'!$D243:$M243)&gt;3),'Série original'!I243," ")</f>
        <v xml:space="preserve"> </v>
      </c>
      <c r="I243" s="5" t="str">
        <f>IF(AND('Série original'!$P243&gt;30%,'Série original'!J243&gt;='Série original'!$Q243,'Série original'!J243&lt;='Série original'!$R243,COUNT('Série original'!$D243:$M243)&gt;3),'Série original'!J243," ")</f>
        <v xml:space="preserve"> </v>
      </c>
      <c r="J243" s="5" t="str">
        <f>IF(AND('Série original'!$P243&gt;30%,'Série original'!K243&gt;='Série original'!$Q243,'Série original'!K243&lt;='Série original'!$R243,COUNT('Série original'!$D243:$M243)&gt;3),'Série original'!K243," ")</f>
        <v xml:space="preserve"> </v>
      </c>
      <c r="K243" s="5" t="str">
        <f>IF(AND('Série original'!$P243&gt;30%,'Série original'!L243&gt;='Série original'!$Q243,'Série original'!L243&lt;='Série original'!$R243,COUNT('Série original'!$D243:$M243)&gt;3),'Série original'!L243," ")</f>
        <v xml:space="preserve"> </v>
      </c>
      <c r="L243" s="5" t="str">
        <f>IF(AND('Série original'!$P243&gt;30%,'Série original'!M243&gt;='Série original'!$Q243,'Série original'!M243&lt;='Série original'!$R243,COUNT('Série original'!$D243:$M243)&gt;3),'Série original'!M243," ")</f>
        <v xml:space="preserve"> </v>
      </c>
      <c r="M243" s="44" t="str">
        <f t="shared" si="20"/>
        <v/>
      </c>
      <c r="N243" s="7" t="str">
        <f t="shared" si="21"/>
        <v/>
      </c>
      <c r="O243" s="8" t="str">
        <f t="shared" si="22"/>
        <v/>
      </c>
      <c r="P243" s="6" t="str">
        <f t="shared" si="23"/>
        <v/>
      </c>
      <c r="Q243" s="5" t="str">
        <f t="shared" si="24"/>
        <v/>
      </c>
    </row>
    <row r="244" spans="1:17" ht="12.75" customHeight="1" x14ac:dyDescent="0.25">
      <c r="A244" s="3" t="str">
        <f>IF('Série original'!$A244&lt;&gt;"",'Série original'!$A244,"")</f>
        <v/>
      </c>
      <c r="B244" s="4" t="str">
        <f>IF('Série original'!$B244&lt;&gt;"",'Série original'!$B244,"")</f>
        <v/>
      </c>
      <c r="C244" s="5" t="str">
        <f>IF(AND('Série original'!$P244&gt;30%,'Série original'!D244&gt;='Série original'!$Q244,'Série original'!D244&lt;='Série original'!$R244,COUNT('Série original'!$D244:$M244)&gt;3),'Série original'!D244," ")</f>
        <v xml:space="preserve"> </v>
      </c>
      <c r="D244" s="5" t="str">
        <f>IF(AND('Série original'!$P244&gt;30%,'Série original'!E244&gt;='Série original'!$Q244,'Série original'!E244&lt;='Série original'!$R244,COUNT('Série original'!$D244:$M244)&gt;3),'Série original'!E244," ")</f>
        <v xml:space="preserve"> </v>
      </c>
      <c r="E244" s="5" t="str">
        <f>IF(AND('Série original'!$P244&gt;30%,'Série original'!F244&gt;='Série original'!$Q244,'Série original'!F244&lt;='Série original'!$R244,COUNT('Série original'!$D244:$M244)&gt;3),'Série original'!F244," ")</f>
        <v xml:space="preserve"> </v>
      </c>
      <c r="F244" s="5" t="str">
        <f>IF(AND('Série original'!$P244&gt;30%,'Série original'!G244&gt;='Série original'!$Q244,'Série original'!G244&lt;='Série original'!$R244,COUNT('Série original'!$D244:$M244)&gt;3),'Série original'!G244," ")</f>
        <v xml:space="preserve"> </v>
      </c>
      <c r="G244" s="5" t="str">
        <f>IF(AND('Série original'!$P244&gt;30%,'Série original'!H244&gt;='Série original'!$Q244,'Série original'!H244&lt;='Série original'!$R244,COUNT('Série original'!$D244:$M244)&gt;3),'Série original'!H244," ")</f>
        <v xml:space="preserve"> </v>
      </c>
      <c r="H244" s="5" t="str">
        <f>IF(AND('Série original'!$P244&gt;30%,'Série original'!I244&gt;='Série original'!$Q244,'Série original'!I244&lt;='Série original'!$R244,COUNT('Série original'!$D244:$M244)&gt;3),'Série original'!I244," ")</f>
        <v xml:space="preserve"> </v>
      </c>
      <c r="I244" s="5" t="str">
        <f>IF(AND('Série original'!$P244&gt;30%,'Série original'!J244&gt;='Série original'!$Q244,'Série original'!J244&lt;='Série original'!$R244,COUNT('Série original'!$D244:$M244)&gt;3),'Série original'!J244," ")</f>
        <v xml:space="preserve"> </v>
      </c>
      <c r="J244" s="5" t="str">
        <f>IF(AND('Série original'!$P244&gt;30%,'Série original'!K244&gt;='Série original'!$Q244,'Série original'!K244&lt;='Série original'!$R244,COUNT('Série original'!$D244:$M244)&gt;3),'Série original'!K244," ")</f>
        <v xml:space="preserve"> </v>
      </c>
      <c r="K244" s="5" t="str">
        <f>IF(AND('Série original'!$P244&gt;30%,'Série original'!L244&gt;='Série original'!$Q244,'Série original'!L244&lt;='Série original'!$R244,COUNT('Série original'!$D244:$M244)&gt;3),'Série original'!L244," ")</f>
        <v xml:space="preserve"> </v>
      </c>
      <c r="L244" s="5" t="str">
        <f>IF(AND('Série original'!$P244&gt;30%,'Série original'!M244&gt;='Série original'!$Q244,'Série original'!M244&lt;='Série original'!$R244,COUNT('Série original'!$D244:$M244)&gt;3),'Série original'!M244," ")</f>
        <v xml:space="preserve"> </v>
      </c>
      <c r="M244" s="44" t="str">
        <f t="shared" si="20"/>
        <v/>
      </c>
      <c r="N244" s="7" t="str">
        <f t="shared" si="21"/>
        <v/>
      </c>
      <c r="O244" s="8" t="str">
        <f t="shared" si="22"/>
        <v/>
      </c>
      <c r="P244" s="6" t="str">
        <f t="shared" si="23"/>
        <v/>
      </c>
      <c r="Q244" s="5" t="str">
        <f t="shared" si="24"/>
        <v/>
      </c>
    </row>
    <row r="245" spans="1:17" ht="12.75" customHeight="1" x14ac:dyDescent="0.25">
      <c r="A245" s="3" t="str">
        <f>IF('Série original'!$A245&lt;&gt;"",'Série original'!$A245,"")</f>
        <v/>
      </c>
      <c r="B245" s="4" t="str">
        <f>IF('Série original'!$B245&lt;&gt;"",'Série original'!$B245,"")</f>
        <v/>
      </c>
      <c r="C245" s="5" t="str">
        <f>IF(AND('Série original'!$P245&gt;30%,'Série original'!D245&gt;='Série original'!$Q245,'Série original'!D245&lt;='Série original'!$R245,COUNT('Série original'!$D245:$M245)&gt;3),'Série original'!D245," ")</f>
        <v xml:space="preserve"> </v>
      </c>
      <c r="D245" s="5" t="str">
        <f>IF(AND('Série original'!$P245&gt;30%,'Série original'!E245&gt;='Série original'!$Q245,'Série original'!E245&lt;='Série original'!$R245,COUNT('Série original'!$D245:$M245)&gt;3),'Série original'!E245," ")</f>
        <v xml:space="preserve"> </v>
      </c>
      <c r="E245" s="5" t="str">
        <f>IF(AND('Série original'!$P245&gt;30%,'Série original'!F245&gt;='Série original'!$Q245,'Série original'!F245&lt;='Série original'!$R245,COUNT('Série original'!$D245:$M245)&gt;3),'Série original'!F245," ")</f>
        <v xml:space="preserve"> </v>
      </c>
      <c r="F245" s="5" t="str">
        <f>IF(AND('Série original'!$P245&gt;30%,'Série original'!G245&gt;='Série original'!$Q245,'Série original'!G245&lt;='Série original'!$R245,COUNT('Série original'!$D245:$M245)&gt;3),'Série original'!G245," ")</f>
        <v xml:space="preserve"> </v>
      </c>
      <c r="G245" s="5" t="str">
        <f>IF(AND('Série original'!$P245&gt;30%,'Série original'!H245&gt;='Série original'!$Q245,'Série original'!H245&lt;='Série original'!$R245,COUNT('Série original'!$D245:$M245)&gt;3),'Série original'!H245," ")</f>
        <v xml:space="preserve"> </v>
      </c>
      <c r="H245" s="5" t="str">
        <f>IF(AND('Série original'!$P245&gt;30%,'Série original'!I245&gt;='Série original'!$Q245,'Série original'!I245&lt;='Série original'!$R245,COUNT('Série original'!$D245:$M245)&gt;3),'Série original'!I245," ")</f>
        <v xml:space="preserve"> </v>
      </c>
      <c r="I245" s="5" t="str">
        <f>IF(AND('Série original'!$P245&gt;30%,'Série original'!J245&gt;='Série original'!$Q245,'Série original'!J245&lt;='Série original'!$R245,COUNT('Série original'!$D245:$M245)&gt;3),'Série original'!J245," ")</f>
        <v xml:space="preserve"> </v>
      </c>
      <c r="J245" s="5" t="str">
        <f>IF(AND('Série original'!$P245&gt;30%,'Série original'!K245&gt;='Série original'!$Q245,'Série original'!K245&lt;='Série original'!$R245,COUNT('Série original'!$D245:$M245)&gt;3),'Série original'!K245," ")</f>
        <v xml:space="preserve"> </v>
      </c>
      <c r="K245" s="5" t="str">
        <f>IF(AND('Série original'!$P245&gt;30%,'Série original'!L245&gt;='Série original'!$Q245,'Série original'!L245&lt;='Série original'!$R245,COUNT('Série original'!$D245:$M245)&gt;3),'Série original'!L245," ")</f>
        <v xml:space="preserve"> </v>
      </c>
      <c r="L245" s="5" t="str">
        <f>IF(AND('Série original'!$P245&gt;30%,'Série original'!M245&gt;='Série original'!$Q245,'Série original'!M245&lt;='Série original'!$R245,COUNT('Série original'!$D245:$M245)&gt;3),'Série original'!M245," ")</f>
        <v xml:space="preserve"> </v>
      </c>
      <c r="M245" s="44" t="str">
        <f t="shared" si="20"/>
        <v/>
      </c>
      <c r="N245" s="7" t="str">
        <f t="shared" si="21"/>
        <v/>
      </c>
      <c r="O245" s="8" t="str">
        <f t="shared" si="22"/>
        <v/>
      </c>
      <c r="P245" s="6" t="str">
        <f t="shared" si="23"/>
        <v/>
      </c>
      <c r="Q245" s="5" t="str">
        <f t="shared" si="24"/>
        <v/>
      </c>
    </row>
    <row r="246" spans="1:17" ht="12.75" customHeight="1" x14ac:dyDescent="0.25">
      <c r="A246" s="3" t="str">
        <f>IF('Série original'!$A246&lt;&gt;"",'Série original'!$A246,"")</f>
        <v/>
      </c>
      <c r="B246" s="4" t="str">
        <f>IF('Série original'!$B246&lt;&gt;"",'Série original'!$B246,"")</f>
        <v/>
      </c>
      <c r="C246" s="5" t="str">
        <f>IF(AND('Série original'!$P246&gt;30%,'Série original'!D246&gt;='Série original'!$Q246,'Série original'!D246&lt;='Série original'!$R246,COUNT('Série original'!$D246:$M246)&gt;3),'Série original'!D246," ")</f>
        <v xml:space="preserve"> </v>
      </c>
      <c r="D246" s="5" t="str">
        <f>IF(AND('Série original'!$P246&gt;30%,'Série original'!E246&gt;='Série original'!$Q246,'Série original'!E246&lt;='Série original'!$R246,COUNT('Série original'!$D246:$M246)&gt;3),'Série original'!E246," ")</f>
        <v xml:space="preserve"> </v>
      </c>
      <c r="E246" s="5" t="str">
        <f>IF(AND('Série original'!$P246&gt;30%,'Série original'!F246&gt;='Série original'!$Q246,'Série original'!F246&lt;='Série original'!$R246,COUNT('Série original'!$D246:$M246)&gt;3),'Série original'!F246," ")</f>
        <v xml:space="preserve"> </v>
      </c>
      <c r="F246" s="5" t="str">
        <f>IF(AND('Série original'!$P246&gt;30%,'Série original'!G246&gt;='Série original'!$Q246,'Série original'!G246&lt;='Série original'!$R246,COUNT('Série original'!$D246:$M246)&gt;3),'Série original'!G246," ")</f>
        <v xml:space="preserve"> </v>
      </c>
      <c r="G246" s="5" t="str">
        <f>IF(AND('Série original'!$P246&gt;30%,'Série original'!H246&gt;='Série original'!$Q246,'Série original'!H246&lt;='Série original'!$R246,COUNT('Série original'!$D246:$M246)&gt;3),'Série original'!H246," ")</f>
        <v xml:space="preserve"> </v>
      </c>
      <c r="H246" s="5" t="str">
        <f>IF(AND('Série original'!$P246&gt;30%,'Série original'!I246&gt;='Série original'!$Q246,'Série original'!I246&lt;='Série original'!$R246,COUNT('Série original'!$D246:$M246)&gt;3),'Série original'!I246," ")</f>
        <v xml:space="preserve"> </v>
      </c>
      <c r="I246" s="5" t="str">
        <f>IF(AND('Série original'!$P246&gt;30%,'Série original'!J246&gt;='Série original'!$Q246,'Série original'!J246&lt;='Série original'!$R246,COUNT('Série original'!$D246:$M246)&gt;3),'Série original'!J246," ")</f>
        <v xml:space="preserve"> </v>
      </c>
      <c r="J246" s="5" t="str">
        <f>IF(AND('Série original'!$P246&gt;30%,'Série original'!K246&gt;='Série original'!$Q246,'Série original'!K246&lt;='Série original'!$R246,COUNT('Série original'!$D246:$M246)&gt;3),'Série original'!K246," ")</f>
        <v xml:space="preserve"> </v>
      </c>
      <c r="K246" s="5" t="str">
        <f>IF(AND('Série original'!$P246&gt;30%,'Série original'!L246&gt;='Série original'!$Q246,'Série original'!L246&lt;='Série original'!$R246,COUNT('Série original'!$D246:$M246)&gt;3),'Série original'!L246," ")</f>
        <v xml:space="preserve"> </v>
      </c>
      <c r="L246" s="5" t="str">
        <f>IF(AND('Série original'!$P246&gt;30%,'Série original'!M246&gt;='Série original'!$Q246,'Série original'!M246&lt;='Série original'!$R246,COUNT('Série original'!$D246:$M246)&gt;3),'Série original'!M246," ")</f>
        <v xml:space="preserve"> </v>
      </c>
      <c r="M246" s="44" t="str">
        <f t="shared" ref="M246:M253" si="25">IFERROR(AVERAGE(C246:L246),"")</f>
        <v/>
      </c>
      <c r="N246" s="7" t="str">
        <f t="shared" ref="N246:N253" si="26">IFERROR(STDEV(C246:L246),"")</f>
        <v/>
      </c>
      <c r="O246" s="8" t="str">
        <f t="shared" ref="O246:O253" si="27">IFERROR(STDEV(C246:L246)/AVERAGE(C246:L246),"")</f>
        <v/>
      </c>
      <c r="P246" s="6" t="str">
        <f t="shared" ref="P246:P253" si="28">IFERROR(M246-N246,"")</f>
        <v/>
      </c>
      <c r="Q246" s="5" t="str">
        <f t="shared" ref="Q246:Q253" si="29">IFERROR(M246+N246,"")</f>
        <v/>
      </c>
    </row>
    <row r="247" spans="1:17" ht="12.75" customHeight="1" x14ac:dyDescent="0.25">
      <c r="A247" s="3" t="str">
        <f>IF('Série original'!$A247&lt;&gt;"",'Série original'!$A247,"")</f>
        <v/>
      </c>
      <c r="B247" s="4" t="str">
        <f>IF('Série original'!$B247&lt;&gt;"",'Série original'!$B247,"")</f>
        <v/>
      </c>
      <c r="C247" s="5" t="str">
        <f>IF(AND('Série original'!$P247&gt;30%,'Série original'!D247&gt;='Série original'!$Q247,'Série original'!D247&lt;='Série original'!$R247,COUNT('Série original'!$D247:$M247)&gt;3),'Série original'!D247," ")</f>
        <v xml:space="preserve"> </v>
      </c>
      <c r="D247" s="5" t="str">
        <f>IF(AND('Série original'!$P247&gt;30%,'Série original'!E247&gt;='Série original'!$Q247,'Série original'!E247&lt;='Série original'!$R247,COUNT('Série original'!$D247:$M247)&gt;3),'Série original'!E247," ")</f>
        <v xml:space="preserve"> </v>
      </c>
      <c r="E247" s="5" t="str">
        <f>IF(AND('Série original'!$P247&gt;30%,'Série original'!F247&gt;='Série original'!$Q247,'Série original'!F247&lt;='Série original'!$R247,COUNT('Série original'!$D247:$M247)&gt;3),'Série original'!F247," ")</f>
        <v xml:space="preserve"> </v>
      </c>
      <c r="F247" s="5" t="str">
        <f>IF(AND('Série original'!$P247&gt;30%,'Série original'!G247&gt;='Série original'!$Q247,'Série original'!G247&lt;='Série original'!$R247,COUNT('Série original'!$D247:$M247)&gt;3),'Série original'!G247," ")</f>
        <v xml:space="preserve"> </v>
      </c>
      <c r="G247" s="5" t="str">
        <f>IF(AND('Série original'!$P247&gt;30%,'Série original'!H247&gt;='Série original'!$Q247,'Série original'!H247&lt;='Série original'!$R247,COUNT('Série original'!$D247:$M247)&gt;3),'Série original'!H247," ")</f>
        <v xml:space="preserve"> </v>
      </c>
      <c r="H247" s="5" t="str">
        <f>IF(AND('Série original'!$P247&gt;30%,'Série original'!I247&gt;='Série original'!$Q247,'Série original'!I247&lt;='Série original'!$R247,COUNT('Série original'!$D247:$M247)&gt;3),'Série original'!I247," ")</f>
        <v xml:space="preserve"> </v>
      </c>
      <c r="I247" s="5" t="str">
        <f>IF(AND('Série original'!$P247&gt;30%,'Série original'!J247&gt;='Série original'!$Q247,'Série original'!J247&lt;='Série original'!$R247,COUNT('Série original'!$D247:$M247)&gt;3),'Série original'!J247," ")</f>
        <v xml:space="preserve"> </v>
      </c>
      <c r="J247" s="5" t="str">
        <f>IF(AND('Série original'!$P247&gt;30%,'Série original'!K247&gt;='Série original'!$Q247,'Série original'!K247&lt;='Série original'!$R247,COUNT('Série original'!$D247:$M247)&gt;3),'Série original'!K247," ")</f>
        <v xml:space="preserve"> </v>
      </c>
      <c r="K247" s="5" t="str">
        <f>IF(AND('Série original'!$P247&gt;30%,'Série original'!L247&gt;='Série original'!$Q247,'Série original'!L247&lt;='Série original'!$R247,COUNT('Série original'!$D247:$M247)&gt;3),'Série original'!L247," ")</f>
        <v xml:space="preserve"> </v>
      </c>
      <c r="L247" s="5" t="str">
        <f>IF(AND('Série original'!$P247&gt;30%,'Série original'!M247&gt;='Série original'!$Q247,'Série original'!M247&lt;='Série original'!$R247,COUNT('Série original'!$D247:$M247)&gt;3),'Série original'!M247," ")</f>
        <v xml:space="preserve"> </v>
      </c>
      <c r="M247" s="44" t="str">
        <f t="shared" si="25"/>
        <v/>
      </c>
      <c r="N247" s="7" t="str">
        <f t="shared" si="26"/>
        <v/>
      </c>
      <c r="O247" s="8" t="str">
        <f t="shared" si="27"/>
        <v/>
      </c>
      <c r="P247" s="6" t="str">
        <f t="shared" si="28"/>
        <v/>
      </c>
      <c r="Q247" s="5" t="str">
        <f t="shared" si="29"/>
        <v/>
      </c>
    </row>
    <row r="248" spans="1:17" ht="12.75" customHeight="1" x14ac:dyDescent="0.25">
      <c r="A248" s="3" t="str">
        <f>IF('Série original'!$A248&lt;&gt;"",'Série original'!$A248,"")</f>
        <v/>
      </c>
      <c r="B248" s="4" t="str">
        <f>IF('Série original'!$B248&lt;&gt;"",'Série original'!$B248,"")</f>
        <v/>
      </c>
      <c r="C248" s="5" t="str">
        <f>IF(AND('Série original'!$P248&gt;30%,'Série original'!D248&gt;='Série original'!$Q248,'Série original'!D248&lt;='Série original'!$R248,COUNT('Série original'!$D248:$M248)&gt;3),'Série original'!D248," ")</f>
        <v xml:space="preserve"> </v>
      </c>
      <c r="D248" s="5" t="str">
        <f>IF(AND('Série original'!$P248&gt;30%,'Série original'!E248&gt;='Série original'!$Q248,'Série original'!E248&lt;='Série original'!$R248,COUNT('Série original'!$D248:$M248)&gt;3),'Série original'!E248," ")</f>
        <v xml:space="preserve"> </v>
      </c>
      <c r="E248" s="5" t="str">
        <f>IF(AND('Série original'!$P248&gt;30%,'Série original'!F248&gt;='Série original'!$Q248,'Série original'!F248&lt;='Série original'!$R248,COUNT('Série original'!$D248:$M248)&gt;3),'Série original'!F248," ")</f>
        <v xml:space="preserve"> </v>
      </c>
      <c r="F248" s="5" t="str">
        <f>IF(AND('Série original'!$P248&gt;30%,'Série original'!G248&gt;='Série original'!$Q248,'Série original'!G248&lt;='Série original'!$R248,COUNT('Série original'!$D248:$M248)&gt;3),'Série original'!G248," ")</f>
        <v xml:space="preserve"> </v>
      </c>
      <c r="G248" s="5" t="str">
        <f>IF(AND('Série original'!$P248&gt;30%,'Série original'!H248&gt;='Série original'!$Q248,'Série original'!H248&lt;='Série original'!$R248,COUNT('Série original'!$D248:$M248)&gt;3),'Série original'!H248," ")</f>
        <v xml:space="preserve"> </v>
      </c>
      <c r="H248" s="5" t="str">
        <f>IF(AND('Série original'!$P248&gt;30%,'Série original'!I248&gt;='Série original'!$Q248,'Série original'!I248&lt;='Série original'!$R248,COUNT('Série original'!$D248:$M248)&gt;3),'Série original'!I248," ")</f>
        <v xml:space="preserve"> </v>
      </c>
      <c r="I248" s="5" t="str">
        <f>IF(AND('Série original'!$P248&gt;30%,'Série original'!J248&gt;='Série original'!$Q248,'Série original'!J248&lt;='Série original'!$R248,COUNT('Série original'!$D248:$M248)&gt;3),'Série original'!J248," ")</f>
        <v xml:space="preserve"> </v>
      </c>
      <c r="J248" s="5" t="str">
        <f>IF(AND('Série original'!$P248&gt;30%,'Série original'!K248&gt;='Série original'!$Q248,'Série original'!K248&lt;='Série original'!$R248,COUNT('Série original'!$D248:$M248)&gt;3),'Série original'!K248," ")</f>
        <v xml:space="preserve"> </v>
      </c>
      <c r="K248" s="5" t="str">
        <f>IF(AND('Série original'!$P248&gt;30%,'Série original'!L248&gt;='Série original'!$Q248,'Série original'!L248&lt;='Série original'!$R248,COUNT('Série original'!$D248:$M248)&gt;3),'Série original'!L248," ")</f>
        <v xml:space="preserve"> </v>
      </c>
      <c r="L248" s="5" t="str">
        <f>IF(AND('Série original'!$P248&gt;30%,'Série original'!M248&gt;='Série original'!$Q248,'Série original'!M248&lt;='Série original'!$R248,COUNT('Série original'!$D248:$M248)&gt;3),'Série original'!M248," ")</f>
        <v xml:space="preserve"> </v>
      </c>
      <c r="M248" s="44" t="str">
        <f t="shared" si="25"/>
        <v/>
      </c>
      <c r="N248" s="7" t="str">
        <f t="shared" si="26"/>
        <v/>
      </c>
      <c r="O248" s="8" t="str">
        <f t="shared" si="27"/>
        <v/>
      </c>
      <c r="P248" s="6" t="str">
        <f t="shared" si="28"/>
        <v/>
      </c>
      <c r="Q248" s="5" t="str">
        <f t="shared" si="29"/>
        <v/>
      </c>
    </row>
    <row r="249" spans="1:17" ht="12.75" customHeight="1" x14ac:dyDescent="0.25">
      <c r="A249" s="3" t="str">
        <f>IF('Série original'!$A249&lt;&gt;"",'Série original'!$A249,"")</f>
        <v/>
      </c>
      <c r="B249" s="4" t="str">
        <f>IF('Série original'!$B249&lt;&gt;"",'Série original'!$B249,"")</f>
        <v/>
      </c>
      <c r="C249" s="5" t="str">
        <f>IF(AND('Série original'!$P249&gt;30%,'Série original'!D249&gt;='Série original'!$Q249,'Série original'!D249&lt;='Série original'!$R249,COUNT('Série original'!$D249:$M249)&gt;3),'Série original'!D249," ")</f>
        <v xml:space="preserve"> </v>
      </c>
      <c r="D249" s="5" t="str">
        <f>IF(AND('Série original'!$P249&gt;30%,'Série original'!E249&gt;='Série original'!$Q249,'Série original'!E249&lt;='Série original'!$R249,COUNT('Série original'!$D249:$M249)&gt;3),'Série original'!E249," ")</f>
        <v xml:space="preserve"> </v>
      </c>
      <c r="E249" s="5" t="str">
        <f>IF(AND('Série original'!$P249&gt;30%,'Série original'!F249&gt;='Série original'!$Q249,'Série original'!F249&lt;='Série original'!$R249,COUNT('Série original'!$D249:$M249)&gt;3),'Série original'!F249," ")</f>
        <v xml:space="preserve"> </v>
      </c>
      <c r="F249" s="5" t="str">
        <f>IF(AND('Série original'!$P249&gt;30%,'Série original'!G249&gt;='Série original'!$Q249,'Série original'!G249&lt;='Série original'!$R249,COUNT('Série original'!$D249:$M249)&gt;3),'Série original'!G249," ")</f>
        <v xml:space="preserve"> </v>
      </c>
      <c r="G249" s="5" t="str">
        <f>IF(AND('Série original'!$P249&gt;30%,'Série original'!H249&gt;='Série original'!$Q249,'Série original'!H249&lt;='Série original'!$R249,COUNT('Série original'!$D249:$M249)&gt;3),'Série original'!H249," ")</f>
        <v xml:space="preserve"> </v>
      </c>
      <c r="H249" s="5" t="str">
        <f>IF(AND('Série original'!$P249&gt;30%,'Série original'!I249&gt;='Série original'!$Q249,'Série original'!I249&lt;='Série original'!$R249,COUNT('Série original'!$D249:$M249)&gt;3),'Série original'!I249," ")</f>
        <v xml:space="preserve"> </v>
      </c>
      <c r="I249" s="5" t="str">
        <f>IF(AND('Série original'!$P249&gt;30%,'Série original'!J249&gt;='Série original'!$Q249,'Série original'!J249&lt;='Série original'!$R249,COUNT('Série original'!$D249:$M249)&gt;3),'Série original'!J249," ")</f>
        <v xml:space="preserve"> </v>
      </c>
      <c r="J249" s="5" t="str">
        <f>IF(AND('Série original'!$P249&gt;30%,'Série original'!K249&gt;='Série original'!$Q249,'Série original'!K249&lt;='Série original'!$R249,COUNT('Série original'!$D249:$M249)&gt;3),'Série original'!K249," ")</f>
        <v xml:space="preserve"> </v>
      </c>
      <c r="K249" s="5" t="str">
        <f>IF(AND('Série original'!$P249&gt;30%,'Série original'!L249&gt;='Série original'!$Q249,'Série original'!L249&lt;='Série original'!$R249,COUNT('Série original'!$D249:$M249)&gt;3),'Série original'!L249," ")</f>
        <v xml:space="preserve"> </v>
      </c>
      <c r="L249" s="5" t="str">
        <f>IF(AND('Série original'!$P249&gt;30%,'Série original'!M249&gt;='Série original'!$Q249,'Série original'!M249&lt;='Série original'!$R249,COUNT('Série original'!$D249:$M249)&gt;3),'Série original'!M249," ")</f>
        <v xml:space="preserve"> </v>
      </c>
      <c r="M249" s="44" t="str">
        <f t="shared" si="25"/>
        <v/>
      </c>
      <c r="N249" s="7" t="str">
        <f t="shared" si="26"/>
        <v/>
      </c>
      <c r="O249" s="8" t="str">
        <f t="shared" si="27"/>
        <v/>
      </c>
      <c r="P249" s="6" t="str">
        <f t="shared" si="28"/>
        <v/>
      </c>
      <c r="Q249" s="5" t="str">
        <f t="shared" si="29"/>
        <v/>
      </c>
    </row>
    <row r="250" spans="1:17" ht="12.75" customHeight="1" x14ac:dyDescent="0.25">
      <c r="A250" s="3" t="str">
        <f>IF('Série original'!$A250&lt;&gt;"",'Série original'!$A250,"")</f>
        <v/>
      </c>
      <c r="B250" s="4" t="str">
        <f>IF('Série original'!$B250&lt;&gt;"",'Série original'!$B250,"")</f>
        <v/>
      </c>
      <c r="C250" s="5" t="str">
        <f>IF(AND('Série original'!$P250&gt;30%,'Série original'!D250&gt;='Série original'!$Q250,'Série original'!D250&lt;='Série original'!$R250,COUNT('Série original'!$D250:$M250)&gt;3),'Série original'!D250," ")</f>
        <v xml:space="preserve"> </v>
      </c>
      <c r="D250" s="5" t="str">
        <f>IF(AND('Série original'!$P250&gt;30%,'Série original'!E250&gt;='Série original'!$Q250,'Série original'!E250&lt;='Série original'!$R250,COUNT('Série original'!$D250:$M250)&gt;3),'Série original'!E250," ")</f>
        <v xml:space="preserve"> </v>
      </c>
      <c r="E250" s="5" t="str">
        <f>IF(AND('Série original'!$P250&gt;30%,'Série original'!F250&gt;='Série original'!$Q250,'Série original'!F250&lt;='Série original'!$R250,COUNT('Série original'!$D250:$M250)&gt;3),'Série original'!F250," ")</f>
        <v xml:space="preserve"> </v>
      </c>
      <c r="F250" s="5" t="str">
        <f>IF(AND('Série original'!$P250&gt;30%,'Série original'!G250&gt;='Série original'!$Q250,'Série original'!G250&lt;='Série original'!$R250,COUNT('Série original'!$D250:$M250)&gt;3),'Série original'!G250," ")</f>
        <v xml:space="preserve"> </v>
      </c>
      <c r="G250" s="5" t="str">
        <f>IF(AND('Série original'!$P250&gt;30%,'Série original'!H250&gt;='Série original'!$Q250,'Série original'!H250&lt;='Série original'!$R250,COUNT('Série original'!$D250:$M250)&gt;3),'Série original'!H250," ")</f>
        <v xml:space="preserve"> </v>
      </c>
      <c r="H250" s="5" t="str">
        <f>IF(AND('Série original'!$P250&gt;30%,'Série original'!I250&gt;='Série original'!$Q250,'Série original'!I250&lt;='Série original'!$R250,COUNT('Série original'!$D250:$M250)&gt;3),'Série original'!I250," ")</f>
        <v xml:space="preserve"> </v>
      </c>
      <c r="I250" s="5" t="str">
        <f>IF(AND('Série original'!$P250&gt;30%,'Série original'!J250&gt;='Série original'!$Q250,'Série original'!J250&lt;='Série original'!$R250,COUNT('Série original'!$D250:$M250)&gt;3),'Série original'!J250," ")</f>
        <v xml:space="preserve"> </v>
      </c>
      <c r="J250" s="5" t="str">
        <f>IF(AND('Série original'!$P250&gt;30%,'Série original'!K250&gt;='Série original'!$Q250,'Série original'!K250&lt;='Série original'!$R250,COUNT('Série original'!$D250:$M250)&gt;3),'Série original'!K250," ")</f>
        <v xml:space="preserve"> </v>
      </c>
      <c r="K250" s="5" t="str">
        <f>IF(AND('Série original'!$P250&gt;30%,'Série original'!L250&gt;='Série original'!$Q250,'Série original'!L250&lt;='Série original'!$R250,COUNT('Série original'!$D250:$M250)&gt;3),'Série original'!L250," ")</f>
        <v xml:space="preserve"> </v>
      </c>
      <c r="L250" s="5" t="str">
        <f>IF(AND('Série original'!$P250&gt;30%,'Série original'!M250&gt;='Série original'!$Q250,'Série original'!M250&lt;='Série original'!$R250,COUNT('Série original'!$D250:$M250)&gt;3),'Série original'!M250," ")</f>
        <v xml:space="preserve"> </v>
      </c>
      <c r="M250" s="44" t="str">
        <f t="shared" si="25"/>
        <v/>
      </c>
      <c r="N250" s="7" t="str">
        <f t="shared" si="26"/>
        <v/>
      </c>
      <c r="O250" s="8" t="str">
        <f t="shared" si="27"/>
        <v/>
      </c>
      <c r="P250" s="6" t="str">
        <f t="shared" si="28"/>
        <v/>
      </c>
      <c r="Q250" s="5" t="str">
        <f t="shared" si="29"/>
        <v/>
      </c>
    </row>
    <row r="251" spans="1:17" ht="12.75" customHeight="1" x14ac:dyDescent="0.25">
      <c r="A251" s="3" t="str">
        <f>IF('Série original'!$A251&lt;&gt;"",'Série original'!$A251,"")</f>
        <v/>
      </c>
      <c r="B251" s="4" t="str">
        <f>IF('Série original'!$B251&lt;&gt;"",'Série original'!$B251,"")</f>
        <v/>
      </c>
      <c r="C251" s="5" t="str">
        <f>IF(AND('Série original'!$P251&gt;30%,'Série original'!D251&gt;='Série original'!$Q251,'Série original'!D251&lt;='Série original'!$R251,COUNT('Série original'!$D251:$M251)&gt;3),'Série original'!D251," ")</f>
        <v xml:space="preserve"> </v>
      </c>
      <c r="D251" s="5" t="str">
        <f>IF(AND('Série original'!$P251&gt;30%,'Série original'!E251&gt;='Série original'!$Q251,'Série original'!E251&lt;='Série original'!$R251,COUNT('Série original'!$D251:$M251)&gt;3),'Série original'!E251," ")</f>
        <v xml:space="preserve"> </v>
      </c>
      <c r="E251" s="5" t="str">
        <f>IF(AND('Série original'!$P251&gt;30%,'Série original'!F251&gt;='Série original'!$Q251,'Série original'!F251&lt;='Série original'!$R251,COUNT('Série original'!$D251:$M251)&gt;3),'Série original'!F251," ")</f>
        <v xml:space="preserve"> </v>
      </c>
      <c r="F251" s="5" t="str">
        <f>IF(AND('Série original'!$P251&gt;30%,'Série original'!G251&gt;='Série original'!$Q251,'Série original'!G251&lt;='Série original'!$R251,COUNT('Série original'!$D251:$M251)&gt;3),'Série original'!G251," ")</f>
        <v xml:space="preserve"> </v>
      </c>
      <c r="G251" s="5" t="str">
        <f>IF(AND('Série original'!$P251&gt;30%,'Série original'!H251&gt;='Série original'!$Q251,'Série original'!H251&lt;='Série original'!$R251,COUNT('Série original'!$D251:$M251)&gt;3),'Série original'!H251," ")</f>
        <v xml:space="preserve"> </v>
      </c>
      <c r="H251" s="5" t="str">
        <f>IF(AND('Série original'!$P251&gt;30%,'Série original'!I251&gt;='Série original'!$Q251,'Série original'!I251&lt;='Série original'!$R251,COUNT('Série original'!$D251:$M251)&gt;3),'Série original'!I251," ")</f>
        <v xml:space="preserve"> </v>
      </c>
      <c r="I251" s="5" t="str">
        <f>IF(AND('Série original'!$P251&gt;30%,'Série original'!J251&gt;='Série original'!$Q251,'Série original'!J251&lt;='Série original'!$R251,COUNT('Série original'!$D251:$M251)&gt;3),'Série original'!J251," ")</f>
        <v xml:space="preserve"> </v>
      </c>
      <c r="J251" s="5" t="str">
        <f>IF(AND('Série original'!$P251&gt;30%,'Série original'!K251&gt;='Série original'!$Q251,'Série original'!K251&lt;='Série original'!$R251,COUNT('Série original'!$D251:$M251)&gt;3),'Série original'!K251," ")</f>
        <v xml:space="preserve"> </v>
      </c>
      <c r="K251" s="5" t="str">
        <f>IF(AND('Série original'!$P251&gt;30%,'Série original'!L251&gt;='Série original'!$Q251,'Série original'!L251&lt;='Série original'!$R251,COUNT('Série original'!$D251:$M251)&gt;3),'Série original'!L251," ")</f>
        <v xml:space="preserve"> </v>
      </c>
      <c r="L251" s="5" t="str">
        <f>IF(AND('Série original'!$P251&gt;30%,'Série original'!M251&gt;='Série original'!$Q251,'Série original'!M251&lt;='Série original'!$R251,COUNT('Série original'!$D251:$M251)&gt;3),'Série original'!M251," ")</f>
        <v xml:space="preserve"> </v>
      </c>
      <c r="M251" s="44" t="str">
        <f t="shared" si="25"/>
        <v/>
      </c>
      <c r="N251" s="7" t="str">
        <f t="shared" si="26"/>
        <v/>
      </c>
      <c r="O251" s="8" t="str">
        <f t="shared" si="27"/>
        <v/>
      </c>
      <c r="P251" s="6" t="str">
        <f t="shared" si="28"/>
        <v/>
      </c>
      <c r="Q251" s="5" t="str">
        <f t="shared" si="29"/>
        <v/>
      </c>
    </row>
    <row r="252" spans="1:17" ht="12.75" customHeight="1" x14ac:dyDescent="0.25">
      <c r="A252" s="3" t="str">
        <f>IF('Série original'!$A252&lt;&gt;"",'Série original'!$A252,"")</f>
        <v/>
      </c>
      <c r="B252" s="4" t="str">
        <f>IF('Série original'!$B252&lt;&gt;"",'Série original'!$B252,"")</f>
        <v/>
      </c>
      <c r="C252" s="5" t="str">
        <f>IF(AND('Série original'!$P252&gt;30%,'Série original'!D252&gt;='Série original'!$Q252,'Série original'!D252&lt;='Série original'!$R252,COUNT('Série original'!$D252:$M252)&gt;3),'Série original'!D252," ")</f>
        <v xml:space="preserve"> </v>
      </c>
      <c r="D252" s="5" t="str">
        <f>IF(AND('Série original'!$P252&gt;30%,'Série original'!E252&gt;='Série original'!$Q252,'Série original'!E252&lt;='Série original'!$R252,COUNT('Série original'!$D252:$M252)&gt;3),'Série original'!E252," ")</f>
        <v xml:space="preserve"> </v>
      </c>
      <c r="E252" s="5" t="str">
        <f>IF(AND('Série original'!$P252&gt;30%,'Série original'!F252&gt;='Série original'!$Q252,'Série original'!F252&lt;='Série original'!$R252,COUNT('Série original'!$D252:$M252)&gt;3),'Série original'!F252," ")</f>
        <v xml:space="preserve"> </v>
      </c>
      <c r="F252" s="5" t="str">
        <f>IF(AND('Série original'!$P252&gt;30%,'Série original'!G252&gt;='Série original'!$Q252,'Série original'!G252&lt;='Série original'!$R252,COUNT('Série original'!$D252:$M252)&gt;3),'Série original'!G252," ")</f>
        <v xml:space="preserve"> </v>
      </c>
      <c r="G252" s="5" t="str">
        <f>IF(AND('Série original'!$P252&gt;30%,'Série original'!H252&gt;='Série original'!$Q252,'Série original'!H252&lt;='Série original'!$R252,COUNT('Série original'!$D252:$M252)&gt;3),'Série original'!H252," ")</f>
        <v xml:space="preserve"> </v>
      </c>
      <c r="H252" s="5" t="str">
        <f>IF(AND('Série original'!$P252&gt;30%,'Série original'!I252&gt;='Série original'!$Q252,'Série original'!I252&lt;='Série original'!$R252,COUNT('Série original'!$D252:$M252)&gt;3),'Série original'!I252," ")</f>
        <v xml:space="preserve"> </v>
      </c>
      <c r="I252" s="5" t="str">
        <f>IF(AND('Série original'!$P252&gt;30%,'Série original'!J252&gt;='Série original'!$Q252,'Série original'!J252&lt;='Série original'!$R252,COUNT('Série original'!$D252:$M252)&gt;3),'Série original'!J252," ")</f>
        <v xml:space="preserve"> </v>
      </c>
      <c r="J252" s="5" t="str">
        <f>IF(AND('Série original'!$P252&gt;30%,'Série original'!K252&gt;='Série original'!$Q252,'Série original'!K252&lt;='Série original'!$R252,COUNT('Série original'!$D252:$M252)&gt;3),'Série original'!K252," ")</f>
        <v xml:space="preserve"> </v>
      </c>
      <c r="K252" s="5" t="str">
        <f>IF(AND('Série original'!$P252&gt;30%,'Série original'!L252&gt;='Série original'!$Q252,'Série original'!L252&lt;='Série original'!$R252,COUNT('Série original'!$D252:$M252)&gt;3),'Série original'!L252," ")</f>
        <v xml:space="preserve"> </v>
      </c>
      <c r="L252" s="5" t="str">
        <f>IF(AND('Série original'!$P252&gt;30%,'Série original'!M252&gt;='Série original'!$Q252,'Série original'!M252&lt;='Série original'!$R252,COUNT('Série original'!$D252:$M252)&gt;3),'Série original'!M252," ")</f>
        <v xml:space="preserve"> </v>
      </c>
      <c r="M252" s="44" t="str">
        <f t="shared" si="25"/>
        <v/>
      </c>
      <c r="N252" s="7" t="str">
        <f t="shared" si="26"/>
        <v/>
      </c>
      <c r="O252" s="8" t="str">
        <f t="shared" si="27"/>
        <v/>
      </c>
      <c r="P252" s="6" t="str">
        <f t="shared" si="28"/>
        <v/>
      </c>
      <c r="Q252" s="5" t="str">
        <f t="shared" si="29"/>
        <v/>
      </c>
    </row>
    <row r="253" spans="1:17" ht="12.75" customHeight="1" x14ac:dyDescent="0.25">
      <c r="A253" s="3" t="str">
        <f>IF('Série original'!$A253&lt;&gt;"",'Série original'!$A253,"")</f>
        <v/>
      </c>
      <c r="B253" s="4" t="str">
        <f>IF('Série original'!$B253&lt;&gt;"",'Série original'!$B253,"")</f>
        <v/>
      </c>
      <c r="C253" s="5" t="str">
        <f>IF(AND('Série original'!$P253&gt;30%,'Série original'!D253&gt;='Série original'!$Q253,'Série original'!D253&lt;='Série original'!$R253,COUNT('Série original'!$D253:$M253)&gt;3),'Série original'!D253," ")</f>
        <v xml:space="preserve"> </v>
      </c>
      <c r="D253" s="5" t="str">
        <f>IF(AND('Série original'!$P253&gt;30%,'Série original'!E253&gt;='Série original'!$Q253,'Série original'!E253&lt;='Série original'!$R253,COUNT('Série original'!$D253:$M253)&gt;3),'Série original'!E253," ")</f>
        <v xml:space="preserve"> </v>
      </c>
      <c r="E253" s="5" t="str">
        <f>IF(AND('Série original'!$P253&gt;30%,'Série original'!F253&gt;='Série original'!$Q253,'Série original'!F253&lt;='Série original'!$R253,COUNT('Série original'!$D253:$M253)&gt;3),'Série original'!F253," ")</f>
        <v xml:space="preserve"> </v>
      </c>
      <c r="F253" s="5" t="str">
        <f>IF(AND('Série original'!$P253&gt;30%,'Série original'!G253&gt;='Série original'!$Q253,'Série original'!G253&lt;='Série original'!$R253,COUNT('Série original'!$D253:$M253)&gt;3),'Série original'!G253," ")</f>
        <v xml:space="preserve"> </v>
      </c>
      <c r="G253" s="5" t="str">
        <f>IF(AND('Série original'!$P253&gt;30%,'Série original'!H253&gt;='Série original'!$Q253,'Série original'!H253&lt;='Série original'!$R253,COUNT('Série original'!$D253:$M253)&gt;3),'Série original'!H253," ")</f>
        <v xml:space="preserve"> </v>
      </c>
      <c r="H253" s="5" t="str">
        <f>IF(AND('Série original'!$P253&gt;30%,'Série original'!I253&gt;='Série original'!$Q253,'Série original'!I253&lt;='Série original'!$R253,COUNT('Série original'!$D253:$M253)&gt;3),'Série original'!I253," ")</f>
        <v xml:space="preserve"> </v>
      </c>
      <c r="I253" s="5" t="str">
        <f>IF(AND('Série original'!$P253&gt;30%,'Série original'!J253&gt;='Série original'!$Q253,'Série original'!J253&lt;='Série original'!$R253,COUNT('Série original'!$D253:$M253)&gt;3),'Série original'!J253," ")</f>
        <v xml:space="preserve"> </v>
      </c>
      <c r="J253" s="5" t="str">
        <f>IF(AND('Série original'!$P253&gt;30%,'Série original'!K253&gt;='Série original'!$Q253,'Série original'!K253&lt;='Série original'!$R253,COUNT('Série original'!$D253:$M253)&gt;3),'Série original'!K253," ")</f>
        <v xml:space="preserve"> </v>
      </c>
      <c r="K253" s="5" t="str">
        <f>IF(AND('Série original'!$P253&gt;30%,'Série original'!L253&gt;='Série original'!$Q253,'Série original'!L253&lt;='Série original'!$R253,COUNT('Série original'!$D253:$M253)&gt;3),'Série original'!L253," ")</f>
        <v xml:space="preserve"> </v>
      </c>
      <c r="L253" s="5" t="str">
        <f>IF(AND('Série original'!$P253&gt;30%,'Série original'!M253&gt;='Série original'!$Q253,'Série original'!M253&lt;='Série original'!$R253,COUNT('Série original'!$D253:$M253)&gt;3),'Série original'!M253," ")</f>
        <v xml:space="preserve"> </v>
      </c>
      <c r="M253" s="44" t="str">
        <f t="shared" si="25"/>
        <v/>
      </c>
      <c r="N253" s="7" t="str">
        <f t="shared" si="26"/>
        <v/>
      </c>
      <c r="O253" s="8" t="str">
        <f t="shared" si="27"/>
        <v/>
      </c>
      <c r="P253" s="6" t="str">
        <f t="shared" si="28"/>
        <v/>
      </c>
      <c r="Q253" s="5" t="str">
        <f t="shared" si="29"/>
        <v/>
      </c>
    </row>
  </sheetData>
  <mergeCells count="7">
    <mergeCell ref="P2:P3"/>
    <mergeCell ref="Q2:Q3"/>
    <mergeCell ref="A2:A3"/>
    <mergeCell ref="B2:B3"/>
    <mergeCell ref="M2:M3"/>
    <mergeCell ref="N2:N3"/>
    <mergeCell ref="O2:O3"/>
  </mergeCells>
  <conditionalFormatting sqref="C4:L253">
    <cfRule type="expression" dxfId="3" priority="2">
      <formula>AND(COUNT(C4)&lt;&gt;0,COUNT($C4:$L4)&gt;3,$O4&gt;30%,COUNT($C4:$L4)&gt;=3,OR(C4&lt;$P4,C4&gt;$Q4))</formula>
    </cfRule>
  </conditionalFormatting>
  <pageMargins left="0.78749999999999998" right="0.78749999999999998" top="1.0249999999999999" bottom="1.0249999999999999" header="0.78749999999999998" footer="0.78749999999999998"/>
  <pageSetup paperSize="9" scale="32" orientation="portrait" horizontalDpi="300" verticalDpi="300"/>
  <headerFooter>
    <oddHeader>&amp;C&amp;A</oddHeader>
    <oddFooter>&amp;CPágina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Q253"/>
  <sheetViews>
    <sheetView showGridLines="0" topLeftCell="A224" zoomScaleNormal="100" workbookViewId="0">
      <selection activeCell="M242" sqref="M242"/>
    </sheetView>
  </sheetViews>
  <sheetFormatPr defaultColWidth="11.5703125" defaultRowHeight="12.75" customHeight="1" x14ac:dyDescent="0.2"/>
  <cols>
    <col min="2" max="2" width="34.5703125" customWidth="1"/>
    <col min="5" max="13" width="13.28515625" customWidth="1"/>
    <col min="15" max="15" width="14.42578125" customWidth="1"/>
    <col min="16" max="16" width="13.42578125" customWidth="1"/>
    <col min="17" max="17" width="12.5703125" customWidth="1"/>
    <col min="18" max="18" width="13.28515625" customWidth="1"/>
    <col min="21" max="21" width="13.28515625" customWidth="1"/>
    <col min="22" max="22" width="11.28515625" customWidth="1"/>
    <col min="23" max="23" width="13" customWidth="1"/>
    <col min="24" max="24" width="16.140625" customWidth="1"/>
    <col min="26" max="26" width="10.140625" customWidth="1"/>
  </cols>
  <sheetData>
    <row r="2" spans="1:17" ht="15" customHeight="1" x14ac:dyDescent="0.2">
      <c r="A2" s="73" t="s">
        <v>2</v>
      </c>
      <c r="B2" s="74" t="s">
        <v>3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70" t="s">
        <v>15</v>
      </c>
      <c r="N2" s="69" t="s">
        <v>16</v>
      </c>
      <c r="O2" s="69" t="s">
        <v>17</v>
      </c>
      <c r="P2" s="70" t="s">
        <v>18</v>
      </c>
      <c r="Q2" s="70" t="s">
        <v>19</v>
      </c>
    </row>
    <row r="3" spans="1:17" x14ac:dyDescent="0.2">
      <c r="A3" s="73"/>
      <c r="B3" s="73"/>
      <c r="C3" s="2" t="s">
        <v>21</v>
      </c>
      <c r="D3" s="2" t="s">
        <v>21</v>
      </c>
      <c r="E3" s="2" t="s">
        <v>21</v>
      </c>
      <c r="F3" s="2" t="s">
        <v>21</v>
      </c>
      <c r="G3" s="2" t="s">
        <v>21</v>
      </c>
      <c r="H3" s="2" t="s">
        <v>21</v>
      </c>
      <c r="I3" s="2" t="s">
        <v>21</v>
      </c>
      <c r="J3" s="2" t="s">
        <v>21</v>
      </c>
      <c r="K3" s="2" t="s">
        <v>21</v>
      </c>
      <c r="L3" s="2" t="s">
        <v>21</v>
      </c>
      <c r="M3" s="70"/>
      <c r="N3" s="70"/>
      <c r="O3" s="70"/>
      <c r="P3" s="70"/>
      <c r="Q3" s="70"/>
    </row>
    <row r="4" spans="1:17" ht="63" x14ac:dyDescent="0.25">
      <c r="A4" s="3">
        <f>IF('Série original'!$A4&lt;&gt;"",'Série original'!$A4,"")</f>
        <v>1</v>
      </c>
      <c r="B4" s="4" t="str">
        <f>IF('Série original'!$B4&lt;&gt;"",'Série original'!$B4,"")</f>
        <v>Móvel em MDF 15mm – projeto, confecção, entrega e instalação completa de móvel planejado/sob medida, por M²</v>
      </c>
      <c r="C4" s="5" t="str">
        <f>IF(AND('1º Saneamento'!$O4&gt;30%,'1º Saneamento'!C4&gt;='1º Saneamento'!$P4,'1º Saneamento'!C4&lt;='1º Saneamento'!$Q4,COUNT('1º Saneamento'!$C4:$L4)&gt;3,OR('1º Saneamento'!$N4&lt;&gt;'Série original'!$O4,'1º Saneamento'!$O4&lt;&gt;'Série original'!$P4,'1º Saneamento'!$P4&lt;&gt;'Série original'!$Q4)),'1º Saneamento'!C4," ")</f>
        <v xml:space="preserve"> </v>
      </c>
      <c r="D4" s="5" t="str">
        <f>IF(AND('1º Saneamento'!$O4&gt;30%,'1º Saneamento'!D4&gt;='1º Saneamento'!$P4,'1º Saneamento'!D4&lt;='1º Saneamento'!$Q4,COUNT('1º Saneamento'!$C4:$L4)&gt;3,OR('1º Saneamento'!$N4&lt;&gt;'Série original'!$O4,'1º Saneamento'!$O4&lt;&gt;'Série original'!$P4,'1º Saneamento'!$P4&lt;&gt;'Série original'!$Q4)),'1º Saneamento'!D4," ")</f>
        <v xml:space="preserve"> </v>
      </c>
      <c r="E4" s="5" t="str">
        <f>IF(AND('1º Saneamento'!$O4&gt;30%,'1º Saneamento'!E4&gt;='1º Saneamento'!$P4,'1º Saneamento'!E4&lt;='1º Saneamento'!$Q4,COUNT('1º Saneamento'!$C4:$L4)&gt;3,OR('1º Saneamento'!$N4&lt;&gt;'Série original'!$O4,'1º Saneamento'!$O4&lt;&gt;'Série original'!$P4,'1º Saneamento'!$P4&lt;&gt;'Série original'!$Q4)),'1º Saneamento'!E4," ")</f>
        <v xml:space="preserve"> </v>
      </c>
      <c r="F4" s="5" t="str">
        <f>IF(AND('1º Saneamento'!$O4&gt;30%,'1º Saneamento'!F4&gt;='1º Saneamento'!$P4,'1º Saneamento'!F4&lt;='1º Saneamento'!$Q4,COUNT('1º Saneamento'!$C4:$L4)&gt;3,OR('1º Saneamento'!$N4&lt;&gt;'Série original'!$O4,'1º Saneamento'!$O4&lt;&gt;'Série original'!$P4,'1º Saneamento'!$P4&lt;&gt;'Série original'!$Q4)),'1º Saneamento'!F4," ")</f>
        <v xml:space="preserve"> </v>
      </c>
      <c r="G4" s="5" t="str">
        <f>IF(AND('1º Saneamento'!$O4&gt;30%,'1º Saneamento'!G4&gt;='1º Saneamento'!$P4,'1º Saneamento'!G4&lt;='1º Saneamento'!$Q4,COUNT('1º Saneamento'!$C4:$L4)&gt;3,OR('1º Saneamento'!$N4&lt;&gt;'Série original'!$O4,'1º Saneamento'!$O4&lt;&gt;'Série original'!$P4,'1º Saneamento'!$P4&lt;&gt;'Série original'!$Q4)),'1º Saneamento'!G4," ")</f>
        <v xml:space="preserve"> </v>
      </c>
      <c r="H4" s="5" t="str">
        <f>IF(AND('1º Saneamento'!$O4&gt;30%,'1º Saneamento'!H4&gt;='1º Saneamento'!$P4,'1º Saneamento'!H4&lt;='1º Saneamento'!$Q4,COUNT('1º Saneamento'!$C4:$L4)&gt;3,OR('1º Saneamento'!$N4&lt;&gt;'Série original'!$O4,'1º Saneamento'!$O4&lt;&gt;'Série original'!$P4,'1º Saneamento'!$P4&lt;&gt;'Série original'!$Q4)),'1º Saneamento'!H4," ")</f>
        <v xml:space="preserve"> </v>
      </c>
      <c r="I4" s="5" t="str">
        <f>IF(AND('1º Saneamento'!$O4&gt;30%,'1º Saneamento'!I4&gt;='1º Saneamento'!$P4,'1º Saneamento'!I4&lt;='1º Saneamento'!$Q4,COUNT('1º Saneamento'!$C4:$L4)&gt;3,OR('1º Saneamento'!$N4&lt;&gt;'Série original'!$O4,'1º Saneamento'!$O4&lt;&gt;'Série original'!$P4,'1º Saneamento'!$P4&lt;&gt;'Série original'!$Q4)),'1º Saneamento'!I4," ")</f>
        <v xml:space="preserve"> </v>
      </c>
      <c r="J4" s="5" t="str">
        <f>IF(AND('1º Saneamento'!$O4&gt;30%,'1º Saneamento'!J4&gt;='1º Saneamento'!$P4,'1º Saneamento'!J4&lt;='1º Saneamento'!$Q4,COUNT('1º Saneamento'!$C4:$L4)&gt;3,OR('1º Saneamento'!$N4&lt;&gt;'Série original'!$O4,'1º Saneamento'!$O4&lt;&gt;'Série original'!$P4,'1º Saneamento'!$P4&lt;&gt;'Série original'!$Q4)),'1º Saneamento'!J4," ")</f>
        <v xml:space="preserve"> </v>
      </c>
      <c r="K4" s="5" t="str">
        <f>IF(AND('1º Saneamento'!$O4&gt;30%,'1º Saneamento'!K4&gt;='1º Saneamento'!$P4,'1º Saneamento'!K4&lt;='1º Saneamento'!$Q4,COUNT('1º Saneamento'!$C4:$L4)&gt;3,OR('1º Saneamento'!$N4&lt;&gt;'Série original'!$O4,'1º Saneamento'!$O4&lt;&gt;'Série original'!$P4,'1º Saneamento'!$P4&lt;&gt;'Série original'!$Q4)),'1º Saneamento'!K4," ")</f>
        <v xml:space="preserve"> </v>
      </c>
      <c r="L4" s="5" t="str">
        <f>IF(AND('1º Saneamento'!$O4&gt;30%,'1º Saneamento'!L4&gt;='1º Saneamento'!$P4,'1º Saneamento'!L4&lt;='1º Saneamento'!$Q4,COUNT('1º Saneamento'!$C4:$L4)&gt;3,OR('1º Saneamento'!$N4&lt;&gt;'Série original'!$O4,'1º Saneamento'!$O4&lt;&gt;'Série original'!$P4,'1º Saneamento'!$P4&lt;&gt;'Série original'!$Q4)),'1º Saneamento'!L4," ")</f>
        <v xml:space="preserve"> </v>
      </c>
      <c r="M4" s="44" t="str">
        <f t="shared" ref="M4:M35" si="0">IFERROR(AVERAGE(C4:L4),"")</f>
        <v/>
      </c>
      <c r="N4" s="7" t="str">
        <f t="shared" ref="N4:N35" si="1">IFERROR(STDEV(C4:L4),"")</f>
        <v/>
      </c>
      <c r="O4" s="8" t="str">
        <f t="shared" ref="O4:O35" si="2">IFERROR(STDEV(C4:L4)/AVERAGE(C4:L4),"")</f>
        <v/>
      </c>
      <c r="P4" s="6" t="str">
        <f t="shared" ref="P4:P35" si="3">IFERROR(M4-N4,"")</f>
        <v/>
      </c>
      <c r="Q4" s="5" t="str">
        <f t="shared" ref="Q4:Q35" si="4">IFERROR(M4+N4,"")</f>
        <v/>
      </c>
    </row>
    <row r="5" spans="1:17" ht="63" x14ac:dyDescent="0.25">
      <c r="A5" s="3">
        <f>IF('Série original'!$A5&lt;&gt;"",'Série original'!$A5,"")</f>
        <v>3</v>
      </c>
      <c r="B5" s="4" t="str">
        <f>IF('Série original'!$B5&lt;&gt;"",'Série original'!$B5,"")</f>
        <v>Móvel em MDF RIPADO – projeto, confecção, entrega e instalação completa de móvel planejado/sob medida, por M²</v>
      </c>
      <c r="C5" s="5" t="str">
        <f>IF(AND('1º Saneamento'!$O5&gt;30%,'1º Saneamento'!C5&gt;='1º Saneamento'!$P5,'1º Saneamento'!C5&lt;='1º Saneamento'!$Q5,COUNT('1º Saneamento'!$C5:$L5)&gt;3,OR('1º Saneamento'!$N5&lt;&gt;'Série original'!$O5,'1º Saneamento'!$O5&lt;&gt;'Série original'!$P5,'1º Saneamento'!$P5&lt;&gt;'Série original'!$Q5)),'1º Saneamento'!C5," ")</f>
        <v xml:space="preserve"> </v>
      </c>
      <c r="D5" s="5" t="str">
        <f>IF(AND('1º Saneamento'!$O5&gt;30%,'1º Saneamento'!D5&gt;='1º Saneamento'!$P5,'1º Saneamento'!D5&lt;='1º Saneamento'!$Q5,COUNT('1º Saneamento'!$C5:$L5)&gt;3,OR('1º Saneamento'!$N5&lt;&gt;'Série original'!$O5,'1º Saneamento'!$O5&lt;&gt;'Série original'!$P5,'1º Saneamento'!$P5&lt;&gt;'Série original'!$Q5)),'1º Saneamento'!D5," ")</f>
        <v xml:space="preserve"> </v>
      </c>
      <c r="E5" s="5" t="str">
        <f>IF(AND('1º Saneamento'!$O5&gt;30%,'1º Saneamento'!E5&gt;='1º Saneamento'!$P5,'1º Saneamento'!E5&lt;='1º Saneamento'!$Q5,COUNT('1º Saneamento'!$C5:$L5)&gt;3,OR('1º Saneamento'!$N5&lt;&gt;'Série original'!$O5,'1º Saneamento'!$O5&lt;&gt;'Série original'!$P5,'1º Saneamento'!$P5&lt;&gt;'Série original'!$Q5)),'1º Saneamento'!E5," ")</f>
        <v xml:space="preserve"> </v>
      </c>
      <c r="F5" s="5" t="str">
        <f>IF(AND('1º Saneamento'!$O5&gt;30%,'1º Saneamento'!F5&gt;='1º Saneamento'!$P5,'1º Saneamento'!F5&lt;='1º Saneamento'!$Q5,COUNT('1º Saneamento'!$C5:$L5)&gt;3,OR('1º Saneamento'!$N5&lt;&gt;'Série original'!$O5,'1º Saneamento'!$O5&lt;&gt;'Série original'!$P5,'1º Saneamento'!$P5&lt;&gt;'Série original'!$Q5)),'1º Saneamento'!F5," ")</f>
        <v xml:space="preserve"> </v>
      </c>
      <c r="G5" s="5" t="str">
        <f>IF(AND('1º Saneamento'!$O5&gt;30%,'1º Saneamento'!G5&gt;='1º Saneamento'!$P5,'1º Saneamento'!G5&lt;='1º Saneamento'!$Q5,COUNT('1º Saneamento'!$C5:$L5)&gt;3,OR('1º Saneamento'!$N5&lt;&gt;'Série original'!$O5,'1º Saneamento'!$O5&lt;&gt;'Série original'!$P5,'1º Saneamento'!$P5&lt;&gt;'Série original'!$Q5)),'1º Saneamento'!G5," ")</f>
        <v xml:space="preserve"> </v>
      </c>
      <c r="H5" s="5" t="str">
        <f>IF(AND('1º Saneamento'!$O5&gt;30%,'1º Saneamento'!H5&gt;='1º Saneamento'!$P5,'1º Saneamento'!H5&lt;='1º Saneamento'!$Q5,COUNT('1º Saneamento'!$C5:$L5)&gt;3,OR('1º Saneamento'!$N5&lt;&gt;'Série original'!$O5,'1º Saneamento'!$O5&lt;&gt;'Série original'!$P5,'1º Saneamento'!$P5&lt;&gt;'Série original'!$Q5)),'1º Saneamento'!H5," ")</f>
        <v xml:space="preserve"> </v>
      </c>
      <c r="I5" s="5" t="str">
        <f>IF(AND('1º Saneamento'!$O5&gt;30%,'1º Saneamento'!I5&gt;='1º Saneamento'!$P5,'1º Saneamento'!I5&lt;='1º Saneamento'!$Q5,COUNT('1º Saneamento'!$C5:$L5)&gt;3,OR('1º Saneamento'!$N5&lt;&gt;'Série original'!$O5,'1º Saneamento'!$O5&lt;&gt;'Série original'!$P5,'1º Saneamento'!$P5&lt;&gt;'Série original'!$Q5)),'1º Saneamento'!I5," ")</f>
        <v xml:space="preserve"> </v>
      </c>
      <c r="J5" s="5" t="str">
        <f>IF(AND('1º Saneamento'!$O5&gt;30%,'1º Saneamento'!J5&gt;='1º Saneamento'!$P5,'1º Saneamento'!J5&lt;='1º Saneamento'!$Q5,COUNT('1º Saneamento'!$C5:$L5)&gt;3,OR('1º Saneamento'!$N5&lt;&gt;'Série original'!$O5,'1º Saneamento'!$O5&lt;&gt;'Série original'!$P5,'1º Saneamento'!$P5&lt;&gt;'Série original'!$Q5)),'1º Saneamento'!J5," ")</f>
        <v xml:space="preserve"> </v>
      </c>
      <c r="K5" s="5" t="str">
        <f>IF(AND('1º Saneamento'!$O5&gt;30%,'1º Saneamento'!K5&gt;='1º Saneamento'!$P5,'1º Saneamento'!K5&lt;='1º Saneamento'!$Q5,COUNT('1º Saneamento'!$C5:$L5)&gt;3,OR('1º Saneamento'!$N5&lt;&gt;'Série original'!$O5,'1º Saneamento'!$O5&lt;&gt;'Série original'!$P5,'1º Saneamento'!$P5&lt;&gt;'Série original'!$Q5)),'1º Saneamento'!K5," ")</f>
        <v xml:space="preserve"> </v>
      </c>
      <c r="L5" s="5" t="str">
        <f>IF(AND('1º Saneamento'!$O5&gt;30%,'1º Saneamento'!L5&gt;='1º Saneamento'!$P5,'1º Saneamento'!L5&lt;='1º Saneamento'!$Q5,COUNT('1º Saneamento'!$C5:$L5)&gt;3,OR('1º Saneamento'!$N5&lt;&gt;'Série original'!$O5,'1º Saneamento'!$O5&lt;&gt;'Série original'!$P5,'1º Saneamento'!$P5&lt;&gt;'Série original'!$Q5)),'1º Saneamento'!L5," ")</f>
        <v xml:space="preserve"> </v>
      </c>
      <c r="M5" s="44" t="str">
        <f t="shared" si="0"/>
        <v/>
      </c>
      <c r="N5" s="7" t="str">
        <f t="shared" si="1"/>
        <v/>
      </c>
      <c r="O5" s="8" t="str">
        <f t="shared" si="2"/>
        <v/>
      </c>
      <c r="P5" s="6" t="str">
        <f t="shared" si="3"/>
        <v/>
      </c>
      <c r="Q5" s="5" t="str">
        <f t="shared" si="4"/>
        <v/>
      </c>
    </row>
    <row r="6" spans="1:17" ht="31.5" x14ac:dyDescent="0.25">
      <c r="A6" s="3">
        <f>IF('Série original'!$A6&lt;&gt;"",'Série original'!$A6,"")</f>
        <v>4</v>
      </c>
      <c r="B6" s="4" t="str">
        <f>IF('Série original'!$B6&lt;&gt;"",'Série original'!$B6,"")</f>
        <v>Granito - fornecimento e instalação completa, por M²</v>
      </c>
      <c r="C6" s="5" t="str">
        <f>IF(AND('1º Saneamento'!$O6&gt;30%,'1º Saneamento'!C6&gt;='1º Saneamento'!$P6,'1º Saneamento'!C6&lt;='1º Saneamento'!$Q6,COUNT('1º Saneamento'!$C6:$L6)&gt;3,OR('1º Saneamento'!$N6&lt;&gt;'Série original'!$O6,'1º Saneamento'!$O6&lt;&gt;'Série original'!$P6,'1º Saneamento'!$P6&lt;&gt;'Série original'!$Q6)),'1º Saneamento'!C6," ")</f>
        <v xml:space="preserve"> </v>
      </c>
      <c r="D6" s="5" t="str">
        <f>IF(AND('1º Saneamento'!$O6&gt;30%,'1º Saneamento'!D6&gt;='1º Saneamento'!$P6,'1º Saneamento'!D6&lt;='1º Saneamento'!$Q6,COUNT('1º Saneamento'!$C6:$L6)&gt;3,OR('1º Saneamento'!$N6&lt;&gt;'Série original'!$O6,'1º Saneamento'!$O6&lt;&gt;'Série original'!$P6,'1º Saneamento'!$P6&lt;&gt;'Série original'!$Q6)),'1º Saneamento'!D6," ")</f>
        <v xml:space="preserve"> </v>
      </c>
      <c r="E6" s="5" t="str">
        <f>IF(AND('1º Saneamento'!$O6&gt;30%,'1º Saneamento'!E6&gt;='1º Saneamento'!$P6,'1º Saneamento'!E6&lt;='1º Saneamento'!$Q6,COUNT('1º Saneamento'!$C6:$L6)&gt;3,OR('1º Saneamento'!$N6&lt;&gt;'Série original'!$O6,'1º Saneamento'!$O6&lt;&gt;'Série original'!$P6,'1º Saneamento'!$P6&lt;&gt;'Série original'!$Q6)),'1º Saneamento'!E6," ")</f>
        <v xml:space="preserve"> </v>
      </c>
      <c r="F6" s="5" t="str">
        <f>IF(AND('1º Saneamento'!$O6&gt;30%,'1º Saneamento'!F6&gt;='1º Saneamento'!$P6,'1º Saneamento'!F6&lt;='1º Saneamento'!$Q6,COUNT('1º Saneamento'!$C6:$L6)&gt;3,OR('1º Saneamento'!$N6&lt;&gt;'Série original'!$O6,'1º Saneamento'!$O6&lt;&gt;'Série original'!$P6,'1º Saneamento'!$P6&lt;&gt;'Série original'!$Q6)),'1º Saneamento'!F6," ")</f>
        <v xml:space="preserve"> </v>
      </c>
      <c r="G6" s="5" t="str">
        <f>IF(AND('1º Saneamento'!$O6&gt;30%,'1º Saneamento'!G6&gt;='1º Saneamento'!$P6,'1º Saneamento'!G6&lt;='1º Saneamento'!$Q6,COUNT('1º Saneamento'!$C6:$L6)&gt;3,OR('1º Saneamento'!$N6&lt;&gt;'Série original'!$O6,'1º Saneamento'!$O6&lt;&gt;'Série original'!$P6,'1º Saneamento'!$P6&lt;&gt;'Série original'!$Q6)),'1º Saneamento'!G6," ")</f>
        <v xml:space="preserve"> </v>
      </c>
      <c r="H6" s="5" t="str">
        <f>IF(AND('1º Saneamento'!$O6&gt;30%,'1º Saneamento'!H6&gt;='1º Saneamento'!$P6,'1º Saneamento'!H6&lt;='1º Saneamento'!$Q6,COUNT('1º Saneamento'!$C6:$L6)&gt;3,OR('1º Saneamento'!$N6&lt;&gt;'Série original'!$O6,'1º Saneamento'!$O6&lt;&gt;'Série original'!$P6,'1º Saneamento'!$P6&lt;&gt;'Série original'!$Q6)),'1º Saneamento'!H6," ")</f>
        <v xml:space="preserve"> </v>
      </c>
      <c r="I6" s="5" t="str">
        <f>IF(AND('1º Saneamento'!$O6&gt;30%,'1º Saneamento'!I6&gt;='1º Saneamento'!$P6,'1º Saneamento'!I6&lt;='1º Saneamento'!$Q6,COUNT('1º Saneamento'!$C6:$L6)&gt;3,OR('1º Saneamento'!$N6&lt;&gt;'Série original'!$O6,'1º Saneamento'!$O6&lt;&gt;'Série original'!$P6,'1º Saneamento'!$P6&lt;&gt;'Série original'!$Q6)),'1º Saneamento'!I6," ")</f>
        <v xml:space="preserve"> </v>
      </c>
      <c r="J6" s="5" t="str">
        <f>IF(AND('1º Saneamento'!$O6&gt;30%,'1º Saneamento'!J6&gt;='1º Saneamento'!$P6,'1º Saneamento'!J6&lt;='1º Saneamento'!$Q6,COUNT('1º Saneamento'!$C6:$L6)&gt;3,OR('1º Saneamento'!$N6&lt;&gt;'Série original'!$O6,'1º Saneamento'!$O6&lt;&gt;'Série original'!$P6,'1º Saneamento'!$P6&lt;&gt;'Série original'!$Q6)),'1º Saneamento'!J6," ")</f>
        <v xml:space="preserve"> </v>
      </c>
      <c r="K6" s="5" t="str">
        <f>IF(AND('1º Saneamento'!$O6&gt;30%,'1º Saneamento'!K6&gt;='1º Saneamento'!$P6,'1º Saneamento'!K6&lt;='1º Saneamento'!$Q6,COUNT('1º Saneamento'!$C6:$L6)&gt;3,OR('1º Saneamento'!$N6&lt;&gt;'Série original'!$O6,'1º Saneamento'!$O6&lt;&gt;'Série original'!$P6,'1º Saneamento'!$P6&lt;&gt;'Série original'!$Q6)),'1º Saneamento'!K6," ")</f>
        <v xml:space="preserve"> </v>
      </c>
      <c r="L6" s="5" t="str">
        <f>IF(AND('1º Saneamento'!$O6&gt;30%,'1º Saneamento'!L6&gt;='1º Saneamento'!$P6,'1º Saneamento'!L6&lt;='1º Saneamento'!$Q6,COUNT('1º Saneamento'!$C6:$L6)&gt;3,OR('1º Saneamento'!$N6&lt;&gt;'Série original'!$O6,'1º Saneamento'!$O6&lt;&gt;'Série original'!$P6,'1º Saneamento'!$P6&lt;&gt;'Série original'!$Q6)),'1º Saneamento'!L6," ")</f>
        <v xml:space="preserve"> </v>
      </c>
      <c r="M6" s="44" t="str">
        <f t="shared" si="0"/>
        <v/>
      </c>
      <c r="N6" s="7" t="str">
        <f t="shared" si="1"/>
        <v/>
      </c>
      <c r="O6" s="8" t="str">
        <f t="shared" si="2"/>
        <v/>
      </c>
      <c r="P6" s="6" t="str">
        <f t="shared" si="3"/>
        <v/>
      </c>
      <c r="Q6" s="5" t="str">
        <f t="shared" si="4"/>
        <v/>
      </c>
    </row>
    <row r="7" spans="1:17" ht="31.5" x14ac:dyDescent="0.25">
      <c r="A7" s="3">
        <f>IF('Série original'!$A7&lt;&gt;"",'Série original'!$A7,"")</f>
        <v>5</v>
      </c>
      <c r="B7" s="4" t="str">
        <f>IF('Série original'!$B7&lt;&gt;"",'Série original'!$B7,"")</f>
        <v>Mármore - fornecimento e instalação completa, por M²</v>
      </c>
      <c r="C7" s="5" t="str">
        <f>IF(AND('1º Saneamento'!$O7&gt;30%,'1º Saneamento'!C7&gt;='1º Saneamento'!$P7,'1º Saneamento'!C7&lt;='1º Saneamento'!$Q7,COUNT('1º Saneamento'!$C7:$L7)&gt;3,OR('1º Saneamento'!$N7&lt;&gt;'Série original'!$O7,'1º Saneamento'!$O7&lt;&gt;'Série original'!$P7,'1º Saneamento'!$P7&lt;&gt;'Série original'!$Q7)),'1º Saneamento'!C7," ")</f>
        <v xml:space="preserve"> </v>
      </c>
      <c r="D7" s="5" t="str">
        <f>IF(AND('1º Saneamento'!$O7&gt;30%,'1º Saneamento'!D7&gt;='1º Saneamento'!$P7,'1º Saneamento'!D7&lt;='1º Saneamento'!$Q7,COUNT('1º Saneamento'!$C7:$L7)&gt;3,OR('1º Saneamento'!$N7&lt;&gt;'Série original'!$O7,'1º Saneamento'!$O7&lt;&gt;'Série original'!$P7,'1º Saneamento'!$P7&lt;&gt;'Série original'!$Q7)),'1º Saneamento'!D7," ")</f>
        <v xml:space="preserve"> </v>
      </c>
      <c r="E7" s="5" t="str">
        <f>IF(AND('1º Saneamento'!$O7&gt;30%,'1º Saneamento'!E7&gt;='1º Saneamento'!$P7,'1º Saneamento'!E7&lt;='1º Saneamento'!$Q7,COUNT('1º Saneamento'!$C7:$L7)&gt;3,OR('1º Saneamento'!$N7&lt;&gt;'Série original'!$O7,'1º Saneamento'!$O7&lt;&gt;'Série original'!$P7,'1º Saneamento'!$P7&lt;&gt;'Série original'!$Q7)),'1º Saneamento'!E7," ")</f>
        <v xml:space="preserve"> </v>
      </c>
      <c r="F7" s="5" t="str">
        <f>IF(AND('1º Saneamento'!$O7&gt;30%,'1º Saneamento'!F7&gt;='1º Saneamento'!$P7,'1º Saneamento'!F7&lt;='1º Saneamento'!$Q7,COUNT('1º Saneamento'!$C7:$L7)&gt;3,OR('1º Saneamento'!$N7&lt;&gt;'Série original'!$O7,'1º Saneamento'!$O7&lt;&gt;'Série original'!$P7,'1º Saneamento'!$P7&lt;&gt;'Série original'!$Q7)),'1º Saneamento'!F7," ")</f>
        <v xml:space="preserve"> </v>
      </c>
      <c r="G7" s="5" t="str">
        <f>IF(AND('1º Saneamento'!$O7&gt;30%,'1º Saneamento'!G7&gt;='1º Saneamento'!$P7,'1º Saneamento'!G7&lt;='1º Saneamento'!$Q7,COUNT('1º Saneamento'!$C7:$L7)&gt;3,OR('1º Saneamento'!$N7&lt;&gt;'Série original'!$O7,'1º Saneamento'!$O7&lt;&gt;'Série original'!$P7,'1º Saneamento'!$P7&lt;&gt;'Série original'!$Q7)),'1º Saneamento'!G7," ")</f>
        <v xml:space="preserve"> </v>
      </c>
      <c r="H7" s="5" t="str">
        <f>IF(AND('1º Saneamento'!$O7&gt;30%,'1º Saneamento'!H7&gt;='1º Saneamento'!$P7,'1º Saneamento'!H7&lt;='1º Saneamento'!$Q7,COUNT('1º Saneamento'!$C7:$L7)&gt;3,OR('1º Saneamento'!$N7&lt;&gt;'Série original'!$O7,'1º Saneamento'!$O7&lt;&gt;'Série original'!$P7,'1º Saneamento'!$P7&lt;&gt;'Série original'!$Q7)),'1º Saneamento'!H7," ")</f>
        <v xml:space="preserve"> </v>
      </c>
      <c r="I7" s="5" t="str">
        <f>IF(AND('1º Saneamento'!$O7&gt;30%,'1º Saneamento'!I7&gt;='1º Saneamento'!$P7,'1º Saneamento'!I7&lt;='1º Saneamento'!$Q7,COUNT('1º Saneamento'!$C7:$L7)&gt;3,OR('1º Saneamento'!$N7&lt;&gt;'Série original'!$O7,'1º Saneamento'!$O7&lt;&gt;'Série original'!$P7,'1º Saneamento'!$P7&lt;&gt;'Série original'!$Q7)),'1º Saneamento'!I7," ")</f>
        <v xml:space="preserve"> </v>
      </c>
      <c r="J7" s="5" t="str">
        <f>IF(AND('1º Saneamento'!$O7&gt;30%,'1º Saneamento'!J7&gt;='1º Saneamento'!$P7,'1º Saneamento'!J7&lt;='1º Saneamento'!$Q7,COUNT('1º Saneamento'!$C7:$L7)&gt;3,OR('1º Saneamento'!$N7&lt;&gt;'Série original'!$O7,'1º Saneamento'!$O7&lt;&gt;'Série original'!$P7,'1º Saneamento'!$P7&lt;&gt;'Série original'!$Q7)),'1º Saneamento'!J7," ")</f>
        <v xml:space="preserve"> </v>
      </c>
      <c r="K7" s="5" t="str">
        <f>IF(AND('1º Saneamento'!$O7&gt;30%,'1º Saneamento'!K7&gt;='1º Saneamento'!$P7,'1º Saneamento'!K7&lt;='1º Saneamento'!$Q7,COUNT('1º Saneamento'!$C7:$L7)&gt;3,OR('1º Saneamento'!$N7&lt;&gt;'Série original'!$O7,'1º Saneamento'!$O7&lt;&gt;'Série original'!$P7,'1º Saneamento'!$P7&lt;&gt;'Série original'!$Q7)),'1º Saneamento'!K7," ")</f>
        <v xml:space="preserve"> </v>
      </c>
      <c r="L7" s="5" t="str">
        <f>IF(AND('1º Saneamento'!$O7&gt;30%,'1º Saneamento'!L7&gt;='1º Saneamento'!$P7,'1º Saneamento'!L7&lt;='1º Saneamento'!$Q7,COUNT('1º Saneamento'!$C7:$L7)&gt;3,OR('1º Saneamento'!$N7&lt;&gt;'Série original'!$O7,'1º Saneamento'!$O7&lt;&gt;'Série original'!$P7,'1º Saneamento'!$P7&lt;&gt;'Série original'!$Q7)),'1º Saneamento'!L7," ")</f>
        <v xml:space="preserve"> </v>
      </c>
      <c r="M7" s="44" t="str">
        <f t="shared" si="0"/>
        <v/>
      </c>
      <c r="N7" s="7" t="str">
        <f t="shared" si="1"/>
        <v/>
      </c>
      <c r="O7" s="8" t="str">
        <f t="shared" si="2"/>
        <v/>
      </c>
      <c r="P7" s="6" t="str">
        <f t="shared" si="3"/>
        <v/>
      </c>
      <c r="Q7" s="5" t="str">
        <f t="shared" si="4"/>
        <v/>
      </c>
    </row>
    <row r="8" spans="1:17" ht="47.25" x14ac:dyDescent="0.25">
      <c r="A8" s="3">
        <f>IF('Série original'!$A8&lt;&gt;"",'Série original'!$A8,"")</f>
        <v>6</v>
      </c>
      <c r="B8" s="4" t="str">
        <f>IF('Série original'!$B8&lt;&gt;"",'Série original'!$B8,"")</f>
        <v>Vidro temperado/laminado - fornecimento e instalação completa, por M²</v>
      </c>
      <c r="C8" s="5" t="str">
        <f>IF(AND('1º Saneamento'!$O8&gt;30%,'1º Saneamento'!C8&gt;='1º Saneamento'!$P8,'1º Saneamento'!C8&lt;='1º Saneamento'!$Q8,COUNT('1º Saneamento'!$C8:$L8)&gt;3,OR('1º Saneamento'!$N8&lt;&gt;'Série original'!$O8,'1º Saneamento'!$O8&lt;&gt;'Série original'!$P8,'1º Saneamento'!$P8&lt;&gt;'Série original'!$Q8)),'1º Saneamento'!C8," ")</f>
        <v xml:space="preserve"> </v>
      </c>
      <c r="D8" s="5" t="str">
        <f>IF(AND('1º Saneamento'!$O8&gt;30%,'1º Saneamento'!D8&gt;='1º Saneamento'!$P8,'1º Saneamento'!D8&lt;='1º Saneamento'!$Q8,COUNT('1º Saneamento'!$C8:$L8)&gt;3,OR('1º Saneamento'!$N8&lt;&gt;'Série original'!$O8,'1º Saneamento'!$O8&lt;&gt;'Série original'!$P8,'1º Saneamento'!$P8&lt;&gt;'Série original'!$Q8)),'1º Saneamento'!D8," ")</f>
        <v xml:space="preserve"> </v>
      </c>
      <c r="E8" s="5" t="str">
        <f>IF(AND('1º Saneamento'!$O8&gt;30%,'1º Saneamento'!E8&gt;='1º Saneamento'!$P8,'1º Saneamento'!E8&lt;='1º Saneamento'!$Q8,COUNT('1º Saneamento'!$C8:$L8)&gt;3,OR('1º Saneamento'!$N8&lt;&gt;'Série original'!$O8,'1º Saneamento'!$O8&lt;&gt;'Série original'!$P8,'1º Saneamento'!$P8&lt;&gt;'Série original'!$Q8)),'1º Saneamento'!E8," ")</f>
        <v xml:space="preserve"> </v>
      </c>
      <c r="F8" s="5" t="str">
        <f>IF(AND('1º Saneamento'!$O8&gt;30%,'1º Saneamento'!F8&gt;='1º Saneamento'!$P8,'1º Saneamento'!F8&lt;='1º Saneamento'!$Q8,COUNT('1º Saneamento'!$C8:$L8)&gt;3,OR('1º Saneamento'!$N8&lt;&gt;'Série original'!$O8,'1º Saneamento'!$O8&lt;&gt;'Série original'!$P8,'1º Saneamento'!$P8&lt;&gt;'Série original'!$Q8)),'1º Saneamento'!F8," ")</f>
        <v xml:space="preserve"> </v>
      </c>
      <c r="G8" s="5" t="str">
        <f>IF(AND('1º Saneamento'!$O8&gt;30%,'1º Saneamento'!G8&gt;='1º Saneamento'!$P8,'1º Saneamento'!G8&lt;='1º Saneamento'!$Q8,COUNT('1º Saneamento'!$C8:$L8)&gt;3,OR('1º Saneamento'!$N8&lt;&gt;'Série original'!$O8,'1º Saneamento'!$O8&lt;&gt;'Série original'!$P8,'1º Saneamento'!$P8&lt;&gt;'Série original'!$Q8)),'1º Saneamento'!G8," ")</f>
        <v xml:space="preserve"> </v>
      </c>
      <c r="H8" s="5" t="str">
        <f>IF(AND('1º Saneamento'!$O8&gt;30%,'1º Saneamento'!H8&gt;='1º Saneamento'!$P8,'1º Saneamento'!H8&lt;='1º Saneamento'!$Q8,COUNT('1º Saneamento'!$C8:$L8)&gt;3,OR('1º Saneamento'!$N8&lt;&gt;'Série original'!$O8,'1º Saneamento'!$O8&lt;&gt;'Série original'!$P8,'1º Saneamento'!$P8&lt;&gt;'Série original'!$Q8)),'1º Saneamento'!H8," ")</f>
        <v xml:space="preserve"> </v>
      </c>
      <c r="I8" s="5" t="str">
        <f>IF(AND('1º Saneamento'!$O8&gt;30%,'1º Saneamento'!I8&gt;='1º Saneamento'!$P8,'1º Saneamento'!I8&lt;='1º Saneamento'!$Q8,COUNT('1º Saneamento'!$C8:$L8)&gt;3,OR('1º Saneamento'!$N8&lt;&gt;'Série original'!$O8,'1º Saneamento'!$O8&lt;&gt;'Série original'!$P8,'1º Saneamento'!$P8&lt;&gt;'Série original'!$Q8)),'1º Saneamento'!I8," ")</f>
        <v xml:space="preserve"> </v>
      </c>
      <c r="J8" s="5" t="str">
        <f>IF(AND('1º Saneamento'!$O8&gt;30%,'1º Saneamento'!J8&gt;='1º Saneamento'!$P8,'1º Saneamento'!J8&lt;='1º Saneamento'!$Q8,COUNT('1º Saneamento'!$C8:$L8)&gt;3,OR('1º Saneamento'!$N8&lt;&gt;'Série original'!$O8,'1º Saneamento'!$O8&lt;&gt;'Série original'!$P8,'1º Saneamento'!$P8&lt;&gt;'Série original'!$Q8)),'1º Saneamento'!J8," ")</f>
        <v xml:space="preserve"> </v>
      </c>
      <c r="K8" s="5" t="str">
        <f>IF(AND('1º Saneamento'!$O8&gt;30%,'1º Saneamento'!K8&gt;='1º Saneamento'!$P8,'1º Saneamento'!K8&lt;='1º Saneamento'!$Q8,COUNT('1º Saneamento'!$C8:$L8)&gt;3,OR('1º Saneamento'!$N8&lt;&gt;'Série original'!$O8,'1º Saneamento'!$O8&lt;&gt;'Série original'!$P8,'1º Saneamento'!$P8&lt;&gt;'Série original'!$Q8)),'1º Saneamento'!K8," ")</f>
        <v xml:space="preserve"> </v>
      </c>
      <c r="L8" s="5" t="str">
        <f>IF(AND('1º Saneamento'!$O8&gt;30%,'1º Saneamento'!L8&gt;='1º Saneamento'!$P8,'1º Saneamento'!L8&lt;='1º Saneamento'!$Q8,COUNT('1º Saneamento'!$C8:$L8)&gt;3,OR('1º Saneamento'!$N8&lt;&gt;'Série original'!$O8,'1º Saneamento'!$O8&lt;&gt;'Série original'!$P8,'1º Saneamento'!$P8&lt;&gt;'Série original'!$Q8)),'1º Saneamento'!L8," ")</f>
        <v xml:space="preserve"> </v>
      </c>
      <c r="M8" s="44" t="str">
        <f t="shared" si="0"/>
        <v/>
      </c>
      <c r="N8" s="7" t="str">
        <f t="shared" si="1"/>
        <v/>
      </c>
      <c r="O8" s="8" t="str">
        <f t="shared" si="2"/>
        <v/>
      </c>
      <c r="P8" s="6" t="str">
        <f t="shared" si="3"/>
        <v/>
      </c>
      <c r="Q8" s="5" t="str">
        <f t="shared" si="4"/>
        <v/>
      </c>
    </row>
    <row r="9" spans="1:17" ht="47.25" x14ac:dyDescent="0.25">
      <c r="A9" s="3">
        <f>IF('Série original'!$A9&lt;&gt;"",'Série original'!$A9,"")</f>
        <v>7</v>
      </c>
      <c r="B9" s="4" t="str">
        <f>IF('Série original'!$B9&lt;&gt;"",'Série original'!$B9,"")</f>
        <v>Torneira de bancada – fornecimento e instalação completa</v>
      </c>
      <c r="C9" s="5" t="str">
        <f>IF(AND('1º Saneamento'!$O9&gt;30%,'1º Saneamento'!C9&gt;='1º Saneamento'!$P9,'1º Saneamento'!C9&lt;='1º Saneamento'!$Q9,COUNT('1º Saneamento'!$C9:$L9)&gt;3,OR('1º Saneamento'!$N9&lt;&gt;'Série original'!$O9,'1º Saneamento'!$O9&lt;&gt;'Série original'!$P9,'1º Saneamento'!$P9&lt;&gt;'Série original'!$Q9)),'1º Saneamento'!C9," ")</f>
        <v xml:space="preserve"> </v>
      </c>
      <c r="D9" s="5" t="str">
        <f>IF(AND('1º Saneamento'!$O9&gt;30%,'1º Saneamento'!D9&gt;='1º Saneamento'!$P9,'1º Saneamento'!D9&lt;='1º Saneamento'!$Q9,COUNT('1º Saneamento'!$C9:$L9)&gt;3,OR('1º Saneamento'!$N9&lt;&gt;'Série original'!$O9,'1º Saneamento'!$O9&lt;&gt;'Série original'!$P9,'1º Saneamento'!$P9&lt;&gt;'Série original'!$Q9)),'1º Saneamento'!D9," ")</f>
        <v xml:space="preserve"> </v>
      </c>
      <c r="E9" s="5" t="str">
        <f>IF(AND('1º Saneamento'!$O9&gt;30%,'1º Saneamento'!E9&gt;='1º Saneamento'!$P9,'1º Saneamento'!E9&lt;='1º Saneamento'!$Q9,COUNT('1º Saneamento'!$C9:$L9)&gt;3,OR('1º Saneamento'!$N9&lt;&gt;'Série original'!$O9,'1º Saneamento'!$O9&lt;&gt;'Série original'!$P9,'1º Saneamento'!$P9&lt;&gt;'Série original'!$Q9)),'1º Saneamento'!E9," ")</f>
        <v xml:space="preserve"> </v>
      </c>
      <c r="F9" s="5" t="str">
        <f>IF(AND('1º Saneamento'!$O9&gt;30%,'1º Saneamento'!F9&gt;='1º Saneamento'!$P9,'1º Saneamento'!F9&lt;='1º Saneamento'!$Q9,COUNT('1º Saneamento'!$C9:$L9)&gt;3,OR('1º Saneamento'!$N9&lt;&gt;'Série original'!$O9,'1º Saneamento'!$O9&lt;&gt;'Série original'!$P9,'1º Saneamento'!$P9&lt;&gt;'Série original'!$Q9)),'1º Saneamento'!F9," ")</f>
        <v xml:space="preserve"> </v>
      </c>
      <c r="G9" s="5" t="str">
        <f>IF(AND('1º Saneamento'!$O9&gt;30%,'1º Saneamento'!G9&gt;='1º Saneamento'!$P9,'1º Saneamento'!G9&lt;='1º Saneamento'!$Q9,COUNT('1º Saneamento'!$C9:$L9)&gt;3,OR('1º Saneamento'!$N9&lt;&gt;'Série original'!$O9,'1º Saneamento'!$O9&lt;&gt;'Série original'!$P9,'1º Saneamento'!$P9&lt;&gt;'Série original'!$Q9)),'1º Saneamento'!G9," ")</f>
        <v xml:space="preserve"> </v>
      </c>
      <c r="H9" s="5" t="str">
        <f>IF(AND('1º Saneamento'!$O9&gt;30%,'1º Saneamento'!H9&gt;='1º Saneamento'!$P9,'1º Saneamento'!H9&lt;='1º Saneamento'!$Q9,COUNT('1º Saneamento'!$C9:$L9)&gt;3,OR('1º Saneamento'!$N9&lt;&gt;'Série original'!$O9,'1º Saneamento'!$O9&lt;&gt;'Série original'!$P9,'1º Saneamento'!$P9&lt;&gt;'Série original'!$Q9)),'1º Saneamento'!H9," ")</f>
        <v xml:space="preserve"> </v>
      </c>
      <c r="I9" s="5" t="str">
        <f>IF(AND('1º Saneamento'!$O9&gt;30%,'1º Saneamento'!I9&gt;='1º Saneamento'!$P9,'1º Saneamento'!I9&lt;='1º Saneamento'!$Q9,COUNT('1º Saneamento'!$C9:$L9)&gt;3,OR('1º Saneamento'!$N9&lt;&gt;'Série original'!$O9,'1º Saneamento'!$O9&lt;&gt;'Série original'!$P9,'1º Saneamento'!$P9&lt;&gt;'Série original'!$Q9)),'1º Saneamento'!I9," ")</f>
        <v xml:space="preserve"> </v>
      </c>
      <c r="J9" s="5" t="str">
        <f>IF(AND('1º Saneamento'!$O9&gt;30%,'1º Saneamento'!J9&gt;='1º Saneamento'!$P9,'1º Saneamento'!J9&lt;='1º Saneamento'!$Q9,COUNT('1º Saneamento'!$C9:$L9)&gt;3,OR('1º Saneamento'!$N9&lt;&gt;'Série original'!$O9,'1º Saneamento'!$O9&lt;&gt;'Série original'!$P9,'1º Saneamento'!$P9&lt;&gt;'Série original'!$Q9)),'1º Saneamento'!J9," ")</f>
        <v xml:space="preserve"> </v>
      </c>
      <c r="K9" s="5" t="str">
        <f>IF(AND('1º Saneamento'!$O9&gt;30%,'1º Saneamento'!K9&gt;='1º Saneamento'!$P9,'1º Saneamento'!K9&lt;='1º Saneamento'!$Q9,COUNT('1º Saneamento'!$C9:$L9)&gt;3,OR('1º Saneamento'!$N9&lt;&gt;'Série original'!$O9,'1º Saneamento'!$O9&lt;&gt;'Série original'!$P9,'1º Saneamento'!$P9&lt;&gt;'Série original'!$Q9)),'1º Saneamento'!K9," ")</f>
        <v xml:space="preserve"> </v>
      </c>
      <c r="L9" s="5" t="str">
        <f>IF(AND('1º Saneamento'!$O9&gt;30%,'1º Saneamento'!L9&gt;='1º Saneamento'!$P9,'1º Saneamento'!L9&lt;='1º Saneamento'!$Q9,COUNT('1º Saneamento'!$C9:$L9)&gt;3,OR('1º Saneamento'!$N9&lt;&gt;'Série original'!$O9,'1º Saneamento'!$O9&lt;&gt;'Série original'!$P9,'1º Saneamento'!$P9&lt;&gt;'Série original'!$Q9)),'1º Saneamento'!L9," ")</f>
        <v xml:space="preserve"> </v>
      </c>
      <c r="M9" s="44" t="str">
        <f t="shared" si="0"/>
        <v/>
      </c>
      <c r="N9" s="7" t="str">
        <f t="shared" si="1"/>
        <v/>
      </c>
      <c r="O9" s="8" t="str">
        <f t="shared" si="2"/>
        <v/>
      </c>
      <c r="P9" s="6" t="str">
        <f t="shared" si="3"/>
        <v/>
      </c>
      <c r="Q9" s="5" t="str">
        <f t="shared" si="4"/>
        <v/>
      </c>
    </row>
    <row r="10" spans="1:17" ht="47.25" x14ac:dyDescent="0.25">
      <c r="A10" s="3">
        <f>IF('Série original'!$A10&lt;&gt;"",'Série original'!$A10,"")</f>
        <v>8</v>
      </c>
      <c r="B10" s="4" t="str">
        <f>IF('Série original'!$B10&lt;&gt;"",'Série original'!$B10,"")</f>
        <v>Cuba inox de embutir (40cm x 34cm) - fornecimento e instalação completa</v>
      </c>
      <c r="C10" s="5" t="str">
        <f>IF(AND('1º Saneamento'!$O10&gt;30%,'1º Saneamento'!C10&gt;='1º Saneamento'!$P10,'1º Saneamento'!C10&lt;='1º Saneamento'!$Q10,COUNT('1º Saneamento'!$C10:$L10)&gt;3,OR('1º Saneamento'!$N10&lt;&gt;'Série original'!$O10,'1º Saneamento'!$O10&lt;&gt;'Série original'!$P10,'1º Saneamento'!$P10&lt;&gt;'Série original'!$Q10)),'1º Saneamento'!C10," ")</f>
        <v xml:space="preserve"> </v>
      </c>
      <c r="D10" s="5" t="str">
        <f>IF(AND('1º Saneamento'!$O10&gt;30%,'1º Saneamento'!D10&gt;='1º Saneamento'!$P10,'1º Saneamento'!D10&lt;='1º Saneamento'!$Q10,COUNT('1º Saneamento'!$C10:$L10)&gt;3,OR('1º Saneamento'!$N10&lt;&gt;'Série original'!$O10,'1º Saneamento'!$O10&lt;&gt;'Série original'!$P10,'1º Saneamento'!$P10&lt;&gt;'Série original'!$Q10)),'1º Saneamento'!D10," ")</f>
        <v xml:space="preserve"> </v>
      </c>
      <c r="E10" s="5" t="str">
        <f>IF(AND('1º Saneamento'!$O10&gt;30%,'1º Saneamento'!E10&gt;='1º Saneamento'!$P10,'1º Saneamento'!E10&lt;='1º Saneamento'!$Q10,COUNT('1º Saneamento'!$C10:$L10)&gt;3,OR('1º Saneamento'!$N10&lt;&gt;'Série original'!$O10,'1º Saneamento'!$O10&lt;&gt;'Série original'!$P10,'1º Saneamento'!$P10&lt;&gt;'Série original'!$Q10)),'1º Saneamento'!E10," ")</f>
        <v xml:space="preserve"> </v>
      </c>
      <c r="F10" s="5" t="str">
        <f>IF(AND('1º Saneamento'!$O10&gt;30%,'1º Saneamento'!F10&gt;='1º Saneamento'!$P10,'1º Saneamento'!F10&lt;='1º Saneamento'!$Q10,COUNT('1º Saneamento'!$C10:$L10)&gt;3,OR('1º Saneamento'!$N10&lt;&gt;'Série original'!$O10,'1º Saneamento'!$O10&lt;&gt;'Série original'!$P10,'1º Saneamento'!$P10&lt;&gt;'Série original'!$Q10)),'1º Saneamento'!F10," ")</f>
        <v xml:space="preserve"> </v>
      </c>
      <c r="G10" s="5" t="str">
        <f>IF(AND('1º Saneamento'!$O10&gt;30%,'1º Saneamento'!G10&gt;='1º Saneamento'!$P10,'1º Saneamento'!G10&lt;='1º Saneamento'!$Q10,COUNT('1º Saneamento'!$C10:$L10)&gt;3,OR('1º Saneamento'!$N10&lt;&gt;'Série original'!$O10,'1º Saneamento'!$O10&lt;&gt;'Série original'!$P10,'1º Saneamento'!$P10&lt;&gt;'Série original'!$Q10)),'1º Saneamento'!G10," ")</f>
        <v xml:space="preserve"> </v>
      </c>
      <c r="H10" s="5" t="str">
        <f>IF(AND('1º Saneamento'!$O10&gt;30%,'1º Saneamento'!H10&gt;='1º Saneamento'!$P10,'1º Saneamento'!H10&lt;='1º Saneamento'!$Q10,COUNT('1º Saneamento'!$C10:$L10)&gt;3,OR('1º Saneamento'!$N10&lt;&gt;'Série original'!$O10,'1º Saneamento'!$O10&lt;&gt;'Série original'!$P10,'1º Saneamento'!$P10&lt;&gt;'Série original'!$Q10)),'1º Saneamento'!H10," ")</f>
        <v xml:space="preserve"> </v>
      </c>
      <c r="I10" s="5" t="str">
        <f>IF(AND('1º Saneamento'!$O10&gt;30%,'1º Saneamento'!I10&gt;='1º Saneamento'!$P10,'1º Saneamento'!I10&lt;='1º Saneamento'!$Q10,COUNT('1º Saneamento'!$C10:$L10)&gt;3,OR('1º Saneamento'!$N10&lt;&gt;'Série original'!$O10,'1º Saneamento'!$O10&lt;&gt;'Série original'!$P10,'1º Saneamento'!$P10&lt;&gt;'Série original'!$Q10)),'1º Saneamento'!I10," ")</f>
        <v xml:space="preserve"> </v>
      </c>
      <c r="J10" s="5" t="str">
        <f>IF(AND('1º Saneamento'!$O10&gt;30%,'1º Saneamento'!J10&gt;='1º Saneamento'!$P10,'1º Saneamento'!J10&lt;='1º Saneamento'!$Q10,COUNT('1º Saneamento'!$C10:$L10)&gt;3,OR('1º Saneamento'!$N10&lt;&gt;'Série original'!$O10,'1º Saneamento'!$O10&lt;&gt;'Série original'!$P10,'1º Saneamento'!$P10&lt;&gt;'Série original'!$Q10)),'1º Saneamento'!J10," ")</f>
        <v xml:space="preserve"> </v>
      </c>
      <c r="K10" s="5" t="str">
        <f>IF(AND('1º Saneamento'!$O10&gt;30%,'1º Saneamento'!K10&gt;='1º Saneamento'!$P10,'1º Saneamento'!K10&lt;='1º Saneamento'!$Q10,COUNT('1º Saneamento'!$C10:$L10)&gt;3,OR('1º Saneamento'!$N10&lt;&gt;'Série original'!$O10,'1º Saneamento'!$O10&lt;&gt;'Série original'!$P10,'1º Saneamento'!$P10&lt;&gt;'Série original'!$Q10)),'1º Saneamento'!K10," ")</f>
        <v xml:space="preserve"> </v>
      </c>
      <c r="L10" s="5" t="str">
        <f>IF(AND('1º Saneamento'!$O10&gt;30%,'1º Saneamento'!L10&gt;='1º Saneamento'!$P10,'1º Saneamento'!L10&lt;='1º Saneamento'!$Q10,COUNT('1º Saneamento'!$C10:$L10)&gt;3,OR('1º Saneamento'!$N10&lt;&gt;'Série original'!$O10,'1º Saneamento'!$O10&lt;&gt;'Série original'!$P10,'1º Saneamento'!$P10&lt;&gt;'Série original'!$Q10)),'1º Saneamento'!L10," ")</f>
        <v xml:space="preserve"> </v>
      </c>
      <c r="M10" s="44" t="str">
        <f t="shared" si="0"/>
        <v/>
      </c>
      <c r="N10" s="7" t="str">
        <f t="shared" si="1"/>
        <v/>
      </c>
      <c r="O10" s="8" t="str">
        <f t="shared" si="2"/>
        <v/>
      </c>
      <c r="P10" s="6" t="str">
        <f t="shared" si="3"/>
        <v/>
      </c>
      <c r="Q10" s="5" t="str">
        <f t="shared" si="4"/>
        <v/>
      </c>
    </row>
    <row r="11" spans="1:17" ht="47.25" x14ac:dyDescent="0.25">
      <c r="A11" s="3">
        <f>IF('Série original'!$A11&lt;&gt;"",'Série original'!$A11,"")</f>
        <v>9</v>
      </c>
      <c r="B11" s="4" t="str">
        <f>IF('Série original'!$B11&lt;&gt;"",'Série original'!$B11,"")</f>
        <v>Cuba inox de embutir (50cm x 40cm) - fornecimento e instalação completa Un.</v>
      </c>
      <c r="C11" s="5" t="str">
        <f>IF(AND('1º Saneamento'!$O11&gt;30%,'1º Saneamento'!C11&gt;='1º Saneamento'!$P11,'1º Saneamento'!C11&lt;='1º Saneamento'!$Q11,COUNT('1º Saneamento'!$C11:$L11)&gt;3,OR('1º Saneamento'!$N11&lt;&gt;'Série original'!$O11,'1º Saneamento'!$O11&lt;&gt;'Série original'!$P11,'1º Saneamento'!$P11&lt;&gt;'Série original'!$Q11)),'1º Saneamento'!C11," ")</f>
        <v xml:space="preserve"> </v>
      </c>
      <c r="D11" s="5" t="str">
        <f>IF(AND('1º Saneamento'!$O11&gt;30%,'1º Saneamento'!D11&gt;='1º Saneamento'!$P11,'1º Saneamento'!D11&lt;='1º Saneamento'!$Q11,COUNT('1º Saneamento'!$C11:$L11)&gt;3,OR('1º Saneamento'!$N11&lt;&gt;'Série original'!$O11,'1º Saneamento'!$O11&lt;&gt;'Série original'!$P11,'1º Saneamento'!$P11&lt;&gt;'Série original'!$Q11)),'1º Saneamento'!D11," ")</f>
        <v xml:space="preserve"> </v>
      </c>
      <c r="E11" s="5" t="str">
        <f>IF(AND('1º Saneamento'!$O11&gt;30%,'1º Saneamento'!E11&gt;='1º Saneamento'!$P11,'1º Saneamento'!E11&lt;='1º Saneamento'!$Q11,COUNT('1º Saneamento'!$C11:$L11)&gt;3,OR('1º Saneamento'!$N11&lt;&gt;'Série original'!$O11,'1º Saneamento'!$O11&lt;&gt;'Série original'!$P11,'1º Saneamento'!$P11&lt;&gt;'Série original'!$Q11)),'1º Saneamento'!E11," ")</f>
        <v xml:space="preserve"> </v>
      </c>
      <c r="F11" s="5" t="str">
        <f>IF(AND('1º Saneamento'!$O11&gt;30%,'1º Saneamento'!F11&gt;='1º Saneamento'!$P11,'1º Saneamento'!F11&lt;='1º Saneamento'!$Q11,COUNT('1º Saneamento'!$C11:$L11)&gt;3,OR('1º Saneamento'!$N11&lt;&gt;'Série original'!$O11,'1º Saneamento'!$O11&lt;&gt;'Série original'!$P11,'1º Saneamento'!$P11&lt;&gt;'Série original'!$Q11)),'1º Saneamento'!F11," ")</f>
        <v xml:space="preserve"> </v>
      </c>
      <c r="G11" s="5" t="str">
        <f>IF(AND('1º Saneamento'!$O11&gt;30%,'1º Saneamento'!G11&gt;='1º Saneamento'!$P11,'1º Saneamento'!G11&lt;='1º Saneamento'!$Q11,COUNT('1º Saneamento'!$C11:$L11)&gt;3,OR('1º Saneamento'!$N11&lt;&gt;'Série original'!$O11,'1º Saneamento'!$O11&lt;&gt;'Série original'!$P11,'1º Saneamento'!$P11&lt;&gt;'Série original'!$Q11)),'1º Saneamento'!G11," ")</f>
        <v xml:space="preserve"> </v>
      </c>
      <c r="H11" s="5" t="str">
        <f>IF(AND('1º Saneamento'!$O11&gt;30%,'1º Saneamento'!H11&gt;='1º Saneamento'!$P11,'1º Saneamento'!H11&lt;='1º Saneamento'!$Q11,COUNT('1º Saneamento'!$C11:$L11)&gt;3,OR('1º Saneamento'!$N11&lt;&gt;'Série original'!$O11,'1º Saneamento'!$O11&lt;&gt;'Série original'!$P11,'1º Saneamento'!$P11&lt;&gt;'Série original'!$Q11)),'1º Saneamento'!H11," ")</f>
        <v xml:space="preserve"> </v>
      </c>
      <c r="I11" s="5" t="str">
        <f>IF(AND('1º Saneamento'!$O11&gt;30%,'1º Saneamento'!I11&gt;='1º Saneamento'!$P11,'1º Saneamento'!I11&lt;='1º Saneamento'!$Q11,COUNT('1º Saneamento'!$C11:$L11)&gt;3,OR('1º Saneamento'!$N11&lt;&gt;'Série original'!$O11,'1º Saneamento'!$O11&lt;&gt;'Série original'!$P11,'1º Saneamento'!$P11&lt;&gt;'Série original'!$Q11)),'1º Saneamento'!I11," ")</f>
        <v xml:space="preserve"> </v>
      </c>
      <c r="J11" s="5" t="str">
        <f>IF(AND('1º Saneamento'!$O11&gt;30%,'1º Saneamento'!J11&gt;='1º Saneamento'!$P11,'1º Saneamento'!J11&lt;='1º Saneamento'!$Q11,COUNT('1º Saneamento'!$C11:$L11)&gt;3,OR('1º Saneamento'!$N11&lt;&gt;'Série original'!$O11,'1º Saneamento'!$O11&lt;&gt;'Série original'!$P11,'1º Saneamento'!$P11&lt;&gt;'Série original'!$Q11)),'1º Saneamento'!J11," ")</f>
        <v xml:space="preserve"> </v>
      </c>
      <c r="K11" s="5" t="str">
        <f>IF(AND('1º Saneamento'!$O11&gt;30%,'1º Saneamento'!K11&gt;='1º Saneamento'!$P11,'1º Saneamento'!K11&lt;='1º Saneamento'!$Q11,COUNT('1º Saneamento'!$C11:$L11)&gt;3,OR('1º Saneamento'!$N11&lt;&gt;'Série original'!$O11,'1º Saneamento'!$O11&lt;&gt;'Série original'!$P11,'1º Saneamento'!$P11&lt;&gt;'Série original'!$Q11)),'1º Saneamento'!K11," ")</f>
        <v xml:space="preserve"> </v>
      </c>
      <c r="L11" s="5" t="str">
        <f>IF(AND('1º Saneamento'!$O11&gt;30%,'1º Saneamento'!L11&gt;='1º Saneamento'!$P11,'1º Saneamento'!L11&lt;='1º Saneamento'!$Q11,COUNT('1º Saneamento'!$C11:$L11)&gt;3,OR('1º Saneamento'!$N11&lt;&gt;'Série original'!$O11,'1º Saneamento'!$O11&lt;&gt;'Série original'!$P11,'1º Saneamento'!$P11&lt;&gt;'Série original'!$Q11)),'1º Saneamento'!L11," ")</f>
        <v xml:space="preserve"> </v>
      </c>
      <c r="M11" s="44" t="str">
        <f t="shared" si="0"/>
        <v/>
      </c>
      <c r="N11" s="7" t="str">
        <f t="shared" si="1"/>
        <v/>
      </c>
      <c r="O11" s="8" t="str">
        <f t="shared" si="2"/>
        <v/>
      </c>
      <c r="P11" s="6" t="str">
        <f t="shared" si="3"/>
        <v/>
      </c>
      <c r="Q11" s="5" t="str">
        <f t="shared" si="4"/>
        <v/>
      </c>
    </row>
    <row r="12" spans="1:17" ht="47.25" x14ac:dyDescent="0.25">
      <c r="A12" s="3">
        <f>IF('Série original'!$A12&lt;&gt;"",'Série original'!$A12,"")</f>
        <v>10</v>
      </c>
      <c r="B12" s="4" t="str">
        <f>IF('Série original'!$B12&lt;&gt;"",'Série original'!$B12,"")</f>
        <v>Cuba de embutir rasa (56x34x11cm) -  fornecimento e instalação completa</v>
      </c>
      <c r="C12" s="5" t="str">
        <f>IF(AND('1º Saneamento'!$O12&gt;30%,'1º Saneamento'!C12&gt;='1º Saneamento'!$P12,'1º Saneamento'!C12&lt;='1º Saneamento'!$Q12,COUNT('1º Saneamento'!$C12:$L12)&gt;3,OR('1º Saneamento'!$N12&lt;&gt;'Série original'!$O12,'1º Saneamento'!$O12&lt;&gt;'Série original'!$P12,'1º Saneamento'!$P12&lt;&gt;'Série original'!$Q12)),'1º Saneamento'!C12," ")</f>
        <v xml:space="preserve"> </v>
      </c>
      <c r="D12" s="5" t="str">
        <f>IF(AND('1º Saneamento'!$O12&gt;30%,'1º Saneamento'!D12&gt;='1º Saneamento'!$P12,'1º Saneamento'!D12&lt;='1º Saneamento'!$Q12,COUNT('1º Saneamento'!$C12:$L12)&gt;3,OR('1º Saneamento'!$N12&lt;&gt;'Série original'!$O12,'1º Saneamento'!$O12&lt;&gt;'Série original'!$P12,'1º Saneamento'!$P12&lt;&gt;'Série original'!$Q12)),'1º Saneamento'!D12," ")</f>
        <v xml:space="preserve"> </v>
      </c>
      <c r="E12" s="5" t="str">
        <f>IF(AND('1º Saneamento'!$O12&gt;30%,'1º Saneamento'!E12&gt;='1º Saneamento'!$P12,'1º Saneamento'!E12&lt;='1º Saneamento'!$Q12,COUNT('1º Saneamento'!$C12:$L12)&gt;3,OR('1º Saneamento'!$N12&lt;&gt;'Série original'!$O12,'1º Saneamento'!$O12&lt;&gt;'Série original'!$P12,'1º Saneamento'!$P12&lt;&gt;'Série original'!$Q12)),'1º Saneamento'!E12," ")</f>
        <v xml:space="preserve"> </v>
      </c>
      <c r="F12" s="5" t="str">
        <f>IF(AND('1º Saneamento'!$O12&gt;30%,'1º Saneamento'!F12&gt;='1º Saneamento'!$P12,'1º Saneamento'!F12&lt;='1º Saneamento'!$Q12,COUNT('1º Saneamento'!$C12:$L12)&gt;3,OR('1º Saneamento'!$N12&lt;&gt;'Série original'!$O12,'1º Saneamento'!$O12&lt;&gt;'Série original'!$P12,'1º Saneamento'!$P12&lt;&gt;'Série original'!$Q12)),'1º Saneamento'!F12," ")</f>
        <v xml:space="preserve"> </v>
      </c>
      <c r="G12" s="5" t="str">
        <f>IF(AND('1º Saneamento'!$O12&gt;30%,'1º Saneamento'!G12&gt;='1º Saneamento'!$P12,'1º Saneamento'!G12&lt;='1º Saneamento'!$Q12,COUNT('1º Saneamento'!$C12:$L12)&gt;3,OR('1º Saneamento'!$N12&lt;&gt;'Série original'!$O12,'1º Saneamento'!$O12&lt;&gt;'Série original'!$P12,'1º Saneamento'!$P12&lt;&gt;'Série original'!$Q12)),'1º Saneamento'!G12," ")</f>
        <v xml:space="preserve"> </v>
      </c>
      <c r="H12" s="5" t="str">
        <f>IF(AND('1º Saneamento'!$O12&gt;30%,'1º Saneamento'!H12&gt;='1º Saneamento'!$P12,'1º Saneamento'!H12&lt;='1º Saneamento'!$Q12,COUNT('1º Saneamento'!$C12:$L12)&gt;3,OR('1º Saneamento'!$N12&lt;&gt;'Série original'!$O12,'1º Saneamento'!$O12&lt;&gt;'Série original'!$P12,'1º Saneamento'!$P12&lt;&gt;'Série original'!$Q12)),'1º Saneamento'!H12," ")</f>
        <v xml:space="preserve"> </v>
      </c>
      <c r="I12" s="5" t="str">
        <f>IF(AND('1º Saneamento'!$O12&gt;30%,'1º Saneamento'!I12&gt;='1º Saneamento'!$P12,'1º Saneamento'!I12&lt;='1º Saneamento'!$Q12,COUNT('1º Saneamento'!$C12:$L12)&gt;3,OR('1º Saneamento'!$N12&lt;&gt;'Série original'!$O12,'1º Saneamento'!$O12&lt;&gt;'Série original'!$P12,'1º Saneamento'!$P12&lt;&gt;'Série original'!$Q12)),'1º Saneamento'!I12," ")</f>
        <v xml:space="preserve"> </v>
      </c>
      <c r="J12" s="5" t="str">
        <f>IF(AND('1º Saneamento'!$O12&gt;30%,'1º Saneamento'!J12&gt;='1º Saneamento'!$P12,'1º Saneamento'!J12&lt;='1º Saneamento'!$Q12,COUNT('1º Saneamento'!$C12:$L12)&gt;3,OR('1º Saneamento'!$N12&lt;&gt;'Série original'!$O12,'1º Saneamento'!$O12&lt;&gt;'Série original'!$P12,'1º Saneamento'!$P12&lt;&gt;'Série original'!$Q12)),'1º Saneamento'!J12," ")</f>
        <v xml:space="preserve"> </v>
      </c>
      <c r="K12" s="5" t="str">
        <f>IF(AND('1º Saneamento'!$O12&gt;30%,'1º Saneamento'!K12&gt;='1º Saneamento'!$P12,'1º Saneamento'!K12&lt;='1º Saneamento'!$Q12,COUNT('1º Saneamento'!$C12:$L12)&gt;3,OR('1º Saneamento'!$N12&lt;&gt;'Série original'!$O12,'1º Saneamento'!$O12&lt;&gt;'Série original'!$P12,'1º Saneamento'!$P12&lt;&gt;'Série original'!$Q12)),'1º Saneamento'!K12," ")</f>
        <v xml:space="preserve"> </v>
      </c>
      <c r="L12" s="5" t="str">
        <f>IF(AND('1º Saneamento'!$O12&gt;30%,'1º Saneamento'!L12&gt;='1º Saneamento'!$P12,'1º Saneamento'!L12&lt;='1º Saneamento'!$Q12,COUNT('1º Saneamento'!$C12:$L12)&gt;3,OR('1º Saneamento'!$N12&lt;&gt;'Série original'!$O12,'1º Saneamento'!$O12&lt;&gt;'Série original'!$P12,'1º Saneamento'!$P12&lt;&gt;'Série original'!$Q12)),'1º Saneamento'!L12," ")</f>
        <v xml:space="preserve"> </v>
      </c>
      <c r="M12" s="44" t="str">
        <f t="shared" si="0"/>
        <v/>
      </c>
      <c r="N12" s="7" t="str">
        <f t="shared" si="1"/>
        <v/>
      </c>
      <c r="O12" s="8" t="str">
        <f t="shared" si="2"/>
        <v/>
      </c>
      <c r="P12" s="6" t="str">
        <f t="shared" si="3"/>
        <v/>
      </c>
      <c r="Q12" s="5" t="str">
        <f t="shared" si="4"/>
        <v/>
      </c>
    </row>
    <row r="13" spans="1:17" ht="47.25" x14ac:dyDescent="0.25">
      <c r="A13" s="3">
        <f>IF('Série original'!$A13&lt;&gt;"",'Série original'!$A13,"")</f>
        <v>11</v>
      </c>
      <c r="B13" s="4" t="str">
        <f>IF('Série original'!$B13&lt;&gt;"",'Série original'!$B13,"")</f>
        <v>Cuba de embutir rasa (46x30x11cm) -  fornecimento e instalação completa</v>
      </c>
      <c r="C13" s="5" t="str">
        <f>IF(AND('1º Saneamento'!$O13&gt;30%,'1º Saneamento'!C13&gt;='1º Saneamento'!$P13,'1º Saneamento'!C13&lt;='1º Saneamento'!$Q13,COUNT('1º Saneamento'!$C13:$L13)&gt;3,OR('1º Saneamento'!$N13&lt;&gt;'Série original'!$O13,'1º Saneamento'!$O13&lt;&gt;'Série original'!$P13,'1º Saneamento'!$P13&lt;&gt;'Série original'!$Q13)),'1º Saneamento'!C13," ")</f>
        <v xml:space="preserve"> </v>
      </c>
      <c r="D13" s="5" t="str">
        <f>IF(AND('1º Saneamento'!$O13&gt;30%,'1º Saneamento'!D13&gt;='1º Saneamento'!$P13,'1º Saneamento'!D13&lt;='1º Saneamento'!$Q13,COUNT('1º Saneamento'!$C13:$L13)&gt;3,OR('1º Saneamento'!$N13&lt;&gt;'Série original'!$O13,'1º Saneamento'!$O13&lt;&gt;'Série original'!$P13,'1º Saneamento'!$P13&lt;&gt;'Série original'!$Q13)),'1º Saneamento'!D13," ")</f>
        <v xml:space="preserve"> </v>
      </c>
      <c r="E13" s="5" t="str">
        <f>IF(AND('1º Saneamento'!$O13&gt;30%,'1º Saneamento'!E13&gt;='1º Saneamento'!$P13,'1º Saneamento'!E13&lt;='1º Saneamento'!$Q13,COUNT('1º Saneamento'!$C13:$L13)&gt;3,OR('1º Saneamento'!$N13&lt;&gt;'Série original'!$O13,'1º Saneamento'!$O13&lt;&gt;'Série original'!$P13,'1º Saneamento'!$P13&lt;&gt;'Série original'!$Q13)),'1º Saneamento'!E13," ")</f>
        <v xml:space="preserve"> </v>
      </c>
      <c r="F13" s="5" t="str">
        <f>IF(AND('1º Saneamento'!$O13&gt;30%,'1º Saneamento'!F13&gt;='1º Saneamento'!$P13,'1º Saneamento'!F13&lt;='1º Saneamento'!$Q13,COUNT('1º Saneamento'!$C13:$L13)&gt;3,OR('1º Saneamento'!$N13&lt;&gt;'Série original'!$O13,'1º Saneamento'!$O13&lt;&gt;'Série original'!$P13,'1º Saneamento'!$P13&lt;&gt;'Série original'!$Q13)),'1º Saneamento'!F13," ")</f>
        <v xml:space="preserve"> </v>
      </c>
      <c r="G13" s="5" t="str">
        <f>IF(AND('1º Saneamento'!$O13&gt;30%,'1º Saneamento'!G13&gt;='1º Saneamento'!$P13,'1º Saneamento'!G13&lt;='1º Saneamento'!$Q13,COUNT('1º Saneamento'!$C13:$L13)&gt;3,OR('1º Saneamento'!$N13&lt;&gt;'Série original'!$O13,'1º Saneamento'!$O13&lt;&gt;'Série original'!$P13,'1º Saneamento'!$P13&lt;&gt;'Série original'!$Q13)),'1º Saneamento'!G13," ")</f>
        <v xml:space="preserve"> </v>
      </c>
      <c r="H13" s="5" t="str">
        <f>IF(AND('1º Saneamento'!$O13&gt;30%,'1º Saneamento'!H13&gt;='1º Saneamento'!$P13,'1º Saneamento'!H13&lt;='1º Saneamento'!$Q13,COUNT('1º Saneamento'!$C13:$L13)&gt;3,OR('1º Saneamento'!$N13&lt;&gt;'Série original'!$O13,'1º Saneamento'!$O13&lt;&gt;'Série original'!$P13,'1º Saneamento'!$P13&lt;&gt;'Série original'!$Q13)),'1º Saneamento'!H13," ")</f>
        <v xml:space="preserve"> </v>
      </c>
      <c r="I13" s="5" t="str">
        <f>IF(AND('1º Saneamento'!$O13&gt;30%,'1º Saneamento'!I13&gt;='1º Saneamento'!$P13,'1º Saneamento'!I13&lt;='1º Saneamento'!$Q13,COUNT('1º Saneamento'!$C13:$L13)&gt;3,OR('1º Saneamento'!$N13&lt;&gt;'Série original'!$O13,'1º Saneamento'!$O13&lt;&gt;'Série original'!$P13,'1º Saneamento'!$P13&lt;&gt;'Série original'!$Q13)),'1º Saneamento'!I13," ")</f>
        <v xml:space="preserve"> </v>
      </c>
      <c r="J13" s="5" t="str">
        <f>IF(AND('1º Saneamento'!$O13&gt;30%,'1º Saneamento'!J13&gt;='1º Saneamento'!$P13,'1º Saneamento'!J13&lt;='1º Saneamento'!$Q13,COUNT('1º Saneamento'!$C13:$L13)&gt;3,OR('1º Saneamento'!$N13&lt;&gt;'Série original'!$O13,'1º Saneamento'!$O13&lt;&gt;'Série original'!$P13,'1º Saneamento'!$P13&lt;&gt;'Série original'!$Q13)),'1º Saneamento'!J13," ")</f>
        <v xml:space="preserve"> </v>
      </c>
      <c r="K13" s="5" t="str">
        <f>IF(AND('1º Saneamento'!$O13&gt;30%,'1º Saneamento'!K13&gt;='1º Saneamento'!$P13,'1º Saneamento'!K13&lt;='1º Saneamento'!$Q13,COUNT('1º Saneamento'!$C13:$L13)&gt;3,OR('1º Saneamento'!$N13&lt;&gt;'Série original'!$O13,'1º Saneamento'!$O13&lt;&gt;'Série original'!$P13,'1º Saneamento'!$P13&lt;&gt;'Série original'!$Q13)),'1º Saneamento'!K13," ")</f>
        <v xml:space="preserve"> </v>
      </c>
      <c r="L13" s="5" t="str">
        <f>IF(AND('1º Saneamento'!$O13&gt;30%,'1º Saneamento'!L13&gt;='1º Saneamento'!$P13,'1º Saneamento'!L13&lt;='1º Saneamento'!$Q13,COUNT('1º Saneamento'!$C13:$L13)&gt;3,OR('1º Saneamento'!$N13&lt;&gt;'Série original'!$O13,'1º Saneamento'!$O13&lt;&gt;'Série original'!$P13,'1º Saneamento'!$P13&lt;&gt;'Série original'!$Q13)),'1º Saneamento'!L13," ")</f>
        <v xml:space="preserve"> </v>
      </c>
      <c r="M13" s="44" t="str">
        <f t="shared" si="0"/>
        <v/>
      </c>
      <c r="N13" s="7" t="str">
        <f t="shared" si="1"/>
        <v/>
      </c>
      <c r="O13" s="8" t="str">
        <f t="shared" si="2"/>
        <v/>
      </c>
      <c r="P13" s="6" t="str">
        <f t="shared" si="3"/>
        <v/>
      </c>
      <c r="Q13" s="5" t="str">
        <f t="shared" si="4"/>
        <v/>
      </c>
    </row>
    <row r="14" spans="1:17" ht="47.25" x14ac:dyDescent="0.25">
      <c r="A14" s="3">
        <f>IF('Série original'!$A14&lt;&gt;"",'Série original'!$A14,"")</f>
        <v>12</v>
      </c>
      <c r="B14" s="4" t="str">
        <f>IF('Série original'!$B14&lt;&gt;"",'Série original'!$B14,"")</f>
        <v>Cuba de embutir redonda (35cm) -  fornecimento e instalação completa</v>
      </c>
      <c r="C14" s="5" t="str">
        <f>IF(AND('1º Saneamento'!$O14&gt;30%,'1º Saneamento'!C14&gt;='1º Saneamento'!$P14,'1º Saneamento'!C14&lt;='1º Saneamento'!$Q14,COUNT('1º Saneamento'!$C14:$L14)&gt;3,OR('1º Saneamento'!$N14&lt;&gt;'Série original'!$O14,'1º Saneamento'!$O14&lt;&gt;'Série original'!$P14,'1º Saneamento'!$P14&lt;&gt;'Série original'!$Q14)),'1º Saneamento'!C14," ")</f>
        <v xml:space="preserve"> </v>
      </c>
      <c r="D14" s="5" t="str">
        <f>IF(AND('1º Saneamento'!$O14&gt;30%,'1º Saneamento'!D14&gt;='1º Saneamento'!$P14,'1º Saneamento'!D14&lt;='1º Saneamento'!$Q14,COUNT('1º Saneamento'!$C14:$L14)&gt;3,OR('1º Saneamento'!$N14&lt;&gt;'Série original'!$O14,'1º Saneamento'!$O14&lt;&gt;'Série original'!$P14,'1º Saneamento'!$P14&lt;&gt;'Série original'!$Q14)),'1º Saneamento'!D14," ")</f>
        <v xml:space="preserve"> </v>
      </c>
      <c r="E14" s="5" t="str">
        <f>IF(AND('1º Saneamento'!$O14&gt;30%,'1º Saneamento'!E14&gt;='1º Saneamento'!$P14,'1º Saneamento'!E14&lt;='1º Saneamento'!$Q14,COUNT('1º Saneamento'!$C14:$L14)&gt;3,OR('1º Saneamento'!$N14&lt;&gt;'Série original'!$O14,'1º Saneamento'!$O14&lt;&gt;'Série original'!$P14,'1º Saneamento'!$P14&lt;&gt;'Série original'!$Q14)),'1º Saneamento'!E14," ")</f>
        <v xml:space="preserve"> </v>
      </c>
      <c r="F14" s="5" t="str">
        <f>IF(AND('1º Saneamento'!$O14&gt;30%,'1º Saneamento'!F14&gt;='1º Saneamento'!$P14,'1º Saneamento'!F14&lt;='1º Saneamento'!$Q14,COUNT('1º Saneamento'!$C14:$L14)&gt;3,OR('1º Saneamento'!$N14&lt;&gt;'Série original'!$O14,'1º Saneamento'!$O14&lt;&gt;'Série original'!$P14,'1º Saneamento'!$P14&lt;&gt;'Série original'!$Q14)),'1º Saneamento'!F14," ")</f>
        <v xml:space="preserve"> </v>
      </c>
      <c r="G14" s="5" t="str">
        <f>IF(AND('1º Saneamento'!$O14&gt;30%,'1º Saneamento'!G14&gt;='1º Saneamento'!$P14,'1º Saneamento'!G14&lt;='1º Saneamento'!$Q14,COUNT('1º Saneamento'!$C14:$L14)&gt;3,OR('1º Saneamento'!$N14&lt;&gt;'Série original'!$O14,'1º Saneamento'!$O14&lt;&gt;'Série original'!$P14,'1º Saneamento'!$P14&lt;&gt;'Série original'!$Q14)),'1º Saneamento'!G14," ")</f>
        <v xml:space="preserve"> </v>
      </c>
      <c r="H14" s="5" t="str">
        <f>IF(AND('1º Saneamento'!$O14&gt;30%,'1º Saneamento'!H14&gt;='1º Saneamento'!$P14,'1º Saneamento'!H14&lt;='1º Saneamento'!$Q14,COUNT('1º Saneamento'!$C14:$L14)&gt;3,OR('1º Saneamento'!$N14&lt;&gt;'Série original'!$O14,'1º Saneamento'!$O14&lt;&gt;'Série original'!$P14,'1º Saneamento'!$P14&lt;&gt;'Série original'!$Q14)),'1º Saneamento'!H14," ")</f>
        <v xml:space="preserve"> </v>
      </c>
      <c r="I14" s="5" t="str">
        <f>IF(AND('1º Saneamento'!$O14&gt;30%,'1º Saneamento'!I14&gt;='1º Saneamento'!$P14,'1º Saneamento'!I14&lt;='1º Saneamento'!$Q14,COUNT('1º Saneamento'!$C14:$L14)&gt;3,OR('1º Saneamento'!$N14&lt;&gt;'Série original'!$O14,'1º Saneamento'!$O14&lt;&gt;'Série original'!$P14,'1º Saneamento'!$P14&lt;&gt;'Série original'!$Q14)),'1º Saneamento'!I14," ")</f>
        <v xml:space="preserve"> </v>
      </c>
      <c r="J14" s="5" t="str">
        <f>IF(AND('1º Saneamento'!$O14&gt;30%,'1º Saneamento'!J14&gt;='1º Saneamento'!$P14,'1º Saneamento'!J14&lt;='1º Saneamento'!$Q14,COUNT('1º Saneamento'!$C14:$L14)&gt;3,OR('1º Saneamento'!$N14&lt;&gt;'Série original'!$O14,'1º Saneamento'!$O14&lt;&gt;'Série original'!$P14,'1º Saneamento'!$P14&lt;&gt;'Série original'!$Q14)),'1º Saneamento'!J14," ")</f>
        <v xml:space="preserve"> </v>
      </c>
      <c r="K14" s="5" t="str">
        <f>IF(AND('1º Saneamento'!$O14&gt;30%,'1º Saneamento'!K14&gt;='1º Saneamento'!$P14,'1º Saneamento'!K14&lt;='1º Saneamento'!$Q14,COUNT('1º Saneamento'!$C14:$L14)&gt;3,OR('1º Saneamento'!$N14&lt;&gt;'Série original'!$O14,'1º Saneamento'!$O14&lt;&gt;'Série original'!$P14,'1º Saneamento'!$P14&lt;&gt;'Série original'!$Q14)),'1º Saneamento'!K14," ")</f>
        <v xml:space="preserve"> </v>
      </c>
      <c r="L14" s="5" t="str">
        <f>IF(AND('1º Saneamento'!$O14&gt;30%,'1º Saneamento'!L14&gt;='1º Saneamento'!$P14,'1º Saneamento'!L14&lt;='1º Saneamento'!$Q14,COUNT('1º Saneamento'!$C14:$L14)&gt;3,OR('1º Saneamento'!$N14&lt;&gt;'Série original'!$O14,'1º Saneamento'!$O14&lt;&gt;'Série original'!$P14,'1º Saneamento'!$P14&lt;&gt;'Série original'!$Q14)),'1º Saneamento'!L14," ")</f>
        <v xml:space="preserve"> </v>
      </c>
      <c r="M14" s="44" t="str">
        <f t="shared" si="0"/>
        <v/>
      </c>
      <c r="N14" s="7" t="str">
        <f t="shared" si="1"/>
        <v/>
      </c>
      <c r="O14" s="8" t="str">
        <f t="shared" si="2"/>
        <v/>
      </c>
      <c r="P14" s="6" t="str">
        <f t="shared" si="3"/>
        <v/>
      </c>
      <c r="Q14" s="5" t="str">
        <f t="shared" si="4"/>
        <v/>
      </c>
    </row>
    <row r="15" spans="1:17" ht="15.75" x14ac:dyDescent="0.25">
      <c r="A15" s="3" t="str">
        <f>IF('Série original'!$A15&lt;&gt;"",'Série original'!$A15,"")</f>
        <v/>
      </c>
      <c r="B15" s="4" t="str">
        <f>IF('Série original'!$B15&lt;&gt;"",'Série original'!$B15,"")</f>
        <v/>
      </c>
      <c r="C15" s="5" t="str">
        <f>IF(AND('1º Saneamento'!$O15&gt;30%,'1º Saneamento'!C15&gt;='1º Saneamento'!$P15,'1º Saneamento'!C15&lt;='1º Saneamento'!$Q15,COUNT('1º Saneamento'!$C15:$L15)&gt;3,OR('1º Saneamento'!$N15&lt;&gt;'Série original'!$O15,'1º Saneamento'!$O15&lt;&gt;'Série original'!$P15,'1º Saneamento'!$P15&lt;&gt;'Série original'!$Q15)),'1º Saneamento'!C15," ")</f>
        <v xml:space="preserve"> </v>
      </c>
      <c r="D15" s="5" t="str">
        <f>IF(AND('1º Saneamento'!$O15&gt;30%,'1º Saneamento'!D15&gt;='1º Saneamento'!$P15,'1º Saneamento'!D15&lt;='1º Saneamento'!$Q15,COUNT('1º Saneamento'!$C15:$L15)&gt;3,OR('1º Saneamento'!$N15&lt;&gt;'Série original'!$O15,'1º Saneamento'!$O15&lt;&gt;'Série original'!$P15,'1º Saneamento'!$P15&lt;&gt;'Série original'!$Q15)),'1º Saneamento'!D15," ")</f>
        <v xml:space="preserve"> </v>
      </c>
      <c r="E15" s="5" t="str">
        <f>IF(AND('1º Saneamento'!$O15&gt;30%,'1º Saneamento'!E15&gt;='1º Saneamento'!$P15,'1º Saneamento'!E15&lt;='1º Saneamento'!$Q15,COUNT('1º Saneamento'!$C15:$L15)&gt;3,OR('1º Saneamento'!$N15&lt;&gt;'Série original'!$O15,'1º Saneamento'!$O15&lt;&gt;'Série original'!$P15,'1º Saneamento'!$P15&lt;&gt;'Série original'!$Q15)),'1º Saneamento'!E15," ")</f>
        <v xml:space="preserve"> </v>
      </c>
      <c r="F15" s="5" t="str">
        <f>IF(AND('1º Saneamento'!$O15&gt;30%,'1º Saneamento'!F15&gt;='1º Saneamento'!$P15,'1º Saneamento'!F15&lt;='1º Saneamento'!$Q15,COUNT('1º Saneamento'!$C15:$L15)&gt;3,OR('1º Saneamento'!$N15&lt;&gt;'Série original'!$O15,'1º Saneamento'!$O15&lt;&gt;'Série original'!$P15,'1º Saneamento'!$P15&lt;&gt;'Série original'!$Q15)),'1º Saneamento'!F15," ")</f>
        <v xml:space="preserve"> </v>
      </c>
      <c r="G15" s="5" t="str">
        <f>IF(AND('1º Saneamento'!$O15&gt;30%,'1º Saneamento'!G15&gt;='1º Saneamento'!$P15,'1º Saneamento'!G15&lt;='1º Saneamento'!$Q15,COUNT('1º Saneamento'!$C15:$L15)&gt;3,OR('1º Saneamento'!$N15&lt;&gt;'Série original'!$O15,'1º Saneamento'!$O15&lt;&gt;'Série original'!$P15,'1º Saneamento'!$P15&lt;&gt;'Série original'!$Q15)),'1º Saneamento'!G15," ")</f>
        <v xml:space="preserve"> </v>
      </c>
      <c r="H15" s="5" t="str">
        <f>IF(AND('1º Saneamento'!$O15&gt;30%,'1º Saneamento'!H15&gt;='1º Saneamento'!$P15,'1º Saneamento'!H15&lt;='1º Saneamento'!$Q15,COUNT('1º Saneamento'!$C15:$L15)&gt;3,OR('1º Saneamento'!$N15&lt;&gt;'Série original'!$O15,'1º Saneamento'!$O15&lt;&gt;'Série original'!$P15,'1º Saneamento'!$P15&lt;&gt;'Série original'!$Q15)),'1º Saneamento'!H15," ")</f>
        <v xml:space="preserve"> </v>
      </c>
      <c r="I15" s="5" t="str">
        <f>IF(AND('1º Saneamento'!$O15&gt;30%,'1º Saneamento'!I15&gt;='1º Saneamento'!$P15,'1º Saneamento'!I15&lt;='1º Saneamento'!$Q15,COUNT('1º Saneamento'!$C15:$L15)&gt;3,OR('1º Saneamento'!$N15&lt;&gt;'Série original'!$O15,'1º Saneamento'!$O15&lt;&gt;'Série original'!$P15,'1º Saneamento'!$P15&lt;&gt;'Série original'!$Q15)),'1º Saneamento'!I15," ")</f>
        <v xml:space="preserve"> </v>
      </c>
      <c r="J15" s="5" t="str">
        <f>IF(AND('1º Saneamento'!$O15&gt;30%,'1º Saneamento'!J15&gt;='1º Saneamento'!$P15,'1º Saneamento'!J15&lt;='1º Saneamento'!$Q15,COUNT('1º Saneamento'!$C15:$L15)&gt;3,OR('1º Saneamento'!$N15&lt;&gt;'Série original'!$O15,'1º Saneamento'!$O15&lt;&gt;'Série original'!$P15,'1º Saneamento'!$P15&lt;&gt;'Série original'!$Q15)),'1º Saneamento'!J15," ")</f>
        <v xml:space="preserve"> </v>
      </c>
      <c r="K15" s="5" t="str">
        <f>IF(AND('1º Saneamento'!$O15&gt;30%,'1º Saneamento'!K15&gt;='1º Saneamento'!$P15,'1º Saneamento'!K15&lt;='1º Saneamento'!$Q15,COUNT('1º Saneamento'!$C15:$L15)&gt;3,OR('1º Saneamento'!$N15&lt;&gt;'Série original'!$O15,'1º Saneamento'!$O15&lt;&gt;'Série original'!$P15,'1º Saneamento'!$P15&lt;&gt;'Série original'!$Q15)),'1º Saneamento'!K15," ")</f>
        <v xml:space="preserve"> </v>
      </c>
      <c r="L15" s="5" t="str">
        <f>IF(AND('1º Saneamento'!$O15&gt;30%,'1º Saneamento'!L15&gt;='1º Saneamento'!$P15,'1º Saneamento'!L15&lt;='1º Saneamento'!$Q15,COUNT('1º Saneamento'!$C15:$L15)&gt;3,OR('1º Saneamento'!$N15&lt;&gt;'Série original'!$O15,'1º Saneamento'!$O15&lt;&gt;'Série original'!$P15,'1º Saneamento'!$P15&lt;&gt;'Série original'!$Q15)),'1º Saneamento'!L15," ")</f>
        <v xml:space="preserve"> </v>
      </c>
      <c r="M15" s="44" t="str">
        <f t="shared" si="0"/>
        <v/>
      </c>
      <c r="N15" s="7" t="str">
        <f t="shared" si="1"/>
        <v/>
      </c>
      <c r="O15" s="8" t="str">
        <f t="shared" si="2"/>
        <v/>
      </c>
      <c r="P15" s="6" t="str">
        <f t="shared" si="3"/>
        <v/>
      </c>
      <c r="Q15" s="5" t="str">
        <f t="shared" si="4"/>
        <v/>
      </c>
    </row>
    <row r="16" spans="1:17" ht="15.75" x14ac:dyDescent="0.25">
      <c r="A16" s="3" t="str">
        <f>IF('Série original'!$A16&lt;&gt;"",'Série original'!$A16,"")</f>
        <v/>
      </c>
      <c r="B16" s="4" t="str">
        <f>IF('Série original'!$B16&lt;&gt;"",'Série original'!$B16,"")</f>
        <v/>
      </c>
      <c r="C16" s="5" t="str">
        <f>IF(AND('1º Saneamento'!$O16&gt;30%,'1º Saneamento'!C16&gt;='1º Saneamento'!$P16,'1º Saneamento'!C16&lt;='1º Saneamento'!$Q16,COUNT('1º Saneamento'!$C16:$L16)&gt;3,OR('1º Saneamento'!$N16&lt;&gt;'Série original'!$O16,'1º Saneamento'!$O16&lt;&gt;'Série original'!$P16,'1º Saneamento'!$P16&lt;&gt;'Série original'!$Q16)),'1º Saneamento'!C16," ")</f>
        <v xml:space="preserve"> </v>
      </c>
      <c r="D16" s="5" t="str">
        <f>IF(AND('1º Saneamento'!$O16&gt;30%,'1º Saneamento'!D16&gt;='1º Saneamento'!$P16,'1º Saneamento'!D16&lt;='1º Saneamento'!$Q16,COUNT('1º Saneamento'!$C16:$L16)&gt;3,OR('1º Saneamento'!$N16&lt;&gt;'Série original'!$O16,'1º Saneamento'!$O16&lt;&gt;'Série original'!$P16,'1º Saneamento'!$P16&lt;&gt;'Série original'!$Q16)),'1º Saneamento'!D16," ")</f>
        <v xml:space="preserve"> </v>
      </c>
      <c r="E16" s="5" t="str">
        <f>IF(AND('1º Saneamento'!$O16&gt;30%,'1º Saneamento'!E16&gt;='1º Saneamento'!$P16,'1º Saneamento'!E16&lt;='1º Saneamento'!$Q16,COUNT('1º Saneamento'!$C16:$L16)&gt;3,OR('1º Saneamento'!$N16&lt;&gt;'Série original'!$O16,'1º Saneamento'!$O16&lt;&gt;'Série original'!$P16,'1º Saneamento'!$P16&lt;&gt;'Série original'!$Q16)),'1º Saneamento'!E16," ")</f>
        <v xml:space="preserve"> </v>
      </c>
      <c r="F16" s="5" t="str">
        <f>IF(AND('1º Saneamento'!$O16&gt;30%,'1º Saneamento'!F16&gt;='1º Saneamento'!$P16,'1º Saneamento'!F16&lt;='1º Saneamento'!$Q16,COUNT('1º Saneamento'!$C16:$L16)&gt;3,OR('1º Saneamento'!$N16&lt;&gt;'Série original'!$O16,'1º Saneamento'!$O16&lt;&gt;'Série original'!$P16,'1º Saneamento'!$P16&lt;&gt;'Série original'!$Q16)),'1º Saneamento'!F16," ")</f>
        <v xml:space="preserve"> </v>
      </c>
      <c r="G16" s="5" t="str">
        <f>IF(AND('1º Saneamento'!$O16&gt;30%,'1º Saneamento'!G16&gt;='1º Saneamento'!$P16,'1º Saneamento'!G16&lt;='1º Saneamento'!$Q16,COUNT('1º Saneamento'!$C16:$L16)&gt;3,OR('1º Saneamento'!$N16&lt;&gt;'Série original'!$O16,'1º Saneamento'!$O16&lt;&gt;'Série original'!$P16,'1º Saneamento'!$P16&lt;&gt;'Série original'!$Q16)),'1º Saneamento'!G16," ")</f>
        <v xml:space="preserve"> </v>
      </c>
      <c r="H16" s="5" t="str">
        <f>IF(AND('1º Saneamento'!$O16&gt;30%,'1º Saneamento'!H16&gt;='1º Saneamento'!$P16,'1º Saneamento'!H16&lt;='1º Saneamento'!$Q16,COUNT('1º Saneamento'!$C16:$L16)&gt;3,OR('1º Saneamento'!$N16&lt;&gt;'Série original'!$O16,'1º Saneamento'!$O16&lt;&gt;'Série original'!$P16,'1º Saneamento'!$P16&lt;&gt;'Série original'!$Q16)),'1º Saneamento'!H16," ")</f>
        <v xml:space="preserve"> </v>
      </c>
      <c r="I16" s="5" t="str">
        <f>IF(AND('1º Saneamento'!$O16&gt;30%,'1º Saneamento'!I16&gt;='1º Saneamento'!$P16,'1º Saneamento'!I16&lt;='1º Saneamento'!$Q16,COUNT('1º Saneamento'!$C16:$L16)&gt;3,OR('1º Saneamento'!$N16&lt;&gt;'Série original'!$O16,'1º Saneamento'!$O16&lt;&gt;'Série original'!$P16,'1º Saneamento'!$P16&lt;&gt;'Série original'!$Q16)),'1º Saneamento'!I16," ")</f>
        <v xml:space="preserve"> </v>
      </c>
      <c r="J16" s="5" t="str">
        <f>IF(AND('1º Saneamento'!$O16&gt;30%,'1º Saneamento'!J16&gt;='1º Saneamento'!$P16,'1º Saneamento'!J16&lt;='1º Saneamento'!$Q16,COUNT('1º Saneamento'!$C16:$L16)&gt;3,OR('1º Saneamento'!$N16&lt;&gt;'Série original'!$O16,'1º Saneamento'!$O16&lt;&gt;'Série original'!$P16,'1º Saneamento'!$P16&lt;&gt;'Série original'!$Q16)),'1º Saneamento'!J16," ")</f>
        <v xml:space="preserve"> </v>
      </c>
      <c r="K16" s="5" t="str">
        <f>IF(AND('1º Saneamento'!$O16&gt;30%,'1º Saneamento'!K16&gt;='1º Saneamento'!$P16,'1º Saneamento'!K16&lt;='1º Saneamento'!$Q16,COUNT('1º Saneamento'!$C16:$L16)&gt;3,OR('1º Saneamento'!$N16&lt;&gt;'Série original'!$O16,'1º Saneamento'!$O16&lt;&gt;'Série original'!$P16,'1º Saneamento'!$P16&lt;&gt;'Série original'!$Q16)),'1º Saneamento'!K16," ")</f>
        <v xml:space="preserve"> </v>
      </c>
      <c r="L16" s="5" t="str">
        <f>IF(AND('1º Saneamento'!$O16&gt;30%,'1º Saneamento'!L16&gt;='1º Saneamento'!$P16,'1º Saneamento'!L16&lt;='1º Saneamento'!$Q16,COUNT('1º Saneamento'!$C16:$L16)&gt;3,OR('1º Saneamento'!$N16&lt;&gt;'Série original'!$O16,'1º Saneamento'!$O16&lt;&gt;'Série original'!$P16,'1º Saneamento'!$P16&lt;&gt;'Série original'!$Q16)),'1º Saneamento'!L16," ")</f>
        <v xml:space="preserve"> </v>
      </c>
      <c r="M16" s="44" t="str">
        <f t="shared" si="0"/>
        <v/>
      </c>
      <c r="N16" s="7" t="str">
        <f t="shared" si="1"/>
        <v/>
      </c>
      <c r="O16" s="8" t="str">
        <f t="shared" si="2"/>
        <v/>
      </c>
      <c r="P16" s="6" t="str">
        <f t="shared" si="3"/>
        <v/>
      </c>
      <c r="Q16" s="5" t="str">
        <f t="shared" si="4"/>
        <v/>
      </c>
    </row>
    <row r="17" spans="1:17" ht="15.75" x14ac:dyDescent="0.25">
      <c r="A17" s="3" t="str">
        <f>IF('Série original'!$A17&lt;&gt;"",'Série original'!$A17,"")</f>
        <v/>
      </c>
      <c r="B17" s="4" t="str">
        <f>IF('Série original'!$B17&lt;&gt;"",'Série original'!$B17,"")</f>
        <v/>
      </c>
      <c r="C17" s="5" t="str">
        <f>IF(AND('1º Saneamento'!$O17&gt;30%,'1º Saneamento'!C17&gt;='1º Saneamento'!$P17,'1º Saneamento'!C17&lt;='1º Saneamento'!$Q17,COUNT('1º Saneamento'!$C17:$L17)&gt;3,OR('1º Saneamento'!$N17&lt;&gt;'Série original'!$O17,'1º Saneamento'!$O17&lt;&gt;'Série original'!$P17,'1º Saneamento'!$P17&lt;&gt;'Série original'!$Q17)),'1º Saneamento'!C17," ")</f>
        <v xml:space="preserve"> </v>
      </c>
      <c r="D17" s="5" t="str">
        <f>IF(AND('1º Saneamento'!$O17&gt;30%,'1º Saneamento'!D17&gt;='1º Saneamento'!$P17,'1º Saneamento'!D17&lt;='1º Saneamento'!$Q17,COUNT('1º Saneamento'!$C17:$L17)&gt;3,OR('1º Saneamento'!$N17&lt;&gt;'Série original'!$O17,'1º Saneamento'!$O17&lt;&gt;'Série original'!$P17,'1º Saneamento'!$P17&lt;&gt;'Série original'!$Q17)),'1º Saneamento'!D17," ")</f>
        <v xml:space="preserve"> </v>
      </c>
      <c r="E17" s="5" t="str">
        <f>IF(AND('1º Saneamento'!$O17&gt;30%,'1º Saneamento'!E17&gt;='1º Saneamento'!$P17,'1º Saneamento'!E17&lt;='1º Saneamento'!$Q17,COUNT('1º Saneamento'!$C17:$L17)&gt;3,OR('1º Saneamento'!$N17&lt;&gt;'Série original'!$O17,'1º Saneamento'!$O17&lt;&gt;'Série original'!$P17,'1º Saneamento'!$P17&lt;&gt;'Série original'!$Q17)),'1º Saneamento'!E17," ")</f>
        <v xml:space="preserve"> </v>
      </c>
      <c r="F17" s="5" t="str">
        <f>IF(AND('1º Saneamento'!$O17&gt;30%,'1º Saneamento'!F17&gt;='1º Saneamento'!$P17,'1º Saneamento'!F17&lt;='1º Saneamento'!$Q17,COUNT('1º Saneamento'!$C17:$L17)&gt;3,OR('1º Saneamento'!$N17&lt;&gt;'Série original'!$O17,'1º Saneamento'!$O17&lt;&gt;'Série original'!$P17,'1º Saneamento'!$P17&lt;&gt;'Série original'!$Q17)),'1º Saneamento'!F17," ")</f>
        <v xml:space="preserve"> </v>
      </c>
      <c r="G17" s="5" t="str">
        <f>IF(AND('1º Saneamento'!$O17&gt;30%,'1º Saneamento'!G17&gt;='1º Saneamento'!$P17,'1º Saneamento'!G17&lt;='1º Saneamento'!$Q17,COUNT('1º Saneamento'!$C17:$L17)&gt;3,OR('1º Saneamento'!$N17&lt;&gt;'Série original'!$O17,'1º Saneamento'!$O17&lt;&gt;'Série original'!$P17,'1º Saneamento'!$P17&lt;&gt;'Série original'!$Q17)),'1º Saneamento'!G17," ")</f>
        <v xml:space="preserve"> </v>
      </c>
      <c r="H17" s="5" t="str">
        <f>IF(AND('1º Saneamento'!$O17&gt;30%,'1º Saneamento'!H17&gt;='1º Saneamento'!$P17,'1º Saneamento'!H17&lt;='1º Saneamento'!$Q17,COUNT('1º Saneamento'!$C17:$L17)&gt;3,OR('1º Saneamento'!$N17&lt;&gt;'Série original'!$O17,'1º Saneamento'!$O17&lt;&gt;'Série original'!$P17,'1º Saneamento'!$P17&lt;&gt;'Série original'!$Q17)),'1º Saneamento'!H17," ")</f>
        <v xml:space="preserve"> </v>
      </c>
      <c r="I17" s="5" t="str">
        <f>IF(AND('1º Saneamento'!$O17&gt;30%,'1º Saneamento'!I17&gt;='1º Saneamento'!$P17,'1º Saneamento'!I17&lt;='1º Saneamento'!$Q17,COUNT('1º Saneamento'!$C17:$L17)&gt;3,OR('1º Saneamento'!$N17&lt;&gt;'Série original'!$O17,'1º Saneamento'!$O17&lt;&gt;'Série original'!$P17,'1º Saneamento'!$P17&lt;&gt;'Série original'!$Q17)),'1º Saneamento'!I17," ")</f>
        <v xml:space="preserve"> </v>
      </c>
      <c r="J17" s="5" t="str">
        <f>IF(AND('1º Saneamento'!$O17&gt;30%,'1º Saneamento'!J17&gt;='1º Saneamento'!$P17,'1º Saneamento'!J17&lt;='1º Saneamento'!$Q17,COUNT('1º Saneamento'!$C17:$L17)&gt;3,OR('1º Saneamento'!$N17&lt;&gt;'Série original'!$O17,'1º Saneamento'!$O17&lt;&gt;'Série original'!$P17,'1º Saneamento'!$P17&lt;&gt;'Série original'!$Q17)),'1º Saneamento'!J17," ")</f>
        <v xml:space="preserve"> </v>
      </c>
      <c r="K17" s="5" t="str">
        <f>IF(AND('1º Saneamento'!$O17&gt;30%,'1º Saneamento'!K17&gt;='1º Saneamento'!$P17,'1º Saneamento'!K17&lt;='1º Saneamento'!$Q17,COUNT('1º Saneamento'!$C17:$L17)&gt;3,OR('1º Saneamento'!$N17&lt;&gt;'Série original'!$O17,'1º Saneamento'!$O17&lt;&gt;'Série original'!$P17,'1º Saneamento'!$P17&lt;&gt;'Série original'!$Q17)),'1º Saneamento'!K17," ")</f>
        <v xml:space="preserve"> </v>
      </c>
      <c r="L17" s="5" t="str">
        <f>IF(AND('1º Saneamento'!$O17&gt;30%,'1º Saneamento'!L17&gt;='1º Saneamento'!$P17,'1º Saneamento'!L17&lt;='1º Saneamento'!$Q17,COUNT('1º Saneamento'!$C17:$L17)&gt;3,OR('1º Saneamento'!$N17&lt;&gt;'Série original'!$O17,'1º Saneamento'!$O17&lt;&gt;'Série original'!$P17,'1º Saneamento'!$P17&lt;&gt;'Série original'!$Q17)),'1º Saneamento'!L17," ")</f>
        <v xml:space="preserve"> </v>
      </c>
      <c r="M17" s="44" t="str">
        <f t="shared" si="0"/>
        <v/>
      </c>
      <c r="N17" s="7" t="str">
        <f t="shared" si="1"/>
        <v/>
      </c>
      <c r="O17" s="8" t="str">
        <f t="shared" si="2"/>
        <v/>
      </c>
      <c r="P17" s="6" t="str">
        <f t="shared" si="3"/>
        <v/>
      </c>
      <c r="Q17" s="5" t="str">
        <f t="shared" si="4"/>
        <v/>
      </c>
    </row>
    <row r="18" spans="1:17" ht="15.75" x14ac:dyDescent="0.25">
      <c r="A18" s="3" t="str">
        <f>IF('Série original'!$A18&lt;&gt;"",'Série original'!$A18,"")</f>
        <v/>
      </c>
      <c r="B18" s="4" t="str">
        <f>IF('Série original'!$B18&lt;&gt;"",'Série original'!$B18,"")</f>
        <v/>
      </c>
      <c r="C18" s="5" t="str">
        <f>IF(AND('1º Saneamento'!$O18&gt;30%,'1º Saneamento'!C18&gt;='1º Saneamento'!$P18,'1º Saneamento'!C18&lt;='1º Saneamento'!$Q18,COUNT('1º Saneamento'!$C18:$L18)&gt;3,OR('1º Saneamento'!$N18&lt;&gt;'Série original'!$O18,'1º Saneamento'!$O18&lt;&gt;'Série original'!$P18,'1º Saneamento'!$P18&lt;&gt;'Série original'!$Q18)),'1º Saneamento'!C18," ")</f>
        <v xml:space="preserve"> </v>
      </c>
      <c r="D18" s="5" t="str">
        <f>IF(AND('1º Saneamento'!$O18&gt;30%,'1º Saneamento'!D18&gt;='1º Saneamento'!$P18,'1º Saneamento'!D18&lt;='1º Saneamento'!$Q18,COUNT('1º Saneamento'!$C18:$L18)&gt;3,OR('1º Saneamento'!$N18&lt;&gt;'Série original'!$O18,'1º Saneamento'!$O18&lt;&gt;'Série original'!$P18,'1º Saneamento'!$P18&lt;&gt;'Série original'!$Q18)),'1º Saneamento'!D18," ")</f>
        <v xml:space="preserve"> </v>
      </c>
      <c r="E18" s="5" t="str">
        <f>IF(AND('1º Saneamento'!$O18&gt;30%,'1º Saneamento'!E18&gt;='1º Saneamento'!$P18,'1º Saneamento'!E18&lt;='1º Saneamento'!$Q18,COUNT('1º Saneamento'!$C18:$L18)&gt;3,OR('1º Saneamento'!$N18&lt;&gt;'Série original'!$O18,'1º Saneamento'!$O18&lt;&gt;'Série original'!$P18,'1º Saneamento'!$P18&lt;&gt;'Série original'!$Q18)),'1º Saneamento'!E18," ")</f>
        <v xml:space="preserve"> </v>
      </c>
      <c r="F18" s="5" t="str">
        <f>IF(AND('1º Saneamento'!$O18&gt;30%,'1º Saneamento'!F18&gt;='1º Saneamento'!$P18,'1º Saneamento'!F18&lt;='1º Saneamento'!$Q18,COUNT('1º Saneamento'!$C18:$L18)&gt;3,OR('1º Saneamento'!$N18&lt;&gt;'Série original'!$O18,'1º Saneamento'!$O18&lt;&gt;'Série original'!$P18,'1º Saneamento'!$P18&lt;&gt;'Série original'!$Q18)),'1º Saneamento'!F18," ")</f>
        <v xml:space="preserve"> </v>
      </c>
      <c r="G18" s="5" t="str">
        <f>IF(AND('1º Saneamento'!$O18&gt;30%,'1º Saneamento'!G18&gt;='1º Saneamento'!$P18,'1º Saneamento'!G18&lt;='1º Saneamento'!$Q18,COUNT('1º Saneamento'!$C18:$L18)&gt;3,OR('1º Saneamento'!$N18&lt;&gt;'Série original'!$O18,'1º Saneamento'!$O18&lt;&gt;'Série original'!$P18,'1º Saneamento'!$P18&lt;&gt;'Série original'!$Q18)),'1º Saneamento'!G18," ")</f>
        <v xml:space="preserve"> </v>
      </c>
      <c r="H18" s="5" t="str">
        <f>IF(AND('1º Saneamento'!$O18&gt;30%,'1º Saneamento'!H18&gt;='1º Saneamento'!$P18,'1º Saneamento'!H18&lt;='1º Saneamento'!$Q18,COUNT('1º Saneamento'!$C18:$L18)&gt;3,OR('1º Saneamento'!$N18&lt;&gt;'Série original'!$O18,'1º Saneamento'!$O18&lt;&gt;'Série original'!$P18,'1º Saneamento'!$P18&lt;&gt;'Série original'!$Q18)),'1º Saneamento'!H18," ")</f>
        <v xml:space="preserve"> </v>
      </c>
      <c r="I18" s="5" t="str">
        <f>IF(AND('1º Saneamento'!$O18&gt;30%,'1º Saneamento'!I18&gt;='1º Saneamento'!$P18,'1º Saneamento'!I18&lt;='1º Saneamento'!$Q18,COUNT('1º Saneamento'!$C18:$L18)&gt;3,OR('1º Saneamento'!$N18&lt;&gt;'Série original'!$O18,'1º Saneamento'!$O18&lt;&gt;'Série original'!$P18,'1º Saneamento'!$P18&lt;&gt;'Série original'!$Q18)),'1º Saneamento'!I18," ")</f>
        <v xml:space="preserve"> </v>
      </c>
      <c r="J18" s="5" t="str">
        <f>IF(AND('1º Saneamento'!$O18&gt;30%,'1º Saneamento'!J18&gt;='1º Saneamento'!$P18,'1º Saneamento'!J18&lt;='1º Saneamento'!$Q18,COUNT('1º Saneamento'!$C18:$L18)&gt;3,OR('1º Saneamento'!$N18&lt;&gt;'Série original'!$O18,'1º Saneamento'!$O18&lt;&gt;'Série original'!$P18,'1º Saneamento'!$P18&lt;&gt;'Série original'!$Q18)),'1º Saneamento'!J18," ")</f>
        <v xml:space="preserve"> </v>
      </c>
      <c r="K18" s="5" t="str">
        <f>IF(AND('1º Saneamento'!$O18&gt;30%,'1º Saneamento'!K18&gt;='1º Saneamento'!$P18,'1º Saneamento'!K18&lt;='1º Saneamento'!$Q18,COUNT('1º Saneamento'!$C18:$L18)&gt;3,OR('1º Saneamento'!$N18&lt;&gt;'Série original'!$O18,'1º Saneamento'!$O18&lt;&gt;'Série original'!$P18,'1º Saneamento'!$P18&lt;&gt;'Série original'!$Q18)),'1º Saneamento'!K18," ")</f>
        <v xml:space="preserve"> </v>
      </c>
      <c r="L18" s="5" t="str">
        <f>IF(AND('1º Saneamento'!$O18&gt;30%,'1º Saneamento'!L18&gt;='1º Saneamento'!$P18,'1º Saneamento'!L18&lt;='1º Saneamento'!$Q18,COUNT('1º Saneamento'!$C18:$L18)&gt;3,OR('1º Saneamento'!$N18&lt;&gt;'Série original'!$O18,'1º Saneamento'!$O18&lt;&gt;'Série original'!$P18,'1º Saneamento'!$P18&lt;&gt;'Série original'!$Q18)),'1º Saneamento'!L18," ")</f>
        <v xml:space="preserve"> </v>
      </c>
      <c r="M18" s="44" t="str">
        <f t="shared" si="0"/>
        <v/>
      </c>
      <c r="N18" s="7" t="str">
        <f t="shared" si="1"/>
        <v/>
      </c>
      <c r="O18" s="8" t="str">
        <f t="shared" si="2"/>
        <v/>
      </c>
      <c r="P18" s="6" t="str">
        <f t="shared" si="3"/>
        <v/>
      </c>
      <c r="Q18" s="5" t="str">
        <f t="shared" si="4"/>
        <v/>
      </c>
    </row>
    <row r="19" spans="1:17" ht="15.75" x14ac:dyDescent="0.25">
      <c r="A19" s="3" t="str">
        <f>IF('Série original'!$A19&lt;&gt;"",'Série original'!$A19,"")</f>
        <v/>
      </c>
      <c r="B19" s="4" t="str">
        <f>IF('Série original'!$B19&lt;&gt;"",'Série original'!$B19,"")</f>
        <v/>
      </c>
      <c r="C19" s="5" t="str">
        <f>IF(AND('1º Saneamento'!$O19&gt;30%,'1º Saneamento'!C19&gt;='1º Saneamento'!$P19,'1º Saneamento'!C19&lt;='1º Saneamento'!$Q19,COUNT('1º Saneamento'!$C19:$L19)&gt;3,OR('1º Saneamento'!$N19&lt;&gt;'Série original'!$O19,'1º Saneamento'!$O19&lt;&gt;'Série original'!$P19,'1º Saneamento'!$P19&lt;&gt;'Série original'!$Q19)),'1º Saneamento'!C19," ")</f>
        <v xml:space="preserve"> </v>
      </c>
      <c r="D19" s="5" t="str">
        <f>IF(AND('1º Saneamento'!$O19&gt;30%,'1º Saneamento'!D19&gt;='1º Saneamento'!$P19,'1º Saneamento'!D19&lt;='1º Saneamento'!$Q19,COUNT('1º Saneamento'!$C19:$L19)&gt;3,OR('1º Saneamento'!$N19&lt;&gt;'Série original'!$O19,'1º Saneamento'!$O19&lt;&gt;'Série original'!$P19,'1º Saneamento'!$P19&lt;&gt;'Série original'!$Q19)),'1º Saneamento'!D19," ")</f>
        <v xml:space="preserve"> </v>
      </c>
      <c r="E19" s="5" t="str">
        <f>IF(AND('1º Saneamento'!$O19&gt;30%,'1º Saneamento'!E19&gt;='1º Saneamento'!$P19,'1º Saneamento'!E19&lt;='1º Saneamento'!$Q19,COUNT('1º Saneamento'!$C19:$L19)&gt;3,OR('1º Saneamento'!$N19&lt;&gt;'Série original'!$O19,'1º Saneamento'!$O19&lt;&gt;'Série original'!$P19,'1º Saneamento'!$P19&lt;&gt;'Série original'!$Q19)),'1º Saneamento'!E19," ")</f>
        <v xml:space="preserve"> </v>
      </c>
      <c r="F19" s="5" t="str">
        <f>IF(AND('1º Saneamento'!$O19&gt;30%,'1º Saneamento'!F19&gt;='1º Saneamento'!$P19,'1º Saneamento'!F19&lt;='1º Saneamento'!$Q19,COUNT('1º Saneamento'!$C19:$L19)&gt;3,OR('1º Saneamento'!$N19&lt;&gt;'Série original'!$O19,'1º Saneamento'!$O19&lt;&gt;'Série original'!$P19,'1º Saneamento'!$P19&lt;&gt;'Série original'!$Q19)),'1º Saneamento'!F19," ")</f>
        <v xml:space="preserve"> </v>
      </c>
      <c r="G19" s="5" t="str">
        <f>IF(AND('1º Saneamento'!$O19&gt;30%,'1º Saneamento'!G19&gt;='1º Saneamento'!$P19,'1º Saneamento'!G19&lt;='1º Saneamento'!$Q19,COUNT('1º Saneamento'!$C19:$L19)&gt;3,OR('1º Saneamento'!$N19&lt;&gt;'Série original'!$O19,'1º Saneamento'!$O19&lt;&gt;'Série original'!$P19,'1º Saneamento'!$P19&lt;&gt;'Série original'!$Q19)),'1º Saneamento'!G19," ")</f>
        <v xml:space="preserve"> </v>
      </c>
      <c r="H19" s="5" t="str">
        <f>IF(AND('1º Saneamento'!$O19&gt;30%,'1º Saneamento'!H19&gt;='1º Saneamento'!$P19,'1º Saneamento'!H19&lt;='1º Saneamento'!$Q19,COUNT('1º Saneamento'!$C19:$L19)&gt;3,OR('1º Saneamento'!$N19&lt;&gt;'Série original'!$O19,'1º Saneamento'!$O19&lt;&gt;'Série original'!$P19,'1º Saneamento'!$P19&lt;&gt;'Série original'!$Q19)),'1º Saneamento'!H19," ")</f>
        <v xml:space="preserve"> </v>
      </c>
      <c r="I19" s="5" t="str">
        <f>IF(AND('1º Saneamento'!$O19&gt;30%,'1º Saneamento'!I19&gt;='1º Saneamento'!$P19,'1º Saneamento'!I19&lt;='1º Saneamento'!$Q19,COUNT('1º Saneamento'!$C19:$L19)&gt;3,OR('1º Saneamento'!$N19&lt;&gt;'Série original'!$O19,'1º Saneamento'!$O19&lt;&gt;'Série original'!$P19,'1º Saneamento'!$P19&lt;&gt;'Série original'!$Q19)),'1º Saneamento'!I19," ")</f>
        <v xml:space="preserve"> </v>
      </c>
      <c r="J19" s="5" t="str">
        <f>IF(AND('1º Saneamento'!$O19&gt;30%,'1º Saneamento'!J19&gt;='1º Saneamento'!$P19,'1º Saneamento'!J19&lt;='1º Saneamento'!$Q19,COUNT('1º Saneamento'!$C19:$L19)&gt;3,OR('1º Saneamento'!$N19&lt;&gt;'Série original'!$O19,'1º Saneamento'!$O19&lt;&gt;'Série original'!$P19,'1º Saneamento'!$P19&lt;&gt;'Série original'!$Q19)),'1º Saneamento'!J19," ")</f>
        <v xml:space="preserve"> </v>
      </c>
      <c r="K19" s="5" t="str">
        <f>IF(AND('1º Saneamento'!$O19&gt;30%,'1º Saneamento'!K19&gt;='1º Saneamento'!$P19,'1º Saneamento'!K19&lt;='1º Saneamento'!$Q19,COUNT('1º Saneamento'!$C19:$L19)&gt;3,OR('1º Saneamento'!$N19&lt;&gt;'Série original'!$O19,'1º Saneamento'!$O19&lt;&gt;'Série original'!$P19,'1º Saneamento'!$P19&lt;&gt;'Série original'!$Q19)),'1º Saneamento'!K19," ")</f>
        <v xml:space="preserve"> </v>
      </c>
      <c r="L19" s="5" t="str">
        <f>IF(AND('1º Saneamento'!$O19&gt;30%,'1º Saneamento'!L19&gt;='1º Saneamento'!$P19,'1º Saneamento'!L19&lt;='1º Saneamento'!$Q19,COUNT('1º Saneamento'!$C19:$L19)&gt;3,OR('1º Saneamento'!$N19&lt;&gt;'Série original'!$O19,'1º Saneamento'!$O19&lt;&gt;'Série original'!$P19,'1º Saneamento'!$P19&lt;&gt;'Série original'!$Q19)),'1º Saneamento'!L19," ")</f>
        <v xml:space="preserve"> </v>
      </c>
      <c r="M19" s="44" t="str">
        <f t="shared" si="0"/>
        <v/>
      </c>
      <c r="N19" s="7" t="str">
        <f t="shared" si="1"/>
        <v/>
      </c>
      <c r="O19" s="8" t="str">
        <f t="shared" si="2"/>
        <v/>
      </c>
      <c r="P19" s="6" t="str">
        <f t="shared" si="3"/>
        <v/>
      </c>
      <c r="Q19" s="5" t="str">
        <f t="shared" si="4"/>
        <v/>
      </c>
    </row>
    <row r="20" spans="1:17" ht="15.75" x14ac:dyDescent="0.25">
      <c r="A20" s="3" t="str">
        <f>IF('Série original'!$A20&lt;&gt;"",'Série original'!$A20,"")</f>
        <v/>
      </c>
      <c r="B20" s="4" t="str">
        <f>IF('Série original'!$B20&lt;&gt;"",'Série original'!$B20,"")</f>
        <v/>
      </c>
      <c r="C20" s="5" t="str">
        <f>IF(AND('1º Saneamento'!$O20&gt;30%,'1º Saneamento'!C20&gt;='1º Saneamento'!$P20,'1º Saneamento'!C20&lt;='1º Saneamento'!$Q20,COUNT('1º Saneamento'!$C20:$L20)&gt;3,OR('1º Saneamento'!$N20&lt;&gt;'Série original'!$O20,'1º Saneamento'!$O20&lt;&gt;'Série original'!$P20,'1º Saneamento'!$P20&lt;&gt;'Série original'!$Q20)),'1º Saneamento'!C20," ")</f>
        <v xml:space="preserve"> </v>
      </c>
      <c r="D20" s="5" t="str">
        <f>IF(AND('1º Saneamento'!$O20&gt;30%,'1º Saneamento'!D20&gt;='1º Saneamento'!$P20,'1º Saneamento'!D20&lt;='1º Saneamento'!$Q20,COUNT('1º Saneamento'!$C20:$L20)&gt;3,OR('1º Saneamento'!$N20&lt;&gt;'Série original'!$O20,'1º Saneamento'!$O20&lt;&gt;'Série original'!$P20,'1º Saneamento'!$P20&lt;&gt;'Série original'!$Q20)),'1º Saneamento'!D20," ")</f>
        <v xml:space="preserve"> </v>
      </c>
      <c r="E20" s="5" t="str">
        <f>IF(AND('1º Saneamento'!$O20&gt;30%,'1º Saneamento'!E20&gt;='1º Saneamento'!$P20,'1º Saneamento'!E20&lt;='1º Saneamento'!$Q20,COUNT('1º Saneamento'!$C20:$L20)&gt;3,OR('1º Saneamento'!$N20&lt;&gt;'Série original'!$O20,'1º Saneamento'!$O20&lt;&gt;'Série original'!$P20,'1º Saneamento'!$P20&lt;&gt;'Série original'!$Q20)),'1º Saneamento'!E20," ")</f>
        <v xml:space="preserve"> </v>
      </c>
      <c r="F20" s="5" t="str">
        <f>IF(AND('1º Saneamento'!$O20&gt;30%,'1º Saneamento'!F20&gt;='1º Saneamento'!$P20,'1º Saneamento'!F20&lt;='1º Saneamento'!$Q20,COUNT('1º Saneamento'!$C20:$L20)&gt;3,OR('1º Saneamento'!$N20&lt;&gt;'Série original'!$O20,'1º Saneamento'!$O20&lt;&gt;'Série original'!$P20,'1º Saneamento'!$P20&lt;&gt;'Série original'!$Q20)),'1º Saneamento'!F20," ")</f>
        <v xml:space="preserve"> </v>
      </c>
      <c r="G20" s="5" t="str">
        <f>IF(AND('1º Saneamento'!$O20&gt;30%,'1º Saneamento'!G20&gt;='1º Saneamento'!$P20,'1º Saneamento'!G20&lt;='1º Saneamento'!$Q20,COUNT('1º Saneamento'!$C20:$L20)&gt;3,OR('1º Saneamento'!$N20&lt;&gt;'Série original'!$O20,'1º Saneamento'!$O20&lt;&gt;'Série original'!$P20,'1º Saneamento'!$P20&lt;&gt;'Série original'!$Q20)),'1º Saneamento'!G20," ")</f>
        <v xml:space="preserve"> </v>
      </c>
      <c r="H20" s="5" t="str">
        <f>IF(AND('1º Saneamento'!$O20&gt;30%,'1º Saneamento'!H20&gt;='1º Saneamento'!$P20,'1º Saneamento'!H20&lt;='1º Saneamento'!$Q20,COUNT('1º Saneamento'!$C20:$L20)&gt;3,OR('1º Saneamento'!$N20&lt;&gt;'Série original'!$O20,'1º Saneamento'!$O20&lt;&gt;'Série original'!$P20,'1º Saneamento'!$P20&lt;&gt;'Série original'!$Q20)),'1º Saneamento'!H20," ")</f>
        <v xml:space="preserve"> </v>
      </c>
      <c r="I20" s="5" t="str">
        <f>IF(AND('1º Saneamento'!$O20&gt;30%,'1º Saneamento'!I20&gt;='1º Saneamento'!$P20,'1º Saneamento'!I20&lt;='1º Saneamento'!$Q20,COUNT('1º Saneamento'!$C20:$L20)&gt;3,OR('1º Saneamento'!$N20&lt;&gt;'Série original'!$O20,'1º Saneamento'!$O20&lt;&gt;'Série original'!$P20,'1º Saneamento'!$P20&lt;&gt;'Série original'!$Q20)),'1º Saneamento'!I20," ")</f>
        <v xml:space="preserve"> </v>
      </c>
      <c r="J20" s="5" t="str">
        <f>IF(AND('1º Saneamento'!$O20&gt;30%,'1º Saneamento'!J20&gt;='1º Saneamento'!$P20,'1º Saneamento'!J20&lt;='1º Saneamento'!$Q20,COUNT('1º Saneamento'!$C20:$L20)&gt;3,OR('1º Saneamento'!$N20&lt;&gt;'Série original'!$O20,'1º Saneamento'!$O20&lt;&gt;'Série original'!$P20,'1º Saneamento'!$P20&lt;&gt;'Série original'!$Q20)),'1º Saneamento'!J20," ")</f>
        <v xml:space="preserve"> </v>
      </c>
      <c r="K20" s="5" t="str">
        <f>IF(AND('1º Saneamento'!$O20&gt;30%,'1º Saneamento'!K20&gt;='1º Saneamento'!$P20,'1º Saneamento'!K20&lt;='1º Saneamento'!$Q20,COUNT('1º Saneamento'!$C20:$L20)&gt;3,OR('1º Saneamento'!$N20&lt;&gt;'Série original'!$O20,'1º Saneamento'!$O20&lt;&gt;'Série original'!$P20,'1º Saneamento'!$P20&lt;&gt;'Série original'!$Q20)),'1º Saneamento'!K20," ")</f>
        <v xml:space="preserve"> </v>
      </c>
      <c r="L20" s="5" t="str">
        <f>IF(AND('1º Saneamento'!$O20&gt;30%,'1º Saneamento'!L20&gt;='1º Saneamento'!$P20,'1º Saneamento'!L20&lt;='1º Saneamento'!$Q20,COUNT('1º Saneamento'!$C20:$L20)&gt;3,OR('1º Saneamento'!$N20&lt;&gt;'Série original'!$O20,'1º Saneamento'!$O20&lt;&gt;'Série original'!$P20,'1º Saneamento'!$P20&lt;&gt;'Série original'!$Q20)),'1º Saneamento'!L20," ")</f>
        <v xml:space="preserve"> </v>
      </c>
      <c r="M20" s="44" t="str">
        <f t="shared" si="0"/>
        <v/>
      </c>
      <c r="N20" s="7" t="str">
        <f t="shared" si="1"/>
        <v/>
      </c>
      <c r="O20" s="8" t="str">
        <f t="shared" si="2"/>
        <v/>
      </c>
      <c r="P20" s="6" t="str">
        <f t="shared" si="3"/>
        <v/>
      </c>
      <c r="Q20" s="5" t="str">
        <f t="shared" si="4"/>
        <v/>
      </c>
    </row>
    <row r="21" spans="1:17" ht="15.75" x14ac:dyDescent="0.25">
      <c r="A21" s="3" t="str">
        <f>IF('Série original'!$A21&lt;&gt;"",'Série original'!$A21,"")</f>
        <v/>
      </c>
      <c r="B21" s="4" t="str">
        <f>IF('Série original'!$B21&lt;&gt;"",'Série original'!$B21,"")</f>
        <v/>
      </c>
      <c r="C21" s="5" t="str">
        <f>IF(AND('1º Saneamento'!$O21&gt;30%,'1º Saneamento'!C21&gt;='1º Saneamento'!$P21,'1º Saneamento'!C21&lt;='1º Saneamento'!$Q21,COUNT('1º Saneamento'!$C21:$L21)&gt;3,OR('1º Saneamento'!$N21&lt;&gt;'Série original'!$O21,'1º Saneamento'!$O21&lt;&gt;'Série original'!$P21,'1º Saneamento'!$P21&lt;&gt;'Série original'!$Q21)),'1º Saneamento'!C21," ")</f>
        <v xml:space="preserve"> </v>
      </c>
      <c r="D21" s="5" t="str">
        <f>IF(AND('1º Saneamento'!$O21&gt;30%,'1º Saneamento'!D21&gt;='1º Saneamento'!$P21,'1º Saneamento'!D21&lt;='1º Saneamento'!$Q21,COUNT('1º Saneamento'!$C21:$L21)&gt;3,OR('1º Saneamento'!$N21&lt;&gt;'Série original'!$O21,'1º Saneamento'!$O21&lt;&gt;'Série original'!$P21,'1º Saneamento'!$P21&lt;&gt;'Série original'!$Q21)),'1º Saneamento'!D21," ")</f>
        <v xml:space="preserve"> </v>
      </c>
      <c r="E21" s="5" t="str">
        <f>IF(AND('1º Saneamento'!$O21&gt;30%,'1º Saneamento'!E21&gt;='1º Saneamento'!$P21,'1º Saneamento'!E21&lt;='1º Saneamento'!$Q21,COUNT('1º Saneamento'!$C21:$L21)&gt;3,OR('1º Saneamento'!$N21&lt;&gt;'Série original'!$O21,'1º Saneamento'!$O21&lt;&gt;'Série original'!$P21,'1º Saneamento'!$P21&lt;&gt;'Série original'!$Q21)),'1º Saneamento'!E21," ")</f>
        <v xml:space="preserve"> </v>
      </c>
      <c r="F21" s="5" t="str">
        <f>IF(AND('1º Saneamento'!$O21&gt;30%,'1º Saneamento'!F21&gt;='1º Saneamento'!$P21,'1º Saneamento'!F21&lt;='1º Saneamento'!$Q21,COUNT('1º Saneamento'!$C21:$L21)&gt;3,OR('1º Saneamento'!$N21&lt;&gt;'Série original'!$O21,'1º Saneamento'!$O21&lt;&gt;'Série original'!$P21,'1º Saneamento'!$P21&lt;&gt;'Série original'!$Q21)),'1º Saneamento'!F21," ")</f>
        <v xml:space="preserve"> </v>
      </c>
      <c r="G21" s="5" t="str">
        <f>IF(AND('1º Saneamento'!$O21&gt;30%,'1º Saneamento'!G21&gt;='1º Saneamento'!$P21,'1º Saneamento'!G21&lt;='1º Saneamento'!$Q21,COUNT('1º Saneamento'!$C21:$L21)&gt;3,OR('1º Saneamento'!$N21&lt;&gt;'Série original'!$O21,'1º Saneamento'!$O21&lt;&gt;'Série original'!$P21,'1º Saneamento'!$P21&lt;&gt;'Série original'!$Q21)),'1º Saneamento'!G21," ")</f>
        <v xml:space="preserve"> </v>
      </c>
      <c r="H21" s="5" t="str">
        <f>IF(AND('1º Saneamento'!$O21&gt;30%,'1º Saneamento'!H21&gt;='1º Saneamento'!$P21,'1º Saneamento'!H21&lt;='1º Saneamento'!$Q21,COUNT('1º Saneamento'!$C21:$L21)&gt;3,OR('1º Saneamento'!$N21&lt;&gt;'Série original'!$O21,'1º Saneamento'!$O21&lt;&gt;'Série original'!$P21,'1º Saneamento'!$P21&lt;&gt;'Série original'!$Q21)),'1º Saneamento'!H21," ")</f>
        <v xml:space="preserve"> </v>
      </c>
      <c r="I21" s="5" t="str">
        <f>IF(AND('1º Saneamento'!$O21&gt;30%,'1º Saneamento'!I21&gt;='1º Saneamento'!$P21,'1º Saneamento'!I21&lt;='1º Saneamento'!$Q21,COUNT('1º Saneamento'!$C21:$L21)&gt;3,OR('1º Saneamento'!$N21&lt;&gt;'Série original'!$O21,'1º Saneamento'!$O21&lt;&gt;'Série original'!$P21,'1º Saneamento'!$P21&lt;&gt;'Série original'!$Q21)),'1º Saneamento'!I21," ")</f>
        <v xml:space="preserve"> </v>
      </c>
      <c r="J21" s="5" t="str">
        <f>IF(AND('1º Saneamento'!$O21&gt;30%,'1º Saneamento'!J21&gt;='1º Saneamento'!$P21,'1º Saneamento'!J21&lt;='1º Saneamento'!$Q21,COUNT('1º Saneamento'!$C21:$L21)&gt;3,OR('1º Saneamento'!$N21&lt;&gt;'Série original'!$O21,'1º Saneamento'!$O21&lt;&gt;'Série original'!$P21,'1º Saneamento'!$P21&lt;&gt;'Série original'!$Q21)),'1º Saneamento'!J21," ")</f>
        <v xml:space="preserve"> </v>
      </c>
      <c r="K21" s="5" t="str">
        <f>IF(AND('1º Saneamento'!$O21&gt;30%,'1º Saneamento'!K21&gt;='1º Saneamento'!$P21,'1º Saneamento'!K21&lt;='1º Saneamento'!$Q21,COUNT('1º Saneamento'!$C21:$L21)&gt;3,OR('1º Saneamento'!$N21&lt;&gt;'Série original'!$O21,'1º Saneamento'!$O21&lt;&gt;'Série original'!$P21,'1º Saneamento'!$P21&lt;&gt;'Série original'!$Q21)),'1º Saneamento'!K21," ")</f>
        <v xml:space="preserve"> </v>
      </c>
      <c r="L21" s="5" t="str">
        <f>IF(AND('1º Saneamento'!$O21&gt;30%,'1º Saneamento'!L21&gt;='1º Saneamento'!$P21,'1º Saneamento'!L21&lt;='1º Saneamento'!$Q21,COUNT('1º Saneamento'!$C21:$L21)&gt;3,OR('1º Saneamento'!$N21&lt;&gt;'Série original'!$O21,'1º Saneamento'!$O21&lt;&gt;'Série original'!$P21,'1º Saneamento'!$P21&lt;&gt;'Série original'!$Q21)),'1º Saneamento'!L21," ")</f>
        <v xml:space="preserve"> </v>
      </c>
      <c r="M21" s="44" t="str">
        <f t="shared" si="0"/>
        <v/>
      </c>
      <c r="N21" s="7" t="str">
        <f t="shared" si="1"/>
        <v/>
      </c>
      <c r="O21" s="8" t="str">
        <f t="shared" si="2"/>
        <v/>
      </c>
      <c r="P21" s="6" t="str">
        <f t="shared" si="3"/>
        <v/>
      </c>
      <c r="Q21" s="5" t="str">
        <f t="shared" si="4"/>
        <v/>
      </c>
    </row>
    <row r="22" spans="1:17" ht="15.75" x14ac:dyDescent="0.25">
      <c r="A22" s="3" t="str">
        <f>IF('Série original'!$A22&lt;&gt;"",'Série original'!$A22,"")</f>
        <v/>
      </c>
      <c r="B22" s="4" t="str">
        <f>IF('Série original'!$B22&lt;&gt;"",'Série original'!$B22,"")</f>
        <v/>
      </c>
      <c r="C22" s="5" t="str">
        <f>IF(AND('1º Saneamento'!$O22&gt;30%,'1º Saneamento'!C22&gt;='1º Saneamento'!$P22,'1º Saneamento'!C22&lt;='1º Saneamento'!$Q22,COUNT('1º Saneamento'!$C22:$L22)&gt;3,OR('1º Saneamento'!$N22&lt;&gt;'Série original'!$O22,'1º Saneamento'!$O22&lt;&gt;'Série original'!$P22,'1º Saneamento'!$P22&lt;&gt;'Série original'!$Q22)),'1º Saneamento'!C22," ")</f>
        <v xml:space="preserve"> </v>
      </c>
      <c r="D22" s="5" t="str">
        <f>IF(AND('1º Saneamento'!$O22&gt;30%,'1º Saneamento'!D22&gt;='1º Saneamento'!$P22,'1º Saneamento'!D22&lt;='1º Saneamento'!$Q22,COUNT('1º Saneamento'!$C22:$L22)&gt;3,OR('1º Saneamento'!$N22&lt;&gt;'Série original'!$O22,'1º Saneamento'!$O22&lt;&gt;'Série original'!$P22,'1º Saneamento'!$P22&lt;&gt;'Série original'!$Q22)),'1º Saneamento'!D22," ")</f>
        <v xml:space="preserve"> </v>
      </c>
      <c r="E22" s="5" t="str">
        <f>IF(AND('1º Saneamento'!$O22&gt;30%,'1º Saneamento'!E22&gt;='1º Saneamento'!$P22,'1º Saneamento'!E22&lt;='1º Saneamento'!$Q22,COUNT('1º Saneamento'!$C22:$L22)&gt;3,OR('1º Saneamento'!$N22&lt;&gt;'Série original'!$O22,'1º Saneamento'!$O22&lt;&gt;'Série original'!$P22,'1º Saneamento'!$P22&lt;&gt;'Série original'!$Q22)),'1º Saneamento'!E22," ")</f>
        <v xml:space="preserve"> </v>
      </c>
      <c r="F22" s="5" t="str">
        <f>IF(AND('1º Saneamento'!$O22&gt;30%,'1º Saneamento'!F22&gt;='1º Saneamento'!$P22,'1º Saneamento'!F22&lt;='1º Saneamento'!$Q22,COUNT('1º Saneamento'!$C22:$L22)&gt;3,OR('1º Saneamento'!$N22&lt;&gt;'Série original'!$O22,'1º Saneamento'!$O22&lt;&gt;'Série original'!$P22,'1º Saneamento'!$P22&lt;&gt;'Série original'!$Q22)),'1º Saneamento'!F22," ")</f>
        <v xml:space="preserve"> </v>
      </c>
      <c r="G22" s="5" t="str">
        <f>IF(AND('1º Saneamento'!$O22&gt;30%,'1º Saneamento'!G22&gt;='1º Saneamento'!$P22,'1º Saneamento'!G22&lt;='1º Saneamento'!$Q22,COUNT('1º Saneamento'!$C22:$L22)&gt;3,OR('1º Saneamento'!$N22&lt;&gt;'Série original'!$O22,'1º Saneamento'!$O22&lt;&gt;'Série original'!$P22,'1º Saneamento'!$P22&lt;&gt;'Série original'!$Q22)),'1º Saneamento'!G22," ")</f>
        <v xml:space="preserve"> </v>
      </c>
      <c r="H22" s="5" t="str">
        <f>IF(AND('1º Saneamento'!$O22&gt;30%,'1º Saneamento'!H22&gt;='1º Saneamento'!$P22,'1º Saneamento'!H22&lt;='1º Saneamento'!$Q22,COUNT('1º Saneamento'!$C22:$L22)&gt;3,OR('1º Saneamento'!$N22&lt;&gt;'Série original'!$O22,'1º Saneamento'!$O22&lt;&gt;'Série original'!$P22,'1º Saneamento'!$P22&lt;&gt;'Série original'!$Q22)),'1º Saneamento'!H22," ")</f>
        <v xml:space="preserve"> </v>
      </c>
      <c r="I22" s="5" t="str">
        <f>IF(AND('1º Saneamento'!$O22&gt;30%,'1º Saneamento'!I22&gt;='1º Saneamento'!$P22,'1º Saneamento'!I22&lt;='1º Saneamento'!$Q22,COUNT('1º Saneamento'!$C22:$L22)&gt;3,OR('1º Saneamento'!$N22&lt;&gt;'Série original'!$O22,'1º Saneamento'!$O22&lt;&gt;'Série original'!$P22,'1º Saneamento'!$P22&lt;&gt;'Série original'!$Q22)),'1º Saneamento'!I22," ")</f>
        <v xml:space="preserve"> </v>
      </c>
      <c r="J22" s="5" t="str">
        <f>IF(AND('1º Saneamento'!$O22&gt;30%,'1º Saneamento'!J22&gt;='1º Saneamento'!$P22,'1º Saneamento'!J22&lt;='1º Saneamento'!$Q22,COUNT('1º Saneamento'!$C22:$L22)&gt;3,OR('1º Saneamento'!$N22&lt;&gt;'Série original'!$O22,'1º Saneamento'!$O22&lt;&gt;'Série original'!$P22,'1º Saneamento'!$P22&lt;&gt;'Série original'!$Q22)),'1º Saneamento'!J22," ")</f>
        <v xml:space="preserve"> </v>
      </c>
      <c r="K22" s="5" t="str">
        <f>IF(AND('1º Saneamento'!$O22&gt;30%,'1º Saneamento'!K22&gt;='1º Saneamento'!$P22,'1º Saneamento'!K22&lt;='1º Saneamento'!$Q22,COUNT('1º Saneamento'!$C22:$L22)&gt;3,OR('1º Saneamento'!$N22&lt;&gt;'Série original'!$O22,'1º Saneamento'!$O22&lt;&gt;'Série original'!$P22,'1º Saneamento'!$P22&lt;&gt;'Série original'!$Q22)),'1º Saneamento'!K22," ")</f>
        <v xml:space="preserve"> </v>
      </c>
      <c r="L22" s="5" t="str">
        <f>IF(AND('1º Saneamento'!$O22&gt;30%,'1º Saneamento'!L22&gt;='1º Saneamento'!$P22,'1º Saneamento'!L22&lt;='1º Saneamento'!$Q22,COUNT('1º Saneamento'!$C22:$L22)&gt;3,OR('1º Saneamento'!$N22&lt;&gt;'Série original'!$O22,'1º Saneamento'!$O22&lt;&gt;'Série original'!$P22,'1º Saneamento'!$P22&lt;&gt;'Série original'!$Q22)),'1º Saneamento'!L22," ")</f>
        <v xml:space="preserve"> </v>
      </c>
      <c r="M22" s="44" t="str">
        <f t="shared" si="0"/>
        <v/>
      </c>
      <c r="N22" s="7" t="str">
        <f t="shared" si="1"/>
        <v/>
      </c>
      <c r="O22" s="8" t="str">
        <f t="shared" si="2"/>
        <v/>
      </c>
      <c r="P22" s="6" t="str">
        <f t="shared" si="3"/>
        <v/>
      </c>
      <c r="Q22" s="5" t="str">
        <f t="shared" si="4"/>
        <v/>
      </c>
    </row>
    <row r="23" spans="1:17" ht="15.75" x14ac:dyDescent="0.25">
      <c r="A23" s="3" t="str">
        <f>IF('Série original'!$A23&lt;&gt;"",'Série original'!$A23,"")</f>
        <v/>
      </c>
      <c r="B23" s="4" t="str">
        <f>IF('Série original'!$B23&lt;&gt;"",'Série original'!$B23,"")</f>
        <v/>
      </c>
      <c r="C23" s="5" t="str">
        <f>IF(AND('1º Saneamento'!$O23&gt;30%,'1º Saneamento'!C23&gt;='1º Saneamento'!$P23,'1º Saneamento'!C23&lt;='1º Saneamento'!$Q23,COUNT('1º Saneamento'!$C23:$L23)&gt;3,OR('1º Saneamento'!$N23&lt;&gt;'Série original'!$O23,'1º Saneamento'!$O23&lt;&gt;'Série original'!$P23,'1º Saneamento'!$P23&lt;&gt;'Série original'!$Q23)),'1º Saneamento'!C23," ")</f>
        <v xml:space="preserve"> </v>
      </c>
      <c r="D23" s="5" t="str">
        <f>IF(AND('1º Saneamento'!$O23&gt;30%,'1º Saneamento'!D23&gt;='1º Saneamento'!$P23,'1º Saneamento'!D23&lt;='1º Saneamento'!$Q23,COUNT('1º Saneamento'!$C23:$L23)&gt;3,OR('1º Saneamento'!$N23&lt;&gt;'Série original'!$O23,'1º Saneamento'!$O23&lt;&gt;'Série original'!$P23,'1º Saneamento'!$P23&lt;&gt;'Série original'!$Q23)),'1º Saneamento'!D23," ")</f>
        <v xml:space="preserve"> </v>
      </c>
      <c r="E23" s="5" t="str">
        <f>IF(AND('1º Saneamento'!$O23&gt;30%,'1º Saneamento'!E23&gt;='1º Saneamento'!$P23,'1º Saneamento'!E23&lt;='1º Saneamento'!$Q23,COUNT('1º Saneamento'!$C23:$L23)&gt;3,OR('1º Saneamento'!$N23&lt;&gt;'Série original'!$O23,'1º Saneamento'!$O23&lt;&gt;'Série original'!$P23,'1º Saneamento'!$P23&lt;&gt;'Série original'!$Q23)),'1º Saneamento'!E23," ")</f>
        <v xml:space="preserve"> </v>
      </c>
      <c r="F23" s="5" t="str">
        <f>IF(AND('1º Saneamento'!$O23&gt;30%,'1º Saneamento'!F23&gt;='1º Saneamento'!$P23,'1º Saneamento'!F23&lt;='1º Saneamento'!$Q23,COUNT('1º Saneamento'!$C23:$L23)&gt;3,OR('1º Saneamento'!$N23&lt;&gt;'Série original'!$O23,'1º Saneamento'!$O23&lt;&gt;'Série original'!$P23,'1º Saneamento'!$P23&lt;&gt;'Série original'!$Q23)),'1º Saneamento'!F23," ")</f>
        <v xml:space="preserve"> </v>
      </c>
      <c r="G23" s="5" t="str">
        <f>IF(AND('1º Saneamento'!$O23&gt;30%,'1º Saneamento'!G23&gt;='1º Saneamento'!$P23,'1º Saneamento'!G23&lt;='1º Saneamento'!$Q23,COUNT('1º Saneamento'!$C23:$L23)&gt;3,OR('1º Saneamento'!$N23&lt;&gt;'Série original'!$O23,'1º Saneamento'!$O23&lt;&gt;'Série original'!$P23,'1º Saneamento'!$P23&lt;&gt;'Série original'!$Q23)),'1º Saneamento'!G23," ")</f>
        <v xml:space="preserve"> </v>
      </c>
      <c r="H23" s="5" t="str">
        <f>IF(AND('1º Saneamento'!$O23&gt;30%,'1º Saneamento'!H23&gt;='1º Saneamento'!$P23,'1º Saneamento'!H23&lt;='1º Saneamento'!$Q23,COUNT('1º Saneamento'!$C23:$L23)&gt;3,OR('1º Saneamento'!$N23&lt;&gt;'Série original'!$O23,'1º Saneamento'!$O23&lt;&gt;'Série original'!$P23,'1º Saneamento'!$P23&lt;&gt;'Série original'!$Q23)),'1º Saneamento'!H23," ")</f>
        <v xml:space="preserve"> </v>
      </c>
      <c r="I23" s="5" t="str">
        <f>IF(AND('1º Saneamento'!$O23&gt;30%,'1º Saneamento'!I23&gt;='1º Saneamento'!$P23,'1º Saneamento'!I23&lt;='1º Saneamento'!$Q23,COUNT('1º Saneamento'!$C23:$L23)&gt;3,OR('1º Saneamento'!$N23&lt;&gt;'Série original'!$O23,'1º Saneamento'!$O23&lt;&gt;'Série original'!$P23,'1º Saneamento'!$P23&lt;&gt;'Série original'!$Q23)),'1º Saneamento'!I23," ")</f>
        <v xml:space="preserve"> </v>
      </c>
      <c r="J23" s="5" t="str">
        <f>IF(AND('1º Saneamento'!$O23&gt;30%,'1º Saneamento'!J23&gt;='1º Saneamento'!$P23,'1º Saneamento'!J23&lt;='1º Saneamento'!$Q23,COUNT('1º Saneamento'!$C23:$L23)&gt;3,OR('1º Saneamento'!$N23&lt;&gt;'Série original'!$O23,'1º Saneamento'!$O23&lt;&gt;'Série original'!$P23,'1º Saneamento'!$P23&lt;&gt;'Série original'!$Q23)),'1º Saneamento'!J23," ")</f>
        <v xml:space="preserve"> </v>
      </c>
      <c r="K23" s="5" t="str">
        <f>IF(AND('1º Saneamento'!$O23&gt;30%,'1º Saneamento'!K23&gt;='1º Saneamento'!$P23,'1º Saneamento'!K23&lt;='1º Saneamento'!$Q23,COUNT('1º Saneamento'!$C23:$L23)&gt;3,OR('1º Saneamento'!$N23&lt;&gt;'Série original'!$O23,'1º Saneamento'!$O23&lt;&gt;'Série original'!$P23,'1º Saneamento'!$P23&lt;&gt;'Série original'!$Q23)),'1º Saneamento'!K23," ")</f>
        <v xml:space="preserve"> </v>
      </c>
      <c r="L23" s="5" t="str">
        <f>IF(AND('1º Saneamento'!$O23&gt;30%,'1º Saneamento'!L23&gt;='1º Saneamento'!$P23,'1º Saneamento'!L23&lt;='1º Saneamento'!$Q23,COUNT('1º Saneamento'!$C23:$L23)&gt;3,OR('1º Saneamento'!$N23&lt;&gt;'Série original'!$O23,'1º Saneamento'!$O23&lt;&gt;'Série original'!$P23,'1º Saneamento'!$P23&lt;&gt;'Série original'!$Q23)),'1º Saneamento'!L23," ")</f>
        <v xml:space="preserve"> </v>
      </c>
      <c r="M23" s="44" t="str">
        <f t="shared" si="0"/>
        <v/>
      </c>
      <c r="N23" s="7" t="str">
        <f t="shared" si="1"/>
        <v/>
      </c>
      <c r="O23" s="8" t="str">
        <f t="shared" si="2"/>
        <v/>
      </c>
      <c r="P23" s="6" t="str">
        <f t="shared" si="3"/>
        <v/>
      </c>
      <c r="Q23" s="5" t="str">
        <f t="shared" si="4"/>
        <v/>
      </c>
    </row>
    <row r="24" spans="1:17" ht="15.75" x14ac:dyDescent="0.25">
      <c r="A24" s="3" t="str">
        <f>IF('Série original'!$A24&lt;&gt;"",'Série original'!$A24,"")</f>
        <v/>
      </c>
      <c r="B24" s="4" t="str">
        <f>IF('Série original'!$B24&lt;&gt;"",'Série original'!$B24,"")</f>
        <v/>
      </c>
      <c r="C24" s="5" t="str">
        <f>IF(AND('1º Saneamento'!$O24&gt;30%,'1º Saneamento'!C24&gt;='1º Saneamento'!$P24,'1º Saneamento'!C24&lt;='1º Saneamento'!$Q24,COUNT('1º Saneamento'!$C24:$L24)&gt;3,OR('1º Saneamento'!$N24&lt;&gt;'Série original'!$O24,'1º Saneamento'!$O24&lt;&gt;'Série original'!$P24,'1º Saneamento'!$P24&lt;&gt;'Série original'!$Q24)),'1º Saneamento'!C24," ")</f>
        <v xml:space="preserve"> </v>
      </c>
      <c r="D24" s="5" t="str">
        <f>IF(AND('1º Saneamento'!$O24&gt;30%,'1º Saneamento'!D24&gt;='1º Saneamento'!$P24,'1º Saneamento'!D24&lt;='1º Saneamento'!$Q24,COUNT('1º Saneamento'!$C24:$L24)&gt;3,OR('1º Saneamento'!$N24&lt;&gt;'Série original'!$O24,'1º Saneamento'!$O24&lt;&gt;'Série original'!$P24,'1º Saneamento'!$P24&lt;&gt;'Série original'!$Q24)),'1º Saneamento'!D24," ")</f>
        <v xml:space="preserve"> </v>
      </c>
      <c r="E24" s="5" t="str">
        <f>IF(AND('1º Saneamento'!$O24&gt;30%,'1º Saneamento'!E24&gt;='1º Saneamento'!$P24,'1º Saneamento'!E24&lt;='1º Saneamento'!$Q24,COUNT('1º Saneamento'!$C24:$L24)&gt;3,OR('1º Saneamento'!$N24&lt;&gt;'Série original'!$O24,'1º Saneamento'!$O24&lt;&gt;'Série original'!$P24,'1º Saneamento'!$P24&lt;&gt;'Série original'!$Q24)),'1º Saneamento'!E24," ")</f>
        <v xml:space="preserve"> </v>
      </c>
      <c r="F24" s="5" t="str">
        <f>IF(AND('1º Saneamento'!$O24&gt;30%,'1º Saneamento'!F24&gt;='1º Saneamento'!$P24,'1º Saneamento'!F24&lt;='1º Saneamento'!$Q24,COUNT('1º Saneamento'!$C24:$L24)&gt;3,OR('1º Saneamento'!$N24&lt;&gt;'Série original'!$O24,'1º Saneamento'!$O24&lt;&gt;'Série original'!$P24,'1º Saneamento'!$P24&lt;&gt;'Série original'!$Q24)),'1º Saneamento'!F24," ")</f>
        <v xml:space="preserve"> </v>
      </c>
      <c r="G24" s="5" t="str">
        <f>IF(AND('1º Saneamento'!$O24&gt;30%,'1º Saneamento'!G24&gt;='1º Saneamento'!$P24,'1º Saneamento'!G24&lt;='1º Saneamento'!$Q24,COUNT('1º Saneamento'!$C24:$L24)&gt;3,OR('1º Saneamento'!$N24&lt;&gt;'Série original'!$O24,'1º Saneamento'!$O24&lt;&gt;'Série original'!$P24,'1º Saneamento'!$P24&lt;&gt;'Série original'!$Q24)),'1º Saneamento'!G24," ")</f>
        <v xml:space="preserve"> </v>
      </c>
      <c r="H24" s="5" t="str">
        <f>IF(AND('1º Saneamento'!$O24&gt;30%,'1º Saneamento'!H24&gt;='1º Saneamento'!$P24,'1º Saneamento'!H24&lt;='1º Saneamento'!$Q24,COUNT('1º Saneamento'!$C24:$L24)&gt;3,OR('1º Saneamento'!$N24&lt;&gt;'Série original'!$O24,'1º Saneamento'!$O24&lt;&gt;'Série original'!$P24,'1º Saneamento'!$P24&lt;&gt;'Série original'!$Q24)),'1º Saneamento'!H24," ")</f>
        <v xml:space="preserve"> </v>
      </c>
      <c r="I24" s="5" t="str">
        <f>IF(AND('1º Saneamento'!$O24&gt;30%,'1º Saneamento'!I24&gt;='1º Saneamento'!$P24,'1º Saneamento'!I24&lt;='1º Saneamento'!$Q24,COUNT('1º Saneamento'!$C24:$L24)&gt;3,OR('1º Saneamento'!$N24&lt;&gt;'Série original'!$O24,'1º Saneamento'!$O24&lt;&gt;'Série original'!$P24,'1º Saneamento'!$P24&lt;&gt;'Série original'!$Q24)),'1º Saneamento'!I24," ")</f>
        <v xml:space="preserve"> </v>
      </c>
      <c r="J24" s="5" t="str">
        <f>IF(AND('1º Saneamento'!$O24&gt;30%,'1º Saneamento'!J24&gt;='1º Saneamento'!$P24,'1º Saneamento'!J24&lt;='1º Saneamento'!$Q24,COUNT('1º Saneamento'!$C24:$L24)&gt;3,OR('1º Saneamento'!$N24&lt;&gt;'Série original'!$O24,'1º Saneamento'!$O24&lt;&gt;'Série original'!$P24,'1º Saneamento'!$P24&lt;&gt;'Série original'!$Q24)),'1º Saneamento'!J24," ")</f>
        <v xml:space="preserve"> </v>
      </c>
      <c r="K24" s="5" t="str">
        <f>IF(AND('1º Saneamento'!$O24&gt;30%,'1º Saneamento'!K24&gt;='1º Saneamento'!$P24,'1º Saneamento'!K24&lt;='1º Saneamento'!$Q24,COUNT('1º Saneamento'!$C24:$L24)&gt;3,OR('1º Saneamento'!$N24&lt;&gt;'Série original'!$O24,'1º Saneamento'!$O24&lt;&gt;'Série original'!$P24,'1º Saneamento'!$P24&lt;&gt;'Série original'!$Q24)),'1º Saneamento'!K24," ")</f>
        <v xml:space="preserve"> </v>
      </c>
      <c r="L24" s="5" t="str">
        <f>IF(AND('1º Saneamento'!$O24&gt;30%,'1º Saneamento'!L24&gt;='1º Saneamento'!$P24,'1º Saneamento'!L24&lt;='1º Saneamento'!$Q24,COUNT('1º Saneamento'!$C24:$L24)&gt;3,OR('1º Saneamento'!$N24&lt;&gt;'Série original'!$O24,'1º Saneamento'!$O24&lt;&gt;'Série original'!$P24,'1º Saneamento'!$P24&lt;&gt;'Série original'!$Q24)),'1º Saneamento'!L24," ")</f>
        <v xml:space="preserve"> </v>
      </c>
      <c r="M24" s="44" t="str">
        <f t="shared" si="0"/>
        <v/>
      </c>
      <c r="N24" s="7" t="str">
        <f t="shared" si="1"/>
        <v/>
      </c>
      <c r="O24" s="8" t="str">
        <f t="shared" si="2"/>
        <v/>
      </c>
      <c r="P24" s="6" t="str">
        <f t="shared" si="3"/>
        <v/>
      </c>
      <c r="Q24" s="5" t="str">
        <f t="shared" si="4"/>
        <v/>
      </c>
    </row>
    <row r="25" spans="1:17" ht="15.75" x14ac:dyDescent="0.25">
      <c r="A25" s="3" t="str">
        <f>IF('Série original'!$A25&lt;&gt;"",'Série original'!$A25,"")</f>
        <v/>
      </c>
      <c r="B25" s="4" t="str">
        <f>IF('Série original'!$B25&lt;&gt;"",'Série original'!$B25,"")</f>
        <v/>
      </c>
      <c r="C25" s="5" t="str">
        <f>IF(AND('1º Saneamento'!$O25&gt;30%,'1º Saneamento'!C25&gt;='1º Saneamento'!$P25,'1º Saneamento'!C25&lt;='1º Saneamento'!$Q25,COUNT('1º Saneamento'!$C25:$L25)&gt;3,OR('1º Saneamento'!$N25&lt;&gt;'Série original'!$O25,'1º Saneamento'!$O25&lt;&gt;'Série original'!$P25,'1º Saneamento'!$P25&lt;&gt;'Série original'!$Q25)),'1º Saneamento'!C25," ")</f>
        <v xml:space="preserve"> </v>
      </c>
      <c r="D25" s="5" t="str">
        <f>IF(AND('1º Saneamento'!$O25&gt;30%,'1º Saneamento'!D25&gt;='1º Saneamento'!$P25,'1º Saneamento'!D25&lt;='1º Saneamento'!$Q25,COUNT('1º Saneamento'!$C25:$L25)&gt;3,OR('1º Saneamento'!$N25&lt;&gt;'Série original'!$O25,'1º Saneamento'!$O25&lt;&gt;'Série original'!$P25,'1º Saneamento'!$P25&lt;&gt;'Série original'!$Q25)),'1º Saneamento'!D25," ")</f>
        <v xml:space="preserve"> </v>
      </c>
      <c r="E25" s="5" t="str">
        <f>IF(AND('1º Saneamento'!$O25&gt;30%,'1º Saneamento'!E25&gt;='1º Saneamento'!$P25,'1º Saneamento'!E25&lt;='1º Saneamento'!$Q25,COUNT('1º Saneamento'!$C25:$L25)&gt;3,OR('1º Saneamento'!$N25&lt;&gt;'Série original'!$O25,'1º Saneamento'!$O25&lt;&gt;'Série original'!$P25,'1º Saneamento'!$P25&lt;&gt;'Série original'!$Q25)),'1º Saneamento'!E25," ")</f>
        <v xml:space="preserve"> </v>
      </c>
      <c r="F25" s="5" t="str">
        <f>IF(AND('1º Saneamento'!$O25&gt;30%,'1º Saneamento'!F25&gt;='1º Saneamento'!$P25,'1º Saneamento'!F25&lt;='1º Saneamento'!$Q25,COUNT('1º Saneamento'!$C25:$L25)&gt;3,OR('1º Saneamento'!$N25&lt;&gt;'Série original'!$O25,'1º Saneamento'!$O25&lt;&gt;'Série original'!$P25,'1º Saneamento'!$P25&lt;&gt;'Série original'!$Q25)),'1º Saneamento'!F25," ")</f>
        <v xml:space="preserve"> </v>
      </c>
      <c r="G25" s="5" t="str">
        <f>IF(AND('1º Saneamento'!$O25&gt;30%,'1º Saneamento'!G25&gt;='1º Saneamento'!$P25,'1º Saneamento'!G25&lt;='1º Saneamento'!$Q25,COUNT('1º Saneamento'!$C25:$L25)&gt;3,OR('1º Saneamento'!$N25&lt;&gt;'Série original'!$O25,'1º Saneamento'!$O25&lt;&gt;'Série original'!$P25,'1º Saneamento'!$P25&lt;&gt;'Série original'!$Q25)),'1º Saneamento'!G25," ")</f>
        <v xml:space="preserve"> </v>
      </c>
      <c r="H25" s="5" t="str">
        <f>IF(AND('1º Saneamento'!$O25&gt;30%,'1º Saneamento'!H25&gt;='1º Saneamento'!$P25,'1º Saneamento'!H25&lt;='1º Saneamento'!$Q25,COUNT('1º Saneamento'!$C25:$L25)&gt;3,OR('1º Saneamento'!$N25&lt;&gt;'Série original'!$O25,'1º Saneamento'!$O25&lt;&gt;'Série original'!$P25,'1º Saneamento'!$P25&lt;&gt;'Série original'!$Q25)),'1º Saneamento'!H25," ")</f>
        <v xml:space="preserve"> </v>
      </c>
      <c r="I25" s="5" t="str">
        <f>IF(AND('1º Saneamento'!$O25&gt;30%,'1º Saneamento'!I25&gt;='1º Saneamento'!$P25,'1º Saneamento'!I25&lt;='1º Saneamento'!$Q25,COUNT('1º Saneamento'!$C25:$L25)&gt;3,OR('1º Saneamento'!$N25&lt;&gt;'Série original'!$O25,'1º Saneamento'!$O25&lt;&gt;'Série original'!$P25,'1º Saneamento'!$P25&lt;&gt;'Série original'!$Q25)),'1º Saneamento'!I25," ")</f>
        <v xml:space="preserve"> </v>
      </c>
      <c r="J25" s="5" t="str">
        <f>IF(AND('1º Saneamento'!$O25&gt;30%,'1º Saneamento'!J25&gt;='1º Saneamento'!$P25,'1º Saneamento'!J25&lt;='1º Saneamento'!$Q25,COUNT('1º Saneamento'!$C25:$L25)&gt;3,OR('1º Saneamento'!$N25&lt;&gt;'Série original'!$O25,'1º Saneamento'!$O25&lt;&gt;'Série original'!$P25,'1º Saneamento'!$P25&lt;&gt;'Série original'!$Q25)),'1º Saneamento'!J25," ")</f>
        <v xml:space="preserve"> </v>
      </c>
      <c r="K25" s="5" t="str">
        <f>IF(AND('1º Saneamento'!$O25&gt;30%,'1º Saneamento'!K25&gt;='1º Saneamento'!$P25,'1º Saneamento'!K25&lt;='1º Saneamento'!$Q25,COUNT('1º Saneamento'!$C25:$L25)&gt;3,OR('1º Saneamento'!$N25&lt;&gt;'Série original'!$O25,'1º Saneamento'!$O25&lt;&gt;'Série original'!$P25,'1º Saneamento'!$P25&lt;&gt;'Série original'!$Q25)),'1º Saneamento'!K25," ")</f>
        <v xml:space="preserve"> </v>
      </c>
      <c r="L25" s="5" t="str">
        <f>IF(AND('1º Saneamento'!$O25&gt;30%,'1º Saneamento'!L25&gt;='1º Saneamento'!$P25,'1º Saneamento'!L25&lt;='1º Saneamento'!$Q25,COUNT('1º Saneamento'!$C25:$L25)&gt;3,OR('1º Saneamento'!$N25&lt;&gt;'Série original'!$O25,'1º Saneamento'!$O25&lt;&gt;'Série original'!$P25,'1º Saneamento'!$P25&lt;&gt;'Série original'!$Q25)),'1º Saneamento'!L25," ")</f>
        <v xml:space="preserve"> </v>
      </c>
      <c r="M25" s="44" t="str">
        <f t="shared" si="0"/>
        <v/>
      </c>
      <c r="N25" s="7" t="str">
        <f t="shared" si="1"/>
        <v/>
      </c>
      <c r="O25" s="8" t="str">
        <f t="shared" si="2"/>
        <v/>
      </c>
      <c r="P25" s="6" t="str">
        <f t="shared" si="3"/>
        <v/>
      </c>
      <c r="Q25" s="5" t="str">
        <f t="shared" si="4"/>
        <v/>
      </c>
    </row>
    <row r="26" spans="1:17" ht="15.75" x14ac:dyDescent="0.25">
      <c r="A26" s="3" t="str">
        <f>IF('Série original'!$A26&lt;&gt;"",'Série original'!$A26,"")</f>
        <v/>
      </c>
      <c r="B26" s="4" t="str">
        <f>IF('Série original'!$B26&lt;&gt;"",'Série original'!$B26,"")</f>
        <v/>
      </c>
      <c r="C26" s="5" t="str">
        <f>IF(AND('1º Saneamento'!$O26&gt;30%,'1º Saneamento'!C26&gt;='1º Saneamento'!$P26,'1º Saneamento'!C26&lt;='1º Saneamento'!$Q26,COUNT('1º Saneamento'!$C26:$L26)&gt;3,OR('1º Saneamento'!$N26&lt;&gt;'Série original'!$O26,'1º Saneamento'!$O26&lt;&gt;'Série original'!$P26,'1º Saneamento'!$P26&lt;&gt;'Série original'!$Q26)),'1º Saneamento'!C26," ")</f>
        <v xml:space="preserve"> </v>
      </c>
      <c r="D26" s="5" t="str">
        <f>IF(AND('1º Saneamento'!$O26&gt;30%,'1º Saneamento'!D26&gt;='1º Saneamento'!$P26,'1º Saneamento'!D26&lt;='1º Saneamento'!$Q26,COUNT('1º Saneamento'!$C26:$L26)&gt;3,OR('1º Saneamento'!$N26&lt;&gt;'Série original'!$O26,'1º Saneamento'!$O26&lt;&gt;'Série original'!$P26,'1º Saneamento'!$P26&lt;&gt;'Série original'!$Q26)),'1º Saneamento'!D26," ")</f>
        <v xml:space="preserve"> </v>
      </c>
      <c r="E26" s="5" t="str">
        <f>IF(AND('1º Saneamento'!$O26&gt;30%,'1º Saneamento'!E26&gt;='1º Saneamento'!$P26,'1º Saneamento'!E26&lt;='1º Saneamento'!$Q26,COUNT('1º Saneamento'!$C26:$L26)&gt;3,OR('1º Saneamento'!$N26&lt;&gt;'Série original'!$O26,'1º Saneamento'!$O26&lt;&gt;'Série original'!$P26,'1º Saneamento'!$P26&lt;&gt;'Série original'!$Q26)),'1º Saneamento'!E26," ")</f>
        <v xml:space="preserve"> </v>
      </c>
      <c r="F26" s="5" t="str">
        <f>IF(AND('1º Saneamento'!$O26&gt;30%,'1º Saneamento'!F26&gt;='1º Saneamento'!$P26,'1º Saneamento'!F26&lt;='1º Saneamento'!$Q26,COUNT('1º Saneamento'!$C26:$L26)&gt;3,OR('1º Saneamento'!$N26&lt;&gt;'Série original'!$O26,'1º Saneamento'!$O26&lt;&gt;'Série original'!$P26,'1º Saneamento'!$P26&lt;&gt;'Série original'!$Q26)),'1º Saneamento'!F26," ")</f>
        <v xml:space="preserve"> </v>
      </c>
      <c r="G26" s="5" t="str">
        <f>IF(AND('1º Saneamento'!$O26&gt;30%,'1º Saneamento'!G26&gt;='1º Saneamento'!$P26,'1º Saneamento'!G26&lt;='1º Saneamento'!$Q26,COUNT('1º Saneamento'!$C26:$L26)&gt;3,OR('1º Saneamento'!$N26&lt;&gt;'Série original'!$O26,'1º Saneamento'!$O26&lt;&gt;'Série original'!$P26,'1º Saneamento'!$P26&lt;&gt;'Série original'!$Q26)),'1º Saneamento'!G26," ")</f>
        <v xml:space="preserve"> </v>
      </c>
      <c r="H26" s="5" t="str">
        <f>IF(AND('1º Saneamento'!$O26&gt;30%,'1º Saneamento'!H26&gt;='1º Saneamento'!$P26,'1º Saneamento'!H26&lt;='1º Saneamento'!$Q26,COUNT('1º Saneamento'!$C26:$L26)&gt;3,OR('1º Saneamento'!$N26&lt;&gt;'Série original'!$O26,'1º Saneamento'!$O26&lt;&gt;'Série original'!$P26,'1º Saneamento'!$P26&lt;&gt;'Série original'!$Q26)),'1º Saneamento'!H26," ")</f>
        <v xml:space="preserve"> </v>
      </c>
      <c r="I26" s="5" t="str">
        <f>IF(AND('1º Saneamento'!$O26&gt;30%,'1º Saneamento'!I26&gt;='1º Saneamento'!$P26,'1º Saneamento'!I26&lt;='1º Saneamento'!$Q26,COUNT('1º Saneamento'!$C26:$L26)&gt;3,OR('1º Saneamento'!$N26&lt;&gt;'Série original'!$O26,'1º Saneamento'!$O26&lt;&gt;'Série original'!$P26,'1º Saneamento'!$P26&lt;&gt;'Série original'!$Q26)),'1º Saneamento'!I26," ")</f>
        <v xml:space="preserve"> </v>
      </c>
      <c r="J26" s="5" t="str">
        <f>IF(AND('1º Saneamento'!$O26&gt;30%,'1º Saneamento'!J26&gt;='1º Saneamento'!$P26,'1º Saneamento'!J26&lt;='1º Saneamento'!$Q26,COUNT('1º Saneamento'!$C26:$L26)&gt;3,OR('1º Saneamento'!$N26&lt;&gt;'Série original'!$O26,'1º Saneamento'!$O26&lt;&gt;'Série original'!$P26,'1º Saneamento'!$P26&lt;&gt;'Série original'!$Q26)),'1º Saneamento'!J26," ")</f>
        <v xml:space="preserve"> </v>
      </c>
      <c r="K26" s="5" t="str">
        <f>IF(AND('1º Saneamento'!$O26&gt;30%,'1º Saneamento'!K26&gt;='1º Saneamento'!$P26,'1º Saneamento'!K26&lt;='1º Saneamento'!$Q26,COUNT('1º Saneamento'!$C26:$L26)&gt;3,OR('1º Saneamento'!$N26&lt;&gt;'Série original'!$O26,'1º Saneamento'!$O26&lt;&gt;'Série original'!$P26,'1º Saneamento'!$P26&lt;&gt;'Série original'!$Q26)),'1º Saneamento'!K26," ")</f>
        <v xml:space="preserve"> </v>
      </c>
      <c r="L26" s="5" t="str">
        <f>IF(AND('1º Saneamento'!$O26&gt;30%,'1º Saneamento'!L26&gt;='1º Saneamento'!$P26,'1º Saneamento'!L26&lt;='1º Saneamento'!$Q26,COUNT('1º Saneamento'!$C26:$L26)&gt;3,OR('1º Saneamento'!$N26&lt;&gt;'Série original'!$O26,'1º Saneamento'!$O26&lt;&gt;'Série original'!$P26,'1º Saneamento'!$P26&lt;&gt;'Série original'!$Q26)),'1º Saneamento'!L26," ")</f>
        <v xml:space="preserve"> </v>
      </c>
      <c r="M26" s="44" t="str">
        <f t="shared" si="0"/>
        <v/>
      </c>
      <c r="N26" s="7" t="str">
        <f t="shared" si="1"/>
        <v/>
      </c>
      <c r="O26" s="8" t="str">
        <f t="shared" si="2"/>
        <v/>
      </c>
      <c r="P26" s="6" t="str">
        <f t="shared" si="3"/>
        <v/>
      </c>
      <c r="Q26" s="5" t="str">
        <f t="shared" si="4"/>
        <v/>
      </c>
    </row>
    <row r="27" spans="1:17" ht="15.75" x14ac:dyDescent="0.25">
      <c r="A27" s="3" t="str">
        <f>IF('Série original'!$A27&lt;&gt;"",'Série original'!$A27,"")</f>
        <v/>
      </c>
      <c r="B27" s="4" t="str">
        <f>IF('Série original'!$B27&lt;&gt;"",'Série original'!$B27,"")</f>
        <v/>
      </c>
      <c r="C27" s="5" t="str">
        <f>IF(AND('1º Saneamento'!$O27&gt;30%,'1º Saneamento'!C27&gt;='1º Saneamento'!$P27,'1º Saneamento'!C27&lt;='1º Saneamento'!$Q27,COUNT('1º Saneamento'!$C27:$L27)&gt;3,OR('1º Saneamento'!$N27&lt;&gt;'Série original'!$O27,'1º Saneamento'!$O27&lt;&gt;'Série original'!$P27,'1º Saneamento'!$P27&lt;&gt;'Série original'!$Q27)),'1º Saneamento'!C27," ")</f>
        <v xml:space="preserve"> </v>
      </c>
      <c r="D27" s="5" t="str">
        <f>IF(AND('1º Saneamento'!$O27&gt;30%,'1º Saneamento'!D27&gt;='1º Saneamento'!$P27,'1º Saneamento'!D27&lt;='1º Saneamento'!$Q27,COUNT('1º Saneamento'!$C27:$L27)&gt;3,OR('1º Saneamento'!$N27&lt;&gt;'Série original'!$O27,'1º Saneamento'!$O27&lt;&gt;'Série original'!$P27,'1º Saneamento'!$P27&lt;&gt;'Série original'!$Q27)),'1º Saneamento'!D27," ")</f>
        <v xml:space="preserve"> </v>
      </c>
      <c r="E27" s="5" t="str">
        <f>IF(AND('1º Saneamento'!$O27&gt;30%,'1º Saneamento'!E27&gt;='1º Saneamento'!$P27,'1º Saneamento'!E27&lt;='1º Saneamento'!$Q27,COUNT('1º Saneamento'!$C27:$L27)&gt;3,OR('1º Saneamento'!$N27&lt;&gt;'Série original'!$O27,'1º Saneamento'!$O27&lt;&gt;'Série original'!$P27,'1º Saneamento'!$P27&lt;&gt;'Série original'!$Q27)),'1º Saneamento'!E27," ")</f>
        <v xml:space="preserve"> </v>
      </c>
      <c r="F27" s="5" t="str">
        <f>IF(AND('1º Saneamento'!$O27&gt;30%,'1º Saneamento'!F27&gt;='1º Saneamento'!$P27,'1º Saneamento'!F27&lt;='1º Saneamento'!$Q27,COUNT('1º Saneamento'!$C27:$L27)&gt;3,OR('1º Saneamento'!$N27&lt;&gt;'Série original'!$O27,'1º Saneamento'!$O27&lt;&gt;'Série original'!$P27,'1º Saneamento'!$P27&lt;&gt;'Série original'!$Q27)),'1º Saneamento'!F27," ")</f>
        <v xml:space="preserve"> </v>
      </c>
      <c r="G27" s="5" t="str">
        <f>IF(AND('1º Saneamento'!$O27&gt;30%,'1º Saneamento'!G27&gt;='1º Saneamento'!$P27,'1º Saneamento'!G27&lt;='1º Saneamento'!$Q27,COUNT('1º Saneamento'!$C27:$L27)&gt;3,OR('1º Saneamento'!$N27&lt;&gt;'Série original'!$O27,'1º Saneamento'!$O27&lt;&gt;'Série original'!$P27,'1º Saneamento'!$P27&lt;&gt;'Série original'!$Q27)),'1º Saneamento'!G27," ")</f>
        <v xml:space="preserve"> </v>
      </c>
      <c r="H27" s="5" t="str">
        <f>IF(AND('1º Saneamento'!$O27&gt;30%,'1º Saneamento'!H27&gt;='1º Saneamento'!$P27,'1º Saneamento'!H27&lt;='1º Saneamento'!$Q27,COUNT('1º Saneamento'!$C27:$L27)&gt;3,OR('1º Saneamento'!$N27&lt;&gt;'Série original'!$O27,'1º Saneamento'!$O27&lt;&gt;'Série original'!$P27,'1º Saneamento'!$P27&lt;&gt;'Série original'!$Q27)),'1º Saneamento'!H27," ")</f>
        <v xml:space="preserve"> </v>
      </c>
      <c r="I27" s="5" t="str">
        <f>IF(AND('1º Saneamento'!$O27&gt;30%,'1º Saneamento'!I27&gt;='1º Saneamento'!$P27,'1º Saneamento'!I27&lt;='1º Saneamento'!$Q27,COUNT('1º Saneamento'!$C27:$L27)&gt;3,OR('1º Saneamento'!$N27&lt;&gt;'Série original'!$O27,'1º Saneamento'!$O27&lt;&gt;'Série original'!$P27,'1º Saneamento'!$P27&lt;&gt;'Série original'!$Q27)),'1º Saneamento'!I27," ")</f>
        <v xml:space="preserve"> </v>
      </c>
      <c r="J27" s="5" t="str">
        <f>IF(AND('1º Saneamento'!$O27&gt;30%,'1º Saneamento'!J27&gt;='1º Saneamento'!$P27,'1º Saneamento'!J27&lt;='1º Saneamento'!$Q27,COUNT('1º Saneamento'!$C27:$L27)&gt;3,OR('1º Saneamento'!$N27&lt;&gt;'Série original'!$O27,'1º Saneamento'!$O27&lt;&gt;'Série original'!$P27,'1º Saneamento'!$P27&lt;&gt;'Série original'!$Q27)),'1º Saneamento'!J27," ")</f>
        <v xml:space="preserve"> </v>
      </c>
      <c r="K27" s="5" t="str">
        <f>IF(AND('1º Saneamento'!$O27&gt;30%,'1º Saneamento'!K27&gt;='1º Saneamento'!$P27,'1º Saneamento'!K27&lt;='1º Saneamento'!$Q27,COUNT('1º Saneamento'!$C27:$L27)&gt;3,OR('1º Saneamento'!$N27&lt;&gt;'Série original'!$O27,'1º Saneamento'!$O27&lt;&gt;'Série original'!$P27,'1º Saneamento'!$P27&lt;&gt;'Série original'!$Q27)),'1º Saneamento'!K27," ")</f>
        <v xml:space="preserve"> </v>
      </c>
      <c r="L27" s="5" t="str">
        <f>IF(AND('1º Saneamento'!$O27&gt;30%,'1º Saneamento'!L27&gt;='1º Saneamento'!$P27,'1º Saneamento'!L27&lt;='1º Saneamento'!$Q27,COUNT('1º Saneamento'!$C27:$L27)&gt;3,OR('1º Saneamento'!$N27&lt;&gt;'Série original'!$O27,'1º Saneamento'!$O27&lt;&gt;'Série original'!$P27,'1º Saneamento'!$P27&lt;&gt;'Série original'!$Q27)),'1º Saneamento'!L27," ")</f>
        <v xml:space="preserve"> </v>
      </c>
      <c r="M27" s="44" t="str">
        <f t="shared" si="0"/>
        <v/>
      </c>
      <c r="N27" s="7" t="str">
        <f t="shared" si="1"/>
        <v/>
      </c>
      <c r="O27" s="8" t="str">
        <f t="shared" si="2"/>
        <v/>
      </c>
      <c r="P27" s="6" t="str">
        <f t="shared" si="3"/>
        <v/>
      </c>
      <c r="Q27" s="5" t="str">
        <f t="shared" si="4"/>
        <v/>
      </c>
    </row>
    <row r="28" spans="1:17" ht="15.75" x14ac:dyDescent="0.25">
      <c r="A28" s="3" t="str">
        <f>IF('Série original'!$A28&lt;&gt;"",'Série original'!$A28,"")</f>
        <v/>
      </c>
      <c r="B28" s="4" t="str">
        <f>IF('Série original'!$B28&lt;&gt;"",'Série original'!$B28,"")</f>
        <v/>
      </c>
      <c r="C28" s="5" t="str">
        <f>IF(AND('1º Saneamento'!$O28&gt;30%,'1º Saneamento'!C28&gt;='1º Saneamento'!$P28,'1º Saneamento'!C28&lt;='1º Saneamento'!$Q28,COUNT('1º Saneamento'!$C28:$L28)&gt;3,OR('1º Saneamento'!$N28&lt;&gt;'Série original'!$O28,'1º Saneamento'!$O28&lt;&gt;'Série original'!$P28,'1º Saneamento'!$P28&lt;&gt;'Série original'!$Q28)),'1º Saneamento'!C28," ")</f>
        <v xml:space="preserve"> </v>
      </c>
      <c r="D28" s="5" t="str">
        <f>IF(AND('1º Saneamento'!$O28&gt;30%,'1º Saneamento'!D28&gt;='1º Saneamento'!$P28,'1º Saneamento'!D28&lt;='1º Saneamento'!$Q28,COUNT('1º Saneamento'!$C28:$L28)&gt;3,OR('1º Saneamento'!$N28&lt;&gt;'Série original'!$O28,'1º Saneamento'!$O28&lt;&gt;'Série original'!$P28,'1º Saneamento'!$P28&lt;&gt;'Série original'!$Q28)),'1º Saneamento'!D28," ")</f>
        <v xml:space="preserve"> </v>
      </c>
      <c r="E28" s="5" t="str">
        <f>IF(AND('1º Saneamento'!$O28&gt;30%,'1º Saneamento'!E28&gt;='1º Saneamento'!$P28,'1º Saneamento'!E28&lt;='1º Saneamento'!$Q28,COUNT('1º Saneamento'!$C28:$L28)&gt;3,OR('1º Saneamento'!$N28&lt;&gt;'Série original'!$O28,'1º Saneamento'!$O28&lt;&gt;'Série original'!$P28,'1º Saneamento'!$P28&lt;&gt;'Série original'!$Q28)),'1º Saneamento'!E28," ")</f>
        <v xml:space="preserve"> </v>
      </c>
      <c r="F28" s="5" t="str">
        <f>IF(AND('1º Saneamento'!$O28&gt;30%,'1º Saneamento'!F28&gt;='1º Saneamento'!$P28,'1º Saneamento'!F28&lt;='1º Saneamento'!$Q28,COUNT('1º Saneamento'!$C28:$L28)&gt;3,OR('1º Saneamento'!$N28&lt;&gt;'Série original'!$O28,'1º Saneamento'!$O28&lt;&gt;'Série original'!$P28,'1º Saneamento'!$P28&lt;&gt;'Série original'!$Q28)),'1º Saneamento'!F28," ")</f>
        <v xml:space="preserve"> </v>
      </c>
      <c r="G28" s="5" t="str">
        <f>IF(AND('1º Saneamento'!$O28&gt;30%,'1º Saneamento'!G28&gt;='1º Saneamento'!$P28,'1º Saneamento'!G28&lt;='1º Saneamento'!$Q28,COUNT('1º Saneamento'!$C28:$L28)&gt;3,OR('1º Saneamento'!$N28&lt;&gt;'Série original'!$O28,'1º Saneamento'!$O28&lt;&gt;'Série original'!$P28,'1º Saneamento'!$P28&lt;&gt;'Série original'!$Q28)),'1º Saneamento'!G28," ")</f>
        <v xml:space="preserve"> </v>
      </c>
      <c r="H28" s="5" t="str">
        <f>IF(AND('1º Saneamento'!$O28&gt;30%,'1º Saneamento'!H28&gt;='1º Saneamento'!$P28,'1º Saneamento'!H28&lt;='1º Saneamento'!$Q28,COUNT('1º Saneamento'!$C28:$L28)&gt;3,OR('1º Saneamento'!$N28&lt;&gt;'Série original'!$O28,'1º Saneamento'!$O28&lt;&gt;'Série original'!$P28,'1º Saneamento'!$P28&lt;&gt;'Série original'!$Q28)),'1º Saneamento'!H28," ")</f>
        <v xml:space="preserve"> </v>
      </c>
      <c r="I28" s="5" t="str">
        <f>IF(AND('1º Saneamento'!$O28&gt;30%,'1º Saneamento'!I28&gt;='1º Saneamento'!$P28,'1º Saneamento'!I28&lt;='1º Saneamento'!$Q28,COUNT('1º Saneamento'!$C28:$L28)&gt;3,OR('1º Saneamento'!$N28&lt;&gt;'Série original'!$O28,'1º Saneamento'!$O28&lt;&gt;'Série original'!$P28,'1º Saneamento'!$P28&lt;&gt;'Série original'!$Q28)),'1º Saneamento'!I28," ")</f>
        <v xml:space="preserve"> </v>
      </c>
      <c r="J28" s="5" t="str">
        <f>IF(AND('1º Saneamento'!$O28&gt;30%,'1º Saneamento'!J28&gt;='1º Saneamento'!$P28,'1º Saneamento'!J28&lt;='1º Saneamento'!$Q28,COUNT('1º Saneamento'!$C28:$L28)&gt;3,OR('1º Saneamento'!$N28&lt;&gt;'Série original'!$O28,'1º Saneamento'!$O28&lt;&gt;'Série original'!$P28,'1º Saneamento'!$P28&lt;&gt;'Série original'!$Q28)),'1º Saneamento'!J28," ")</f>
        <v xml:space="preserve"> </v>
      </c>
      <c r="K28" s="5" t="str">
        <f>IF(AND('1º Saneamento'!$O28&gt;30%,'1º Saneamento'!K28&gt;='1º Saneamento'!$P28,'1º Saneamento'!K28&lt;='1º Saneamento'!$Q28,COUNT('1º Saneamento'!$C28:$L28)&gt;3,OR('1º Saneamento'!$N28&lt;&gt;'Série original'!$O28,'1º Saneamento'!$O28&lt;&gt;'Série original'!$P28,'1º Saneamento'!$P28&lt;&gt;'Série original'!$Q28)),'1º Saneamento'!K28," ")</f>
        <v xml:space="preserve"> </v>
      </c>
      <c r="L28" s="5" t="str">
        <f>IF(AND('1º Saneamento'!$O28&gt;30%,'1º Saneamento'!L28&gt;='1º Saneamento'!$P28,'1º Saneamento'!L28&lt;='1º Saneamento'!$Q28,COUNT('1º Saneamento'!$C28:$L28)&gt;3,OR('1º Saneamento'!$N28&lt;&gt;'Série original'!$O28,'1º Saneamento'!$O28&lt;&gt;'Série original'!$P28,'1º Saneamento'!$P28&lt;&gt;'Série original'!$Q28)),'1º Saneamento'!L28," ")</f>
        <v xml:space="preserve"> </v>
      </c>
      <c r="M28" s="44" t="str">
        <f t="shared" si="0"/>
        <v/>
      </c>
      <c r="N28" s="7" t="str">
        <f t="shared" si="1"/>
        <v/>
      </c>
      <c r="O28" s="8" t="str">
        <f t="shared" si="2"/>
        <v/>
      </c>
      <c r="P28" s="6" t="str">
        <f t="shared" si="3"/>
        <v/>
      </c>
      <c r="Q28" s="5" t="str">
        <f t="shared" si="4"/>
        <v/>
      </c>
    </row>
    <row r="29" spans="1:17" ht="15.75" x14ac:dyDescent="0.25">
      <c r="A29" s="3" t="str">
        <f>IF('Série original'!$A29&lt;&gt;"",'Série original'!$A29,"")</f>
        <v/>
      </c>
      <c r="B29" s="4" t="str">
        <f>IF('Série original'!$B29&lt;&gt;"",'Série original'!$B29,"")</f>
        <v/>
      </c>
      <c r="C29" s="5" t="str">
        <f>IF(AND('1º Saneamento'!$O29&gt;30%,'1º Saneamento'!C29&gt;='1º Saneamento'!$P29,'1º Saneamento'!C29&lt;='1º Saneamento'!$Q29,COUNT('1º Saneamento'!$C29:$L29)&gt;3,OR('1º Saneamento'!$N29&lt;&gt;'Série original'!$O29,'1º Saneamento'!$O29&lt;&gt;'Série original'!$P29,'1º Saneamento'!$P29&lt;&gt;'Série original'!$Q29)),'1º Saneamento'!C29," ")</f>
        <v xml:space="preserve"> </v>
      </c>
      <c r="D29" s="5" t="str">
        <f>IF(AND('1º Saneamento'!$O29&gt;30%,'1º Saneamento'!D29&gt;='1º Saneamento'!$P29,'1º Saneamento'!D29&lt;='1º Saneamento'!$Q29,COUNT('1º Saneamento'!$C29:$L29)&gt;3,OR('1º Saneamento'!$N29&lt;&gt;'Série original'!$O29,'1º Saneamento'!$O29&lt;&gt;'Série original'!$P29,'1º Saneamento'!$P29&lt;&gt;'Série original'!$Q29)),'1º Saneamento'!D29," ")</f>
        <v xml:space="preserve"> </v>
      </c>
      <c r="E29" s="5" t="str">
        <f>IF(AND('1º Saneamento'!$O29&gt;30%,'1º Saneamento'!E29&gt;='1º Saneamento'!$P29,'1º Saneamento'!E29&lt;='1º Saneamento'!$Q29,COUNT('1º Saneamento'!$C29:$L29)&gt;3,OR('1º Saneamento'!$N29&lt;&gt;'Série original'!$O29,'1º Saneamento'!$O29&lt;&gt;'Série original'!$P29,'1º Saneamento'!$P29&lt;&gt;'Série original'!$Q29)),'1º Saneamento'!E29," ")</f>
        <v xml:space="preserve"> </v>
      </c>
      <c r="F29" s="5" t="str">
        <f>IF(AND('1º Saneamento'!$O29&gt;30%,'1º Saneamento'!F29&gt;='1º Saneamento'!$P29,'1º Saneamento'!F29&lt;='1º Saneamento'!$Q29,COUNT('1º Saneamento'!$C29:$L29)&gt;3,OR('1º Saneamento'!$N29&lt;&gt;'Série original'!$O29,'1º Saneamento'!$O29&lt;&gt;'Série original'!$P29,'1º Saneamento'!$P29&lt;&gt;'Série original'!$Q29)),'1º Saneamento'!F29," ")</f>
        <v xml:space="preserve"> </v>
      </c>
      <c r="G29" s="5" t="str">
        <f>IF(AND('1º Saneamento'!$O29&gt;30%,'1º Saneamento'!G29&gt;='1º Saneamento'!$P29,'1º Saneamento'!G29&lt;='1º Saneamento'!$Q29,COUNT('1º Saneamento'!$C29:$L29)&gt;3,OR('1º Saneamento'!$N29&lt;&gt;'Série original'!$O29,'1º Saneamento'!$O29&lt;&gt;'Série original'!$P29,'1º Saneamento'!$P29&lt;&gt;'Série original'!$Q29)),'1º Saneamento'!G29," ")</f>
        <v xml:space="preserve"> </v>
      </c>
      <c r="H29" s="5" t="str">
        <f>IF(AND('1º Saneamento'!$O29&gt;30%,'1º Saneamento'!H29&gt;='1º Saneamento'!$P29,'1º Saneamento'!H29&lt;='1º Saneamento'!$Q29,COUNT('1º Saneamento'!$C29:$L29)&gt;3,OR('1º Saneamento'!$N29&lt;&gt;'Série original'!$O29,'1º Saneamento'!$O29&lt;&gt;'Série original'!$P29,'1º Saneamento'!$P29&lt;&gt;'Série original'!$Q29)),'1º Saneamento'!H29," ")</f>
        <v xml:space="preserve"> </v>
      </c>
      <c r="I29" s="5" t="str">
        <f>IF(AND('1º Saneamento'!$O29&gt;30%,'1º Saneamento'!I29&gt;='1º Saneamento'!$P29,'1º Saneamento'!I29&lt;='1º Saneamento'!$Q29,COUNT('1º Saneamento'!$C29:$L29)&gt;3,OR('1º Saneamento'!$N29&lt;&gt;'Série original'!$O29,'1º Saneamento'!$O29&lt;&gt;'Série original'!$P29,'1º Saneamento'!$P29&lt;&gt;'Série original'!$Q29)),'1º Saneamento'!I29," ")</f>
        <v xml:space="preserve"> </v>
      </c>
      <c r="J29" s="5" t="str">
        <f>IF(AND('1º Saneamento'!$O29&gt;30%,'1º Saneamento'!J29&gt;='1º Saneamento'!$P29,'1º Saneamento'!J29&lt;='1º Saneamento'!$Q29,COUNT('1º Saneamento'!$C29:$L29)&gt;3,OR('1º Saneamento'!$N29&lt;&gt;'Série original'!$O29,'1º Saneamento'!$O29&lt;&gt;'Série original'!$P29,'1º Saneamento'!$P29&lt;&gt;'Série original'!$Q29)),'1º Saneamento'!J29," ")</f>
        <v xml:space="preserve"> </v>
      </c>
      <c r="K29" s="5" t="str">
        <f>IF(AND('1º Saneamento'!$O29&gt;30%,'1º Saneamento'!K29&gt;='1º Saneamento'!$P29,'1º Saneamento'!K29&lt;='1º Saneamento'!$Q29,COUNT('1º Saneamento'!$C29:$L29)&gt;3,OR('1º Saneamento'!$N29&lt;&gt;'Série original'!$O29,'1º Saneamento'!$O29&lt;&gt;'Série original'!$P29,'1º Saneamento'!$P29&lt;&gt;'Série original'!$Q29)),'1º Saneamento'!K29," ")</f>
        <v xml:space="preserve"> </v>
      </c>
      <c r="L29" s="5" t="str">
        <f>IF(AND('1º Saneamento'!$O29&gt;30%,'1º Saneamento'!L29&gt;='1º Saneamento'!$P29,'1º Saneamento'!L29&lt;='1º Saneamento'!$Q29,COUNT('1º Saneamento'!$C29:$L29)&gt;3,OR('1º Saneamento'!$N29&lt;&gt;'Série original'!$O29,'1º Saneamento'!$O29&lt;&gt;'Série original'!$P29,'1º Saneamento'!$P29&lt;&gt;'Série original'!$Q29)),'1º Saneamento'!L29," ")</f>
        <v xml:space="preserve"> </v>
      </c>
      <c r="M29" s="44" t="str">
        <f t="shared" si="0"/>
        <v/>
      </c>
      <c r="N29" s="7" t="str">
        <f t="shared" si="1"/>
        <v/>
      </c>
      <c r="O29" s="8" t="str">
        <f t="shared" si="2"/>
        <v/>
      </c>
      <c r="P29" s="6" t="str">
        <f t="shared" si="3"/>
        <v/>
      </c>
      <c r="Q29" s="5" t="str">
        <f t="shared" si="4"/>
        <v/>
      </c>
    </row>
    <row r="30" spans="1:17" ht="15.75" x14ac:dyDescent="0.25">
      <c r="A30" s="3" t="str">
        <f>IF('Série original'!$A30&lt;&gt;"",'Série original'!$A30,"")</f>
        <v/>
      </c>
      <c r="B30" s="4" t="str">
        <f>IF('Série original'!$B30&lt;&gt;"",'Série original'!$B30,"")</f>
        <v/>
      </c>
      <c r="C30" s="5" t="str">
        <f>IF(AND('1º Saneamento'!$O30&gt;30%,'1º Saneamento'!C30&gt;='1º Saneamento'!$P30,'1º Saneamento'!C30&lt;='1º Saneamento'!$Q30,COUNT('1º Saneamento'!$C30:$L30)&gt;3,OR('1º Saneamento'!$N30&lt;&gt;'Série original'!$O30,'1º Saneamento'!$O30&lt;&gt;'Série original'!$P30,'1º Saneamento'!$P30&lt;&gt;'Série original'!$Q30)),'1º Saneamento'!C30," ")</f>
        <v xml:space="preserve"> </v>
      </c>
      <c r="D30" s="5" t="str">
        <f>IF(AND('1º Saneamento'!$O30&gt;30%,'1º Saneamento'!D30&gt;='1º Saneamento'!$P30,'1º Saneamento'!D30&lt;='1º Saneamento'!$Q30,COUNT('1º Saneamento'!$C30:$L30)&gt;3,OR('1º Saneamento'!$N30&lt;&gt;'Série original'!$O30,'1º Saneamento'!$O30&lt;&gt;'Série original'!$P30,'1º Saneamento'!$P30&lt;&gt;'Série original'!$Q30)),'1º Saneamento'!D30," ")</f>
        <v xml:space="preserve"> </v>
      </c>
      <c r="E30" s="5" t="str">
        <f>IF(AND('1º Saneamento'!$O30&gt;30%,'1º Saneamento'!E30&gt;='1º Saneamento'!$P30,'1º Saneamento'!E30&lt;='1º Saneamento'!$Q30,COUNT('1º Saneamento'!$C30:$L30)&gt;3,OR('1º Saneamento'!$N30&lt;&gt;'Série original'!$O30,'1º Saneamento'!$O30&lt;&gt;'Série original'!$P30,'1º Saneamento'!$P30&lt;&gt;'Série original'!$Q30)),'1º Saneamento'!E30," ")</f>
        <v xml:space="preserve"> </v>
      </c>
      <c r="F30" s="5" t="str">
        <f>IF(AND('1º Saneamento'!$O30&gt;30%,'1º Saneamento'!F30&gt;='1º Saneamento'!$P30,'1º Saneamento'!F30&lt;='1º Saneamento'!$Q30,COUNT('1º Saneamento'!$C30:$L30)&gt;3,OR('1º Saneamento'!$N30&lt;&gt;'Série original'!$O30,'1º Saneamento'!$O30&lt;&gt;'Série original'!$P30,'1º Saneamento'!$P30&lt;&gt;'Série original'!$Q30)),'1º Saneamento'!F30," ")</f>
        <v xml:space="preserve"> </v>
      </c>
      <c r="G30" s="5" t="str">
        <f>IF(AND('1º Saneamento'!$O30&gt;30%,'1º Saneamento'!G30&gt;='1º Saneamento'!$P30,'1º Saneamento'!G30&lt;='1º Saneamento'!$Q30,COUNT('1º Saneamento'!$C30:$L30)&gt;3,OR('1º Saneamento'!$N30&lt;&gt;'Série original'!$O30,'1º Saneamento'!$O30&lt;&gt;'Série original'!$P30,'1º Saneamento'!$P30&lt;&gt;'Série original'!$Q30)),'1º Saneamento'!G30," ")</f>
        <v xml:space="preserve"> </v>
      </c>
      <c r="H30" s="5" t="str">
        <f>IF(AND('1º Saneamento'!$O30&gt;30%,'1º Saneamento'!H30&gt;='1º Saneamento'!$P30,'1º Saneamento'!H30&lt;='1º Saneamento'!$Q30,COUNT('1º Saneamento'!$C30:$L30)&gt;3,OR('1º Saneamento'!$N30&lt;&gt;'Série original'!$O30,'1º Saneamento'!$O30&lt;&gt;'Série original'!$P30,'1º Saneamento'!$P30&lt;&gt;'Série original'!$Q30)),'1º Saneamento'!H30," ")</f>
        <v xml:space="preserve"> </v>
      </c>
      <c r="I30" s="5" t="str">
        <f>IF(AND('1º Saneamento'!$O30&gt;30%,'1º Saneamento'!I30&gt;='1º Saneamento'!$P30,'1º Saneamento'!I30&lt;='1º Saneamento'!$Q30,COUNT('1º Saneamento'!$C30:$L30)&gt;3,OR('1º Saneamento'!$N30&lt;&gt;'Série original'!$O30,'1º Saneamento'!$O30&lt;&gt;'Série original'!$P30,'1º Saneamento'!$P30&lt;&gt;'Série original'!$Q30)),'1º Saneamento'!I30," ")</f>
        <v xml:space="preserve"> </v>
      </c>
      <c r="J30" s="5" t="str">
        <f>IF(AND('1º Saneamento'!$O30&gt;30%,'1º Saneamento'!J30&gt;='1º Saneamento'!$P30,'1º Saneamento'!J30&lt;='1º Saneamento'!$Q30,COUNT('1º Saneamento'!$C30:$L30)&gt;3,OR('1º Saneamento'!$N30&lt;&gt;'Série original'!$O30,'1º Saneamento'!$O30&lt;&gt;'Série original'!$P30,'1º Saneamento'!$P30&lt;&gt;'Série original'!$Q30)),'1º Saneamento'!J30," ")</f>
        <v xml:space="preserve"> </v>
      </c>
      <c r="K30" s="5" t="str">
        <f>IF(AND('1º Saneamento'!$O30&gt;30%,'1º Saneamento'!K30&gt;='1º Saneamento'!$P30,'1º Saneamento'!K30&lt;='1º Saneamento'!$Q30,COUNT('1º Saneamento'!$C30:$L30)&gt;3,OR('1º Saneamento'!$N30&lt;&gt;'Série original'!$O30,'1º Saneamento'!$O30&lt;&gt;'Série original'!$P30,'1º Saneamento'!$P30&lt;&gt;'Série original'!$Q30)),'1º Saneamento'!K30," ")</f>
        <v xml:space="preserve"> </v>
      </c>
      <c r="L30" s="5" t="str">
        <f>IF(AND('1º Saneamento'!$O30&gt;30%,'1º Saneamento'!L30&gt;='1º Saneamento'!$P30,'1º Saneamento'!L30&lt;='1º Saneamento'!$Q30,COUNT('1º Saneamento'!$C30:$L30)&gt;3,OR('1º Saneamento'!$N30&lt;&gt;'Série original'!$O30,'1º Saneamento'!$O30&lt;&gt;'Série original'!$P30,'1º Saneamento'!$P30&lt;&gt;'Série original'!$Q30)),'1º Saneamento'!L30," ")</f>
        <v xml:space="preserve"> </v>
      </c>
      <c r="M30" s="44" t="str">
        <f t="shared" si="0"/>
        <v/>
      </c>
      <c r="N30" s="7" t="str">
        <f t="shared" si="1"/>
        <v/>
      </c>
      <c r="O30" s="8" t="str">
        <f t="shared" si="2"/>
        <v/>
      </c>
      <c r="P30" s="6" t="str">
        <f t="shared" si="3"/>
        <v/>
      </c>
      <c r="Q30" s="5" t="str">
        <f t="shared" si="4"/>
        <v/>
      </c>
    </row>
    <row r="31" spans="1:17" ht="15.75" x14ac:dyDescent="0.25">
      <c r="A31" s="3" t="str">
        <f>IF('Série original'!$A31&lt;&gt;"",'Série original'!$A31,"")</f>
        <v/>
      </c>
      <c r="B31" s="4" t="str">
        <f>IF('Série original'!$B31&lt;&gt;"",'Série original'!$B31,"")</f>
        <v/>
      </c>
      <c r="C31" s="5" t="str">
        <f>IF(AND('1º Saneamento'!$O31&gt;30%,'1º Saneamento'!C31&gt;='1º Saneamento'!$P31,'1º Saneamento'!C31&lt;='1º Saneamento'!$Q31,COUNT('1º Saneamento'!$C31:$L31)&gt;3,OR('1º Saneamento'!$N31&lt;&gt;'Série original'!$O31,'1º Saneamento'!$O31&lt;&gt;'Série original'!$P31,'1º Saneamento'!$P31&lt;&gt;'Série original'!$Q31)),'1º Saneamento'!C31," ")</f>
        <v xml:space="preserve"> </v>
      </c>
      <c r="D31" s="5" t="str">
        <f>IF(AND('1º Saneamento'!$O31&gt;30%,'1º Saneamento'!D31&gt;='1º Saneamento'!$P31,'1º Saneamento'!D31&lt;='1º Saneamento'!$Q31,COUNT('1º Saneamento'!$C31:$L31)&gt;3,OR('1º Saneamento'!$N31&lt;&gt;'Série original'!$O31,'1º Saneamento'!$O31&lt;&gt;'Série original'!$P31,'1º Saneamento'!$P31&lt;&gt;'Série original'!$Q31)),'1º Saneamento'!D31," ")</f>
        <v xml:space="preserve"> </v>
      </c>
      <c r="E31" s="5" t="str">
        <f>IF(AND('1º Saneamento'!$O31&gt;30%,'1º Saneamento'!E31&gt;='1º Saneamento'!$P31,'1º Saneamento'!E31&lt;='1º Saneamento'!$Q31,COUNT('1º Saneamento'!$C31:$L31)&gt;3,OR('1º Saneamento'!$N31&lt;&gt;'Série original'!$O31,'1º Saneamento'!$O31&lt;&gt;'Série original'!$P31,'1º Saneamento'!$P31&lt;&gt;'Série original'!$Q31)),'1º Saneamento'!E31," ")</f>
        <v xml:space="preserve"> </v>
      </c>
      <c r="F31" s="5" t="str">
        <f>IF(AND('1º Saneamento'!$O31&gt;30%,'1º Saneamento'!F31&gt;='1º Saneamento'!$P31,'1º Saneamento'!F31&lt;='1º Saneamento'!$Q31,COUNT('1º Saneamento'!$C31:$L31)&gt;3,OR('1º Saneamento'!$N31&lt;&gt;'Série original'!$O31,'1º Saneamento'!$O31&lt;&gt;'Série original'!$P31,'1º Saneamento'!$P31&lt;&gt;'Série original'!$Q31)),'1º Saneamento'!F31," ")</f>
        <v xml:space="preserve"> </v>
      </c>
      <c r="G31" s="5" t="str">
        <f>IF(AND('1º Saneamento'!$O31&gt;30%,'1º Saneamento'!G31&gt;='1º Saneamento'!$P31,'1º Saneamento'!G31&lt;='1º Saneamento'!$Q31,COUNT('1º Saneamento'!$C31:$L31)&gt;3,OR('1º Saneamento'!$N31&lt;&gt;'Série original'!$O31,'1º Saneamento'!$O31&lt;&gt;'Série original'!$P31,'1º Saneamento'!$P31&lt;&gt;'Série original'!$Q31)),'1º Saneamento'!G31," ")</f>
        <v xml:space="preserve"> </v>
      </c>
      <c r="H31" s="5" t="str">
        <f>IF(AND('1º Saneamento'!$O31&gt;30%,'1º Saneamento'!H31&gt;='1º Saneamento'!$P31,'1º Saneamento'!H31&lt;='1º Saneamento'!$Q31,COUNT('1º Saneamento'!$C31:$L31)&gt;3,OR('1º Saneamento'!$N31&lt;&gt;'Série original'!$O31,'1º Saneamento'!$O31&lt;&gt;'Série original'!$P31,'1º Saneamento'!$P31&lt;&gt;'Série original'!$Q31)),'1º Saneamento'!H31," ")</f>
        <v xml:space="preserve"> </v>
      </c>
      <c r="I31" s="5" t="str">
        <f>IF(AND('1º Saneamento'!$O31&gt;30%,'1º Saneamento'!I31&gt;='1º Saneamento'!$P31,'1º Saneamento'!I31&lt;='1º Saneamento'!$Q31,COUNT('1º Saneamento'!$C31:$L31)&gt;3,OR('1º Saneamento'!$N31&lt;&gt;'Série original'!$O31,'1º Saneamento'!$O31&lt;&gt;'Série original'!$P31,'1º Saneamento'!$P31&lt;&gt;'Série original'!$Q31)),'1º Saneamento'!I31," ")</f>
        <v xml:space="preserve"> </v>
      </c>
      <c r="J31" s="5" t="str">
        <f>IF(AND('1º Saneamento'!$O31&gt;30%,'1º Saneamento'!J31&gt;='1º Saneamento'!$P31,'1º Saneamento'!J31&lt;='1º Saneamento'!$Q31,COUNT('1º Saneamento'!$C31:$L31)&gt;3,OR('1º Saneamento'!$N31&lt;&gt;'Série original'!$O31,'1º Saneamento'!$O31&lt;&gt;'Série original'!$P31,'1º Saneamento'!$P31&lt;&gt;'Série original'!$Q31)),'1º Saneamento'!J31," ")</f>
        <v xml:space="preserve"> </v>
      </c>
      <c r="K31" s="5" t="str">
        <f>IF(AND('1º Saneamento'!$O31&gt;30%,'1º Saneamento'!K31&gt;='1º Saneamento'!$P31,'1º Saneamento'!K31&lt;='1º Saneamento'!$Q31,COUNT('1º Saneamento'!$C31:$L31)&gt;3,OR('1º Saneamento'!$N31&lt;&gt;'Série original'!$O31,'1º Saneamento'!$O31&lt;&gt;'Série original'!$P31,'1º Saneamento'!$P31&lt;&gt;'Série original'!$Q31)),'1º Saneamento'!K31," ")</f>
        <v xml:space="preserve"> </v>
      </c>
      <c r="L31" s="5" t="str">
        <f>IF(AND('1º Saneamento'!$O31&gt;30%,'1º Saneamento'!L31&gt;='1º Saneamento'!$P31,'1º Saneamento'!L31&lt;='1º Saneamento'!$Q31,COUNT('1º Saneamento'!$C31:$L31)&gt;3,OR('1º Saneamento'!$N31&lt;&gt;'Série original'!$O31,'1º Saneamento'!$O31&lt;&gt;'Série original'!$P31,'1º Saneamento'!$P31&lt;&gt;'Série original'!$Q31)),'1º Saneamento'!L31," ")</f>
        <v xml:space="preserve"> </v>
      </c>
      <c r="M31" s="44" t="str">
        <f t="shared" si="0"/>
        <v/>
      </c>
      <c r="N31" s="7" t="str">
        <f t="shared" si="1"/>
        <v/>
      </c>
      <c r="O31" s="8" t="str">
        <f t="shared" si="2"/>
        <v/>
      </c>
      <c r="P31" s="6" t="str">
        <f t="shared" si="3"/>
        <v/>
      </c>
      <c r="Q31" s="5" t="str">
        <f t="shared" si="4"/>
        <v/>
      </c>
    </row>
    <row r="32" spans="1:17" ht="15.75" x14ac:dyDescent="0.25">
      <c r="A32" s="3" t="str">
        <f>IF('Série original'!$A32&lt;&gt;"",'Série original'!$A32,"")</f>
        <v/>
      </c>
      <c r="B32" s="4" t="str">
        <f>IF('Série original'!$B32&lt;&gt;"",'Série original'!$B32,"")</f>
        <v/>
      </c>
      <c r="C32" s="5" t="str">
        <f>IF(AND('1º Saneamento'!$O32&gt;30%,'1º Saneamento'!C32&gt;='1º Saneamento'!$P32,'1º Saneamento'!C32&lt;='1º Saneamento'!$Q32,COUNT('1º Saneamento'!$C32:$L32)&gt;3,OR('1º Saneamento'!$N32&lt;&gt;'Série original'!$O32,'1º Saneamento'!$O32&lt;&gt;'Série original'!$P32,'1º Saneamento'!$P32&lt;&gt;'Série original'!$Q32)),'1º Saneamento'!C32," ")</f>
        <v xml:space="preserve"> </v>
      </c>
      <c r="D32" s="5" t="str">
        <f>IF(AND('1º Saneamento'!$O32&gt;30%,'1º Saneamento'!D32&gt;='1º Saneamento'!$P32,'1º Saneamento'!D32&lt;='1º Saneamento'!$Q32,COUNT('1º Saneamento'!$C32:$L32)&gt;3,OR('1º Saneamento'!$N32&lt;&gt;'Série original'!$O32,'1º Saneamento'!$O32&lt;&gt;'Série original'!$P32,'1º Saneamento'!$P32&lt;&gt;'Série original'!$Q32)),'1º Saneamento'!D32," ")</f>
        <v xml:space="preserve"> </v>
      </c>
      <c r="E32" s="5" t="str">
        <f>IF(AND('1º Saneamento'!$O32&gt;30%,'1º Saneamento'!E32&gt;='1º Saneamento'!$P32,'1º Saneamento'!E32&lt;='1º Saneamento'!$Q32,COUNT('1º Saneamento'!$C32:$L32)&gt;3,OR('1º Saneamento'!$N32&lt;&gt;'Série original'!$O32,'1º Saneamento'!$O32&lt;&gt;'Série original'!$P32,'1º Saneamento'!$P32&lt;&gt;'Série original'!$Q32)),'1º Saneamento'!E32," ")</f>
        <v xml:space="preserve"> </v>
      </c>
      <c r="F32" s="5" t="str">
        <f>IF(AND('1º Saneamento'!$O32&gt;30%,'1º Saneamento'!F32&gt;='1º Saneamento'!$P32,'1º Saneamento'!F32&lt;='1º Saneamento'!$Q32,COUNT('1º Saneamento'!$C32:$L32)&gt;3,OR('1º Saneamento'!$N32&lt;&gt;'Série original'!$O32,'1º Saneamento'!$O32&lt;&gt;'Série original'!$P32,'1º Saneamento'!$P32&lt;&gt;'Série original'!$Q32)),'1º Saneamento'!F32," ")</f>
        <v xml:space="preserve"> </v>
      </c>
      <c r="G32" s="5" t="str">
        <f>IF(AND('1º Saneamento'!$O32&gt;30%,'1º Saneamento'!G32&gt;='1º Saneamento'!$P32,'1º Saneamento'!G32&lt;='1º Saneamento'!$Q32,COUNT('1º Saneamento'!$C32:$L32)&gt;3,OR('1º Saneamento'!$N32&lt;&gt;'Série original'!$O32,'1º Saneamento'!$O32&lt;&gt;'Série original'!$P32,'1º Saneamento'!$P32&lt;&gt;'Série original'!$Q32)),'1º Saneamento'!G32," ")</f>
        <v xml:space="preserve"> </v>
      </c>
      <c r="H32" s="5" t="str">
        <f>IF(AND('1º Saneamento'!$O32&gt;30%,'1º Saneamento'!H32&gt;='1º Saneamento'!$P32,'1º Saneamento'!H32&lt;='1º Saneamento'!$Q32,COUNT('1º Saneamento'!$C32:$L32)&gt;3,OR('1º Saneamento'!$N32&lt;&gt;'Série original'!$O32,'1º Saneamento'!$O32&lt;&gt;'Série original'!$P32,'1º Saneamento'!$P32&lt;&gt;'Série original'!$Q32)),'1º Saneamento'!H32," ")</f>
        <v xml:space="preserve"> </v>
      </c>
      <c r="I32" s="5" t="str">
        <f>IF(AND('1º Saneamento'!$O32&gt;30%,'1º Saneamento'!I32&gt;='1º Saneamento'!$P32,'1º Saneamento'!I32&lt;='1º Saneamento'!$Q32,COUNT('1º Saneamento'!$C32:$L32)&gt;3,OR('1º Saneamento'!$N32&lt;&gt;'Série original'!$O32,'1º Saneamento'!$O32&lt;&gt;'Série original'!$P32,'1º Saneamento'!$P32&lt;&gt;'Série original'!$Q32)),'1º Saneamento'!I32," ")</f>
        <v xml:space="preserve"> </v>
      </c>
      <c r="J32" s="5" t="str">
        <f>IF(AND('1º Saneamento'!$O32&gt;30%,'1º Saneamento'!J32&gt;='1º Saneamento'!$P32,'1º Saneamento'!J32&lt;='1º Saneamento'!$Q32,COUNT('1º Saneamento'!$C32:$L32)&gt;3,OR('1º Saneamento'!$N32&lt;&gt;'Série original'!$O32,'1º Saneamento'!$O32&lt;&gt;'Série original'!$P32,'1º Saneamento'!$P32&lt;&gt;'Série original'!$Q32)),'1º Saneamento'!J32," ")</f>
        <v xml:space="preserve"> </v>
      </c>
      <c r="K32" s="5" t="str">
        <f>IF(AND('1º Saneamento'!$O32&gt;30%,'1º Saneamento'!K32&gt;='1º Saneamento'!$P32,'1º Saneamento'!K32&lt;='1º Saneamento'!$Q32,COUNT('1º Saneamento'!$C32:$L32)&gt;3,OR('1º Saneamento'!$N32&lt;&gt;'Série original'!$O32,'1º Saneamento'!$O32&lt;&gt;'Série original'!$P32,'1º Saneamento'!$P32&lt;&gt;'Série original'!$Q32)),'1º Saneamento'!K32," ")</f>
        <v xml:space="preserve"> </v>
      </c>
      <c r="L32" s="5" t="str">
        <f>IF(AND('1º Saneamento'!$O32&gt;30%,'1º Saneamento'!L32&gt;='1º Saneamento'!$P32,'1º Saneamento'!L32&lt;='1º Saneamento'!$Q32,COUNT('1º Saneamento'!$C32:$L32)&gt;3,OR('1º Saneamento'!$N32&lt;&gt;'Série original'!$O32,'1º Saneamento'!$O32&lt;&gt;'Série original'!$P32,'1º Saneamento'!$P32&lt;&gt;'Série original'!$Q32)),'1º Saneamento'!L32," ")</f>
        <v xml:space="preserve"> </v>
      </c>
      <c r="M32" s="44" t="str">
        <f t="shared" si="0"/>
        <v/>
      </c>
      <c r="N32" s="7" t="str">
        <f t="shared" si="1"/>
        <v/>
      </c>
      <c r="O32" s="8" t="str">
        <f t="shared" si="2"/>
        <v/>
      </c>
      <c r="P32" s="6" t="str">
        <f t="shared" si="3"/>
        <v/>
      </c>
      <c r="Q32" s="5" t="str">
        <f t="shared" si="4"/>
        <v/>
      </c>
    </row>
    <row r="33" spans="1:17" ht="15.75" x14ac:dyDescent="0.25">
      <c r="A33" s="3" t="str">
        <f>IF('Série original'!$A33&lt;&gt;"",'Série original'!$A33,"")</f>
        <v/>
      </c>
      <c r="B33" s="4" t="str">
        <f>IF('Série original'!$B33&lt;&gt;"",'Série original'!$B33,"")</f>
        <v/>
      </c>
      <c r="C33" s="5" t="str">
        <f>IF(AND('1º Saneamento'!$O33&gt;30%,'1º Saneamento'!C33&gt;='1º Saneamento'!$P33,'1º Saneamento'!C33&lt;='1º Saneamento'!$Q33,COUNT('1º Saneamento'!$C33:$L33)&gt;3,OR('1º Saneamento'!$N33&lt;&gt;'Série original'!$O33,'1º Saneamento'!$O33&lt;&gt;'Série original'!$P33,'1º Saneamento'!$P33&lt;&gt;'Série original'!$Q33)),'1º Saneamento'!C33," ")</f>
        <v xml:space="preserve"> </v>
      </c>
      <c r="D33" s="5" t="str">
        <f>IF(AND('1º Saneamento'!$O33&gt;30%,'1º Saneamento'!D33&gt;='1º Saneamento'!$P33,'1º Saneamento'!D33&lt;='1º Saneamento'!$Q33,COUNT('1º Saneamento'!$C33:$L33)&gt;3,OR('1º Saneamento'!$N33&lt;&gt;'Série original'!$O33,'1º Saneamento'!$O33&lt;&gt;'Série original'!$P33,'1º Saneamento'!$P33&lt;&gt;'Série original'!$Q33)),'1º Saneamento'!D33," ")</f>
        <v xml:space="preserve"> </v>
      </c>
      <c r="E33" s="5" t="str">
        <f>IF(AND('1º Saneamento'!$O33&gt;30%,'1º Saneamento'!E33&gt;='1º Saneamento'!$P33,'1º Saneamento'!E33&lt;='1º Saneamento'!$Q33,COUNT('1º Saneamento'!$C33:$L33)&gt;3,OR('1º Saneamento'!$N33&lt;&gt;'Série original'!$O33,'1º Saneamento'!$O33&lt;&gt;'Série original'!$P33,'1º Saneamento'!$P33&lt;&gt;'Série original'!$Q33)),'1º Saneamento'!E33," ")</f>
        <v xml:space="preserve"> </v>
      </c>
      <c r="F33" s="5" t="str">
        <f>IF(AND('1º Saneamento'!$O33&gt;30%,'1º Saneamento'!F33&gt;='1º Saneamento'!$P33,'1º Saneamento'!F33&lt;='1º Saneamento'!$Q33,COUNT('1º Saneamento'!$C33:$L33)&gt;3,OR('1º Saneamento'!$N33&lt;&gt;'Série original'!$O33,'1º Saneamento'!$O33&lt;&gt;'Série original'!$P33,'1º Saneamento'!$P33&lt;&gt;'Série original'!$Q33)),'1º Saneamento'!F33," ")</f>
        <v xml:space="preserve"> </v>
      </c>
      <c r="G33" s="5" t="str">
        <f>IF(AND('1º Saneamento'!$O33&gt;30%,'1º Saneamento'!G33&gt;='1º Saneamento'!$P33,'1º Saneamento'!G33&lt;='1º Saneamento'!$Q33,COUNT('1º Saneamento'!$C33:$L33)&gt;3,OR('1º Saneamento'!$N33&lt;&gt;'Série original'!$O33,'1º Saneamento'!$O33&lt;&gt;'Série original'!$P33,'1º Saneamento'!$P33&lt;&gt;'Série original'!$Q33)),'1º Saneamento'!G33," ")</f>
        <v xml:space="preserve"> </v>
      </c>
      <c r="H33" s="5" t="str">
        <f>IF(AND('1º Saneamento'!$O33&gt;30%,'1º Saneamento'!H33&gt;='1º Saneamento'!$P33,'1º Saneamento'!H33&lt;='1º Saneamento'!$Q33,COUNT('1º Saneamento'!$C33:$L33)&gt;3,OR('1º Saneamento'!$N33&lt;&gt;'Série original'!$O33,'1º Saneamento'!$O33&lt;&gt;'Série original'!$P33,'1º Saneamento'!$P33&lt;&gt;'Série original'!$Q33)),'1º Saneamento'!H33," ")</f>
        <v xml:space="preserve"> </v>
      </c>
      <c r="I33" s="5" t="str">
        <f>IF(AND('1º Saneamento'!$O33&gt;30%,'1º Saneamento'!I33&gt;='1º Saneamento'!$P33,'1º Saneamento'!I33&lt;='1º Saneamento'!$Q33,COUNT('1º Saneamento'!$C33:$L33)&gt;3,OR('1º Saneamento'!$N33&lt;&gt;'Série original'!$O33,'1º Saneamento'!$O33&lt;&gt;'Série original'!$P33,'1º Saneamento'!$P33&lt;&gt;'Série original'!$Q33)),'1º Saneamento'!I33," ")</f>
        <v xml:space="preserve"> </v>
      </c>
      <c r="J33" s="5" t="str">
        <f>IF(AND('1º Saneamento'!$O33&gt;30%,'1º Saneamento'!J33&gt;='1º Saneamento'!$P33,'1º Saneamento'!J33&lt;='1º Saneamento'!$Q33,COUNT('1º Saneamento'!$C33:$L33)&gt;3,OR('1º Saneamento'!$N33&lt;&gt;'Série original'!$O33,'1º Saneamento'!$O33&lt;&gt;'Série original'!$P33,'1º Saneamento'!$P33&lt;&gt;'Série original'!$Q33)),'1º Saneamento'!J33," ")</f>
        <v xml:space="preserve"> </v>
      </c>
      <c r="K33" s="5" t="str">
        <f>IF(AND('1º Saneamento'!$O33&gt;30%,'1º Saneamento'!K33&gt;='1º Saneamento'!$P33,'1º Saneamento'!K33&lt;='1º Saneamento'!$Q33,COUNT('1º Saneamento'!$C33:$L33)&gt;3,OR('1º Saneamento'!$N33&lt;&gt;'Série original'!$O33,'1º Saneamento'!$O33&lt;&gt;'Série original'!$P33,'1º Saneamento'!$P33&lt;&gt;'Série original'!$Q33)),'1º Saneamento'!K33," ")</f>
        <v xml:space="preserve"> </v>
      </c>
      <c r="L33" s="5" t="str">
        <f>IF(AND('1º Saneamento'!$O33&gt;30%,'1º Saneamento'!L33&gt;='1º Saneamento'!$P33,'1º Saneamento'!L33&lt;='1º Saneamento'!$Q33,COUNT('1º Saneamento'!$C33:$L33)&gt;3,OR('1º Saneamento'!$N33&lt;&gt;'Série original'!$O33,'1º Saneamento'!$O33&lt;&gt;'Série original'!$P33,'1º Saneamento'!$P33&lt;&gt;'Série original'!$Q33)),'1º Saneamento'!L33," ")</f>
        <v xml:space="preserve"> </v>
      </c>
      <c r="M33" s="44" t="str">
        <f t="shared" si="0"/>
        <v/>
      </c>
      <c r="N33" s="7" t="str">
        <f t="shared" si="1"/>
        <v/>
      </c>
      <c r="O33" s="8" t="str">
        <f t="shared" si="2"/>
        <v/>
      </c>
      <c r="P33" s="6" t="str">
        <f t="shared" si="3"/>
        <v/>
      </c>
      <c r="Q33" s="5" t="str">
        <f t="shared" si="4"/>
        <v/>
      </c>
    </row>
    <row r="34" spans="1:17" ht="15.75" x14ac:dyDescent="0.25">
      <c r="A34" s="3" t="str">
        <f>IF('Série original'!$A34&lt;&gt;"",'Série original'!$A34,"")</f>
        <v/>
      </c>
      <c r="B34" s="4" t="str">
        <f>IF('Série original'!$B34&lt;&gt;"",'Série original'!$B34,"")</f>
        <v/>
      </c>
      <c r="C34" s="5" t="str">
        <f>IF(AND('1º Saneamento'!$O34&gt;30%,'1º Saneamento'!C34&gt;='1º Saneamento'!$P34,'1º Saneamento'!C34&lt;='1º Saneamento'!$Q34,COUNT('1º Saneamento'!$C34:$L34)&gt;3,OR('1º Saneamento'!$N34&lt;&gt;'Série original'!$O34,'1º Saneamento'!$O34&lt;&gt;'Série original'!$P34,'1º Saneamento'!$P34&lt;&gt;'Série original'!$Q34)),'1º Saneamento'!C34," ")</f>
        <v xml:space="preserve"> </v>
      </c>
      <c r="D34" s="5" t="str">
        <f>IF(AND('1º Saneamento'!$O34&gt;30%,'1º Saneamento'!D34&gt;='1º Saneamento'!$P34,'1º Saneamento'!D34&lt;='1º Saneamento'!$Q34,COUNT('1º Saneamento'!$C34:$L34)&gt;3,OR('1º Saneamento'!$N34&lt;&gt;'Série original'!$O34,'1º Saneamento'!$O34&lt;&gt;'Série original'!$P34,'1º Saneamento'!$P34&lt;&gt;'Série original'!$Q34)),'1º Saneamento'!D34," ")</f>
        <v xml:space="preserve"> </v>
      </c>
      <c r="E34" s="5" t="str">
        <f>IF(AND('1º Saneamento'!$O34&gt;30%,'1º Saneamento'!E34&gt;='1º Saneamento'!$P34,'1º Saneamento'!E34&lt;='1º Saneamento'!$Q34,COUNT('1º Saneamento'!$C34:$L34)&gt;3,OR('1º Saneamento'!$N34&lt;&gt;'Série original'!$O34,'1º Saneamento'!$O34&lt;&gt;'Série original'!$P34,'1º Saneamento'!$P34&lt;&gt;'Série original'!$Q34)),'1º Saneamento'!E34," ")</f>
        <v xml:space="preserve"> </v>
      </c>
      <c r="F34" s="5" t="str">
        <f>IF(AND('1º Saneamento'!$O34&gt;30%,'1º Saneamento'!F34&gt;='1º Saneamento'!$P34,'1º Saneamento'!F34&lt;='1º Saneamento'!$Q34,COUNT('1º Saneamento'!$C34:$L34)&gt;3,OR('1º Saneamento'!$N34&lt;&gt;'Série original'!$O34,'1º Saneamento'!$O34&lt;&gt;'Série original'!$P34,'1º Saneamento'!$P34&lt;&gt;'Série original'!$Q34)),'1º Saneamento'!F34," ")</f>
        <v xml:space="preserve"> </v>
      </c>
      <c r="G34" s="5" t="str">
        <f>IF(AND('1º Saneamento'!$O34&gt;30%,'1º Saneamento'!G34&gt;='1º Saneamento'!$P34,'1º Saneamento'!G34&lt;='1º Saneamento'!$Q34,COUNT('1º Saneamento'!$C34:$L34)&gt;3,OR('1º Saneamento'!$N34&lt;&gt;'Série original'!$O34,'1º Saneamento'!$O34&lt;&gt;'Série original'!$P34,'1º Saneamento'!$P34&lt;&gt;'Série original'!$Q34)),'1º Saneamento'!G34," ")</f>
        <v xml:space="preserve"> </v>
      </c>
      <c r="H34" s="5" t="str">
        <f>IF(AND('1º Saneamento'!$O34&gt;30%,'1º Saneamento'!H34&gt;='1º Saneamento'!$P34,'1º Saneamento'!H34&lt;='1º Saneamento'!$Q34,COUNT('1º Saneamento'!$C34:$L34)&gt;3,OR('1º Saneamento'!$N34&lt;&gt;'Série original'!$O34,'1º Saneamento'!$O34&lt;&gt;'Série original'!$P34,'1º Saneamento'!$P34&lt;&gt;'Série original'!$Q34)),'1º Saneamento'!H34," ")</f>
        <v xml:space="preserve"> </v>
      </c>
      <c r="I34" s="5" t="str">
        <f>IF(AND('1º Saneamento'!$O34&gt;30%,'1º Saneamento'!I34&gt;='1º Saneamento'!$P34,'1º Saneamento'!I34&lt;='1º Saneamento'!$Q34,COUNT('1º Saneamento'!$C34:$L34)&gt;3,OR('1º Saneamento'!$N34&lt;&gt;'Série original'!$O34,'1º Saneamento'!$O34&lt;&gt;'Série original'!$P34,'1º Saneamento'!$P34&lt;&gt;'Série original'!$Q34)),'1º Saneamento'!I34," ")</f>
        <v xml:space="preserve"> </v>
      </c>
      <c r="J34" s="5" t="str">
        <f>IF(AND('1º Saneamento'!$O34&gt;30%,'1º Saneamento'!J34&gt;='1º Saneamento'!$P34,'1º Saneamento'!J34&lt;='1º Saneamento'!$Q34,COUNT('1º Saneamento'!$C34:$L34)&gt;3,OR('1º Saneamento'!$N34&lt;&gt;'Série original'!$O34,'1º Saneamento'!$O34&lt;&gt;'Série original'!$P34,'1º Saneamento'!$P34&lt;&gt;'Série original'!$Q34)),'1º Saneamento'!J34," ")</f>
        <v xml:space="preserve"> </v>
      </c>
      <c r="K34" s="5" t="str">
        <f>IF(AND('1º Saneamento'!$O34&gt;30%,'1º Saneamento'!K34&gt;='1º Saneamento'!$P34,'1º Saneamento'!K34&lt;='1º Saneamento'!$Q34,COUNT('1º Saneamento'!$C34:$L34)&gt;3,OR('1º Saneamento'!$N34&lt;&gt;'Série original'!$O34,'1º Saneamento'!$O34&lt;&gt;'Série original'!$P34,'1º Saneamento'!$P34&lt;&gt;'Série original'!$Q34)),'1º Saneamento'!K34," ")</f>
        <v xml:space="preserve"> </v>
      </c>
      <c r="L34" s="5" t="str">
        <f>IF(AND('1º Saneamento'!$O34&gt;30%,'1º Saneamento'!L34&gt;='1º Saneamento'!$P34,'1º Saneamento'!L34&lt;='1º Saneamento'!$Q34,COUNT('1º Saneamento'!$C34:$L34)&gt;3,OR('1º Saneamento'!$N34&lt;&gt;'Série original'!$O34,'1º Saneamento'!$O34&lt;&gt;'Série original'!$P34,'1º Saneamento'!$P34&lt;&gt;'Série original'!$Q34)),'1º Saneamento'!L34," ")</f>
        <v xml:space="preserve"> </v>
      </c>
      <c r="M34" s="44" t="str">
        <f t="shared" si="0"/>
        <v/>
      </c>
      <c r="N34" s="7" t="str">
        <f t="shared" si="1"/>
        <v/>
      </c>
      <c r="O34" s="8" t="str">
        <f t="shared" si="2"/>
        <v/>
      </c>
      <c r="P34" s="6" t="str">
        <f t="shared" si="3"/>
        <v/>
      </c>
      <c r="Q34" s="5" t="str">
        <f t="shared" si="4"/>
        <v/>
      </c>
    </row>
    <row r="35" spans="1:17" ht="15.75" x14ac:dyDescent="0.25">
      <c r="A35" s="3" t="str">
        <f>IF('Série original'!$A35&lt;&gt;"",'Série original'!$A35,"")</f>
        <v/>
      </c>
      <c r="B35" s="4" t="str">
        <f>IF('Série original'!$B35&lt;&gt;"",'Série original'!$B35,"")</f>
        <v/>
      </c>
      <c r="C35" s="5" t="str">
        <f>IF(AND('1º Saneamento'!$O35&gt;30%,'1º Saneamento'!C35&gt;='1º Saneamento'!$P35,'1º Saneamento'!C35&lt;='1º Saneamento'!$Q35,COUNT('1º Saneamento'!$C35:$L35)&gt;3,OR('1º Saneamento'!$N35&lt;&gt;'Série original'!$O35,'1º Saneamento'!$O35&lt;&gt;'Série original'!$P35,'1º Saneamento'!$P35&lt;&gt;'Série original'!$Q35)),'1º Saneamento'!C35," ")</f>
        <v xml:space="preserve"> </v>
      </c>
      <c r="D35" s="5" t="str">
        <f>IF(AND('1º Saneamento'!$O35&gt;30%,'1º Saneamento'!D35&gt;='1º Saneamento'!$P35,'1º Saneamento'!D35&lt;='1º Saneamento'!$Q35,COUNT('1º Saneamento'!$C35:$L35)&gt;3,OR('1º Saneamento'!$N35&lt;&gt;'Série original'!$O35,'1º Saneamento'!$O35&lt;&gt;'Série original'!$P35,'1º Saneamento'!$P35&lt;&gt;'Série original'!$Q35)),'1º Saneamento'!D35," ")</f>
        <v xml:space="preserve"> </v>
      </c>
      <c r="E35" s="5" t="str">
        <f>IF(AND('1º Saneamento'!$O35&gt;30%,'1º Saneamento'!E35&gt;='1º Saneamento'!$P35,'1º Saneamento'!E35&lt;='1º Saneamento'!$Q35,COUNT('1º Saneamento'!$C35:$L35)&gt;3,OR('1º Saneamento'!$N35&lt;&gt;'Série original'!$O35,'1º Saneamento'!$O35&lt;&gt;'Série original'!$P35,'1º Saneamento'!$P35&lt;&gt;'Série original'!$Q35)),'1º Saneamento'!E35," ")</f>
        <v xml:space="preserve"> </v>
      </c>
      <c r="F35" s="5" t="str">
        <f>IF(AND('1º Saneamento'!$O35&gt;30%,'1º Saneamento'!F35&gt;='1º Saneamento'!$P35,'1º Saneamento'!F35&lt;='1º Saneamento'!$Q35,COUNT('1º Saneamento'!$C35:$L35)&gt;3,OR('1º Saneamento'!$N35&lt;&gt;'Série original'!$O35,'1º Saneamento'!$O35&lt;&gt;'Série original'!$P35,'1º Saneamento'!$P35&lt;&gt;'Série original'!$Q35)),'1º Saneamento'!F35," ")</f>
        <v xml:space="preserve"> </v>
      </c>
      <c r="G35" s="5" t="str">
        <f>IF(AND('1º Saneamento'!$O35&gt;30%,'1º Saneamento'!G35&gt;='1º Saneamento'!$P35,'1º Saneamento'!G35&lt;='1º Saneamento'!$Q35,COUNT('1º Saneamento'!$C35:$L35)&gt;3,OR('1º Saneamento'!$N35&lt;&gt;'Série original'!$O35,'1º Saneamento'!$O35&lt;&gt;'Série original'!$P35,'1º Saneamento'!$P35&lt;&gt;'Série original'!$Q35)),'1º Saneamento'!G35," ")</f>
        <v xml:space="preserve"> </v>
      </c>
      <c r="H35" s="5" t="str">
        <f>IF(AND('1º Saneamento'!$O35&gt;30%,'1º Saneamento'!H35&gt;='1º Saneamento'!$P35,'1º Saneamento'!H35&lt;='1º Saneamento'!$Q35,COUNT('1º Saneamento'!$C35:$L35)&gt;3,OR('1º Saneamento'!$N35&lt;&gt;'Série original'!$O35,'1º Saneamento'!$O35&lt;&gt;'Série original'!$P35,'1º Saneamento'!$P35&lt;&gt;'Série original'!$Q35)),'1º Saneamento'!H35," ")</f>
        <v xml:space="preserve"> </v>
      </c>
      <c r="I35" s="5" t="str">
        <f>IF(AND('1º Saneamento'!$O35&gt;30%,'1º Saneamento'!I35&gt;='1º Saneamento'!$P35,'1º Saneamento'!I35&lt;='1º Saneamento'!$Q35,COUNT('1º Saneamento'!$C35:$L35)&gt;3,OR('1º Saneamento'!$N35&lt;&gt;'Série original'!$O35,'1º Saneamento'!$O35&lt;&gt;'Série original'!$P35,'1º Saneamento'!$P35&lt;&gt;'Série original'!$Q35)),'1º Saneamento'!I35," ")</f>
        <v xml:space="preserve"> </v>
      </c>
      <c r="J35" s="5" t="str">
        <f>IF(AND('1º Saneamento'!$O35&gt;30%,'1º Saneamento'!J35&gt;='1º Saneamento'!$P35,'1º Saneamento'!J35&lt;='1º Saneamento'!$Q35,COUNT('1º Saneamento'!$C35:$L35)&gt;3,OR('1º Saneamento'!$N35&lt;&gt;'Série original'!$O35,'1º Saneamento'!$O35&lt;&gt;'Série original'!$P35,'1º Saneamento'!$P35&lt;&gt;'Série original'!$Q35)),'1º Saneamento'!J35," ")</f>
        <v xml:space="preserve"> </v>
      </c>
      <c r="K35" s="5" t="str">
        <f>IF(AND('1º Saneamento'!$O35&gt;30%,'1º Saneamento'!K35&gt;='1º Saneamento'!$P35,'1º Saneamento'!K35&lt;='1º Saneamento'!$Q35,COUNT('1º Saneamento'!$C35:$L35)&gt;3,OR('1º Saneamento'!$N35&lt;&gt;'Série original'!$O35,'1º Saneamento'!$O35&lt;&gt;'Série original'!$P35,'1º Saneamento'!$P35&lt;&gt;'Série original'!$Q35)),'1º Saneamento'!K35," ")</f>
        <v xml:space="preserve"> </v>
      </c>
      <c r="L35" s="5" t="str">
        <f>IF(AND('1º Saneamento'!$O35&gt;30%,'1º Saneamento'!L35&gt;='1º Saneamento'!$P35,'1º Saneamento'!L35&lt;='1º Saneamento'!$Q35,COUNT('1º Saneamento'!$C35:$L35)&gt;3,OR('1º Saneamento'!$N35&lt;&gt;'Série original'!$O35,'1º Saneamento'!$O35&lt;&gt;'Série original'!$P35,'1º Saneamento'!$P35&lt;&gt;'Série original'!$Q35)),'1º Saneamento'!L35," ")</f>
        <v xml:space="preserve"> </v>
      </c>
      <c r="M35" s="44" t="str">
        <f t="shared" si="0"/>
        <v/>
      </c>
      <c r="N35" s="7" t="str">
        <f t="shared" si="1"/>
        <v/>
      </c>
      <c r="O35" s="8" t="str">
        <f t="shared" si="2"/>
        <v/>
      </c>
      <c r="P35" s="6" t="str">
        <f t="shared" si="3"/>
        <v/>
      </c>
      <c r="Q35" s="5" t="str">
        <f t="shared" si="4"/>
        <v/>
      </c>
    </row>
    <row r="36" spans="1:17" ht="15.75" x14ac:dyDescent="0.25">
      <c r="A36" s="3" t="str">
        <f>IF('Série original'!$A36&lt;&gt;"",'Série original'!$A36,"")</f>
        <v/>
      </c>
      <c r="B36" s="4" t="str">
        <f>IF('Série original'!$B36&lt;&gt;"",'Série original'!$B36,"")</f>
        <v/>
      </c>
      <c r="C36" s="5" t="str">
        <f>IF(AND('1º Saneamento'!$O36&gt;30%,'1º Saneamento'!C36&gt;='1º Saneamento'!$P36,'1º Saneamento'!C36&lt;='1º Saneamento'!$Q36,COUNT('1º Saneamento'!$C36:$L36)&gt;3,OR('1º Saneamento'!$N36&lt;&gt;'Série original'!$O36,'1º Saneamento'!$O36&lt;&gt;'Série original'!$P36,'1º Saneamento'!$P36&lt;&gt;'Série original'!$Q36)),'1º Saneamento'!C36," ")</f>
        <v xml:space="preserve"> </v>
      </c>
      <c r="D36" s="5" t="str">
        <f>IF(AND('1º Saneamento'!$O36&gt;30%,'1º Saneamento'!D36&gt;='1º Saneamento'!$P36,'1º Saneamento'!D36&lt;='1º Saneamento'!$Q36,COUNT('1º Saneamento'!$C36:$L36)&gt;3,OR('1º Saneamento'!$N36&lt;&gt;'Série original'!$O36,'1º Saneamento'!$O36&lt;&gt;'Série original'!$P36,'1º Saneamento'!$P36&lt;&gt;'Série original'!$Q36)),'1º Saneamento'!D36," ")</f>
        <v xml:space="preserve"> </v>
      </c>
      <c r="E36" s="5" t="str">
        <f>IF(AND('1º Saneamento'!$O36&gt;30%,'1º Saneamento'!E36&gt;='1º Saneamento'!$P36,'1º Saneamento'!E36&lt;='1º Saneamento'!$Q36,COUNT('1º Saneamento'!$C36:$L36)&gt;3,OR('1º Saneamento'!$N36&lt;&gt;'Série original'!$O36,'1º Saneamento'!$O36&lt;&gt;'Série original'!$P36,'1º Saneamento'!$P36&lt;&gt;'Série original'!$Q36)),'1º Saneamento'!E36," ")</f>
        <v xml:space="preserve"> </v>
      </c>
      <c r="F36" s="5" t="str">
        <f>IF(AND('1º Saneamento'!$O36&gt;30%,'1º Saneamento'!F36&gt;='1º Saneamento'!$P36,'1º Saneamento'!F36&lt;='1º Saneamento'!$Q36,COUNT('1º Saneamento'!$C36:$L36)&gt;3,OR('1º Saneamento'!$N36&lt;&gt;'Série original'!$O36,'1º Saneamento'!$O36&lt;&gt;'Série original'!$P36,'1º Saneamento'!$P36&lt;&gt;'Série original'!$Q36)),'1º Saneamento'!F36," ")</f>
        <v xml:space="preserve"> </v>
      </c>
      <c r="G36" s="5" t="str">
        <f>IF(AND('1º Saneamento'!$O36&gt;30%,'1º Saneamento'!G36&gt;='1º Saneamento'!$P36,'1º Saneamento'!G36&lt;='1º Saneamento'!$Q36,COUNT('1º Saneamento'!$C36:$L36)&gt;3,OR('1º Saneamento'!$N36&lt;&gt;'Série original'!$O36,'1º Saneamento'!$O36&lt;&gt;'Série original'!$P36,'1º Saneamento'!$P36&lt;&gt;'Série original'!$Q36)),'1º Saneamento'!G36," ")</f>
        <v xml:space="preserve"> </v>
      </c>
      <c r="H36" s="5" t="str">
        <f>IF(AND('1º Saneamento'!$O36&gt;30%,'1º Saneamento'!H36&gt;='1º Saneamento'!$P36,'1º Saneamento'!H36&lt;='1º Saneamento'!$Q36,COUNT('1º Saneamento'!$C36:$L36)&gt;3,OR('1º Saneamento'!$N36&lt;&gt;'Série original'!$O36,'1º Saneamento'!$O36&lt;&gt;'Série original'!$P36,'1º Saneamento'!$P36&lt;&gt;'Série original'!$Q36)),'1º Saneamento'!H36," ")</f>
        <v xml:space="preserve"> </v>
      </c>
      <c r="I36" s="5" t="str">
        <f>IF(AND('1º Saneamento'!$O36&gt;30%,'1º Saneamento'!I36&gt;='1º Saneamento'!$P36,'1º Saneamento'!I36&lt;='1º Saneamento'!$Q36,COUNT('1º Saneamento'!$C36:$L36)&gt;3,OR('1º Saneamento'!$N36&lt;&gt;'Série original'!$O36,'1º Saneamento'!$O36&lt;&gt;'Série original'!$P36,'1º Saneamento'!$P36&lt;&gt;'Série original'!$Q36)),'1º Saneamento'!I36," ")</f>
        <v xml:space="preserve"> </v>
      </c>
      <c r="J36" s="5" t="str">
        <f>IF(AND('1º Saneamento'!$O36&gt;30%,'1º Saneamento'!J36&gt;='1º Saneamento'!$P36,'1º Saneamento'!J36&lt;='1º Saneamento'!$Q36,COUNT('1º Saneamento'!$C36:$L36)&gt;3,OR('1º Saneamento'!$N36&lt;&gt;'Série original'!$O36,'1º Saneamento'!$O36&lt;&gt;'Série original'!$P36,'1º Saneamento'!$P36&lt;&gt;'Série original'!$Q36)),'1º Saneamento'!J36," ")</f>
        <v xml:space="preserve"> </v>
      </c>
      <c r="K36" s="5" t="str">
        <f>IF(AND('1º Saneamento'!$O36&gt;30%,'1º Saneamento'!K36&gt;='1º Saneamento'!$P36,'1º Saneamento'!K36&lt;='1º Saneamento'!$Q36,COUNT('1º Saneamento'!$C36:$L36)&gt;3,OR('1º Saneamento'!$N36&lt;&gt;'Série original'!$O36,'1º Saneamento'!$O36&lt;&gt;'Série original'!$P36,'1º Saneamento'!$P36&lt;&gt;'Série original'!$Q36)),'1º Saneamento'!K36," ")</f>
        <v xml:space="preserve"> </v>
      </c>
      <c r="L36" s="5" t="str">
        <f>IF(AND('1º Saneamento'!$O36&gt;30%,'1º Saneamento'!L36&gt;='1º Saneamento'!$P36,'1º Saneamento'!L36&lt;='1º Saneamento'!$Q36,COUNT('1º Saneamento'!$C36:$L36)&gt;3,OR('1º Saneamento'!$N36&lt;&gt;'Série original'!$O36,'1º Saneamento'!$O36&lt;&gt;'Série original'!$P36,'1º Saneamento'!$P36&lt;&gt;'Série original'!$Q36)),'1º Saneamento'!L36," ")</f>
        <v xml:space="preserve"> </v>
      </c>
      <c r="M36" s="44" t="str">
        <f t="shared" ref="M36:M53" si="5">IFERROR(AVERAGE(C36:L36),"")</f>
        <v/>
      </c>
      <c r="N36" s="7" t="str">
        <f t="shared" ref="N36:N53" si="6">IFERROR(STDEV(C36:L36),"")</f>
        <v/>
      </c>
      <c r="O36" s="8" t="str">
        <f t="shared" ref="O36:O53" si="7">IFERROR(STDEV(C36:L36)/AVERAGE(C36:L36),"")</f>
        <v/>
      </c>
      <c r="P36" s="6" t="str">
        <f t="shared" ref="P36:P53" si="8">IFERROR(M36-N36,"")</f>
        <v/>
      </c>
      <c r="Q36" s="5" t="str">
        <f t="shared" ref="Q36:Q53" si="9">IFERROR(M36+N36,"")</f>
        <v/>
      </c>
    </row>
    <row r="37" spans="1:17" ht="15.75" x14ac:dyDescent="0.25">
      <c r="A37" s="3" t="str">
        <f>IF('Série original'!$A37&lt;&gt;"",'Série original'!$A37,"")</f>
        <v/>
      </c>
      <c r="B37" s="4" t="str">
        <f>IF('Série original'!$B37&lt;&gt;"",'Série original'!$B37,"")</f>
        <v/>
      </c>
      <c r="C37" s="5" t="str">
        <f>IF(AND('1º Saneamento'!$O37&gt;30%,'1º Saneamento'!C37&gt;='1º Saneamento'!$P37,'1º Saneamento'!C37&lt;='1º Saneamento'!$Q37,COUNT('1º Saneamento'!$C37:$L37)&gt;3,OR('1º Saneamento'!$N37&lt;&gt;'Série original'!$O37,'1º Saneamento'!$O37&lt;&gt;'Série original'!$P37,'1º Saneamento'!$P37&lt;&gt;'Série original'!$Q37)),'1º Saneamento'!C37," ")</f>
        <v xml:space="preserve"> </v>
      </c>
      <c r="D37" s="5" t="str">
        <f>IF(AND('1º Saneamento'!$O37&gt;30%,'1º Saneamento'!D37&gt;='1º Saneamento'!$P37,'1º Saneamento'!D37&lt;='1º Saneamento'!$Q37,COUNT('1º Saneamento'!$C37:$L37)&gt;3,OR('1º Saneamento'!$N37&lt;&gt;'Série original'!$O37,'1º Saneamento'!$O37&lt;&gt;'Série original'!$P37,'1º Saneamento'!$P37&lt;&gt;'Série original'!$Q37)),'1º Saneamento'!D37," ")</f>
        <v xml:space="preserve"> </v>
      </c>
      <c r="E37" s="5" t="str">
        <f>IF(AND('1º Saneamento'!$O37&gt;30%,'1º Saneamento'!E37&gt;='1º Saneamento'!$P37,'1º Saneamento'!E37&lt;='1º Saneamento'!$Q37,COUNT('1º Saneamento'!$C37:$L37)&gt;3,OR('1º Saneamento'!$N37&lt;&gt;'Série original'!$O37,'1º Saneamento'!$O37&lt;&gt;'Série original'!$P37,'1º Saneamento'!$P37&lt;&gt;'Série original'!$Q37)),'1º Saneamento'!E37," ")</f>
        <v xml:space="preserve"> </v>
      </c>
      <c r="F37" s="5" t="str">
        <f>IF(AND('1º Saneamento'!$O37&gt;30%,'1º Saneamento'!F37&gt;='1º Saneamento'!$P37,'1º Saneamento'!F37&lt;='1º Saneamento'!$Q37,COUNT('1º Saneamento'!$C37:$L37)&gt;3,OR('1º Saneamento'!$N37&lt;&gt;'Série original'!$O37,'1º Saneamento'!$O37&lt;&gt;'Série original'!$P37,'1º Saneamento'!$P37&lt;&gt;'Série original'!$Q37)),'1º Saneamento'!F37," ")</f>
        <v xml:space="preserve"> </v>
      </c>
      <c r="G37" s="5" t="str">
        <f>IF(AND('1º Saneamento'!$O37&gt;30%,'1º Saneamento'!G37&gt;='1º Saneamento'!$P37,'1º Saneamento'!G37&lt;='1º Saneamento'!$Q37,COUNT('1º Saneamento'!$C37:$L37)&gt;3,OR('1º Saneamento'!$N37&lt;&gt;'Série original'!$O37,'1º Saneamento'!$O37&lt;&gt;'Série original'!$P37,'1º Saneamento'!$P37&lt;&gt;'Série original'!$Q37)),'1º Saneamento'!G37," ")</f>
        <v xml:space="preserve"> </v>
      </c>
      <c r="H37" s="5" t="str">
        <f>IF(AND('1º Saneamento'!$O37&gt;30%,'1º Saneamento'!H37&gt;='1º Saneamento'!$P37,'1º Saneamento'!H37&lt;='1º Saneamento'!$Q37,COUNT('1º Saneamento'!$C37:$L37)&gt;3,OR('1º Saneamento'!$N37&lt;&gt;'Série original'!$O37,'1º Saneamento'!$O37&lt;&gt;'Série original'!$P37,'1º Saneamento'!$P37&lt;&gt;'Série original'!$Q37)),'1º Saneamento'!H37," ")</f>
        <v xml:space="preserve"> </v>
      </c>
      <c r="I37" s="5" t="str">
        <f>IF(AND('1º Saneamento'!$O37&gt;30%,'1º Saneamento'!I37&gt;='1º Saneamento'!$P37,'1º Saneamento'!I37&lt;='1º Saneamento'!$Q37,COUNT('1º Saneamento'!$C37:$L37)&gt;3,OR('1º Saneamento'!$N37&lt;&gt;'Série original'!$O37,'1º Saneamento'!$O37&lt;&gt;'Série original'!$P37,'1º Saneamento'!$P37&lt;&gt;'Série original'!$Q37)),'1º Saneamento'!I37," ")</f>
        <v xml:space="preserve"> </v>
      </c>
      <c r="J37" s="5" t="str">
        <f>IF(AND('1º Saneamento'!$O37&gt;30%,'1º Saneamento'!J37&gt;='1º Saneamento'!$P37,'1º Saneamento'!J37&lt;='1º Saneamento'!$Q37,COUNT('1º Saneamento'!$C37:$L37)&gt;3,OR('1º Saneamento'!$N37&lt;&gt;'Série original'!$O37,'1º Saneamento'!$O37&lt;&gt;'Série original'!$P37,'1º Saneamento'!$P37&lt;&gt;'Série original'!$Q37)),'1º Saneamento'!J37," ")</f>
        <v xml:space="preserve"> </v>
      </c>
      <c r="K37" s="5" t="str">
        <f>IF(AND('1º Saneamento'!$O37&gt;30%,'1º Saneamento'!K37&gt;='1º Saneamento'!$P37,'1º Saneamento'!K37&lt;='1º Saneamento'!$Q37,COUNT('1º Saneamento'!$C37:$L37)&gt;3,OR('1º Saneamento'!$N37&lt;&gt;'Série original'!$O37,'1º Saneamento'!$O37&lt;&gt;'Série original'!$P37,'1º Saneamento'!$P37&lt;&gt;'Série original'!$Q37)),'1º Saneamento'!K37," ")</f>
        <v xml:space="preserve"> </v>
      </c>
      <c r="L37" s="5" t="str">
        <f>IF(AND('1º Saneamento'!$O37&gt;30%,'1º Saneamento'!L37&gt;='1º Saneamento'!$P37,'1º Saneamento'!L37&lt;='1º Saneamento'!$Q37,COUNT('1º Saneamento'!$C37:$L37)&gt;3,OR('1º Saneamento'!$N37&lt;&gt;'Série original'!$O37,'1º Saneamento'!$O37&lt;&gt;'Série original'!$P37,'1º Saneamento'!$P37&lt;&gt;'Série original'!$Q37)),'1º Saneamento'!L37," ")</f>
        <v xml:space="preserve"> </v>
      </c>
      <c r="M37" s="44" t="str">
        <f t="shared" si="5"/>
        <v/>
      </c>
      <c r="N37" s="7" t="str">
        <f t="shared" si="6"/>
        <v/>
      </c>
      <c r="O37" s="8" t="str">
        <f t="shared" si="7"/>
        <v/>
      </c>
      <c r="P37" s="6" t="str">
        <f t="shared" si="8"/>
        <v/>
      </c>
      <c r="Q37" s="5" t="str">
        <f t="shared" si="9"/>
        <v/>
      </c>
    </row>
    <row r="38" spans="1:17" ht="15.75" x14ac:dyDescent="0.25">
      <c r="A38" s="3" t="str">
        <f>IF('Série original'!$A38&lt;&gt;"",'Série original'!$A38,"")</f>
        <v/>
      </c>
      <c r="B38" s="4" t="str">
        <f>IF('Série original'!$B38&lt;&gt;"",'Série original'!$B38,"")</f>
        <v/>
      </c>
      <c r="C38" s="5" t="str">
        <f>IF(AND('1º Saneamento'!$O38&gt;30%,'1º Saneamento'!C38&gt;='1º Saneamento'!$P38,'1º Saneamento'!C38&lt;='1º Saneamento'!$Q38,COUNT('1º Saneamento'!$C38:$L38)&gt;3,OR('1º Saneamento'!$N38&lt;&gt;'Série original'!$O38,'1º Saneamento'!$O38&lt;&gt;'Série original'!$P38,'1º Saneamento'!$P38&lt;&gt;'Série original'!$Q38)),'1º Saneamento'!C38," ")</f>
        <v xml:space="preserve"> </v>
      </c>
      <c r="D38" s="5" t="str">
        <f>IF(AND('1º Saneamento'!$O38&gt;30%,'1º Saneamento'!D38&gt;='1º Saneamento'!$P38,'1º Saneamento'!D38&lt;='1º Saneamento'!$Q38,COUNT('1º Saneamento'!$C38:$L38)&gt;3,OR('1º Saneamento'!$N38&lt;&gt;'Série original'!$O38,'1º Saneamento'!$O38&lt;&gt;'Série original'!$P38,'1º Saneamento'!$P38&lt;&gt;'Série original'!$Q38)),'1º Saneamento'!D38," ")</f>
        <v xml:space="preserve"> </v>
      </c>
      <c r="E38" s="5" t="str">
        <f>IF(AND('1º Saneamento'!$O38&gt;30%,'1º Saneamento'!E38&gt;='1º Saneamento'!$P38,'1º Saneamento'!E38&lt;='1º Saneamento'!$Q38,COUNT('1º Saneamento'!$C38:$L38)&gt;3,OR('1º Saneamento'!$N38&lt;&gt;'Série original'!$O38,'1º Saneamento'!$O38&lt;&gt;'Série original'!$P38,'1º Saneamento'!$P38&lt;&gt;'Série original'!$Q38)),'1º Saneamento'!E38," ")</f>
        <v xml:space="preserve"> </v>
      </c>
      <c r="F38" s="5" t="str">
        <f>IF(AND('1º Saneamento'!$O38&gt;30%,'1º Saneamento'!F38&gt;='1º Saneamento'!$P38,'1º Saneamento'!F38&lt;='1º Saneamento'!$Q38,COUNT('1º Saneamento'!$C38:$L38)&gt;3,OR('1º Saneamento'!$N38&lt;&gt;'Série original'!$O38,'1º Saneamento'!$O38&lt;&gt;'Série original'!$P38,'1º Saneamento'!$P38&lt;&gt;'Série original'!$Q38)),'1º Saneamento'!F38," ")</f>
        <v xml:space="preserve"> </v>
      </c>
      <c r="G38" s="5" t="str">
        <f>IF(AND('1º Saneamento'!$O38&gt;30%,'1º Saneamento'!G38&gt;='1º Saneamento'!$P38,'1º Saneamento'!G38&lt;='1º Saneamento'!$Q38,COUNT('1º Saneamento'!$C38:$L38)&gt;3,OR('1º Saneamento'!$N38&lt;&gt;'Série original'!$O38,'1º Saneamento'!$O38&lt;&gt;'Série original'!$P38,'1º Saneamento'!$P38&lt;&gt;'Série original'!$Q38)),'1º Saneamento'!G38," ")</f>
        <v xml:space="preserve"> </v>
      </c>
      <c r="H38" s="5" t="str">
        <f>IF(AND('1º Saneamento'!$O38&gt;30%,'1º Saneamento'!H38&gt;='1º Saneamento'!$P38,'1º Saneamento'!H38&lt;='1º Saneamento'!$Q38,COUNT('1º Saneamento'!$C38:$L38)&gt;3,OR('1º Saneamento'!$N38&lt;&gt;'Série original'!$O38,'1º Saneamento'!$O38&lt;&gt;'Série original'!$P38,'1º Saneamento'!$P38&lt;&gt;'Série original'!$Q38)),'1º Saneamento'!H38," ")</f>
        <v xml:space="preserve"> </v>
      </c>
      <c r="I38" s="5" t="str">
        <f>IF(AND('1º Saneamento'!$O38&gt;30%,'1º Saneamento'!I38&gt;='1º Saneamento'!$P38,'1º Saneamento'!I38&lt;='1º Saneamento'!$Q38,COUNT('1º Saneamento'!$C38:$L38)&gt;3,OR('1º Saneamento'!$N38&lt;&gt;'Série original'!$O38,'1º Saneamento'!$O38&lt;&gt;'Série original'!$P38,'1º Saneamento'!$P38&lt;&gt;'Série original'!$Q38)),'1º Saneamento'!I38," ")</f>
        <v xml:space="preserve"> </v>
      </c>
      <c r="J38" s="5" t="str">
        <f>IF(AND('1º Saneamento'!$O38&gt;30%,'1º Saneamento'!J38&gt;='1º Saneamento'!$P38,'1º Saneamento'!J38&lt;='1º Saneamento'!$Q38,COUNT('1º Saneamento'!$C38:$L38)&gt;3,OR('1º Saneamento'!$N38&lt;&gt;'Série original'!$O38,'1º Saneamento'!$O38&lt;&gt;'Série original'!$P38,'1º Saneamento'!$P38&lt;&gt;'Série original'!$Q38)),'1º Saneamento'!J38," ")</f>
        <v xml:space="preserve"> </v>
      </c>
      <c r="K38" s="5" t="str">
        <f>IF(AND('1º Saneamento'!$O38&gt;30%,'1º Saneamento'!K38&gt;='1º Saneamento'!$P38,'1º Saneamento'!K38&lt;='1º Saneamento'!$Q38,COUNT('1º Saneamento'!$C38:$L38)&gt;3,OR('1º Saneamento'!$N38&lt;&gt;'Série original'!$O38,'1º Saneamento'!$O38&lt;&gt;'Série original'!$P38,'1º Saneamento'!$P38&lt;&gt;'Série original'!$Q38)),'1º Saneamento'!K38," ")</f>
        <v xml:space="preserve"> </v>
      </c>
      <c r="L38" s="5" t="str">
        <f>IF(AND('1º Saneamento'!$O38&gt;30%,'1º Saneamento'!L38&gt;='1º Saneamento'!$P38,'1º Saneamento'!L38&lt;='1º Saneamento'!$Q38,COUNT('1º Saneamento'!$C38:$L38)&gt;3,OR('1º Saneamento'!$N38&lt;&gt;'Série original'!$O38,'1º Saneamento'!$O38&lt;&gt;'Série original'!$P38,'1º Saneamento'!$P38&lt;&gt;'Série original'!$Q38)),'1º Saneamento'!L38," ")</f>
        <v xml:space="preserve"> </v>
      </c>
      <c r="M38" s="44" t="str">
        <f t="shared" si="5"/>
        <v/>
      </c>
      <c r="N38" s="7" t="str">
        <f t="shared" si="6"/>
        <v/>
      </c>
      <c r="O38" s="8" t="str">
        <f t="shared" si="7"/>
        <v/>
      </c>
      <c r="P38" s="6" t="str">
        <f t="shared" si="8"/>
        <v/>
      </c>
      <c r="Q38" s="5" t="str">
        <f t="shared" si="9"/>
        <v/>
      </c>
    </row>
    <row r="39" spans="1:17" ht="15.75" x14ac:dyDescent="0.25">
      <c r="A39" s="3" t="str">
        <f>IF('Série original'!$A39&lt;&gt;"",'Série original'!$A39,"")</f>
        <v/>
      </c>
      <c r="B39" s="4" t="str">
        <f>IF('Série original'!$B39&lt;&gt;"",'Série original'!$B39,"")</f>
        <v/>
      </c>
      <c r="C39" s="5" t="str">
        <f>IF(AND('1º Saneamento'!$O39&gt;30%,'1º Saneamento'!C39&gt;='1º Saneamento'!$P39,'1º Saneamento'!C39&lt;='1º Saneamento'!$Q39,COUNT('1º Saneamento'!$C39:$L39)&gt;3,OR('1º Saneamento'!$N39&lt;&gt;'Série original'!$O39,'1º Saneamento'!$O39&lt;&gt;'Série original'!$P39,'1º Saneamento'!$P39&lt;&gt;'Série original'!$Q39)),'1º Saneamento'!C39," ")</f>
        <v xml:space="preserve"> </v>
      </c>
      <c r="D39" s="5" t="str">
        <f>IF(AND('1º Saneamento'!$O39&gt;30%,'1º Saneamento'!D39&gt;='1º Saneamento'!$P39,'1º Saneamento'!D39&lt;='1º Saneamento'!$Q39,COUNT('1º Saneamento'!$C39:$L39)&gt;3,OR('1º Saneamento'!$N39&lt;&gt;'Série original'!$O39,'1º Saneamento'!$O39&lt;&gt;'Série original'!$P39,'1º Saneamento'!$P39&lt;&gt;'Série original'!$Q39)),'1º Saneamento'!D39," ")</f>
        <v xml:space="preserve"> </v>
      </c>
      <c r="E39" s="5" t="str">
        <f>IF(AND('1º Saneamento'!$O39&gt;30%,'1º Saneamento'!E39&gt;='1º Saneamento'!$P39,'1º Saneamento'!E39&lt;='1º Saneamento'!$Q39,COUNT('1º Saneamento'!$C39:$L39)&gt;3,OR('1º Saneamento'!$N39&lt;&gt;'Série original'!$O39,'1º Saneamento'!$O39&lt;&gt;'Série original'!$P39,'1º Saneamento'!$P39&lt;&gt;'Série original'!$Q39)),'1º Saneamento'!E39," ")</f>
        <v xml:space="preserve"> </v>
      </c>
      <c r="F39" s="5" t="str">
        <f>IF(AND('1º Saneamento'!$O39&gt;30%,'1º Saneamento'!F39&gt;='1º Saneamento'!$P39,'1º Saneamento'!F39&lt;='1º Saneamento'!$Q39,COUNT('1º Saneamento'!$C39:$L39)&gt;3,OR('1º Saneamento'!$N39&lt;&gt;'Série original'!$O39,'1º Saneamento'!$O39&lt;&gt;'Série original'!$P39,'1º Saneamento'!$P39&lt;&gt;'Série original'!$Q39)),'1º Saneamento'!F39," ")</f>
        <v xml:space="preserve"> </v>
      </c>
      <c r="G39" s="5" t="str">
        <f>IF(AND('1º Saneamento'!$O39&gt;30%,'1º Saneamento'!G39&gt;='1º Saneamento'!$P39,'1º Saneamento'!G39&lt;='1º Saneamento'!$Q39,COUNT('1º Saneamento'!$C39:$L39)&gt;3,OR('1º Saneamento'!$N39&lt;&gt;'Série original'!$O39,'1º Saneamento'!$O39&lt;&gt;'Série original'!$P39,'1º Saneamento'!$P39&lt;&gt;'Série original'!$Q39)),'1º Saneamento'!G39," ")</f>
        <v xml:space="preserve"> </v>
      </c>
      <c r="H39" s="5" t="str">
        <f>IF(AND('1º Saneamento'!$O39&gt;30%,'1º Saneamento'!H39&gt;='1º Saneamento'!$P39,'1º Saneamento'!H39&lt;='1º Saneamento'!$Q39,COUNT('1º Saneamento'!$C39:$L39)&gt;3,OR('1º Saneamento'!$N39&lt;&gt;'Série original'!$O39,'1º Saneamento'!$O39&lt;&gt;'Série original'!$P39,'1º Saneamento'!$P39&lt;&gt;'Série original'!$Q39)),'1º Saneamento'!H39," ")</f>
        <v xml:space="preserve"> </v>
      </c>
      <c r="I39" s="5" t="str">
        <f>IF(AND('1º Saneamento'!$O39&gt;30%,'1º Saneamento'!I39&gt;='1º Saneamento'!$P39,'1º Saneamento'!I39&lt;='1º Saneamento'!$Q39,COUNT('1º Saneamento'!$C39:$L39)&gt;3,OR('1º Saneamento'!$N39&lt;&gt;'Série original'!$O39,'1º Saneamento'!$O39&lt;&gt;'Série original'!$P39,'1º Saneamento'!$P39&lt;&gt;'Série original'!$Q39)),'1º Saneamento'!I39," ")</f>
        <v xml:space="preserve"> </v>
      </c>
      <c r="J39" s="5" t="str">
        <f>IF(AND('1º Saneamento'!$O39&gt;30%,'1º Saneamento'!J39&gt;='1º Saneamento'!$P39,'1º Saneamento'!J39&lt;='1º Saneamento'!$Q39,COUNT('1º Saneamento'!$C39:$L39)&gt;3,OR('1º Saneamento'!$N39&lt;&gt;'Série original'!$O39,'1º Saneamento'!$O39&lt;&gt;'Série original'!$P39,'1º Saneamento'!$P39&lt;&gt;'Série original'!$Q39)),'1º Saneamento'!J39," ")</f>
        <v xml:space="preserve"> </v>
      </c>
      <c r="K39" s="5" t="str">
        <f>IF(AND('1º Saneamento'!$O39&gt;30%,'1º Saneamento'!K39&gt;='1º Saneamento'!$P39,'1º Saneamento'!K39&lt;='1º Saneamento'!$Q39,COUNT('1º Saneamento'!$C39:$L39)&gt;3,OR('1º Saneamento'!$N39&lt;&gt;'Série original'!$O39,'1º Saneamento'!$O39&lt;&gt;'Série original'!$P39,'1º Saneamento'!$P39&lt;&gt;'Série original'!$Q39)),'1º Saneamento'!K39," ")</f>
        <v xml:space="preserve"> </v>
      </c>
      <c r="L39" s="5" t="str">
        <f>IF(AND('1º Saneamento'!$O39&gt;30%,'1º Saneamento'!L39&gt;='1º Saneamento'!$P39,'1º Saneamento'!L39&lt;='1º Saneamento'!$Q39,COUNT('1º Saneamento'!$C39:$L39)&gt;3,OR('1º Saneamento'!$N39&lt;&gt;'Série original'!$O39,'1º Saneamento'!$O39&lt;&gt;'Série original'!$P39,'1º Saneamento'!$P39&lt;&gt;'Série original'!$Q39)),'1º Saneamento'!L39," ")</f>
        <v xml:space="preserve"> </v>
      </c>
      <c r="M39" s="44" t="str">
        <f t="shared" si="5"/>
        <v/>
      </c>
      <c r="N39" s="7" t="str">
        <f t="shared" si="6"/>
        <v/>
      </c>
      <c r="O39" s="8" t="str">
        <f t="shared" si="7"/>
        <v/>
      </c>
      <c r="P39" s="6" t="str">
        <f t="shared" si="8"/>
        <v/>
      </c>
      <c r="Q39" s="5" t="str">
        <f t="shared" si="9"/>
        <v/>
      </c>
    </row>
    <row r="40" spans="1:17" ht="15.75" x14ac:dyDescent="0.25">
      <c r="A40" s="3" t="str">
        <f>IF('Série original'!$A40&lt;&gt;"",'Série original'!$A40,"")</f>
        <v/>
      </c>
      <c r="B40" s="4" t="str">
        <f>IF('Série original'!$B40&lt;&gt;"",'Série original'!$B40,"")</f>
        <v/>
      </c>
      <c r="C40" s="5" t="str">
        <f>IF(AND('1º Saneamento'!$O40&gt;30%,'1º Saneamento'!C40&gt;='1º Saneamento'!$P40,'1º Saneamento'!C40&lt;='1º Saneamento'!$Q40,COUNT('1º Saneamento'!$C40:$L40)&gt;3,OR('1º Saneamento'!$N40&lt;&gt;'Série original'!$O40,'1º Saneamento'!$O40&lt;&gt;'Série original'!$P40,'1º Saneamento'!$P40&lt;&gt;'Série original'!$Q40)),'1º Saneamento'!C40," ")</f>
        <v xml:space="preserve"> </v>
      </c>
      <c r="D40" s="5" t="str">
        <f>IF(AND('1º Saneamento'!$O40&gt;30%,'1º Saneamento'!D40&gt;='1º Saneamento'!$P40,'1º Saneamento'!D40&lt;='1º Saneamento'!$Q40,COUNT('1º Saneamento'!$C40:$L40)&gt;3,OR('1º Saneamento'!$N40&lt;&gt;'Série original'!$O40,'1º Saneamento'!$O40&lt;&gt;'Série original'!$P40,'1º Saneamento'!$P40&lt;&gt;'Série original'!$Q40)),'1º Saneamento'!D40," ")</f>
        <v xml:space="preserve"> </v>
      </c>
      <c r="E40" s="5" t="str">
        <f>IF(AND('1º Saneamento'!$O40&gt;30%,'1º Saneamento'!E40&gt;='1º Saneamento'!$P40,'1º Saneamento'!E40&lt;='1º Saneamento'!$Q40,COUNT('1º Saneamento'!$C40:$L40)&gt;3,OR('1º Saneamento'!$N40&lt;&gt;'Série original'!$O40,'1º Saneamento'!$O40&lt;&gt;'Série original'!$P40,'1º Saneamento'!$P40&lt;&gt;'Série original'!$Q40)),'1º Saneamento'!E40," ")</f>
        <v xml:space="preserve"> </v>
      </c>
      <c r="F40" s="5" t="str">
        <f>IF(AND('1º Saneamento'!$O40&gt;30%,'1º Saneamento'!F40&gt;='1º Saneamento'!$P40,'1º Saneamento'!F40&lt;='1º Saneamento'!$Q40,COUNT('1º Saneamento'!$C40:$L40)&gt;3,OR('1º Saneamento'!$N40&lt;&gt;'Série original'!$O40,'1º Saneamento'!$O40&lt;&gt;'Série original'!$P40,'1º Saneamento'!$P40&lt;&gt;'Série original'!$Q40)),'1º Saneamento'!F40," ")</f>
        <v xml:space="preserve"> </v>
      </c>
      <c r="G40" s="5" t="str">
        <f>IF(AND('1º Saneamento'!$O40&gt;30%,'1º Saneamento'!G40&gt;='1º Saneamento'!$P40,'1º Saneamento'!G40&lt;='1º Saneamento'!$Q40,COUNT('1º Saneamento'!$C40:$L40)&gt;3,OR('1º Saneamento'!$N40&lt;&gt;'Série original'!$O40,'1º Saneamento'!$O40&lt;&gt;'Série original'!$P40,'1º Saneamento'!$P40&lt;&gt;'Série original'!$Q40)),'1º Saneamento'!G40," ")</f>
        <v xml:space="preserve"> </v>
      </c>
      <c r="H40" s="5" t="str">
        <f>IF(AND('1º Saneamento'!$O40&gt;30%,'1º Saneamento'!H40&gt;='1º Saneamento'!$P40,'1º Saneamento'!H40&lt;='1º Saneamento'!$Q40,COUNT('1º Saneamento'!$C40:$L40)&gt;3,OR('1º Saneamento'!$N40&lt;&gt;'Série original'!$O40,'1º Saneamento'!$O40&lt;&gt;'Série original'!$P40,'1º Saneamento'!$P40&lt;&gt;'Série original'!$Q40)),'1º Saneamento'!H40," ")</f>
        <v xml:space="preserve"> </v>
      </c>
      <c r="I40" s="5" t="str">
        <f>IF(AND('1º Saneamento'!$O40&gt;30%,'1º Saneamento'!I40&gt;='1º Saneamento'!$P40,'1º Saneamento'!I40&lt;='1º Saneamento'!$Q40,COUNT('1º Saneamento'!$C40:$L40)&gt;3,OR('1º Saneamento'!$N40&lt;&gt;'Série original'!$O40,'1º Saneamento'!$O40&lt;&gt;'Série original'!$P40,'1º Saneamento'!$P40&lt;&gt;'Série original'!$Q40)),'1º Saneamento'!I40," ")</f>
        <v xml:space="preserve"> </v>
      </c>
      <c r="J40" s="5" t="str">
        <f>IF(AND('1º Saneamento'!$O40&gt;30%,'1º Saneamento'!J40&gt;='1º Saneamento'!$P40,'1º Saneamento'!J40&lt;='1º Saneamento'!$Q40,COUNT('1º Saneamento'!$C40:$L40)&gt;3,OR('1º Saneamento'!$N40&lt;&gt;'Série original'!$O40,'1º Saneamento'!$O40&lt;&gt;'Série original'!$P40,'1º Saneamento'!$P40&lt;&gt;'Série original'!$Q40)),'1º Saneamento'!J40," ")</f>
        <v xml:space="preserve"> </v>
      </c>
      <c r="K40" s="5" t="str">
        <f>IF(AND('1º Saneamento'!$O40&gt;30%,'1º Saneamento'!K40&gt;='1º Saneamento'!$P40,'1º Saneamento'!K40&lt;='1º Saneamento'!$Q40,COUNT('1º Saneamento'!$C40:$L40)&gt;3,OR('1º Saneamento'!$N40&lt;&gt;'Série original'!$O40,'1º Saneamento'!$O40&lt;&gt;'Série original'!$P40,'1º Saneamento'!$P40&lt;&gt;'Série original'!$Q40)),'1º Saneamento'!K40," ")</f>
        <v xml:space="preserve"> </v>
      </c>
      <c r="L40" s="5" t="str">
        <f>IF(AND('1º Saneamento'!$O40&gt;30%,'1º Saneamento'!L40&gt;='1º Saneamento'!$P40,'1º Saneamento'!L40&lt;='1º Saneamento'!$Q40,COUNT('1º Saneamento'!$C40:$L40)&gt;3,OR('1º Saneamento'!$N40&lt;&gt;'Série original'!$O40,'1º Saneamento'!$O40&lt;&gt;'Série original'!$P40,'1º Saneamento'!$P40&lt;&gt;'Série original'!$Q40)),'1º Saneamento'!L40," ")</f>
        <v xml:space="preserve"> </v>
      </c>
      <c r="M40" s="44" t="str">
        <f t="shared" si="5"/>
        <v/>
      </c>
      <c r="N40" s="7" t="str">
        <f t="shared" si="6"/>
        <v/>
      </c>
      <c r="O40" s="8" t="str">
        <f t="shared" si="7"/>
        <v/>
      </c>
      <c r="P40" s="6" t="str">
        <f t="shared" si="8"/>
        <v/>
      </c>
      <c r="Q40" s="5" t="str">
        <f t="shared" si="9"/>
        <v/>
      </c>
    </row>
    <row r="41" spans="1:17" ht="15.75" x14ac:dyDescent="0.25">
      <c r="A41" s="3" t="str">
        <f>IF('Série original'!$A41&lt;&gt;"",'Série original'!$A41,"")</f>
        <v/>
      </c>
      <c r="B41" s="4" t="str">
        <f>IF('Série original'!$B41&lt;&gt;"",'Série original'!$B41,"")</f>
        <v/>
      </c>
      <c r="C41" s="5" t="str">
        <f>IF(AND('1º Saneamento'!$O41&gt;30%,'1º Saneamento'!C41&gt;='1º Saneamento'!$P41,'1º Saneamento'!C41&lt;='1º Saneamento'!$Q41,COUNT('1º Saneamento'!$C41:$L41)&gt;3,OR('1º Saneamento'!$N41&lt;&gt;'Série original'!$O41,'1º Saneamento'!$O41&lt;&gt;'Série original'!$P41,'1º Saneamento'!$P41&lt;&gt;'Série original'!$Q41)),'1º Saneamento'!C41," ")</f>
        <v xml:space="preserve"> </v>
      </c>
      <c r="D41" s="5" t="str">
        <f>IF(AND('1º Saneamento'!$O41&gt;30%,'1º Saneamento'!D41&gt;='1º Saneamento'!$P41,'1º Saneamento'!D41&lt;='1º Saneamento'!$Q41,COUNT('1º Saneamento'!$C41:$L41)&gt;3,OR('1º Saneamento'!$N41&lt;&gt;'Série original'!$O41,'1º Saneamento'!$O41&lt;&gt;'Série original'!$P41,'1º Saneamento'!$P41&lt;&gt;'Série original'!$Q41)),'1º Saneamento'!D41," ")</f>
        <v xml:space="preserve"> </v>
      </c>
      <c r="E41" s="5" t="str">
        <f>IF(AND('1º Saneamento'!$O41&gt;30%,'1º Saneamento'!E41&gt;='1º Saneamento'!$P41,'1º Saneamento'!E41&lt;='1º Saneamento'!$Q41,COUNT('1º Saneamento'!$C41:$L41)&gt;3,OR('1º Saneamento'!$N41&lt;&gt;'Série original'!$O41,'1º Saneamento'!$O41&lt;&gt;'Série original'!$P41,'1º Saneamento'!$P41&lt;&gt;'Série original'!$Q41)),'1º Saneamento'!E41," ")</f>
        <v xml:space="preserve"> </v>
      </c>
      <c r="F41" s="5" t="str">
        <f>IF(AND('1º Saneamento'!$O41&gt;30%,'1º Saneamento'!F41&gt;='1º Saneamento'!$P41,'1º Saneamento'!F41&lt;='1º Saneamento'!$Q41,COUNT('1º Saneamento'!$C41:$L41)&gt;3,OR('1º Saneamento'!$N41&lt;&gt;'Série original'!$O41,'1º Saneamento'!$O41&lt;&gt;'Série original'!$P41,'1º Saneamento'!$P41&lt;&gt;'Série original'!$Q41)),'1º Saneamento'!F41," ")</f>
        <v xml:space="preserve"> </v>
      </c>
      <c r="G41" s="5" t="str">
        <f>IF(AND('1º Saneamento'!$O41&gt;30%,'1º Saneamento'!G41&gt;='1º Saneamento'!$P41,'1º Saneamento'!G41&lt;='1º Saneamento'!$Q41,COUNT('1º Saneamento'!$C41:$L41)&gt;3,OR('1º Saneamento'!$N41&lt;&gt;'Série original'!$O41,'1º Saneamento'!$O41&lt;&gt;'Série original'!$P41,'1º Saneamento'!$P41&lt;&gt;'Série original'!$Q41)),'1º Saneamento'!G41," ")</f>
        <v xml:space="preserve"> </v>
      </c>
      <c r="H41" s="5" t="str">
        <f>IF(AND('1º Saneamento'!$O41&gt;30%,'1º Saneamento'!H41&gt;='1º Saneamento'!$P41,'1º Saneamento'!H41&lt;='1º Saneamento'!$Q41,COUNT('1º Saneamento'!$C41:$L41)&gt;3,OR('1º Saneamento'!$N41&lt;&gt;'Série original'!$O41,'1º Saneamento'!$O41&lt;&gt;'Série original'!$P41,'1º Saneamento'!$P41&lt;&gt;'Série original'!$Q41)),'1º Saneamento'!H41," ")</f>
        <v xml:space="preserve"> </v>
      </c>
      <c r="I41" s="5" t="str">
        <f>IF(AND('1º Saneamento'!$O41&gt;30%,'1º Saneamento'!I41&gt;='1º Saneamento'!$P41,'1º Saneamento'!I41&lt;='1º Saneamento'!$Q41,COUNT('1º Saneamento'!$C41:$L41)&gt;3,OR('1º Saneamento'!$N41&lt;&gt;'Série original'!$O41,'1º Saneamento'!$O41&lt;&gt;'Série original'!$P41,'1º Saneamento'!$P41&lt;&gt;'Série original'!$Q41)),'1º Saneamento'!I41," ")</f>
        <v xml:space="preserve"> </v>
      </c>
      <c r="J41" s="5" t="str">
        <f>IF(AND('1º Saneamento'!$O41&gt;30%,'1º Saneamento'!J41&gt;='1º Saneamento'!$P41,'1º Saneamento'!J41&lt;='1º Saneamento'!$Q41,COUNT('1º Saneamento'!$C41:$L41)&gt;3,OR('1º Saneamento'!$N41&lt;&gt;'Série original'!$O41,'1º Saneamento'!$O41&lt;&gt;'Série original'!$P41,'1º Saneamento'!$P41&lt;&gt;'Série original'!$Q41)),'1º Saneamento'!J41," ")</f>
        <v xml:space="preserve"> </v>
      </c>
      <c r="K41" s="5" t="str">
        <f>IF(AND('1º Saneamento'!$O41&gt;30%,'1º Saneamento'!K41&gt;='1º Saneamento'!$P41,'1º Saneamento'!K41&lt;='1º Saneamento'!$Q41,COUNT('1º Saneamento'!$C41:$L41)&gt;3,OR('1º Saneamento'!$N41&lt;&gt;'Série original'!$O41,'1º Saneamento'!$O41&lt;&gt;'Série original'!$P41,'1º Saneamento'!$P41&lt;&gt;'Série original'!$Q41)),'1º Saneamento'!K41," ")</f>
        <v xml:space="preserve"> </v>
      </c>
      <c r="L41" s="5" t="str">
        <f>IF(AND('1º Saneamento'!$O41&gt;30%,'1º Saneamento'!L41&gt;='1º Saneamento'!$P41,'1º Saneamento'!L41&lt;='1º Saneamento'!$Q41,COUNT('1º Saneamento'!$C41:$L41)&gt;3,OR('1º Saneamento'!$N41&lt;&gt;'Série original'!$O41,'1º Saneamento'!$O41&lt;&gt;'Série original'!$P41,'1º Saneamento'!$P41&lt;&gt;'Série original'!$Q41)),'1º Saneamento'!L41," ")</f>
        <v xml:space="preserve"> </v>
      </c>
      <c r="M41" s="44" t="str">
        <f t="shared" si="5"/>
        <v/>
      </c>
      <c r="N41" s="7" t="str">
        <f t="shared" si="6"/>
        <v/>
      </c>
      <c r="O41" s="8" t="str">
        <f t="shared" si="7"/>
        <v/>
      </c>
      <c r="P41" s="6" t="str">
        <f t="shared" si="8"/>
        <v/>
      </c>
      <c r="Q41" s="5" t="str">
        <f t="shared" si="9"/>
        <v/>
      </c>
    </row>
    <row r="42" spans="1:17" ht="15.75" x14ac:dyDescent="0.25">
      <c r="A42" s="3" t="str">
        <f>IF('Série original'!$A42&lt;&gt;"",'Série original'!$A42,"")</f>
        <v/>
      </c>
      <c r="B42" s="4" t="str">
        <f>IF('Série original'!$B42&lt;&gt;"",'Série original'!$B42,"")</f>
        <v/>
      </c>
      <c r="C42" s="5" t="str">
        <f>IF(AND('1º Saneamento'!$O42&gt;30%,'1º Saneamento'!C42&gt;='1º Saneamento'!$P42,'1º Saneamento'!C42&lt;='1º Saneamento'!$Q42,COUNT('1º Saneamento'!$C42:$L42)&gt;3,OR('1º Saneamento'!$N42&lt;&gt;'Série original'!$O42,'1º Saneamento'!$O42&lt;&gt;'Série original'!$P42,'1º Saneamento'!$P42&lt;&gt;'Série original'!$Q42)),'1º Saneamento'!C42," ")</f>
        <v xml:space="preserve"> </v>
      </c>
      <c r="D42" s="5" t="str">
        <f>IF(AND('1º Saneamento'!$O42&gt;30%,'1º Saneamento'!D42&gt;='1º Saneamento'!$P42,'1º Saneamento'!D42&lt;='1º Saneamento'!$Q42,COUNT('1º Saneamento'!$C42:$L42)&gt;3,OR('1º Saneamento'!$N42&lt;&gt;'Série original'!$O42,'1º Saneamento'!$O42&lt;&gt;'Série original'!$P42,'1º Saneamento'!$P42&lt;&gt;'Série original'!$Q42)),'1º Saneamento'!D42," ")</f>
        <v xml:space="preserve"> </v>
      </c>
      <c r="E42" s="5" t="str">
        <f>IF(AND('1º Saneamento'!$O42&gt;30%,'1º Saneamento'!E42&gt;='1º Saneamento'!$P42,'1º Saneamento'!E42&lt;='1º Saneamento'!$Q42,COUNT('1º Saneamento'!$C42:$L42)&gt;3,OR('1º Saneamento'!$N42&lt;&gt;'Série original'!$O42,'1º Saneamento'!$O42&lt;&gt;'Série original'!$P42,'1º Saneamento'!$P42&lt;&gt;'Série original'!$Q42)),'1º Saneamento'!E42," ")</f>
        <v xml:space="preserve"> </v>
      </c>
      <c r="F42" s="5" t="str">
        <f>IF(AND('1º Saneamento'!$O42&gt;30%,'1º Saneamento'!F42&gt;='1º Saneamento'!$P42,'1º Saneamento'!F42&lt;='1º Saneamento'!$Q42,COUNT('1º Saneamento'!$C42:$L42)&gt;3,OR('1º Saneamento'!$N42&lt;&gt;'Série original'!$O42,'1º Saneamento'!$O42&lt;&gt;'Série original'!$P42,'1º Saneamento'!$P42&lt;&gt;'Série original'!$Q42)),'1º Saneamento'!F42," ")</f>
        <v xml:space="preserve"> </v>
      </c>
      <c r="G42" s="5" t="str">
        <f>IF(AND('1º Saneamento'!$O42&gt;30%,'1º Saneamento'!G42&gt;='1º Saneamento'!$P42,'1º Saneamento'!G42&lt;='1º Saneamento'!$Q42,COUNT('1º Saneamento'!$C42:$L42)&gt;3,OR('1º Saneamento'!$N42&lt;&gt;'Série original'!$O42,'1º Saneamento'!$O42&lt;&gt;'Série original'!$P42,'1º Saneamento'!$P42&lt;&gt;'Série original'!$Q42)),'1º Saneamento'!G42," ")</f>
        <v xml:space="preserve"> </v>
      </c>
      <c r="H42" s="5" t="str">
        <f>IF(AND('1º Saneamento'!$O42&gt;30%,'1º Saneamento'!H42&gt;='1º Saneamento'!$P42,'1º Saneamento'!H42&lt;='1º Saneamento'!$Q42,COUNT('1º Saneamento'!$C42:$L42)&gt;3,OR('1º Saneamento'!$N42&lt;&gt;'Série original'!$O42,'1º Saneamento'!$O42&lt;&gt;'Série original'!$P42,'1º Saneamento'!$P42&lt;&gt;'Série original'!$Q42)),'1º Saneamento'!H42," ")</f>
        <v xml:space="preserve"> </v>
      </c>
      <c r="I42" s="5" t="str">
        <f>IF(AND('1º Saneamento'!$O42&gt;30%,'1º Saneamento'!I42&gt;='1º Saneamento'!$P42,'1º Saneamento'!I42&lt;='1º Saneamento'!$Q42,COUNT('1º Saneamento'!$C42:$L42)&gt;3,OR('1º Saneamento'!$N42&lt;&gt;'Série original'!$O42,'1º Saneamento'!$O42&lt;&gt;'Série original'!$P42,'1º Saneamento'!$P42&lt;&gt;'Série original'!$Q42)),'1º Saneamento'!I42," ")</f>
        <v xml:space="preserve"> </v>
      </c>
      <c r="J42" s="5" t="str">
        <f>IF(AND('1º Saneamento'!$O42&gt;30%,'1º Saneamento'!J42&gt;='1º Saneamento'!$P42,'1º Saneamento'!J42&lt;='1º Saneamento'!$Q42,COUNT('1º Saneamento'!$C42:$L42)&gt;3,OR('1º Saneamento'!$N42&lt;&gt;'Série original'!$O42,'1º Saneamento'!$O42&lt;&gt;'Série original'!$P42,'1º Saneamento'!$P42&lt;&gt;'Série original'!$Q42)),'1º Saneamento'!J42," ")</f>
        <v xml:space="preserve"> </v>
      </c>
      <c r="K42" s="5" t="str">
        <f>IF(AND('1º Saneamento'!$O42&gt;30%,'1º Saneamento'!K42&gt;='1º Saneamento'!$P42,'1º Saneamento'!K42&lt;='1º Saneamento'!$Q42,COUNT('1º Saneamento'!$C42:$L42)&gt;3,OR('1º Saneamento'!$N42&lt;&gt;'Série original'!$O42,'1º Saneamento'!$O42&lt;&gt;'Série original'!$P42,'1º Saneamento'!$P42&lt;&gt;'Série original'!$Q42)),'1º Saneamento'!K42," ")</f>
        <v xml:space="preserve"> </v>
      </c>
      <c r="L42" s="5" t="str">
        <f>IF(AND('1º Saneamento'!$O42&gt;30%,'1º Saneamento'!L42&gt;='1º Saneamento'!$P42,'1º Saneamento'!L42&lt;='1º Saneamento'!$Q42,COUNT('1º Saneamento'!$C42:$L42)&gt;3,OR('1º Saneamento'!$N42&lt;&gt;'Série original'!$O42,'1º Saneamento'!$O42&lt;&gt;'Série original'!$P42,'1º Saneamento'!$P42&lt;&gt;'Série original'!$Q42)),'1º Saneamento'!L42," ")</f>
        <v xml:space="preserve"> </v>
      </c>
      <c r="M42" s="44" t="str">
        <f t="shared" si="5"/>
        <v/>
      </c>
      <c r="N42" s="7" t="str">
        <f t="shared" si="6"/>
        <v/>
      </c>
      <c r="O42" s="8" t="str">
        <f t="shared" si="7"/>
        <v/>
      </c>
      <c r="P42" s="6" t="str">
        <f t="shared" si="8"/>
        <v/>
      </c>
      <c r="Q42" s="5" t="str">
        <f t="shared" si="9"/>
        <v/>
      </c>
    </row>
    <row r="43" spans="1:17" ht="15.75" x14ac:dyDescent="0.25">
      <c r="A43" s="3" t="str">
        <f>IF('Série original'!$A43&lt;&gt;"",'Série original'!$A43,"")</f>
        <v/>
      </c>
      <c r="B43" s="4" t="str">
        <f>IF('Série original'!$B43&lt;&gt;"",'Série original'!$B43,"")</f>
        <v/>
      </c>
      <c r="C43" s="5" t="str">
        <f>IF(AND('1º Saneamento'!$O43&gt;30%,'1º Saneamento'!C43&gt;='1º Saneamento'!$P43,'1º Saneamento'!C43&lt;='1º Saneamento'!$Q43,COUNT('1º Saneamento'!$C43:$L43)&gt;3,OR('1º Saneamento'!$N43&lt;&gt;'Série original'!$O43,'1º Saneamento'!$O43&lt;&gt;'Série original'!$P43,'1º Saneamento'!$P43&lt;&gt;'Série original'!$Q43)),'1º Saneamento'!C43," ")</f>
        <v xml:space="preserve"> </v>
      </c>
      <c r="D43" s="5" t="str">
        <f>IF(AND('1º Saneamento'!$O43&gt;30%,'1º Saneamento'!D43&gt;='1º Saneamento'!$P43,'1º Saneamento'!D43&lt;='1º Saneamento'!$Q43,COUNT('1º Saneamento'!$C43:$L43)&gt;3,OR('1º Saneamento'!$N43&lt;&gt;'Série original'!$O43,'1º Saneamento'!$O43&lt;&gt;'Série original'!$P43,'1º Saneamento'!$P43&lt;&gt;'Série original'!$Q43)),'1º Saneamento'!D43," ")</f>
        <v xml:space="preserve"> </v>
      </c>
      <c r="E43" s="5" t="str">
        <f>IF(AND('1º Saneamento'!$O43&gt;30%,'1º Saneamento'!E43&gt;='1º Saneamento'!$P43,'1º Saneamento'!E43&lt;='1º Saneamento'!$Q43,COUNT('1º Saneamento'!$C43:$L43)&gt;3,OR('1º Saneamento'!$N43&lt;&gt;'Série original'!$O43,'1º Saneamento'!$O43&lt;&gt;'Série original'!$P43,'1º Saneamento'!$P43&lt;&gt;'Série original'!$Q43)),'1º Saneamento'!E43," ")</f>
        <v xml:space="preserve"> </v>
      </c>
      <c r="F43" s="5" t="str">
        <f>IF(AND('1º Saneamento'!$O43&gt;30%,'1º Saneamento'!F43&gt;='1º Saneamento'!$P43,'1º Saneamento'!F43&lt;='1º Saneamento'!$Q43,COUNT('1º Saneamento'!$C43:$L43)&gt;3,OR('1º Saneamento'!$N43&lt;&gt;'Série original'!$O43,'1º Saneamento'!$O43&lt;&gt;'Série original'!$P43,'1º Saneamento'!$P43&lt;&gt;'Série original'!$Q43)),'1º Saneamento'!F43," ")</f>
        <v xml:space="preserve"> </v>
      </c>
      <c r="G43" s="5" t="str">
        <f>IF(AND('1º Saneamento'!$O43&gt;30%,'1º Saneamento'!G43&gt;='1º Saneamento'!$P43,'1º Saneamento'!G43&lt;='1º Saneamento'!$Q43,COUNT('1º Saneamento'!$C43:$L43)&gt;3,OR('1º Saneamento'!$N43&lt;&gt;'Série original'!$O43,'1º Saneamento'!$O43&lt;&gt;'Série original'!$P43,'1º Saneamento'!$P43&lt;&gt;'Série original'!$Q43)),'1º Saneamento'!G43," ")</f>
        <v xml:space="preserve"> </v>
      </c>
      <c r="H43" s="5" t="str">
        <f>IF(AND('1º Saneamento'!$O43&gt;30%,'1º Saneamento'!H43&gt;='1º Saneamento'!$P43,'1º Saneamento'!H43&lt;='1º Saneamento'!$Q43,COUNT('1º Saneamento'!$C43:$L43)&gt;3,OR('1º Saneamento'!$N43&lt;&gt;'Série original'!$O43,'1º Saneamento'!$O43&lt;&gt;'Série original'!$P43,'1º Saneamento'!$P43&lt;&gt;'Série original'!$Q43)),'1º Saneamento'!H43," ")</f>
        <v xml:space="preserve"> </v>
      </c>
      <c r="I43" s="5" t="str">
        <f>IF(AND('1º Saneamento'!$O43&gt;30%,'1º Saneamento'!I43&gt;='1º Saneamento'!$P43,'1º Saneamento'!I43&lt;='1º Saneamento'!$Q43,COUNT('1º Saneamento'!$C43:$L43)&gt;3,OR('1º Saneamento'!$N43&lt;&gt;'Série original'!$O43,'1º Saneamento'!$O43&lt;&gt;'Série original'!$P43,'1º Saneamento'!$P43&lt;&gt;'Série original'!$Q43)),'1º Saneamento'!I43," ")</f>
        <v xml:space="preserve"> </v>
      </c>
      <c r="J43" s="5" t="str">
        <f>IF(AND('1º Saneamento'!$O43&gt;30%,'1º Saneamento'!J43&gt;='1º Saneamento'!$P43,'1º Saneamento'!J43&lt;='1º Saneamento'!$Q43,COUNT('1º Saneamento'!$C43:$L43)&gt;3,OR('1º Saneamento'!$N43&lt;&gt;'Série original'!$O43,'1º Saneamento'!$O43&lt;&gt;'Série original'!$P43,'1º Saneamento'!$P43&lt;&gt;'Série original'!$Q43)),'1º Saneamento'!J43," ")</f>
        <v xml:space="preserve"> </v>
      </c>
      <c r="K43" s="5" t="str">
        <f>IF(AND('1º Saneamento'!$O43&gt;30%,'1º Saneamento'!K43&gt;='1º Saneamento'!$P43,'1º Saneamento'!K43&lt;='1º Saneamento'!$Q43,COUNT('1º Saneamento'!$C43:$L43)&gt;3,OR('1º Saneamento'!$N43&lt;&gt;'Série original'!$O43,'1º Saneamento'!$O43&lt;&gt;'Série original'!$P43,'1º Saneamento'!$P43&lt;&gt;'Série original'!$Q43)),'1º Saneamento'!K43," ")</f>
        <v xml:space="preserve"> </v>
      </c>
      <c r="L43" s="5" t="str">
        <f>IF(AND('1º Saneamento'!$O43&gt;30%,'1º Saneamento'!L43&gt;='1º Saneamento'!$P43,'1º Saneamento'!L43&lt;='1º Saneamento'!$Q43,COUNT('1º Saneamento'!$C43:$L43)&gt;3,OR('1º Saneamento'!$N43&lt;&gt;'Série original'!$O43,'1º Saneamento'!$O43&lt;&gt;'Série original'!$P43,'1º Saneamento'!$P43&lt;&gt;'Série original'!$Q43)),'1º Saneamento'!L43," ")</f>
        <v xml:space="preserve"> </v>
      </c>
      <c r="M43" s="44" t="str">
        <f t="shared" si="5"/>
        <v/>
      </c>
      <c r="N43" s="7" t="str">
        <f t="shared" si="6"/>
        <v/>
      </c>
      <c r="O43" s="8" t="str">
        <f t="shared" si="7"/>
        <v/>
      </c>
      <c r="P43" s="6" t="str">
        <f t="shared" si="8"/>
        <v/>
      </c>
      <c r="Q43" s="5" t="str">
        <f t="shared" si="9"/>
        <v/>
      </c>
    </row>
    <row r="44" spans="1:17" ht="15.75" x14ac:dyDescent="0.25">
      <c r="A44" s="3" t="str">
        <f>IF('Série original'!$A44&lt;&gt;"",'Série original'!$A44,"")</f>
        <v/>
      </c>
      <c r="B44" s="4" t="str">
        <f>IF('Série original'!$B44&lt;&gt;"",'Série original'!$B44,"")</f>
        <v/>
      </c>
      <c r="C44" s="5" t="str">
        <f>IF(AND('1º Saneamento'!$O44&gt;30%,'1º Saneamento'!C44&gt;='1º Saneamento'!$P44,'1º Saneamento'!C44&lt;='1º Saneamento'!$Q44,COUNT('1º Saneamento'!$C44:$L44)&gt;3,OR('1º Saneamento'!$N44&lt;&gt;'Série original'!$O44,'1º Saneamento'!$O44&lt;&gt;'Série original'!$P44,'1º Saneamento'!$P44&lt;&gt;'Série original'!$Q44)),'1º Saneamento'!C44," ")</f>
        <v xml:space="preserve"> </v>
      </c>
      <c r="D44" s="5" t="str">
        <f>IF(AND('1º Saneamento'!$O44&gt;30%,'1º Saneamento'!D44&gt;='1º Saneamento'!$P44,'1º Saneamento'!D44&lt;='1º Saneamento'!$Q44,COUNT('1º Saneamento'!$C44:$L44)&gt;3,OR('1º Saneamento'!$N44&lt;&gt;'Série original'!$O44,'1º Saneamento'!$O44&lt;&gt;'Série original'!$P44,'1º Saneamento'!$P44&lt;&gt;'Série original'!$Q44)),'1º Saneamento'!D44," ")</f>
        <v xml:space="preserve"> </v>
      </c>
      <c r="E44" s="5" t="str">
        <f>IF(AND('1º Saneamento'!$O44&gt;30%,'1º Saneamento'!E44&gt;='1º Saneamento'!$P44,'1º Saneamento'!E44&lt;='1º Saneamento'!$Q44,COUNT('1º Saneamento'!$C44:$L44)&gt;3,OR('1º Saneamento'!$N44&lt;&gt;'Série original'!$O44,'1º Saneamento'!$O44&lt;&gt;'Série original'!$P44,'1º Saneamento'!$P44&lt;&gt;'Série original'!$Q44)),'1º Saneamento'!E44," ")</f>
        <v xml:space="preserve"> </v>
      </c>
      <c r="F44" s="5" t="str">
        <f>IF(AND('1º Saneamento'!$O44&gt;30%,'1º Saneamento'!F44&gt;='1º Saneamento'!$P44,'1º Saneamento'!F44&lt;='1º Saneamento'!$Q44,COUNT('1º Saneamento'!$C44:$L44)&gt;3,OR('1º Saneamento'!$N44&lt;&gt;'Série original'!$O44,'1º Saneamento'!$O44&lt;&gt;'Série original'!$P44,'1º Saneamento'!$P44&lt;&gt;'Série original'!$Q44)),'1º Saneamento'!F44," ")</f>
        <v xml:space="preserve"> </v>
      </c>
      <c r="G44" s="5" t="str">
        <f>IF(AND('1º Saneamento'!$O44&gt;30%,'1º Saneamento'!G44&gt;='1º Saneamento'!$P44,'1º Saneamento'!G44&lt;='1º Saneamento'!$Q44,COUNT('1º Saneamento'!$C44:$L44)&gt;3,OR('1º Saneamento'!$N44&lt;&gt;'Série original'!$O44,'1º Saneamento'!$O44&lt;&gt;'Série original'!$P44,'1º Saneamento'!$P44&lt;&gt;'Série original'!$Q44)),'1º Saneamento'!G44," ")</f>
        <v xml:space="preserve"> </v>
      </c>
      <c r="H44" s="5" t="str">
        <f>IF(AND('1º Saneamento'!$O44&gt;30%,'1º Saneamento'!H44&gt;='1º Saneamento'!$P44,'1º Saneamento'!H44&lt;='1º Saneamento'!$Q44,COUNT('1º Saneamento'!$C44:$L44)&gt;3,OR('1º Saneamento'!$N44&lt;&gt;'Série original'!$O44,'1º Saneamento'!$O44&lt;&gt;'Série original'!$P44,'1º Saneamento'!$P44&lt;&gt;'Série original'!$Q44)),'1º Saneamento'!H44," ")</f>
        <v xml:space="preserve"> </v>
      </c>
      <c r="I44" s="5" t="str">
        <f>IF(AND('1º Saneamento'!$O44&gt;30%,'1º Saneamento'!I44&gt;='1º Saneamento'!$P44,'1º Saneamento'!I44&lt;='1º Saneamento'!$Q44,COUNT('1º Saneamento'!$C44:$L44)&gt;3,OR('1º Saneamento'!$N44&lt;&gt;'Série original'!$O44,'1º Saneamento'!$O44&lt;&gt;'Série original'!$P44,'1º Saneamento'!$P44&lt;&gt;'Série original'!$Q44)),'1º Saneamento'!I44," ")</f>
        <v xml:space="preserve"> </v>
      </c>
      <c r="J44" s="5" t="str">
        <f>IF(AND('1º Saneamento'!$O44&gt;30%,'1º Saneamento'!J44&gt;='1º Saneamento'!$P44,'1º Saneamento'!J44&lt;='1º Saneamento'!$Q44,COUNT('1º Saneamento'!$C44:$L44)&gt;3,OR('1º Saneamento'!$N44&lt;&gt;'Série original'!$O44,'1º Saneamento'!$O44&lt;&gt;'Série original'!$P44,'1º Saneamento'!$P44&lt;&gt;'Série original'!$Q44)),'1º Saneamento'!J44," ")</f>
        <v xml:space="preserve"> </v>
      </c>
      <c r="K44" s="5" t="str">
        <f>IF(AND('1º Saneamento'!$O44&gt;30%,'1º Saneamento'!K44&gt;='1º Saneamento'!$P44,'1º Saneamento'!K44&lt;='1º Saneamento'!$Q44,COUNT('1º Saneamento'!$C44:$L44)&gt;3,OR('1º Saneamento'!$N44&lt;&gt;'Série original'!$O44,'1º Saneamento'!$O44&lt;&gt;'Série original'!$P44,'1º Saneamento'!$P44&lt;&gt;'Série original'!$Q44)),'1º Saneamento'!K44," ")</f>
        <v xml:space="preserve"> </v>
      </c>
      <c r="L44" s="5" t="str">
        <f>IF(AND('1º Saneamento'!$O44&gt;30%,'1º Saneamento'!L44&gt;='1º Saneamento'!$P44,'1º Saneamento'!L44&lt;='1º Saneamento'!$Q44,COUNT('1º Saneamento'!$C44:$L44)&gt;3,OR('1º Saneamento'!$N44&lt;&gt;'Série original'!$O44,'1º Saneamento'!$O44&lt;&gt;'Série original'!$P44,'1º Saneamento'!$P44&lt;&gt;'Série original'!$Q44)),'1º Saneamento'!L44," ")</f>
        <v xml:space="preserve"> </v>
      </c>
      <c r="M44" s="44" t="str">
        <f t="shared" si="5"/>
        <v/>
      </c>
      <c r="N44" s="7" t="str">
        <f t="shared" si="6"/>
        <v/>
      </c>
      <c r="O44" s="8" t="str">
        <f t="shared" si="7"/>
        <v/>
      </c>
      <c r="P44" s="6" t="str">
        <f t="shared" si="8"/>
        <v/>
      </c>
      <c r="Q44" s="5" t="str">
        <f t="shared" si="9"/>
        <v/>
      </c>
    </row>
    <row r="45" spans="1:17" ht="15.75" x14ac:dyDescent="0.25">
      <c r="A45" s="3" t="str">
        <f>IF('Série original'!$A45&lt;&gt;"",'Série original'!$A45,"")</f>
        <v/>
      </c>
      <c r="B45" s="4" t="str">
        <f>IF('Série original'!$B45&lt;&gt;"",'Série original'!$B45,"")</f>
        <v/>
      </c>
      <c r="C45" s="5" t="str">
        <f>IF(AND('1º Saneamento'!$O45&gt;30%,'1º Saneamento'!C45&gt;='1º Saneamento'!$P45,'1º Saneamento'!C45&lt;='1º Saneamento'!$Q45,COUNT('1º Saneamento'!$C45:$L45)&gt;3,OR('1º Saneamento'!$N45&lt;&gt;'Série original'!$O45,'1º Saneamento'!$O45&lt;&gt;'Série original'!$P45,'1º Saneamento'!$P45&lt;&gt;'Série original'!$Q45)),'1º Saneamento'!C45," ")</f>
        <v xml:space="preserve"> </v>
      </c>
      <c r="D45" s="5" t="str">
        <f>IF(AND('1º Saneamento'!$O45&gt;30%,'1º Saneamento'!D45&gt;='1º Saneamento'!$P45,'1º Saneamento'!D45&lt;='1º Saneamento'!$Q45,COUNT('1º Saneamento'!$C45:$L45)&gt;3,OR('1º Saneamento'!$N45&lt;&gt;'Série original'!$O45,'1º Saneamento'!$O45&lt;&gt;'Série original'!$P45,'1º Saneamento'!$P45&lt;&gt;'Série original'!$Q45)),'1º Saneamento'!D45," ")</f>
        <v xml:space="preserve"> </v>
      </c>
      <c r="E45" s="5" t="str">
        <f>IF(AND('1º Saneamento'!$O45&gt;30%,'1º Saneamento'!E45&gt;='1º Saneamento'!$P45,'1º Saneamento'!E45&lt;='1º Saneamento'!$Q45,COUNT('1º Saneamento'!$C45:$L45)&gt;3,OR('1º Saneamento'!$N45&lt;&gt;'Série original'!$O45,'1º Saneamento'!$O45&lt;&gt;'Série original'!$P45,'1º Saneamento'!$P45&lt;&gt;'Série original'!$Q45)),'1º Saneamento'!E45," ")</f>
        <v xml:space="preserve"> </v>
      </c>
      <c r="F45" s="5" t="str">
        <f>IF(AND('1º Saneamento'!$O45&gt;30%,'1º Saneamento'!F45&gt;='1º Saneamento'!$P45,'1º Saneamento'!F45&lt;='1º Saneamento'!$Q45,COUNT('1º Saneamento'!$C45:$L45)&gt;3,OR('1º Saneamento'!$N45&lt;&gt;'Série original'!$O45,'1º Saneamento'!$O45&lt;&gt;'Série original'!$P45,'1º Saneamento'!$P45&lt;&gt;'Série original'!$Q45)),'1º Saneamento'!F45," ")</f>
        <v xml:space="preserve"> </v>
      </c>
      <c r="G45" s="5" t="str">
        <f>IF(AND('1º Saneamento'!$O45&gt;30%,'1º Saneamento'!G45&gt;='1º Saneamento'!$P45,'1º Saneamento'!G45&lt;='1º Saneamento'!$Q45,COUNT('1º Saneamento'!$C45:$L45)&gt;3,OR('1º Saneamento'!$N45&lt;&gt;'Série original'!$O45,'1º Saneamento'!$O45&lt;&gt;'Série original'!$P45,'1º Saneamento'!$P45&lt;&gt;'Série original'!$Q45)),'1º Saneamento'!G45," ")</f>
        <v xml:space="preserve"> </v>
      </c>
      <c r="H45" s="5" t="str">
        <f>IF(AND('1º Saneamento'!$O45&gt;30%,'1º Saneamento'!H45&gt;='1º Saneamento'!$P45,'1º Saneamento'!H45&lt;='1º Saneamento'!$Q45,COUNT('1º Saneamento'!$C45:$L45)&gt;3,OR('1º Saneamento'!$N45&lt;&gt;'Série original'!$O45,'1º Saneamento'!$O45&lt;&gt;'Série original'!$P45,'1º Saneamento'!$P45&lt;&gt;'Série original'!$Q45)),'1º Saneamento'!H45," ")</f>
        <v xml:space="preserve"> </v>
      </c>
      <c r="I45" s="5" t="str">
        <f>IF(AND('1º Saneamento'!$O45&gt;30%,'1º Saneamento'!I45&gt;='1º Saneamento'!$P45,'1º Saneamento'!I45&lt;='1º Saneamento'!$Q45,COUNT('1º Saneamento'!$C45:$L45)&gt;3,OR('1º Saneamento'!$N45&lt;&gt;'Série original'!$O45,'1º Saneamento'!$O45&lt;&gt;'Série original'!$P45,'1º Saneamento'!$P45&lt;&gt;'Série original'!$Q45)),'1º Saneamento'!I45," ")</f>
        <v xml:space="preserve"> </v>
      </c>
      <c r="J45" s="5" t="str">
        <f>IF(AND('1º Saneamento'!$O45&gt;30%,'1º Saneamento'!J45&gt;='1º Saneamento'!$P45,'1º Saneamento'!J45&lt;='1º Saneamento'!$Q45,COUNT('1º Saneamento'!$C45:$L45)&gt;3,OR('1º Saneamento'!$N45&lt;&gt;'Série original'!$O45,'1º Saneamento'!$O45&lt;&gt;'Série original'!$P45,'1º Saneamento'!$P45&lt;&gt;'Série original'!$Q45)),'1º Saneamento'!J45," ")</f>
        <v xml:space="preserve"> </v>
      </c>
      <c r="K45" s="5" t="str">
        <f>IF(AND('1º Saneamento'!$O45&gt;30%,'1º Saneamento'!K45&gt;='1º Saneamento'!$P45,'1º Saneamento'!K45&lt;='1º Saneamento'!$Q45,COUNT('1º Saneamento'!$C45:$L45)&gt;3,OR('1º Saneamento'!$N45&lt;&gt;'Série original'!$O45,'1º Saneamento'!$O45&lt;&gt;'Série original'!$P45,'1º Saneamento'!$P45&lt;&gt;'Série original'!$Q45)),'1º Saneamento'!K45," ")</f>
        <v xml:space="preserve"> </v>
      </c>
      <c r="L45" s="5" t="str">
        <f>IF(AND('1º Saneamento'!$O45&gt;30%,'1º Saneamento'!L45&gt;='1º Saneamento'!$P45,'1º Saneamento'!L45&lt;='1º Saneamento'!$Q45,COUNT('1º Saneamento'!$C45:$L45)&gt;3,OR('1º Saneamento'!$N45&lt;&gt;'Série original'!$O45,'1º Saneamento'!$O45&lt;&gt;'Série original'!$P45,'1º Saneamento'!$P45&lt;&gt;'Série original'!$Q45)),'1º Saneamento'!L45," ")</f>
        <v xml:space="preserve"> </v>
      </c>
      <c r="M45" s="44" t="str">
        <f t="shared" si="5"/>
        <v/>
      </c>
      <c r="N45" s="7" t="str">
        <f t="shared" si="6"/>
        <v/>
      </c>
      <c r="O45" s="8" t="str">
        <f t="shared" si="7"/>
        <v/>
      </c>
      <c r="P45" s="6" t="str">
        <f t="shared" si="8"/>
        <v/>
      </c>
      <c r="Q45" s="5" t="str">
        <f t="shared" si="9"/>
        <v/>
      </c>
    </row>
    <row r="46" spans="1:17" ht="15.75" x14ac:dyDescent="0.25">
      <c r="A46" s="3" t="str">
        <f>IF('Série original'!$A46&lt;&gt;"",'Série original'!$A46,"")</f>
        <v/>
      </c>
      <c r="B46" s="4" t="str">
        <f>IF('Série original'!$B46&lt;&gt;"",'Série original'!$B46,"")</f>
        <v/>
      </c>
      <c r="C46" s="5" t="str">
        <f>IF(AND('1º Saneamento'!$O46&gt;30%,'1º Saneamento'!C46&gt;='1º Saneamento'!$P46,'1º Saneamento'!C46&lt;='1º Saneamento'!$Q46,COUNT('1º Saneamento'!$C46:$L46)&gt;3,OR('1º Saneamento'!$N46&lt;&gt;'Série original'!$O46,'1º Saneamento'!$O46&lt;&gt;'Série original'!$P46,'1º Saneamento'!$P46&lt;&gt;'Série original'!$Q46)),'1º Saneamento'!C46," ")</f>
        <v xml:space="preserve"> </v>
      </c>
      <c r="D46" s="5" t="str">
        <f>IF(AND('1º Saneamento'!$O46&gt;30%,'1º Saneamento'!D46&gt;='1º Saneamento'!$P46,'1º Saneamento'!D46&lt;='1º Saneamento'!$Q46,COUNT('1º Saneamento'!$C46:$L46)&gt;3,OR('1º Saneamento'!$N46&lt;&gt;'Série original'!$O46,'1º Saneamento'!$O46&lt;&gt;'Série original'!$P46,'1º Saneamento'!$P46&lt;&gt;'Série original'!$Q46)),'1º Saneamento'!D46," ")</f>
        <v xml:space="preserve"> </v>
      </c>
      <c r="E46" s="5" t="str">
        <f>IF(AND('1º Saneamento'!$O46&gt;30%,'1º Saneamento'!E46&gt;='1º Saneamento'!$P46,'1º Saneamento'!E46&lt;='1º Saneamento'!$Q46,COUNT('1º Saneamento'!$C46:$L46)&gt;3,OR('1º Saneamento'!$N46&lt;&gt;'Série original'!$O46,'1º Saneamento'!$O46&lt;&gt;'Série original'!$P46,'1º Saneamento'!$P46&lt;&gt;'Série original'!$Q46)),'1º Saneamento'!E46," ")</f>
        <v xml:space="preserve"> </v>
      </c>
      <c r="F46" s="5" t="str">
        <f>IF(AND('1º Saneamento'!$O46&gt;30%,'1º Saneamento'!F46&gt;='1º Saneamento'!$P46,'1º Saneamento'!F46&lt;='1º Saneamento'!$Q46,COUNT('1º Saneamento'!$C46:$L46)&gt;3,OR('1º Saneamento'!$N46&lt;&gt;'Série original'!$O46,'1º Saneamento'!$O46&lt;&gt;'Série original'!$P46,'1º Saneamento'!$P46&lt;&gt;'Série original'!$Q46)),'1º Saneamento'!F46," ")</f>
        <v xml:space="preserve"> </v>
      </c>
      <c r="G46" s="5" t="str">
        <f>IF(AND('1º Saneamento'!$O46&gt;30%,'1º Saneamento'!G46&gt;='1º Saneamento'!$P46,'1º Saneamento'!G46&lt;='1º Saneamento'!$Q46,COUNT('1º Saneamento'!$C46:$L46)&gt;3,OR('1º Saneamento'!$N46&lt;&gt;'Série original'!$O46,'1º Saneamento'!$O46&lt;&gt;'Série original'!$P46,'1º Saneamento'!$P46&lt;&gt;'Série original'!$Q46)),'1º Saneamento'!G46," ")</f>
        <v xml:space="preserve"> </v>
      </c>
      <c r="H46" s="5" t="str">
        <f>IF(AND('1º Saneamento'!$O46&gt;30%,'1º Saneamento'!H46&gt;='1º Saneamento'!$P46,'1º Saneamento'!H46&lt;='1º Saneamento'!$Q46,COUNT('1º Saneamento'!$C46:$L46)&gt;3,OR('1º Saneamento'!$N46&lt;&gt;'Série original'!$O46,'1º Saneamento'!$O46&lt;&gt;'Série original'!$P46,'1º Saneamento'!$P46&lt;&gt;'Série original'!$Q46)),'1º Saneamento'!H46," ")</f>
        <v xml:space="preserve"> </v>
      </c>
      <c r="I46" s="5" t="str">
        <f>IF(AND('1º Saneamento'!$O46&gt;30%,'1º Saneamento'!I46&gt;='1º Saneamento'!$P46,'1º Saneamento'!I46&lt;='1º Saneamento'!$Q46,COUNT('1º Saneamento'!$C46:$L46)&gt;3,OR('1º Saneamento'!$N46&lt;&gt;'Série original'!$O46,'1º Saneamento'!$O46&lt;&gt;'Série original'!$P46,'1º Saneamento'!$P46&lt;&gt;'Série original'!$Q46)),'1º Saneamento'!I46," ")</f>
        <v xml:space="preserve"> </v>
      </c>
      <c r="J46" s="5" t="str">
        <f>IF(AND('1º Saneamento'!$O46&gt;30%,'1º Saneamento'!J46&gt;='1º Saneamento'!$P46,'1º Saneamento'!J46&lt;='1º Saneamento'!$Q46,COUNT('1º Saneamento'!$C46:$L46)&gt;3,OR('1º Saneamento'!$N46&lt;&gt;'Série original'!$O46,'1º Saneamento'!$O46&lt;&gt;'Série original'!$P46,'1º Saneamento'!$P46&lt;&gt;'Série original'!$Q46)),'1º Saneamento'!J46," ")</f>
        <v xml:space="preserve"> </v>
      </c>
      <c r="K46" s="5" t="str">
        <f>IF(AND('1º Saneamento'!$O46&gt;30%,'1º Saneamento'!K46&gt;='1º Saneamento'!$P46,'1º Saneamento'!K46&lt;='1º Saneamento'!$Q46,COUNT('1º Saneamento'!$C46:$L46)&gt;3,OR('1º Saneamento'!$N46&lt;&gt;'Série original'!$O46,'1º Saneamento'!$O46&lt;&gt;'Série original'!$P46,'1º Saneamento'!$P46&lt;&gt;'Série original'!$Q46)),'1º Saneamento'!K46," ")</f>
        <v xml:space="preserve"> </v>
      </c>
      <c r="L46" s="5" t="str">
        <f>IF(AND('1º Saneamento'!$O46&gt;30%,'1º Saneamento'!L46&gt;='1º Saneamento'!$P46,'1º Saneamento'!L46&lt;='1º Saneamento'!$Q46,COUNT('1º Saneamento'!$C46:$L46)&gt;3,OR('1º Saneamento'!$N46&lt;&gt;'Série original'!$O46,'1º Saneamento'!$O46&lt;&gt;'Série original'!$P46,'1º Saneamento'!$P46&lt;&gt;'Série original'!$Q46)),'1º Saneamento'!L46," ")</f>
        <v xml:space="preserve"> </v>
      </c>
      <c r="M46" s="44" t="str">
        <f t="shared" si="5"/>
        <v/>
      </c>
      <c r="N46" s="7" t="str">
        <f t="shared" si="6"/>
        <v/>
      </c>
      <c r="O46" s="8" t="str">
        <f t="shared" si="7"/>
        <v/>
      </c>
      <c r="P46" s="6" t="str">
        <f t="shared" si="8"/>
        <v/>
      </c>
      <c r="Q46" s="5" t="str">
        <f t="shared" si="9"/>
        <v/>
      </c>
    </row>
    <row r="47" spans="1:17" ht="15.75" x14ac:dyDescent="0.25">
      <c r="A47" s="3" t="str">
        <f>IF('Série original'!$A47&lt;&gt;"",'Série original'!$A47,"")</f>
        <v/>
      </c>
      <c r="B47" s="4" t="str">
        <f>IF('Série original'!$B47&lt;&gt;"",'Série original'!$B47,"")</f>
        <v/>
      </c>
      <c r="C47" s="5" t="str">
        <f>IF(AND('1º Saneamento'!$O47&gt;30%,'1º Saneamento'!C47&gt;='1º Saneamento'!$P47,'1º Saneamento'!C47&lt;='1º Saneamento'!$Q47,COUNT('1º Saneamento'!$C47:$L47)&gt;3,OR('1º Saneamento'!$N47&lt;&gt;'Série original'!$O47,'1º Saneamento'!$O47&lt;&gt;'Série original'!$P47,'1º Saneamento'!$P47&lt;&gt;'Série original'!$Q47)),'1º Saneamento'!C47," ")</f>
        <v xml:space="preserve"> </v>
      </c>
      <c r="D47" s="5" t="str">
        <f>IF(AND('1º Saneamento'!$O47&gt;30%,'1º Saneamento'!D47&gt;='1º Saneamento'!$P47,'1º Saneamento'!D47&lt;='1º Saneamento'!$Q47,COUNT('1º Saneamento'!$C47:$L47)&gt;3,OR('1º Saneamento'!$N47&lt;&gt;'Série original'!$O47,'1º Saneamento'!$O47&lt;&gt;'Série original'!$P47,'1º Saneamento'!$P47&lt;&gt;'Série original'!$Q47)),'1º Saneamento'!D47," ")</f>
        <v xml:space="preserve"> </v>
      </c>
      <c r="E47" s="5" t="str">
        <f>IF(AND('1º Saneamento'!$O47&gt;30%,'1º Saneamento'!E47&gt;='1º Saneamento'!$P47,'1º Saneamento'!E47&lt;='1º Saneamento'!$Q47,COUNT('1º Saneamento'!$C47:$L47)&gt;3,OR('1º Saneamento'!$N47&lt;&gt;'Série original'!$O47,'1º Saneamento'!$O47&lt;&gt;'Série original'!$P47,'1º Saneamento'!$P47&lt;&gt;'Série original'!$Q47)),'1º Saneamento'!E47," ")</f>
        <v xml:space="preserve"> </v>
      </c>
      <c r="F47" s="5" t="str">
        <f>IF(AND('1º Saneamento'!$O47&gt;30%,'1º Saneamento'!F47&gt;='1º Saneamento'!$P47,'1º Saneamento'!F47&lt;='1º Saneamento'!$Q47,COUNT('1º Saneamento'!$C47:$L47)&gt;3,OR('1º Saneamento'!$N47&lt;&gt;'Série original'!$O47,'1º Saneamento'!$O47&lt;&gt;'Série original'!$P47,'1º Saneamento'!$P47&lt;&gt;'Série original'!$Q47)),'1º Saneamento'!F47," ")</f>
        <v xml:space="preserve"> </v>
      </c>
      <c r="G47" s="5" t="str">
        <f>IF(AND('1º Saneamento'!$O47&gt;30%,'1º Saneamento'!G47&gt;='1º Saneamento'!$P47,'1º Saneamento'!G47&lt;='1º Saneamento'!$Q47,COUNT('1º Saneamento'!$C47:$L47)&gt;3,OR('1º Saneamento'!$N47&lt;&gt;'Série original'!$O47,'1º Saneamento'!$O47&lt;&gt;'Série original'!$P47,'1º Saneamento'!$P47&lt;&gt;'Série original'!$Q47)),'1º Saneamento'!G47," ")</f>
        <v xml:space="preserve"> </v>
      </c>
      <c r="H47" s="5" t="str">
        <f>IF(AND('1º Saneamento'!$O47&gt;30%,'1º Saneamento'!H47&gt;='1º Saneamento'!$P47,'1º Saneamento'!H47&lt;='1º Saneamento'!$Q47,COUNT('1º Saneamento'!$C47:$L47)&gt;3,OR('1º Saneamento'!$N47&lt;&gt;'Série original'!$O47,'1º Saneamento'!$O47&lt;&gt;'Série original'!$P47,'1º Saneamento'!$P47&lt;&gt;'Série original'!$Q47)),'1º Saneamento'!H47," ")</f>
        <v xml:space="preserve"> </v>
      </c>
      <c r="I47" s="5" t="str">
        <f>IF(AND('1º Saneamento'!$O47&gt;30%,'1º Saneamento'!I47&gt;='1º Saneamento'!$P47,'1º Saneamento'!I47&lt;='1º Saneamento'!$Q47,COUNT('1º Saneamento'!$C47:$L47)&gt;3,OR('1º Saneamento'!$N47&lt;&gt;'Série original'!$O47,'1º Saneamento'!$O47&lt;&gt;'Série original'!$P47,'1º Saneamento'!$P47&lt;&gt;'Série original'!$Q47)),'1º Saneamento'!I47," ")</f>
        <v xml:space="preserve"> </v>
      </c>
      <c r="J47" s="5" t="str">
        <f>IF(AND('1º Saneamento'!$O47&gt;30%,'1º Saneamento'!J47&gt;='1º Saneamento'!$P47,'1º Saneamento'!J47&lt;='1º Saneamento'!$Q47,COUNT('1º Saneamento'!$C47:$L47)&gt;3,OR('1º Saneamento'!$N47&lt;&gt;'Série original'!$O47,'1º Saneamento'!$O47&lt;&gt;'Série original'!$P47,'1º Saneamento'!$P47&lt;&gt;'Série original'!$Q47)),'1º Saneamento'!J47," ")</f>
        <v xml:space="preserve"> </v>
      </c>
      <c r="K47" s="5" t="str">
        <f>IF(AND('1º Saneamento'!$O47&gt;30%,'1º Saneamento'!K47&gt;='1º Saneamento'!$P47,'1º Saneamento'!K47&lt;='1º Saneamento'!$Q47,COUNT('1º Saneamento'!$C47:$L47)&gt;3,OR('1º Saneamento'!$N47&lt;&gt;'Série original'!$O47,'1º Saneamento'!$O47&lt;&gt;'Série original'!$P47,'1º Saneamento'!$P47&lt;&gt;'Série original'!$Q47)),'1º Saneamento'!K47," ")</f>
        <v xml:space="preserve"> </v>
      </c>
      <c r="L47" s="5" t="str">
        <f>IF(AND('1º Saneamento'!$O47&gt;30%,'1º Saneamento'!L47&gt;='1º Saneamento'!$P47,'1º Saneamento'!L47&lt;='1º Saneamento'!$Q47,COUNT('1º Saneamento'!$C47:$L47)&gt;3,OR('1º Saneamento'!$N47&lt;&gt;'Série original'!$O47,'1º Saneamento'!$O47&lt;&gt;'Série original'!$P47,'1º Saneamento'!$P47&lt;&gt;'Série original'!$Q47)),'1º Saneamento'!L47," ")</f>
        <v xml:space="preserve"> </v>
      </c>
      <c r="M47" s="44" t="str">
        <f t="shared" si="5"/>
        <v/>
      </c>
      <c r="N47" s="7" t="str">
        <f t="shared" si="6"/>
        <v/>
      </c>
      <c r="O47" s="8" t="str">
        <f t="shared" si="7"/>
        <v/>
      </c>
      <c r="P47" s="6" t="str">
        <f t="shared" si="8"/>
        <v/>
      </c>
      <c r="Q47" s="5" t="str">
        <f t="shared" si="9"/>
        <v/>
      </c>
    </row>
    <row r="48" spans="1:17" ht="15.75" x14ac:dyDescent="0.25">
      <c r="A48" s="3" t="str">
        <f>IF('Série original'!$A48&lt;&gt;"",'Série original'!$A48,"")</f>
        <v/>
      </c>
      <c r="B48" s="4" t="str">
        <f>IF('Série original'!$B48&lt;&gt;"",'Série original'!$B48,"")</f>
        <v/>
      </c>
      <c r="C48" s="5" t="str">
        <f>IF(AND('1º Saneamento'!$O48&gt;30%,'1º Saneamento'!C48&gt;='1º Saneamento'!$P48,'1º Saneamento'!C48&lt;='1º Saneamento'!$Q48,COUNT('1º Saneamento'!$C48:$L48)&gt;3,OR('1º Saneamento'!$N48&lt;&gt;'Série original'!$O48,'1º Saneamento'!$O48&lt;&gt;'Série original'!$P48,'1º Saneamento'!$P48&lt;&gt;'Série original'!$Q48)),'1º Saneamento'!C48," ")</f>
        <v xml:space="preserve"> </v>
      </c>
      <c r="D48" s="5" t="str">
        <f>IF(AND('1º Saneamento'!$O48&gt;30%,'1º Saneamento'!D48&gt;='1º Saneamento'!$P48,'1º Saneamento'!D48&lt;='1º Saneamento'!$Q48,COUNT('1º Saneamento'!$C48:$L48)&gt;3,OR('1º Saneamento'!$N48&lt;&gt;'Série original'!$O48,'1º Saneamento'!$O48&lt;&gt;'Série original'!$P48,'1º Saneamento'!$P48&lt;&gt;'Série original'!$Q48)),'1º Saneamento'!D48," ")</f>
        <v xml:space="preserve"> </v>
      </c>
      <c r="E48" s="5" t="str">
        <f>IF(AND('1º Saneamento'!$O48&gt;30%,'1º Saneamento'!E48&gt;='1º Saneamento'!$P48,'1º Saneamento'!E48&lt;='1º Saneamento'!$Q48,COUNT('1º Saneamento'!$C48:$L48)&gt;3,OR('1º Saneamento'!$N48&lt;&gt;'Série original'!$O48,'1º Saneamento'!$O48&lt;&gt;'Série original'!$P48,'1º Saneamento'!$P48&lt;&gt;'Série original'!$Q48)),'1º Saneamento'!E48," ")</f>
        <v xml:space="preserve"> </v>
      </c>
      <c r="F48" s="5" t="str">
        <f>IF(AND('1º Saneamento'!$O48&gt;30%,'1º Saneamento'!F48&gt;='1º Saneamento'!$P48,'1º Saneamento'!F48&lt;='1º Saneamento'!$Q48,COUNT('1º Saneamento'!$C48:$L48)&gt;3,OR('1º Saneamento'!$N48&lt;&gt;'Série original'!$O48,'1º Saneamento'!$O48&lt;&gt;'Série original'!$P48,'1º Saneamento'!$P48&lt;&gt;'Série original'!$Q48)),'1º Saneamento'!F48," ")</f>
        <v xml:space="preserve"> </v>
      </c>
      <c r="G48" s="5" t="str">
        <f>IF(AND('1º Saneamento'!$O48&gt;30%,'1º Saneamento'!G48&gt;='1º Saneamento'!$P48,'1º Saneamento'!G48&lt;='1º Saneamento'!$Q48,COUNT('1º Saneamento'!$C48:$L48)&gt;3,OR('1º Saneamento'!$N48&lt;&gt;'Série original'!$O48,'1º Saneamento'!$O48&lt;&gt;'Série original'!$P48,'1º Saneamento'!$P48&lt;&gt;'Série original'!$Q48)),'1º Saneamento'!G48," ")</f>
        <v xml:space="preserve"> </v>
      </c>
      <c r="H48" s="5" t="str">
        <f>IF(AND('1º Saneamento'!$O48&gt;30%,'1º Saneamento'!H48&gt;='1º Saneamento'!$P48,'1º Saneamento'!H48&lt;='1º Saneamento'!$Q48,COUNT('1º Saneamento'!$C48:$L48)&gt;3,OR('1º Saneamento'!$N48&lt;&gt;'Série original'!$O48,'1º Saneamento'!$O48&lt;&gt;'Série original'!$P48,'1º Saneamento'!$P48&lt;&gt;'Série original'!$Q48)),'1º Saneamento'!H48," ")</f>
        <v xml:space="preserve"> </v>
      </c>
      <c r="I48" s="5" t="str">
        <f>IF(AND('1º Saneamento'!$O48&gt;30%,'1º Saneamento'!I48&gt;='1º Saneamento'!$P48,'1º Saneamento'!I48&lt;='1º Saneamento'!$Q48,COUNT('1º Saneamento'!$C48:$L48)&gt;3,OR('1º Saneamento'!$N48&lt;&gt;'Série original'!$O48,'1º Saneamento'!$O48&lt;&gt;'Série original'!$P48,'1º Saneamento'!$P48&lt;&gt;'Série original'!$Q48)),'1º Saneamento'!I48," ")</f>
        <v xml:space="preserve"> </v>
      </c>
      <c r="J48" s="5" t="str">
        <f>IF(AND('1º Saneamento'!$O48&gt;30%,'1º Saneamento'!J48&gt;='1º Saneamento'!$P48,'1º Saneamento'!J48&lt;='1º Saneamento'!$Q48,COUNT('1º Saneamento'!$C48:$L48)&gt;3,OR('1º Saneamento'!$N48&lt;&gt;'Série original'!$O48,'1º Saneamento'!$O48&lt;&gt;'Série original'!$P48,'1º Saneamento'!$P48&lt;&gt;'Série original'!$Q48)),'1º Saneamento'!J48," ")</f>
        <v xml:space="preserve"> </v>
      </c>
      <c r="K48" s="5" t="str">
        <f>IF(AND('1º Saneamento'!$O48&gt;30%,'1º Saneamento'!K48&gt;='1º Saneamento'!$P48,'1º Saneamento'!K48&lt;='1º Saneamento'!$Q48,COUNT('1º Saneamento'!$C48:$L48)&gt;3,OR('1º Saneamento'!$N48&lt;&gt;'Série original'!$O48,'1º Saneamento'!$O48&lt;&gt;'Série original'!$P48,'1º Saneamento'!$P48&lt;&gt;'Série original'!$Q48)),'1º Saneamento'!K48," ")</f>
        <v xml:space="preserve"> </v>
      </c>
      <c r="L48" s="5" t="str">
        <f>IF(AND('1º Saneamento'!$O48&gt;30%,'1º Saneamento'!L48&gt;='1º Saneamento'!$P48,'1º Saneamento'!L48&lt;='1º Saneamento'!$Q48,COUNT('1º Saneamento'!$C48:$L48)&gt;3,OR('1º Saneamento'!$N48&lt;&gt;'Série original'!$O48,'1º Saneamento'!$O48&lt;&gt;'Série original'!$P48,'1º Saneamento'!$P48&lt;&gt;'Série original'!$Q48)),'1º Saneamento'!L48," ")</f>
        <v xml:space="preserve"> </v>
      </c>
      <c r="M48" s="44" t="str">
        <f t="shared" si="5"/>
        <v/>
      </c>
      <c r="N48" s="7" t="str">
        <f t="shared" si="6"/>
        <v/>
      </c>
      <c r="O48" s="8" t="str">
        <f t="shared" si="7"/>
        <v/>
      </c>
      <c r="P48" s="6" t="str">
        <f t="shared" si="8"/>
        <v/>
      </c>
      <c r="Q48" s="5" t="str">
        <f t="shared" si="9"/>
        <v/>
      </c>
    </row>
    <row r="49" spans="1:17" ht="15.75" x14ac:dyDescent="0.25">
      <c r="A49" s="3" t="str">
        <f>IF('Série original'!$A49&lt;&gt;"",'Série original'!$A49,"")</f>
        <v/>
      </c>
      <c r="B49" s="4" t="str">
        <f>IF('Série original'!$B49&lt;&gt;"",'Série original'!$B49,"")</f>
        <v/>
      </c>
      <c r="C49" s="5" t="str">
        <f>IF(AND('1º Saneamento'!$O49&gt;30%,'1º Saneamento'!C49&gt;='1º Saneamento'!$P49,'1º Saneamento'!C49&lt;='1º Saneamento'!$Q49,COUNT('1º Saneamento'!$C49:$L49)&gt;3,OR('1º Saneamento'!$N49&lt;&gt;'Série original'!$O49,'1º Saneamento'!$O49&lt;&gt;'Série original'!$P49,'1º Saneamento'!$P49&lt;&gt;'Série original'!$Q49)),'1º Saneamento'!C49," ")</f>
        <v xml:space="preserve"> </v>
      </c>
      <c r="D49" s="5" t="str">
        <f>IF(AND('1º Saneamento'!$O49&gt;30%,'1º Saneamento'!D49&gt;='1º Saneamento'!$P49,'1º Saneamento'!D49&lt;='1º Saneamento'!$Q49,COUNT('1º Saneamento'!$C49:$L49)&gt;3,OR('1º Saneamento'!$N49&lt;&gt;'Série original'!$O49,'1º Saneamento'!$O49&lt;&gt;'Série original'!$P49,'1º Saneamento'!$P49&lt;&gt;'Série original'!$Q49)),'1º Saneamento'!D49," ")</f>
        <v xml:space="preserve"> </v>
      </c>
      <c r="E49" s="5" t="str">
        <f>IF(AND('1º Saneamento'!$O49&gt;30%,'1º Saneamento'!E49&gt;='1º Saneamento'!$P49,'1º Saneamento'!E49&lt;='1º Saneamento'!$Q49,COUNT('1º Saneamento'!$C49:$L49)&gt;3,OR('1º Saneamento'!$N49&lt;&gt;'Série original'!$O49,'1º Saneamento'!$O49&lt;&gt;'Série original'!$P49,'1º Saneamento'!$P49&lt;&gt;'Série original'!$Q49)),'1º Saneamento'!E49," ")</f>
        <v xml:space="preserve"> </v>
      </c>
      <c r="F49" s="5" t="str">
        <f>IF(AND('1º Saneamento'!$O49&gt;30%,'1º Saneamento'!F49&gt;='1º Saneamento'!$P49,'1º Saneamento'!F49&lt;='1º Saneamento'!$Q49,COUNT('1º Saneamento'!$C49:$L49)&gt;3,OR('1º Saneamento'!$N49&lt;&gt;'Série original'!$O49,'1º Saneamento'!$O49&lt;&gt;'Série original'!$P49,'1º Saneamento'!$P49&lt;&gt;'Série original'!$Q49)),'1º Saneamento'!F49," ")</f>
        <v xml:space="preserve"> </v>
      </c>
      <c r="G49" s="5" t="str">
        <f>IF(AND('1º Saneamento'!$O49&gt;30%,'1º Saneamento'!G49&gt;='1º Saneamento'!$P49,'1º Saneamento'!G49&lt;='1º Saneamento'!$Q49,COUNT('1º Saneamento'!$C49:$L49)&gt;3,OR('1º Saneamento'!$N49&lt;&gt;'Série original'!$O49,'1º Saneamento'!$O49&lt;&gt;'Série original'!$P49,'1º Saneamento'!$P49&lt;&gt;'Série original'!$Q49)),'1º Saneamento'!G49," ")</f>
        <v xml:space="preserve"> </v>
      </c>
      <c r="H49" s="5" t="str">
        <f>IF(AND('1º Saneamento'!$O49&gt;30%,'1º Saneamento'!H49&gt;='1º Saneamento'!$P49,'1º Saneamento'!H49&lt;='1º Saneamento'!$Q49,COUNT('1º Saneamento'!$C49:$L49)&gt;3,OR('1º Saneamento'!$N49&lt;&gt;'Série original'!$O49,'1º Saneamento'!$O49&lt;&gt;'Série original'!$P49,'1º Saneamento'!$P49&lt;&gt;'Série original'!$Q49)),'1º Saneamento'!H49," ")</f>
        <v xml:space="preserve"> </v>
      </c>
      <c r="I49" s="5" t="str">
        <f>IF(AND('1º Saneamento'!$O49&gt;30%,'1º Saneamento'!I49&gt;='1º Saneamento'!$P49,'1º Saneamento'!I49&lt;='1º Saneamento'!$Q49,COUNT('1º Saneamento'!$C49:$L49)&gt;3,OR('1º Saneamento'!$N49&lt;&gt;'Série original'!$O49,'1º Saneamento'!$O49&lt;&gt;'Série original'!$P49,'1º Saneamento'!$P49&lt;&gt;'Série original'!$Q49)),'1º Saneamento'!I49," ")</f>
        <v xml:space="preserve"> </v>
      </c>
      <c r="J49" s="5" t="str">
        <f>IF(AND('1º Saneamento'!$O49&gt;30%,'1º Saneamento'!J49&gt;='1º Saneamento'!$P49,'1º Saneamento'!J49&lt;='1º Saneamento'!$Q49,COUNT('1º Saneamento'!$C49:$L49)&gt;3,OR('1º Saneamento'!$N49&lt;&gt;'Série original'!$O49,'1º Saneamento'!$O49&lt;&gt;'Série original'!$P49,'1º Saneamento'!$P49&lt;&gt;'Série original'!$Q49)),'1º Saneamento'!J49," ")</f>
        <v xml:space="preserve"> </v>
      </c>
      <c r="K49" s="5" t="str">
        <f>IF(AND('1º Saneamento'!$O49&gt;30%,'1º Saneamento'!K49&gt;='1º Saneamento'!$P49,'1º Saneamento'!K49&lt;='1º Saneamento'!$Q49,COUNT('1º Saneamento'!$C49:$L49)&gt;3,OR('1º Saneamento'!$N49&lt;&gt;'Série original'!$O49,'1º Saneamento'!$O49&lt;&gt;'Série original'!$P49,'1º Saneamento'!$P49&lt;&gt;'Série original'!$Q49)),'1º Saneamento'!K49," ")</f>
        <v xml:space="preserve"> </v>
      </c>
      <c r="L49" s="5" t="str">
        <f>IF(AND('1º Saneamento'!$O49&gt;30%,'1º Saneamento'!L49&gt;='1º Saneamento'!$P49,'1º Saneamento'!L49&lt;='1º Saneamento'!$Q49,COUNT('1º Saneamento'!$C49:$L49)&gt;3,OR('1º Saneamento'!$N49&lt;&gt;'Série original'!$O49,'1º Saneamento'!$O49&lt;&gt;'Série original'!$P49,'1º Saneamento'!$P49&lt;&gt;'Série original'!$Q49)),'1º Saneamento'!L49," ")</f>
        <v xml:space="preserve"> </v>
      </c>
      <c r="M49" s="44" t="str">
        <f t="shared" si="5"/>
        <v/>
      </c>
      <c r="N49" s="7" t="str">
        <f t="shared" si="6"/>
        <v/>
      </c>
      <c r="O49" s="8" t="str">
        <f t="shared" si="7"/>
        <v/>
      </c>
      <c r="P49" s="6" t="str">
        <f t="shared" si="8"/>
        <v/>
      </c>
      <c r="Q49" s="5" t="str">
        <f t="shared" si="9"/>
        <v/>
      </c>
    </row>
    <row r="50" spans="1:17" ht="15.75" x14ac:dyDescent="0.25">
      <c r="A50" s="3" t="str">
        <f>IF('Série original'!$A50&lt;&gt;"",'Série original'!$A50,"")</f>
        <v/>
      </c>
      <c r="B50" s="4" t="str">
        <f>IF('Série original'!$B50&lt;&gt;"",'Série original'!$B50,"")</f>
        <v/>
      </c>
      <c r="C50" s="5" t="str">
        <f>IF(AND('1º Saneamento'!$O50&gt;30%,'1º Saneamento'!C50&gt;='1º Saneamento'!$P50,'1º Saneamento'!C50&lt;='1º Saneamento'!$Q50,COUNT('1º Saneamento'!$C50:$L50)&gt;3,OR('1º Saneamento'!$N50&lt;&gt;'Série original'!$O50,'1º Saneamento'!$O50&lt;&gt;'Série original'!$P50,'1º Saneamento'!$P50&lt;&gt;'Série original'!$Q50)),'1º Saneamento'!C50," ")</f>
        <v xml:space="preserve"> </v>
      </c>
      <c r="D50" s="5" t="str">
        <f>IF(AND('1º Saneamento'!$O50&gt;30%,'1º Saneamento'!D50&gt;='1º Saneamento'!$P50,'1º Saneamento'!D50&lt;='1º Saneamento'!$Q50,COUNT('1º Saneamento'!$C50:$L50)&gt;3,OR('1º Saneamento'!$N50&lt;&gt;'Série original'!$O50,'1º Saneamento'!$O50&lt;&gt;'Série original'!$P50,'1º Saneamento'!$P50&lt;&gt;'Série original'!$Q50)),'1º Saneamento'!D50," ")</f>
        <v xml:space="preserve"> </v>
      </c>
      <c r="E50" s="5" t="str">
        <f>IF(AND('1º Saneamento'!$O50&gt;30%,'1º Saneamento'!E50&gt;='1º Saneamento'!$P50,'1º Saneamento'!E50&lt;='1º Saneamento'!$Q50,COUNT('1º Saneamento'!$C50:$L50)&gt;3,OR('1º Saneamento'!$N50&lt;&gt;'Série original'!$O50,'1º Saneamento'!$O50&lt;&gt;'Série original'!$P50,'1º Saneamento'!$P50&lt;&gt;'Série original'!$Q50)),'1º Saneamento'!E50," ")</f>
        <v xml:space="preserve"> </v>
      </c>
      <c r="F50" s="5" t="str">
        <f>IF(AND('1º Saneamento'!$O50&gt;30%,'1º Saneamento'!F50&gt;='1º Saneamento'!$P50,'1º Saneamento'!F50&lt;='1º Saneamento'!$Q50,COUNT('1º Saneamento'!$C50:$L50)&gt;3,OR('1º Saneamento'!$N50&lt;&gt;'Série original'!$O50,'1º Saneamento'!$O50&lt;&gt;'Série original'!$P50,'1º Saneamento'!$P50&lt;&gt;'Série original'!$Q50)),'1º Saneamento'!F50," ")</f>
        <v xml:space="preserve"> </v>
      </c>
      <c r="G50" s="5" t="str">
        <f>IF(AND('1º Saneamento'!$O50&gt;30%,'1º Saneamento'!G50&gt;='1º Saneamento'!$P50,'1º Saneamento'!G50&lt;='1º Saneamento'!$Q50,COUNT('1º Saneamento'!$C50:$L50)&gt;3,OR('1º Saneamento'!$N50&lt;&gt;'Série original'!$O50,'1º Saneamento'!$O50&lt;&gt;'Série original'!$P50,'1º Saneamento'!$P50&lt;&gt;'Série original'!$Q50)),'1º Saneamento'!G50," ")</f>
        <v xml:space="preserve"> </v>
      </c>
      <c r="H50" s="5" t="str">
        <f>IF(AND('1º Saneamento'!$O50&gt;30%,'1º Saneamento'!H50&gt;='1º Saneamento'!$P50,'1º Saneamento'!H50&lt;='1º Saneamento'!$Q50,COUNT('1º Saneamento'!$C50:$L50)&gt;3,OR('1º Saneamento'!$N50&lt;&gt;'Série original'!$O50,'1º Saneamento'!$O50&lt;&gt;'Série original'!$P50,'1º Saneamento'!$P50&lt;&gt;'Série original'!$Q50)),'1º Saneamento'!H50," ")</f>
        <v xml:space="preserve"> </v>
      </c>
      <c r="I50" s="5" t="str">
        <f>IF(AND('1º Saneamento'!$O50&gt;30%,'1º Saneamento'!I50&gt;='1º Saneamento'!$P50,'1º Saneamento'!I50&lt;='1º Saneamento'!$Q50,COUNT('1º Saneamento'!$C50:$L50)&gt;3,OR('1º Saneamento'!$N50&lt;&gt;'Série original'!$O50,'1º Saneamento'!$O50&lt;&gt;'Série original'!$P50,'1º Saneamento'!$P50&lt;&gt;'Série original'!$Q50)),'1º Saneamento'!I50," ")</f>
        <v xml:space="preserve"> </v>
      </c>
      <c r="J50" s="5" t="str">
        <f>IF(AND('1º Saneamento'!$O50&gt;30%,'1º Saneamento'!J50&gt;='1º Saneamento'!$P50,'1º Saneamento'!J50&lt;='1º Saneamento'!$Q50,COUNT('1º Saneamento'!$C50:$L50)&gt;3,OR('1º Saneamento'!$N50&lt;&gt;'Série original'!$O50,'1º Saneamento'!$O50&lt;&gt;'Série original'!$P50,'1º Saneamento'!$P50&lt;&gt;'Série original'!$Q50)),'1º Saneamento'!J50," ")</f>
        <v xml:space="preserve"> </v>
      </c>
      <c r="K50" s="5" t="str">
        <f>IF(AND('1º Saneamento'!$O50&gt;30%,'1º Saneamento'!K50&gt;='1º Saneamento'!$P50,'1º Saneamento'!K50&lt;='1º Saneamento'!$Q50,COUNT('1º Saneamento'!$C50:$L50)&gt;3,OR('1º Saneamento'!$N50&lt;&gt;'Série original'!$O50,'1º Saneamento'!$O50&lt;&gt;'Série original'!$P50,'1º Saneamento'!$P50&lt;&gt;'Série original'!$Q50)),'1º Saneamento'!K50," ")</f>
        <v xml:space="preserve"> </v>
      </c>
      <c r="L50" s="5" t="str">
        <f>IF(AND('1º Saneamento'!$O50&gt;30%,'1º Saneamento'!L50&gt;='1º Saneamento'!$P50,'1º Saneamento'!L50&lt;='1º Saneamento'!$Q50,COUNT('1º Saneamento'!$C50:$L50)&gt;3,OR('1º Saneamento'!$N50&lt;&gt;'Série original'!$O50,'1º Saneamento'!$O50&lt;&gt;'Série original'!$P50,'1º Saneamento'!$P50&lt;&gt;'Série original'!$Q50)),'1º Saneamento'!L50," ")</f>
        <v xml:space="preserve"> </v>
      </c>
      <c r="M50" s="44" t="str">
        <f t="shared" si="5"/>
        <v/>
      </c>
      <c r="N50" s="7" t="str">
        <f t="shared" si="6"/>
        <v/>
      </c>
      <c r="O50" s="8" t="str">
        <f t="shared" si="7"/>
        <v/>
      </c>
      <c r="P50" s="6" t="str">
        <f t="shared" si="8"/>
        <v/>
      </c>
      <c r="Q50" s="5" t="str">
        <f t="shared" si="9"/>
        <v/>
      </c>
    </row>
    <row r="51" spans="1:17" ht="15.75" x14ac:dyDescent="0.25">
      <c r="A51" s="3" t="str">
        <f>IF('Série original'!$A51&lt;&gt;"",'Série original'!$A51,"")</f>
        <v/>
      </c>
      <c r="B51" s="4" t="str">
        <f>IF('Série original'!$B51&lt;&gt;"",'Série original'!$B51,"")</f>
        <v/>
      </c>
      <c r="C51" s="5" t="str">
        <f>IF(AND('1º Saneamento'!$O51&gt;30%,'1º Saneamento'!C51&gt;='1º Saneamento'!$P51,'1º Saneamento'!C51&lt;='1º Saneamento'!$Q51,COUNT('1º Saneamento'!$C51:$L51)&gt;3,OR('1º Saneamento'!$N51&lt;&gt;'Série original'!$O51,'1º Saneamento'!$O51&lt;&gt;'Série original'!$P51,'1º Saneamento'!$P51&lt;&gt;'Série original'!$Q51)),'1º Saneamento'!C51," ")</f>
        <v xml:space="preserve"> </v>
      </c>
      <c r="D51" s="5" t="str">
        <f>IF(AND('1º Saneamento'!$O51&gt;30%,'1º Saneamento'!D51&gt;='1º Saneamento'!$P51,'1º Saneamento'!D51&lt;='1º Saneamento'!$Q51,COUNT('1º Saneamento'!$C51:$L51)&gt;3,OR('1º Saneamento'!$N51&lt;&gt;'Série original'!$O51,'1º Saneamento'!$O51&lt;&gt;'Série original'!$P51,'1º Saneamento'!$P51&lt;&gt;'Série original'!$Q51)),'1º Saneamento'!D51," ")</f>
        <v xml:space="preserve"> </v>
      </c>
      <c r="E51" s="5" t="str">
        <f>IF(AND('1º Saneamento'!$O51&gt;30%,'1º Saneamento'!E51&gt;='1º Saneamento'!$P51,'1º Saneamento'!E51&lt;='1º Saneamento'!$Q51,COUNT('1º Saneamento'!$C51:$L51)&gt;3,OR('1º Saneamento'!$N51&lt;&gt;'Série original'!$O51,'1º Saneamento'!$O51&lt;&gt;'Série original'!$P51,'1º Saneamento'!$P51&lt;&gt;'Série original'!$Q51)),'1º Saneamento'!E51," ")</f>
        <v xml:space="preserve"> </v>
      </c>
      <c r="F51" s="5" t="str">
        <f>IF(AND('1º Saneamento'!$O51&gt;30%,'1º Saneamento'!F51&gt;='1º Saneamento'!$P51,'1º Saneamento'!F51&lt;='1º Saneamento'!$Q51,COUNT('1º Saneamento'!$C51:$L51)&gt;3,OR('1º Saneamento'!$N51&lt;&gt;'Série original'!$O51,'1º Saneamento'!$O51&lt;&gt;'Série original'!$P51,'1º Saneamento'!$P51&lt;&gt;'Série original'!$Q51)),'1º Saneamento'!F51," ")</f>
        <v xml:space="preserve"> </v>
      </c>
      <c r="G51" s="5" t="str">
        <f>IF(AND('1º Saneamento'!$O51&gt;30%,'1º Saneamento'!G51&gt;='1º Saneamento'!$P51,'1º Saneamento'!G51&lt;='1º Saneamento'!$Q51,COUNT('1º Saneamento'!$C51:$L51)&gt;3,OR('1º Saneamento'!$N51&lt;&gt;'Série original'!$O51,'1º Saneamento'!$O51&lt;&gt;'Série original'!$P51,'1º Saneamento'!$P51&lt;&gt;'Série original'!$Q51)),'1º Saneamento'!G51," ")</f>
        <v xml:space="preserve"> </v>
      </c>
      <c r="H51" s="5" t="str">
        <f>IF(AND('1º Saneamento'!$O51&gt;30%,'1º Saneamento'!H51&gt;='1º Saneamento'!$P51,'1º Saneamento'!H51&lt;='1º Saneamento'!$Q51,COUNT('1º Saneamento'!$C51:$L51)&gt;3,OR('1º Saneamento'!$N51&lt;&gt;'Série original'!$O51,'1º Saneamento'!$O51&lt;&gt;'Série original'!$P51,'1º Saneamento'!$P51&lt;&gt;'Série original'!$Q51)),'1º Saneamento'!H51," ")</f>
        <v xml:space="preserve"> </v>
      </c>
      <c r="I51" s="5" t="str">
        <f>IF(AND('1º Saneamento'!$O51&gt;30%,'1º Saneamento'!I51&gt;='1º Saneamento'!$P51,'1º Saneamento'!I51&lt;='1º Saneamento'!$Q51,COUNT('1º Saneamento'!$C51:$L51)&gt;3,OR('1º Saneamento'!$N51&lt;&gt;'Série original'!$O51,'1º Saneamento'!$O51&lt;&gt;'Série original'!$P51,'1º Saneamento'!$P51&lt;&gt;'Série original'!$Q51)),'1º Saneamento'!I51," ")</f>
        <v xml:space="preserve"> </v>
      </c>
      <c r="J51" s="5" t="str">
        <f>IF(AND('1º Saneamento'!$O51&gt;30%,'1º Saneamento'!J51&gt;='1º Saneamento'!$P51,'1º Saneamento'!J51&lt;='1º Saneamento'!$Q51,COUNT('1º Saneamento'!$C51:$L51)&gt;3,OR('1º Saneamento'!$N51&lt;&gt;'Série original'!$O51,'1º Saneamento'!$O51&lt;&gt;'Série original'!$P51,'1º Saneamento'!$P51&lt;&gt;'Série original'!$Q51)),'1º Saneamento'!J51," ")</f>
        <v xml:space="preserve"> </v>
      </c>
      <c r="K51" s="5" t="str">
        <f>IF(AND('1º Saneamento'!$O51&gt;30%,'1º Saneamento'!K51&gt;='1º Saneamento'!$P51,'1º Saneamento'!K51&lt;='1º Saneamento'!$Q51,COUNT('1º Saneamento'!$C51:$L51)&gt;3,OR('1º Saneamento'!$N51&lt;&gt;'Série original'!$O51,'1º Saneamento'!$O51&lt;&gt;'Série original'!$P51,'1º Saneamento'!$P51&lt;&gt;'Série original'!$Q51)),'1º Saneamento'!K51," ")</f>
        <v xml:space="preserve"> </v>
      </c>
      <c r="L51" s="5" t="str">
        <f>IF(AND('1º Saneamento'!$O51&gt;30%,'1º Saneamento'!L51&gt;='1º Saneamento'!$P51,'1º Saneamento'!L51&lt;='1º Saneamento'!$Q51,COUNT('1º Saneamento'!$C51:$L51)&gt;3,OR('1º Saneamento'!$N51&lt;&gt;'Série original'!$O51,'1º Saneamento'!$O51&lt;&gt;'Série original'!$P51,'1º Saneamento'!$P51&lt;&gt;'Série original'!$Q51)),'1º Saneamento'!L51," ")</f>
        <v xml:space="preserve"> </v>
      </c>
      <c r="M51" s="44" t="str">
        <f t="shared" si="5"/>
        <v/>
      </c>
      <c r="N51" s="7" t="str">
        <f t="shared" si="6"/>
        <v/>
      </c>
      <c r="O51" s="8" t="str">
        <f t="shared" si="7"/>
        <v/>
      </c>
      <c r="P51" s="6" t="str">
        <f t="shared" si="8"/>
        <v/>
      </c>
      <c r="Q51" s="5" t="str">
        <f t="shared" si="9"/>
        <v/>
      </c>
    </row>
    <row r="52" spans="1:17" ht="15.75" x14ac:dyDescent="0.25">
      <c r="A52" s="3" t="str">
        <f>IF('Série original'!$A52&lt;&gt;"",'Série original'!$A52,"")</f>
        <v/>
      </c>
      <c r="B52" s="4" t="str">
        <f>IF('Série original'!$B52&lt;&gt;"",'Série original'!$B52,"")</f>
        <v/>
      </c>
      <c r="C52" s="5" t="str">
        <f>IF(AND('1º Saneamento'!$O52&gt;30%,'1º Saneamento'!C52&gt;='1º Saneamento'!$P52,'1º Saneamento'!C52&lt;='1º Saneamento'!$Q52,COUNT('1º Saneamento'!$C52:$L52)&gt;3,OR('1º Saneamento'!$N52&lt;&gt;'Série original'!$O52,'1º Saneamento'!$O52&lt;&gt;'Série original'!$P52,'1º Saneamento'!$P52&lt;&gt;'Série original'!$Q52)),'1º Saneamento'!C52," ")</f>
        <v xml:space="preserve"> </v>
      </c>
      <c r="D52" s="5" t="str">
        <f>IF(AND('1º Saneamento'!$O52&gt;30%,'1º Saneamento'!D52&gt;='1º Saneamento'!$P52,'1º Saneamento'!D52&lt;='1º Saneamento'!$Q52,COUNT('1º Saneamento'!$C52:$L52)&gt;3,OR('1º Saneamento'!$N52&lt;&gt;'Série original'!$O52,'1º Saneamento'!$O52&lt;&gt;'Série original'!$P52,'1º Saneamento'!$P52&lt;&gt;'Série original'!$Q52)),'1º Saneamento'!D52," ")</f>
        <v xml:space="preserve"> </v>
      </c>
      <c r="E52" s="5" t="str">
        <f>IF(AND('1º Saneamento'!$O52&gt;30%,'1º Saneamento'!E52&gt;='1º Saneamento'!$P52,'1º Saneamento'!E52&lt;='1º Saneamento'!$Q52,COUNT('1º Saneamento'!$C52:$L52)&gt;3,OR('1º Saneamento'!$N52&lt;&gt;'Série original'!$O52,'1º Saneamento'!$O52&lt;&gt;'Série original'!$P52,'1º Saneamento'!$P52&lt;&gt;'Série original'!$Q52)),'1º Saneamento'!E52," ")</f>
        <v xml:space="preserve"> </v>
      </c>
      <c r="F52" s="5" t="str">
        <f>IF(AND('1º Saneamento'!$O52&gt;30%,'1º Saneamento'!F52&gt;='1º Saneamento'!$P52,'1º Saneamento'!F52&lt;='1º Saneamento'!$Q52,COUNT('1º Saneamento'!$C52:$L52)&gt;3,OR('1º Saneamento'!$N52&lt;&gt;'Série original'!$O52,'1º Saneamento'!$O52&lt;&gt;'Série original'!$P52,'1º Saneamento'!$P52&lt;&gt;'Série original'!$Q52)),'1º Saneamento'!F52," ")</f>
        <v xml:space="preserve"> </v>
      </c>
      <c r="G52" s="5" t="str">
        <f>IF(AND('1º Saneamento'!$O52&gt;30%,'1º Saneamento'!G52&gt;='1º Saneamento'!$P52,'1º Saneamento'!G52&lt;='1º Saneamento'!$Q52,COUNT('1º Saneamento'!$C52:$L52)&gt;3,OR('1º Saneamento'!$N52&lt;&gt;'Série original'!$O52,'1º Saneamento'!$O52&lt;&gt;'Série original'!$P52,'1º Saneamento'!$P52&lt;&gt;'Série original'!$Q52)),'1º Saneamento'!G52," ")</f>
        <v xml:space="preserve"> </v>
      </c>
      <c r="H52" s="5" t="str">
        <f>IF(AND('1º Saneamento'!$O52&gt;30%,'1º Saneamento'!H52&gt;='1º Saneamento'!$P52,'1º Saneamento'!H52&lt;='1º Saneamento'!$Q52,COUNT('1º Saneamento'!$C52:$L52)&gt;3,OR('1º Saneamento'!$N52&lt;&gt;'Série original'!$O52,'1º Saneamento'!$O52&lt;&gt;'Série original'!$P52,'1º Saneamento'!$P52&lt;&gt;'Série original'!$Q52)),'1º Saneamento'!H52," ")</f>
        <v xml:space="preserve"> </v>
      </c>
      <c r="I52" s="5" t="str">
        <f>IF(AND('1º Saneamento'!$O52&gt;30%,'1º Saneamento'!I52&gt;='1º Saneamento'!$P52,'1º Saneamento'!I52&lt;='1º Saneamento'!$Q52,COUNT('1º Saneamento'!$C52:$L52)&gt;3,OR('1º Saneamento'!$N52&lt;&gt;'Série original'!$O52,'1º Saneamento'!$O52&lt;&gt;'Série original'!$P52,'1º Saneamento'!$P52&lt;&gt;'Série original'!$Q52)),'1º Saneamento'!I52," ")</f>
        <v xml:space="preserve"> </v>
      </c>
      <c r="J52" s="5" t="str">
        <f>IF(AND('1º Saneamento'!$O52&gt;30%,'1º Saneamento'!J52&gt;='1º Saneamento'!$P52,'1º Saneamento'!J52&lt;='1º Saneamento'!$Q52,COUNT('1º Saneamento'!$C52:$L52)&gt;3,OR('1º Saneamento'!$N52&lt;&gt;'Série original'!$O52,'1º Saneamento'!$O52&lt;&gt;'Série original'!$P52,'1º Saneamento'!$P52&lt;&gt;'Série original'!$Q52)),'1º Saneamento'!J52," ")</f>
        <v xml:space="preserve"> </v>
      </c>
      <c r="K52" s="5" t="str">
        <f>IF(AND('1º Saneamento'!$O52&gt;30%,'1º Saneamento'!K52&gt;='1º Saneamento'!$P52,'1º Saneamento'!K52&lt;='1º Saneamento'!$Q52,COUNT('1º Saneamento'!$C52:$L52)&gt;3,OR('1º Saneamento'!$N52&lt;&gt;'Série original'!$O52,'1º Saneamento'!$O52&lt;&gt;'Série original'!$P52,'1º Saneamento'!$P52&lt;&gt;'Série original'!$Q52)),'1º Saneamento'!K52," ")</f>
        <v xml:space="preserve"> </v>
      </c>
      <c r="L52" s="5" t="str">
        <f>IF(AND('1º Saneamento'!$O52&gt;30%,'1º Saneamento'!L52&gt;='1º Saneamento'!$P52,'1º Saneamento'!L52&lt;='1º Saneamento'!$Q52,COUNT('1º Saneamento'!$C52:$L52)&gt;3,OR('1º Saneamento'!$N52&lt;&gt;'Série original'!$O52,'1º Saneamento'!$O52&lt;&gt;'Série original'!$P52,'1º Saneamento'!$P52&lt;&gt;'Série original'!$Q52)),'1º Saneamento'!L52," ")</f>
        <v xml:space="preserve"> </v>
      </c>
      <c r="M52" s="44" t="str">
        <f t="shared" si="5"/>
        <v/>
      </c>
      <c r="N52" s="7" t="str">
        <f t="shared" si="6"/>
        <v/>
      </c>
      <c r="O52" s="8" t="str">
        <f t="shared" si="7"/>
        <v/>
      </c>
      <c r="P52" s="6" t="str">
        <f t="shared" si="8"/>
        <v/>
      </c>
      <c r="Q52" s="5" t="str">
        <f t="shared" si="9"/>
        <v/>
      </c>
    </row>
    <row r="53" spans="1:17" ht="15.75" x14ac:dyDescent="0.25">
      <c r="A53" s="3" t="str">
        <f>IF('Série original'!$A53&lt;&gt;"",'Série original'!$A53,"")</f>
        <v/>
      </c>
      <c r="B53" s="4" t="str">
        <f>IF('Série original'!$B53&lt;&gt;"",'Série original'!$B53,"")</f>
        <v/>
      </c>
      <c r="C53" s="5" t="str">
        <f>IF(AND('1º Saneamento'!$O53&gt;30%,'1º Saneamento'!C53&gt;='1º Saneamento'!$P53,'1º Saneamento'!C53&lt;='1º Saneamento'!$Q53,COUNT('1º Saneamento'!$C53:$L53)&gt;3,OR('1º Saneamento'!$N53&lt;&gt;'Série original'!$O53,'1º Saneamento'!$O53&lt;&gt;'Série original'!$P53,'1º Saneamento'!$P53&lt;&gt;'Série original'!$Q53)),'1º Saneamento'!C53," ")</f>
        <v xml:space="preserve"> </v>
      </c>
      <c r="D53" s="5" t="str">
        <f>IF(AND('1º Saneamento'!$O53&gt;30%,'1º Saneamento'!D53&gt;='1º Saneamento'!$P53,'1º Saneamento'!D53&lt;='1º Saneamento'!$Q53,COUNT('1º Saneamento'!$C53:$L53)&gt;3,OR('1º Saneamento'!$N53&lt;&gt;'Série original'!$O53,'1º Saneamento'!$O53&lt;&gt;'Série original'!$P53,'1º Saneamento'!$P53&lt;&gt;'Série original'!$Q53)),'1º Saneamento'!D53," ")</f>
        <v xml:space="preserve"> </v>
      </c>
      <c r="E53" s="5" t="str">
        <f>IF(AND('1º Saneamento'!$O53&gt;30%,'1º Saneamento'!E53&gt;='1º Saneamento'!$P53,'1º Saneamento'!E53&lt;='1º Saneamento'!$Q53,COUNT('1º Saneamento'!$C53:$L53)&gt;3,OR('1º Saneamento'!$N53&lt;&gt;'Série original'!$O53,'1º Saneamento'!$O53&lt;&gt;'Série original'!$P53,'1º Saneamento'!$P53&lt;&gt;'Série original'!$Q53)),'1º Saneamento'!E53," ")</f>
        <v xml:space="preserve"> </v>
      </c>
      <c r="F53" s="5" t="str">
        <f>IF(AND('1º Saneamento'!$O53&gt;30%,'1º Saneamento'!F53&gt;='1º Saneamento'!$P53,'1º Saneamento'!F53&lt;='1º Saneamento'!$Q53,COUNT('1º Saneamento'!$C53:$L53)&gt;3,OR('1º Saneamento'!$N53&lt;&gt;'Série original'!$O53,'1º Saneamento'!$O53&lt;&gt;'Série original'!$P53,'1º Saneamento'!$P53&lt;&gt;'Série original'!$Q53)),'1º Saneamento'!F53," ")</f>
        <v xml:space="preserve"> </v>
      </c>
      <c r="G53" s="5" t="str">
        <f>IF(AND('1º Saneamento'!$O53&gt;30%,'1º Saneamento'!G53&gt;='1º Saneamento'!$P53,'1º Saneamento'!G53&lt;='1º Saneamento'!$Q53,COUNT('1º Saneamento'!$C53:$L53)&gt;3,OR('1º Saneamento'!$N53&lt;&gt;'Série original'!$O53,'1º Saneamento'!$O53&lt;&gt;'Série original'!$P53,'1º Saneamento'!$P53&lt;&gt;'Série original'!$Q53)),'1º Saneamento'!G53," ")</f>
        <v xml:space="preserve"> </v>
      </c>
      <c r="H53" s="5" t="str">
        <f>IF(AND('1º Saneamento'!$O53&gt;30%,'1º Saneamento'!H53&gt;='1º Saneamento'!$P53,'1º Saneamento'!H53&lt;='1º Saneamento'!$Q53,COUNT('1º Saneamento'!$C53:$L53)&gt;3,OR('1º Saneamento'!$N53&lt;&gt;'Série original'!$O53,'1º Saneamento'!$O53&lt;&gt;'Série original'!$P53,'1º Saneamento'!$P53&lt;&gt;'Série original'!$Q53)),'1º Saneamento'!H53," ")</f>
        <v xml:space="preserve"> </v>
      </c>
      <c r="I53" s="5" t="str">
        <f>IF(AND('1º Saneamento'!$O53&gt;30%,'1º Saneamento'!I53&gt;='1º Saneamento'!$P53,'1º Saneamento'!I53&lt;='1º Saneamento'!$Q53,COUNT('1º Saneamento'!$C53:$L53)&gt;3,OR('1º Saneamento'!$N53&lt;&gt;'Série original'!$O53,'1º Saneamento'!$O53&lt;&gt;'Série original'!$P53,'1º Saneamento'!$P53&lt;&gt;'Série original'!$Q53)),'1º Saneamento'!I53," ")</f>
        <v xml:space="preserve"> </v>
      </c>
      <c r="J53" s="5" t="str">
        <f>IF(AND('1º Saneamento'!$O53&gt;30%,'1º Saneamento'!J53&gt;='1º Saneamento'!$P53,'1º Saneamento'!J53&lt;='1º Saneamento'!$Q53,COUNT('1º Saneamento'!$C53:$L53)&gt;3,OR('1º Saneamento'!$N53&lt;&gt;'Série original'!$O53,'1º Saneamento'!$O53&lt;&gt;'Série original'!$P53,'1º Saneamento'!$P53&lt;&gt;'Série original'!$Q53)),'1º Saneamento'!J53," ")</f>
        <v xml:space="preserve"> </v>
      </c>
      <c r="K53" s="5" t="str">
        <f>IF(AND('1º Saneamento'!$O53&gt;30%,'1º Saneamento'!K53&gt;='1º Saneamento'!$P53,'1º Saneamento'!K53&lt;='1º Saneamento'!$Q53,COUNT('1º Saneamento'!$C53:$L53)&gt;3,OR('1º Saneamento'!$N53&lt;&gt;'Série original'!$O53,'1º Saneamento'!$O53&lt;&gt;'Série original'!$P53,'1º Saneamento'!$P53&lt;&gt;'Série original'!$Q53)),'1º Saneamento'!K53," ")</f>
        <v xml:space="preserve"> </v>
      </c>
      <c r="L53" s="5" t="str">
        <f>IF(AND('1º Saneamento'!$O53&gt;30%,'1º Saneamento'!L53&gt;='1º Saneamento'!$P53,'1º Saneamento'!L53&lt;='1º Saneamento'!$Q53,COUNT('1º Saneamento'!$C53:$L53)&gt;3,OR('1º Saneamento'!$N53&lt;&gt;'Série original'!$O53,'1º Saneamento'!$O53&lt;&gt;'Série original'!$P53,'1º Saneamento'!$P53&lt;&gt;'Série original'!$Q53)),'1º Saneamento'!L53," ")</f>
        <v xml:space="preserve"> </v>
      </c>
      <c r="M53" s="44" t="str">
        <f t="shared" si="5"/>
        <v/>
      </c>
      <c r="N53" s="7" t="str">
        <f t="shared" si="6"/>
        <v/>
      </c>
      <c r="O53" s="8" t="str">
        <f t="shared" si="7"/>
        <v/>
      </c>
      <c r="P53" s="6" t="str">
        <f t="shared" si="8"/>
        <v/>
      </c>
      <c r="Q53" s="5" t="str">
        <f t="shared" si="9"/>
        <v/>
      </c>
    </row>
    <row r="54" spans="1:17" ht="15.6" customHeight="1" x14ac:dyDescent="0.25">
      <c r="A54" s="3" t="str">
        <f>IF('Série original'!$A54&lt;&gt;"",'Série original'!$A54,"")</f>
        <v/>
      </c>
      <c r="B54" s="4" t="str">
        <f>IF('Série original'!$B54&lt;&gt;"",'Série original'!$B54,"")</f>
        <v/>
      </c>
      <c r="C54" s="5" t="str">
        <f>IF(AND('1º Saneamento'!$O54&gt;30%,'1º Saneamento'!C54&gt;='1º Saneamento'!$P54,'1º Saneamento'!C54&lt;='1º Saneamento'!$Q54,COUNT('1º Saneamento'!$C54:$L54)&gt;3,OR('1º Saneamento'!$N54&lt;&gt;'Série original'!$O54,'1º Saneamento'!$O54&lt;&gt;'Série original'!$P54,'1º Saneamento'!$P54&lt;&gt;'Série original'!$Q54)),'1º Saneamento'!C54," ")</f>
        <v xml:space="preserve"> </v>
      </c>
      <c r="D54" s="5" t="str">
        <f>IF(AND('1º Saneamento'!$O54&gt;30%,'1º Saneamento'!D54&gt;='1º Saneamento'!$P54,'1º Saneamento'!D54&lt;='1º Saneamento'!$Q54,COUNT('1º Saneamento'!$C54:$L54)&gt;3,OR('1º Saneamento'!$N54&lt;&gt;'Série original'!$O54,'1º Saneamento'!$O54&lt;&gt;'Série original'!$P54,'1º Saneamento'!$P54&lt;&gt;'Série original'!$Q54)),'1º Saneamento'!D54," ")</f>
        <v xml:space="preserve"> </v>
      </c>
      <c r="E54" s="5" t="str">
        <f>IF(AND('1º Saneamento'!$O54&gt;30%,'1º Saneamento'!E54&gt;='1º Saneamento'!$P54,'1º Saneamento'!E54&lt;='1º Saneamento'!$Q54,COUNT('1º Saneamento'!$C54:$L54)&gt;3,OR('1º Saneamento'!$N54&lt;&gt;'Série original'!$O54,'1º Saneamento'!$O54&lt;&gt;'Série original'!$P54,'1º Saneamento'!$P54&lt;&gt;'Série original'!$Q54)),'1º Saneamento'!E54," ")</f>
        <v xml:space="preserve"> </v>
      </c>
      <c r="F54" s="5" t="str">
        <f>IF(AND('1º Saneamento'!$O54&gt;30%,'1º Saneamento'!F54&gt;='1º Saneamento'!$P54,'1º Saneamento'!F54&lt;='1º Saneamento'!$Q54,COUNT('1º Saneamento'!$C54:$L54)&gt;3,OR('1º Saneamento'!$N54&lt;&gt;'Série original'!$O54,'1º Saneamento'!$O54&lt;&gt;'Série original'!$P54,'1º Saneamento'!$P54&lt;&gt;'Série original'!$Q54)),'1º Saneamento'!F54," ")</f>
        <v xml:space="preserve"> </v>
      </c>
      <c r="G54" s="5" t="str">
        <f>IF(AND('1º Saneamento'!$O54&gt;30%,'1º Saneamento'!G54&gt;='1º Saneamento'!$P54,'1º Saneamento'!G54&lt;='1º Saneamento'!$Q54,COUNT('1º Saneamento'!$C54:$L54)&gt;3,OR('1º Saneamento'!$N54&lt;&gt;'Série original'!$O54,'1º Saneamento'!$O54&lt;&gt;'Série original'!$P54,'1º Saneamento'!$P54&lt;&gt;'Série original'!$Q54)),'1º Saneamento'!G54," ")</f>
        <v xml:space="preserve"> </v>
      </c>
      <c r="H54" s="5" t="str">
        <f>IF(AND('1º Saneamento'!$O54&gt;30%,'1º Saneamento'!H54&gt;='1º Saneamento'!$P54,'1º Saneamento'!H54&lt;='1º Saneamento'!$Q54,COUNT('1º Saneamento'!$C54:$L54)&gt;3,OR('1º Saneamento'!$N54&lt;&gt;'Série original'!$O54,'1º Saneamento'!$O54&lt;&gt;'Série original'!$P54,'1º Saneamento'!$P54&lt;&gt;'Série original'!$Q54)),'1º Saneamento'!H54," ")</f>
        <v xml:space="preserve"> </v>
      </c>
      <c r="I54" s="5" t="str">
        <f>IF(AND('1º Saneamento'!$O54&gt;30%,'1º Saneamento'!I54&gt;='1º Saneamento'!$P54,'1º Saneamento'!I54&lt;='1º Saneamento'!$Q54,COUNT('1º Saneamento'!$C54:$L54)&gt;3,OR('1º Saneamento'!$N54&lt;&gt;'Série original'!$O54,'1º Saneamento'!$O54&lt;&gt;'Série original'!$P54,'1º Saneamento'!$P54&lt;&gt;'Série original'!$Q54)),'1º Saneamento'!I54," ")</f>
        <v xml:space="preserve"> </v>
      </c>
      <c r="J54" s="5" t="str">
        <f>IF(AND('1º Saneamento'!$O54&gt;30%,'1º Saneamento'!J54&gt;='1º Saneamento'!$P54,'1º Saneamento'!J54&lt;='1º Saneamento'!$Q54,COUNT('1º Saneamento'!$C54:$L54)&gt;3,OR('1º Saneamento'!$N54&lt;&gt;'Série original'!$O54,'1º Saneamento'!$O54&lt;&gt;'Série original'!$P54,'1º Saneamento'!$P54&lt;&gt;'Série original'!$Q54)),'1º Saneamento'!J54," ")</f>
        <v xml:space="preserve"> </v>
      </c>
      <c r="K54" s="5" t="str">
        <f>IF(AND('1º Saneamento'!$O54&gt;30%,'1º Saneamento'!K54&gt;='1º Saneamento'!$P54,'1º Saneamento'!K54&lt;='1º Saneamento'!$Q54,COUNT('1º Saneamento'!$C54:$L54)&gt;3,OR('1º Saneamento'!$N54&lt;&gt;'Série original'!$O54,'1º Saneamento'!$O54&lt;&gt;'Série original'!$P54,'1º Saneamento'!$P54&lt;&gt;'Série original'!$Q54)),'1º Saneamento'!K54," ")</f>
        <v xml:space="preserve"> </v>
      </c>
      <c r="L54" s="5" t="str">
        <f>IF(AND('1º Saneamento'!$O54&gt;30%,'1º Saneamento'!L54&gt;='1º Saneamento'!$P54,'1º Saneamento'!L54&lt;='1º Saneamento'!$Q54,COUNT('1º Saneamento'!$C54:$L54)&gt;3,OR('1º Saneamento'!$N54&lt;&gt;'Série original'!$O54,'1º Saneamento'!$O54&lt;&gt;'Série original'!$P54,'1º Saneamento'!$P54&lt;&gt;'Série original'!$Q54)),'1º Saneamento'!L54," ")</f>
        <v xml:space="preserve"> </v>
      </c>
      <c r="M54" s="44" t="str">
        <f t="shared" ref="M54:M117" si="10">IFERROR(AVERAGE(C54:L54),"")</f>
        <v/>
      </c>
      <c r="N54" s="7" t="str">
        <f t="shared" ref="N54:N117" si="11">IFERROR(STDEV(C54:L54),"")</f>
        <v/>
      </c>
      <c r="O54" s="8" t="str">
        <f t="shared" ref="O54:O117" si="12">IFERROR(STDEV(C54:L54)/AVERAGE(C54:L54),"")</f>
        <v/>
      </c>
      <c r="P54" s="6" t="str">
        <f t="shared" ref="P54:P117" si="13">IFERROR(M54-N54,"")</f>
        <v/>
      </c>
      <c r="Q54" s="5" t="str">
        <f t="shared" ref="Q54:Q117" si="14">IFERROR(M54+N54,"")</f>
        <v/>
      </c>
    </row>
    <row r="55" spans="1:17" ht="12.75" customHeight="1" x14ac:dyDescent="0.25">
      <c r="A55" s="3" t="str">
        <f>IF('Série original'!$A55&lt;&gt;"",'Série original'!$A55,"")</f>
        <v/>
      </c>
      <c r="B55" s="4" t="str">
        <f>IF('Série original'!$B55&lt;&gt;"",'Série original'!$B55,"")</f>
        <v/>
      </c>
      <c r="C55" s="5" t="str">
        <f>IF(AND('1º Saneamento'!$O55&gt;30%,'1º Saneamento'!C55&gt;='1º Saneamento'!$P55,'1º Saneamento'!C55&lt;='1º Saneamento'!$Q55,COUNT('1º Saneamento'!$C55:$L55)&gt;3,OR('1º Saneamento'!$N55&lt;&gt;'Série original'!$O55,'1º Saneamento'!$O55&lt;&gt;'Série original'!$P55,'1º Saneamento'!$P55&lt;&gt;'Série original'!$Q55)),'1º Saneamento'!C55," ")</f>
        <v xml:space="preserve"> </v>
      </c>
      <c r="D55" s="5" t="str">
        <f>IF(AND('1º Saneamento'!$O55&gt;30%,'1º Saneamento'!D55&gt;='1º Saneamento'!$P55,'1º Saneamento'!D55&lt;='1º Saneamento'!$Q55,COUNT('1º Saneamento'!$C55:$L55)&gt;3,OR('1º Saneamento'!$N55&lt;&gt;'Série original'!$O55,'1º Saneamento'!$O55&lt;&gt;'Série original'!$P55,'1º Saneamento'!$P55&lt;&gt;'Série original'!$Q55)),'1º Saneamento'!D55," ")</f>
        <v xml:space="preserve"> </v>
      </c>
      <c r="E55" s="5" t="str">
        <f>IF(AND('1º Saneamento'!$O55&gt;30%,'1º Saneamento'!E55&gt;='1º Saneamento'!$P55,'1º Saneamento'!E55&lt;='1º Saneamento'!$Q55,COUNT('1º Saneamento'!$C55:$L55)&gt;3,OR('1º Saneamento'!$N55&lt;&gt;'Série original'!$O55,'1º Saneamento'!$O55&lt;&gt;'Série original'!$P55,'1º Saneamento'!$P55&lt;&gt;'Série original'!$Q55)),'1º Saneamento'!E55," ")</f>
        <v xml:space="preserve"> </v>
      </c>
      <c r="F55" s="5" t="str">
        <f>IF(AND('1º Saneamento'!$O55&gt;30%,'1º Saneamento'!F55&gt;='1º Saneamento'!$P55,'1º Saneamento'!F55&lt;='1º Saneamento'!$Q55,COUNT('1º Saneamento'!$C55:$L55)&gt;3,OR('1º Saneamento'!$N55&lt;&gt;'Série original'!$O55,'1º Saneamento'!$O55&lt;&gt;'Série original'!$P55,'1º Saneamento'!$P55&lt;&gt;'Série original'!$Q55)),'1º Saneamento'!F55," ")</f>
        <v xml:space="preserve"> </v>
      </c>
      <c r="G55" s="5" t="str">
        <f>IF(AND('1º Saneamento'!$O55&gt;30%,'1º Saneamento'!G55&gt;='1º Saneamento'!$P55,'1º Saneamento'!G55&lt;='1º Saneamento'!$Q55,COUNT('1º Saneamento'!$C55:$L55)&gt;3,OR('1º Saneamento'!$N55&lt;&gt;'Série original'!$O55,'1º Saneamento'!$O55&lt;&gt;'Série original'!$P55,'1º Saneamento'!$P55&lt;&gt;'Série original'!$Q55)),'1º Saneamento'!G55," ")</f>
        <v xml:space="preserve"> </v>
      </c>
      <c r="H55" s="5" t="str">
        <f>IF(AND('1º Saneamento'!$O55&gt;30%,'1º Saneamento'!H55&gt;='1º Saneamento'!$P55,'1º Saneamento'!H55&lt;='1º Saneamento'!$Q55,COUNT('1º Saneamento'!$C55:$L55)&gt;3,OR('1º Saneamento'!$N55&lt;&gt;'Série original'!$O55,'1º Saneamento'!$O55&lt;&gt;'Série original'!$P55,'1º Saneamento'!$P55&lt;&gt;'Série original'!$Q55)),'1º Saneamento'!H55," ")</f>
        <v xml:space="preserve"> </v>
      </c>
      <c r="I55" s="5" t="str">
        <f>IF(AND('1º Saneamento'!$O55&gt;30%,'1º Saneamento'!I55&gt;='1º Saneamento'!$P55,'1º Saneamento'!I55&lt;='1º Saneamento'!$Q55,COUNT('1º Saneamento'!$C55:$L55)&gt;3,OR('1º Saneamento'!$N55&lt;&gt;'Série original'!$O55,'1º Saneamento'!$O55&lt;&gt;'Série original'!$P55,'1º Saneamento'!$P55&lt;&gt;'Série original'!$Q55)),'1º Saneamento'!I55," ")</f>
        <v xml:space="preserve"> </v>
      </c>
      <c r="J55" s="5" t="str">
        <f>IF(AND('1º Saneamento'!$O55&gt;30%,'1º Saneamento'!J55&gt;='1º Saneamento'!$P55,'1º Saneamento'!J55&lt;='1º Saneamento'!$Q55,COUNT('1º Saneamento'!$C55:$L55)&gt;3,OR('1º Saneamento'!$N55&lt;&gt;'Série original'!$O55,'1º Saneamento'!$O55&lt;&gt;'Série original'!$P55,'1º Saneamento'!$P55&lt;&gt;'Série original'!$Q55)),'1º Saneamento'!J55," ")</f>
        <v xml:space="preserve"> </v>
      </c>
      <c r="K55" s="5" t="str">
        <f>IF(AND('1º Saneamento'!$O55&gt;30%,'1º Saneamento'!K55&gt;='1º Saneamento'!$P55,'1º Saneamento'!K55&lt;='1º Saneamento'!$Q55,COUNT('1º Saneamento'!$C55:$L55)&gt;3,OR('1º Saneamento'!$N55&lt;&gt;'Série original'!$O55,'1º Saneamento'!$O55&lt;&gt;'Série original'!$P55,'1º Saneamento'!$P55&lt;&gt;'Série original'!$Q55)),'1º Saneamento'!K55," ")</f>
        <v xml:space="preserve"> </v>
      </c>
      <c r="L55" s="5" t="str">
        <f>IF(AND('1º Saneamento'!$O55&gt;30%,'1º Saneamento'!L55&gt;='1º Saneamento'!$P55,'1º Saneamento'!L55&lt;='1º Saneamento'!$Q55,COUNT('1º Saneamento'!$C55:$L55)&gt;3,OR('1º Saneamento'!$N55&lt;&gt;'Série original'!$O55,'1º Saneamento'!$O55&lt;&gt;'Série original'!$P55,'1º Saneamento'!$P55&lt;&gt;'Série original'!$Q55)),'1º Saneamento'!L55," ")</f>
        <v xml:space="preserve"> </v>
      </c>
      <c r="M55" s="44" t="str">
        <f t="shared" si="10"/>
        <v/>
      </c>
      <c r="N55" s="7" t="str">
        <f t="shared" si="11"/>
        <v/>
      </c>
      <c r="O55" s="8" t="str">
        <f t="shared" si="12"/>
        <v/>
      </c>
      <c r="P55" s="6" t="str">
        <f t="shared" si="13"/>
        <v/>
      </c>
      <c r="Q55" s="5" t="str">
        <f t="shared" si="14"/>
        <v/>
      </c>
    </row>
    <row r="56" spans="1:17" ht="12.75" customHeight="1" x14ac:dyDescent="0.25">
      <c r="A56" s="3" t="str">
        <f>IF('Série original'!$A56&lt;&gt;"",'Série original'!$A56,"")</f>
        <v/>
      </c>
      <c r="B56" s="4" t="str">
        <f>IF('Série original'!$B56&lt;&gt;"",'Série original'!$B56,"")</f>
        <v/>
      </c>
      <c r="C56" s="5" t="str">
        <f>IF(AND('1º Saneamento'!$O56&gt;30%,'1º Saneamento'!C56&gt;='1º Saneamento'!$P56,'1º Saneamento'!C56&lt;='1º Saneamento'!$Q56,COUNT('1º Saneamento'!$C56:$L56)&gt;3,OR('1º Saneamento'!$N56&lt;&gt;'Série original'!$O56,'1º Saneamento'!$O56&lt;&gt;'Série original'!$P56,'1º Saneamento'!$P56&lt;&gt;'Série original'!$Q56)),'1º Saneamento'!C56," ")</f>
        <v xml:space="preserve"> </v>
      </c>
      <c r="D56" s="5" t="str">
        <f>IF(AND('1º Saneamento'!$O56&gt;30%,'1º Saneamento'!D56&gt;='1º Saneamento'!$P56,'1º Saneamento'!D56&lt;='1º Saneamento'!$Q56,COUNT('1º Saneamento'!$C56:$L56)&gt;3,OR('1º Saneamento'!$N56&lt;&gt;'Série original'!$O56,'1º Saneamento'!$O56&lt;&gt;'Série original'!$P56,'1º Saneamento'!$P56&lt;&gt;'Série original'!$Q56)),'1º Saneamento'!D56," ")</f>
        <v xml:space="preserve"> </v>
      </c>
      <c r="E56" s="5" t="str">
        <f>IF(AND('1º Saneamento'!$O56&gt;30%,'1º Saneamento'!E56&gt;='1º Saneamento'!$P56,'1º Saneamento'!E56&lt;='1º Saneamento'!$Q56,COUNT('1º Saneamento'!$C56:$L56)&gt;3,OR('1º Saneamento'!$N56&lt;&gt;'Série original'!$O56,'1º Saneamento'!$O56&lt;&gt;'Série original'!$P56,'1º Saneamento'!$P56&lt;&gt;'Série original'!$Q56)),'1º Saneamento'!E56," ")</f>
        <v xml:space="preserve"> </v>
      </c>
      <c r="F56" s="5" t="str">
        <f>IF(AND('1º Saneamento'!$O56&gt;30%,'1º Saneamento'!F56&gt;='1º Saneamento'!$P56,'1º Saneamento'!F56&lt;='1º Saneamento'!$Q56,COUNT('1º Saneamento'!$C56:$L56)&gt;3,OR('1º Saneamento'!$N56&lt;&gt;'Série original'!$O56,'1º Saneamento'!$O56&lt;&gt;'Série original'!$P56,'1º Saneamento'!$P56&lt;&gt;'Série original'!$Q56)),'1º Saneamento'!F56," ")</f>
        <v xml:space="preserve"> </v>
      </c>
      <c r="G56" s="5" t="str">
        <f>IF(AND('1º Saneamento'!$O56&gt;30%,'1º Saneamento'!G56&gt;='1º Saneamento'!$P56,'1º Saneamento'!G56&lt;='1º Saneamento'!$Q56,COUNT('1º Saneamento'!$C56:$L56)&gt;3,OR('1º Saneamento'!$N56&lt;&gt;'Série original'!$O56,'1º Saneamento'!$O56&lt;&gt;'Série original'!$P56,'1º Saneamento'!$P56&lt;&gt;'Série original'!$Q56)),'1º Saneamento'!G56," ")</f>
        <v xml:space="preserve"> </v>
      </c>
      <c r="H56" s="5" t="str">
        <f>IF(AND('1º Saneamento'!$O56&gt;30%,'1º Saneamento'!H56&gt;='1º Saneamento'!$P56,'1º Saneamento'!H56&lt;='1º Saneamento'!$Q56,COUNT('1º Saneamento'!$C56:$L56)&gt;3,OR('1º Saneamento'!$N56&lt;&gt;'Série original'!$O56,'1º Saneamento'!$O56&lt;&gt;'Série original'!$P56,'1º Saneamento'!$P56&lt;&gt;'Série original'!$Q56)),'1º Saneamento'!H56," ")</f>
        <v xml:space="preserve"> </v>
      </c>
      <c r="I56" s="5" t="str">
        <f>IF(AND('1º Saneamento'!$O56&gt;30%,'1º Saneamento'!I56&gt;='1º Saneamento'!$P56,'1º Saneamento'!I56&lt;='1º Saneamento'!$Q56,COUNT('1º Saneamento'!$C56:$L56)&gt;3,OR('1º Saneamento'!$N56&lt;&gt;'Série original'!$O56,'1º Saneamento'!$O56&lt;&gt;'Série original'!$P56,'1º Saneamento'!$P56&lt;&gt;'Série original'!$Q56)),'1º Saneamento'!I56," ")</f>
        <v xml:space="preserve"> </v>
      </c>
      <c r="J56" s="5" t="str">
        <f>IF(AND('1º Saneamento'!$O56&gt;30%,'1º Saneamento'!J56&gt;='1º Saneamento'!$P56,'1º Saneamento'!J56&lt;='1º Saneamento'!$Q56,COUNT('1º Saneamento'!$C56:$L56)&gt;3,OR('1º Saneamento'!$N56&lt;&gt;'Série original'!$O56,'1º Saneamento'!$O56&lt;&gt;'Série original'!$P56,'1º Saneamento'!$P56&lt;&gt;'Série original'!$Q56)),'1º Saneamento'!J56," ")</f>
        <v xml:space="preserve"> </v>
      </c>
      <c r="K56" s="5" t="str">
        <f>IF(AND('1º Saneamento'!$O56&gt;30%,'1º Saneamento'!K56&gt;='1º Saneamento'!$P56,'1º Saneamento'!K56&lt;='1º Saneamento'!$Q56,COUNT('1º Saneamento'!$C56:$L56)&gt;3,OR('1º Saneamento'!$N56&lt;&gt;'Série original'!$O56,'1º Saneamento'!$O56&lt;&gt;'Série original'!$P56,'1º Saneamento'!$P56&lt;&gt;'Série original'!$Q56)),'1º Saneamento'!K56," ")</f>
        <v xml:space="preserve"> </v>
      </c>
      <c r="L56" s="5" t="str">
        <f>IF(AND('1º Saneamento'!$O56&gt;30%,'1º Saneamento'!L56&gt;='1º Saneamento'!$P56,'1º Saneamento'!L56&lt;='1º Saneamento'!$Q56,COUNT('1º Saneamento'!$C56:$L56)&gt;3,OR('1º Saneamento'!$N56&lt;&gt;'Série original'!$O56,'1º Saneamento'!$O56&lt;&gt;'Série original'!$P56,'1º Saneamento'!$P56&lt;&gt;'Série original'!$Q56)),'1º Saneamento'!L56," ")</f>
        <v xml:space="preserve"> </v>
      </c>
      <c r="M56" s="44" t="str">
        <f t="shared" si="10"/>
        <v/>
      </c>
      <c r="N56" s="7" t="str">
        <f t="shared" si="11"/>
        <v/>
      </c>
      <c r="O56" s="8" t="str">
        <f t="shared" si="12"/>
        <v/>
      </c>
      <c r="P56" s="6" t="str">
        <f t="shared" si="13"/>
        <v/>
      </c>
      <c r="Q56" s="5" t="str">
        <f t="shared" si="14"/>
        <v/>
      </c>
    </row>
    <row r="57" spans="1:17" ht="12.75" customHeight="1" x14ac:dyDescent="0.25">
      <c r="A57" s="3" t="str">
        <f>IF('Série original'!$A57&lt;&gt;"",'Série original'!$A57,"")</f>
        <v/>
      </c>
      <c r="B57" s="4" t="str">
        <f>IF('Série original'!$B57&lt;&gt;"",'Série original'!$B57,"")</f>
        <v/>
      </c>
      <c r="C57" s="5" t="str">
        <f>IF(AND('1º Saneamento'!$O57&gt;30%,'1º Saneamento'!C57&gt;='1º Saneamento'!$P57,'1º Saneamento'!C57&lt;='1º Saneamento'!$Q57,COUNT('1º Saneamento'!$C57:$L57)&gt;3,OR('1º Saneamento'!$N57&lt;&gt;'Série original'!$O57,'1º Saneamento'!$O57&lt;&gt;'Série original'!$P57,'1º Saneamento'!$P57&lt;&gt;'Série original'!$Q57)),'1º Saneamento'!C57," ")</f>
        <v xml:space="preserve"> </v>
      </c>
      <c r="D57" s="5" t="str">
        <f>IF(AND('1º Saneamento'!$O57&gt;30%,'1º Saneamento'!D57&gt;='1º Saneamento'!$P57,'1º Saneamento'!D57&lt;='1º Saneamento'!$Q57,COUNT('1º Saneamento'!$C57:$L57)&gt;3,OR('1º Saneamento'!$N57&lt;&gt;'Série original'!$O57,'1º Saneamento'!$O57&lt;&gt;'Série original'!$P57,'1º Saneamento'!$P57&lt;&gt;'Série original'!$Q57)),'1º Saneamento'!D57," ")</f>
        <v xml:space="preserve"> </v>
      </c>
      <c r="E57" s="5" t="str">
        <f>IF(AND('1º Saneamento'!$O57&gt;30%,'1º Saneamento'!E57&gt;='1º Saneamento'!$P57,'1º Saneamento'!E57&lt;='1º Saneamento'!$Q57,COUNT('1º Saneamento'!$C57:$L57)&gt;3,OR('1º Saneamento'!$N57&lt;&gt;'Série original'!$O57,'1º Saneamento'!$O57&lt;&gt;'Série original'!$P57,'1º Saneamento'!$P57&lt;&gt;'Série original'!$Q57)),'1º Saneamento'!E57," ")</f>
        <v xml:space="preserve"> </v>
      </c>
      <c r="F57" s="5" t="str">
        <f>IF(AND('1º Saneamento'!$O57&gt;30%,'1º Saneamento'!F57&gt;='1º Saneamento'!$P57,'1º Saneamento'!F57&lt;='1º Saneamento'!$Q57,COUNT('1º Saneamento'!$C57:$L57)&gt;3,OR('1º Saneamento'!$N57&lt;&gt;'Série original'!$O57,'1º Saneamento'!$O57&lt;&gt;'Série original'!$P57,'1º Saneamento'!$P57&lt;&gt;'Série original'!$Q57)),'1º Saneamento'!F57," ")</f>
        <v xml:space="preserve"> </v>
      </c>
      <c r="G57" s="5" t="str">
        <f>IF(AND('1º Saneamento'!$O57&gt;30%,'1º Saneamento'!G57&gt;='1º Saneamento'!$P57,'1º Saneamento'!G57&lt;='1º Saneamento'!$Q57,COUNT('1º Saneamento'!$C57:$L57)&gt;3,OR('1º Saneamento'!$N57&lt;&gt;'Série original'!$O57,'1º Saneamento'!$O57&lt;&gt;'Série original'!$P57,'1º Saneamento'!$P57&lt;&gt;'Série original'!$Q57)),'1º Saneamento'!G57," ")</f>
        <v xml:space="preserve"> </v>
      </c>
      <c r="H57" s="5" t="str">
        <f>IF(AND('1º Saneamento'!$O57&gt;30%,'1º Saneamento'!H57&gt;='1º Saneamento'!$P57,'1º Saneamento'!H57&lt;='1º Saneamento'!$Q57,COUNT('1º Saneamento'!$C57:$L57)&gt;3,OR('1º Saneamento'!$N57&lt;&gt;'Série original'!$O57,'1º Saneamento'!$O57&lt;&gt;'Série original'!$P57,'1º Saneamento'!$P57&lt;&gt;'Série original'!$Q57)),'1º Saneamento'!H57," ")</f>
        <v xml:space="preserve"> </v>
      </c>
      <c r="I57" s="5" t="str">
        <f>IF(AND('1º Saneamento'!$O57&gt;30%,'1º Saneamento'!I57&gt;='1º Saneamento'!$P57,'1º Saneamento'!I57&lt;='1º Saneamento'!$Q57,COUNT('1º Saneamento'!$C57:$L57)&gt;3,OR('1º Saneamento'!$N57&lt;&gt;'Série original'!$O57,'1º Saneamento'!$O57&lt;&gt;'Série original'!$P57,'1º Saneamento'!$P57&lt;&gt;'Série original'!$Q57)),'1º Saneamento'!I57," ")</f>
        <v xml:space="preserve"> </v>
      </c>
      <c r="J57" s="5" t="str">
        <f>IF(AND('1º Saneamento'!$O57&gt;30%,'1º Saneamento'!J57&gt;='1º Saneamento'!$P57,'1º Saneamento'!J57&lt;='1º Saneamento'!$Q57,COUNT('1º Saneamento'!$C57:$L57)&gt;3,OR('1º Saneamento'!$N57&lt;&gt;'Série original'!$O57,'1º Saneamento'!$O57&lt;&gt;'Série original'!$P57,'1º Saneamento'!$P57&lt;&gt;'Série original'!$Q57)),'1º Saneamento'!J57," ")</f>
        <v xml:space="preserve"> </v>
      </c>
      <c r="K57" s="5" t="str">
        <f>IF(AND('1º Saneamento'!$O57&gt;30%,'1º Saneamento'!K57&gt;='1º Saneamento'!$P57,'1º Saneamento'!K57&lt;='1º Saneamento'!$Q57,COUNT('1º Saneamento'!$C57:$L57)&gt;3,OR('1º Saneamento'!$N57&lt;&gt;'Série original'!$O57,'1º Saneamento'!$O57&lt;&gt;'Série original'!$P57,'1º Saneamento'!$P57&lt;&gt;'Série original'!$Q57)),'1º Saneamento'!K57," ")</f>
        <v xml:space="preserve"> </v>
      </c>
      <c r="L57" s="5" t="str">
        <f>IF(AND('1º Saneamento'!$O57&gt;30%,'1º Saneamento'!L57&gt;='1º Saneamento'!$P57,'1º Saneamento'!L57&lt;='1º Saneamento'!$Q57,COUNT('1º Saneamento'!$C57:$L57)&gt;3,OR('1º Saneamento'!$N57&lt;&gt;'Série original'!$O57,'1º Saneamento'!$O57&lt;&gt;'Série original'!$P57,'1º Saneamento'!$P57&lt;&gt;'Série original'!$Q57)),'1º Saneamento'!L57," ")</f>
        <v xml:space="preserve"> </v>
      </c>
      <c r="M57" s="44" t="str">
        <f t="shared" si="10"/>
        <v/>
      </c>
      <c r="N57" s="7" t="str">
        <f t="shared" si="11"/>
        <v/>
      </c>
      <c r="O57" s="8" t="str">
        <f t="shared" si="12"/>
        <v/>
      </c>
      <c r="P57" s="6" t="str">
        <f t="shared" si="13"/>
        <v/>
      </c>
      <c r="Q57" s="5" t="str">
        <f t="shared" si="14"/>
        <v/>
      </c>
    </row>
    <row r="58" spans="1:17" ht="12.75" customHeight="1" x14ac:dyDescent="0.25">
      <c r="A58" s="3" t="str">
        <f>IF('Série original'!$A58&lt;&gt;"",'Série original'!$A58,"")</f>
        <v/>
      </c>
      <c r="B58" s="4" t="str">
        <f>IF('Série original'!$B58&lt;&gt;"",'Série original'!$B58,"")</f>
        <v/>
      </c>
      <c r="C58" s="5" t="str">
        <f>IF(AND('1º Saneamento'!$O58&gt;30%,'1º Saneamento'!C58&gt;='1º Saneamento'!$P58,'1º Saneamento'!C58&lt;='1º Saneamento'!$Q58,COUNT('1º Saneamento'!$C58:$L58)&gt;3,OR('1º Saneamento'!$N58&lt;&gt;'Série original'!$O58,'1º Saneamento'!$O58&lt;&gt;'Série original'!$P58,'1º Saneamento'!$P58&lt;&gt;'Série original'!$Q58)),'1º Saneamento'!C58," ")</f>
        <v xml:space="preserve"> </v>
      </c>
      <c r="D58" s="5" t="str">
        <f>IF(AND('1º Saneamento'!$O58&gt;30%,'1º Saneamento'!D58&gt;='1º Saneamento'!$P58,'1º Saneamento'!D58&lt;='1º Saneamento'!$Q58,COUNT('1º Saneamento'!$C58:$L58)&gt;3,OR('1º Saneamento'!$N58&lt;&gt;'Série original'!$O58,'1º Saneamento'!$O58&lt;&gt;'Série original'!$P58,'1º Saneamento'!$P58&lt;&gt;'Série original'!$Q58)),'1º Saneamento'!D58," ")</f>
        <v xml:space="preserve"> </v>
      </c>
      <c r="E58" s="5" t="str">
        <f>IF(AND('1º Saneamento'!$O58&gt;30%,'1º Saneamento'!E58&gt;='1º Saneamento'!$P58,'1º Saneamento'!E58&lt;='1º Saneamento'!$Q58,COUNT('1º Saneamento'!$C58:$L58)&gt;3,OR('1º Saneamento'!$N58&lt;&gt;'Série original'!$O58,'1º Saneamento'!$O58&lt;&gt;'Série original'!$P58,'1º Saneamento'!$P58&lt;&gt;'Série original'!$Q58)),'1º Saneamento'!E58," ")</f>
        <v xml:space="preserve"> </v>
      </c>
      <c r="F58" s="5" t="str">
        <f>IF(AND('1º Saneamento'!$O58&gt;30%,'1º Saneamento'!F58&gt;='1º Saneamento'!$P58,'1º Saneamento'!F58&lt;='1º Saneamento'!$Q58,COUNT('1º Saneamento'!$C58:$L58)&gt;3,OR('1º Saneamento'!$N58&lt;&gt;'Série original'!$O58,'1º Saneamento'!$O58&lt;&gt;'Série original'!$P58,'1º Saneamento'!$P58&lt;&gt;'Série original'!$Q58)),'1º Saneamento'!F58," ")</f>
        <v xml:space="preserve"> </v>
      </c>
      <c r="G58" s="5" t="str">
        <f>IF(AND('1º Saneamento'!$O58&gt;30%,'1º Saneamento'!G58&gt;='1º Saneamento'!$P58,'1º Saneamento'!G58&lt;='1º Saneamento'!$Q58,COUNT('1º Saneamento'!$C58:$L58)&gt;3,OR('1º Saneamento'!$N58&lt;&gt;'Série original'!$O58,'1º Saneamento'!$O58&lt;&gt;'Série original'!$P58,'1º Saneamento'!$P58&lt;&gt;'Série original'!$Q58)),'1º Saneamento'!G58," ")</f>
        <v xml:space="preserve"> </v>
      </c>
      <c r="H58" s="5" t="str">
        <f>IF(AND('1º Saneamento'!$O58&gt;30%,'1º Saneamento'!H58&gt;='1º Saneamento'!$P58,'1º Saneamento'!H58&lt;='1º Saneamento'!$Q58,COUNT('1º Saneamento'!$C58:$L58)&gt;3,OR('1º Saneamento'!$N58&lt;&gt;'Série original'!$O58,'1º Saneamento'!$O58&lt;&gt;'Série original'!$P58,'1º Saneamento'!$P58&lt;&gt;'Série original'!$Q58)),'1º Saneamento'!H58," ")</f>
        <v xml:space="preserve"> </v>
      </c>
      <c r="I58" s="5" t="str">
        <f>IF(AND('1º Saneamento'!$O58&gt;30%,'1º Saneamento'!I58&gt;='1º Saneamento'!$P58,'1º Saneamento'!I58&lt;='1º Saneamento'!$Q58,COUNT('1º Saneamento'!$C58:$L58)&gt;3,OR('1º Saneamento'!$N58&lt;&gt;'Série original'!$O58,'1º Saneamento'!$O58&lt;&gt;'Série original'!$P58,'1º Saneamento'!$P58&lt;&gt;'Série original'!$Q58)),'1º Saneamento'!I58," ")</f>
        <v xml:space="preserve"> </v>
      </c>
      <c r="J58" s="5" t="str">
        <f>IF(AND('1º Saneamento'!$O58&gt;30%,'1º Saneamento'!J58&gt;='1º Saneamento'!$P58,'1º Saneamento'!J58&lt;='1º Saneamento'!$Q58,COUNT('1º Saneamento'!$C58:$L58)&gt;3,OR('1º Saneamento'!$N58&lt;&gt;'Série original'!$O58,'1º Saneamento'!$O58&lt;&gt;'Série original'!$P58,'1º Saneamento'!$P58&lt;&gt;'Série original'!$Q58)),'1º Saneamento'!J58," ")</f>
        <v xml:space="preserve"> </v>
      </c>
      <c r="K58" s="5" t="str">
        <f>IF(AND('1º Saneamento'!$O58&gt;30%,'1º Saneamento'!K58&gt;='1º Saneamento'!$P58,'1º Saneamento'!K58&lt;='1º Saneamento'!$Q58,COUNT('1º Saneamento'!$C58:$L58)&gt;3,OR('1º Saneamento'!$N58&lt;&gt;'Série original'!$O58,'1º Saneamento'!$O58&lt;&gt;'Série original'!$P58,'1º Saneamento'!$P58&lt;&gt;'Série original'!$Q58)),'1º Saneamento'!K58," ")</f>
        <v xml:space="preserve"> </v>
      </c>
      <c r="L58" s="5" t="str">
        <f>IF(AND('1º Saneamento'!$O58&gt;30%,'1º Saneamento'!L58&gt;='1º Saneamento'!$P58,'1º Saneamento'!L58&lt;='1º Saneamento'!$Q58,COUNT('1º Saneamento'!$C58:$L58)&gt;3,OR('1º Saneamento'!$N58&lt;&gt;'Série original'!$O58,'1º Saneamento'!$O58&lt;&gt;'Série original'!$P58,'1º Saneamento'!$P58&lt;&gt;'Série original'!$Q58)),'1º Saneamento'!L58," ")</f>
        <v xml:space="preserve"> </v>
      </c>
      <c r="M58" s="44" t="str">
        <f t="shared" si="10"/>
        <v/>
      </c>
      <c r="N58" s="7" t="str">
        <f t="shared" si="11"/>
        <v/>
      </c>
      <c r="O58" s="8" t="str">
        <f t="shared" si="12"/>
        <v/>
      </c>
      <c r="P58" s="6" t="str">
        <f t="shared" si="13"/>
        <v/>
      </c>
      <c r="Q58" s="5" t="str">
        <f t="shared" si="14"/>
        <v/>
      </c>
    </row>
    <row r="59" spans="1:17" ht="12.75" customHeight="1" x14ac:dyDescent="0.25">
      <c r="A59" s="3" t="str">
        <f>IF('Série original'!$A59&lt;&gt;"",'Série original'!$A59,"")</f>
        <v/>
      </c>
      <c r="B59" s="4" t="str">
        <f>IF('Série original'!$B59&lt;&gt;"",'Série original'!$B59,"")</f>
        <v/>
      </c>
      <c r="C59" s="5" t="str">
        <f>IF(AND('1º Saneamento'!$O59&gt;30%,'1º Saneamento'!C59&gt;='1º Saneamento'!$P59,'1º Saneamento'!C59&lt;='1º Saneamento'!$Q59,COUNT('1º Saneamento'!$C59:$L59)&gt;3,OR('1º Saneamento'!$N59&lt;&gt;'Série original'!$O59,'1º Saneamento'!$O59&lt;&gt;'Série original'!$P59,'1º Saneamento'!$P59&lt;&gt;'Série original'!$Q59)),'1º Saneamento'!C59," ")</f>
        <v xml:space="preserve"> </v>
      </c>
      <c r="D59" s="5" t="str">
        <f>IF(AND('1º Saneamento'!$O59&gt;30%,'1º Saneamento'!D59&gt;='1º Saneamento'!$P59,'1º Saneamento'!D59&lt;='1º Saneamento'!$Q59,COUNT('1º Saneamento'!$C59:$L59)&gt;3,OR('1º Saneamento'!$N59&lt;&gt;'Série original'!$O59,'1º Saneamento'!$O59&lt;&gt;'Série original'!$P59,'1º Saneamento'!$P59&lt;&gt;'Série original'!$Q59)),'1º Saneamento'!D59," ")</f>
        <v xml:space="preserve"> </v>
      </c>
      <c r="E59" s="5" t="str">
        <f>IF(AND('1º Saneamento'!$O59&gt;30%,'1º Saneamento'!E59&gt;='1º Saneamento'!$P59,'1º Saneamento'!E59&lt;='1º Saneamento'!$Q59,COUNT('1º Saneamento'!$C59:$L59)&gt;3,OR('1º Saneamento'!$N59&lt;&gt;'Série original'!$O59,'1º Saneamento'!$O59&lt;&gt;'Série original'!$P59,'1º Saneamento'!$P59&lt;&gt;'Série original'!$Q59)),'1º Saneamento'!E59," ")</f>
        <v xml:space="preserve"> </v>
      </c>
      <c r="F59" s="5" t="str">
        <f>IF(AND('1º Saneamento'!$O59&gt;30%,'1º Saneamento'!F59&gt;='1º Saneamento'!$P59,'1º Saneamento'!F59&lt;='1º Saneamento'!$Q59,COUNT('1º Saneamento'!$C59:$L59)&gt;3,OR('1º Saneamento'!$N59&lt;&gt;'Série original'!$O59,'1º Saneamento'!$O59&lt;&gt;'Série original'!$P59,'1º Saneamento'!$P59&lt;&gt;'Série original'!$Q59)),'1º Saneamento'!F59," ")</f>
        <v xml:space="preserve"> </v>
      </c>
      <c r="G59" s="5" t="str">
        <f>IF(AND('1º Saneamento'!$O59&gt;30%,'1º Saneamento'!G59&gt;='1º Saneamento'!$P59,'1º Saneamento'!G59&lt;='1º Saneamento'!$Q59,COUNT('1º Saneamento'!$C59:$L59)&gt;3,OR('1º Saneamento'!$N59&lt;&gt;'Série original'!$O59,'1º Saneamento'!$O59&lt;&gt;'Série original'!$P59,'1º Saneamento'!$P59&lt;&gt;'Série original'!$Q59)),'1º Saneamento'!G59," ")</f>
        <v xml:space="preserve"> </v>
      </c>
      <c r="H59" s="5" t="str">
        <f>IF(AND('1º Saneamento'!$O59&gt;30%,'1º Saneamento'!H59&gt;='1º Saneamento'!$P59,'1º Saneamento'!H59&lt;='1º Saneamento'!$Q59,COUNT('1º Saneamento'!$C59:$L59)&gt;3,OR('1º Saneamento'!$N59&lt;&gt;'Série original'!$O59,'1º Saneamento'!$O59&lt;&gt;'Série original'!$P59,'1º Saneamento'!$P59&lt;&gt;'Série original'!$Q59)),'1º Saneamento'!H59," ")</f>
        <v xml:space="preserve"> </v>
      </c>
      <c r="I59" s="5" t="str">
        <f>IF(AND('1º Saneamento'!$O59&gt;30%,'1º Saneamento'!I59&gt;='1º Saneamento'!$P59,'1º Saneamento'!I59&lt;='1º Saneamento'!$Q59,COUNT('1º Saneamento'!$C59:$L59)&gt;3,OR('1º Saneamento'!$N59&lt;&gt;'Série original'!$O59,'1º Saneamento'!$O59&lt;&gt;'Série original'!$P59,'1º Saneamento'!$P59&lt;&gt;'Série original'!$Q59)),'1º Saneamento'!I59," ")</f>
        <v xml:space="preserve"> </v>
      </c>
      <c r="J59" s="5" t="str">
        <f>IF(AND('1º Saneamento'!$O59&gt;30%,'1º Saneamento'!J59&gt;='1º Saneamento'!$P59,'1º Saneamento'!J59&lt;='1º Saneamento'!$Q59,COUNT('1º Saneamento'!$C59:$L59)&gt;3,OR('1º Saneamento'!$N59&lt;&gt;'Série original'!$O59,'1º Saneamento'!$O59&lt;&gt;'Série original'!$P59,'1º Saneamento'!$P59&lt;&gt;'Série original'!$Q59)),'1º Saneamento'!J59," ")</f>
        <v xml:space="preserve"> </v>
      </c>
      <c r="K59" s="5" t="str">
        <f>IF(AND('1º Saneamento'!$O59&gt;30%,'1º Saneamento'!K59&gt;='1º Saneamento'!$P59,'1º Saneamento'!K59&lt;='1º Saneamento'!$Q59,COUNT('1º Saneamento'!$C59:$L59)&gt;3,OR('1º Saneamento'!$N59&lt;&gt;'Série original'!$O59,'1º Saneamento'!$O59&lt;&gt;'Série original'!$P59,'1º Saneamento'!$P59&lt;&gt;'Série original'!$Q59)),'1º Saneamento'!K59," ")</f>
        <v xml:space="preserve"> </v>
      </c>
      <c r="L59" s="5" t="str">
        <f>IF(AND('1º Saneamento'!$O59&gt;30%,'1º Saneamento'!L59&gt;='1º Saneamento'!$P59,'1º Saneamento'!L59&lt;='1º Saneamento'!$Q59,COUNT('1º Saneamento'!$C59:$L59)&gt;3,OR('1º Saneamento'!$N59&lt;&gt;'Série original'!$O59,'1º Saneamento'!$O59&lt;&gt;'Série original'!$P59,'1º Saneamento'!$P59&lt;&gt;'Série original'!$Q59)),'1º Saneamento'!L59," ")</f>
        <v xml:space="preserve"> </v>
      </c>
      <c r="M59" s="44" t="str">
        <f t="shared" si="10"/>
        <v/>
      </c>
      <c r="N59" s="7" t="str">
        <f t="shared" si="11"/>
        <v/>
      </c>
      <c r="O59" s="8" t="str">
        <f t="shared" si="12"/>
        <v/>
      </c>
      <c r="P59" s="6" t="str">
        <f t="shared" si="13"/>
        <v/>
      </c>
      <c r="Q59" s="5" t="str">
        <f t="shared" si="14"/>
        <v/>
      </c>
    </row>
    <row r="60" spans="1:17" ht="12.75" customHeight="1" x14ac:dyDescent="0.25">
      <c r="A60" s="3" t="str">
        <f>IF('Série original'!$A60&lt;&gt;"",'Série original'!$A60,"")</f>
        <v/>
      </c>
      <c r="B60" s="4" t="str">
        <f>IF('Série original'!$B60&lt;&gt;"",'Série original'!$B60,"")</f>
        <v/>
      </c>
      <c r="C60" s="5" t="str">
        <f>IF(AND('1º Saneamento'!$O60&gt;30%,'1º Saneamento'!C60&gt;='1º Saneamento'!$P60,'1º Saneamento'!C60&lt;='1º Saneamento'!$Q60,COUNT('1º Saneamento'!$C60:$L60)&gt;3,OR('1º Saneamento'!$N60&lt;&gt;'Série original'!$O60,'1º Saneamento'!$O60&lt;&gt;'Série original'!$P60,'1º Saneamento'!$P60&lt;&gt;'Série original'!$Q60)),'1º Saneamento'!C60," ")</f>
        <v xml:space="preserve"> </v>
      </c>
      <c r="D60" s="5" t="str">
        <f>IF(AND('1º Saneamento'!$O60&gt;30%,'1º Saneamento'!D60&gt;='1º Saneamento'!$P60,'1º Saneamento'!D60&lt;='1º Saneamento'!$Q60,COUNT('1º Saneamento'!$C60:$L60)&gt;3,OR('1º Saneamento'!$N60&lt;&gt;'Série original'!$O60,'1º Saneamento'!$O60&lt;&gt;'Série original'!$P60,'1º Saneamento'!$P60&lt;&gt;'Série original'!$Q60)),'1º Saneamento'!D60," ")</f>
        <v xml:space="preserve"> </v>
      </c>
      <c r="E60" s="5" t="str">
        <f>IF(AND('1º Saneamento'!$O60&gt;30%,'1º Saneamento'!E60&gt;='1º Saneamento'!$P60,'1º Saneamento'!E60&lt;='1º Saneamento'!$Q60,COUNT('1º Saneamento'!$C60:$L60)&gt;3,OR('1º Saneamento'!$N60&lt;&gt;'Série original'!$O60,'1º Saneamento'!$O60&lt;&gt;'Série original'!$P60,'1º Saneamento'!$P60&lt;&gt;'Série original'!$Q60)),'1º Saneamento'!E60," ")</f>
        <v xml:space="preserve"> </v>
      </c>
      <c r="F60" s="5" t="str">
        <f>IF(AND('1º Saneamento'!$O60&gt;30%,'1º Saneamento'!F60&gt;='1º Saneamento'!$P60,'1º Saneamento'!F60&lt;='1º Saneamento'!$Q60,COUNT('1º Saneamento'!$C60:$L60)&gt;3,OR('1º Saneamento'!$N60&lt;&gt;'Série original'!$O60,'1º Saneamento'!$O60&lt;&gt;'Série original'!$P60,'1º Saneamento'!$P60&lt;&gt;'Série original'!$Q60)),'1º Saneamento'!F60," ")</f>
        <v xml:space="preserve"> </v>
      </c>
      <c r="G60" s="5" t="str">
        <f>IF(AND('1º Saneamento'!$O60&gt;30%,'1º Saneamento'!G60&gt;='1º Saneamento'!$P60,'1º Saneamento'!G60&lt;='1º Saneamento'!$Q60,COUNT('1º Saneamento'!$C60:$L60)&gt;3,OR('1º Saneamento'!$N60&lt;&gt;'Série original'!$O60,'1º Saneamento'!$O60&lt;&gt;'Série original'!$P60,'1º Saneamento'!$P60&lt;&gt;'Série original'!$Q60)),'1º Saneamento'!G60," ")</f>
        <v xml:space="preserve"> </v>
      </c>
      <c r="H60" s="5" t="str">
        <f>IF(AND('1º Saneamento'!$O60&gt;30%,'1º Saneamento'!H60&gt;='1º Saneamento'!$P60,'1º Saneamento'!H60&lt;='1º Saneamento'!$Q60,COUNT('1º Saneamento'!$C60:$L60)&gt;3,OR('1º Saneamento'!$N60&lt;&gt;'Série original'!$O60,'1º Saneamento'!$O60&lt;&gt;'Série original'!$P60,'1º Saneamento'!$P60&lt;&gt;'Série original'!$Q60)),'1º Saneamento'!H60," ")</f>
        <v xml:space="preserve"> </v>
      </c>
      <c r="I60" s="5" t="str">
        <f>IF(AND('1º Saneamento'!$O60&gt;30%,'1º Saneamento'!I60&gt;='1º Saneamento'!$P60,'1º Saneamento'!I60&lt;='1º Saneamento'!$Q60,COUNT('1º Saneamento'!$C60:$L60)&gt;3,OR('1º Saneamento'!$N60&lt;&gt;'Série original'!$O60,'1º Saneamento'!$O60&lt;&gt;'Série original'!$P60,'1º Saneamento'!$P60&lt;&gt;'Série original'!$Q60)),'1º Saneamento'!I60," ")</f>
        <v xml:space="preserve"> </v>
      </c>
      <c r="J60" s="5" t="str">
        <f>IF(AND('1º Saneamento'!$O60&gt;30%,'1º Saneamento'!J60&gt;='1º Saneamento'!$P60,'1º Saneamento'!J60&lt;='1º Saneamento'!$Q60,COUNT('1º Saneamento'!$C60:$L60)&gt;3,OR('1º Saneamento'!$N60&lt;&gt;'Série original'!$O60,'1º Saneamento'!$O60&lt;&gt;'Série original'!$P60,'1º Saneamento'!$P60&lt;&gt;'Série original'!$Q60)),'1º Saneamento'!J60," ")</f>
        <v xml:space="preserve"> </v>
      </c>
      <c r="K60" s="5" t="str">
        <f>IF(AND('1º Saneamento'!$O60&gt;30%,'1º Saneamento'!K60&gt;='1º Saneamento'!$P60,'1º Saneamento'!K60&lt;='1º Saneamento'!$Q60,COUNT('1º Saneamento'!$C60:$L60)&gt;3,OR('1º Saneamento'!$N60&lt;&gt;'Série original'!$O60,'1º Saneamento'!$O60&lt;&gt;'Série original'!$P60,'1º Saneamento'!$P60&lt;&gt;'Série original'!$Q60)),'1º Saneamento'!K60," ")</f>
        <v xml:space="preserve"> </v>
      </c>
      <c r="L60" s="5" t="str">
        <f>IF(AND('1º Saneamento'!$O60&gt;30%,'1º Saneamento'!L60&gt;='1º Saneamento'!$P60,'1º Saneamento'!L60&lt;='1º Saneamento'!$Q60,COUNT('1º Saneamento'!$C60:$L60)&gt;3,OR('1º Saneamento'!$N60&lt;&gt;'Série original'!$O60,'1º Saneamento'!$O60&lt;&gt;'Série original'!$P60,'1º Saneamento'!$P60&lt;&gt;'Série original'!$Q60)),'1º Saneamento'!L60," ")</f>
        <v xml:space="preserve"> </v>
      </c>
      <c r="M60" s="44" t="str">
        <f t="shared" si="10"/>
        <v/>
      </c>
      <c r="N60" s="7" t="str">
        <f t="shared" si="11"/>
        <v/>
      </c>
      <c r="O60" s="8" t="str">
        <f t="shared" si="12"/>
        <v/>
      </c>
      <c r="P60" s="6" t="str">
        <f t="shared" si="13"/>
        <v/>
      </c>
      <c r="Q60" s="5" t="str">
        <f t="shared" si="14"/>
        <v/>
      </c>
    </row>
    <row r="61" spans="1:17" ht="12.75" customHeight="1" x14ac:dyDescent="0.25">
      <c r="A61" s="3" t="str">
        <f>IF('Série original'!$A61&lt;&gt;"",'Série original'!$A61,"")</f>
        <v/>
      </c>
      <c r="B61" s="4" t="str">
        <f>IF('Série original'!$B61&lt;&gt;"",'Série original'!$B61,"")</f>
        <v/>
      </c>
      <c r="C61" s="5" t="str">
        <f>IF(AND('1º Saneamento'!$O61&gt;30%,'1º Saneamento'!C61&gt;='1º Saneamento'!$P61,'1º Saneamento'!C61&lt;='1º Saneamento'!$Q61,COUNT('1º Saneamento'!$C61:$L61)&gt;3,OR('1º Saneamento'!$N61&lt;&gt;'Série original'!$O61,'1º Saneamento'!$O61&lt;&gt;'Série original'!$P61,'1º Saneamento'!$P61&lt;&gt;'Série original'!$Q61)),'1º Saneamento'!C61," ")</f>
        <v xml:space="preserve"> </v>
      </c>
      <c r="D61" s="5" t="str">
        <f>IF(AND('1º Saneamento'!$O61&gt;30%,'1º Saneamento'!D61&gt;='1º Saneamento'!$P61,'1º Saneamento'!D61&lt;='1º Saneamento'!$Q61,COUNT('1º Saneamento'!$C61:$L61)&gt;3,OR('1º Saneamento'!$N61&lt;&gt;'Série original'!$O61,'1º Saneamento'!$O61&lt;&gt;'Série original'!$P61,'1º Saneamento'!$P61&lt;&gt;'Série original'!$Q61)),'1º Saneamento'!D61," ")</f>
        <v xml:space="preserve"> </v>
      </c>
      <c r="E61" s="5" t="str">
        <f>IF(AND('1º Saneamento'!$O61&gt;30%,'1º Saneamento'!E61&gt;='1º Saneamento'!$P61,'1º Saneamento'!E61&lt;='1º Saneamento'!$Q61,COUNT('1º Saneamento'!$C61:$L61)&gt;3,OR('1º Saneamento'!$N61&lt;&gt;'Série original'!$O61,'1º Saneamento'!$O61&lt;&gt;'Série original'!$P61,'1º Saneamento'!$P61&lt;&gt;'Série original'!$Q61)),'1º Saneamento'!E61," ")</f>
        <v xml:space="preserve"> </v>
      </c>
      <c r="F61" s="5" t="str">
        <f>IF(AND('1º Saneamento'!$O61&gt;30%,'1º Saneamento'!F61&gt;='1º Saneamento'!$P61,'1º Saneamento'!F61&lt;='1º Saneamento'!$Q61,COUNT('1º Saneamento'!$C61:$L61)&gt;3,OR('1º Saneamento'!$N61&lt;&gt;'Série original'!$O61,'1º Saneamento'!$O61&lt;&gt;'Série original'!$P61,'1º Saneamento'!$P61&lt;&gt;'Série original'!$Q61)),'1º Saneamento'!F61," ")</f>
        <v xml:space="preserve"> </v>
      </c>
      <c r="G61" s="5" t="str">
        <f>IF(AND('1º Saneamento'!$O61&gt;30%,'1º Saneamento'!G61&gt;='1º Saneamento'!$P61,'1º Saneamento'!G61&lt;='1º Saneamento'!$Q61,COUNT('1º Saneamento'!$C61:$L61)&gt;3,OR('1º Saneamento'!$N61&lt;&gt;'Série original'!$O61,'1º Saneamento'!$O61&lt;&gt;'Série original'!$P61,'1º Saneamento'!$P61&lt;&gt;'Série original'!$Q61)),'1º Saneamento'!G61," ")</f>
        <v xml:space="preserve"> </v>
      </c>
      <c r="H61" s="5" t="str">
        <f>IF(AND('1º Saneamento'!$O61&gt;30%,'1º Saneamento'!H61&gt;='1º Saneamento'!$P61,'1º Saneamento'!H61&lt;='1º Saneamento'!$Q61,COUNT('1º Saneamento'!$C61:$L61)&gt;3,OR('1º Saneamento'!$N61&lt;&gt;'Série original'!$O61,'1º Saneamento'!$O61&lt;&gt;'Série original'!$P61,'1º Saneamento'!$P61&lt;&gt;'Série original'!$Q61)),'1º Saneamento'!H61," ")</f>
        <v xml:space="preserve"> </v>
      </c>
      <c r="I61" s="5" t="str">
        <f>IF(AND('1º Saneamento'!$O61&gt;30%,'1º Saneamento'!I61&gt;='1º Saneamento'!$P61,'1º Saneamento'!I61&lt;='1º Saneamento'!$Q61,COUNT('1º Saneamento'!$C61:$L61)&gt;3,OR('1º Saneamento'!$N61&lt;&gt;'Série original'!$O61,'1º Saneamento'!$O61&lt;&gt;'Série original'!$P61,'1º Saneamento'!$P61&lt;&gt;'Série original'!$Q61)),'1º Saneamento'!I61," ")</f>
        <v xml:space="preserve"> </v>
      </c>
      <c r="J61" s="5" t="str">
        <f>IF(AND('1º Saneamento'!$O61&gt;30%,'1º Saneamento'!J61&gt;='1º Saneamento'!$P61,'1º Saneamento'!J61&lt;='1º Saneamento'!$Q61,COUNT('1º Saneamento'!$C61:$L61)&gt;3,OR('1º Saneamento'!$N61&lt;&gt;'Série original'!$O61,'1º Saneamento'!$O61&lt;&gt;'Série original'!$P61,'1º Saneamento'!$P61&lt;&gt;'Série original'!$Q61)),'1º Saneamento'!J61," ")</f>
        <v xml:space="preserve"> </v>
      </c>
      <c r="K61" s="5" t="str">
        <f>IF(AND('1º Saneamento'!$O61&gt;30%,'1º Saneamento'!K61&gt;='1º Saneamento'!$P61,'1º Saneamento'!K61&lt;='1º Saneamento'!$Q61,COUNT('1º Saneamento'!$C61:$L61)&gt;3,OR('1º Saneamento'!$N61&lt;&gt;'Série original'!$O61,'1º Saneamento'!$O61&lt;&gt;'Série original'!$P61,'1º Saneamento'!$P61&lt;&gt;'Série original'!$Q61)),'1º Saneamento'!K61," ")</f>
        <v xml:space="preserve"> </v>
      </c>
      <c r="L61" s="5" t="str">
        <f>IF(AND('1º Saneamento'!$O61&gt;30%,'1º Saneamento'!L61&gt;='1º Saneamento'!$P61,'1º Saneamento'!L61&lt;='1º Saneamento'!$Q61,COUNT('1º Saneamento'!$C61:$L61)&gt;3,OR('1º Saneamento'!$N61&lt;&gt;'Série original'!$O61,'1º Saneamento'!$O61&lt;&gt;'Série original'!$P61,'1º Saneamento'!$P61&lt;&gt;'Série original'!$Q61)),'1º Saneamento'!L61," ")</f>
        <v xml:space="preserve"> </v>
      </c>
      <c r="M61" s="44" t="str">
        <f t="shared" si="10"/>
        <v/>
      </c>
      <c r="N61" s="7" t="str">
        <f t="shared" si="11"/>
        <v/>
      </c>
      <c r="O61" s="8" t="str">
        <f t="shared" si="12"/>
        <v/>
      </c>
      <c r="P61" s="6" t="str">
        <f t="shared" si="13"/>
        <v/>
      </c>
      <c r="Q61" s="5" t="str">
        <f t="shared" si="14"/>
        <v/>
      </c>
    </row>
    <row r="62" spans="1:17" ht="12.75" customHeight="1" x14ac:dyDescent="0.25">
      <c r="A62" s="3" t="str">
        <f>IF('Série original'!$A62&lt;&gt;"",'Série original'!$A62,"")</f>
        <v/>
      </c>
      <c r="B62" s="4" t="str">
        <f>IF('Série original'!$B62&lt;&gt;"",'Série original'!$B62,"")</f>
        <v/>
      </c>
      <c r="C62" s="5" t="str">
        <f>IF(AND('1º Saneamento'!$O62&gt;30%,'1º Saneamento'!C62&gt;='1º Saneamento'!$P62,'1º Saneamento'!C62&lt;='1º Saneamento'!$Q62,COUNT('1º Saneamento'!$C62:$L62)&gt;3,OR('1º Saneamento'!$N62&lt;&gt;'Série original'!$O62,'1º Saneamento'!$O62&lt;&gt;'Série original'!$P62,'1º Saneamento'!$P62&lt;&gt;'Série original'!$Q62)),'1º Saneamento'!C62," ")</f>
        <v xml:space="preserve"> </v>
      </c>
      <c r="D62" s="5" t="str">
        <f>IF(AND('1º Saneamento'!$O62&gt;30%,'1º Saneamento'!D62&gt;='1º Saneamento'!$P62,'1º Saneamento'!D62&lt;='1º Saneamento'!$Q62,COUNT('1º Saneamento'!$C62:$L62)&gt;3,OR('1º Saneamento'!$N62&lt;&gt;'Série original'!$O62,'1º Saneamento'!$O62&lt;&gt;'Série original'!$P62,'1º Saneamento'!$P62&lt;&gt;'Série original'!$Q62)),'1º Saneamento'!D62," ")</f>
        <v xml:space="preserve"> </v>
      </c>
      <c r="E62" s="5" t="str">
        <f>IF(AND('1º Saneamento'!$O62&gt;30%,'1º Saneamento'!E62&gt;='1º Saneamento'!$P62,'1º Saneamento'!E62&lt;='1º Saneamento'!$Q62,COUNT('1º Saneamento'!$C62:$L62)&gt;3,OR('1º Saneamento'!$N62&lt;&gt;'Série original'!$O62,'1º Saneamento'!$O62&lt;&gt;'Série original'!$P62,'1º Saneamento'!$P62&lt;&gt;'Série original'!$Q62)),'1º Saneamento'!E62," ")</f>
        <v xml:space="preserve"> </v>
      </c>
      <c r="F62" s="5" t="str">
        <f>IF(AND('1º Saneamento'!$O62&gt;30%,'1º Saneamento'!F62&gt;='1º Saneamento'!$P62,'1º Saneamento'!F62&lt;='1º Saneamento'!$Q62,COUNT('1º Saneamento'!$C62:$L62)&gt;3,OR('1º Saneamento'!$N62&lt;&gt;'Série original'!$O62,'1º Saneamento'!$O62&lt;&gt;'Série original'!$P62,'1º Saneamento'!$P62&lt;&gt;'Série original'!$Q62)),'1º Saneamento'!F62," ")</f>
        <v xml:space="preserve"> </v>
      </c>
      <c r="G62" s="5" t="str">
        <f>IF(AND('1º Saneamento'!$O62&gt;30%,'1º Saneamento'!G62&gt;='1º Saneamento'!$P62,'1º Saneamento'!G62&lt;='1º Saneamento'!$Q62,COUNT('1º Saneamento'!$C62:$L62)&gt;3,OR('1º Saneamento'!$N62&lt;&gt;'Série original'!$O62,'1º Saneamento'!$O62&lt;&gt;'Série original'!$P62,'1º Saneamento'!$P62&lt;&gt;'Série original'!$Q62)),'1º Saneamento'!G62," ")</f>
        <v xml:space="preserve"> </v>
      </c>
      <c r="H62" s="5" t="str">
        <f>IF(AND('1º Saneamento'!$O62&gt;30%,'1º Saneamento'!H62&gt;='1º Saneamento'!$P62,'1º Saneamento'!H62&lt;='1º Saneamento'!$Q62,COUNT('1º Saneamento'!$C62:$L62)&gt;3,OR('1º Saneamento'!$N62&lt;&gt;'Série original'!$O62,'1º Saneamento'!$O62&lt;&gt;'Série original'!$P62,'1º Saneamento'!$P62&lt;&gt;'Série original'!$Q62)),'1º Saneamento'!H62," ")</f>
        <v xml:space="preserve"> </v>
      </c>
      <c r="I62" s="5" t="str">
        <f>IF(AND('1º Saneamento'!$O62&gt;30%,'1º Saneamento'!I62&gt;='1º Saneamento'!$P62,'1º Saneamento'!I62&lt;='1º Saneamento'!$Q62,COUNT('1º Saneamento'!$C62:$L62)&gt;3,OR('1º Saneamento'!$N62&lt;&gt;'Série original'!$O62,'1º Saneamento'!$O62&lt;&gt;'Série original'!$P62,'1º Saneamento'!$P62&lt;&gt;'Série original'!$Q62)),'1º Saneamento'!I62," ")</f>
        <v xml:space="preserve"> </v>
      </c>
      <c r="J62" s="5" t="str">
        <f>IF(AND('1º Saneamento'!$O62&gt;30%,'1º Saneamento'!J62&gt;='1º Saneamento'!$P62,'1º Saneamento'!J62&lt;='1º Saneamento'!$Q62,COUNT('1º Saneamento'!$C62:$L62)&gt;3,OR('1º Saneamento'!$N62&lt;&gt;'Série original'!$O62,'1º Saneamento'!$O62&lt;&gt;'Série original'!$P62,'1º Saneamento'!$P62&lt;&gt;'Série original'!$Q62)),'1º Saneamento'!J62," ")</f>
        <v xml:space="preserve"> </v>
      </c>
      <c r="K62" s="5" t="str">
        <f>IF(AND('1º Saneamento'!$O62&gt;30%,'1º Saneamento'!K62&gt;='1º Saneamento'!$P62,'1º Saneamento'!K62&lt;='1º Saneamento'!$Q62,COUNT('1º Saneamento'!$C62:$L62)&gt;3,OR('1º Saneamento'!$N62&lt;&gt;'Série original'!$O62,'1º Saneamento'!$O62&lt;&gt;'Série original'!$P62,'1º Saneamento'!$P62&lt;&gt;'Série original'!$Q62)),'1º Saneamento'!K62," ")</f>
        <v xml:space="preserve"> </v>
      </c>
      <c r="L62" s="5" t="str">
        <f>IF(AND('1º Saneamento'!$O62&gt;30%,'1º Saneamento'!L62&gt;='1º Saneamento'!$P62,'1º Saneamento'!L62&lt;='1º Saneamento'!$Q62,COUNT('1º Saneamento'!$C62:$L62)&gt;3,OR('1º Saneamento'!$N62&lt;&gt;'Série original'!$O62,'1º Saneamento'!$O62&lt;&gt;'Série original'!$P62,'1º Saneamento'!$P62&lt;&gt;'Série original'!$Q62)),'1º Saneamento'!L62," ")</f>
        <v xml:space="preserve"> </v>
      </c>
      <c r="M62" s="44" t="str">
        <f t="shared" si="10"/>
        <v/>
      </c>
      <c r="N62" s="7" t="str">
        <f t="shared" si="11"/>
        <v/>
      </c>
      <c r="O62" s="8" t="str">
        <f t="shared" si="12"/>
        <v/>
      </c>
      <c r="P62" s="6" t="str">
        <f t="shared" si="13"/>
        <v/>
      </c>
      <c r="Q62" s="5" t="str">
        <f t="shared" si="14"/>
        <v/>
      </c>
    </row>
    <row r="63" spans="1:17" ht="12.75" customHeight="1" x14ac:dyDescent="0.25">
      <c r="A63" s="3" t="str">
        <f>IF('Série original'!$A63&lt;&gt;"",'Série original'!$A63,"")</f>
        <v/>
      </c>
      <c r="B63" s="4" t="str">
        <f>IF('Série original'!$B63&lt;&gt;"",'Série original'!$B63,"")</f>
        <v/>
      </c>
      <c r="C63" s="5" t="str">
        <f>IF(AND('1º Saneamento'!$O63&gt;30%,'1º Saneamento'!C63&gt;='1º Saneamento'!$P63,'1º Saneamento'!C63&lt;='1º Saneamento'!$Q63,COUNT('1º Saneamento'!$C63:$L63)&gt;3,OR('1º Saneamento'!$N63&lt;&gt;'Série original'!$O63,'1º Saneamento'!$O63&lt;&gt;'Série original'!$P63,'1º Saneamento'!$P63&lt;&gt;'Série original'!$Q63)),'1º Saneamento'!C63," ")</f>
        <v xml:space="preserve"> </v>
      </c>
      <c r="D63" s="5" t="str">
        <f>IF(AND('1º Saneamento'!$O63&gt;30%,'1º Saneamento'!D63&gt;='1º Saneamento'!$P63,'1º Saneamento'!D63&lt;='1º Saneamento'!$Q63,COUNT('1º Saneamento'!$C63:$L63)&gt;3,OR('1º Saneamento'!$N63&lt;&gt;'Série original'!$O63,'1º Saneamento'!$O63&lt;&gt;'Série original'!$P63,'1º Saneamento'!$P63&lt;&gt;'Série original'!$Q63)),'1º Saneamento'!D63," ")</f>
        <v xml:space="preserve"> </v>
      </c>
      <c r="E63" s="5" t="str">
        <f>IF(AND('1º Saneamento'!$O63&gt;30%,'1º Saneamento'!E63&gt;='1º Saneamento'!$P63,'1º Saneamento'!E63&lt;='1º Saneamento'!$Q63,COUNT('1º Saneamento'!$C63:$L63)&gt;3,OR('1º Saneamento'!$N63&lt;&gt;'Série original'!$O63,'1º Saneamento'!$O63&lt;&gt;'Série original'!$P63,'1º Saneamento'!$P63&lt;&gt;'Série original'!$Q63)),'1º Saneamento'!E63," ")</f>
        <v xml:space="preserve"> </v>
      </c>
      <c r="F63" s="5" t="str">
        <f>IF(AND('1º Saneamento'!$O63&gt;30%,'1º Saneamento'!F63&gt;='1º Saneamento'!$P63,'1º Saneamento'!F63&lt;='1º Saneamento'!$Q63,COUNT('1º Saneamento'!$C63:$L63)&gt;3,OR('1º Saneamento'!$N63&lt;&gt;'Série original'!$O63,'1º Saneamento'!$O63&lt;&gt;'Série original'!$P63,'1º Saneamento'!$P63&lt;&gt;'Série original'!$Q63)),'1º Saneamento'!F63," ")</f>
        <v xml:space="preserve"> </v>
      </c>
      <c r="G63" s="5" t="str">
        <f>IF(AND('1º Saneamento'!$O63&gt;30%,'1º Saneamento'!G63&gt;='1º Saneamento'!$P63,'1º Saneamento'!G63&lt;='1º Saneamento'!$Q63,COUNT('1º Saneamento'!$C63:$L63)&gt;3,OR('1º Saneamento'!$N63&lt;&gt;'Série original'!$O63,'1º Saneamento'!$O63&lt;&gt;'Série original'!$P63,'1º Saneamento'!$P63&lt;&gt;'Série original'!$Q63)),'1º Saneamento'!G63," ")</f>
        <v xml:space="preserve"> </v>
      </c>
      <c r="H63" s="5" t="str">
        <f>IF(AND('1º Saneamento'!$O63&gt;30%,'1º Saneamento'!H63&gt;='1º Saneamento'!$P63,'1º Saneamento'!H63&lt;='1º Saneamento'!$Q63,COUNT('1º Saneamento'!$C63:$L63)&gt;3,OR('1º Saneamento'!$N63&lt;&gt;'Série original'!$O63,'1º Saneamento'!$O63&lt;&gt;'Série original'!$P63,'1º Saneamento'!$P63&lt;&gt;'Série original'!$Q63)),'1º Saneamento'!H63," ")</f>
        <v xml:space="preserve"> </v>
      </c>
      <c r="I63" s="5" t="str">
        <f>IF(AND('1º Saneamento'!$O63&gt;30%,'1º Saneamento'!I63&gt;='1º Saneamento'!$P63,'1º Saneamento'!I63&lt;='1º Saneamento'!$Q63,COUNT('1º Saneamento'!$C63:$L63)&gt;3,OR('1º Saneamento'!$N63&lt;&gt;'Série original'!$O63,'1º Saneamento'!$O63&lt;&gt;'Série original'!$P63,'1º Saneamento'!$P63&lt;&gt;'Série original'!$Q63)),'1º Saneamento'!I63," ")</f>
        <v xml:space="preserve"> </v>
      </c>
      <c r="J63" s="5" t="str">
        <f>IF(AND('1º Saneamento'!$O63&gt;30%,'1º Saneamento'!J63&gt;='1º Saneamento'!$P63,'1º Saneamento'!J63&lt;='1º Saneamento'!$Q63,COUNT('1º Saneamento'!$C63:$L63)&gt;3,OR('1º Saneamento'!$N63&lt;&gt;'Série original'!$O63,'1º Saneamento'!$O63&lt;&gt;'Série original'!$P63,'1º Saneamento'!$P63&lt;&gt;'Série original'!$Q63)),'1º Saneamento'!J63," ")</f>
        <v xml:space="preserve"> </v>
      </c>
      <c r="K63" s="5" t="str">
        <f>IF(AND('1º Saneamento'!$O63&gt;30%,'1º Saneamento'!K63&gt;='1º Saneamento'!$P63,'1º Saneamento'!K63&lt;='1º Saneamento'!$Q63,COUNT('1º Saneamento'!$C63:$L63)&gt;3,OR('1º Saneamento'!$N63&lt;&gt;'Série original'!$O63,'1º Saneamento'!$O63&lt;&gt;'Série original'!$P63,'1º Saneamento'!$P63&lt;&gt;'Série original'!$Q63)),'1º Saneamento'!K63," ")</f>
        <v xml:space="preserve"> </v>
      </c>
      <c r="L63" s="5" t="str">
        <f>IF(AND('1º Saneamento'!$O63&gt;30%,'1º Saneamento'!L63&gt;='1º Saneamento'!$P63,'1º Saneamento'!L63&lt;='1º Saneamento'!$Q63,COUNT('1º Saneamento'!$C63:$L63)&gt;3,OR('1º Saneamento'!$N63&lt;&gt;'Série original'!$O63,'1º Saneamento'!$O63&lt;&gt;'Série original'!$P63,'1º Saneamento'!$P63&lt;&gt;'Série original'!$Q63)),'1º Saneamento'!L63," ")</f>
        <v xml:space="preserve"> </v>
      </c>
      <c r="M63" s="44" t="str">
        <f t="shared" si="10"/>
        <v/>
      </c>
      <c r="N63" s="7" t="str">
        <f t="shared" si="11"/>
        <v/>
      </c>
      <c r="O63" s="8" t="str">
        <f t="shared" si="12"/>
        <v/>
      </c>
      <c r="P63" s="6" t="str">
        <f t="shared" si="13"/>
        <v/>
      </c>
      <c r="Q63" s="5" t="str">
        <f t="shared" si="14"/>
        <v/>
      </c>
    </row>
    <row r="64" spans="1:17" ht="12.75" customHeight="1" x14ac:dyDescent="0.25">
      <c r="A64" s="3" t="str">
        <f>IF('Série original'!$A64&lt;&gt;"",'Série original'!$A64,"")</f>
        <v/>
      </c>
      <c r="B64" s="4" t="str">
        <f>IF('Série original'!$B64&lt;&gt;"",'Série original'!$B64,"")</f>
        <v/>
      </c>
      <c r="C64" s="5" t="str">
        <f>IF(AND('1º Saneamento'!$O64&gt;30%,'1º Saneamento'!C64&gt;='1º Saneamento'!$P64,'1º Saneamento'!C64&lt;='1º Saneamento'!$Q64,COUNT('1º Saneamento'!$C64:$L64)&gt;3,OR('1º Saneamento'!$N64&lt;&gt;'Série original'!$O64,'1º Saneamento'!$O64&lt;&gt;'Série original'!$P64,'1º Saneamento'!$P64&lt;&gt;'Série original'!$Q64)),'1º Saneamento'!C64," ")</f>
        <v xml:space="preserve"> </v>
      </c>
      <c r="D64" s="5" t="str">
        <f>IF(AND('1º Saneamento'!$O64&gt;30%,'1º Saneamento'!D64&gt;='1º Saneamento'!$P64,'1º Saneamento'!D64&lt;='1º Saneamento'!$Q64,COUNT('1º Saneamento'!$C64:$L64)&gt;3,OR('1º Saneamento'!$N64&lt;&gt;'Série original'!$O64,'1º Saneamento'!$O64&lt;&gt;'Série original'!$P64,'1º Saneamento'!$P64&lt;&gt;'Série original'!$Q64)),'1º Saneamento'!D64," ")</f>
        <v xml:space="preserve"> </v>
      </c>
      <c r="E64" s="5" t="str">
        <f>IF(AND('1º Saneamento'!$O64&gt;30%,'1º Saneamento'!E64&gt;='1º Saneamento'!$P64,'1º Saneamento'!E64&lt;='1º Saneamento'!$Q64,COUNT('1º Saneamento'!$C64:$L64)&gt;3,OR('1º Saneamento'!$N64&lt;&gt;'Série original'!$O64,'1º Saneamento'!$O64&lt;&gt;'Série original'!$P64,'1º Saneamento'!$P64&lt;&gt;'Série original'!$Q64)),'1º Saneamento'!E64," ")</f>
        <v xml:space="preserve"> </v>
      </c>
      <c r="F64" s="5" t="str">
        <f>IF(AND('1º Saneamento'!$O64&gt;30%,'1º Saneamento'!F64&gt;='1º Saneamento'!$P64,'1º Saneamento'!F64&lt;='1º Saneamento'!$Q64,COUNT('1º Saneamento'!$C64:$L64)&gt;3,OR('1º Saneamento'!$N64&lt;&gt;'Série original'!$O64,'1º Saneamento'!$O64&lt;&gt;'Série original'!$P64,'1º Saneamento'!$P64&lt;&gt;'Série original'!$Q64)),'1º Saneamento'!F64," ")</f>
        <v xml:space="preserve"> </v>
      </c>
      <c r="G64" s="5" t="str">
        <f>IF(AND('1º Saneamento'!$O64&gt;30%,'1º Saneamento'!G64&gt;='1º Saneamento'!$P64,'1º Saneamento'!G64&lt;='1º Saneamento'!$Q64,COUNT('1º Saneamento'!$C64:$L64)&gt;3,OR('1º Saneamento'!$N64&lt;&gt;'Série original'!$O64,'1º Saneamento'!$O64&lt;&gt;'Série original'!$P64,'1º Saneamento'!$P64&lt;&gt;'Série original'!$Q64)),'1º Saneamento'!G64," ")</f>
        <v xml:space="preserve"> </v>
      </c>
      <c r="H64" s="5" t="str">
        <f>IF(AND('1º Saneamento'!$O64&gt;30%,'1º Saneamento'!H64&gt;='1º Saneamento'!$P64,'1º Saneamento'!H64&lt;='1º Saneamento'!$Q64,COUNT('1º Saneamento'!$C64:$L64)&gt;3,OR('1º Saneamento'!$N64&lt;&gt;'Série original'!$O64,'1º Saneamento'!$O64&lt;&gt;'Série original'!$P64,'1º Saneamento'!$P64&lt;&gt;'Série original'!$Q64)),'1º Saneamento'!H64," ")</f>
        <v xml:space="preserve"> </v>
      </c>
      <c r="I64" s="5" t="str">
        <f>IF(AND('1º Saneamento'!$O64&gt;30%,'1º Saneamento'!I64&gt;='1º Saneamento'!$P64,'1º Saneamento'!I64&lt;='1º Saneamento'!$Q64,COUNT('1º Saneamento'!$C64:$L64)&gt;3,OR('1º Saneamento'!$N64&lt;&gt;'Série original'!$O64,'1º Saneamento'!$O64&lt;&gt;'Série original'!$P64,'1º Saneamento'!$P64&lt;&gt;'Série original'!$Q64)),'1º Saneamento'!I64," ")</f>
        <v xml:space="preserve"> </v>
      </c>
      <c r="J64" s="5" t="str">
        <f>IF(AND('1º Saneamento'!$O64&gt;30%,'1º Saneamento'!J64&gt;='1º Saneamento'!$P64,'1º Saneamento'!J64&lt;='1º Saneamento'!$Q64,COUNT('1º Saneamento'!$C64:$L64)&gt;3,OR('1º Saneamento'!$N64&lt;&gt;'Série original'!$O64,'1º Saneamento'!$O64&lt;&gt;'Série original'!$P64,'1º Saneamento'!$P64&lt;&gt;'Série original'!$Q64)),'1º Saneamento'!J64," ")</f>
        <v xml:space="preserve"> </v>
      </c>
      <c r="K64" s="5" t="str">
        <f>IF(AND('1º Saneamento'!$O64&gt;30%,'1º Saneamento'!K64&gt;='1º Saneamento'!$P64,'1º Saneamento'!K64&lt;='1º Saneamento'!$Q64,COUNT('1º Saneamento'!$C64:$L64)&gt;3,OR('1º Saneamento'!$N64&lt;&gt;'Série original'!$O64,'1º Saneamento'!$O64&lt;&gt;'Série original'!$P64,'1º Saneamento'!$P64&lt;&gt;'Série original'!$Q64)),'1º Saneamento'!K64," ")</f>
        <v xml:space="preserve"> </v>
      </c>
      <c r="L64" s="5" t="str">
        <f>IF(AND('1º Saneamento'!$O64&gt;30%,'1º Saneamento'!L64&gt;='1º Saneamento'!$P64,'1º Saneamento'!L64&lt;='1º Saneamento'!$Q64,COUNT('1º Saneamento'!$C64:$L64)&gt;3,OR('1º Saneamento'!$N64&lt;&gt;'Série original'!$O64,'1º Saneamento'!$O64&lt;&gt;'Série original'!$P64,'1º Saneamento'!$P64&lt;&gt;'Série original'!$Q64)),'1º Saneamento'!L64," ")</f>
        <v xml:space="preserve"> </v>
      </c>
      <c r="M64" s="44" t="str">
        <f t="shared" si="10"/>
        <v/>
      </c>
      <c r="N64" s="7" t="str">
        <f t="shared" si="11"/>
        <v/>
      </c>
      <c r="O64" s="8" t="str">
        <f t="shared" si="12"/>
        <v/>
      </c>
      <c r="P64" s="6" t="str">
        <f t="shared" si="13"/>
        <v/>
      </c>
      <c r="Q64" s="5" t="str">
        <f t="shared" si="14"/>
        <v/>
      </c>
    </row>
    <row r="65" spans="1:17" ht="12.75" customHeight="1" x14ac:dyDescent="0.25">
      <c r="A65" s="3" t="str">
        <f>IF('Série original'!$A65&lt;&gt;"",'Série original'!$A65,"")</f>
        <v/>
      </c>
      <c r="B65" s="4" t="str">
        <f>IF('Série original'!$B65&lt;&gt;"",'Série original'!$B65,"")</f>
        <v/>
      </c>
      <c r="C65" s="5" t="str">
        <f>IF(AND('1º Saneamento'!$O65&gt;30%,'1º Saneamento'!C65&gt;='1º Saneamento'!$P65,'1º Saneamento'!C65&lt;='1º Saneamento'!$Q65,COUNT('1º Saneamento'!$C65:$L65)&gt;3,OR('1º Saneamento'!$N65&lt;&gt;'Série original'!$O65,'1º Saneamento'!$O65&lt;&gt;'Série original'!$P65,'1º Saneamento'!$P65&lt;&gt;'Série original'!$Q65)),'1º Saneamento'!C65," ")</f>
        <v xml:space="preserve"> </v>
      </c>
      <c r="D65" s="5" t="str">
        <f>IF(AND('1º Saneamento'!$O65&gt;30%,'1º Saneamento'!D65&gt;='1º Saneamento'!$P65,'1º Saneamento'!D65&lt;='1º Saneamento'!$Q65,COUNT('1º Saneamento'!$C65:$L65)&gt;3,OR('1º Saneamento'!$N65&lt;&gt;'Série original'!$O65,'1º Saneamento'!$O65&lt;&gt;'Série original'!$P65,'1º Saneamento'!$P65&lt;&gt;'Série original'!$Q65)),'1º Saneamento'!D65," ")</f>
        <v xml:space="preserve"> </v>
      </c>
      <c r="E65" s="5" t="str">
        <f>IF(AND('1º Saneamento'!$O65&gt;30%,'1º Saneamento'!E65&gt;='1º Saneamento'!$P65,'1º Saneamento'!E65&lt;='1º Saneamento'!$Q65,COUNT('1º Saneamento'!$C65:$L65)&gt;3,OR('1º Saneamento'!$N65&lt;&gt;'Série original'!$O65,'1º Saneamento'!$O65&lt;&gt;'Série original'!$P65,'1º Saneamento'!$P65&lt;&gt;'Série original'!$Q65)),'1º Saneamento'!E65," ")</f>
        <v xml:space="preserve"> </v>
      </c>
      <c r="F65" s="5" t="str">
        <f>IF(AND('1º Saneamento'!$O65&gt;30%,'1º Saneamento'!F65&gt;='1º Saneamento'!$P65,'1º Saneamento'!F65&lt;='1º Saneamento'!$Q65,COUNT('1º Saneamento'!$C65:$L65)&gt;3,OR('1º Saneamento'!$N65&lt;&gt;'Série original'!$O65,'1º Saneamento'!$O65&lt;&gt;'Série original'!$P65,'1º Saneamento'!$P65&lt;&gt;'Série original'!$Q65)),'1º Saneamento'!F65," ")</f>
        <v xml:space="preserve"> </v>
      </c>
      <c r="G65" s="5" t="str">
        <f>IF(AND('1º Saneamento'!$O65&gt;30%,'1º Saneamento'!G65&gt;='1º Saneamento'!$P65,'1º Saneamento'!G65&lt;='1º Saneamento'!$Q65,COUNT('1º Saneamento'!$C65:$L65)&gt;3,OR('1º Saneamento'!$N65&lt;&gt;'Série original'!$O65,'1º Saneamento'!$O65&lt;&gt;'Série original'!$P65,'1º Saneamento'!$P65&lt;&gt;'Série original'!$Q65)),'1º Saneamento'!G65," ")</f>
        <v xml:space="preserve"> </v>
      </c>
      <c r="H65" s="5" t="str">
        <f>IF(AND('1º Saneamento'!$O65&gt;30%,'1º Saneamento'!H65&gt;='1º Saneamento'!$P65,'1º Saneamento'!H65&lt;='1º Saneamento'!$Q65,COUNT('1º Saneamento'!$C65:$L65)&gt;3,OR('1º Saneamento'!$N65&lt;&gt;'Série original'!$O65,'1º Saneamento'!$O65&lt;&gt;'Série original'!$P65,'1º Saneamento'!$P65&lt;&gt;'Série original'!$Q65)),'1º Saneamento'!H65," ")</f>
        <v xml:space="preserve"> </v>
      </c>
      <c r="I65" s="5" t="str">
        <f>IF(AND('1º Saneamento'!$O65&gt;30%,'1º Saneamento'!I65&gt;='1º Saneamento'!$P65,'1º Saneamento'!I65&lt;='1º Saneamento'!$Q65,COUNT('1º Saneamento'!$C65:$L65)&gt;3,OR('1º Saneamento'!$N65&lt;&gt;'Série original'!$O65,'1º Saneamento'!$O65&lt;&gt;'Série original'!$P65,'1º Saneamento'!$P65&lt;&gt;'Série original'!$Q65)),'1º Saneamento'!I65," ")</f>
        <v xml:space="preserve"> </v>
      </c>
      <c r="J65" s="5" t="str">
        <f>IF(AND('1º Saneamento'!$O65&gt;30%,'1º Saneamento'!J65&gt;='1º Saneamento'!$P65,'1º Saneamento'!J65&lt;='1º Saneamento'!$Q65,COUNT('1º Saneamento'!$C65:$L65)&gt;3,OR('1º Saneamento'!$N65&lt;&gt;'Série original'!$O65,'1º Saneamento'!$O65&lt;&gt;'Série original'!$P65,'1º Saneamento'!$P65&lt;&gt;'Série original'!$Q65)),'1º Saneamento'!J65," ")</f>
        <v xml:space="preserve"> </v>
      </c>
      <c r="K65" s="5" t="str">
        <f>IF(AND('1º Saneamento'!$O65&gt;30%,'1º Saneamento'!K65&gt;='1º Saneamento'!$P65,'1º Saneamento'!K65&lt;='1º Saneamento'!$Q65,COUNT('1º Saneamento'!$C65:$L65)&gt;3,OR('1º Saneamento'!$N65&lt;&gt;'Série original'!$O65,'1º Saneamento'!$O65&lt;&gt;'Série original'!$P65,'1º Saneamento'!$P65&lt;&gt;'Série original'!$Q65)),'1º Saneamento'!K65," ")</f>
        <v xml:space="preserve"> </v>
      </c>
      <c r="L65" s="5" t="str">
        <f>IF(AND('1º Saneamento'!$O65&gt;30%,'1º Saneamento'!L65&gt;='1º Saneamento'!$P65,'1º Saneamento'!L65&lt;='1º Saneamento'!$Q65,COUNT('1º Saneamento'!$C65:$L65)&gt;3,OR('1º Saneamento'!$N65&lt;&gt;'Série original'!$O65,'1º Saneamento'!$O65&lt;&gt;'Série original'!$P65,'1º Saneamento'!$P65&lt;&gt;'Série original'!$Q65)),'1º Saneamento'!L65," ")</f>
        <v xml:space="preserve"> </v>
      </c>
      <c r="M65" s="44" t="str">
        <f t="shared" si="10"/>
        <v/>
      </c>
      <c r="N65" s="7" t="str">
        <f t="shared" si="11"/>
        <v/>
      </c>
      <c r="O65" s="8" t="str">
        <f t="shared" si="12"/>
        <v/>
      </c>
      <c r="P65" s="6" t="str">
        <f t="shared" si="13"/>
        <v/>
      </c>
      <c r="Q65" s="5" t="str">
        <f t="shared" si="14"/>
        <v/>
      </c>
    </row>
    <row r="66" spans="1:17" ht="12.75" customHeight="1" x14ac:dyDescent="0.25">
      <c r="A66" s="3" t="str">
        <f>IF('Série original'!$A66&lt;&gt;"",'Série original'!$A66,"")</f>
        <v/>
      </c>
      <c r="B66" s="4" t="str">
        <f>IF('Série original'!$B66&lt;&gt;"",'Série original'!$B66,"")</f>
        <v/>
      </c>
      <c r="C66" s="5" t="str">
        <f>IF(AND('1º Saneamento'!$O66&gt;30%,'1º Saneamento'!C66&gt;='1º Saneamento'!$P66,'1º Saneamento'!C66&lt;='1º Saneamento'!$Q66,COUNT('1º Saneamento'!$C66:$L66)&gt;3,OR('1º Saneamento'!$N66&lt;&gt;'Série original'!$O66,'1º Saneamento'!$O66&lt;&gt;'Série original'!$P66,'1º Saneamento'!$P66&lt;&gt;'Série original'!$Q66)),'1º Saneamento'!C66," ")</f>
        <v xml:space="preserve"> </v>
      </c>
      <c r="D66" s="5" t="str">
        <f>IF(AND('1º Saneamento'!$O66&gt;30%,'1º Saneamento'!D66&gt;='1º Saneamento'!$P66,'1º Saneamento'!D66&lt;='1º Saneamento'!$Q66,COUNT('1º Saneamento'!$C66:$L66)&gt;3,OR('1º Saneamento'!$N66&lt;&gt;'Série original'!$O66,'1º Saneamento'!$O66&lt;&gt;'Série original'!$P66,'1º Saneamento'!$P66&lt;&gt;'Série original'!$Q66)),'1º Saneamento'!D66," ")</f>
        <v xml:space="preserve"> </v>
      </c>
      <c r="E66" s="5" t="str">
        <f>IF(AND('1º Saneamento'!$O66&gt;30%,'1º Saneamento'!E66&gt;='1º Saneamento'!$P66,'1º Saneamento'!E66&lt;='1º Saneamento'!$Q66,COUNT('1º Saneamento'!$C66:$L66)&gt;3,OR('1º Saneamento'!$N66&lt;&gt;'Série original'!$O66,'1º Saneamento'!$O66&lt;&gt;'Série original'!$P66,'1º Saneamento'!$P66&lt;&gt;'Série original'!$Q66)),'1º Saneamento'!E66," ")</f>
        <v xml:space="preserve"> </v>
      </c>
      <c r="F66" s="5" t="str">
        <f>IF(AND('1º Saneamento'!$O66&gt;30%,'1º Saneamento'!F66&gt;='1º Saneamento'!$P66,'1º Saneamento'!F66&lt;='1º Saneamento'!$Q66,COUNT('1º Saneamento'!$C66:$L66)&gt;3,OR('1º Saneamento'!$N66&lt;&gt;'Série original'!$O66,'1º Saneamento'!$O66&lt;&gt;'Série original'!$P66,'1º Saneamento'!$P66&lt;&gt;'Série original'!$Q66)),'1º Saneamento'!F66," ")</f>
        <v xml:space="preserve"> </v>
      </c>
      <c r="G66" s="5" t="str">
        <f>IF(AND('1º Saneamento'!$O66&gt;30%,'1º Saneamento'!G66&gt;='1º Saneamento'!$P66,'1º Saneamento'!G66&lt;='1º Saneamento'!$Q66,COUNT('1º Saneamento'!$C66:$L66)&gt;3,OR('1º Saneamento'!$N66&lt;&gt;'Série original'!$O66,'1º Saneamento'!$O66&lt;&gt;'Série original'!$P66,'1º Saneamento'!$P66&lt;&gt;'Série original'!$Q66)),'1º Saneamento'!G66," ")</f>
        <v xml:space="preserve"> </v>
      </c>
      <c r="H66" s="5" t="str">
        <f>IF(AND('1º Saneamento'!$O66&gt;30%,'1º Saneamento'!H66&gt;='1º Saneamento'!$P66,'1º Saneamento'!H66&lt;='1º Saneamento'!$Q66,COUNT('1º Saneamento'!$C66:$L66)&gt;3,OR('1º Saneamento'!$N66&lt;&gt;'Série original'!$O66,'1º Saneamento'!$O66&lt;&gt;'Série original'!$P66,'1º Saneamento'!$P66&lt;&gt;'Série original'!$Q66)),'1º Saneamento'!H66," ")</f>
        <v xml:space="preserve"> </v>
      </c>
      <c r="I66" s="5" t="str">
        <f>IF(AND('1º Saneamento'!$O66&gt;30%,'1º Saneamento'!I66&gt;='1º Saneamento'!$P66,'1º Saneamento'!I66&lt;='1º Saneamento'!$Q66,COUNT('1º Saneamento'!$C66:$L66)&gt;3,OR('1º Saneamento'!$N66&lt;&gt;'Série original'!$O66,'1º Saneamento'!$O66&lt;&gt;'Série original'!$P66,'1º Saneamento'!$P66&lt;&gt;'Série original'!$Q66)),'1º Saneamento'!I66," ")</f>
        <v xml:space="preserve"> </v>
      </c>
      <c r="J66" s="5" t="str">
        <f>IF(AND('1º Saneamento'!$O66&gt;30%,'1º Saneamento'!J66&gt;='1º Saneamento'!$P66,'1º Saneamento'!J66&lt;='1º Saneamento'!$Q66,COUNT('1º Saneamento'!$C66:$L66)&gt;3,OR('1º Saneamento'!$N66&lt;&gt;'Série original'!$O66,'1º Saneamento'!$O66&lt;&gt;'Série original'!$P66,'1º Saneamento'!$P66&lt;&gt;'Série original'!$Q66)),'1º Saneamento'!J66," ")</f>
        <v xml:space="preserve"> </v>
      </c>
      <c r="K66" s="5" t="str">
        <f>IF(AND('1º Saneamento'!$O66&gt;30%,'1º Saneamento'!K66&gt;='1º Saneamento'!$P66,'1º Saneamento'!K66&lt;='1º Saneamento'!$Q66,COUNT('1º Saneamento'!$C66:$L66)&gt;3,OR('1º Saneamento'!$N66&lt;&gt;'Série original'!$O66,'1º Saneamento'!$O66&lt;&gt;'Série original'!$P66,'1º Saneamento'!$P66&lt;&gt;'Série original'!$Q66)),'1º Saneamento'!K66," ")</f>
        <v xml:space="preserve"> </v>
      </c>
      <c r="L66" s="5" t="str">
        <f>IF(AND('1º Saneamento'!$O66&gt;30%,'1º Saneamento'!L66&gt;='1º Saneamento'!$P66,'1º Saneamento'!L66&lt;='1º Saneamento'!$Q66,COUNT('1º Saneamento'!$C66:$L66)&gt;3,OR('1º Saneamento'!$N66&lt;&gt;'Série original'!$O66,'1º Saneamento'!$O66&lt;&gt;'Série original'!$P66,'1º Saneamento'!$P66&lt;&gt;'Série original'!$Q66)),'1º Saneamento'!L66," ")</f>
        <v xml:space="preserve"> </v>
      </c>
      <c r="M66" s="44" t="str">
        <f t="shared" si="10"/>
        <v/>
      </c>
      <c r="N66" s="7" t="str">
        <f t="shared" si="11"/>
        <v/>
      </c>
      <c r="O66" s="8" t="str">
        <f t="shared" si="12"/>
        <v/>
      </c>
      <c r="P66" s="6" t="str">
        <f t="shared" si="13"/>
        <v/>
      </c>
      <c r="Q66" s="5" t="str">
        <f t="shared" si="14"/>
        <v/>
      </c>
    </row>
    <row r="67" spans="1:17" ht="12.75" customHeight="1" x14ac:dyDescent="0.25">
      <c r="A67" s="3" t="str">
        <f>IF('Série original'!$A67&lt;&gt;"",'Série original'!$A67,"")</f>
        <v/>
      </c>
      <c r="B67" s="4" t="str">
        <f>IF('Série original'!$B67&lt;&gt;"",'Série original'!$B67,"")</f>
        <v/>
      </c>
      <c r="C67" s="5" t="str">
        <f>IF(AND('1º Saneamento'!$O67&gt;30%,'1º Saneamento'!C67&gt;='1º Saneamento'!$P67,'1º Saneamento'!C67&lt;='1º Saneamento'!$Q67,COUNT('1º Saneamento'!$C67:$L67)&gt;3,OR('1º Saneamento'!$N67&lt;&gt;'Série original'!$O67,'1º Saneamento'!$O67&lt;&gt;'Série original'!$P67,'1º Saneamento'!$P67&lt;&gt;'Série original'!$Q67)),'1º Saneamento'!C67," ")</f>
        <v xml:space="preserve"> </v>
      </c>
      <c r="D67" s="5" t="str">
        <f>IF(AND('1º Saneamento'!$O67&gt;30%,'1º Saneamento'!D67&gt;='1º Saneamento'!$P67,'1º Saneamento'!D67&lt;='1º Saneamento'!$Q67,COUNT('1º Saneamento'!$C67:$L67)&gt;3,OR('1º Saneamento'!$N67&lt;&gt;'Série original'!$O67,'1º Saneamento'!$O67&lt;&gt;'Série original'!$P67,'1º Saneamento'!$P67&lt;&gt;'Série original'!$Q67)),'1º Saneamento'!D67," ")</f>
        <v xml:space="preserve"> </v>
      </c>
      <c r="E67" s="5" t="str">
        <f>IF(AND('1º Saneamento'!$O67&gt;30%,'1º Saneamento'!E67&gt;='1º Saneamento'!$P67,'1º Saneamento'!E67&lt;='1º Saneamento'!$Q67,COUNT('1º Saneamento'!$C67:$L67)&gt;3,OR('1º Saneamento'!$N67&lt;&gt;'Série original'!$O67,'1º Saneamento'!$O67&lt;&gt;'Série original'!$P67,'1º Saneamento'!$P67&lt;&gt;'Série original'!$Q67)),'1º Saneamento'!E67," ")</f>
        <v xml:space="preserve"> </v>
      </c>
      <c r="F67" s="5" t="str">
        <f>IF(AND('1º Saneamento'!$O67&gt;30%,'1º Saneamento'!F67&gt;='1º Saneamento'!$P67,'1º Saneamento'!F67&lt;='1º Saneamento'!$Q67,COUNT('1º Saneamento'!$C67:$L67)&gt;3,OR('1º Saneamento'!$N67&lt;&gt;'Série original'!$O67,'1º Saneamento'!$O67&lt;&gt;'Série original'!$P67,'1º Saneamento'!$P67&lt;&gt;'Série original'!$Q67)),'1º Saneamento'!F67," ")</f>
        <v xml:space="preserve"> </v>
      </c>
      <c r="G67" s="5" t="str">
        <f>IF(AND('1º Saneamento'!$O67&gt;30%,'1º Saneamento'!G67&gt;='1º Saneamento'!$P67,'1º Saneamento'!G67&lt;='1º Saneamento'!$Q67,COUNT('1º Saneamento'!$C67:$L67)&gt;3,OR('1º Saneamento'!$N67&lt;&gt;'Série original'!$O67,'1º Saneamento'!$O67&lt;&gt;'Série original'!$P67,'1º Saneamento'!$P67&lt;&gt;'Série original'!$Q67)),'1º Saneamento'!G67," ")</f>
        <v xml:space="preserve"> </v>
      </c>
      <c r="H67" s="5" t="str">
        <f>IF(AND('1º Saneamento'!$O67&gt;30%,'1º Saneamento'!H67&gt;='1º Saneamento'!$P67,'1º Saneamento'!H67&lt;='1º Saneamento'!$Q67,COUNT('1º Saneamento'!$C67:$L67)&gt;3,OR('1º Saneamento'!$N67&lt;&gt;'Série original'!$O67,'1º Saneamento'!$O67&lt;&gt;'Série original'!$P67,'1º Saneamento'!$P67&lt;&gt;'Série original'!$Q67)),'1º Saneamento'!H67," ")</f>
        <v xml:space="preserve"> </v>
      </c>
      <c r="I67" s="5" t="str">
        <f>IF(AND('1º Saneamento'!$O67&gt;30%,'1º Saneamento'!I67&gt;='1º Saneamento'!$P67,'1º Saneamento'!I67&lt;='1º Saneamento'!$Q67,COUNT('1º Saneamento'!$C67:$L67)&gt;3,OR('1º Saneamento'!$N67&lt;&gt;'Série original'!$O67,'1º Saneamento'!$O67&lt;&gt;'Série original'!$P67,'1º Saneamento'!$P67&lt;&gt;'Série original'!$Q67)),'1º Saneamento'!I67," ")</f>
        <v xml:space="preserve"> </v>
      </c>
      <c r="J67" s="5" t="str">
        <f>IF(AND('1º Saneamento'!$O67&gt;30%,'1º Saneamento'!J67&gt;='1º Saneamento'!$P67,'1º Saneamento'!J67&lt;='1º Saneamento'!$Q67,COUNT('1º Saneamento'!$C67:$L67)&gt;3,OR('1º Saneamento'!$N67&lt;&gt;'Série original'!$O67,'1º Saneamento'!$O67&lt;&gt;'Série original'!$P67,'1º Saneamento'!$P67&lt;&gt;'Série original'!$Q67)),'1º Saneamento'!J67," ")</f>
        <v xml:space="preserve"> </v>
      </c>
      <c r="K67" s="5" t="str">
        <f>IF(AND('1º Saneamento'!$O67&gt;30%,'1º Saneamento'!K67&gt;='1º Saneamento'!$P67,'1º Saneamento'!K67&lt;='1º Saneamento'!$Q67,COUNT('1º Saneamento'!$C67:$L67)&gt;3,OR('1º Saneamento'!$N67&lt;&gt;'Série original'!$O67,'1º Saneamento'!$O67&lt;&gt;'Série original'!$P67,'1º Saneamento'!$P67&lt;&gt;'Série original'!$Q67)),'1º Saneamento'!K67," ")</f>
        <v xml:space="preserve"> </v>
      </c>
      <c r="L67" s="5" t="str">
        <f>IF(AND('1º Saneamento'!$O67&gt;30%,'1º Saneamento'!L67&gt;='1º Saneamento'!$P67,'1º Saneamento'!L67&lt;='1º Saneamento'!$Q67,COUNT('1º Saneamento'!$C67:$L67)&gt;3,OR('1º Saneamento'!$N67&lt;&gt;'Série original'!$O67,'1º Saneamento'!$O67&lt;&gt;'Série original'!$P67,'1º Saneamento'!$P67&lt;&gt;'Série original'!$Q67)),'1º Saneamento'!L67," ")</f>
        <v xml:space="preserve"> </v>
      </c>
      <c r="M67" s="44" t="str">
        <f t="shared" si="10"/>
        <v/>
      </c>
      <c r="N67" s="7" t="str">
        <f t="shared" si="11"/>
        <v/>
      </c>
      <c r="O67" s="8" t="str">
        <f t="shared" si="12"/>
        <v/>
      </c>
      <c r="P67" s="6" t="str">
        <f t="shared" si="13"/>
        <v/>
      </c>
      <c r="Q67" s="5" t="str">
        <f t="shared" si="14"/>
        <v/>
      </c>
    </row>
    <row r="68" spans="1:17" ht="12.75" customHeight="1" x14ac:dyDescent="0.25">
      <c r="A68" s="3" t="str">
        <f>IF('Série original'!$A68&lt;&gt;"",'Série original'!$A68,"")</f>
        <v/>
      </c>
      <c r="B68" s="4" t="str">
        <f>IF('Série original'!$B68&lt;&gt;"",'Série original'!$B68,"")</f>
        <v/>
      </c>
      <c r="C68" s="5" t="str">
        <f>IF(AND('1º Saneamento'!$O68&gt;30%,'1º Saneamento'!C68&gt;='1º Saneamento'!$P68,'1º Saneamento'!C68&lt;='1º Saneamento'!$Q68,COUNT('1º Saneamento'!$C68:$L68)&gt;3,OR('1º Saneamento'!$N68&lt;&gt;'Série original'!$O68,'1º Saneamento'!$O68&lt;&gt;'Série original'!$P68,'1º Saneamento'!$P68&lt;&gt;'Série original'!$Q68)),'1º Saneamento'!C68," ")</f>
        <v xml:space="preserve"> </v>
      </c>
      <c r="D68" s="5" t="str">
        <f>IF(AND('1º Saneamento'!$O68&gt;30%,'1º Saneamento'!D68&gt;='1º Saneamento'!$P68,'1º Saneamento'!D68&lt;='1º Saneamento'!$Q68,COUNT('1º Saneamento'!$C68:$L68)&gt;3,OR('1º Saneamento'!$N68&lt;&gt;'Série original'!$O68,'1º Saneamento'!$O68&lt;&gt;'Série original'!$P68,'1º Saneamento'!$P68&lt;&gt;'Série original'!$Q68)),'1º Saneamento'!D68," ")</f>
        <v xml:space="preserve"> </v>
      </c>
      <c r="E68" s="5" t="str">
        <f>IF(AND('1º Saneamento'!$O68&gt;30%,'1º Saneamento'!E68&gt;='1º Saneamento'!$P68,'1º Saneamento'!E68&lt;='1º Saneamento'!$Q68,COUNT('1º Saneamento'!$C68:$L68)&gt;3,OR('1º Saneamento'!$N68&lt;&gt;'Série original'!$O68,'1º Saneamento'!$O68&lt;&gt;'Série original'!$P68,'1º Saneamento'!$P68&lt;&gt;'Série original'!$Q68)),'1º Saneamento'!E68," ")</f>
        <v xml:space="preserve"> </v>
      </c>
      <c r="F68" s="5" t="str">
        <f>IF(AND('1º Saneamento'!$O68&gt;30%,'1º Saneamento'!F68&gt;='1º Saneamento'!$P68,'1º Saneamento'!F68&lt;='1º Saneamento'!$Q68,COUNT('1º Saneamento'!$C68:$L68)&gt;3,OR('1º Saneamento'!$N68&lt;&gt;'Série original'!$O68,'1º Saneamento'!$O68&lt;&gt;'Série original'!$P68,'1º Saneamento'!$P68&lt;&gt;'Série original'!$Q68)),'1º Saneamento'!F68," ")</f>
        <v xml:space="preserve"> </v>
      </c>
      <c r="G68" s="5" t="str">
        <f>IF(AND('1º Saneamento'!$O68&gt;30%,'1º Saneamento'!G68&gt;='1º Saneamento'!$P68,'1º Saneamento'!G68&lt;='1º Saneamento'!$Q68,COUNT('1º Saneamento'!$C68:$L68)&gt;3,OR('1º Saneamento'!$N68&lt;&gt;'Série original'!$O68,'1º Saneamento'!$O68&lt;&gt;'Série original'!$P68,'1º Saneamento'!$P68&lt;&gt;'Série original'!$Q68)),'1º Saneamento'!G68," ")</f>
        <v xml:space="preserve"> </v>
      </c>
      <c r="H68" s="5" t="str">
        <f>IF(AND('1º Saneamento'!$O68&gt;30%,'1º Saneamento'!H68&gt;='1º Saneamento'!$P68,'1º Saneamento'!H68&lt;='1º Saneamento'!$Q68,COUNT('1º Saneamento'!$C68:$L68)&gt;3,OR('1º Saneamento'!$N68&lt;&gt;'Série original'!$O68,'1º Saneamento'!$O68&lt;&gt;'Série original'!$P68,'1º Saneamento'!$P68&lt;&gt;'Série original'!$Q68)),'1º Saneamento'!H68," ")</f>
        <v xml:space="preserve"> </v>
      </c>
      <c r="I68" s="5" t="str">
        <f>IF(AND('1º Saneamento'!$O68&gt;30%,'1º Saneamento'!I68&gt;='1º Saneamento'!$P68,'1º Saneamento'!I68&lt;='1º Saneamento'!$Q68,COUNT('1º Saneamento'!$C68:$L68)&gt;3,OR('1º Saneamento'!$N68&lt;&gt;'Série original'!$O68,'1º Saneamento'!$O68&lt;&gt;'Série original'!$P68,'1º Saneamento'!$P68&lt;&gt;'Série original'!$Q68)),'1º Saneamento'!I68," ")</f>
        <v xml:space="preserve"> </v>
      </c>
      <c r="J68" s="5" t="str">
        <f>IF(AND('1º Saneamento'!$O68&gt;30%,'1º Saneamento'!J68&gt;='1º Saneamento'!$P68,'1º Saneamento'!J68&lt;='1º Saneamento'!$Q68,COUNT('1º Saneamento'!$C68:$L68)&gt;3,OR('1º Saneamento'!$N68&lt;&gt;'Série original'!$O68,'1º Saneamento'!$O68&lt;&gt;'Série original'!$P68,'1º Saneamento'!$P68&lt;&gt;'Série original'!$Q68)),'1º Saneamento'!J68," ")</f>
        <v xml:space="preserve"> </v>
      </c>
      <c r="K68" s="5" t="str">
        <f>IF(AND('1º Saneamento'!$O68&gt;30%,'1º Saneamento'!K68&gt;='1º Saneamento'!$P68,'1º Saneamento'!K68&lt;='1º Saneamento'!$Q68,COUNT('1º Saneamento'!$C68:$L68)&gt;3,OR('1º Saneamento'!$N68&lt;&gt;'Série original'!$O68,'1º Saneamento'!$O68&lt;&gt;'Série original'!$P68,'1º Saneamento'!$P68&lt;&gt;'Série original'!$Q68)),'1º Saneamento'!K68," ")</f>
        <v xml:space="preserve"> </v>
      </c>
      <c r="L68" s="5" t="str">
        <f>IF(AND('1º Saneamento'!$O68&gt;30%,'1º Saneamento'!L68&gt;='1º Saneamento'!$P68,'1º Saneamento'!L68&lt;='1º Saneamento'!$Q68,COUNT('1º Saneamento'!$C68:$L68)&gt;3,OR('1º Saneamento'!$N68&lt;&gt;'Série original'!$O68,'1º Saneamento'!$O68&lt;&gt;'Série original'!$P68,'1º Saneamento'!$P68&lt;&gt;'Série original'!$Q68)),'1º Saneamento'!L68," ")</f>
        <v xml:space="preserve"> </v>
      </c>
      <c r="M68" s="44" t="str">
        <f t="shared" si="10"/>
        <v/>
      </c>
      <c r="N68" s="7" t="str">
        <f t="shared" si="11"/>
        <v/>
      </c>
      <c r="O68" s="8" t="str">
        <f t="shared" si="12"/>
        <v/>
      </c>
      <c r="P68" s="6" t="str">
        <f t="shared" si="13"/>
        <v/>
      </c>
      <c r="Q68" s="5" t="str">
        <f t="shared" si="14"/>
        <v/>
      </c>
    </row>
    <row r="69" spans="1:17" ht="12.75" customHeight="1" x14ac:dyDescent="0.25">
      <c r="A69" s="3" t="str">
        <f>IF('Série original'!$A69&lt;&gt;"",'Série original'!$A69,"")</f>
        <v/>
      </c>
      <c r="B69" s="4" t="str">
        <f>IF('Série original'!$B69&lt;&gt;"",'Série original'!$B69,"")</f>
        <v/>
      </c>
      <c r="C69" s="5" t="str">
        <f>IF(AND('1º Saneamento'!$O69&gt;30%,'1º Saneamento'!C69&gt;='1º Saneamento'!$P69,'1º Saneamento'!C69&lt;='1º Saneamento'!$Q69,COUNT('1º Saneamento'!$C69:$L69)&gt;3,OR('1º Saneamento'!$N69&lt;&gt;'Série original'!$O69,'1º Saneamento'!$O69&lt;&gt;'Série original'!$P69,'1º Saneamento'!$P69&lt;&gt;'Série original'!$Q69)),'1º Saneamento'!C69," ")</f>
        <v xml:space="preserve"> </v>
      </c>
      <c r="D69" s="5" t="str">
        <f>IF(AND('1º Saneamento'!$O69&gt;30%,'1º Saneamento'!D69&gt;='1º Saneamento'!$P69,'1º Saneamento'!D69&lt;='1º Saneamento'!$Q69,COUNT('1º Saneamento'!$C69:$L69)&gt;3,OR('1º Saneamento'!$N69&lt;&gt;'Série original'!$O69,'1º Saneamento'!$O69&lt;&gt;'Série original'!$P69,'1º Saneamento'!$P69&lt;&gt;'Série original'!$Q69)),'1º Saneamento'!D69," ")</f>
        <v xml:space="preserve"> </v>
      </c>
      <c r="E69" s="5" t="str">
        <f>IF(AND('1º Saneamento'!$O69&gt;30%,'1º Saneamento'!E69&gt;='1º Saneamento'!$P69,'1º Saneamento'!E69&lt;='1º Saneamento'!$Q69,COUNT('1º Saneamento'!$C69:$L69)&gt;3,OR('1º Saneamento'!$N69&lt;&gt;'Série original'!$O69,'1º Saneamento'!$O69&lt;&gt;'Série original'!$P69,'1º Saneamento'!$P69&lt;&gt;'Série original'!$Q69)),'1º Saneamento'!E69," ")</f>
        <v xml:space="preserve"> </v>
      </c>
      <c r="F69" s="5" t="str">
        <f>IF(AND('1º Saneamento'!$O69&gt;30%,'1º Saneamento'!F69&gt;='1º Saneamento'!$P69,'1º Saneamento'!F69&lt;='1º Saneamento'!$Q69,COUNT('1º Saneamento'!$C69:$L69)&gt;3,OR('1º Saneamento'!$N69&lt;&gt;'Série original'!$O69,'1º Saneamento'!$O69&lt;&gt;'Série original'!$P69,'1º Saneamento'!$P69&lt;&gt;'Série original'!$Q69)),'1º Saneamento'!F69," ")</f>
        <v xml:space="preserve"> </v>
      </c>
      <c r="G69" s="5" t="str">
        <f>IF(AND('1º Saneamento'!$O69&gt;30%,'1º Saneamento'!G69&gt;='1º Saneamento'!$P69,'1º Saneamento'!G69&lt;='1º Saneamento'!$Q69,COUNT('1º Saneamento'!$C69:$L69)&gt;3,OR('1º Saneamento'!$N69&lt;&gt;'Série original'!$O69,'1º Saneamento'!$O69&lt;&gt;'Série original'!$P69,'1º Saneamento'!$P69&lt;&gt;'Série original'!$Q69)),'1º Saneamento'!G69," ")</f>
        <v xml:space="preserve"> </v>
      </c>
      <c r="H69" s="5" t="str">
        <f>IF(AND('1º Saneamento'!$O69&gt;30%,'1º Saneamento'!H69&gt;='1º Saneamento'!$P69,'1º Saneamento'!H69&lt;='1º Saneamento'!$Q69,COUNT('1º Saneamento'!$C69:$L69)&gt;3,OR('1º Saneamento'!$N69&lt;&gt;'Série original'!$O69,'1º Saneamento'!$O69&lt;&gt;'Série original'!$P69,'1º Saneamento'!$P69&lt;&gt;'Série original'!$Q69)),'1º Saneamento'!H69," ")</f>
        <v xml:space="preserve"> </v>
      </c>
      <c r="I69" s="5" t="str">
        <f>IF(AND('1º Saneamento'!$O69&gt;30%,'1º Saneamento'!I69&gt;='1º Saneamento'!$P69,'1º Saneamento'!I69&lt;='1º Saneamento'!$Q69,COUNT('1º Saneamento'!$C69:$L69)&gt;3,OR('1º Saneamento'!$N69&lt;&gt;'Série original'!$O69,'1º Saneamento'!$O69&lt;&gt;'Série original'!$P69,'1º Saneamento'!$P69&lt;&gt;'Série original'!$Q69)),'1º Saneamento'!I69," ")</f>
        <v xml:space="preserve"> </v>
      </c>
      <c r="J69" s="5" t="str">
        <f>IF(AND('1º Saneamento'!$O69&gt;30%,'1º Saneamento'!J69&gt;='1º Saneamento'!$P69,'1º Saneamento'!J69&lt;='1º Saneamento'!$Q69,COUNT('1º Saneamento'!$C69:$L69)&gt;3,OR('1º Saneamento'!$N69&lt;&gt;'Série original'!$O69,'1º Saneamento'!$O69&lt;&gt;'Série original'!$P69,'1º Saneamento'!$P69&lt;&gt;'Série original'!$Q69)),'1º Saneamento'!J69," ")</f>
        <v xml:space="preserve"> </v>
      </c>
      <c r="K69" s="5" t="str">
        <f>IF(AND('1º Saneamento'!$O69&gt;30%,'1º Saneamento'!K69&gt;='1º Saneamento'!$P69,'1º Saneamento'!K69&lt;='1º Saneamento'!$Q69,COUNT('1º Saneamento'!$C69:$L69)&gt;3,OR('1º Saneamento'!$N69&lt;&gt;'Série original'!$O69,'1º Saneamento'!$O69&lt;&gt;'Série original'!$P69,'1º Saneamento'!$P69&lt;&gt;'Série original'!$Q69)),'1º Saneamento'!K69," ")</f>
        <v xml:space="preserve"> </v>
      </c>
      <c r="L69" s="5" t="str">
        <f>IF(AND('1º Saneamento'!$O69&gt;30%,'1º Saneamento'!L69&gt;='1º Saneamento'!$P69,'1º Saneamento'!L69&lt;='1º Saneamento'!$Q69,COUNT('1º Saneamento'!$C69:$L69)&gt;3,OR('1º Saneamento'!$N69&lt;&gt;'Série original'!$O69,'1º Saneamento'!$O69&lt;&gt;'Série original'!$P69,'1º Saneamento'!$P69&lt;&gt;'Série original'!$Q69)),'1º Saneamento'!L69," ")</f>
        <v xml:space="preserve"> </v>
      </c>
      <c r="M69" s="44" t="str">
        <f t="shared" si="10"/>
        <v/>
      </c>
      <c r="N69" s="7" t="str">
        <f t="shared" si="11"/>
        <v/>
      </c>
      <c r="O69" s="8" t="str">
        <f t="shared" si="12"/>
        <v/>
      </c>
      <c r="P69" s="6" t="str">
        <f t="shared" si="13"/>
        <v/>
      </c>
      <c r="Q69" s="5" t="str">
        <f t="shared" si="14"/>
        <v/>
      </c>
    </row>
    <row r="70" spans="1:17" ht="12.75" customHeight="1" x14ac:dyDescent="0.25">
      <c r="A70" s="3" t="str">
        <f>IF('Série original'!$A70&lt;&gt;"",'Série original'!$A70,"")</f>
        <v/>
      </c>
      <c r="B70" s="4" t="str">
        <f>IF('Série original'!$B70&lt;&gt;"",'Série original'!$B70,"")</f>
        <v/>
      </c>
      <c r="C70" s="5" t="str">
        <f>IF(AND('1º Saneamento'!$O70&gt;30%,'1º Saneamento'!C70&gt;='1º Saneamento'!$P70,'1º Saneamento'!C70&lt;='1º Saneamento'!$Q70,COUNT('1º Saneamento'!$C70:$L70)&gt;3,OR('1º Saneamento'!$N70&lt;&gt;'Série original'!$O70,'1º Saneamento'!$O70&lt;&gt;'Série original'!$P70,'1º Saneamento'!$P70&lt;&gt;'Série original'!$Q70)),'1º Saneamento'!C70," ")</f>
        <v xml:space="preserve"> </v>
      </c>
      <c r="D70" s="5" t="str">
        <f>IF(AND('1º Saneamento'!$O70&gt;30%,'1º Saneamento'!D70&gt;='1º Saneamento'!$P70,'1º Saneamento'!D70&lt;='1º Saneamento'!$Q70,COUNT('1º Saneamento'!$C70:$L70)&gt;3,OR('1º Saneamento'!$N70&lt;&gt;'Série original'!$O70,'1º Saneamento'!$O70&lt;&gt;'Série original'!$P70,'1º Saneamento'!$P70&lt;&gt;'Série original'!$Q70)),'1º Saneamento'!D70," ")</f>
        <v xml:space="preserve"> </v>
      </c>
      <c r="E70" s="5" t="str">
        <f>IF(AND('1º Saneamento'!$O70&gt;30%,'1º Saneamento'!E70&gt;='1º Saneamento'!$P70,'1º Saneamento'!E70&lt;='1º Saneamento'!$Q70,COUNT('1º Saneamento'!$C70:$L70)&gt;3,OR('1º Saneamento'!$N70&lt;&gt;'Série original'!$O70,'1º Saneamento'!$O70&lt;&gt;'Série original'!$P70,'1º Saneamento'!$P70&lt;&gt;'Série original'!$Q70)),'1º Saneamento'!E70," ")</f>
        <v xml:space="preserve"> </v>
      </c>
      <c r="F70" s="5" t="str">
        <f>IF(AND('1º Saneamento'!$O70&gt;30%,'1º Saneamento'!F70&gt;='1º Saneamento'!$P70,'1º Saneamento'!F70&lt;='1º Saneamento'!$Q70,COUNT('1º Saneamento'!$C70:$L70)&gt;3,OR('1º Saneamento'!$N70&lt;&gt;'Série original'!$O70,'1º Saneamento'!$O70&lt;&gt;'Série original'!$P70,'1º Saneamento'!$P70&lt;&gt;'Série original'!$Q70)),'1º Saneamento'!F70," ")</f>
        <v xml:space="preserve"> </v>
      </c>
      <c r="G70" s="5" t="str">
        <f>IF(AND('1º Saneamento'!$O70&gt;30%,'1º Saneamento'!G70&gt;='1º Saneamento'!$P70,'1º Saneamento'!G70&lt;='1º Saneamento'!$Q70,COUNT('1º Saneamento'!$C70:$L70)&gt;3,OR('1º Saneamento'!$N70&lt;&gt;'Série original'!$O70,'1º Saneamento'!$O70&lt;&gt;'Série original'!$P70,'1º Saneamento'!$P70&lt;&gt;'Série original'!$Q70)),'1º Saneamento'!G70," ")</f>
        <v xml:space="preserve"> </v>
      </c>
      <c r="H70" s="5" t="str">
        <f>IF(AND('1º Saneamento'!$O70&gt;30%,'1º Saneamento'!H70&gt;='1º Saneamento'!$P70,'1º Saneamento'!H70&lt;='1º Saneamento'!$Q70,COUNT('1º Saneamento'!$C70:$L70)&gt;3,OR('1º Saneamento'!$N70&lt;&gt;'Série original'!$O70,'1º Saneamento'!$O70&lt;&gt;'Série original'!$P70,'1º Saneamento'!$P70&lt;&gt;'Série original'!$Q70)),'1º Saneamento'!H70," ")</f>
        <v xml:space="preserve"> </v>
      </c>
      <c r="I70" s="5" t="str">
        <f>IF(AND('1º Saneamento'!$O70&gt;30%,'1º Saneamento'!I70&gt;='1º Saneamento'!$P70,'1º Saneamento'!I70&lt;='1º Saneamento'!$Q70,COUNT('1º Saneamento'!$C70:$L70)&gt;3,OR('1º Saneamento'!$N70&lt;&gt;'Série original'!$O70,'1º Saneamento'!$O70&lt;&gt;'Série original'!$P70,'1º Saneamento'!$P70&lt;&gt;'Série original'!$Q70)),'1º Saneamento'!I70," ")</f>
        <v xml:space="preserve"> </v>
      </c>
      <c r="J70" s="5" t="str">
        <f>IF(AND('1º Saneamento'!$O70&gt;30%,'1º Saneamento'!J70&gt;='1º Saneamento'!$P70,'1º Saneamento'!J70&lt;='1º Saneamento'!$Q70,COUNT('1º Saneamento'!$C70:$L70)&gt;3,OR('1º Saneamento'!$N70&lt;&gt;'Série original'!$O70,'1º Saneamento'!$O70&lt;&gt;'Série original'!$P70,'1º Saneamento'!$P70&lt;&gt;'Série original'!$Q70)),'1º Saneamento'!J70," ")</f>
        <v xml:space="preserve"> </v>
      </c>
      <c r="K70" s="5" t="str">
        <f>IF(AND('1º Saneamento'!$O70&gt;30%,'1º Saneamento'!K70&gt;='1º Saneamento'!$P70,'1º Saneamento'!K70&lt;='1º Saneamento'!$Q70,COUNT('1º Saneamento'!$C70:$L70)&gt;3,OR('1º Saneamento'!$N70&lt;&gt;'Série original'!$O70,'1º Saneamento'!$O70&lt;&gt;'Série original'!$P70,'1º Saneamento'!$P70&lt;&gt;'Série original'!$Q70)),'1º Saneamento'!K70," ")</f>
        <v xml:space="preserve"> </v>
      </c>
      <c r="L70" s="5" t="str">
        <f>IF(AND('1º Saneamento'!$O70&gt;30%,'1º Saneamento'!L70&gt;='1º Saneamento'!$P70,'1º Saneamento'!L70&lt;='1º Saneamento'!$Q70,COUNT('1º Saneamento'!$C70:$L70)&gt;3,OR('1º Saneamento'!$N70&lt;&gt;'Série original'!$O70,'1º Saneamento'!$O70&lt;&gt;'Série original'!$P70,'1º Saneamento'!$P70&lt;&gt;'Série original'!$Q70)),'1º Saneamento'!L70," ")</f>
        <v xml:space="preserve"> </v>
      </c>
      <c r="M70" s="44" t="str">
        <f t="shared" si="10"/>
        <v/>
      </c>
      <c r="N70" s="7" t="str">
        <f t="shared" si="11"/>
        <v/>
      </c>
      <c r="O70" s="8" t="str">
        <f t="shared" si="12"/>
        <v/>
      </c>
      <c r="P70" s="6" t="str">
        <f t="shared" si="13"/>
        <v/>
      </c>
      <c r="Q70" s="5" t="str">
        <f t="shared" si="14"/>
        <v/>
      </c>
    </row>
    <row r="71" spans="1:17" ht="12.75" customHeight="1" x14ac:dyDescent="0.25">
      <c r="A71" s="3" t="str">
        <f>IF('Série original'!$A71&lt;&gt;"",'Série original'!$A71,"")</f>
        <v/>
      </c>
      <c r="B71" s="4" t="str">
        <f>IF('Série original'!$B71&lt;&gt;"",'Série original'!$B71,"")</f>
        <v/>
      </c>
      <c r="C71" s="5" t="str">
        <f>IF(AND('1º Saneamento'!$O71&gt;30%,'1º Saneamento'!C71&gt;='1º Saneamento'!$P71,'1º Saneamento'!C71&lt;='1º Saneamento'!$Q71,COUNT('1º Saneamento'!$C71:$L71)&gt;3,OR('1º Saneamento'!$N71&lt;&gt;'Série original'!$O71,'1º Saneamento'!$O71&lt;&gt;'Série original'!$P71,'1º Saneamento'!$P71&lt;&gt;'Série original'!$Q71)),'1º Saneamento'!C71," ")</f>
        <v xml:space="preserve"> </v>
      </c>
      <c r="D71" s="5" t="str">
        <f>IF(AND('1º Saneamento'!$O71&gt;30%,'1º Saneamento'!D71&gt;='1º Saneamento'!$P71,'1º Saneamento'!D71&lt;='1º Saneamento'!$Q71,COUNT('1º Saneamento'!$C71:$L71)&gt;3,OR('1º Saneamento'!$N71&lt;&gt;'Série original'!$O71,'1º Saneamento'!$O71&lt;&gt;'Série original'!$P71,'1º Saneamento'!$P71&lt;&gt;'Série original'!$Q71)),'1º Saneamento'!D71," ")</f>
        <v xml:space="preserve"> </v>
      </c>
      <c r="E71" s="5" t="str">
        <f>IF(AND('1º Saneamento'!$O71&gt;30%,'1º Saneamento'!E71&gt;='1º Saneamento'!$P71,'1º Saneamento'!E71&lt;='1º Saneamento'!$Q71,COUNT('1º Saneamento'!$C71:$L71)&gt;3,OR('1º Saneamento'!$N71&lt;&gt;'Série original'!$O71,'1º Saneamento'!$O71&lt;&gt;'Série original'!$P71,'1º Saneamento'!$P71&lt;&gt;'Série original'!$Q71)),'1º Saneamento'!E71," ")</f>
        <v xml:space="preserve"> </v>
      </c>
      <c r="F71" s="5" t="str">
        <f>IF(AND('1º Saneamento'!$O71&gt;30%,'1º Saneamento'!F71&gt;='1º Saneamento'!$P71,'1º Saneamento'!F71&lt;='1º Saneamento'!$Q71,COUNT('1º Saneamento'!$C71:$L71)&gt;3,OR('1º Saneamento'!$N71&lt;&gt;'Série original'!$O71,'1º Saneamento'!$O71&lt;&gt;'Série original'!$P71,'1º Saneamento'!$P71&lt;&gt;'Série original'!$Q71)),'1º Saneamento'!F71," ")</f>
        <v xml:space="preserve"> </v>
      </c>
      <c r="G71" s="5" t="str">
        <f>IF(AND('1º Saneamento'!$O71&gt;30%,'1º Saneamento'!G71&gt;='1º Saneamento'!$P71,'1º Saneamento'!G71&lt;='1º Saneamento'!$Q71,COUNT('1º Saneamento'!$C71:$L71)&gt;3,OR('1º Saneamento'!$N71&lt;&gt;'Série original'!$O71,'1º Saneamento'!$O71&lt;&gt;'Série original'!$P71,'1º Saneamento'!$P71&lt;&gt;'Série original'!$Q71)),'1º Saneamento'!G71," ")</f>
        <v xml:space="preserve"> </v>
      </c>
      <c r="H71" s="5" t="str">
        <f>IF(AND('1º Saneamento'!$O71&gt;30%,'1º Saneamento'!H71&gt;='1º Saneamento'!$P71,'1º Saneamento'!H71&lt;='1º Saneamento'!$Q71,COUNT('1º Saneamento'!$C71:$L71)&gt;3,OR('1º Saneamento'!$N71&lt;&gt;'Série original'!$O71,'1º Saneamento'!$O71&lt;&gt;'Série original'!$P71,'1º Saneamento'!$P71&lt;&gt;'Série original'!$Q71)),'1º Saneamento'!H71," ")</f>
        <v xml:space="preserve"> </v>
      </c>
      <c r="I71" s="5" t="str">
        <f>IF(AND('1º Saneamento'!$O71&gt;30%,'1º Saneamento'!I71&gt;='1º Saneamento'!$P71,'1º Saneamento'!I71&lt;='1º Saneamento'!$Q71,COUNT('1º Saneamento'!$C71:$L71)&gt;3,OR('1º Saneamento'!$N71&lt;&gt;'Série original'!$O71,'1º Saneamento'!$O71&lt;&gt;'Série original'!$P71,'1º Saneamento'!$P71&lt;&gt;'Série original'!$Q71)),'1º Saneamento'!I71," ")</f>
        <v xml:space="preserve"> </v>
      </c>
      <c r="J71" s="5" t="str">
        <f>IF(AND('1º Saneamento'!$O71&gt;30%,'1º Saneamento'!J71&gt;='1º Saneamento'!$P71,'1º Saneamento'!J71&lt;='1º Saneamento'!$Q71,COUNT('1º Saneamento'!$C71:$L71)&gt;3,OR('1º Saneamento'!$N71&lt;&gt;'Série original'!$O71,'1º Saneamento'!$O71&lt;&gt;'Série original'!$P71,'1º Saneamento'!$P71&lt;&gt;'Série original'!$Q71)),'1º Saneamento'!J71," ")</f>
        <v xml:space="preserve"> </v>
      </c>
      <c r="K71" s="5" t="str">
        <f>IF(AND('1º Saneamento'!$O71&gt;30%,'1º Saneamento'!K71&gt;='1º Saneamento'!$P71,'1º Saneamento'!K71&lt;='1º Saneamento'!$Q71,COUNT('1º Saneamento'!$C71:$L71)&gt;3,OR('1º Saneamento'!$N71&lt;&gt;'Série original'!$O71,'1º Saneamento'!$O71&lt;&gt;'Série original'!$P71,'1º Saneamento'!$P71&lt;&gt;'Série original'!$Q71)),'1º Saneamento'!K71," ")</f>
        <v xml:space="preserve"> </v>
      </c>
      <c r="L71" s="5" t="str">
        <f>IF(AND('1º Saneamento'!$O71&gt;30%,'1º Saneamento'!L71&gt;='1º Saneamento'!$P71,'1º Saneamento'!L71&lt;='1º Saneamento'!$Q71,COUNT('1º Saneamento'!$C71:$L71)&gt;3,OR('1º Saneamento'!$N71&lt;&gt;'Série original'!$O71,'1º Saneamento'!$O71&lt;&gt;'Série original'!$P71,'1º Saneamento'!$P71&lt;&gt;'Série original'!$Q71)),'1º Saneamento'!L71," ")</f>
        <v xml:space="preserve"> </v>
      </c>
      <c r="M71" s="44" t="str">
        <f t="shared" si="10"/>
        <v/>
      </c>
      <c r="N71" s="7" t="str">
        <f t="shared" si="11"/>
        <v/>
      </c>
      <c r="O71" s="8" t="str">
        <f t="shared" si="12"/>
        <v/>
      </c>
      <c r="P71" s="6" t="str">
        <f t="shared" si="13"/>
        <v/>
      </c>
      <c r="Q71" s="5" t="str">
        <f t="shared" si="14"/>
        <v/>
      </c>
    </row>
    <row r="72" spans="1:17" ht="12.75" customHeight="1" x14ac:dyDescent="0.25">
      <c r="A72" s="3" t="str">
        <f>IF('Série original'!$A72&lt;&gt;"",'Série original'!$A72,"")</f>
        <v/>
      </c>
      <c r="B72" s="4" t="str">
        <f>IF('Série original'!$B72&lt;&gt;"",'Série original'!$B72,"")</f>
        <v/>
      </c>
      <c r="C72" s="5" t="str">
        <f>IF(AND('1º Saneamento'!$O72&gt;30%,'1º Saneamento'!C72&gt;='1º Saneamento'!$P72,'1º Saneamento'!C72&lt;='1º Saneamento'!$Q72,COUNT('1º Saneamento'!$C72:$L72)&gt;3,OR('1º Saneamento'!$N72&lt;&gt;'Série original'!$O72,'1º Saneamento'!$O72&lt;&gt;'Série original'!$P72,'1º Saneamento'!$P72&lt;&gt;'Série original'!$Q72)),'1º Saneamento'!C72," ")</f>
        <v xml:space="preserve"> </v>
      </c>
      <c r="D72" s="5" t="str">
        <f>IF(AND('1º Saneamento'!$O72&gt;30%,'1º Saneamento'!D72&gt;='1º Saneamento'!$P72,'1º Saneamento'!D72&lt;='1º Saneamento'!$Q72,COUNT('1º Saneamento'!$C72:$L72)&gt;3,OR('1º Saneamento'!$N72&lt;&gt;'Série original'!$O72,'1º Saneamento'!$O72&lt;&gt;'Série original'!$P72,'1º Saneamento'!$P72&lt;&gt;'Série original'!$Q72)),'1º Saneamento'!D72," ")</f>
        <v xml:space="preserve"> </v>
      </c>
      <c r="E72" s="5" t="str">
        <f>IF(AND('1º Saneamento'!$O72&gt;30%,'1º Saneamento'!E72&gt;='1º Saneamento'!$P72,'1º Saneamento'!E72&lt;='1º Saneamento'!$Q72,COUNT('1º Saneamento'!$C72:$L72)&gt;3,OR('1º Saneamento'!$N72&lt;&gt;'Série original'!$O72,'1º Saneamento'!$O72&lt;&gt;'Série original'!$P72,'1º Saneamento'!$P72&lt;&gt;'Série original'!$Q72)),'1º Saneamento'!E72," ")</f>
        <v xml:space="preserve"> </v>
      </c>
      <c r="F72" s="5" t="str">
        <f>IF(AND('1º Saneamento'!$O72&gt;30%,'1º Saneamento'!F72&gt;='1º Saneamento'!$P72,'1º Saneamento'!F72&lt;='1º Saneamento'!$Q72,COUNT('1º Saneamento'!$C72:$L72)&gt;3,OR('1º Saneamento'!$N72&lt;&gt;'Série original'!$O72,'1º Saneamento'!$O72&lt;&gt;'Série original'!$P72,'1º Saneamento'!$P72&lt;&gt;'Série original'!$Q72)),'1º Saneamento'!F72," ")</f>
        <v xml:space="preserve"> </v>
      </c>
      <c r="G72" s="5" t="str">
        <f>IF(AND('1º Saneamento'!$O72&gt;30%,'1º Saneamento'!G72&gt;='1º Saneamento'!$P72,'1º Saneamento'!G72&lt;='1º Saneamento'!$Q72,COUNT('1º Saneamento'!$C72:$L72)&gt;3,OR('1º Saneamento'!$N72&lt;&gt;'Série original'!$O72,'1º Saneamento'!$O72&lt;&gt;'Série original'!$P72,'1º Saneamento'!$P72&lt;&gt;'Série original'!$Q72)),'1º Saneamento'!G72," ")</f>
        <v xml:space="preserve"> </v>
      </c>
      <c r="H72" s="5" t="str">
        <f>IF(AND('1º Saneamento'!$O72&gt;30%,'1º Saneamento'!H72&gt;='1º Saneamento'!$P72,'1º Saneamento'!H72&lt;='1º Saneamento'!$Q72,COUNT('1º Saneamento'!$C72:$L72)&gt;3,OR('1º Saneamento'!$N72&lt;&gt;'Série original'!$O72,'1º Saneamento'!$O72&lt;&gt;'Série original'!$P72,'1º Saneamento'!$P72&lt;&gt;'Série original'!$Q72)),'1º Saneamento'!H72," ")</f>
        <v xml:space="preserve"> </v>
      </c>
      <c r="I72" s="5" t="str">
        <f>IF(AND('1º Saneamento'!$O72&gt;30%,'1º Saneamento'!I72&gt;='1º Saneamento'!$P72,'1º Saneamento'!I72&lt;='1º Saneamento'!$Q72,COUNT('1º Saneamento'!$C72:$L72)&gt;3,OR('1º Saneamento'!$N72&lt;&gt;'Série original'!$O72,'1º Saneamento'!$O72&lt;&gt;'Série original'!$P72,'1º Saneamento'!$P72&lt;&gt;'Série original'!$Q72)),'1º Saneamento'!I72," ")</f>
        <v xml:space="preserve"> </v>
      </c>
      <c r="J72" s="5" t="str">
        <f>IF(AND('1º Saneamento'!$O72&gt;30%,'1º Saneamento'!J72&gt;='1º Saneamento'!$P72,'1º Saneamento'!J72&lt;='1º Saneamento'!$Q72,COUNT('1º Saneamento'!$C72:$L72)&gt;3,OR('1º Saneamento'!$N72&lt;&gt;'Série original'!$O72,'1º Saneamento'!$O72&lt;&gt;'Série original'!$P72,'1º Saneamento'!$P72&lt;&gt;'Série original'!$Q72)),'1º Saneamento'!J72," ")</f>
        <v xml:space="preserve"> </v>
      </c>
      <c r="K72" s="5" t="str">
        <f>IF(AND('1º Saneamento'!$O72&gt;30%,'1º Saneamento'!K72&gt;='1º Saneamento'!$P72,'1º Saneamento'!K72&lt;='1º Saneamento'!$Q72,COUNT('1º Saneamento'!$C72:$L72)&gt;3,OR('1º Saneamento'!$N72&lt;&gt;'Série original'!$O72,'1º Saneamento'!$O72&lt;&gt;'Série original'!$P72,'1º Saneamento'!$P72&lt;&gt;'Série original'!$Q72)),'1º Saneamento'!K72," ")</f>
        <v xml:space="preserve"> </v>
      </c>
      <c r="L72" s="5" t="str">
        <f>IF(AND('1º Saneamento'!$O72&gt;30%,'1º Saneamento'!L72&gt;='1º Saneamento'!$P72,'1º Saneamento'!L72&lt;='1º Saneamento'!$Q72,COUNT('1º Saneamento'!$C72:$L72)&gt;3,OR('1º Saneamento'!$N72&lt;&gt;'Série original'!$O72,'1º Saneamento'!$O72&lt;&gt;'Série original'!$P72,'1º Saneamento'!$P72&lt;&gt;'Série original'!$Q72)),'1º Saneamento'!L72," ")</f>
        <v xml:space="preserve"> </v>
      </c>
      <c r="M72" s="44" t="str">
        <f t="shared" si="10"/>
        <v/>
      </c>
      <c r="N72" s="7" t="str">
        <f t="shared" si="11"/>
        <v/>
      </c>
      <c r="O72" s="8" t="str">
        <f t="shared" si="12"/>
        <v/>
      </c>
      <c r="P72" s="6" t="str">
        <f t="shared" si="13"/>
        <v/>
      </c>
      <c r="Q72" s="5" t="str">
        <f t="shared" si="14"/>
        <v/>
      </c>
    </row>
    <row r="73" spans="1:17" ht="12.75" customHeight="1" x14ac:dyDescent="0.25">
      <c r="A73" s="3" t="str">
        <f>IF('Série original'!$A73&lt;&gt;"",'Série original'!$A73,"")</f>
        <v/>
      </c>
      <c r="B73" s="4" t="str">
        <f>IF('Série original'!$B73&lt;&gt;"",'Série original'!$B73,"")</f>
        <v/>
      </c>
      <c r="C73" s="5" t="str">
        <f>IF(AND('1º Saneamento'!$O73&gt;30%,'1º Saneamento'!C73&gt;='1º Saneamento'!$P73,'1º Saneamento'!C73&lt;='1º Saneamento'!$Q73,COUNT('1º Saneamento'!$C73:$L73)&gt;3,OR('1º Saneamento'!$N73&lt;&gt;'Série original'!$O73,'1º Saneamento'!$O73&lt;&gt;'Série original'!$P73,'1º Saneamento'!$P73&lt;&gt;'Série original'!$Q73)),'1º Saneamento'!C73," ")</f>
        <v xml:space="preserve"> </v>
      </c>
      <c r="D73" s="5" t="str">
        <f>IF(AND('1º Saneamento'!$O73&gt;30%,'1º Saneamento'!D73&gt;='1º Saneamento'!$P73,'1º Saneamento'!D73&lt;='1º Saneamento'!$Q73,COUNT('1º Saneamento'!$C73:$L73)&gt;3,OR('1º Saneamento'!$N73&lt;&gt;'Série original'!$O73,'1º Saneamento'!$O73&lt;&gt;'Série original'!$P73,'1º Saneamento'!$P73&lt;&gt;'Série original'!$Q73)),'1º Saneamento'!D73," ")</f>
        <v xml:space="preserve"> </v>
      </c>
      <c r="E73" s="5" t="str">
        <f>IF(AND('1º Saneamento'!$O73&gt;30%,'1º Saneamento'!E73&gt;='1º Saneamento'!$P73,'1º Saneamento'!E73&lt;='1º Saneamento'!$Q73,COUNT('1º Saneamento'!$C73:$L73)&gt;3,OR('1º Saneamento'!$N73&lt;&gt;'Série original'!$O73,'1º Saneamento'!$O73&lt;&gt;'Série original'!$P73,'1º Saneamento'!$P73&lt;&gt;'Série original'!$Q73)),'1º Saneamento'!E73," ")</f>
        <v xml:space="preserve"> </v>
      </c>
      <c r="F73" s="5" t="str">
        <f>IF(AND('1º Saneamento'!$O73&gt;30%,'1º Saneamento'!F73&gt;='1º Saneamento'!$P73,'1º Saneamento'!F73&lt;='1º Saneamento'!$Q73,COUNT('1º Saneamento'!$C73:$L73)&gt;3,OR('1º Saneamento'!$N73&lt;&gt;'Série original'!$O73,'1º Saneamento'!$O73&lt;&gt;'Série original'!$P73,'1º Saneamento'!$P73&lt;&gt;'Série original'!$Q73)),'1º Saneamento'!F73," ")</f>
        <v xml:space="preserve"> </v>
      </c>
      <c r="G73" s="5" t="str">
        <f>IF(AND('1º Saneamento'!$O73&gt;30%,'1º Saneamento'!G73&gt;='1º Saneamento'!$P73,'1º Saneamento'!G73&lt;='1º Saneamento'!$Q73,COUNT('1º Saneamento'!$C73:$L73)&gt;3,OR('1º Saneamento'!$N73&lt;&gt;'Série original'!$O73,'1º Saneamento'!$O73&lt;&gt;'Série original'!$P73,'1º Saneamento'!$P73&lt;&gt;'Série original'!$Q73)),'1º Saneamento'!G73," ")</f>
        <v xml:space="preserve"> </v>
      </c>
      <c r="H73" s="5" t="str">
        <f>IF(AND('1º Saneamento'!$O73&gt;30%,'1º Saneamento'!H73&gt;='1º Saneamento'!$P73,'1º Saneamento'!H73&lt;='1º Saneamento'!$Q73,COUNT('1º Saneamento'!$C73:$L73)&gt;3,OR('1º Saneamento'!$N73&lt;&gt;'Série original'!$O73,'1º Saneamento'!$O73&lt;&gt;'Série original'!$P73,'1º Saneamento'!$P73&lt;&gt;'Série original'!$Q73)),'1º Saneamento'!H73," ")</f>
        <v xml:space="preserve"> </v>
      </c>
      <c r="I73" s="5" t="str">
        <f>IF(AND('1º Saneamento'!$O73&gt;30%,'1º Saneamento'!I73&gt;='1º Saneamento'!$P73,'1º Saneamento'!I73&lt;='1º Saneamento'!$Q73,COUNT('1º Saneamento'!$C73:$L73)&gt;3,OR('1º Saneamento'!$N73&lt;&gt;'Série original'!$O73,'1º Saneamento'!$O73&lt;&gt;'Série original'!$P73,'1º Saneamento'!$P73&lt;&gt;'Série original'!$Q73)),'1º Saneamento'!I73," ")</f>
        <v xml:space="preserve"> </v>
      </c>
      <c r="J73" s="5" t="str">
        <f>IF(AND('1º Saneamento'!$O73&gt;30%,'1º Saneamento'!J73&gt;='1º Saneamento'!$P73,'1º Saneamento'!J73&lt;='1º Saneamento'!$Q73,COUNT('1º Saneamento'!$C73:$L73)&gt;3,OR('1º Saneamento'!$N73&lt;&gt;'Série original'!$O73,'1º Saneamento'!$O73&lt;&gt;'Série original'!$P73,'1º Saneamento'!$P73&lt;&gt;'Série original'!$Q73)),'1º Saneamento'!J73," ")</f>
        <v xml:space="preserve"> </v>
      </c>
      <c r="K73" s="5" t="str">
        <f>IF(AND('1º Saneamento'!$O73&gt;30%,'1º Saneamento'!K73&gt;='1º Saneamento'!$P73,'1º Saneamento'!K73&lt;='1º Saneamento'!$Q73,COUNT('1º Saneamento'!$C73:$L73)&gt;3,OR('1º Saneamento'!$N73&lt;&gt;'Série original'!$O73,'1º Saneamento'!$O73&lt;&gt;'Série original'!$P73,'1º Saneamento'!$P73&lt;&gt;'Série original'!$Q73)),'1º Saneamento'!K73," ")</f>
        <v xml:space="preserve"> </v>
      </c>
      <c r="L73" s="5" t="str">
        <f>IF(AND('1º Saneamento'!$O73&gt;30%,'1º Saneamento'!L73&gt;='1º Saneamento'!$P73,'1º Saneamento'!L73&lt;='1º Saneamento'!$Q73,COUNT('1º Saneamento'!$C73:$L73)&gt;3,OR('1º Saneamento'!$N73&lt;&gt;'Série original'!$O73,'1º Saneamento'!$O73&lt;&gt;'Série original'!$P73,'1º Saneamento'!$P73&lt;&gt;'Série original'!$Q73)),'1º Saneamento'!L73," ")</f>
        <v xml:space="preserve"> </v>
      </c>
      <c r="M73" s="44" t="str">
        <f t="shared" si="10"/>
        <v/>
      </c>
      <c r="N73" s="7" t="str">
        <f t="shared" si="11"/>
        <v/>
      </c>
      <c r="O73" s="8" t="str">
        <f t="shared" si="12"/>
        <v/>
      </c>
      <c r="P73" s="6" t="str">
        <f t="shared" si="13"/>
        <v/>
      </c>
      <c r="Q73" s="5" t="str">
        <f t="shared" si="14"/>
        <v/>
      </c>
    </row>
    <row r="74" spans="1:17" ht="12.75" customHeight="1" x14ac:dyDescent="0.25">
      <c r="A74" s="3" t="str">
        <f>IF('Série original'!$A74&lt;&gt;"",'Série original'!$A74,"")</f>
        <v/>
      </c>
      <c r="B74" s="4" t="str">
        <f>IF('Série original'!$B74&lt;&gt;"",'Série original'!$B74,"")</f>
        <v/>
      </c>
      <c r="C74" s="5" t="str">
        <f>IF(AND('1º Saneamento'!$O74&gt;30%,'1º Saneamento'!C74&gt;='1º Saneamento'!$P74,'1º Saneamento'!C74&lt;='1º Saneamento'!$Q74,COUNT('1º Saneamento'!$C74:$L74)&gt;3,OR('1º Saneamento'!$N74&lt;&gt;'Série original'!$O74,'1º Saneamento'!$O74&lt;&gt;'Série original'!$P74,'1º Saneamento'!$P74&lt;&gt;'Série original'!$Q74)),'1º Saneamento'!C74," ")</f>
        <v xml:space="preserve"> </v>
      </c>
      <c r="D74" s="5" t="str">
        <f>IF(AND('1º Saneamento'!$O74&gt;30%,'1º Saneamento'!D74&gt;='1º Saneamento'!$P74,'1º Saneamento'!D74&lt;='1º Saneamento'!$Q74,COUNT('1º Saneamento'!$C74:$L74)&gt;3,OR('1º Saneamento'!$N74&lt;&gt;'Série original'!$O74,'1º Saneamento'!$O74&lt;&gt;'Série original'!$P74,'1º Saneamento'!$P74&lt;&gt;'Série original'!$Q74)),'1º Saneamento'!D74," ")</f>
        <v xml:space="preserve"> </v>
      </c>
      <c r="E74" s="5" t="str">
        <f>IF(AND('1º Saneamento'!$O74&gt;30%,'1º Saneamento'!E74&gt;='1º Saneamento'!$P74,'1º Saneamento'!E74&lt;='1º Saneamento'!$Q74,COUNT('1º Saneamento'!$C74:$L74)&gt;3,OR('1º Saneamento'!$N74&lt;&gt;'Série original'!$O74,'1º Saneamento'!$O74&lt;&gt;'Série original'!$P74,'1º Saneamento'!$P74&lt;&gt;'Série original'!$Q74)),'1º Saneamento'!E74," ")</f>
        <v xml:space="preserve"> </v>
      </c>
      <c r="F74" s="5" t="str">
        <f>IF(AND('1º Saneamento'!$O74&gt;30%,'1º Saneamento'!F74&gt;='1º Saneamento'!$P74,'1º Saneamento'!F74&lt;='1º Saneamento'!$Q74,COUNT('1º Saneamento'!$C74:$L74)&gt;3,OR('1º Saneamento'!$N74&lt;&gt;'Série original'!$O74,'1º Saneamento'!$O74&lt;&gt;'Série original'!$P74,'1º Saneamento'!$P74&lt;&gt;'Série original'!$Q74)),'1º Saneamento'!F74," ")</f>
        <v xml:space="preserve"> </v>
      </c>
      <c r="G74" s="5" t="str">
        <f>IF(AND('1º Saneamento'!$O74&gt;30%,'1º Saneamento'!G74&gt;='1º Saneamento'!$P74,'1º Saneamento'!G74&lt;='1º Saneamento'!$Q74,COUNT('1º Saneamento'!$C74:$L74)&gt;3,OR('1º Saneamento'!$N74&lt;&gt;'Série original'!$O74,'1º Saneamento'!$O74&lt;&gt;'Série original'!$P74,'1º Saneamento'!$P74&lt;&gt;'Série original'!$Q74)),'1º Saneamento'!G74," ")</f>
        <v xml:space="preserve"> </v>
      </c>
      <c r="H74" s="5" t="str">
        <f>IF(AND('1º Saneamento'!$O74&gt;30%,'1º Saneamento'!H74&gt;='1º Saneamento'!$P74,'1º Saneamento'!H74&lt;='1º Saneamento'!$Q74,COUNT('1º Saneamento'!$C74:$L74)&gt;3,OR('1º Saneamento'!$N74&lt;&gt;'Série original'!$O74,'1º Saneamento'!$O74&lt;&gt;'Série original'!$P74,'1º Saneamento'!$P74&lt;&gt;'Série original'!$Q74)),'1º Saneamento'!H74," ")</f>
        <v xml:space="preserve"> </v>
      </c>
      <c r="I74" s="5" t="str">
        <f>IF(AND('1º Saneamento'!$O74&gt;30%,'1º Saneamento'!I74&gt;='1º Saneamento'!$P74,'1º Saneamento'!I74&lt;='1º Saneamento'!$Q74,COUNT('1º Saneamento'!$C74:$L74)&gt;3,OR('1º Saneamento'!$N74&lt;&gt;'Série original'!$O74,'1º Saneamento'!$O74&lt;&gt;'Série original'!$P74,'1º Saneamento'!$P74&lt;&gt;'Série original'!$Q74)),'1º Saneamento'!I74," ")</f>
        <v xml:space="preserve"> </v>
      </c>
      <c r="J74" s="5" t="str">
        <f>IF(AND('1º Saneamento'!$O74&gt;30%,'1º Saneamento'!J74&gt;='1º Saneamento'!$P74,'1º Saneamento'!J74&lt;='1º Saneamento'!$Q74,COUNT('1º Saneamento'!$C74:$L74)&gt;3,OR('1º Saneamento'!$N74&lt;&gt;'Série original'!$O74,'1º Saneamento'!$O74&lt;&gt;'Série original'!$P74,'1º Saneamento'!$P74&lt;&gt;'Série original'!$Q74)),'1º Saneamento'!J74," ")</f>
        <v xml:space="preserve"> </v>
      </c>
      <c r="K74" s="5" t="str">
        <f>IF(AND('1º Saneamento'!$O74&gt;30%,'1º Saneamento'!K74&gt;='1º Saneamento'!$P74,'1º Saneamento'!K74&lt;='1º Saneamento'!$Q74,COUNT('1º Saneamento'!$C74:$L74)&gt;3,OR('1º Saneamento'!$N74&lt;&gt;'Série original'!$O74,'1º Saneamento'!$O74&lt;&gt;'Série original'!$P74,'1º Saneamento'!$P74&lt;&gt;'Série original'!$Q74)),'1º Saneamento'!K74," ")</f>
        <v xml:space="preserve"> </v>
      </c>
      <c r="L74" s="5" t="str">
        <f>IF(AND('1º Saneamento'!$O74&gt;30%,'1º Saneamento'!L74&gt;='1º Saneamento'!$P74,'1º Saneamento'!L74&lt;='1º Saneamento'!$Q74,COUNT('1º Saneamento'!$C74:$L74)&gt;3,OR('1º Saneamento'!$N74&lt;&gt;'Série original'!$O74,'1º Saneamento'!$O74&lt;&gt;'Série original'!$P74,'1º Saneamento'!$P74&lt;&gt;'Série original'!$Q74)),'1º Saneamento'!L74," ")</f>
        <v xml:space="preserve"> </v>
      </c>
      <c r="M74" s="44" t="str">
        <f t="shared" si="10"/>
        <v/>
      </c>
      <c r="N74" s="7" t="str">
        <f t="shared" si="11"/>
        <v/>
      </c>
      <c r="O74" s="8" t="str">
        <f t="shared" si="12"/>
        <v/>
      </c>
      <c r="P74" s="6" t="str">
        <f t="shared" si="13"/>
        <v/>
      </c>
      <c r="Q74" s="5" t="str">
        <f t="shared" si="14"/>
        <v/>
      </c>
    </row>
    <row r="75" spans="1:17" ht="12.75" customHeight="1" x14ac:dyDescent="0.25">
      <c r="A75" s="3" t="str">
        <f>IF('Série original'!$A75&lt;&gt;"",'Série original'!$A75,"")</f>
        <v/>
      </c>
      <c r="B75" s="4" t="str">
        <f>IF('Série original'!$B75&lt;&gt;"",'Série original'!$B75,"")</f>
        <v/>
      </c>
      <c r="C75" s="5" t="str">
        <f>IF(AND('1º Saneamento'!$O75&gt;30%,'1º Saneamento'!C75&gt;='1º Saneamento'!$P75,'1º Saneamento'!C75&lt;='1º Saneamento'!$Q75,COUNT('1º Saneamento'!$C75:$L75)&gt;3,OR('1º Saneamento'!$N75&lt;&gt;'Série original'!$O75,'1º Saneamento'!$O75&lt;&gt;'Série original'!$P75,'1º Saneamento'!$P75&lt;&gt;'Série original'!$Q75)),'1º Saneamento'!C75," ")</f>
        <v xml:space="preserve"> </v>
      </c>
      <c r="D75" s="5" t="str">
        <f>IF(AND('1º Saneamento'!$O75&gt;30%,'1º Saneamento'!D75&gt;='1º Saneamento'!$P75,'1º Saneamento'!D75&lt;='1º Saneamento'!$Q75,COUNT('1º Saneamento'!$C75:$L75)&gt;3,OR('1º Saneamento'!$N75&lt;&gt;'Série original'!$O75,'1º Saneamento'!$O75&lt;&gt;'Série original'!$P75,'1º Saneamento'!$P75&lt;&gt;'Série original'!$Q75)),'1º Saneamento'!D75," ")</f>
        <v xml:space="preserve"> </v>
      </c>
      <c r="E75" s="5" t="str">
        <f>IF(AND('1º Saneamento'!$O75&gt;30%,'1º Saneamento'!E75&gt;='1º Saneamento'!$P75,'1º Saneamento'!E75&lt;='1º Saneamento'!$Q75,COUNT('1º Saneamento'!$C75:$L75)&gt;3,OR('1º Saneamento'!$N75&lt;&gt;'Série original'!$O75,'1º Saneamento'!$O75&lt;&gt;'Série original'!$P75,'1º Saneamento'!$P75&lt;&gt;'Série original'!$Q75)),'1º Saneamento'!E75," ")</f>
        <v xml:space="preserve"> </v>
      </c>
      <c r="F75" s="5" t="str">
        <f>IF(AND('1º Saneamento'!$O75&gt;30%,'1º Saneamento'!F75&gt;='1º Saneamento'!$P75,'1º Saneamento'!F75&lt;='1º Saneamento'!$Q75,COUNT('1º Saneamento'!$C75:$L75)&gt;3,OR('1º Saneamento'!$N75&lt;&gt;'Série original'!$O75,'1º Saneamento'!$O75&lt;&gt;'Série original'!$P75,'1º Saneamento'!$P75&lt;&gt;'Série original'!$Q75)),'1º Saneamento'!F75," ")</f>
        <v xml:space="preserve"> </v>
      </c>
      <c r="G75" s="5" t="str">
        <f>IF(AND('1º Saneamento'!$O75&gt;30%,'1º Saneamento'!G75&gt;='1º Saneamento'!$P75,'1º Saneamento'!G75&lt;='1º Saneamento'!$Q75,COUNT('1º Saneamento'!$C75:$L75)&gt;3,OR('1º Saneamento'!$N75&lt;&gt;'Série original'!$O75,'1º Saneamento'!$O75&lt;&gt;'Série original'!$P75,'1º Saneamento'!$P75&lt;&gt;'Série original'!$Q75)),'1º Saneamento'!G75," ")</f>
        <v xml:space="preserve"> </v>
      </c>
      <c r="H75" s="5" t="str">
        <f>IF(AND('1º Saneamento'!$O75&gt;30%,'1º Saneamento'!H75&gt;='1º Saneamento'!$P75,'1º Saneamento'!H75&lt;='1º Saneamento'!$Q75,COUNT('1º Saneamento'!$C75:$L75)&gt;3,OR('1º Saneamento'!$N75&lt;&gt;'Série original'!$O75,'1º Saneamento'!$O75&lt;&gt;'Série original'!$P75,'1º Saneamento'!$P75&lt;&gt;'Série original'!$Q75)),'1º Saneamento'!H75," ")</f>
        <v xml:space="preserve"> </v>
      </c>
      <c r="I75" s="5" t="str">
        <f>IF(AND('1º Saneamento'!$O75&gt;30%,'1º Saneamento'!I75&gt;='1º Saneamento'!$P75,'1º Saneamento'!I75&lt;='1º Saneamento'!$Q75,COUNT('1º Saneamento'!$C75:$L75)&gt;3,OR('1º Saneamento'!$N75&lt;&gt;'Série original'!$O75,'1º Saneamento'!$O75&lt;&gt;'Série original'!$P75,'1º Saneamento'!$P75&lt;&gt;'Série original'!$Q75)),'1º Saneamento'!I75," ")</f>
        <v xml:space="preserve"> </v>
      </c>
      <c r="J75" s="5" t="str">
        <f>IF(AND('1º Saneamento'!$O75&gt;30%,'1º Saneamento'!J75&gt;='1º Saneamento'!$P75,'1º Saneamento'!J75&lt;='1º Saneamento'!$Q75,COUNT('1º Saneamento'!$C75:$L75)&gt;3,OR('1º Saneamento'!$N75&lt;&gt;'Série original'!$O75,'1º Saneamento'!$O75&lt;&gt;'Série original'!$P75,'1º Saneamento'!$P75&lt;&gt;'Série original'!$Q75)),'1º Saneamento'!J75," ")</f>
        <v xml:space="preserve"> </v>
      </c>
      <c r="K75" s="5" t="str">
        <f>IF(AND('1º Saneamento'!$O75&gt;30%,'1º Saneamento'!K75&gt;='1º Saneamento'!$P75,'1º Saneamento'!K75&lt;='1º Saneamento'!$Q75,COUNT('1º Saneamento'!$C75:$L75)&gt;3,OR('1º Saneamento'!$N75&lt;&gt;'Série original'!$O75,'1º Saneamento'!$O75&lt;&gt;'Série original'!$P75,'1º Saneamento'!$P75&lt;&gt;'Série original'!$Q75)),'1º Saneamento'!K75," ")</f>
        <v xml:space="preserve"> </v>
      </c>
      <c r="L75" s="5" t="str">
        <f>IF(AND('1º Saneamento'!$O75&gt;30%,'1º Saneamento'!L75&gt;='1º Saneamento'!$P75,'1º Saneamento'!L75&lt;='1º Saneamento'!$Q75,COUNT('1º Saneamento'!$C75:$L75)&gt;3,OR('1º Saneamento'!$N75&lt;&gt;'Série original'!$O75,'1º Saneamento'!$O75&lt;&gt;'Série original'!$P75,'1º Saneamento'!$P75&lt;&gt;'Série original'!$Q75)),'1º Saneamento'!L75," ")</f>
        <v xml:space="preserve"> </v>
      </c>
      <c r="M75" s="44" t="str">
        <f t="shared" si="10"/>
        <v/>
      </c>
      <c r="N75" s="7" t="str">
        <f t="shared" si="11"/>
        <v/>
      </c>
      <c r="O75" s="8" t="str">
        <f t="shared" si="12"/>
        <v/>
      </c>
      <c r="P75" s="6" t="str">
        <f t="shared" si="13"/>
        <v/>
      </c>
      <c r="Q75" s="5" t="str">
        <f t="shared" si="14"/>
        <v/>
      </c>
    </row>
    <row r="76" spans="1:17" ht="12.75" customHeight="1" x14ac:dyDescent="0.25">
      <c r="A76" s="3" t="str">
        <f>IF('Série original'!$A76&lt;&gt;"",'Série original'!$A76,"")</f>
        <v/>
      </c>
      <c r="B76" s="4" t="str">
        <f>IF('Série original'!$B76&lt;&gt;"",'Série original'!$B76,"")</f>
        <v/>
      </c>
      <c r="C76" s="5" t="str">
        <f>IF(AND('1º Saneamento'!$O76&gt;30%,'1º Saneamento'!C76&gt;='1º Saneamento'!$P76,'1º Saneamento'!C76&lt;='1º Saneamento'!$Q76,COUNT('1º Saneamento'!$C76:$L76)&gt;3,OR('1º Saneamento'!$N76&lt;&gt;'Série original'!$O76,'1º Saneamento'!$O76&lt;&gt;'Série original'!$P76,'1º Saneamento'!$P76&lt;&gt;'Série original'!$Q76)),'1º Saneamento'!C76," ")</f>
        <v xml:space="preserve"> </v>
      </c>
      <c r="D76" s="5" t="str">
        <f>IF(AND('1º Saneamento'!$O76&gt;30%,'1º Saneamento'!D76&gt;='1º Saneamento'!$P76,'1º Saneamento'!D76&lt;='1º Saneamento'!$Q76,COUNT('1º Saneamento'!$C76:$L76)&gt;3,OR('1º Saneamento'!$N76&lt;&gt;'Série original'!$O76,'1º Saneamento'!$O76&lt;&gt;'Série original'!$P76,'1º Saneamento'!$P76&lt;&gt;'Série original'!$Q76)),'1º Saneamento'!D76," ")</f>
        <v xml:space="preserve"> </v>
      </c>
      <c r="E76" s="5" t="str">
        <f>IF(AND('1º Saneamento'!$O76&gt;30%,'1º Saneamento'!E76&gt;='1º Saneamento'!$P76,'1º Saneamento'!E76&lt;='1º Saneamento'!$Q76,COUNT('1º Saneamento'!$C76:$L76)&gt;3,OR('1º Saneamento'!$N76&lt;&gt;'Série original'!$O76,'1º Saneamento'!$O76&lt;&gt;'Série original'!$P76,'1º Saneamento'!$P76&lt;&gt;'Série original'!$Q76)),'1º Saneamento'!E76," ")</f>
        <v xml:space="preserve"> </v>
      </c>
      <c r="F76" s="5" t="str">
        <f>IF(AND('1º Saneamento'!$O76&gt;30%,'1º Saneamento'!F76&gt;='1º Saneamento'!$P76,'1º Saneamento'!F76&lt;='1º Saneamento'!$Q76,COUNT('1º Saneamento'!$C76:$L76)&gt;3,OR('1º Saneamento'!$N76&lt;&gt;'Série original'!$O76,'1º Saneamento'!$O76&lt;&gt;'Série original'!$P76,'1º Saneamento'!$P76&lt;&gt;'Série original'!$Q76)),'1º Saneamento'!F76," ")</f>
        <v xml:space="preserve"> </v>
      </c>
      <c r="G76" s="5" t="str">
        <f>IF(AND('1º Saneamento'!$O76&gt;30%,'1º Saneamento'!G76&gt;='1º Saneamento'!$P76,'1º Saneamento'!G76&lt;='1º Saneamento'!$Q76,COUNT('1º Saneamento'!$C76:$L76)&gt;3,OR('1º Saneamento'!$N76&lt;&gt;'Série original'!$O76,'1º Saneamento'!$O76&lt;&gt;'Série original'!$P76,'1º Saneamento'!$P76&lt;&gt;'Série original'!$Q76)),'1º Saneamento'!G76," ")</f>
        <v xml:space="preserve"> </v>
      </c>
      <c r="H76" s="5" t="str">
        <f>IF(AND('1º Saneamento'!$O76&gt;30%,'1º Saneamento'!H76&gt;='1º Saneamento'!$P76,'1º Saneamento'!H76&lt;='1º Saneamento'!$Q76,COUNT('1º Saneamento'!$C76:$L76)&gt;3,OR('1º Saneamento'!$N76&lt;&gt;'Série original'!$O76,'1º Saneamento'!$O76&lt;&gt;'Série original'!$P76,'1º Saneamento'!$P76&lt;&gt;'Série original'!$Q76)),'1º Saneamento'!H76," ")</f>
        <v xml:space="preserve"> </v>
      </c>
      <c r="I76" s="5" t="str">
        <f>IF(AND('1º Saneamento'!$O76&gt;30%,'1º Saneamento'!I76&gt;='1º Saneamento'!$P76,'1º Saneamento'!I76&lt;='1º Saneamento'!$Q76,COUNT('1º Saneamento'!$C76:$L76)&gt;3,OR('1º Saneamento'!$N76&lt;&gt;'Série original'!$O76,'1º Saneamento'!$O76&lt;&gt;'Série original'!$P76,'1º Saneamento'!$P76&lt;&gt;'Série original'!$Q76)),'1º Saneamento'!I76," ")</f>
        <v xml:space="preserve"> </v>
      </c>
      <c r="J76" s="5" t="str">
        <f>IF(AND('1º Saneamento'!$O76&gt;30%,'1º Saneamento'!J76&gt;='1º Saneamento'!$P76,'1º Saneamento'!J76&lt;='1º Saneamento'!$Q76,COUNT('1º Saneamento'!$C76:$L76)&gt;3,OR('1º Saneamento'!$N76&lt;&gt;'Série original'!$O76,'1º Saneamento'!$O76&lt;&gt;'Série original'!$P76,'1º Saneamento'!$P76&lt;&gt;'Série original'!$Q76)),'1º Saneamento'!J76," ")</f>
        <v xml:space="preserve"> </v>
      </c>
      <c r="K76" s="5" t="str">
        <f>IF(AND('1º Saneamento'!$O76&gt;30%,'1º Saneamento'!K76&gt;='1º Saneamento'!$P76,'1º Saneamento'!K76&lt;='1º Saneamento'!$Q76,COUNT('1º Saneamento'!$C76:$L76)&gt;3,OR('1º Saneamento'!$N76&lt;&gt;'Série original'!$O76,'1º Saneamento'!$O76&lt;&gt;'Série original'!$P76,'1º Saneamento'!$P76&lt;&gt;'Série original'!$Q76)),'1º Saneamento'!K76," ")</f>
        <v xml:space="preserve"> </v>
      </c>
      <c r="L76" s="5" t="str">
        <f>IF(AND('1º Saneamento'!$O76&gt;30%,'1º Saneamento'!L76&gt;='1º Saneamento'!$P76,'1º Saneamento'!L76&lt;='1º Saneamento'!$Q76,COUNT('1º Saneamento'!$C76:$L76)&gt;3,OR('1º Saneamento'!$N76&lt;&gt;'Série original'!$O76,'1º Saneamento'!$O76&lt;&gt;'Série original'!$P76,'1º Saneamento'!$P76&lt;&gt;'Série original'!$Q76)),'1º Saneamento'!L76," ")</f>
        <v xml:space="preserve"> </v>
      </c>
      <c r="M76" s="44" t="str">
        <f t="shared" si="10"/>
        <v/>
      </c>
      <c r="N76" s="7" t="str">
        <f t="shared" si="11"/>
        <v/>
      </c>
      <c r="O76" s="8" t="str">
        <f t="shared" si="12"/>
        <v/>
      </c>
      <c r="P76" s="6" t="str">
        <f t="shared" si="13"/>
        <v/>
      </c>
      <c r="Q76" s="5" t="str">
        <f t="shared" si="14"/>
        <v/>
      </c>
    </row>
    <row r="77" spans="1:17" ht="12.75" customHeight="1" x14ac:dyDescent="0.25">
      <c r="A77" s="3" t="str">
        <f>IF('Série original'!$A77&lt;&gt;"",'Série original'!$A77,"")</f>
        <v/>
      </c>
      <c r="B77" s="4" t="str">
        <f>IF('Série original'!$B77&lt;&gt;"",'Série original'!$B77,"")</f>
        <v/>
      </c>
      <c r="C77" s="5" t="str">
        <f>IF(AND('1º Saneamento'!$O77&gt;30%,'1º Saneamento'!C77&gt;='1º Saneamento'!$P77,'1º Saneamento'!C77&lt;='1º Saneamento'!$Q77,COUNT('1º Saneamento'!$C77:$L77)&gt;3,OR('1º Saneamento'!$N77&lt;&gt;'Série original'!$O77,'1º Saneamento'!$O77&lt;&gt;'Série original'!$P77,'1º Saneamento'!$P77&lt;&gt;'Série original'!$Q77)),'1º Saneamento'!C77," ")</f>
        <v xml:space="preserve"> </v>
      </c>
      <c r="D77" s="5" t="str">
        <f>IF(AND('1º Saneamento'!$O77&gt;30%,'1º Saneamento'!D77&gt;='1º Saneamento'!$P77,'1º Saneamento'!D77&lt;='1º Saneamento'!$Q77,COUNT('1º Saneamento'!$C77:$L77)&gt;3,OR('1º Saneamento'!$N77&lt;&gt;'Série original'!$O77,'1º Saneamento'!$O77&lt;&gt;'Série original'!$P77,'1º Saneamento'!$P77&lt;&gt;'Série original'!$Q77)),'1º Saneamento'!D77," ")</f>
        <v xml:space="preserve"> </v>
      </c>
      <c r="E77" s="5" t="str">
        <f>IF(AND('1º Saneamento'!$O77&gt;30%,'1º Saneamento'!E77&gt;='1º Saneamento'!$P77,'1º Saneamento'!E77&lt;='1º Saneamento'!$Q77,COUNT('1º Saneamento'!$C77:$L77)&gt;3,OR('1º Saneamento'!$N77&lt;&gt;'Série original'!$O77,'1º Saneamento'!$O77&lt;&gt;'Série original'!$P77,'1º Saneamento'!$P77&lt;&gt;'Série original'!$Q77)),'1º Saneamento'!E77," ")</f>
        <v xml:space="preserve"> </v>
      </c>
      <c r="F77" s="5" t="str">
        <f>IF(AND('1º Saneamento'!$O77&gt;30%,'1º Saneamento'!F77&gt;='1º Saneamento'!$P77,'1º Saneamento'!F77&lt;='1º Saneamento'!$Q77,COUNT('1º Saneamento'!$C77:$L77)&gt;3,OR('1º Saneamento'!$N77&lt;&gt;'Série original'!$O77,'1º Saneamento'!$O77&lt;&gt;'Série original'!$P77,'1º Saneamento'!$P77&lt;&gt;'Série original'!$Q77)),'1º Saneamento'!F77," ")</f>
        <v xml:space="preserve"> </v>
      </c>
      <c r="G77" s="5" t="str">
        <f>IF(AND('1º Saneamento'!$O77&gt;30%,'1º Saneamento'!G77&gt;='1º Saneamento'!$P77,'1º Saneamento'!G77&lt;='1º Saneamento'!$Q77,COUNT('1º Saneamento'!$C77:$L77)&gt;3,OR('1º Saneamento'!$N77&lt;&gt;'Série original'!$O77,'1º Saneamento'!$O77&lt;&gt;'Série original'!$P77,'1º Saneamento'!$P77&lt;&gt;'Série original'!$Q77)),'1º Saneamento'!G77," ")</f>
        <v xml:space="preserve"> </v>
      </c>
      <c r="H77" s="5" t="str">
        <f>IF(AND('1º Saneamento'!$O77&gt;30%,'1º Saneamento'!H77&gt;='1º Saneamento'!$P77,'1º Saneamento'!H77&lt;='1º Saneamento'!$Q77,COUNT('1º Saneamento'!$C77:$L77)&gt;3,OR('1º Saneamento'!$N77&lt;&gt;'Série original'!$O77,'1º Saneamento'!$O77&lt;&gt;'Série original'!$P77,'1º Saneamento'!$P77&lt;&gt;'Série original'!$Q77)),'1º Saneamento'!H77," ")</f>
        <v xml:space="preserve"> </v>
      </c>
      <c r="I77" s="5" t="str">
        <f>IF(AND('1º Saneamento'!$O77&gt;30%,'1º Saneamento'!I77&gt;='1º Saneamento'!$P77,'1º Saneamento'!I77&lt;='1º Saneamento'!$Q77,COUNT('1º Saneamento'!$C77:$L77)&gt;3,OR('1º Saneamento'!$N77&lt;&gt;'Série original'!$O77,'1º Saneamento'!$O77&lt;&gt;'Série original'!$P77,'1º Saneamento'!$P77&lt;&gt;'Série original'!$Q77)),'1º Saneamento'!I77," ")</f>
        <v xml:space="preserve"> </v>
      </c>
      <c r="J77" s="5" t="str">
        <f>IF(AND('1º Saneamento'!$O77&gt;30%,'1º Saneamento'!J77&gt;='1º Saneamento'!$P77,'1º Saneamento'!J77&lt;='1º Saneamento'!$Q77,COUNT('1º Saneamento'!$C77:$L77)&gt;3,OR('1º Saneamento'!$N77&lt;&gt;'Série original'!$O77,'1º Saneamento'!$O77&lt;&gt;'Série original'!$P77,'1º Saneamento'!$P77&lt;&gt;'Série original'!$Q77)),'1º Saneamento'!J77," ")</f>
        <v xml:space="preserve"> </v>
      </c>
      <c r="K77" s="5" t="str">
        <f>IF(AND('1º Saneamento'!$O77&gt;30%,'1º Saneamento'!K77&gt;='1º Saneamento'!$P77,'1º Saneamento'!K77&lt;='1º Saneamento'!$Q77,COUNT('1º Saneamento'!$C77:$L77)&gt;3,OR('1º Saneamento'!$N77&lt;&gt;'Série original'!$O77,'1º Saneamento'!$O77&lt;&gt;'Série original'!$P77,'1º Saneamento'!$P77&lt;&gt;'Série original'!$Q77)),'1º Saneamento'!K77," ")</f>
        <v xml:space="preserve"> </v>
      </c>
      <c r="L77" s="5" t="str">
        <f>IF(AND('1º Saneamento'!$O77&gt;30%,'1º Saneamento'!L77&gt;='1º Saneamento'!$P77,'1º Saneamento'!L77&lt;='1º Saneamento'!$Q77,COUNT('1º Saneamento'!$C77:$L77)&gt;3,OR('1º Saneamento'!$N77&lt;&gt;'Série original'!$O77,'1º Saneamento'!$O77&lt;&gt;'Série original'!$P77,'1º Saneamento'!$P77&lt;&gt;'Série original'!$Q77)),'1º Saneamento'!L77," ")</f>
        <v xml:space="preserve"> </v>
      </c>
      <c r="M77" s="44" t="str">
        <f t="shared" si="10"/>
        <v/>
      </c>
      <c r="N77" s="7" t="str">
        <f t="shared" si="11"/>
        <v/>
      </c>
      <c r="O77" s="8" t="str">
        <f t="shared" si="12"/>
        <v/>
      </c>
      <c r="P77" s="6" t="str">
        <f t="shared" si="13"/>
        <v/>
      </c>
      <c r="Q77" s="5" t="str">
        <f t="shared" si="14"/>
        <v/>
      </c>
    </row>
    <row r="78" spans="1:17" ht="12.75" customHeight="1" x14ac:dyDescent="0.25">
      <c r="A78" s="3" t="str">
        <f>IF('Série original'!$A78&lt;&gt;"",'Série original'!$A78,"")</f>
        <v/>
      </c>
      <c r="B78" s="4" t="str">
        <f>IF('Série original'!$B78&lt;&gt;"",'Série original'!$B78,"")</f>
        <v/>
      </c>
      <c r="C78" s="5" t="str">
        <f>IF(AND('1º Saneamento'!$O78&gt;30%,'1º Saneamento'!C78&gt;='1º Saneamento'!$P78,'1º Saneamento'!C78&lt;='1º Saneamento'!$Q78,COUNT('1º Saneamento'!$C78:$L78)&gt;3,OR('1º Saneamento'!$N78&lt;&gt;'Série original'!$O78,'1º Saneamento'!$O78&lt;&gt;'Série original'!$P78,'1º Saneamento'!$P78&lt;&gt;'Série original'!$Q78)),'1º Saneamento'!C78," ")</f>
        <v xml:space="preserve"> </v>
      </c>
      <c r="D78" s="5" t="str">
        <f>IF(AND('1º Saneamento'!$O78&gt;30%,'1º Saneamento'!D78&gt;='1º Saneamento'!$P78,'1º Saneamento'!D78&lt;='1º Saneamento'!$Q78,COUNT('1º Saneamento'!$C78:$L78)&gt;3,OR('1º Saneamento'!$N78&lt;&gt;'Série original'!$O78,'1º Saneamento'!$O78&lt;&gt;'Série original'!$P78,'1º Saneamento'!$P78&lt;&gt;'Série original'!$Q78)),'1º Saneamento'!D78," ")</f>
        <v xml:space="preserve"> </v>
      </c>
      <c r="E78" s="5" t="str">
        <f>IF(AND('1º Saneamento'!$O78&gt;30%,'1º Saneamento'!E78&gt;='1º Saneamento'!$P78,'1º Saneamento'!E78&lt;='1º Saneamento'!$Q78,COUNT('1º Saneamento'!$C78:$L78)&gt;3,OR('1º Saneamento'!$N78&lt;&gt;'Série original'!$O78,'1º Saneamento'!$O78&lt;&gt;'Série original'!$P78,'1º Saneamento'!$P78&lt;&gt;'Série original'!$Q78)),'1º Saneamento'!E78," ")</f>
        <v xml:space="preserve"> </v>
      </c>
      <c r="F78" s="5" t="str">
        <f>IF(AND('1º Saneamento'!$O78&gt;30%,'1º Saneamento'!F78&gt;='1º Saneamento'!$P78,'1º Saneamento'!F78&lt;='1º Saneamento'!$Q78,COUNT('1º Saneamento'!$C78:$L78)&gt;3,OR('1º Saneamento'!$N78&lt;&gt;'Série original'!$O78,'1º Saneamento'!$O78&lt;&gt;'Série original'!$P78,'1º Saneamento'!$P78&lt;&gt;'Série original'!$Q78)),'1º Saneamento'!F78," ")</f>
        <v xml:space="preserve"> </v>
      </c>
      <c r="G78" s="5" t="str">
        <f>IF(AND('1º Saneamento'!$O78&gt;30%,'1º Saneamento'!G78&gt;='1º Saneamento'!$P78,'1º Saneamento'!G78&lt;='1º Saneamento'!$Q78,COUNT('1º Saneamento'!$C78:$L78)&gt;3,OR('1º Saneamento'!$N78&lt;&gt;'Série original'!$O78,'1º Saneamento'!$O78&lt;&gt;'Série original'!$P78,'1º Saneamento'!$P78&lt;&gt;'Série original'!$Q78)),'1º Saneamento'!G78," ")</f>
        <v xml:space="preserve"> </v>
      </c>
      <c r="H78" s="5" t="str">
        <f>IF(AND('1º Saneamento'!$O78&gt;30%,'1º Saneamento'!H78&gt;='1º Saneamento'!$P78,'1º Saneamento'!H78&lt;='1º Saneamento'!$Q78,COUNT('1º Saneamento'!$C78:$L78)&gt;3,OR('1º Saneamento'!$N78&lt;&gt;'Série original'!$O78,'1º Saneamento'!$O78&lt;&gt;'Série original'!$P78,'1º Saneamento'!$P78&lt;&gt;'Série original'!$Q78)),'1º Saneamento'!H78," ")</f>
        <v xml:space="preserve"> </v>
      </c>
      <c r="I78" s="5" t="str">
        <f>IF(AND('1º Saneamento'!$O78&gt;30%,'1º Saneamento'!I78&gt;='1º Saneamento'!$P78,'1º Saneamento'!I78&lt;='1º Saneamento'!$Q78,COUNT('1º Saneamento'!$C78:$L78)&gt;3,OR('1º Saneamento'!$N78&lt;&gt;'Série original'!$O78,'1º Saneamento'!$O78&lt;&gt;'Série original'!$P78,'1º Saneamento'!$P78&lt;&gt;'Série original'!$Q78)),'1º Saneamento'!I78," ")</f>
        <v xml:space="preserve"> </v>
      </c>
      <c r="J78" s="5" t="str">
        <f>IF(AND('1º Saneamento'!$O78&gt;30%,'1º Saneamento'!J78&gt;='1º Saneamento'!$P78,'1º Saneamento'!J78&lt;='1º Saneamento'!$Q78,COUNT('1º Saneamento'!$C78:$L78)&gt;3,OR('1º Saneamento'!$N78&lt;&gt;'Série original'!$O78,'1º Saneamento'!$O78&lt;&gt;'Série original'!$P78,'1º Saneamento'!$P78&lt;&gt;'Série original'!$Q78)),'1º Saneamento'!J78," ")</f>
        <v xml:space="preserve"> </v>
      </c>
      <c r="K78" s="5" t="str">
        <f>IF(AND('1º Saneamento'!$O78&gt;30%,'1º Saneamento'!K78&gt;='1º Saneamento'!$P78,'1º Saneamento'!K78&lt;='1º Saneamento'!$Q78,COUNT('1º Saneamento'!$C78:$L78)&gt;3,OR('1º Saneamento'!$N78&lt;&gt;'Série original'!$O78,'1º Saneamento'!$O78&lt;&gt;'Série original'!$P78,'1º Saneamento'!$P78&lt;&gt;'Série original'!$Q78)),'1º Saneamento'!K78," ")</f>
        <v xml:space="preserve"> </v>
      </c>
      <c r="L78" s="5" t="str">
        <f>IF(AND('1º Saneamento'!$O78&gt;30%,'1º Saneamento'!L78&gt;='1º Saneamento'!$P78,'1º Saneamento'!L78&lt;='1º Saneamento'!$Q78,COUNT('1º Saneamento'!$C78:$L78)&gt;3,OR('1º Saneamento'!$N78&lt;&gt;'Série original'!$O78,'1º Saneamento'!$O78&lt;&gt;'Série original'!$P78,'1º Saneamento'!$P78&lt;&gt;'Série original'!$Q78)),'1º Saneamento'!L78," ")</f>
        <v xml:space="preserve"> </v>
      </c>
      <c r="M78" s="44" t="str">
        <f t="shared" si="10"/>
        <v/>
      </c>
      <c r="N78" s="7" t="str">
        <f t="shared" si="11"/>
        <v/>
      </c>
      <c r="O78" s="8" t="str">
        <f t="shared" si="12"/>
        <v/>
      </c>
      <c r="P78" s="6" t="str">
        <f t="shared" si="13"/>
        <v/>
      </c>
      <c r="Q78" s="5" t="str">
        <f t="shared" si="14"/>
        <v/>
      </c>
    </row>
    <row r="79" spans="1:17" ht="12.75" customHeight="1" x14ac:dyDescent="0.25">
      <c r="A79" s="3" t="str">
        <f>IF('Série original'!$A79&lt;&gt;"",'Série original'!$A79,"")</f>
        <v/>
      </c>
      <c r="B79" s="4" t="str">
        <f>IF('Série original'!$B79&lt;&gt;"",'Série original'!$B79,"")</f>
        <v/>
      </c>
      <c r="C79" s="5" t="str">
        <f>IF(AND('1º Saneamento'!$O79&gt;30%,'1º Saneamento'!C79&gt;='1º Saneamento'!$P79,'1º Saneamento'!C79&lt;='1º Saneamento'!$Q79,COUNT('1º Saneamento'!$C79:$L79)&gt;3,OR('1º Saneamento'!$N79&lt;&gt;'Série original'!$O79,'1º Saneamento'!$O79&lt;&gt;'Série original'!$P79,'1º Saneamento'!$P79&lt;&gt;'Série original'!$Q79)),'1º Saneamento'!C79," ")</f>
        <v xml:space="preserve"> </v>
      </c>
      <c r="D79" s="5" t="str">
        <f>IF(AND('1º Saneamento'!$O79&gt;30%,'1º Saneamento'!D79&gt;='1º Saneamento'!$P79,'1º Saneamento'!D79&lt;='1º Saneamento'!$Q79,COUNT('1º Saneamento'!$C79:$L79)&gt;3,OR('1º Saneamento'!$N79&lt;&gt;'Série original'!$O79,'1º Saneamento'!$O79&lt;&gt;'Série original'!$P79,'1º Saneamento'!$P79&lt;&gt;'Série original'!$Q79)),'1º Saneamento'!D79," ")</f>
        <v xml:space="preserve"> </v>
      </c>
      <c r="E79" s="5" t="str">
        <f>IF(AND('1º Saneamento'!$O79&gt;30%,'1º Saneamento'!E79&gt;='1º Saneamento'!$P79,'1º Saneamento'!E79&lt;='1º Saneamento'!$Q79,COUNT('1º Saneamento'!$C79:$L79)&gt;3,OR('1º Saneamento'!$N79&lt;&gt;'Série original'!$O79,'1º Saneamento'!$O79&lt;&gt;'Série original'!$P79,'1º Saneamento'!$P79&lt;&gt;'Série original'!$Q79)),'1º Saneamento'!E79," ")</f>
        <v xml:space="preserve"> </v>
      </c>
      <c r="F79" s="5" t="str">
        <f>IF(AND('1º Saneamento'!$O79&gt;30%,'1º Saneamento'!F79&gt;='1º Saneamento'!$P79,'1º Saneamento'!F79&lt;='1º Saneamento'!$Q79,COUNT('1º Saneamento'!$C79:$L79)&gt;3,OR('1º Saneamento'!$N79&lt;&gt;'Série original'!$O79,'1º Saneamento'!$O79&lt;&gt;'Série original'!$P79,'1º Saneamento'!$P79&lt;&gt;'Série original'!$Q79)),'1º Saneamento'!F79," ")</f>
        <v xml:space="preserve"> </v>
      </c>
      <c r="G79" s="5" t="str">
        <f>IF(AND('1º Saneamento'!$O79&gt;30%,'1º Saneamento'!G79&gt;='1º Saneamento'!$P79,'1º Saneamento'!G79&lt;='1º Saneamento'!$Q79,COUNT('1º Saneamento'!$C79:$L79)&gt;3,OR('1º Saneamento'!$N79&lt;&gt;'Série original'!$O79,'1º Saneamento'!$O79&lt;&gt;'Série original'!$P79,'1º Saneamento'!$P79&lt;&gt;'Série original'!$Q79)),'1º Saneamento'!G79," ")</f>
        <v xml:space="preserve"> </v>
      </c>
      <c r="H79" s="5" t="str">
        <f>IF(AND('1º Saneamento'!$O79&gt;30%,'1º Saneamento'!H79&gt;='1º Saneamento'!$P79,'1º Saneamento'!H79&lt;='1º Saneamento'!$Q79,COUNT('1º Saneamento'!$C79:$L79)&gt;3,OR('1º Saneamento'!$N79&lt;&gt;'Série original'!$O79,'1º Saneamento'!$O79&lt;&gt;'Série original'!$P79,'1º Saneamento'!$P79&lt;&gt;'Série original'!$Q79)),'1º Saneamento'!H79," ")</f>
        <v xml:space="preserve"> </v>
      </c>
      <c r="I79" s="5" t="str">
        <f>IF(AND('1º Saneamento'!$O79&gt;30%,'1º Saneamento'!I79&gt;='1º Saneamento'!$P79,'1º Saneamento'!I79&lt;='1º Saneamento'!$Q79,COUNT('1º Saneamento'!$C79:$L79)&gt;3,OR('1º Saneamento'!$N79&lt;&gt;'Série original'!$O79,'1º Saneamento'!$O79&lt;&gt;'Série original'!$P79,'1º Saneamento'!$P79&lt;&gt;'Série original'!$Q79)),'1º Saneamento'!I79," ")</f>
        <v xml:space="preserve"> </v>
      </c>
      <c r="J79" s="5" t="str">
        <f>IF(AND('1º Saneamento'!$O79&gt;30%,'1º Saneamento'!J79&gt;='1º Saneamento'!$P79,'1º Saneamento'!J79&lt;='1º Saneamento'!$Q79,COUNT('1º Saneamento'!$C79:$L79)&gt;3,OR('1º Saneamento'!$N79&lt;&gt;'Série original'!$O79,'1º Saneamento'!$O79&lt;&gt;'Série original'!$P79,'1º Saneamento'!$P79&lt;&gt;'Série original'!$Q79)),'1º Saneamento'!J79," ")</f>
        <v xml:space="preserve"> </v>
      </c>
      <c r="K79" s="5" t="str">
        <f>IF(AND('1º Saneamento'!$O79&gt;30%,'1º Saneamento'!K79&gt;='1º Saneamento'!$P79,'1º Saneamento'!K79&lt;='1º Saneamento'!$Q79,COUNT('1º Saneamento'!$C79:$L79)&gt;3,OR('1º Saneamento'!$N79&lt;&gt;'Série original'!$O79,'1º Saneamento'!$O79&lt;&gt;'Série original'!$P79,'1º Saneamento'!$P79&lt;&gt;'Série original'!$Q79)),'1º Saneamento'!K79," ")</f>
        <v xml:space="preserve"> </v>
      </c>
      <c r="L79" s="5" t="str">
        <f>IF(AND('1º Saneamento'!$O79&gt;30%,'1º Saneamento'!L79&gt;='1º Saneamento'!$P79,'1º Saneamento'!L79&lt;='1º Saneamento'!$Q79,COUNT('1º Saneamento'!$C79:$L79)&gt;3,OR('1º Saneamento'!$N79&lt;&gt;'Série original'!$O79,'1º Saneamento'!$O79&lt;&gt;'Série original'!$P79,'1º Saneamento'!$P79&lt;&gt;'Série original'!$Q79)),'1º Saneamento'!L79," ")</f>
        <v xml:space="preserve"> </v>
      </c>
      <c r="M79" s="44" t="str">
        <f t="shared" si="10"/>
        <v/>
      </c>
      <c r="N79" s="7" t="str">
        <f t="shared" si="11"/>
        <v/>
      </c>
      <c r="O79" s="8" t="str">
        <f t="shared" si="12"/>
        <v/>
      </c>
      <c r="P79" s="6" t="str">
        <f t="shared" si="13"/>
        <v/>
      </c>
      <c r="Q79" s="5" t="str">
        <f t="shared" si="14"/>
        <v/>
      </c>
    </row>
    <row r="80" spans="1:17" ht="12.75" customHeight="1" x14ac:dyDescent="0.25">
      <c r="A80" s="3" t="str">
        <f>IF('Série original'!$A80&lt;&gt;"",'Série original'!$A80,"")</f>
        <v/>
      </c>
      <c r="B80" s="4" t="str">
        <f>IF('Série original'!$B80&lt;&gt;"",'Série original'!$B80,"")</f>
        <v/>
      </c>
      <c r="C80" s="5" t="str">
        <f>IF(AND('1º Saneamento'!$O80&gt;30%,'1º Saneamento'!C80&gt;='1º Saneamento'!$P80,'1º Saneamento'!C80&lt;='1º Saneamento'!$Q80,COUNT('1º Saneamento'!$C80:$L80)&gt;3,OR('1º Saneamento'!$N80&lt;&gt;'Série original'!$O80,'1º Saneamento'!$O80&lt;&gt;'Série original'!$P80,'1º Saneamento'!$P80&lt;&gt;'Série original'!$Q80)),'1º Saneamento'!C80," ")</f>
        <v xml:space="preserve"> </v>
      </c>
      <c r="D80" s="5" t="str">
        <f>IF(AND('1º Saneamento'!$O80&gt;30%,'1º Saneamento'!D80&gt;='1º Saneamento'!$P80,'1º Saneamento'!D80&lt;='1º Saneamento'!$Q80,COUNT('1º Saneamento'!$C80:$L80)&gt;3,OR('1º Saneamento'!$N80&lt;&gt;'Série original'!$O80,'1º Saneamento'!$O80&lt;&gt;'Série original'!$P80,'1º Saneamento'!$P80&lt;&gt;'Série original'!$Q80)),'1º Saneamento'!D80," ")</f>
        <v xml:space="preserve"> </v>
      </c>
      <c r="E80" s="5" t="str">
        <f>IF(AND('1º Saneamento'!$O80&gt;30%,'1º Saneamento'!E80&gt;='1º Saneamento'!$P80,'1º Saneamento'!E80&lt;='1º Saneamento'!$Q80,COUNT('1º Saneamento'!$C80:$L80)&gt;3,OR('1º Saneamento'!$N80&lt;&gt;'Série original'!$O80,'1º Saneamento'!$O80&lt;&gt;'Série original'!$P80,'1º Saneamento'!$P80&lt;&gt;'Série original'!$Q80)),'1º Saneamento'!E80," ")</f>
        <v xml:space="preserve"> </v>
      </c>
      <c r="F80" s="5" t="str">
        <f>IF(AND('1º Saneamento'!$O80&gt;30%,'1º Saneamento'!F80&gt;='1º Saneamento'!$P80,'1º Saneamento'!F80&lt;='1º Saneamento'!$Q80,COUNT('1º Saneamento'!$C80:$L80)&gt;3,OR('1º Saneamento'!$N80&lt;&gt;'Série original'!$O80,'1º Saneamento'!$O80&lt;&gt;'Série original'!$P80,'1º Saneamento'!$P80&lt;&gt;'Série original'!$Q80)),'1º Saneamento'!F80," ")</f>
        <v xml:space="preserve"> </v>
      </c>
      <c r="G80" s="5" t="str">
        <f>IF(AND('1º Saneamento'!$O80&gt;30%,'1º Saneamento'!G80&gt;='1º Saneamento'!$P80,'1º Saneamento'!G80&lt;='1º Saneamento'!$Q80,COUNT('1º Saneamento'!$C80:$L80)&gt;3,OR('1º Saneamento'!$N80&lt;&gt;'Série original'!$O80,'1º Saneamento'!$O80&lt;&gt;'Série original'!$P80,'1º Saneamento'!$P80&lt;&gt;'Série original'!$Q80)),'1º Saneamento'!G80," ")</f>
        <v xml:space="preserve"> </v>
      </c>
      <c r="H80" s="5" t="str">
        <f>IF(AND('1º Saneamento'!$O80&gt;30%,'1º Saneamento'!H80&gt;='1º Saneamento'!$P80,'1º Saneamento'!H80&lt;='1º Saneamento'!$Q80,COUNT('1º Saneamento'!$C80:$L80)&gt;3,OR('1º Saneamento'!$N80&lt;&gt;'Série original'!$O80,'1º Saneamento'!$O80&lt;&gt;'Série original'!$P80,'1º Saneamento'!$P80&lt;&gt;'Série original'!$Q80)),'1º Saneamento'!H80," ")</f>
        <v xml:space="preserve"> </v>
      </c>
      <c r="I80" s="5" t="str">
        <f>IF(AND('1º Saneamento'!$O80&gt;30%,'1º Saneamento'!I80&gt;='1º Saneamento'!$P80,'1º Saneamento'!I80&lt;='1º Saneamento'!$Q80,COUNT('1º Saneamento'!$C80:$L80)&gt;3,OR('1º Saneamento'!$N80&lt;&gt;'Série original'!$O80,'1º Saneamento'!$O80&lt;&gt;'Série original'!$P80,'1º Saneamento'!$P80&lt;&gt;'Série original'!$Q80)),'1º Saneamento'!I80," ")</f>
        <v xml:space="preserve"> </v>
      </c>
      <c r="J80" s="5" t="str">
        <f>IF(AND('1º Saneamento'!$O80&gt;30%,'1º Saneamento'!J80&gt;='1º Saneamento'!$P80,'1º Saneamento'!J80&lt;='1º Saneamento'!$Q80,COUNT('1º Saneamento'!$C80:$L80)&gt;3,OR('1º Saneamento'!$N80&lt;&gt;'Série original'!$O80,'1º Saneamento'!$O80&lt;&gt;'Série original'!$P80,'1º Saneamento'!$P80&lt;&gt;'Série original'!$Q80)),'1º Saneamento'!J80," ")</f>
        <v xml:space="preserve"> </v>
      </c>
      <c r="K80" s="5" t="str">
        <f>IF(AND('1º Saneamento'!$O80&gt;30%,'1º Saneamento'!K80&gt;='1º Saneamento'!$P80,'1º Saneamento'!K80&lt;='1º Saneamento'!$Q80,COUNT('1º Saneamento'!$C80:$L80)&gt;3,OR('1º Saneamento'!$N80&lt;&gt;'Série original'!$O80,'1º Saneamento'!$O80&lt;&gt;'Série original'!$P80,'1º Saneamento'!$P80&lt;&gt;'Série original'!$Q80)),'1º Saneamento'!K80," ")</f>
        <v xml:space="preserve"> </v>
      </c>
      <c r="L80" s="5" t="str">
        <f>IF(AND('1º Saneamento'!$O80&gt;30%,'1º Saneamento'!L80&gt;='1º Saneamento'!$P80,'1º Saneamento'!L80&lt;='1º Saneamento'!$Q80,COUNT('1º Saneamento'!$C80:$L80)&gt;3,OR('1º Saneamento'!$N80&lt;&gt;'Série original'!$O80,'1º Saneamento'!$O80&lt;&gt;'Série original'!$P80,'1º Saneamento'!$P80&lt;&gt;'Série original'!$Q80)),'1º Saneamento'!L80," ")</f>
        <v xml:space="preserve"> </v>
      </c>
      <c r="M80" s="44" t="str">
        <f t="shared" si="10"/>
        <v/>
      </c>
      <c r="N80" s="7" t="str">
        <f t="shared" si="11"/>
        <v/>
      </c>
      <c r="O80" s="8" t="str">
        <f t="shared" si="12"/>
        <v/>
      </c>
      <c r="P80" s="6" t="str">
        <f t="shared" si="13"/>
        <v/>
      </c>
      <c r="Q80" s="5" t="str">
        <f t="shared" si="14"/>
        <v/>
      </c>
    </row>
    <row r="81" spans="1:17" ht="12.75" customHeight="1" x14ac:dyDescent="0.25">
      <c r="A81" s="3" t="str">
        <f>IF('Série original'!$A81&lt;&gt;"",'Série original'!$A81,"")</f>
        <v/>
      </c>
      <c r="B81" s="4" t="str">
        <f>IF('Série original'!$B81&lt;&gt;"",'Série original'!$B81,"")</f>
        <v/>
      </c>
      <c r="C81" s="5" t="str">
        <f>IF(AND('1º Saneamento'!$O81&gt;30%,'1º Saneamento'!C81&gt;='1º Saneamento'!$P81,'1º Saneamento'!C81&lt;='1º Saneamento'!$Q81,COUNT('1º Saneamento'!$C81:$L81)&gt;3,OR('1º Saneamento'!$N81&lt;&gt;'Série original'!$O81,'1º Saneamento'!$O81&lt;&gt;'Série original'!$P81,'1º Saneamento'!$P81&lt;&gt;'Série original'!$Q81)),'1º Saneamento'!C81," ")</f>
        <v xml:space="preserve"> </v>
      </c>
      <c r="D81" s="5" t="str">
        <f>IF(AND('1º Saneamento'!$O81&gt;30%,'1º Saneamento'!D81&gt;='1º Saneamento'!$P81,'1º Saneamento'!D81&lt;='1º Saneamento'!$Q81,COUNT('1º Saneamento'!$C81:$L81)&gt;3,OR('1º Saneamento'!$N81&lt;&gt;'Série original'!$O81,'1º Saneamento'!$O81&lt;&gt;'Série original'!$P81,'1º Saneamento'!$P81&lt;&gt;'Série original'!$Q81)),'1º Saneamento'!D81," ")</f>
        <v xml:space="preserve"> </v>
      </c>
      <c r="E81" s="5" t="str">
        <f>IF(AND('1º Saneamento'!$O81&gt;30%,'1º Saneamento'!E81&gt;='1º Saneamento'!$P81,'1º Saneamento'!E81&lt;='1º Saneamento'!$Q81,COUNT('1º Saneamento'!$C81:$L81)&gt;3,OR('1º Saneamento'!$N81&lt;&gt;'Série original'!$O81,'1º Saneamento'!$O81&lt;&gt;'Série original'!$P81,'1º Saneamento'!$P81&lt;&gt;'Série original'!$Q81)),'1º Saneamento'!E81," ")</f>
        <v xml:space="preserve"> </v>
      </c>
      <c r="F81" s="5" t="str">
        <f>IF(AND('1º Saneamento'!$O81&gt;30%,'1º Saneamento'!F81&gt;='1º Saneamento'!$P81,'1º Saneamento'!F81&lt;='1º Saneamento'!$Q81,COUNT('1º Saneamento'!$C81:$L81)&gt;3,OR('1º Saneamento'!$N81&lt;&gt;'Série original'!$O81,'1º Saneamento'!$O81&lt;&gt;'Série original'!$P81,'1º Saneamento'!$P81&lt;&gt;'Série original'!$Q81)),'1º Saneamento'!F81," ")</f>
        <v xml:space="preserve"> </v>
      </c>
      <c r="G81" s="5" t="str">
        <f>IF(AND('1º Saneamento'!$O81&gt;30%,'1º Saneamento'!G81&gt;='1º Saneamento'!$P81,'1º Saneamento'!G81&lt;='1º Saneamento'!$Q81,COUNT('1º Saneamento'!$C81:$L81)&gt;3,OR('1º Saneamento'!$N81&lt;&gt;'Série original'!$O81,'1º Saneamento'!$O81&lt;&gt;'Série original'!$P81,'1º Saneamento'!$P81&lt;&gt;'Série original'!$Q81)),'1º Saneamento'!G81," ")</f>
        <v xml:space="preserve"> </v>
      </c>
      <c r="H81" s="5" t="str">
        <f>IF(AND('1º Saneamento'!$O81&gt;30%,'1º Saneamento'!H81&gt;='1º Saneamento'!$P81,'1º Saneamento'!H81&lt;='1º Saneamento'!$Q81,COUNT('1º Saneamento'!$C81:$L81)&gt;3,OR('1º Saneamento'!$N81&lt;&gt;'Série original'!$O81,'1º Saneamento'!$O81&lt;&gt;'Série original'!$P81,'1º Saneamento'!$P81&lt;&gt;'Série original'!$Q81)),'1º Saneamento'!H81," ")</f>
        <v xml:space="preserve"> </v>
      </c>
      <c r="I81" s="5" t="str">
        <f>IF(AND('1º Saneamento'!$O81&gt;30%,'1º Saneamento'!I81&gt;='1º Saneamento'!$P81,'1º Saneamento'!I81&lt;='1º Saneamento'!$Q81,COUNT('1º Saneamento'!$C81:$L81)&gt;3,OR('1º Saneamento'!$N81&lt;&gt;'Série original'!$O81,'1º Saneamento'!$O81&lt;&gt;'Série original'!$P81,'1º Saneamento'!$P81&lt;&gt;'Série original'!$Q81)),'1º Saneamento'!I81," ")</f>
        <v xml:space="preserve"> </v>
      </c>
      <c r="J81" s="5" t="str">
        <f>IF(AND('1º Saneamento'!$O81&gt;30%,'1º Saneamento'!J81&gt;='1º Saneamento'!$P81,'1º Saneamento'!J81&lt;='1º Saneamento'!$Q81,COUNT('1º Saneamento'!$C81:$L81)&gt;3,OR('1º Saneamento'!$N81&lt;&gt;'Série original'!$O81,'1º Saneamento'!$O81&lt;&gt;'Série original'!$P81,'1º Saneamento'!$P81&lt;&gt;'Série original'!$Q81)),'1º Saneamento'!J81," ")</f>
        <v xml:space="preserve"> </v>
      </c>
      <c r="K81" s="5" t="str">
        <f>IF(AND('1º Saneamento'!$O81&gt;30%,'1º Saneamento'!K81&gt;='1º Saneamento'!$P81,'1º Saneamento'!K81&lt;='1º Saneamento'!$Q81,COUNT('1º Saneamento'!$C81:$L81)&gt;3,OR('1º Saneamento'!$N81&lt;&gt;'Série original'!$O81,'1º Saneamento'!$O81&lt;&gt;'Série original'!$P81,'1º Saneamento'!$P81&lt;&gt;'Série original'!$Q81)),'1º Saneamento'!K81," ")</f>
        <v xml:space="preserve"> </v>
      </c>
      <c r="L81" s="5" t="str">
        <f>IF(AND('1º Saneamento'!$O81&gt;30%,'1º Saneamento'!L81&gt;='1º Saneamento'!$P81,'1º Saneamento'!L81&lt;='1º Saneamento'!$Q81,COUNT('1º Saneamento'!$C81:$L81)&gt;3,OR('1º Saneamento'!$N81&lt;&gt;'Série original'!$O81,'1º Saneamento'!$O81&lt;&gt;'Série original'!$P81,'1º Saneamento'!$P81&lt;&gt;'Série original'!$Q81)),'1º Saneamento'!L81," ")</f>
        <v xml:space="preserve"> </v>
      </c>
      <c r="M81" s="44" t="str">
        <f t="shared" si="10"/>
        <v/>
      </c>
      <c r="N81" s="7" t="str">
        <f t="shared" si="11"/>
        <v/>
      </c>
      <c r="O81" s="8" t="str">
        <f t="shared" si="12"/>
        <v/>
      </c>
      <c r="P81" s="6" t="str">
        <f t="shared" si="13"/>
        <v/>
      </c>
      <c r="Q81" s="5" t="str">
        <f t="shared" si="14"/>
        <v/>
      </c>
    </row>
    <row r="82" spans="1:17" ht="12.75" customHeight="1" x14ac:dyDescent="0.25">
      <c r="A82" s="3" t="str">
        <f>IF('Série original'!$A82&lt;&gt;"",'Série original'!$A82,"")</f>
        <v/>
      </c>
      <c r="B82" s="4" t="str">
        <f>IF('Série original'!$B82&lt;&gt;"",'Série original'!$B82,"")</f>
        <v/>
      </c>
      <c r="C82" s="5" t="str">
        <f>IF(AND('1º Saneamento'!$O82&gt;30%,'1º Saneamento'!C82&gt;='1º Saneamento'!$P82,'1º Saneamento'!C82&lt;='1º Saneamento'!$Q82,COUNT('1º Saneamento'!$C82:$L82)&gt;3,OR('1º Saneamento'!$N82&lt;&gt;'Série original'!$O82,'1º Saneamento'!$O82&lt;&gt;'Série original'!$P82,'1º Saneamento'!$P82&lt;&gt;'Série original'!$Q82)),'1º Saneamento'!C82," ")</f>
        <v xml:space="preserve"> </v>
      </c>
      <c r="D82" s="5" t="str">
        <f>IF(AND('1º Saneamento'!$O82&gt;30%,'1º Saneamento'!D82&gt;='1º Saneamento'!$P82,'1º Saneamento'!D82&lt;='1º Saneamento'!$Q82,COUNT('1º Saneamento'!$C82:$L82)&gt;3,OR('1º Saneamento'!$N82&lt;&gt;'Série original'!$O82,'1º Saneamento'!$O82&lt;&gt;'Série original'!$P82,'1º Saneamento'!$P82&lt;&gt;'Série original'!$Q82)),'1º Saneamento'!D82," ")</f>
        <v xml:space="preserve"> </v>
      </c>
      <c r="E82" s="5" t="str">
        <f>IF(AND('1º Saneamento'!$O82&gt;30%,'1º Saneamento'!E82&gt;='1º Saneamento'!$P82,'1º Saneamento'!E82&lt;='1º Saneamento'!$Q82,COUNT('1º Saneamento'!$C82:$L82)&gt;3,OR('1º Saneamento'!$N82&lt;&gt;'Série original'!$O82,'1º Saneamento'!$O82&lt;&gt;'Série original'!$P82,'1º Saneamento'!$P82&lt;&gt;'Série original'!$Q82)),'1º Saneamento'!E82," ")</f>
        <v xml:space="preserve"> </v>
      </c>
      <c r="F82" s="5" t="str">
        <f>IF(AND('1º Saneamento'!$O82&gt;30%,'1º Saneamento'!F82&gt;='1º Saneamento'!$P82,'1º Saneamento'!F82&lt;='1º Saneamento'!$Q82,COUNT('1º Saneamento'!$C82:$L82)&gt;3,OR('1º Saneamento'!$N82&lt;&gt;'Série original'!$O82,'1º Saneamento'!$O82&lt;&gt;'Série original'!$P82,'1º Saneamento'!$P82&lt;&gt;'Série original'!$Q82)),'1º Saneamento'!F82," ")</f>
        <v xml:space="preserve"> </v>
      </c>
      <c r="G82" s="5" t="str">
        <f>IF(AND('1º Saneamento'!$O82&gt;30%,'1º Saneamento'!G82&gt;='1º Saneamento'!$P82,'1º Saneamento'!G82&lt;='1º Saneamento'!$Q82,COUNT('1º Saneamento'!$C82:$L82)&gt;3,OR('1º Saneamento'!$N82&lt;&gt;'Série original'!$O82,'1º Saneamento'!$O82&lt;&gt;'Série original'!$P82,'1º Saneamento'!$P82&lt;&gt;'Série original'!$Q82)),'1º Saneamento'!G82," ")</f>
        <v xml:space="preserve"> </v>
      </c>
      <c r="H82" s="5" t="str">
        <f>IF(AND('1º Saneamento'!$O82&gt;30%,'1º Saneamento'!H82&gt;='1º Saneamento'!$P82,'1º Saneamento'!H82&lt;='1º Saneamento'!$Q82,COUNT('1º Saneamento'!$C82:$L82)&gt;3,OR('1º Saneamento'!$N82&lt;&gt;'Série original'!$O82,'1º Saneamento'!$O82&lt;&gt;'Série original'!$P82,'1º Saneamento'!$P82&lt;&gt;'Série original'!$Q82)),'1º Saneamento'!H82," ")</f>
        <v xml:space="preserve"> </v>
      </c>
      <c r="I82" s="5" t="str">
        <f>IF(AND('1º Saneamento'!$O82&gt;30%,'1º Saneamento'!I82&gt;='1º Saneamento'!$P82,'1º Saneamento'!I82&lt;='1º Saneamento'!$Q82,COUNT('1º Saneamento'!$C82:$L82)&gt;3,OR('1º Saneamento'!$N82&lt;&gt;'Série original'!$O82,'1º Saneamento'!$O82&lt;&gt;'Série original'!$P82,'1º Saneamento'!$P82&lt;&gt;'Série original'!$Q82)),'1º Saneamento'!I82," ")</f>
        <v xml:space="preserve"> </v>
      </c>
      <c r="J82" s="5" t="str">
        <f>IF(AND('1º Saneamento'!$O82&gt;30%,'1º Saneamento'!J82&gt;='1º Saneamento'!$P82,'1º Saneamento'!J82&lt;='1º Saneamento'!$Q82,COUNT('1º Saneamento'!$C82:$L82)&gt;3,OR('1º Saneamento'!$N82&lt;&gt;'Série original'!$O82,'1º Saneamento'!$O82&lt;&gt;'Série original'!$P82,'1º Saneamento'!$P82&lt;&gt;'Série original'!$Q82)),'1º Saneamento'!J82," ")</f>
        <v xml:space="preserve"> </v>
      </c>
      <c r="K82" s="5" t="str">
        <f>IF(AND('1º Saneamento'!$O82&gt;30%,'1º Saneamento'!K82&gt;='1º Saneamento'!$P82,'1º Saneamento'!K82&lt;='1º Saneamento'!$Q82,COUNT('1º Saneamento'!$C82:$L82)&gt;3,OR('1º Saneamento'!$N82&lt;&gt;'Série original'!$O82,'1º Saneamento'!$O82&lt;&gt;'Série original'!$P82,'1º Saneamento'!$P82&lt;&gt;'Série original'!$Q82)),'1º Saneamento'!K82," ")</f>
        <v xml:space="preserve"> </v>
      </c>
      <c r="L82" s="5" t="str">
        <f>IF(AND('1º Saneamento'!$O82&gt;30%,'1º Saneamento'!L82&gt;='1º Saneamento'!$P82,'1º Saneamento'!L82&lt;='1º Saneamento'!$Q82,COUNT('1º Saneamento'!$C82:$L82)&gt;3,OR('1º Saneamento'!$N82&lt;&gt;'Série original'!$O82,'1º Saneamento'!$O82&lt;&gt;'Série original'!$P82,'1º Saneamento'!$P82&lt;&gt;'Série original'!$Q82)),'1º Saneamento'!L82," ")</f>
        <v xml:space="preserve"> </v>
      </c>
      <c r="M82" s="44" t="str">
        <f t="shared" si="10"/>
        <v/>
      </c>
      <c r="N82" s="7" t="str">
        <f t="shared" si="11"/>
        <v/>
      </c>
      <c r="O82" s="8" t="str">
        <f t="shared" si="12"/>
        <v/>
      </c>
      <c r="P82" s="6" t="str">
        <f t="shared" si="13"/>
        <v/>
      </c>
      <c r="Q82" s="5" t="str">
        <f t="shared" si="14"/>
        <v/>
      </c>
    </row>
    <row r="83" spans="1:17" ht="12.75" customHeight="1" x14ac:dyDescent="0.25">
      <c r="A83" s="3" t="str">
        <f>IF('Série original'!$A83&lt;&gt;"",'Série original'!$A83,"")</f>
        <v/>
      </c>
      <c r="B83" s="4" t="str">
        <f>IF('Série original'!$B83&lt;&gt;"",'Série original'!$B83,"")</f>
        <v/>
      </c>
      <c r="C83" s="5" t="str">
        <f>IF(AND('1º Saneamento'!$O83&gt;30%,'1º Saneamento'!C83&gt;='1º Saneamento'!$P83,'1º Saneamento'!C83&lt;='1º Saneamento'!$Q83,COUNT('1º Saneamento'!$C83:$L83)&gt;3,OR('1º Saneamento'!$N83&lt;&gt;'Série original'!$O83,'1º Saneamento'!$O83&lt;&gt;'Série original'!$P83,'1º Saneamento'!$P83&lt;&gt;'Série original'!$Q83)),'1º Saneamento'!C83," ")</f>
        <v xml:space="preserve"> </v>
      </c>
      <c r="D83" s="5" t="str">
        <f>IF(AND('1º Saneamento'!$O83&gt;30%,'1º Saneamento'!D83&gt;='1º Saneamento'!$P83,'1º Saneamento'!D83&lt;='1º Saneamento'!$Q83,COUNT('1º Saneamento'!$C83:$L83)&gt;3,OR('1º Saneamento'!$N83&lt;&gt;'Série original'!$O83,'1º Saneamento'!$O83&lt;&gt;'Série original'!$P83,'1º Saneamento'!$P83&lt;&gt;'Série original'!$Q83)),'1º Saneamento'!D83," ")</f>
        <v xml:space="preserve"> </v>
      </c>
      <c r="E83" s="5" t="str">
        <f>IF(AND('1º Saneamento'!$O83&gt;30%,'1º Saneamento'!E83&gt;='1º Saneamento'!$P83,'1º Saneamento'!E83&lt;='1º Saneamento'!$Q83,COUNT('1º Saneamento'!$C83:$L83)&gt;3,OR('1º Saneamento'!$N83&lt;&gt;'Série original'!$O83,'1º Saneamento'!$O83&lt;&gt;'Série original'!$P83,'1º Saneamento'!$P83&lt;&gt;'Série original'!$Q83)),'1º Saneamento'!E83," ")</f>
        <v xml:space="preserve"> </v>
      </c>
      <c r="F83" s="5" t="str">
        <f>IF(AND('1º Saneamento'!$O83&gt;30%,'1º Saneamento'!F83&gt;='1º Saneamento'!$P83,'1º Saneamento'!F83&lt;='1º Saneamento'!$Q83,COUNT('1º Saneamento'!$C83:$L83)&gt;3,OR('1º Saneamento'!$N83&lt;&gt;'Série original'!$O83,'1º Saneamento'!$O83&lt;&gt;'Série original'!$P83,'1º Saneamento'!$P83&lt;&gt;'Série original'!$Q83)),'1º Saneamento'!F83," ")</f>
        <v xml:space="preserve"> </v>
      </c>
      <c r="G83" s="5" t="str">
        <f>IF(AND('1º Saneamento'!$O83&gt;30%,'1º Saneamento'!G83&gt;='1º Saneamento'!$P83,'1º Saneamento'!G83&lt;='1º Saneamento'!$Q83,COUNT('1º Saneamento'!$C83:$L83)&gt;3,OR('1º Saneamento'!$N83&lt;&gt;'Série original'!$O83,'1º Saneamento'!$O83&lt;&gt;'Série original'!$P83,'1º Saneamento'!$P83&lt;&gt;'Série original'!$Q83)),'1º Saneamento'!G83," ")</f>
        <v xml:space="preserve"> </v>
      </c>
      <c r="H83" s="5" t="str">
        <f>IF(AND('1º Saneamento'!$O83&gt;30%,'1º Saneamento'!H83&gt;='1º Saneamento'!$P83,'1º Saneamento'!H83&lt;='1º Saneamento'!$Q83,COUNT('1º Saneamento'!$C83:$L83)&gt;3,OR('1º Saneamento'!$N83&lt;&gt;'Série original'!$O83,'1º Saneamento'!$O83&lt;&gt;'Série original'!$P83,'1º Saneamento'!$P83&lt;&gt;'Série original'!$Q83)),'1º Saneamento'!H83," ")</f>
        <v xml:space="preserve"> </v>
      </c>
      <c r="I83" s="5" t="str">
        <f>IF(AND('1º Saneamento'!$O83&gt;30%,'1º Saneamento'!I83&gt;='1º Saneamento'!$P83,'1º Saneamento'!I83&lt;='1º Saneamento'!$Q83,COUNT('1º Saneamento'!$C83:$L83)&gt;3,OR('1º Saneamento'!$N83&lt;&gt;'Série original'!$O83,'1º Saneamento'!$O83&lt;&gt;'Série original'!$P83,'1º Saneamento'!$P83&lt;&gt;'Série original'!$Q83)),'1º Saneamento'!I83," ")</f>
        <v xml:space="preserve"> </v>
      </c>
      <c r="J83" s="5" t="str">
        <f>IF(AND('1º Saneamento'!$O83&gt;30%,'1º Saneamento'!J83&gt;='1º Saneamento'!$P83,'1º Saneamento'!J83&lt;='1º Saneamento'!$Q83,COUNT('1º Saneamento'!$C83:$L83)&gt;3,OR('1º Saneamento'!$N83&lt;&gt;'Série original'!$O83,'1º Saneamento'!$O83&lt;&gt;'Série original'!$P83,'1º Saneamento'!$P83&lt;&gt;'Série original'!$Q83)),'1º Saneamento'!J83," ")</f>
        <v xml:space="preserve"> </v>
      </c>
      <c r="K83" s="5" t="str">
        <f>IF(AND('1º Saneamento'!$O83&gt;30%,'1º Saneamento'!K83&gt;='1º Saneamento'!$P83,'1º Saneamento'!K83&lt;='1º Saneamento'!$Q83,COUNT('1º Saneamento'!$C83:$L83)&gt;3,OR('1º Saneamento'!$N83&lt;&gt;'Série original'!$O83,'1º Saneamento'!$O83&lt;&gt;'Série original'!$P83,'1º Saneamento'!$P83&lt;&gt;'Série original'!$Q83)),'1º Saneamento'!K83," ")</f>
        <v xml:space="preserve"> </v>
      </c>
      <c r="L83" s="5" t="str">
        <f>IF(AND('1º Saneamento'!$O83&gt;30%,'1º Saneamento'!L83&gt;='1º Saneamento'!$P83,'1º Saneamento'!L83&lt;='1º Saneamento'!$Q83,COUNT('1º Saneamento'!$C83:$L83)&gt;3,OR('1º Saneamento'!$N83&lt;&gt;'Série original'!$O83,'1º Saneamento'!$O83&lt;&gt;'Série original'!$P83,'1º Saneamento'!$P83&lt;&gt;'Série original'!$Q83)),'1º Saneamento'!L83," ")</f>
        <v xml:space="preserve"> </v>
      </c>
      <c r="M83" s="44" t="str">
        <f t="shared" si="10"/>
        <v/>
      </c>
      <c r="N83" s="7" t="str">
        <f t="shared" si="11"/>
        <v/>
      </c>
      <c r="O83" s="8" t="str">
        <f t="shared" si="12"/>
        <v/>
      </c>
      <c r="P83" s="6" t="str">
        <f t="shared" si="13"/>
        <v/>
      </c>
      <c r="Q83" s="5" t="str">
        <f t="shared" si="14"/>
        <v/>
      </c>
    </row>
    <row r="84" spans="1:17" ht="12.75" customHeight="1" x14ac:dyDescent="0.25">
      <c r="A84" s="3" t="str">
        <f>IF('Série original'!$A84&lt;&gt;"",'Série original'!$A84,"")</f>
        <v/>
      </c>
      <c r="B84" s="4" t="str">
        <f>IF('Série original'!$B84&lt;&gt;"",'Série original'!$B84,"")</f>
        <v/>
      </c>
      <c r="C84" s="5" t="str">
        <f>IF(AND('1º Saneamento'!$O84&gt;30%,'1º Saneamento'!C84&gt;='1º Saneamento'!$P84,'1º Saneamento'!C84&lt;='1º Saneamento'!$Q84,COUNT('1º Saneamento'!$C84:$L84)&gt;3,OR('1º Saneamento'!$N84&lt;&gt;'Série original'!$O84,'1º Saneamento'!$O84&lt;&gt;'Série original'!$P84,'1º Saneamento'!$P84&lt;&gt;'Série original'!$Q84)),'1º Saneamento'!C84," ")</f>
        <v xml:space="preserve"> </v>
      </c>
      <c r="D84" s="5" t="str">
        <f>IF(AND('1º Saneamento'!$O84&gt;30%,'1º Saneamento'!D84&gt;='1º Saneamento'!$P84,'1º Saneamento'!D84&lt;='1º Saneamento'!$Q84,COUNT('1º Saneamento'!$C84:$L84)&gt;3,OR('1º Saneamento'!$N84&lt;&gt;'Série original'!$O84,'1º Saneamento'!$O84&lt;&gt;'Série original'!$P84,'1º Saneamento'!$P84&lt;&gt;'Série original'!$Q84)),'1º Saneamento'!D84," ")</f>
        <v xml:space="preserve"> </v>
      </c>
      <c r="E84" s="5" t="str">
        <f>IF(AND('1º Saneamento'!$O84&gt;30%,'1º Saneamento'!E84&gt;='1º Saneamento'!$P84,'1º Saneamento'!E84&lt;='1º Saneamento'!$Q84,COUNT('1º Saneamento'!$C84:$L84)&gt;3,OR('1º Saneamento'!$N84&lt;&gt;'Série original'!$O84,'1º Saneamento'!$O84&lt;&gt;'Série original'!$P84,'1º Saneamento'!$P84&lt;&gt;'Série original'!$Q84)),'1º Saneamento'!E84," ")</f>
        <v xml:space="preserve"> </v>
      </c>
      <c r="F84" s="5" t="str">
        <f>IF(AND('1º Saneamento'!$O84&gt;30%,'1º Saneamento'!F84&gt;='1º Saneamento'!$P84,'1º Saneamento'!F84&lt;='1º Saneamento'!$Q84,COUNT('1º Saneamento'!$C84:$L84)&gt;3,OR('1º Saneamento'!$N84&lt;&gt;'Série original'!$O84,'1º Saneamento'!$O84&lt;&gt;'Série original'!$P84,'1º Saneamento'!$P84&lt;&gt;'Série original'!$Q84)),'1º Saneamento'!F84," ")</f>
        <v xml:space="preserve"> </v>
      </c>
      <c r="G84" s="5" t="str">
        <f>IF(AND('1º Saneamento'!$O84&gt;30%,'1º Saneamento'!G84&gt;='1º Saneamento'!$P84,'1º Saneamento'!G84&lt;='1º Saneamento'!$Q84,COUNT('1º Saneamento'!$C84:$L84)&gt;3,OR('1º Saneamento'!$N84&lt;&gt;'Série original'!$O84,'1º Saneamento'!$O84&lt;&gt;'Série original'!$P84,'1º Saneamento'!$P84&lt;&gt;'Série original'!$Q84)),'1º Saneamento'!G84," ")</f>
        <v xml:space="preserve"> </v>
      </c>
      <c r="H84" s="5" t="str">
        <f>IF(AND('1º Saneamento'!$O84&gt;30%,'1º Saneamento'!H84&gt;='1º Saneamento'!$P84,'1º Saneamento'!H84&lt;='1º Saneamento'!$Q84,COUNT('1º Saneamento'!$C84:$L84)&gt;3,OR('1º Saneamento'!$N84&lt;&gt;'Série original'!$O84,'1º Saneamento'!$O84&lt;&gt;'Série original'!$P84,'1º Saneamento'!$P84&lt;&gt;'Série original'!$Q84)),'1º Saneamento'!H84," ")</f>
        <v xml:space="preserve"> </v>
      </c>
      <c r="I84" s="5" t="str">
        <f>IF(AND('1º Saneamento'!$O84&gt;30%,'1º Saneamento'!I84&gt;='1º Saneamento'!$P84,'1º Saneamento'!I84&lt;='1º Saneamento'!$Q84,COUNT('1º Saneamento'!$C84:$L84)&gt;3,OR('1º Saneamento'!$N84&lt;&gt;'Série original'!$O84,'1º Saneamento'!$O84&lt;&gt;'Série original'!$P84,'1º Saneamento'!$P84&lt;&gt;'Série original'!$Q84)),'1º Saneamento'!I84," ")</f>
        <v xml:space="preserve"> </v>
      </c>
      <c r="J84" s="5" t="str">
        <f>IF(AND('1º Saneamento'!$O84&gt;30%,'1º Saneamento'!J84&gt;='1º Saneamento'!$P84,'1º Saneamento'!J84&lt;='1º Saneamento'!$Q84,COUNT('1º Saneamento'!$C84:$L84)&gt;3,OR('1º Saneamento'!$N84&lt;&gt;'Série original'!$O84,'1º Saneamento'!$O84&lt;&gt;'Série original'!$P84,'1º Saneamento'!$P84&lt;&gt;'Série original'!$Q84)),'1º Saneamento'!J84," ")</f>
        <v xml:space="preserve"> </v>
      </c>
      <c r="K84" s="5" t="str">
        <f>IF(AND('1º Saneamento'!$O84&gt;30%,'1º Saneamento'!K84&gt;='1º Saneamento'!$P84,'1º Saneamento'!K84&lt;='1º Saneamento'!$Q84,COUNT('1º Saneamento'!$C84:$L84)&gt;3,OR('1º Saneamento'!$N84&lt;&gt;'Série original'!$O84,'1º Saneamento'!$O84&lt;&gt;'Série original'!$P84,'1º Saneamento'!$P84&lt;&gt;'Série original'!$Q84)),'1º Saneamento'!K84," ")</f>
        <v xml:space="preserve"> </v>
      </c>
      <c r="L84" s="5" t="str">
        <f>IF(AND('1º Saneamento'!$O84&gt;30%,'1º Saneamento'!L84&gt;='1º Saneamento'!$P84,'1º Saneamento'!L84&lt;='1º Saneamento'!$Q84,COUNT('1º Saneamento'!$C84:$L84)&gt;3,OR('1º Saneamento'!$N84&lt;&gt;'Série original'!$O84,'1º Saneamento'!$O84&lt;&gt;'Série original'!$P84,'1º Saneamento'!$P84&lt;&gt;'Série original'!$Q84)),'1º Saneamento'!L84," ")</f>
        <v xml:space="preserve"> </v>
      </c>
      <c r="M84" s="44" t="str">
        <f t="shared" si="10"/>
        <v/>
      </c>
      <c r="N84" s="7" t="str">
        <f t="shared" si="11"/>
        <v/>
      </c>
      <c r="O84" s="8" t="str">
        <f t="shared" si="12"/>
        <v/>
      </c>
      <c r="P84" s="6" t="str">
        <f t="shared" si="13"/>
        <v/>
      </c>
      <c r="Q84" s="5" t="str">
        <f t="shared" si="14"/>
        <v/>
      </c>
    </row>
    <row r="85" spans="1:17" ht="12.75" customHeight="1" x14ac:dyDescent="0.25">
      <c r="A85" s="3" t="str">
        <f>IF('Série original'!$A85&lt;&gt;"",'Série original'!$A85,"")</f>
        <v/>
      </c>
      <c r="B85" s="4" t="str">
        <f>IF('Série original'!$B85&lt;&gt;"",'Série original'!$B85,"")</f>
        <v/>
      </c>
      <c r="C85" s="5" t="str">
        <f>IF(AND('1º Saneamento'!$O85&gt;30%,'1º Saneamento'!C85&gt;='1º Saneamento'!$P85,'1º Saneamento'!C85&lt;='1º Saneamento'!$Q85,COUNT('1º Saneamento'!$C85:$L85)&gt;3,OR('1º Saneamento'!$N85&lt;&gt;'Série original'!$O85,'1º Saneamento'!$O85&lt;&gt;'Série original'!$P85,'1º Saneamento'!$P85&lt;&gt;'Série original'!$Q85)),'1º Saneamento'!C85," ")</f>
        <v xml:space="preserve"> </v>
      </c>
      <c r="D85" s="5" t="str">
        <f>IF(AND('1º Saneamento'!$O85&gt;30%,'1º Saneamento'!D85&gt;='1º Saneamento'!$P85,'1º Saneamento'!D85&lt;='1º Saneamento'!$Q85,COUNT('1º Saneamento'!$C85:$L85)&gt;3,OR('1º Saneamento'!$N85&lt;&gt;'Série original'!$O85,'1º Saneamento'!$O85&lt;&gt;'Série original'!$P85,'1º Saneamento'!$P85&lt;&gt;'Série original'!$Q85)),'1º Saneamento'!D85," ")</f>
        <v xml:space="preserve"> </v>
      </c>
      <c r="E85" s="5" t="str">
        <f>IF(AND('1º Saneamento'!$O85&gt;30%,'1º Saneamento'!E85&gt;='1º Saneamento'!$P85,'1º Saneamento'!E85&lt;='1º Saneamento'!$Q85,COUNT('1º Saneamento'!$C85:$L85)&gt;3,OR('1º Saneamento'!$N85&lt;&gt;'Série original'!$O85,'1º Saneamento'!$O85&lt;&gt;'Série original'!$P85,'1º Saneamento'!$P85&lt;&gt;'Série original'!$Q85)),'1º Saneamento'!E85," ")</f>
        <v xml:space="preserve"> </v>
      </c>
      <c r="F85" s="5" t="str">
        <f>IF(AND('1º Saneamento'!$O85&gt;30%,'1º Saneamento'!F85&gt;='1º Saneamento'!$P85,'1º Saneamento'!F85&lt;='1º Saneamento'!$Q85,COUNT('1º Saneamento'!$C85:$L85)&gt;3,OR('1º Saneamento'!$N85&lt;&gt;'Série original'!$O85,'1º Saneamento'!$O85&lt;&gt;'Série original'!$P85,'1º Saneamento'!$P85&lt;&gt;'Série original'!$Q85)),'1º Saneamento'!F85," ")</f>
        <v xml:space="preserve"> </v>
      </c>
      <c r="G85" s="5" t="str">
        <f>IF(AND('1º Saneamento'!$O85&gt;30%,'1º Saneamento'!G85&gt;='1º Saneamento'!$P85,'1º Saneamento'!G85&lt;='1º Saneamento'!$Q85,COUNT('1º Saneamento'!$C85:$L85)&gt;3,OR('1º Saneamento'!$N85&lt;&gt;'Série original'!$O85,'1º Saneamento'!$O85&lt;&gt;'Série original'!$P85,'1º Saneamento'!$P85&lt;&gt;'Série original'!$Q85)),'1º Saneamento'!G85," ")</f>
        <v xml:space="preserve"> </v>
      </c>
      <c r="H85" s="5" t="str">
        <f>IF(AND('1º Saneamento'!$O85&gt;30%,'1º Saneamento'!H85&gt;='1º Saneamento'!$P85,'1º Saneamento'!H85&lt;='1º Saneamento'!$Q85,COUNT('1º Saneamento'!$C85:$L85)&gt;3,OR('1º Saneamento'!$N85&lt;&gt;'Série original'!$O85,'1º Saneamento'!$O85&lt;&gt;'Série original'!$P85,'1º Saneamento'!$P85&lt;&gt;'Série original'!$Q85)),'1º Saneamento'!H85," ")</f>
        <v xml:space="preserve"> </v>
      </c>
      <c r="I85" s="5" t="str">
        <f>IF(AND('1º Saneamento'!$O85&gt;30%,'1º Saneamento'!I85&gt;='1º Saneamento'!$P85,'1º Saneamento'!I85&lt;='1º Saneamento'!$Q85,COUNT('1º Saneamento'!$C85:$L85)&gt;3,OR('1º Saneamento'!$N85&lt;&gt;'Série original'!$O85,'1º Saneamento'!$O85&lt;&gt;'Série original'!$P85,'1º Saneamento'!$P85&lt;&gt;'Série original'!$Q85)),'1º Saneamento'!I85," ")</f>
        <v xml:space="preserve"> </v>
      </c>
      <c r="J85" s="5" t="str">
        <f>IF(AND('1º Saneamento'!$O85&gt;30%,'1º Saneamento'!J85&gt;='1º Saneamento'!$P85,'1º Saneamento'!J85&lt;='1º Saneamento'!$Q85,COUNT('1º Saneamento'!$C85:$L85)&gt;3,OR('1º Saneamento'!$N85&lt;&gt;'Série original'!$O85,'1º Saneamento'!$O85&lt;&gt;'Série original'!$P85,'1º Saneamento'!$P85&lt;&gt;'Série original'!$Q85)),'1º Saneamento'!J85," ")</f>
        <v xml:space="preserve"> </v>
      </c>
      <c r="K85" s="5" t="str">
        <f>IF(AND('1º Saneamento'!$O85&gt;30%,'1º Saneamento'!K85&gt;='1º Saneamento'!$P85,'1º Saneamento'!K85&lt;='1º Saneamento'!$Q85,COUNT('1º Saneamento'!$C85:$L85)&gt;3,OR('1º Saneamento'!$N85&lt;&gt;'Série original'!$O85,'1º Saneamento'!$O85&lt;&gt;'Série original'!$P85,'1º Saneamento'!$P85&lt;&gt;'Série original'!$Q85)),'1º Saneamento'!K85," ")</f>
        <v xml:space="preserve"> </v>
      </c>
      <c r="L85" s="5" t="str">
        <f>IF(AND('1º Saneamento'!$O85&gt;30%,'1º Saneamento'!L85&gt;='1º Saneamento'!$P85,'1º Saneamento'!L85&lt;='1º Saneamento'!$Q85,COUNT('1º Saneamento'!$C85:$L85)&gt;3,OR('1º Saneamento'!$N85&lt;&gt;'Série original'!$O85,'1º Saneamento'!$O85&lt;&gt;'Série original'!$P85,'1º Saneamento'!$P85&lt;&gt;'Série original'!$Q85)),'1º Saneamento'!L85," ")</f>
        <v xml:space="preserve"> </v>
      </c>
      <c r="M85" s="44" t="str">
        <f t="shared" si="10"/>
        <v/>
      </c>
      <c r="N85" s="7" t="str">
        <f t="shared" si="11"/>
        <v/>
      </c>
      <c r="O85" s="8" t="str">
        <f t="shared" si="12"/>
        <v/>
      </c>
      <c r="P85" s="6" t="str">
        <f t="shared" si="13"/>
        <v/>
      </c>
      <c r="Q85" s="5" t="str">
        <f t="shared" si="14"/>
        <v/>
      </c>
    </row>
    <row r="86" spans="1:17" ht="12.75" customHeight="1" x14ac:dyDescent="0.25">
      <c r="A86" s="3" t="str">
        <f>IF('Série original'!$A86&lt;&gt;"",'Série original'!$A86,"")</f>
        <v/>
      </c>
      <c r="B86" s="4" t="str">
        <f>IF('Série original'!$B86&lt;&gt;"",'Série original'!$B86,"")</f>
        <v/>
      </c>
      <c r="C86" s="5" t="str">
        <f>IF(AND('1º Saneamento'!$O86&gt;30%,'1º Saneamento'!C86&gt;='1º Saneamento'!$P86,'1º Saneamento'!C86&lt;='1º Saneamento'!$Q86,COUNT('1º Saneamento'!$C86:$L86)&gt;3,OR('1º Saneamento'!$N86&lt;&gt;'Série original'!$O86,'1º Saneamento'!$O86&lt;&gt;'Série original'!$P86,'1º Saneamento'!$P86&lt;&gt;'Série original'!$Q86)),'1º Saneamento'!C86," ")</f>
        <v xml:space="preserve"> </v>
      </c>
      <c r="D86" s="5" t="str">
        <f>IF(AND('1º Saneamento'!$O86&gt;30%,'1º Saneamento'!D86&gt;='1º Saneamento'!$P86,'1º Saneamento'!D86&lt;='1º Saneamento'!$Q86,COUNT('1º Saneamento'!$C86:$L86)&gt;3,OR('1º Saneamento'!$N86&lt;&gt;'Série original'!$O86,'1º Saneamento'!$O86&lt;&gt;'Série original'!$P86,'1º Saneamento'!$P86&lt;&gt;'Série original'!$Q86)),'1º Saneamento'!D86," ")</f>
        <v xml:space="preserve"> </v>
      </c>
      <c r="E86" s="5" t="str">
        <f>IF(AND('1º Saneamento'!$O86&gt;30%,'1º Saneamento'!E86&gt;='1º Saneamento'!$P86,'1º Saneamento'!E86&lt;='1º Saneamento'!$Q86,COUNT('1º Saneamento'!$C86:$L86)&gt;3,OR('1º Saneamento'!$N86&lt;&gt;'Série original'!$O86,'1º Saneamento'!$O86&lt;&gt;'Série original'!$P86,'1º Saneamento'!$P86&lt;&gt;'Série original'!$Q86)),'1º Saneamento'!E86," ")</f>
        <v xml:space="preserve"> </v>
      </c>
      <c r="F86" s="5" t="str">
        <f>IF(AND('1º Saneamento'!$O86&gt;30%,'1º Saneamento'!F86&gt;='1º Saneamento'!$P86,'1º Saneamento'!F86&lt;='1º Saneamento'!$Q86,COUNT('1º Saneamento'!$C86:$L86)&gt;3,OR('1º Saneamento'!$N86&lt;&gt;'Série original'!$O86,'1º Saneamento'!$O86&lt;&gt;'Série original'!$P86,'1º Saneamento'!$P86&lt;&gt;'Série original'!$Q86)),'1º Saneamento'!F86," ")</f>
        <v xml:space="preserve"> </v>
      </c>
      <c r="G86" s="5" t="str">
        <f>IF(AND('1º Saneamento'!$O86&gt;30%,'1º Saneamento'!G86&gt;='1º Saneamento'!$P86,'1º Saneamento'!G86&lt;='1º Saneamento'!$Q86,COUNT('1º Saneamento'!$C86:$L86)&gt;3,OR('1º Saneamento'!$N86&lt;&gt;'Série original'!$O86,'1º Saneamento'!$O86&lt;&gt;'Série original'!$P86,'1º Saneamento'!$P86&lt;&gt;'Série original'!$Q86)),'1º Saneamento'!G86," ")</f>
        <v xml:space="preserve"> </v>
      </c>
      <c r="H86" s="5" t="str">
        <f>IF(AND('1º Saneamento'!$O86&gt;30%,'1º Saneamento'!H86&gt;='1º Saneamento'!$P86,'1º Saneamento'!H86&lt;='1º Saneamento'!$Q86,COUNT('1º Saneamento'!$C86:$L86)&gt;3,OR('1º Saneamento'!$N86&lt;&gt;'Série original'!$O86,'1º Saneamento'!$O86&lt;&gt;'Série original'!$P86,'1º Saneamento'!$P86&lt;&gt;'Série original'!$Q86)),'1º Saneamento'!H86," ")</f>
        <v xml:space="preserve"> </v>
      </c>
      <c r="I86" s="5" t="str">
        <f>IF(AND('1º Saneamento'!$O86&gt;30%,'1º Saneamento'!I86&gt;='1º Saneamento'!$P86,'1º Saneamento'!I86&lt;='1º Saneamento'!$Q86,COUNT('1º Saneamento'!$C86:$L86)&gt;3,OR('1º Saneamento'!$N86&lt;&gt;'Série original'!$O86,'1º Saneamento'!$O86&lt;&gt;'Série original'!$P86,'1º Saneamento'!$P86&lt;&gt;'Série original'!$Q86)),'1º Saneamento'!I86," ")</f>
        <v xml:space="preserve"> </v>
      </c>
      <c r="J86" s="5" t="str">
        <f>IF(AND('1º Saneamento'!$O86&gt;30%,'1º Saneamento'!J86&gt;='1º Saneamento'!$P86,'1º Saneamento'!J86&lt;='1º Saneamento'!$Q86,COUNT('1º Saneamento'!$C86:$L86)&gt;3,OR('1º Saneamento'!$N86&lt;&gt;'Série original'!$O86,'1º Saneamento'!$O86&lt;&gt;'Série original'!$P86,'1º Saneamento'!$P86&lt;&gt;'Série original'!$Q86)),'1º Saneamento'!J86," ")</f>
        <v xml:space="preserve"> </v>
      </c>
      <c r="K86" s="5" t="str">
        <f>IF(AND('1º Saneamento'!$O86&gt;30%,'1º Saneamento'!K86&gt;='1º Saneamento'!$P86,'1º Saneamento'!K86&lt;='1º Saneamento'!$Q86,COUNT('1º Saneamento'!$C86:$L86)&gt;3,OR('1º Saneamento'!$N86&lt;&gt;'Série original'!$O86,'1º Saneamento'!$O86&lt;&gt;'Série original'!$P86,'1º Saneamento'!$P86&lt;&gt;'Série original'!$Q86)),'1º Saneamento'!K86," ")</f>
        <v xml:space="preserve"> </v>
      </c>
      <c r="L86" s="5" t="str">
        <f>IF(AND('1º Saneamento'!$O86&gt;30%,'1º Saneamento'!L86&gt;='1º Saneamento'!$P86,'1º Saneamento'!L86&lt;='1º Saneamento'!$Q86,COUNT('1º Saneamento'!$C86:$L86)&gt;3,OR('1º Saneamento'!$N86&lt;&gt;'Série original'!$O86,'1º Saneamento'!$O86&lt;&gt;'Série original'!$P86,'1º Saneamento'!$P86&lt;&gt;'Série original'!$Q86)),'1º Saneamento'!L86," ")</f>
        <v xml:space="preserve"> </v>
      </c>
      <c r="M86" s="44" t="str">
        <f t="shared" si="10"/>
        <v/>
      </c>
      <c r="N86" s="7" t="str">
        <f t="shared" si="11"/>
        <v/>
      </c>
      <c r="O86" s="8" t="str">
        <f t="shared" si="12"/>
        <v/>
      </c>
      <c r="P86" s="6" t="str">
        <f t="shared" si="13"/>
        <v/>
      </c>
      <c r="Q86" s="5" t="str">
        <f t="shared" si="14"/>
        <v/>
      </c>
    </row>
    <row r="87" spans="1:17" ht="12.75" customHeight="1" x14ac:dyDescent="0.25">
      <c r="A87" s="3" t="str">
        <f>IF('Série original'!$A87&lt;&gt;"",'Série original'!$A87,"")</f>
        <v/>
      </c>
      <c r="B87" s="4" t="str">
        <f>IF('Série original'!$B87&lt;&gt;"",'Série original'!$B87,"")</f>
        <v/>
      </c>
      <c r="C87" s="5" t="str">
        <f>IF(AND('1º Saneamento'!$O87&gt;30%,'1º Saneamento'!C87&gt;='1º Saneamento'!$P87,'1º Saneamento'!C87&lt;='1º Saneamento'!$Q87,COUNT('1º Saneamento'!$C87:$L87)&gt;3,OR('1º Saneamento'!$N87&lt;&gt;'Série original'!$O87,'1º Saneamento'!$O87&lt;&gt;'Série original'!$P87,'1º Saneamento'!$P87&lt;&gt;'Série original'!$Q87)),'1º Saneamento'!C87," ")</f>
        <v xml:space="preserve"> </v>
      </c>
      <c r="D87" s="5" t="str">
        <f>IF(AND('1º Saneamento'!$O87&gt;30%,'1º Saneamento'!D87&gt;='1º Saneamento'!$P87,'1º Saneamento'!D87&lt;='1º Saneamento'!$Q87,COUNT('1º Saneamento'!$C87:$L87)&gt;3,OR('1º Saneamento'!$N87&lt;&gt;'Série original'!$O87,'1º Saneamento'!$O87&lt;&gt;'Série original'!$P87,'1º Saneamento'!$P87&lt;&gt;'Série original'!$Q87)),'1º Saneamento'!D87," ")</f>
        <v xml:space="preserve"> </v>
      </c>
      <c r="E87" s="5" t="str">
        <f>IF(AND('1º Saneamento'!$O87&gt;30%,'1º Saneamento'!E87&gt;='1º Saneamento'!$P87,'1º Saneamento'!E87&lt;='1º Saneamento'!$Q87,COUNT('1º Saneamento'!$C87:$L87)&gt;3,OR('1º Saneamento'!$N87&lt;&gt;'Série original'!$O87,'1º Saneamento'!$O87&lt;&gt;'Série original'!$P87,'1º Saneamento'!$P87&lt;&gt;'Série original'!$Q87)),'1º Saneamento'!E87," ")</f>
        <v xml:space="preserve"> </v>
      </c>
      <c r="F87" s="5" t="str">
        <f>IF(AND('1º Saneamento'!$O87&gt;30%,'1º Saneamento'!F87&gt;='1º Saneamento'!$P87,'1º Saneamento'!F87&lt;='1º Saneamento'!$Q87,COUNT('1º Saneamento'!$C87:$L87)&gt;3,OR('1º Saneamento'!$N87&lt;&gt;'Série original'!$O87,'1º Saneamento'!$O87&lt;&gt;'Série original'!$P87,'1º Saneamento'!$P87&lt;&gt;'Série original'!$Q87)),'1º Saneamento'!F87," ")</f>
        <v xml:space="preserve"> </v>
      </c>
      <c r="G87" s="5" t="str">
        <f>IF(AND('1º Saneamento'!$O87&gt;30%,'1º Saneamento'!G87&gt;='1º Saneamento'!$P87,'1º Saneamento'!G87&lt;='1º Saneamento'!$Q87,COUNT('1º Saneamento'!$C87:$L87)&gt;3,OR('1º Saneamento'!$N87&lt;&gt;'Série original'!$O87,'1º Saneamento'!$O87&lt;&gt;'Série original'!$P87,'1º Saneamento'!$P87&lt;&gt;'Série original'!$Q87)),'1º Saneamento'!G87," ")</f>
        <v xml:space="preserve"> </v>
      </c>
      <c r="H87" s="5" t="str">
        <f>IF(AND('1º Saneamento'!$O87&gt;30%,'1º Saneamento'!H87&gt;='1º Saneamento'!$P87,'1º Saneamento'!H87&lt;='1º Saneamento'!$Q87,COUNT('1º Saneamento'!$C87:$L87)&gt;3,OR('1º Saneamento'!$N87&lt;&gt;'Série original'!$O87,'1º Saneamento'!$O87&lt;&gt;'Série original'!$P87,'1º Saneamento'!$P87&lt;&gt;'Série original'!$Q87)),'1º Saneamento'!H87," ")</f>
        <v xml:space="preserve"> </v>
      </c>
      <c r="I87" s="5" t="str">
        <f>IF(AND('1º Saneamento'!$O87&gt;30%,'1º Saneamento'!I87&gt;='1º Saneamento'!$P87,'1º Saneamento'!I87&lt;='1º Saneamento'!$Q87,COUNT('1º Saneamento'!$C87:$L87)&gt;3,OR('1º Saneamento'!$N87&lt;&gt;'Série original'!$O87,'1º Saneamento'!$O87&lt;&gt;'Série original'!$P87,'1º Saneamento'!$P87&lt;&gt;'Série original'!$Q87)),'1º Saneamento'!I87," ")</f>
        <v xml:space="preserve"> </v>
      </c>
      <c r="J87" s="5" t="str">
        <f>IF(AND('1º Saneamento'!$O87&gt;30%,'1º Saneamento'!J87&gt;='1º Saneamento'!$P87,'1º Saneamento'!J87&lt;='1º Saneamento'!$Q87,COUNT('1º Saneamento'!$C87:$L87)&gt;3,OR('1º Saneamento'!$N87&lt;&gt;'Série original'!$O87,'1º Saneamento'!$O87&lt;&gt;'Série original'!$P87,'1º Saneamento'!$P87&lt;&gt;'Série original'!$Q87)),'1º Saneamento'!J87," ")</f>
        <v xml:space="preserve"> </v>
      </c>
      <c r="K87" s="5" t="str">
        <f>IF(AND('1º Saneamento'!$O87&gt;30%,'1º Saneamento'!K87&gt;='1º Saneamento'!$P87,'1º Saneamento'!K87&lt;='1º Saneamento'!$Q87,COUNT('1º Saneamento'!$C87:$L87)&gt;3,OR('1º Saneamento'!$N87&lt;&gt;'Série original'!$O87,'1º Saneamento'!$O87&lt;&gt;'Série original'!$P87,'1º Saneamento'!$P87&lt;&gt;'Série original'!$Q87)),'1º Saneamento'!K87," ")</f>
        <v xml:space="preserve"> </v>
      </c>
      <c r="L87" s="5" t="str">
        <f>IF(AND('1º Saneamento'!$O87&gt;30%,'1º Saneamento'!L87&gt;='1º Saneamento'!$P87,'1º Saneamento'!L87&lt;='1º Saneamento'!$Q87,COUNT('1º Saneamento'!$C87:$L87)&gt;3,OR('1º Saneamento'!$N87&lt;&gt;'Série original'!$O87,'1º Saneamento'!$O87&lt;&gt;'Série original'!$P87,'1º Saneamento'!$P87&lt;&gt;'Série original'!$Q87)),'1º Saneamento'!L87," ")</f>
        <v xml:space="preserve"> </v>
      </c>
      <c r="M87" s="44" t="str">
        <f t="shared" si="10"/>
        <v/>
      </c>
      <c r="N87" s="7" t="str">
        <f t="shared" si="11"/>
        <v/>
      </c>
      <c r="O87" s="8" t="str">
        <f t="shared" si="12"/>
        <v/>
      </c>
      <c r="P87" s="6" t="str">
        <f t="shared" si="13"/>
        <v/>
      </c>
      <c r="Q87" s="5" t="str">
        <f t="shared" si="14"/>
        <v/>
      </c>
    </row>
    <row r="88" spans="1:17" ht="12.75" customHeight="1" x14ac:dyDescent="0.25">
      <c r="A88" s="3" t="str">
        <f>IF('Série original'!$A88&lt;&gt;"",'Série original'!$A88,"")</f>
        <v/>
      </c>
      <c r="B88" s="4" t="str">
        <f>IF('Série original'!$B88&lt;&gt;"",'Série original'!$B88,"")</f>
        <v/>
      </c>
      <c r="C88" s="5" t="str">
        <f>IF(AND('1º Saneamento'!$O88&gt;30%,'1º Saneamento'!C88&gt;='1º Saneamento'!$P88,'1º Saneamento'!C88&lt;='1º Saneamento'!$Q88,COUNT('1º Saneamento'!$C88:$L88)&gt;3,OR('1º Saneamento'!$N88&lt;&gt;'Série original'!$O88,'1º Saneamento'!$O88&lt;&gt;'Série original'!$P88,'1º Saneamento'!$P88&lt;&gt;'Série original'!$Q88)),'1º Saneamento'!C88," ")</f>
        <v xml:space="preserve"> </v>
      </c>
      <c r="D88" s="5" t="str">
        <f>IF(AND('1º Saneamento'!$O88&gt;30%,'1º Saneamento'!D88&gt;='1º Saneamento'!$P88,'1º Saneamento'!D88&lt;='1º Saneamento'!$Q88,COUNT('1º Saneamento'!$C88:$L88)&gt;3,OR('1º Saneamento'!$N88&lt;&gt;'Série original'!$O88,'1º Saneamento'!$O88&lt;&gt;'Série original'!$P88,'1º Saneamento'!$P88&lt;&gt;'Série original'!$Q88)),'1º Saneamento'!D88," ")</f>
        <v xml:space="preserve"> </v>
      </c>
      <c r="E88" s="5" t="str">
        <f>IF(AND('1º Saneamento'!$O88&gt;30%,'1º Saneamento'!E88&gt;='1º Saneamento'!$P88,'1º Saneamento'!E88&lt;='1º Saneamento'!$Q88,COUNT('1º Saneamento'!$C88:$L88)&gt;3,OR('1º Saneamento'!$N88&lt;&gt;'Série original'!$O88,'1º Saneamento'!$O88&lt;&gt;'Série original'!$P88,'1º Saneamento'!$P88&lt;&gt;'Série original'!$Q88)),'1º Saneamento'!E88," ")</f>
        <v xml:space="preserve"> </v>
      </c>
      <c r="F88" s="5" t="str">
        <f>IF(AND('1º Saneamento'!$O88&gt;30%,'1º Saneamento'!F88&gt;='1º Saneamento'!$P88,'1º Saneamento'!F88&lt;='1º Saneamento'!$Q88,COUNT('1º Saneamento'!$C88:$L88)&gt;3,OR('1º Saneamento'!$N88&lt;&gt;'Série original'!$O88,'1º Saneamento'!$O88&lt;&gt;'Série original'!$P88,'1º Saneamento'!$P88&lt;&gt;'Série original'!$Q88)),'1º Saneamento'!F88," ")</f>
        <v xml:space="preserve"> </v>
      </c>
      <c r="G88" s="5" t="str">
        <f>IF(AND('1º Saneamento'!$O88&gt;30%,'1º Saneamento'!G88&gt;='1º Saneamento'!$P88,'1º Saneamento'!G88&lt;='1º Saneamento'!$Q88,COUNT('1º Saneamento'!$C88:$L88)&gt;3,OR('1º Saneamento'!$N88&lt;&gt;'Série original'!$O88,'1º Saneamento'!$O88&lt;&gt;'Série original'!$P88,'1º Saneamento'!$P88&lt;&gt;'Série original'!$Q88)),'1º Saneamento'!G88," ")</f>
        <v xml:space="preserve"> </v>
      </c>
      <c r="H88" s="5" t="str">
        <f>IF(AND('1º Saneamento'!$O88&gt;30%,'1º Saneamento'!H88&gt;='1º Saneamento'!$P88,'1º Saneamento'!H88&lt;='1º Saneamento'!$Q88,COUNT('1º Saneamento'!$C88:$L88)&gt;3,OR('1º Saneamento'!$N88&lt;&gt;'Série original'!$O88,'1º Saneamento'!$O88&lt;&gt;'Série original'!$P88,'1º Saneamento'!$P88&lt;&gt;'Série original'!$Q88)),'1º Saneamento'!H88," ")</f>
        <v xml:space="preserve"> </v>
      </c>
      <c r="I88" s="5" t="str">
        <f>IF(AND('1º Saneamento'!$O88&gt;30%,'1º Saneamento'!I88&gt;='1º Saneamento'!$P88,'1º Saneamento'!I88&lt;='1º Saneamento'!$Q88,COUNT('1º Saneamento'!$C88:$L88)&gt;3,OR('1º Saneamento'!$N88&lt;&gt;'Série original'!$O88,'1º Saneamento'!$O88&lt;&gt;'Série original'!$P88,'1º Saneamento'!$P88&lt;&gt;'Série original'!$Q88)),'1º Saneamento'!I88," ")</f>
        <v xml:space="preserve"> </v>
      </c>
      <c r="J88" s="5" t="str">
        <f>IF(AND('1º Saneamento'!$O88&gt;30%,'1º Saneamento'!J88&gt;='1º Saneamento'!$P88,'1º Saneamento'!J88&lt;='1º Saneamento'!$Q88,COUNT('1º Saneamento'!$C88:$L88)&gt;3,OR('1º Saneamento'!$N88&lt;&gt;'Série original'!$O88,'1º Saneamento'!$O88&lt;&gt;'Série original'!$P88,'1º Saneamento'!$P88&lt;&gt;'Série original'!$Q88)),'1º Saneamento'!J88," ")</f>
        <v xml:space="preserve"> </v>
      </c>
      <c r="K88" s="5" t="str">
        <f>IF(AND('1º Saneamento'!$O88&gt;30%,'1º Saneamento'!K88&gt;='1º Saneamento'!$P88,'1º Saneamento'!K88&lt;='1º Saneamento'!$Q88,COUNT('1º Saneamento'!$C88:$L88)&gt;3,OR('1º Saneamento'!$N88&lt;&gt;'Série original'!$O88,'1º Saneamento'!$O88&lt;&gt;'Série original'!$P88,'1º Saneamento'!$P88&lt;&gt;'Série original'!$Q88)),'1º Saneamento'!K88," ")</f>
        <v xml:space="preserve"> </v>
      </c>
      <c r="L88" s="5" t="str">
        <f>IF(AND('1º Saneamento'!$O88&gt;30%,'1º Saneamento'!L88&gt;='1º Saneamento'!$P88,'1º Saneamento'!L88&lt;='1º Saneamento'!$Q88,COUNT('1º Saneamento'!$C88:$L88)&gt;3,OR('1º Saneamento'!$N88&lt;&gt;'Série original'!$O88,'1º Saneamento'!$O88&lt;&gt;'Série original'!$P88,'1º Saneamento'!$P88&lt;&gt;'Série original'!$Q88)),'1º Saneamento'!L88," ")</f>
        <v xml:space="preserve"> </v>
      </c>
      <c r="M88" s="44" t="str">
        <f t="shared" si="10"/>
        <v/>
      </c>
      <c r="N88" s="7" t="str">
        <f t="shared" si="11"/>
        <v/>
      </c>
      <c r="O88" s="8" t="str">
        <f t="shared" si="12"/>
        <v/>
      </c>
      <c r="P88" s="6" t="str">
        <f t="shared" si="13"/>
        <v/>
      </c>
      <c r="Q88" s="5" t="str">
        <f t="shared" si="14"/>
        <v/>
      </c>
    </row>
    <row r="89" spans="1:17" ht="12.75" customHeight="1" x14ac:dyDescent="0.25">
      <c r="A89" s="3" t="str">
        <f>IF('Série original'!$A89&lt;&gt;"",'Série original'!$A89,"")</f>
        <v/>
      </c>
      <c r="B89" s="4" t="str">
        <f>IF('Série original'!$B89&lt;&gt;"",'Série original'!$B89,"")</f>
        <v/>
      </c>
      <c r="C89" s="5" t="str">
        <f>IF(AND('1º Saneamento'!$O89&gt;30%,'1º Saneamento'!C89&gt;='1º Saneamento'!$P89,'1º Saneamento'!C89&lt;='1º Saneamento'!$Q89,COUNT('1º Saneamento'!$C89:$L89)&gt;3,OR('1º Saneamento'!$N89&lt;&gt;'Série original'!$O89,'1º Saneamento'!$O89&lt;&gt;'Série original'!$P89,'1º Saneamento'!$P89&lt;&gt;'Série original'!$Q89)),'1º Saneamento'!C89," ")</f>
        <v xml:space="preserve"> </v>
      </c>
      <c r="D89" s="5" t="str">
        <f>IF(AND('1º Saneamento'!$O89&gt;30%,'1º Saneamento'!D89&gt;='1º Saneamento'!$P89,'1º Saneamento'!D89&lt;='1º Saneamento'!$Q89,COUNT('1º Saneamento'!$C89:$L89)&gt;3,OR('1º Saneamento'!$N89&lt;&gt;'Série original'!$O89,'1º Saneamento'!$O89&lt;&gt;'Série original'!$P89,'1º Saneamento'!$P89&lt;&gt;'Série original'!$Q89)),'1º Saneamento'!D89," ")</f>
        <v xml:space="preserve"> </v>
      </c>
      <c r="E89" s="5" t="str">
        <f>IF(AND('1º Saneamento'!$O89&gt;30%,'1º Saneamento'!E89&gt;='1º Saneamento'!$P89,'1º Saneamento'!E89&lt;='1º Saneamento'!$Q89,COUNT('1º Saneamento'!$C89:$L89)&gt;3,OR('1º Saneamento'!$N89&lt;&gt;'Série original'!$O89,'1º Saneamento'!$O89&lt;&gt;'Série original'!$P89,'1º Saneamento'!$P89&lt;&gt;'Série original'!$Q89)),'1º Saneamento'!E89," ")</f>
        <v xml:space="preserve"> </v>
      </c>
      <c r="F89" s="5" t="str">
        <f>IF(AND('1º Saneamento'!$O89&gt;30%,'1º Saneamento'!F89&gt;='1º Saneamento'!$P89,'1º Saneamento'!F89&lt;='1º Saneamento'!$Q89,COUNT('1º Saneamento'!$C89:$L89)&gt;3,OR('1º Saneamento'!$N89&lt;&gt;'Série original'!$O89,'1º Saneamento'!$O89&lt;&gt;'Série original'!$P89,'1º Saneamento'!$P89&lt;&gt;'Série original'!$Q89)),'1º Saneamento'!F89," ")</f>
        <v xml:space="preserve"> </v>
      </c>
      <c r="G89" s="5" t="str">
        <f>IF(AND('1º Saneamento'!$O89&gt;30%,'1º Saneamento'!G89&gt;='1º Saneamento'!$P89,'1º Saneamento'!G89&lt;='1º Saneamento'!$Q89,COUNT('1º Saneamento'!$C89:$L89)&gt;3,OR('1º Saneamento'!$N89&lt;&gt;'Série original'!$O89,'1º Saneamento'!$O89&lt;&gt;'Série original'!$P89,'1º Saneamento'!$P89&lt;&gt;'Série original'!$Q89)),'1º Saneamento'!G89," ")</f>
        <v xml:space="preserve"> </v>
      </c>
      <c r="H89" s="5" t="str">
        <f>IF(AND('1º Saneamento'!$O89&gt;30%,'1º Saneamento'!H89&gt;='1º Saneamento'!$P89,'1º Saneamento'!H89&lt;='1º Saneamento'!$Q89,COUNT('1º Saneamento'!$C89:$L89)&gt;3,OR('1º Saneamento'!$N89&lt;&gt;'Série original'!$O89,'1º Saneamento'!$O89&lt;&gt;'Série original'!$P89,'1º Saneamento'!$P89&lt;&gt;'Série original'!$Q89)),'1º Saneamento'!H89," ")</f>
        <v xml:space="preserve"> </v>
      </c>
      <c r="I89" s="5" t="str">
        <f>IF(AND('1º Saneamento'!$O89&gt;30%,'1º Saneamento'!I89&gt;='1º Saneamento'!$P89,'1º Saneamento'!I89&lt;='1º Saneamento'!$Q89,COUNT('1º Saneamento'!$C89:$L89)&gt;3,OR('1º Saneamento'!$N89&lt;&gt;'Série original'!$O89,'1º Saneamento'!$O89&lt;&gt;'Série original'!$P89,'1º Saneamento'!$P89&lt;&gt;'Série original'!$Q89)),'1º Saneamento'!I89," ")</f>
        <v xml:space="preserve"> </v>
      </c>
      <c r="J89" s="5" t="str">
        <f>IF(AND('1º Saneamento'!$O89&gt;30%,'1º Saneamento'!J89&gt;='1º Saneamento'!$P89,'1º Saneamento'!J89&lt;='1º Saneamento'!$Q89,COUNT('1º Saneamento'!$C89:$L89)&gt;3,OR('1º Saneamento'!$N89&lt;&gt;'Série original'!$O89,'1º Saneamento'!$O89&lt;&gt;'Série original'!$P89,'1º Saneamento'!$P89&lt;&gt;'Série original'!$Q89)),'1º Saneamento'!J89," ")</f>
        <v xml:space="preserve"> </v>
      </c>
      <c r="K89" s="5" t="str">
        <f>IF(AND('1º Saneamento'!$O89&gt;30%,'1º Saneamento'!K89&gt;='1º Saneamento'!$P89,'1º Saneamento'!K89&lt;='1º Saneamento'!$Q89,COUNT('1º Saneamento'!$C89:$L89)&gt;3,OR('1º Saneamento'!$N89&lt;&gt;'Série original'!$O89,'1º Saneamento'!$O89&lt;&gt;'Série original'!$P89,'1º Saneamento'!$P89&lt;&gt;'Série original'!$Q89)),'1º Saneamento'!K89," ")</f>
        <v xml:space="preserve"> </v>
      </c>
      <c r="L89" s="5" t="str">
        <f>IF(AND('1º Saneamento'!$O89&gt;30%,'1º Saneamento'!L89&gt;='1º Saneamento'!$P89,'1º Saneamento'!L89&lt;='1º Saneamento'!$Q89,COUNT('1º Saneamento'!$C89:$L89)&gt;3,OR('1º Saneamento'!$N89&lt;&gt;'Série original'!$O89,'1º Saneamento'!$O89&lt;&gt;'Série original'!$P89,'1º Saneamento'!$P89&lt;&gt;'Série original'!$Q89)),'1º Saneamento'!L89," ")</f>
        <v xml:space="preserve"> </v>
      </c>
      <c r="M89" s="44" t="str">
        <f t="shared" si="10"/>
        <v/>
      </c>
      <c r="N89" s="7" t="str">
        <f t="shared" si="11"/>
        <v/>
      </c>
      <c r="O89" s="8" t="str">
        <f t="shared" si="12"/>
        <v/>
      </c>
      <c r="P89" s="6" t="str">
        <f t="shared" si="13"/>
        <v/>
      </c>
      <c r="Q89" s="5" t="str">
        <f t="shared" si="14"/>
        <v/>
      </c>
    </row>
    <row r="90" spans="1:17" ht="12.75" customHeight="1" x14ac:dyDescent="0.25">
      <c r="A90" s="3" t="str">
        <f>IF('Série original'!$A90&lt;&gt;"",'Série original'!$A90,"")</f>
        <v/>
      </c>
      <c r="B90" s="4" t="str">
        <f>IF('Série original'!$B90&lt;&gt;"",'Série original'!$B90,"")</f>
        <v/>
      </c>
      <c r="C90" s="5" t="str">
        <f>IF(AND('1º Saneamento'!$O90&gt;30%,'1º Saneamento'!C90&gt;='1º Saneamento'!$P90,'1º Saneamento'!C90&lt;='1º Saneamento'!$Q90,COUNT('1º Saneamento'!$C90:$L90)&gt;3,OR('1º Saneamento'!$N90&lt;&gt;'Série original'!$O90,'1º Saneamento'!$O90&lt;&gt;'Série original'!$P90,'1º Saneamento'!$P90&lt;&gt;'Série original'!$Q90)),'1º Saneamento'!C90," ")</f>
        <v xml:space="preserve"> </v>
      </c>
      <c r="D90" s="5" t="str">
        <f>IF(AND('1º Saneamento'!$O90&gt;30%,'1º Saneamento'!D90&gt;='1º Saneamento'!$P90,'1º Saneamento'!D90&lt;='1º Saneamento'!$Q90,COUNT('1º Saneamento'!$C90:$L90)&gt;3,OR('1º Saneamento'!$N90&lt;&gt;'Série original'!$O90,'1º Saneamento'!$O90&lt;&gt;'Série original'!$P90,'1º Saneamento'!$P90&lt;&gt;'Série original'!$Q90)),'1º Saneamento'!D90," ")</f>
        <v xml:space="preserve"> </v>
      </c>
      <c r="E90" s="5" t="str">
        <f>IF(AND('1º Saneamento'!$O90&gt;30%,'1º Saneamento'!E90&gt;='1º Saneamento'!$P90,'1º Saneamento'!E90&lt;='1º Saneamento'!$Q90,COUNT('1º Saneamento'!$C90:$L90)&gt;3,OR('1º Saneamento'!$N90&lt;&gt;'Série original'!$O90,'1º Saneamento'!$O90&lt;&gt;'Série original'!$P90,'1º Saneamento'!$P90&lt;&gt;'Série original'!$Q90)),'1º Saneamento'!E90," ")</f>
        <v xml:space="preserve"> </v>
      </c>
      <c r="F90" s="5" t="str">
        <f>IF(AND('1º Saneamento'!$O90&gt;30%,'1º Saneamento'!F90&gt;='1º Saneamento'!$P90,'1º Saneamento'!F90&lt;='1º Saneamento'!$Q90,COUNT('1º Saneamento'!$C90:$L90)&gt;3,OR('1º Saneamento'!$N90&lt;&gt;'Série original'!$O90,'1º Saneamento'!$O90&lt;&gt;'Série original'!$P90,'1º Saneamento'!$P90&lt;&gt;'Série original'!$Q90)),'1º Saneamento'!F90," ")</f>
        <v xml:space="preserve"> </v>
      </c>
      <c r="G90" s="5" t="str">
        <f>IF(AND('1º Saneamento'!$O90&gt;30%,'1º Saneamento'!G90&gt;='1º Saneamento'!$P90,'1º Saneamento'!G90&lt;='1º Saneamento'!$Q90,COUNT('1º Saneamento'!$C90:$L90)&gt;3,OR('1º Saneamento'!$N90&lt;&gt;'Série original'!$O90,'1º Saneamento'!$O90&lt;&gt;'Série original'!$P90,'1º Saneamento'!$P90&lt;&gt;'Série original'!$Q90)),'1º Saneamento'!G90," ")</f>
        <v xml:space="preserve"> </v>
      </c>
      <c r="H90" s="5" t="str">
        <f>IF(AND('1º Saneamento'!$O90&gt;30%,'1º Saneamento'!H90&gt;='1º Saneamento'!$P90,'1º Saneamento'!H90&lt;='1º Saneamento'!$Q90,COUNT('1º Saneamento'!$C90:$L90)&gt;3,OR('1º Saneamento'!$N90&lt;&gt;'Série original'!$O90,'1º Saneamento'!$O90&lt;&gt;'Série original'!$P90,'1º Saneamento'!$P90&lt;&gt;'Série original'!$Q90)),'1º Saneamento'!H90," ")</f>
        <v xml:space="preserve"> </v>
      </c>
      <c r="I90" s="5" t="str">
        <f>IF(AND('1º Saneamento'!$O90&gt;30%,'1º Saneamento'!I90&gt;='1º Saneamento'!$P90,'1º Saneamento'!I90&lt;='1º Saneamento'!$Q90,COUNT('1º Saneamento'!$C90:$L90)&gt;3,OR('1º Saneamento'!$N90&lt;&gt;'Série original'!$O90,'1º Saneamento'!$O90&lt;&gt;'Série original'!$P90,'1º Saneamento'!$P90&lt;&gt;'Série original'!$Q90)),'1º Saneamento'!I90," ")</f>
        <v xml:space="preserve"> </v>
      </c>
      <c r="J90" s="5" t="str">
        <f>IF(AND('1º Saneamento'!$O90&gt;30%,'1º Saneamento'!J90&gt;='1º Saneamento'!$P90,'1º Saneamento'!J90&lt;='1º Saneamento'!$Q90,COUNT('1º Saneamento'!$C90:$L90)&gt;3,OR('1º Saneamento'!$N90&lt;&gt;'Série original'!$O90,'1º Saneamento'!$O90&lt;&gt;'Série original'!$P90,'1º Saneamento'!$P90&lt;&gt;'Série original'!$Q90)),'1º Saneamento'!J90," ")</f>
        <v xml:space="preserve"> </v>
      </c>
      <c r="K90" s="5" t="str">
        <f>IF(AND('1º Saneamento'!$O90&gt;30%,'1º Saneamento'!K90&gt;='1º Saneamento'!$P90,'1º Saneamento'!K90&lt;='1º Saneamento'!$Q90,COUNT('1º Saneamento'!$C90:$L90)&gt;3,OR('1º Saneamento'!$N90&lt;&gt;'Série original'!$O90,'1º Saneamento'!$O90&lt;&gt;'Série original'!$P90,'1º Saneamento'!$P90&lt;&gt;'Série original'!$Q90)),'1º Saneamento'!K90," ")</f>
        <v xml:space="preserve"> </v>
      </c>
      <c r="L90" s="5" t="str">
        <f>IF(AND('1º Saneamento'!$O90&gt;30%,'1º Saneamento'!L90&gt;='1º Saneamento'!$P90,'1º Saneamento'!L90&lt;='1º Saneamento'!$Q90,COUNT('1º Saneamento'!$C90:$L90)&gt;3,OR('1º Saneamento'!$N90&lt;&gt;'Série original'!$O90,'1º Saneamento'!$O90&lt;&gt;'Série original'!$P90,'1º Saneamento'!$P90&lt;&gt;'Série original'!$Q90)),'1º Saneamento'!L90," ")</f>
        <v xml:space="preserve"> </v>
      </c>
      <c r="M90" s="44" t="str">
        <f t="shared" si="10"/>
        <v/>
      </c>
      <c r="N90" s="7" t="str">
        <f t="shared" si="11"/>
        <v/>
      </c>
      <c r="O90" s="8" t="str">
        <f t="shared" si="12"/>
        <v/>
      </c>
      <c r="P90" s="6" t="str">
        <f t="shared" si="13"/>
        <v/>
      </c>
      <c r="Q90" s="5" t="str">
        <f t="shared" si="14"/>
        <v/>
      </c>
    </row>
    <row r="91" spans="1:17" ht="12.75" customHeight="1" x14ac:dyDescent="0.25">
      <c r="A91" s="3" t="str">
        <f>IF('Série original'!$A91&lt;&gt;"",'Série original'!$A91,"")</f>
        <v/>
      </c>
      <c r="B91" s="4" t="str">
        <f>IF('Série original'!$B91&lt;&gt;"",'Série original'!$B91,"")</f>
        <v/>
      </c>
      <c r="C91" s="5" t="str">
        <f>IF(AND('1º Saneamento'!$O91&gt;30%,'1º Saneamento'!C91&gt;='1º Saneamento'!$P91,'1º Saneamento'!C91&lt;='1º Saneamento'!$Q91,COUNT('1º Saneamento'!$C91:$L91)&gt;3,OR('1º Saneamento'!$N91&lt;&gt;'Série original'!$O91,'1º Saneamento'!$O91&lt;&gt;'Série original'!$P91,'1º Saneamento'!$P91&lt;&gt;'Série original'!$Q91)),'1º Saneamento'!C91," ")</f>
        <v xml:space="preserve"> </v>
      </c>
      <c r="D91" s="5" t="str">
        <f>IF(AND('1º Saneamento'!$O91&gt;30%,'1º Saneamento'!D91&gt;='1º Saneamento'!$P91,'1º Saneamento'!D91&lt;='1º Saneamento'!$Q91,COUNT('1º Saneamento'!$C91:$L91)&gt;3,OR('1º Saneamento'!$N91&lt;&gt;'Série original'!$O91,'1º Saneamento'!$O91&lt;&gt;'Série original'!$P91,'1º Saneamento'!$P91&lt;&gt;'Série original'!$Q91)),'1º Saneamento'!D91," ")</f>
        <v xml:space="preserve"> </v>
      </c>
      <c r="E91" s="5" t="str">
        <f>IF(AND('1º Saneamento'!$O91&gt;30%,'1º Saneamento'!E91&gt;='1º Saneamento'!$P91,'1º Saneamento'!E91&lt;='1º Saneamento'!$Q91,COUNT('1º Saneamento'!$C91:$L91)&gt;3,OR('1º Saneamento'!$N91&lt;&gt;'Série original'!$O91,'1º Saneamento'!$O91&lt;&gt;'Série original'!$P91,'1º Saneamento'!$P91&lt;&gt;'Série original'!$Q91)),'1º Saneamento'!E91," ")</f>
        <v xml:space="preserve"> </v>
      </c>
      <c r="F91" s="5" t="str">
        <f>IF(AND('1º Saneamento'!$O91&gt;30%,'1º Saneamento'!F91&gt;='1º Saneamento'!$P91,'1º Saneamento'!F91&lt;='1º Saneamento'!$Q91,COUNT('1º Saneamento'!$C91:$L91)&gt;3,OR('1º Saneamento'!$N91&lt;&gt;'Série original'!$O91,'1º Saneamento'!$O91&lt;&gt;'Série original'!$P91,'1º Saneamento'!$P91&lt;&gt;'Série original'!$Q91)),'1º Saneamento'!F91," ")</f>
        <v xml:space="preserve"> </v>
      </c>
      <c r="G91" s="5" t="str">
        <f>IF(AND('1º Saneamento'!$O91&gt;30%,'1º Saneamento'!G91&gt;='1º Saneamento'!$P91,'1º Saneamento'!G91&lt;='1º Saneamento'!$Q91,COUNT('1º Saneamento'!$C91:$L91)&gt;3,OR('1º Saneamento'!$N91&lt;&gt;'Série original'!$O91,'1º Saneamento'!$O91&lt;&gt;'Série original'!$P91,'1º Saneamento'!$P91&lt;&gt;'Série original'!$Q91)),'1º Saneamento'!G91," ")</f>
        <v xml:space="preserve"> </v>
      </c>
      <c r="H91" s="5" t="str">
        <f>IF(AND('1º Saneamento'!$O91&gt;30%,'1º Saneamento'!H91&gt;='1º Saneamento'!$P91,'1º Saneamento'!H91&lt;='1º Saneamento'!$Q91,COUNT('1º Saneamento'!$C91:$L91)&gt;3,OR('1º Saneamento'!$N91&lt;&gt;'Série original'!$O91,'1º Saneamento'!$O91&lt;&gt;'Série original'!$P91,'1º Saneamento'!$P91&lt;&gt;'Série original'!$Q91)),'1º Saneamento'!H91," ")</f>
        <v xml:space="preserve"> </v>
      </c>
      <c r="I91" s="5" t="str">
        <f>IF(AND('1º Saneamento'!$O91&gt;30%,'1º Saneamento'!I91&gt;='1º Saneamento'!$P91,'1º Saneamento'!I91&lt;='1º Saneamento'!$Q91,COUNT('1º Saneamento'!$C91:$L91)&gt;3,OR('1º Saneamento'!$N91&lt;&gt;'Série original'!$O91,'1º Saneamento'!$O91&lt;&gt;'Série original'!$P91,'1º Saneamento'!$P91&lt;&gt;'Série original'!$Q91)),'1º Saneamento'!I91," ")</f>
        <v xml:space="preserve"> </v>
      </c>
      <c r="J91" s="5" t="str">
        <f>IF(AND('1º Saneamento'!$O91&gt;30%,'1º Saneamento'!J91&gt;='1º Saneamento'!$P91,'1º Saneamento'!J91&lt;='1º Saneamento'!$Q91,COUNT('1º Saneamento'!$C91:$L91)&gt;3,OR('1º Saneamento'!$N91&lt;&gt;'Série original'!$O91,'1º Saneamento'!$O91&lt;&gt;'Série original'!$P91,'1º Saneamento'!$P91&lt;&gt;'Série original'!$Q91)),'1º Saneamento'!J91," ")</f>
        <v xml:space="preserve"> </v>
      </c>
      <c r="K91" s="5" t="str">
        <f>IF(AND('1º Saneamento'!$O91&gt;30%,'1º Saneamento'!K91&gt;='1º Saneamento'!$P91,'1º Saneamento'!K91&lt;='1º Saneamento'!$Q91,COUNT('1º Saneamento'!$C91:$L91)&gt;3,OR('1º Saneamento'!$N91&lt;&gt;'Série original'!$O91,'1º Saneamento'!$O91&lt;&gt;'Série original'!$P91,'1º Saneamento'!$P91&lt;&gt;'Série original'!$Q91)),'1º Saneamento'!K91," ")</f>
        <v xml:space="preserve"> </v>
      </c>
      <c r="L91" s="5" t="str">
        <f>IF(AND('1º Saneamento'!$O91&gt;30%,'1º Saneamento'!L91&gt;='1º Saneamento'!$P91,'1º Saneamento'!L91&lt;='1º Saneamento'!$Q91,COUNT('1º Saneamento'!$C91:$L91)&gt;3,OR('1º Saneamento'!$N91&lt;&gt;'Série original'!$O91,'1º Saneamento'!$O91&lt;&gt;'Série original'!$P91,'1º Saneamento'!$P91&lt;&gt;'Série original'!$Q91)),'1º Saneamento'!L91," ")</f>
        <v xml:space="preserve"> </v>
      </c>
      <c r="M91" s="44" t="str">
        <f t="shared" si="10"/>
        <v/>
      </c>
      <c r="N91" s="7" t="str">
        <f t="shared" si="11"/>
        <v/>
      </c>
      <c r="O91" s="8" t="str">
        <f t="shared" si="12"/>
        <v/>
      </c>
      <c r="P91" s="6" t="str">
        <f t="shared" si="13"/>
        <v/>
      </c>
      <c r="Q91" s="5" t="str">
        <f t="shared" si="14"/>
        <v/>
      </c>
    </row>
    <row r="92" spans="1:17" ht="12.75" customHeight="1" x14ac:dyDescent="0.25">
      <c r="A92" s="3" t="str">
        <f>IF('Série original'!$A92&lt;&gt;"",'Série original'!$A92,"")</f>
        <v/>
      </c>
      <c r="B92" s="4" t="str">
        <f>IF('Série original'!$B92&lt;&gt;"",'Série original'!$B92,"")</f>
        <v/>
      </c>
      <c r="C92" s="5" t="str">
        <f>IF(AND('1º Saneamento'!$O92&gt;30%,'1º Saneamento'!C92&gt;='1º Saneamento'!$P92,'1º Saneamento'!C92&lt;='1º Saneamento'!$Q92,COUNT('1º Saneamento'!$C92:$L92)&gt;3,OR('1º Saneamento'!$N92&lt;&gt;'Série original'!$O92,'1º Saneamento'!$O92&lt;&gt;'Série original'!$P92,'1º Saneamento'!$P92&lt;&gt;'Série original'!$Q92)),'1º Saneamento'!C92," ")</f>
        <v xml:space="preserve"> </v>
      </c>
      <c r="D92" s="5" t="str">
        <f>IF(AND('1º Saneamento'!$O92&gt;30%,'1º Saneamento'!D92&gt;='1º Saneamento'!$P92,'1º Saneamento'!D92&lt;='1º Saneamento'!$Q92,COUNT('1º Saneamento'!$C92:$L92)&gt;3,OR('1º Saneamento'!$N92&lt;&gt;'Série original'!$O92,'1º Saneamento'!$O92&lt;&gt;'Série original'!$P92,'1º Saneamento'!$P92&lt;&gt;'Série original'!$Q92)),'1º Saneamento'!D92," ")</f>
        <v xml:space="preserve"> </v>
      </c>
      <c r="E92" s="5" t="str">
        <f>IF(AND('1º Saneamento'!$O92&gt;30%,'1º Saneamento'!E92&gt;='1º Saneamento'!$P92,'1º Saneamento'!E92&lt;='1º Saneamento'!$Q92,COUNT('1º Saneamento'!$C92:$L92)&gt;3,OR('1º Saneamento'!$N92&lt;&gt;'Série original'!$O92,'1º Saneamento'!$O92&lt;&gt;'Série original'!$P92,'1º Saneamento'!$P92&lt;&gt;'Série original'!$Q92)),'1º Saneamento'!E92," ")</f>
        <v xml:space="preserve"> </v>
      </c>
      <c r="F92" s="5" t="str">
        <f>IF(AND('1º Saneamento'!$O92&gt;30%,'1º Saneamento'!F92&gt;='1º Saneamento'!$P92,'1º Saneamento'!F92&lt;='1º Saneamento'!$Q92,COUNT('1º Saneamento'!$C92:$L92)&gt;3,OR('1º Saneamento'!$N92&lt;&gt;'Série original'!$O92,'1º Saneamento'!$O92&lt;&gt;'Série original'!$P92,'1º Saneamento'!$P92&lt;&gt;'Série original'!$Q92)),'1º Saneamento'!F92," ")</f>
        <v xml:space="preserve"> </v>
      </c>
      <c r="G92" s="5" t="str">
        <f>IF(AND('1º Saneamento'!$O92&gt;30%,'1º Saneamento'!G92&gt;='1º Saneamento'!$P92,'1º Saneamento'!G92&lt;='1º Saneamento'!$Q92,COUNT('1º Saneamento'!$C92:$L92)&gt;3,OR('1º Saneamento'!$N92&lt;&gt;'Série original'!$O92,'1º Saneamento'!$O92&lt;&gt;'Série original'!$P92,'1º Saneamento'!$P92&lt;&gt;'Série original'!$Q92)),'1º Saneamento'!G92," ")</f>
        <v xml:space="preserve"> </v>
      </c>
      <c r="H92" s="5" t="str">
        <f>IF(AND('1º Saneamento'!$O92&gt;30%,'1º Saneamento'!H92&gt;='1º Saneamento'!$P92,'1º Saneamento'!H92&lt;='1º Saneamento'!$Q92,COUNT('1º Saneamento'!$C92:$L92)&gt;3,OR('1º Saneamento'!$N92&lt;&gt;'Série original'!$O92,'1º Saneamento'!$O92&lt;&gt;'Série original'!$P92,'1º Saneamento'!$P92&lt;&gt;'Série original'!$Q92)),'1º Saneamento'!H92," ")</f>
        <v xml:space="preserve"> </v>
      </c>
      <c r="I92" s="5" t="str">
        <f>IF(AND('1º Saneamento'!$O92&gt;30%,'1º Saneamento'!I92&gt;='1º Saneamento'!$P92,'1º Saneamento'!I92&lt;='1º Saneamento'!$Q92,COUNT('1º Saneamento'!$C92:$L92)&gt;3,OR('1º Saneamento'!$N92&lt;&gt;'Série original'!$O92,'1º Saneamento'!$O92&lt;&gt;'Série original'!$P92,'1º Saneamento'!$P92&lt;&gt;'Série original'!$Q92)),'1º Saneamento'!I92," ")</f>
        <v xml:space="preserve"> </v>
      </c>
      <c r="J92" s="5" t="str">
        <f>IF(AND('1º Saneamento'!$O92&gt;30%,'1º Saneamento'!J92&gt;='1º Saneamento'!$P92,'1º Saneamento'!J92&lt;='1º Saneamento'!$Q92,COUNT('1º Saneamento'!$C92:$L92)&gt;3,OR('1º Saneamento'!$N92&lt;&gt;'Série original'!$O92,'1º Saneamento'!$O92&lt;&gt;'Série original'!$P92,'1º Saneamento'!$P92&lt;&gt;'Série original'!$Q92)),'1º Saneamento'!J92," ")</f>
        <v xml:space="preserve"> </v>
      </c>
      <c r="K92" s="5" t="str">
        <f>IF(AND('1º Saneamento'!$O92&gt;30%,'1º Saneamento'!K92&gt;='1º Saneamento'!$P92,'1º Saneamento'!K92&lt;='1º Saneamento'!$Q92,COUNT('1º Saneamento'!$C92:$L92)&gt;3,OR('1º Saneamento'!$N92&lt;&gt;'Série original'!$O92,'1º Saneamento'!$O92&lt;&gt;'Série original'!$P92,'1º Saneamento'!$P92&lt;&gt;'Série original'!$Q92)),'1º Saneamento'!K92," ")</f>
        <v xml:space="preserve"> </v>
      </c>
      <c r="L92" s="5" t="str">
        <f>IF(AND('1º Saneamento'!$O92&gt;30%,'1º Saneamento'!L92&gt;='1º Saneamento'!$P92,'1º Saneamento'!L92&lt;='1º Saneamento'!$Q92,COUNT('1º Saneamento'!$C92:$L92)&gt;3,OR('1º Saneamento'!$N92&lt;&gt;'Série original'!$O92,'1º Saneamento'!$O92&lt;&gt;'Série original'!$P92,'1º Saneamento'!$P92&lt;&gt;'Série original'!$Q92)),'1º Saneamento'!L92," ")</f>
        <v xml:space="preserve"> </v>
      </c>
      <c r="M92" s="44" t="str">
        <f t="shared" si="10"/>
        <v/>
      </c>
      <c r="N92" s="7" t="str">
        <f t="shared" si="11"/>
        <v/>
      </c>
      <c r="O92" s="8" t="str">
        <f t="shared" si="12"/>
        <v/>
      </c>
      <c r="P92" s="6" t="str">
        <f t="shared" si="13"/>
        <v/>
      </c>
      <c r="Q92" s="5" t="str">
        <f t="shared" si="14"/>
        <v/>
      </c>
    </row>
    <row r="93" spans="1:17" ht="12.75" customHeight="1" x14ac:dyDescent="0.25">
      <c r="A93" s="3" t="str">
        <f>IF('Série original'!$A93&lt;&gt;"",'Série original'!$A93,"")</f>
        <v/>
      </c>
      <c r="B93" s="4" t="str">
        <f>IF('Série original'!$B93&lt;&gt;"",'Série original'!$B93,"")</f>
        <v/>
      </c>
      <c r="C93" s="5" t="str">
        <f>IF(AND('1º Saneamento'!$O93&gt;30%,'1º Saneamento'!C93&gt;='1º Saneamento'!$P93,'1º Saneamento'!C93&lt;='1º Saneamento'!$Q93,COUNT('1º Saneamento'!$C93:$L93)&gt;3,OR('1º Saneamento'!$N93&lt;&gt;'Série original'!$O93,'1º Saneamento'!$O93&lt;&gt;'Série original'!$P93,'1º Saneamento'!$P93&lt;&gt;'Série original'!$Q93)),'1º Saneamento'!C93," ")</f>
        <v xml:space="preserve"> </v>
      </c>
      <c r="D93" s="5" t="str">
        <f>IF(AND('1º Saneamento'!$O93&gt;30%,'1º Saneamento'!D93&gt;='1º Saneamento'!$P93,'1º Saneamento'!D93&lt;='1º Saneamento'!$Q93,COUNT('1º Saneamento'!$C93:$L93)&gt;3,OR('1º Saneamento'!$N93&lt;&gt;'Série original'!$O93,'1º Saneamento'!$O93&lt;&gt;'Série original'!$P93,'1º Saneamento'!$P93&lt;&gt;'Série original'!$Q93)),'1º Saneamento'!D93," ")</f>
        <v xml:space="preserve"> </v>
      </c>
      <c r="E93" s="5" t="str">
        <f>IF(AND('1º Saneamento'!$O93&gt;30%,'1º Saneamento'!E93&gt;='1º Saneamento'!$P93,'1º Saneamento'!E93&lt;='1º Saneamento'!$Q93,COUNT('1º Saneamento'!$C93:$L93)&gt;3,OR('1º Saneamento'!$N93&lt;&gt;'Série original'!$O93,'1º Saneamento'!$O93&lt;&gt;'Série original'!$P93,'1º Saneamento'!$P93&lt;&gt;'Série original'!$Q93)),'1º Saneamento'!E93," ")</f>
        <v xml:space="preserve"> </v>
      </c>
      <c r="F93" s="5" t="str">
        <f>IF(AND('1º Saneamento'!$O93&gt;30%,'1º Saneamento'!F93&gt;='1º Saneamento'!$P93,'1º Saneamento'!F93&lt;='1º Saneamento'!$Q93,COUNT('1º Saneamento'!$C93:$L93)&gt;3,OR('1º Saneamento'!$N93&lt;&gt;'Série original'!$O93,'1º Saneamento'!$O93&lt;&gt;'Série original'!$P93,'1º Saneamento'!$P93&lt;&gt;'Série original'!$Q93)),'1º Saneamento'!F93," ")</f>
        <v xml:space="preserve"> </v>
      </c>
      <c r="G93" s="5" t="str">
        <f>IF(AND('1º Saneamento'!$O93&gt;30%,'1º Saneamento'!G93&gt;='1º Saneamento'!$P93,'1º Saneamento'!G93&lt;='1º Saneamento'!$Q93,COUNT('1º Saneamento'!$C93:$L93)&gt;3,OR('1º Saneamento'!$N93&lt;&gt;'Série original'!$O93,'1º Saneamento'!$O93&lt;&gt;'Série original'!$P93,'1º Saneamento'!$P93&lt;&gt;'Série original'!$Q93)),'1º Saneamento'!G93," ")</f>
        <v xml:space="preserve"> </v>
      </c>
      <c r="H93" s="5" t="str">
        <f>IF(AND('1º Saneamento'!$O93&gt;30%,'1º Saneamento'!H93&gt;='1º Saneamento'!$P93,'1º Saneamento'!H93&lt;='1º Saneamento'!$Q93,COUNT('1º Saneamento'!$C93:$L93)&gt;3,OR('1º Saneamento'!$N93&lt;&gt;'Série original'!$O93,'1º Saneamento'!$O93&lt;&gt;'Série original'!$P93,'1º Saneamento'!$P93&lt;&gt;'Série original'!$Q93)),'1º Saneamento'!H93," ")</f>
        <v xml:space="preserve"> </v>
      </c>
      <c r="I93" s="5" t="str">
        <f>IF(AND('1º Saneamento'!$O93&gt;30%,'1º Saneamento'!I93&gt;='1º Saneamento'!$P93,'1º Saneamento'!I93&lt;='1º Saneamento'!$Q93,COUNT('1º Saneamento'!$C93:$L93)&gt;3,OR('1º Saneamento'!$N93&lt;&gt;'Série original'!$O93,'1º Saneamento'!$O93&lt;&gt;'Série original'!$P93,'1º Saneamento'!$P93&lt;&gt;'Série original'!$Q93)),'1º Saneamento'!I93," ")</f>
        <v xml:space="preserve"> </v>
      </c>
      <c r="J93" s="5" t="str">
        <f>IF(AND('1º Saneamento'!$O93&gt;30%,'1º Saneamento'!J93&gt;='1º Saneamento'!$P93,'1º Saneamento'!J93&lt;='1º Saneamento'!$Q93,COUNT('1º Saneamento'!$C93:$L93)&gt;3,OR('1º Saneamento'!$N93&lt;&gt;'Série original'!$O93,'1º Saneamento'!$O93&lt;&gt;'Série original'!$P93,'1º Saneamento'!$P93&lt;&gt;'Série original'!$Q93)),'1º Saneamento'!J93," ")</f>
        <v xml:space="preserve"> </v>
      </c>
      <c r="K93" s="5" t="str">
        <f>IF(AND('1º Saneamento'!$O93&gt;30%,'1º Saneamento'!K93&gt;='1º Saneamento'!$P93,'1º Saneamento'!K93&lt;='1º Saneamento'!$Q93,COUNT('1º Saneamento'!$C93:$L93)&gt;3,OR('1º Saneamento'!$N93&lt;&gt;'Série original'!$O93,'1º Saneamento'!$O93&lt;&gt;'Série original'!$P93,'1º Saneamento'!$P93&lt;&gt;'Série original'!$Q93)),'1º Saneamento'!K93," ")</f>
        <v xml:space="preserve"> </v>
      </c>
      <c r="L93" s="5" t="str">
        <f>IF(AND('1º Saneamento'!$O93&gt;30%,'1º Saneamento'!L93&gt;='1º Saneamento'!$P93,'1º Saneamento'!L93&lt;='1º Saneamento'!$Q93,COUNT('1º Saneamento'!$C93:$L93)&gt;3,OR('1º Saneamento'!$N93&lt;&gt;'Série original'!$O93,'1º Saneamento'!$O93&lt;&gt;'Série original'!$P93,'1º Saneamento'!$P93&lt;&gt;'Série original'!$Q93)),'1º Saneamento'!L93," ")</f>
        <v xml:space="preserve"> </v>
      </c>
      <c r="M93" s="44" t="str">
        <f t="shared" si="10"/>
        <v/>
      </c>
      <c r="N93" s="7" t="str">
        <f t="shared" si="11"/>
        <v/>
      </c>
      <c r="O93" s="8" t="str">
        <f t="shared" si="12"/>
        <v/>
      </c>
      <c r="P93" s="6" t="str">
        <f t="shared" si="13"/>
        <v/>
      </c>
      <c r="Q93" s="5" t="str">
        <f t="shared" si="14"/>
        <v/>
      </c>
    </row>
    <row r="94" spans="1:17" ht="12.75" customHeight="1" x14ac:dyDescent="0.25">
      <c r="A94" s="3" t="str">
        <f>IF('Série original'!$A94&lt;&gt;"",'Série original'!$A94,"")</f>
        <v/>
      </c>
      <c r="B94" s="4" t="str">
        <f>IF('Série original'!$B94&lt;&gt;"",'Série original'!$B94,"")</f>
        <v/>
      </c>
      <c r="C94" s="5" t="str">
        <f>IF(AND('1º Saneamento'!$O94&gt;30%,'1º Saneamento'!C94&gt;='1º Saneamento'!$P94,'1º Saneamento'!C94&lt;='1º Saneamento'!$Q94,COUNT('1º Saneamento'!$C94:$L94)&gt;3,OR('1º Saneamento'!$N94&lt;&gt;'Série original'!$O94,'1º Saneamento'!$O94&lt;&gt;'Série original'!$P94,'1º Saneamento'!$P94&lt;&gt;'Série original'!$Q94)),'1º Saneamento'!C94," ")</f>
        <v xml:space="preserve"> </v>
      </c>
      <c r="D94" s="5" t="str">
        <f>IF(AND('1º Saneamento'!$O94&gt;30%,'1º Saneamento'!D94&gt;='1º Saneamento'!$P94,'1º Saneamento'!D94&lt;='1º Saneamento'!$Q94,COUNT('1º Saneamento'!$C94:$L94)&gt;3,OR('1º Saneamento'!$N94&lt;&gt;'Série original'!$O94,'1º Saneamento'!$O94&lt;&gt;'Série original'!$P94,'1º Saneamento'!$P94&lt;&gt;'Série original'!$Q94)),'1º Saneamento'!D94," ")</f>
        <v xml:space="preserve"> </v>
      </c>
      <c r="E94" s="5" t="str">
        <f>IF(AND('1º Saneamento'!$O94&gt;30%,'1º Saneamento'!E94&gt;='1º Saneamento'!$P94,'1º Saneamento'!E94&lt;='1º Saneamento'!$Q94,COUNT('1º Saneamento'!$C94:$L94)&gt;3,OR('1º Saneamento'!$N94&lt;&gt;'Série original'!$O94,'1º Saneamento'!$O94&lt;&gt;'Série original'!$P94,'1º Saneamento'!$P94&lt;&gt;'Série original'!$Q94)),'1º Saneamento'!E94," ")</f>
        <v xml:space="preserve"> </v>
      </c>
      <c r="F94" s="5" t="str">
        <f>IF(AND('1º Saneamento'!$O94&gt;30%,'1º Saneamento'!F94&gt;='1º Saneamento'!$P94,'1º Saneamento'!F94&lt;='1º Saneamento'!$Q94,COUNT('1º Saneamento'!$C94:$L94)&gt;3,OR('1º Saneamento'!$N94&lt;&gt;'Série original'!$O94,'1º Saneamento'!$O94&lt;&gt;'Série original'!$P94,'1º Saneamento'!$P94&lt;&gt;'Série original'!$Q94)),'1º Saneamento'!F94," ")</f>
        <v xml:space="preserve"> </v>
      </c>
      <c r="G94" s="5" t="str">
        <f>IF(AND('1º Saneamento'!$O94&gt;30%,'1º Saneamento'!G94&gt;='1º Saneamento'!$P94,'1º Saneamento'!G94&lt;='1º Saneamento'!$Q94,COUNT('1º Saneamento'!$C94:$L94)&gt;3,OR('1º Saneamento'!$N94&lt;&gt;'Série original'!$O94,'1º Saneamento'!$O94&lt;&gt;'Série original'!$P94,'1º Saneamento'!$P94&lt;&gt;'Série original'!$Q94)),'1º Saneamento'!G94," ")</f>
        <v xml:space="preserve"> </v>
      </c>
      <c r="H94" s="5" t="str">
        <f>IF(AND('1º Saneamento'!$O94&gt;30%,'1º Saneamento'!H94&gt;='1º Saneamento'!$P94,'1º Saneamento'!H94&lt;='1º Saneamento'!$Q94,COUNT('1º Saneamento'!$C94:$L94)&gt;3,OR('1º Saneamento'!$N94&lt;&gt;'Série original'!$O94,'1º Saneamento'!$O94&lt;&gt;'Série original'!$P94,'1º Saneamento'!$P94&lt;&gt;'Série original'!$Q94)),'1º Saneamento'!H94," ")</f>
        <v xml:space="preserve"> </v>
      </c>
      <c r="I94" s="5" t="str">
        <f>IF(AND('1º Saneamento'!$O94&gt;30%,'1º Saneamento'!I94&gt;='1º Saneamento'!$P94,'1º Saneamento'!I94&lt;='1º Saneamento'!$Q94,COUNT('1º Saneamento'!$C94:$L94)&gt;3,OR('1º Saneamento'!$N94&lt;&gt;'Série original'!$O94,'1º Saneamento'!$O94&lt;&gt;'Série original'!$P94,'1º Saneamento'!$P94&lt;&gt;'Série original'!$Q94)),'1º Saneamento'!I94," ")</f>
        <v xml:space="preserve"> </v>
      </c>
      <c r="J94" s="5" t="str">
        <f>IF(AND('1º Saneamento'!$O94&gt;30%,'1º Saneamento'!J94&gt;='1º Saneamento'!$P94,'1º Saneamento'!J94&lt;='1º Saneamento'!$Q94,COUNT('1º Saneamento'!$C94:$L94)&gt;3,OR('1º Saneamento'!$N94&lt;&gt;'Série original'!$O94,'1º Saneamento'!$O94&lt;&gt;'Série original'!$P94,'1º Saneamento'!$P94&lt;&gt;'Série original'!$Q94)),'1º Saneamento'!J94," ")</f>
        <v xml:space="preserve"> </v>
      </c>
      <c r="K94" s="5" t="str">
        <f>IF(AND('1º Saneamento'!$O94&gt;30%,'1º Saneamento'!K94&gt;='1º Saneamento'!$P94,'1º Saneamento'!K94&lt;='1º Saneamento'!$Q94,COUNT('1º Saneamento'!$C94:$L94)&gt;3,OR('1º Saneamento'!$N94&lt;&gt;'Série original'!$O94,'1º Saneamento'!$O94&lt;&gt;'Série original'!$P94,'1º Saneamento'!$P94&lt;&gt;'Série original'!$Q94)),'1º Saneamento'!K94," ")</f>
        <v xml:space="preserve"> </v>
      </c>
      <c r="L94" s="5" t="str">
        <f>IF(AND('1º Saneamento'!$O94&gt;30%,'1º Saneamento'!L94&gt;='1º Saneamento'!$P94,'1º Saneamento'!L94&lt;='1º Saneamento'!$Q94,COUNT('1º Saneamento'!$C94:$L94)&gt;3,OR('1º Saneamento'!$N94&lt;&gt;'Série original'!$O94,'1º Saneamento'!$O94&lt;&gt;'Série original'!$P94,'1º Saneamento'!$P94&lt;&gt;'Série original'!$Q94)),'1º Saneamento'!L94," ")</f>
        <v xml:space="preserve"> </v>
      </c>
      <c r="M94" s="44" t="str">
        <f t="shared" si="10"/>
        <v/>
      </c>
      <c r="N94" s="7" t="str">
        <f t="shared" si="11"/>
        <v/>
      </c>
      <c r="O94" s="8" t="str">
        <f t="shared" si="12"/>
        <v/>
      </c>
      <c r="P94" s="6" t="str">
        <f t="shared" si="13"/>
        <v/>
      </c>
      <c r="Q94" s="5" t="str">
        <f t="shared" si="14"/>
        <v/>
      </c>
    </row>
    <row r="95" spans="1:17" ht="12.75" customHeight="1" x14ac:dyDescent="0.25">
      <c r="A95" s="3" t="str">
        <f>IF('Série original'!$A95&lt;&gt;"",'Série original'!$A95,"")</f>
        <v/>
      </c>
      <c r="B95" s="4" t="str">
        <f>IF('Série original'!$B95&lt;&gt;"",'Série original'!$B95,"")</f>
        <v/>
      </c>
      <c r="C95" s="5" t="str">
        <f>IF(AND('1º Saneamento'!$O95&gt;30%,'1º Saneamento'!C95&gt;='1º Saneamento'!$P95,'1º Saneamento'!C95&lt;='1º Saneamento'!$Q95,COUNT('1º Saneamento'!$C95:$L95)&gt;3,OR('1º Saneamento'!$N95&lt;&gt;'Série original'!$O95,'1º Saneamento'!$O95&lt;&gt;'Série original'!$P95,'1º Saneamento'!$P95&lt;&gt;'Série original'!$Q95)),'1º Saneamento'!C95," ")</f>
        <v xml:space="preserve"> </v>
      </c>
      <c r="D95" s="5" t="str">
        <f>IF(AND('1º Saneamento'!$O95&gt;30%,'1º Saneamento'!D95&gt;='1º Saneamento'!$P95,'1º Saneamento'!D95&lt;='1º Saneamento'!$Q95,COUNT('1º Saneamento'!$C95:$L95)&gt;3,OR('1º Saneamento'!$N95&lt;&gt;'Série original'!$O95,'1º Saneamento'!$O95&lt;&gt;'Série original'!$P95,'1º Saneamento'!$P95&lt;&gt;'Série original'!$Q95)),'1º Saneamento'!D95," ")</f>
        <v xml:space="preserve"> </v>
      </c>
      <c r="E95" s="5" t="str">
        <f>IF(AND('1º Saneamento'!$O95&gt;30%,'1º Saneamento'!E95&gt;='1º Saneamento'!$P95,'1º Saneamento'!E95&lt;='1º Saneamento'!$Q95,COUNT('1º Saneamento'!$C95:$L95)&gt;3,OR('1º Saneamento'!$N95&lt;&gt;'Série original'!$O95,'1º Saneamento'!$O95&lt;&gt;'Série original'!$P95,'1º Saneamento'!$P95&lt;&gt;'Série original'!$Q95)),'1º Saneamento'!E95," ")</f>
        <v xml:space="preserve"> </v>
      </c>
      <c r="F95" s="5" t="str">
        <f>IF(AND('1º Saneamento'!$O95&gt;30%,'1º Saneamento'!F95&gt;='1º Saneamento'!$P95,'1º Saneamento'!F95&lt;='1º Saneamento'!$Q95,COUNT('1º Saneamento'!$C95:$L95)&gt;3,OR('1º Saneamento'!$N95&lt;&gt;'Série original'!$O95,'1º Saneamento'!$O95&lt;&gt;'Série original'!$P95,'1º Saneamento'!$P95&lt;&gt;'Série original'!$Q95)),'1º Saneamento'!F95," ")</f>
        <v xml:space="preserve"> </v>
      </c>
      <c r="G95" s="5" t="str">
        <f>IF(AND('1º Saneamento'!$O95&gt;30%,'1º Saneamento'!G95&gt;='1º Saneamento'!$P95,'1º Saneamento'!G95&lt;='1º Saneamento'!$Q95,COUNT('1º Saneamento'!$C95:$L95)&gt;3,OR('1º Saneamento'!$N95&lt;&gt;'Série original'!$O95,'1º Saneamento'!$O95&lt;&gt;'Série original'!$P95,'1º Saneamento'!$P95&lt;&gt;'Série original'!$Q95)),'1º Saneamento'!G95," ")</f>
        <v xml:space="preserve"> </v>
      </c>
      <c r="H95" s="5" t="str">
        <f>IF(AND('1º Saneamento'!$O95&gt;30%,'1º Saneamento'!H95&gt;='1º Saneamento'!$P95,'1º Saneamento'!H95&lt;='1º Saneamento'!$Q95,COUNT('1º Saneamento'!$C95:$L95)&gt;3,OR('1º Saneamento'!$N95&lt;&gt;'Série original'!$O95,'1º Saneamento'!$O95&lt;&gt;'Série original'!$P95,'1º Saneamento'!$P95&lt;&gt;'Série original'!$Q95)),'1º Saneamento'!H95," ")</f>
        <v xml:space="preserve"> </v>
      </c>
      <c r="I95" s="5" t="str">
        <f>IF(AND('1º Saneamento'!$O95&gt;30%,'1º Saneamento'!I95&gt;='1º Saneamento'!$P95,'1º Saneamento'!I95&lt;='1º Saneamento'!$Q95,COUNT('1º Saneamento'!$C95:$L95)&gt;3,OR('1º Saneamento'!$N95&lt;&gt;'Série original'!$O95,'1º Saneamento'!$O95&lt;&gt;'Série original'!$P95,'1º Saneamento'!$P95&lt;&gt;'Série original'!$Q95)),'1º Saneamento'!I95," ")</f>
        <v xml:space="preserve"> </v>
      </c>
      <c r="J95" s="5" t="str">
        <f>IF(AND('1º Saneamento'!$O95&gt;30%,'1º Saneamento'!J95&gt;='1º Saneamento'!$P95,'1º Saneamento'!J95&lt;='1º Saneamento'!$Q95,COUNT('1º Saneamento'!$C95:$L95)&gt;3,OR('1º Saneamento'!$N95&lt;&gt;'Série original'!$O95,'1º Saneamento'!$O95&lt;&gt;'Série original'!$P95,'1º Saneamento'!$P95&lt;&gt;'Série original'!$Q95)),'1º Saneamento'!J95," ")</f>
        <v xml:space="preserve"> </v>
      </c>
      <c r="K95" s="5" t="str">
        <f>IF(AND('1º Saneamento'!$O95&gt;30%,'1º Saneamento'!K95&gt;='1º Saneamento'!$P95,'1º Saneamento'!K95&lt;='1º Saneamento'!$Q95,COUNT('1º Saneamento'!$C95:$L95)&gt;3,OR('1º Saneamento'!$N95&lt;&gt;'Série original'!$O95,'1º Saneamento'!$O95&lt;&gt;'Série original'!$P95,'1º Saneamento'!$P95&lt;&gt;'Série original'!$Q95)),'1º Saneamento'!K95," ")</f>
        <v xml:space="preserve"> </v>
      </c>
      <c r="L95" s="5" t="str">
        <f>IF(AND('1º Saneamento'!$O95&gt;30%,'1º Saneamento'!L95&gt;='1º Saneamento'!$P95,'1º Saneamento'!L95&lt;='1º Saneamento'!$Q95,COUNT('1º Saneamento'!$C95:$L95)&gt;3,OR('1º Saneamento'!$N95&lt;&gt;'Série original'!$O95,'1º Saneamento'!$O95&lt;&gt;'Série original'!$P95,'1º Saneamento'!$P95&lt;&gt;'Série original'!$Q95)),'1º Saneamento'!L95," ")</f>
        <v xml:space="preserve"> </v>
      </c>
      <c r="M95" s="44" t="str">
        <f t="shared" si="10"/>
        <v/>
      </c>
      <c r="N95" s="7" t="str">
        <f t="shared" si="11"/>
        <v/>
      </c>
      <c r="O95" s="8" t="str">
        <f t="shared" si="12"/>
        <v/>
      </c>
      <c r="P95" s="6" t="str">
        <f t="shared" si="13"/>
        <v/>
      </c>
      <c r="Q95" s="5" t="str">
        <f t="shared" si="14"/>
        <v/>
      </c>
    </row>
    <row r="96" spans="1:17" ht="12.75" customHeight="1" x14ac:dyDescent="0.25">
      <c r="A96" s="3" t="str">
        <f>IF('Série original'!$A96&lt;&gt;"",'Série original'!$A96,"")</f>
        <v/>
      </c>
      <c r="B96" s="4" t="str">
        <f>IF('Série original'!$B96&lt;&gt;"",'Série original'!$B96,"")</f>
        <v/>
      </c>
      <c r="C96" s="5" t="str">
        <f>IF(AND('1º Saneamento'!$O96&gt;30%,'1º Saneamento'!C96&gt;='1º Saneamento'!$P96,'1º Saneamento'!C96&lt;='1º Saneamento'!$Q96,COUNT('1º Saneamento'!$C96:$L96)&gt;3,OR('1º Saneamento'!$N96&lt;&gt;'Série original'!$O96,'1º Saneamento'!$O96&lt;&gt;'Série original'!$P96,'1º Saneamento'!$P96&lt;&gt;'Série original'!$Q96)),'1º Saneamento'!C96," ")</f>
        <v xml:space="preserve"> </v>
      </c>
      <c r="D96" s="5" t="str">
        <f>IF(AND('1º Saneamento'!$O96&gt;30%,'1º Saneamento'!D96&gt;='1º Saneamento'!$P96,'1º Saneamento'!D96&lt;='1º Saneamento'!$Q96,COUNT('1º Saneamento'!$C96:$L96)&gt;3,OR('1º Saneamento'!$N96&lt;&gt;'Série original'!$O96,'1º Saneamento'!$O96&lt;&gt;'Série original'!$P96,'1º Saneamento'!$P96&lt;&gt;'Série original'!$Q96)),'1º Saneamento'!D96," ")</f>
        <v xml:space="preserve"> </v>
      </c>
      <c r="E96" s="5" t="str">
        <f>IF(AND('1º Saneamento'!$O96&gt;30%,'1º Saneamento'!E96&gt;='1º Saneamento'!$P96,'1º Saneamento'!E96&lt;='1º Saneamento'!$Q96,COUNT('1º Saneamento'!$C96:$L96)&gt;3,OR('1º Saneamento'!$N96&lt;&gt;'Série original'!$O96,'1º Saneamento'!$O96&lt;&gt;'Série original'!$P96,'1º Saneamento'!$P96&lt;&gt;'Série original'!$Q96)),'1º Saneamento'!E96," ")</f>
        <v xml:space="preserve"> </v>
      </c>
      <c r="F96" s="5" t="str">
        <f>IF(AND('1º Saneamento'!$O96&gt;30%,'1º Saneamento'!F96&gt;='1º Saneamento'!$P96,'1º Saneamento'!F96&lt;='1º Saneamento'!$Q96,COUNT('1º Saneamento'!$C96:$L96)&gt;3,OR('1º Saneamento'!$N96&lt;&gt;'Série original'!$O96,'1º Saneamento'!$O96&lt;&gt;'Série original'!$P96,'1º Saneamento'!$P96&lt;&gt;'Série original'!$Q96)),'1º Saneamento'!F96," ")</f>
        <v xml:space="preserve"> </v>
      </c>
      <c r="G96" s="5" t="str">
        <f>IF(AND('1º Saneamento'!$O96&gt;30%,'1º Saneamento'!G96&gt;='1º Saneamento'!$P96,'1º Saneamento'!G96&lt;='1º Saneamento'!$Q96,COUNT('1º Saneamento'!$C96:$L96)&gt;3,OR('1º Saneamento'!$N96&lt;&gt;'Série original'!$O96,'1º Saneamento'!$O96&lt;&gt;'Série original'!$P96,'1º Saneamento'!$P96&lt;&gt;'Série original'!$Q96)),'1º Saneamento'!G96," ")</f>
        <v xml:space="preserve"> </v>
      </c>
      <c r="H96" s="5" t="str">
        <f>IF(AND('1º Saneamento'!$O96&gt;30%,'1º Saneamento'!H96&gt;='1º Saneamento'!$P96,'1º Saneamento'!H96&lt;='1º Saneamento'!$Q96,COUNT('1º Saneamento'!$C96:$L96)&gt;3,OR('1º Saneamento'!$N96&lt;&gt;'Série original'!$O96,'1º Saneamento'!$O96&lt;&gt;'Série original'!$P96,'1º Saneamento'!$P96&lt;&gt;'Série original'!$Q96)),'1º Saneamento'!H96," ")</f>
        <v xml:space="preserve"> </v>
      </c>
      <c r="I96" s="5" t="str">
        <f>IF(AND('1º Saneamento'!$O96&gt;30%,'1º Saneamento'!I96&gt;='1º Saneamento'!$P96,'1º Saneamento'!I96&lt;='1º Saneamento'!$Q96,COUNT('1º Saneamento'!$C96:$L96)&gt;3,OR('1º Saneamento'!$N96&lt;&gt;'Série original'!$O96,'1º Saneamento'!$O96&lt;&gt;'Série original'!$P96,'1º Saneamento'!$P96&lt;&gt;'Série original'!$Q96)),'1º Saneamento'!I96," ")</f>
        <v xml:space="preserve"> </v>
      </c>
      <c r="J96" s="5" t="str">
        <f>IF(AND('1º Saneamento'!$O96&gt;30%,'1º Saneamento'!J96&gt;='1º Saneamento'!$P96,'1º Saneamento'!J96&lt;='1º Saneamento'!$Q96,COUNT('1º Saneamento'!$C96:$L96)&gt;3,OR('1º Saneamento'!$N96&lt;&gt;'Série original'!$O96,'1º Saneamento'!$O96&lt;&gt;'Série original'!$P96,'1º Saneamento'!$P96&lt;&gt;'Série original'!$Q96)),'1º Saneamento'!J96," ")</f>
        <v xml:space="preserve"> </v>
      </c>
      <c r="K96" s="5" t="str">
        <f>IF(AND('1º Saneamento'!$O96&gt;30%,'1º Saneamento'!K96&gt;='1º Saneamento'!$P96,'1º Saneamento'!K96&lt;='1º Saneamento'!$Q96,COUNT('1º Saneamento'!$C96:$L96)&gt;3,OR('1º Saneamento'!$N96&lt;&gt;'Série original'!$O96,'1º Saneamento'!$O96&lt;&gt;'Série original'!$P96,'1º Saneamento'!$P96&lt;&gt;'Série original'!$Q96)),'1º Saneamento'!K96," ")</f>
        <v xml:space="preserve"> </v>
      </c>
      <c r="L96" s="5" t="str">
        <f>IF(AND('1º Saneamento'!$O96&gt;30%,'1º Saneamento'!L96&gt;='1º Saneamento'!$P96,'1º Saneamento'!L96&lt;='1º Saneamento'!$Q96,COUNT('1º Saneamento'!$C96:$L96)&gt;3,OR('1º Saneamento'!$N96&lt;&gt;'Série original'!$O96,'1º Saneamento'!$O96&lt;&gt;'Série original'!$P96,'1º Saneamento'!$P96&lt;&gt;'Série original'!$Q96)),'1º Saneamento'!L96," ")</f>
        <v xml:space="preserve"> </v>
      </c>
      <c r="M96" s="44" t="str">
        <f t="shared" si="10"/>
        <v/>
      </c>
      <c r="N96" s="7" t="str">
        <f t="shared" si="11"/>
        <v/>
      </c>
      <c r="O96" s="8" t="str">
        <f t="shared" si="12"/>
        <v/>
      </c>
      <c r="P96" s="6" t="str">
        <f t="shared" si="13"/>
        <v/>
      </c>
      <c r="Q96" s="5" t="str">
        <f t="shared" si="14"/>
        <v/>
      </c>
    </row>
    <row r="97" spans="1:17" ht="12.75" customHeight="1" x14ac:dyDescent="0.25">
      <c r="A97" s="3" t="str">
        <f>IF('Série original'!$A97&lt;&gt;"",'Série original'!$A97,"")</f>
        <v/>
      </c>
      <c r="B97" s="4" t="str">
        <f>IF('Série original'!$B97&lt;&gt;"",'Série original'!$B97,"")</f>
        <v/>
      </c>
      <c r="C97" s="5" t="str">
        <f>IF(AND('1º Saneamento'!$O97&gt;30%,'1º Saneamento'!C97&gt;='1º Saneamento'!$P97,'1º Saneamento'!C97&lt;='1º Saneamento'!$Q97,COUNT('1º Saneamento'!$C97:$L97)&gt;3,OR('1º Saneamento'!$N97&lt;&gt;'Série original'!$O97,'1º Saneamento'!$O97&lt;&gt;'Série original'!$P97,'1º Saneamento'!$P97&lt;&gt;'Série original'!$Q97)),'1º Saneamento'!C97," ")</f>
        <v xml:space="preserve"> </v>
      </c>
      <c r="D97" s="5" t="str">
        <f>IF(AND('1º Saneamento'!$O97&gt;30%,'1º Saneamento'!D97&gt;='1º Saneamento'!$P97,'1º Saneamento'!D97&lt;='1º Saneamento'!$Q97,COUNT('1º Saneamento'!$C97:$L97)&gt;3,OR('1º Saneamento'!$N97&lt;&gt;'Série original'!$O97,'1º Saneamento'!$O97&lt;&gt;'Série original'!$P97,'1º Saneamento'!$P97&lt;&gt;'Série original'!$Q97)),'1º Saneamento'!D97," ")</f>
        <v xml:space="preserve"> </v>
      </c>
      <c r="E97" s="5" t="str">
        <f>IF(AND('1º Saneamento'!$O97&gt;30%,'1º Saneamento'!E97&gt;='1º Saneamento'!$P97,'1º Saneamento'!E97&lt;='1º Saneamento'!$Q97,COUNT('1º Saneamento'!$C97:$L97)&gt;3,OR('1º Saneamento'!$N97&lt;&gt;'Série original'!$O97,'1º Saneamento'!$O97&lt;&gt;'Série original'!$P97,'1º Saneamento'!$P97&lt;&gt;'Série original'!$Q97)),'1º Saneamento'!E97," ")</f>
        <v xml:space="preserve"> </v>
      </c>
      <c r="F97" s="5" t="str">
        <f>IF(AND('1º Saneamento'!$O97&gt;30%,'1º Saneamento'!F97&gt;='1º Saneamento'!$P97,'1º Saneamento'!F97&lt;='1º Saneamento'!$Q97,COUNT('1º Saneamento'!$C97:$L97)&gt;3,OR('1º Saneamento'!$N97&lt;&gt;'Série original'!$O97,'1º Saneamento'!$O97&lt;&gt;'Série original'!$P97,'1º Saneamento'!$P97&lt;&gt;'Série original'!$Q97)),'1º Saneamento'!F97," ")</f>
        <v xml:space="preserve"> </v>
      </c>
      <c r="G97" s="5" t="str">
        <f>IF(AND('1º Saneamento'!$O97&gt;30%,'1º Saneamento'!G97&gt;='1º Saneamento'!$P97,'1º Saneamento'!G97&lt;='1º Saneamento'!$Q97,COUNT('1º Saneamento'!$C97:$L97)&gt;3,OR('1º Saneamento'!$N97&lt;&gt;'Série original'!$O97,'1º Saneamento'!$O97&lt;&gt;'Série original'!$P97,'1º Saneamento'!$P97&lt;&gt;'Série original'!$Q97)),'1º Saneamento'!G97," ")</f>
        <v xml:space="preserve"> </v>
      </c>
      <c r="H97" s="5" t="str">
        <f>IF(AND('1º Saneamento'!$O97&gt;30%,'1º Saneamento'!H97&gt;='1º Saneamento'!$P97,'1º Saneamento'!H97&lt;='1º Saneamento'!$Q97,COUNT('1º Saneamento'!$C97:$L97)&gt;3,OR('1º Saneamento'!$N97&lt;&gt;'Série original'!$O97,'1º Saneamento'!$O97&lt;&gt;'Série original'!$P97,'1º Saneamento'!$P97&lt;&gt;'Série original'!$Q97)),'1º Saneamento'!H97," ")</f>
        <v xml:space="preserve"> </v>
      </c>
      <c r="I97" s="5" t="str">
        <f>IF(AND('1º Saneamento'!$O97&gt;30%,'1º Saneamento'!I97&gt;='1º Saneamento'!$P97,'1º Saneamento'!I97&lt;='1º Saneamento'!$Q97,COUNT('1º Saneamento'!$C97:$L97)&gt;3,OR('1º Saneamento'!$N97&lt;&gt;'Série original'!$O97,'1º Saneamento'!$O97&lt;&gt;'Série original'!$P97,'1º Saneamento'!$P97&lt;&gt;'Série original'!$Q97)),'1º Saneamento'!I97," ")</f>
        <v xml:space="preserve"> </v>
      </c>
      <c r="J97" s="5" t="str">
        <f>IF(AND('1º Saneamento'!$O97&gt;30%,'1º Saneamento'!J97&gt;='1º Saneamento'!$P97,'1º Saneamento'!J97&lt;='1º Saneamento'!$Q97,COUNT('1º Saneamento'!$C97:$L97)&gt;3,OR('1º Saneamento'!$N97&lt;&gt;'Série original'!$O97,'1º Saneamento'!$O97&lt;&gt;'Série original'!$P97,'1º Saneamento'!$P97&lt;&gt;'Série original'!$Q97)),'1º Saneamento'!J97," ")</f>
        <v xml:space="preserve"> </v>
      </c>
      <c r="K97" s="5" t="str">
        <f>IF(AND('1º Saneamento'!$O97&gt;30%,'1º Saneamento'!K97&gt;='1º Saneamento'!$P97,'1º Saneamento'!K97&lt;='1º Saneamento'!$Q97,COUNT('1º Saneamento'!$C97:$L97)&gt;3,OR('1º Saneamento'!$N97&lt;&gt;'Série original'!$O97,'1º Saneamento'!$O97&lt;&gt;'Série original'!$P97,'1º Saneamento'!$P97&lt;&gt;'Série original'!$Q97)),'1º Saneamento'!K97," ")</f>
        <v xml:space="preserve"> </v>
      </c>
      <c r="L97" s="5" t="str">
        <f>IF(AND('1º Saneamento'!$O97&gt;30%,'1º Saneamento'!L97&gt;='1º Saneamento'!$P97,'1º Saneamento'!L97&lt;='1º Saneamento'!$Q97,COUNT('1º Saneamento'!$C97:$L97)&gt;3,OR('1º Saneamento'!$N97&lt;&gt;'Série original'!$O97,'1º Saneamento'!$O97&lt;&gt;'Série original'!$P97,'1º Saneamento'!$P97&lt;&gt;'Série original'!$Q97)),'1º Saneamento'!L97," ")</f>
        <v xml:space="preserve"> </v>
      </c>
      <c r="M97" s="44" t="str">
        <f t="shared" si="10"/>
        <v/>
      </c>
      <c r="N97" s="7" t="str">
        <f t="shared" si="11"/>
        <v/>
      </c>
      <c r="O97" s="8" t="str">
        <f t="shared" si="12"/>
        <v/>
      </c>
      <c r="P97" s="6" t="str">
        <f t="shared" si="13"/>
        <v/>
      </c>
      <c r="Q97" s="5" t="str">
        <f t="shared" si="14"/>
        <v/>
      </c>
    </row>
    <row r="98" spans="1:17" ht="12.75" customHeight="1" x14ac:dyDescent="0.25">
      <c r="A98" s="3" t="str">
        <f>IF('Série original'!$A98&lt;&gt;"",'Série original'!$A98,"")</f>
        <v/>
      </c>
      <c r="B98" s="4" t="str">
        <f>IF('Série original'!$B98&lt;&gt;"",'Série original'!$B98,"")</f>
        <v/>
      </c>
      <c r="C98" s="5" t="str">
        <f>IF(AND('1º Saneamento'!$O98&gt;30%,'1º Saneamento'!C98&gt;='1º Saneamento'!$P98,'1º Saneamento'!C98&lt;='1º Saneamento'!$Q98,COUNT('1º Saneamento'!$C98:$L98)&gt;3,OR('1º Saneamento'!$N98&lt;&gt;'Série original'!$O98,'1º Saneamento'!$O98&lt;&gt;'Série original'!$P98,'1º Saneamento'!$P98&lt;&gt;'Série original'!$Q98)),'1º Saneamento'!C98," ")</f>
        <v xml:space="preserve"> </v>
      </c>
      <c r="D98" s="5" t="str">
        <f>IF(AND('1º Saneamento'!$O98&gt;30%,'1º Saneamento'!D98&gt;='1º Saneamento'!$P98,'1º Saneamento'!D98&lt;='1º Saneamento'!$Q98,COUNT('1º Saneamento'!$C98:$L98)&gt;3,OR('1º Saneamento'!$N98&lt;&gt;'Série original'!$O98,'1º Saneamento'!$O98&lt;&gt;'Série original'!$P98,'1º Saneamento'!$P98&lt;&gt;'Série original'!$Q98)),'1º Saneamento'!D98," ")</f>
        <v xml:space="preserve"> </v>
      </c>
      <c r="E98" s="5" t="str">
        <f>IF(AND('1º Saneamento'!$O98&gt;30%,'1º Saneamento'!E98&gt;='1º Saneamento'!$P98,'1º Saneamento'!E98&lt;='1º Saneamento'!$Q98,COUNT('1º Saneamento'!$C98:$L98)&gt;3,OR('1º Saneamento'!$N98&lt;&gt;'Série original'!$O98,'1º Saneamento'!$O98&lt;&gt;'Série original'!$P98,'1º Saneamento'!$P98&lt;&gt;'Série original'!$Q98)),'1º Saneamento'!E98," ")</f>
        <v xml:space="preserve"> </v>
      </c>
      <c r="F98" s="5" t="str">
        <f>IF(AND('1º Saneamento'!$O98&gt;30%,'1º Saneamento'!F98&gt;='1º Saneamento'!$P98,'1º Saneamento'!F98&lt;='1º Saneamento'!$Q98,COUNT('1º Saneamento'!$C98:$L98)&gt;3,OR('1º Saneamento'!$N98&lt;&gt;'Série original'!$O98,'1º Saneamento'!$O98&lt;&gt;'Série original'!$P98,'1º Saneamento'!$P98&lt;&gt;'Série original'!$Q98)),'1º Saneamento'!F98," ")</f>
        <v xml:space="preserve"> </v>
      </c>
      <c r="G98" s="5" t="str">
        <f>IF(AND('1º Saneamento'!$O98&gt;30%,'1º Saneamento'!G98&gt;='1º Saneamento'!$P98,'1º Saneamento'!G98&lt;='1º Saneamento'!$Q98,COUNT('1º Saneamento'!$C98:$L98)&gt;3,OR('1º Saneamento'!$N98&lt;&gt;'Série original'!$O98,'1º Saneamento'!$O98&lt;&gt;'Série original'!$P98,'1º Saneamento'!$P98&lt;&gt;'Série original'!$Q98)),'1º Saneamento'!G98," ")</f>
        <v xml:space="preserve"> </v>
      </c>
      <c r="H98" s="5" t="str">
        <f>IF(AND('1º Saneamento'!$O98&gt;30%,'1º Saneamento'!H98&gt;='1º Saneamento'!$P98,'1º Saneamento'!H98&lt;='1º Saneamento'!$Q98,COUNT('1º Saneamento'!$C98:$L98)&gt;3,OR('1º Saneamento'!$N98&lt;&gt;'Série original'!$O98,'1º Saneamento'!$O98&lt;&gt;'Série original'!$P98,'1º Saneamento'!$P98&lt;&gt;'Série original'!$Q98)),'1º Saneamento'!H98," ")</f>
        <v xml:space="preserve"> </v>
      </c>
      <c r="I98" s="5" t="str">
        <f>IF(AND('1º Saneamento'!$O98&gt;30%,'1º Saneamento'!I98&gt;='1º Saneamento'!$P98,'1º Saneamento'!I98&lt;='1º Saneamento'!$Q98,COUNT('1º Saneamento'!$C98:$L98)&gt;3,OR('1º Saneamento'!$N98&lt;&gt;'Série original'!$O98,'1º Saneamento'!$O98&lt;&gt;'Série original'!$P98,'1º Saneamento'!$P98&lt;&gt;'Série original'!$Q98)),'1º Saneamento'!I98," ")</f>
        <v xml:space="preserve"> </v>
      </c>
      <c r="J98" s="5" t="str">
        <f>IF(AND('1º Saneamento'!$O98&gt;30%,'1º Saneamento'!J98&gt;='1º Saneamento'!$P98,'1º Saneamento'!J98&lt;='1º Saneamento'!$Q98,COUNT('1º Saneamento'!$C98:$L98)&gt;3,OR('1º Saneamento'!$N98&lt;&gt;'Série original'!$O98,'1º Saneamento'!$O98&lt;&gt;'Série original'!$P98,'1º Saneamento'!$P98&lt;&gt;'Série original'!$Q98)),'1º Saneamento'!J98," ")</f>
        <v xml:space="preserve"> </v>
      </c>
      <c r="K98" s="5" t="str">
        <f>IF(AND('1º Saneamento'!$O98&gt;30%,'1º Saneamento'!K98&gt;='1º Saneamento'!$P98,'1º Saneamento'!K98&lt;='1º Saneamento'!$Q98,COUNT('1º Saneamento'!$C98:$L98)&gt;3,OR('1º Saneamento'!$N98&lt;&gt;'Série original'!$O98,'1º Saneamento'!$O98&lt;&gt;'Série original'!$P98,'1º Saneamento'!$P98&lt;&gt;'Série original'!$Q98)),'1º Saneamento'!K98," ")</f>
        <v xml:space="preserve"> </v>
      </c>
      <c r="L98" s="5" t="str">
        <f>IF(AND('1º Saneamento'!$O98&gt;30%,'1º Saneamento'!L98&gt;='1º Saneamento'!$P98,'1º Saneamento'!L98&lt;='1º Saneamento'!$Q98,COUNT('1º Saneamento'!$C98:$L98)&gt;3,OR('1º Saneamento'!$N98&lt;&gt;'Série original'!$O98,'1º Saneamento'!$O98&lt;&gt;'Série original'!$P98,'1º Saneamento'!$P98&lt;&gt;'Série original'!$Q98)),'1º Saneamento'!L98," ")</f>
        <v xml:space="preserve"> </v>
      </c>
      <c r="M98" s="44" t="str">
        <f t="shared" si="10"/>
        <v/>
      </c>
      <c r="N98" s="7" t="str">
        <f t="shared" si="11"/>
        <v/>
      </c>
      <c r="O98" s="8" t="str">
        <f t="shared" si="12"/>
        <v/>
      </c>
      <c r="P98" s="6" t="str">
        <f t="shared" si="13"/>
        <v/>
      </c>
      <c r="Q98" s="5" t="str">
        <f t="shared" si="14"/>
        <v/>
      </c>
    </row>
    <row r="99" spans="1:17" ht="12.75" customHeight="1" x14ac:dyDescent="0.25">
      <c r="A99" s="3" t="str">
        <f>IF('Série original'!$A99&lt;&gt;"",'Série original'!$A99,"")</f>
        <v/>
      </c>
      <c r="B99" s="4" t="str">
        <f>IF('Série original'!$B99&lt;&gt;"",'Série original'!$B99,"")</f>
        <v/>
      </c>
      <c r="C99" s="5" t="str">
        <f>IF(AND('1º Saneamento'!$O99&gt;30%,'1º Saneamento'!C99&gt;='1º Saneamento'!$P99,'1º Saneamento'!C99&lt;='1º Saneamento'!$Q99,COUNT('1º Saneamento'!$C99:$L99)&gt;3,OR('1º Saneamento'!$N99&lt;&gt;'Série original'!$O99,'1º Saneamento'!$O99&lt;&gt;'Série original'!$P99,'1º Saneamento'!$P99&lt;&gt;'Série original'!$Q99)),'1º Saneamento'!C99," ")</f>
        <v xml:space="preserve"> </v>
      </c>
      <c r="D99" s="5" t="str">
        <f>IF(AND('1º Saneamento'!$O99&gt;30%,'1º Saneamento'!D99&gt;='1º Saneamento'!$P99,'1º Saneamento'!D99&lt;='1º Saneamento'!$Q99,COUNT('1º Saneamento'!$C99:$L99)&gt;3,OR('1º Saneamento'!$N99&lt;&gt;'Série original'!$O99,'1º Saneamento'!$O99&lt;&gt;'Série original'!$P99,'1º Saneamento'!$P99&lt;&gt;'Série original'!$Q99)),'1º Saneamento'!D99," ")</f>
        <v xml:space="preserve"> </v>
      </c>
      <c r="E99" s="5" t="str">
        <f>IF(AND('1º Saneamento'!$O99&gt;30%,'1º Saneamento'!E99&gt;='1º Saneamento'!$P99,'1º Saneamento'!E99&lt;='1º Saneamento'!$Q99,COUNT('1º Saneamento'!$C99:$L99)&gt;3,OR('1º Saneamento'!$N99&lt;&gt;'Série original'!$O99,'1º Saneamento'!$O99&lt;&gt;'Série original'!$P99,'1º Saneamento'!$P99&lt;&gt;'Série original'!$Q99)),'1º Saneamento'!E99," ")</f>
        <v xml:space="preserve"> </v>
      </c>
      <c r="F99" s="5" t="str">
        <f>IF(AND('1º Saneamento'!$O99&gt;30%,'1º Saneamento'!F99&gt;='1º Saneamento'!$P99,'1º Saneamento'!F99&lt;='1º Saneamento'!$Q99,COUNT('1º Saneamento'!$C99:$L99)&gt;3,OR('1º Saneamento'!$N99&lt;&gt;'Série original'!$O99,'1º Saneamento'!$O99&lt;&gt;'Série original'!$P99,'1º Saneamento'!$P99&lt;&gt;'Série original'!$Q99)),'1º Saneamento'!F99," ")</f>
        <v xml:space="preserve"> </v>
      </c>
      <c r="G99" s="5" t="str">
        <f>IF(AND('1º Saneamento'!$O99&gt;30%,'1º Saneamento'!G99&gt;='1º Saneamento'!$P99,'1º Saneamento'!G99&lt;='1º Saneamento'!$Q99,COUNT('1º Saneamento'!$C99:$L99)&gt;3,OR('1º Saneamento'!$N99&lt;&gt;'Série original'!$O99,'1º Saneamento'!$O99&lt;&gt;'Série original'!$P99,'1º Saneamento'!$P99&lt;&gt;'Série original'!$Q99)),'1º Saneamento'!G99," ")</f>
        <v xml:space="preserve"> </v>
      </c>
      <c r="H99" s="5" t="str">
        <f>IF(AND('1º Saneamento'!$O99&gt;30%,'1º Saneamento'!H99&gt;='1º Saneamento'!$P99,'1º Saneamento'!H99&lt;='1º Saneamento'!$Q99,COUNT('1º Saneamento'!$C99:$L99)&gt;3,OR('1º Saneamento'!$N99&lt;&gt;'Série original'!$O99,'1º Saneamento'!$O99&lt;&gt;'Série original'!$P99,'1º Saneamento'!$P99&lt;&gt;'Série original'!$Q99)),'1º Saneamento'!H99," ")</f>
        <v xml:space="preserve"> </v>
      </c>
      <c r="I99" s="5" t="str">
        <f>IF(AND('1º Saneamento'!$O99&gt;30%,'1º Saneamento'!I99&gt;='1º Saneamento'!$P99,'1º Saneamento'!I99&lt;='1º Saneamento'!$Q99,COUNT('1º Saneamento'!$C99:$L99)&gt;3,OR('1º Saneamento'!$N99&lt;&gt;'Série original'!$O99,'1º Saneamento'!$O99&lt;&gt;'Série original'!$P99,'1º Saneamento'!$P99&lt;&gt;'Série original'!$Q99)),'1º Saneamento'!I99," ")</f>
        <v xml:space="preserve"> </v>
      </c>
      <c r="J99" s="5" t="str">
        <f>IF(AND('1º Saneamento'!$O99&gt;30%,'1º Saneamento'!J99&gt;='1º Saneamento'!$P99,'1º Saneamento'!J99&lt;='1º Saneamento'!$Q99,COUNT('1º Saneamento'!$C99:$L99)&gt;3,OR('1º Saneamento'!$N99&lt;&gt;'Série original'!$O99,'1º Saneamento'!$O99&lt;&gt;'Série original'!$P99,'1º Saneamento'!$P99&lt;&gt;'Série original'!$Q99)),'1º Saneamento'!J99," ")</f>
        <v xml:space="preserve"> </v>
      </c>
      <c r="K99" s="5" t="str">
        <f>IF(AND('1º Saneamento'!$O99&gt;30%,'1º Saneamento'!K99&gt;='1º Saneamento'!$P99,'1º Saneamento'!K99&lt;='1º Saneamento'!$Q99,COUNT('1º Saneamento'!$C99:$L99)&gt;3,OR('1º Saneamento'!$N99&lt;&gt;'Série original'!$O99,'1º Saneamento'!$O99&lt;&gt;'Série original'!$P99,'1º Saneamento'!$P99&lt;&gt;'Série original'!$Q99)),'1º Saneamento'!K99," ")</f>
        <v xml:space="preserve"> </v>
      </c>
      <c r="L99" s="5" t="str">
        <f>IF(AND('1º Saneamento'!$O99&gt;30%,'1º Saneamento'!L99&gt;='1º Saneamento'!$P99,'1º Saneamento'!L99&lt;='1º Saneamento'!$Q99,COUNT('1º Saneamento'!$C99:$L99)&gt;3,OR('1º Saneamento'!$N99&lt;&gt;'Série original'!$O99,'1º Saneamento'!$O99&lt;&gt;'Série original'!$P99,'1º Saneamento'!$P99&lt;&gt;'Série original'!$Q99)),'1º Saneamento'!L99," ")</f>
        <v xml:space="preserve"> </v>
      </c>
      <c r="M99" s="44" t="str">
        <f t="shared" si="10"/>
        <v/>
      </c>
      <c r="N99" s="7" t="str">
        <f t="shared" si="11"/>
        <v/>
      </c>
      <c r="O99" s="8" t="str">
        <f t="shared" si="12"/>
        <v/>
      </c>
      <c r="P99" s="6" t="str">
        <f t="shared" si="13"/>
        <v/>
      </c>
      <c r="Q99" s="5" t="str">
        <f t="shared" si="14"/>
        <v/>
      </c>
    </row>
    <row r="100" spans="1:17" ht="12.75" customHeight="1" x14ac:dyDescent="0.25">
      <c r="A100" s="3" t="str">
        <f>IF('Série original'!$A100&lt;&gt;"",'Série original'!$A100,"")</f>
        <v/>
      </c>
      <c r="B100" s="4" t="str">
        <f>IF('Série original'!$B100&lt;&gt;"",'Série original'!$B100,"")</f>
        <v/>
      </c>
      <c r="C100" s="5" t="str">
        <f>IF(AND('1º Saneamento'!$O100&gt;30%,'1º Saneamento'!C100&gt;='1º Saneamento'!$P100,'1º Saneamento'!C100&lt;='1º Saneamento'!$Q100,COUNT('1º Saneamento'!$C100:$L100)&gt;3,OR('1º Saneamento'!$N100&lt;&gt;'Série original'!$O100,'1º Saneamento'!$O100&lt;&gt;'Série original'!$P100,'1º Saneamento'!$P100&lt;&gt;'Série original'!$Q100)),'1º Saneamento'!C100," ")</f>
        <v xml:space="preserve"> </v>
      </c>
      <c r="D100" s="5" t="str">
        <f>IF(AND('1º Saneamento'!$O100&gt;30%,'1º Saneamento'!D100&gt;='1º Saneamento'!$P100,'1º Saneamento'!D100&lt;='1º Saneamento'!$Q100,COUNT('1º Saneamento'!$C100:$L100)&gt;3,OR('1º Saneamento'!$N100&lt;&gt;'Série original'!$O100,'1º Saneamento'!$O100&lt;&gt;'Série original'!$P100,'1º Saneamento'!$P100&lt;&gt;'Série original'!$Q100)),'1º Saneamento'!D100," ")</f>
        <v xml:space="preserve"> </v>
      </c>
      <c r="E100" s="5" t="str">
        <f>IF(AND('1º Saneamento'!$O100&gt;30%,'1º Saneamento'!E100&gt;='1º Saneamento'!$P100,'1º Saneamento'!E100&lt;='1º Saneamento'!$Q100,COUNT('1º Saneamento'!$C100:$L100)&gt;3,OR('1º Saneamento'!$N100&lt;&gt;'Série original'!$O100,'1º Saneamento'!$O100&lt;&gt;'Série original'!$P100,'1º Saneamento'!$P100&lt;&gt;'Série original'!$Q100)),'1º Saneamento'!E100," ")</f>
        <v xml:space="preserve"> </v>
      </c>
      <c r="F100" s="5" t="str">
        <f>IF(AND('1º Saneamento'!$O100&gt;30%,'1º Saneamento'!F100&gt;='1º Saneamento'!$P100,'1º Saneamento'!F100&lt;='1º Saneamento'!$Q100,COUNT('1º Saneamento'!$C100:$L100)&gt;3,OR('1º Saneamento'!$N100&lt;&gt;'Série original'!$O100,'1º Saneamento'!$O100&lt;&gt;'Série original'!$P100,'1º Saneamento'!$P100&lt;&gt;'Série original'!$Q100)),'1º Saneamento'!F100," ")</f>
        <v xml:space="preserve"> </v>
      </c>
      <c r="G100" s="5" t="str">
        <f>IF(AND('1º Saneamento'!$O100&gt;30%,'1º Saneamento'!G100&gt;='1º Saneamento'!$P100,'1º Saneamento'!G100&lt;='1º Saneamento'!$Q100,COUNT('1º Saneamento'!$C100:$L100)&gt;3,OR('1º Saneamento'!$N100&lt;&gt;'Série original'!$O100,'1º Saneamento'!$O100&lt;&gt;'Série original'!$P100,'1º Saneamento'!$P100&lt;&gt;'Série original'!$Q100)),'1º Saneamento'!G100," ")</f>
        <v xml:space="preserve"> </v>
      </c>
      <c r="H100" s="5" t="str">
        <f>IF(AND('1º Saneamento'!$O100&gt;30%,'1º Saneamento'!H100&gt;='1º Saneamento'!$P100,'1º Saneamento'!H100&lt;='1º Saneamento'!$Q100,COUNT('1º Saneamento'!$C100:$L100)&gt;3,OR('1º Saneamento'!$N100&lt;&gt;'Série original'!$O100,'1º Saneamento'!$O100&lt;&gt;'Série original'!$P100,'1º Saneamento'!$P100&lt;&gt;'Série original'!$Q100)),'1º Saneamento'!H100," ")</f>
        <v xml:space="preserve"> </v>
      </c>
      <c r="I100" s="5" t="str">
        <f>IF(AND('1º Saneamento'!$O100&gt;30%,'1º Saneamento'!I100&gt;='1º Saneamento'!$P100,'1º Saneamento'!I100&lt;='1º Saneamento'!$Q100,COUNT('1º Saneamento'!$C100:$L100)&gt;3,OR('1º Saneamento'!$N100&lt;&gt;'Série original'!$O100,'1º Saneamento'!$O100&lt;&gt;'Série original'!$P100,'1º Saneamento'!$P100&lt;&gt;'Série original'!$Q100)),'1º Saneamento'!I100," ")</f>
        <v xml:space="preserve"> </v>
      </c>
      <c r="J100" s="5" t="str">
        <f>IF(AND('1º Saneamento'!$O100&gt;30%,'1º Saneamento'!J100&gt;='1º Saneamento'!$P100,'1º Saneamento'!J100&lt;='1º Saneamento'!$Q100,COUNT('1º Saneamento'!$C100:$L100)&gt;3,OR('1º Saneamento'!$N100&lt;&gt;'Série original'!$O100,'1º Saneamento'!$O100&lt;&gt;'Série original'!$P100,'1º Saneamento'!$P100&lt;&gt;'Série original'!$Q100)),'1º Saneamento'!J100," ")</f>
        <v xml:space="preserve"> </v>
      </c>
      <c r="K100" s="5" t="str">
        <f>IF(AND('1º Saneamento'!$O100&gt;30%,'1º Saneamento'!K100&gt;='1º Saneamento'!$P100,'1º Saneamento'!K100&lt;='1º Saneamento'!$Q100,COUNT('1º Saneamento'!$C100:$L100)&gt;3,OR('1º Saneamento'!$N100&lt;&gt;'Série original'!$O100,'1º Saneamento'!$O100&lt;&gt;'Série original'!$P100,'1º Saneamento'!$P100&lt;&gt;'Série original'!$Q100)),'1º Saneamento'!K100," ")</f>
        <v xml:space="preserve"> </v>
      </c>
      <c r="L100" s="5" t="str">
        <f>IF(AND('1º Saneamento'!$O100&gt;30%,'1º Saneamento'!L100&gt;='1º Saneamento'!$P100,'1º Saneamento'!L100&lt;='1º Saneamento'!$Q100,COUNT('1º Saneamento'!$C100:$L100)&gt;3,OR('1º Saneamento'!$N100&lt;&gt;'Série original'!$O100,'1º Saneamento'!$O100&lt;&gt;'Série original'!$P100,'1º Saneamento'!$P100&lt;&gt;'Série original'!$Q100)),'1º Saneamento'!L100," ")</f>
        <v xml:space="preserve"> </v>
      </c>
      <c r="M100" s="44" t="str">
        <f t="shared" si="10"/>
        <v/>
      </c>
      <c r="N100" s="7" t="str">
        <f t="shared" si="11"/>
        <v/>
      </c>
      <c r="O100" s="8" t="str">
        <f t="shared" si="12"/>
        <v/>
      </c>
      <c r="P100" s="6" t="str">
        <f t="shared" si="13"/>
        <v/>
      </c>
      <c r="Q100" s="5" t="str">
        <f t="shared" si="14"/>
        <v/>
      </c>
    </row>
    <row r="101" spans="1:17" ht="12.75" customHeight="1" x14ac:dyDescent="0.25">
      <c r="A101" s="3" t="str">
        <f>IF('Série original'!$A101&lt;&gt;"",'Série original'!$A101,"")</f>
        <v/>
      </c>
      <c r="B101" s="4" t="str">
        <f>IF('Série original'!$B101&lt;&gt;"",'Série original'!$B101,"")</f>
        <v/>
      </c>
      <c r="C101" s="5" t="str">
        <f>IF(AND('1º Saneamento'!$O101&gt;30%,'1º Saneamento'!C101&gt;='1º Saneamento'!$P101,'1º Saneamento'!C101&lt;='1º Saneamento'!$Q101,COUNT('1º Saneamento'!$C101:$L101)&gt;3,OR('1º Saneamento'!$N101&lt;&gt;'Série original'!$O101,'1º Saneamento'!$O101&lt;&gt;'Série original'!$P101,'1º Saneamento'!$P101&lt;&gt;'Série original'!$Q101)),'1º Saneamento'!C101," ")</f>
        <v xml:space="preserve"> </v>
      </c>
      <c r="D101" s="5" t="str">
        <f>IF(AND('1º Saneamento'!$O101&gt;30%,'1º Saneamento'!D101&gt;='1º Saneamento'!$P101,'1º Saneamento'!D101&lt;='1º Saneamento'!$Q101,COUNT('1º Saneamento'!$C101:$L101)&gt;3,OR('1º Saneamento'!$N101&lt;&gt;'Série original'!$O101,'1º Saneamento'!$O101&lt;&gt;'Série original'!$P101,'1º Saneamento'!$P101&lt;&gt;'Série original'!$Q101)),'1º Saneamento'!D101," ")</f>
        <v xml:space="preserve"> </v>
      </c>
      <c r="E101" s="5" t="str">
        <f>IF(AND('1º Saneamento'!$O101&gt;30%,'1º Saneamento'!E101&gt;='1º Saneamento'!$P101,'1º Saneamento'!E101&lt;='1º Saneamento'!$Q101,COUNT('1º Saneamento'!$C101:$L101)&gt;3,OR('1º Saneamento'!$N101&lt;&gt;'Série original'!$O101,'1º Saneamento'!$O101&lt;&gt;'Série original'!$P101,'1º Saneamento'!$P101&lt;&gt;'Série original'!$Q101)),'1º Saneamento'!E101," ")</f>
        <v xml:space="preserve"> </v>
      </c>
      <c r="F101" s="5" t="str">
        <f>IF(AND('1º Saneamento'!$O101&gt;30%,'1º Saneamento'!F101&gt;='1º Saneamento'!$P101,'1º Saneamento'!F101&lt;='1º Saneamento'!$Q101,COUNT('1º Saneamento'!$C101:$L101)&gt;3,OR('1º Saneamento'!$N101&lt;&gt;'Série original'!$O101,'1º Saneamento'!$O101&lt;&gt;'Série original'!$P101,'1º Saneamento'!$P101&lt;&gt;'Série original'!$Q101)),'1º Saneamento'!F101," ")</f>
        <v xml:space="preserve"> </v>
      </c>
      <c r="G101" s="5" t="str">
        <f>IF(AND('1º Saneamento'!$O101&gt;30%,'1º Saneamento'!G101&gt;='1º Saneamento'!$P101,'1º Saneamento'!G101&lt;='1º Saneamento'!$Q101,COUNT('1º Saneamento'!$C101:$L101)&gt;3,OR('1º Saneamento'!$N101&lt;&gt;'Série original'!$O101,'1º Saneamento'!$O101&lt;&gt;'Série original'!$P101,'1º Saneamento'!$P101&lt;&gt;'Série original'!$Q101)),'1º Saneamento'!G101," ")</f>
        <v xml:space="preserve"> </v>
      </c>
      <c r="H101" s="5" t="str">
        <f>IF(AND('1º Saneamento'!$O101&gt;30%,'1º Saneamento'!H101&gt;='1º Saneamento'!$P101,'1º Saneamento'!H101&lt;='1º Saneamento'!$Q101,COUNT('1º Saneamento'!$C101:$L101)&gt;3,OR('1º Saneamento'!$N101&lt;&gt;'Série original'!$O101,'1º Saneamento'!$O101&lt;&gt;'Série original'!$P101,'1º Saneamento'!$P101&lt;&gt;'Série original'!$Q101)),'1º Saneamento'!H101," ")</f>
        <v xml:space="preserve"> </v>
      </c>
      <c r="I101" s="5" t="str">
        <f>IF(AND('1º Saneamento'!$O101&gt;30%,'1º Saneamento'!I101&gt;='1º Saneamento'!$P101,'1º Saneamento'!I101&lt;='1º Saneamento'!$Q101,COUNT('1º Saneamento'!$C101:$L101)&gt;3,OR('1º Saneamento'!$N101&lt;&gt;'Série original'!$O101,'1º Saneamento'!$O101&lt;&gt;'Série original'!$P101,'1º Saneamento'!$P101&lt;&gt;'Série original'!$Q101)),'1º Saneamento'!I101," ")</f>
        <v xml:space="preserve"> </v>
      </c>
      <c r="J101" s="5" t="str">
        <f>IF(AND('1º Saneamento'!$O101&gt;30%,'1º Saneamento'!J101&gt;='1º Saneamento'!$P101,'1º Saneamento'!J101&lt;='1º Saneamento'!$Q101,COUNT('1º Saneamento'!$C101:$L101)&gt;3,OR('1º Saneamento'!$N101&lt;&gt;'Série original'!$O101,'1º Saneamento'!$O101&lt;&gt;'Série original'!$P101,'1º Saneamento'!$P101&lt;&gt;'Série original'!$Q101)),'1º Saneamento'!J101," ")</f>
        <v xml:space="preserve"> </v>
      </c>
      <c r="K101" s="5" t="str">
        <f>IF(AND('1º Saneamento'!$O101&gt;30%,'1º Saneamento'!K101&gt;='1º Saneamento'!$P101,'1º Saneamento'!K101&lt;='1º Saneamento'!$Q101,COUNT('1º Saneamento'!$C101:$L101)&gt;3,OR('1º Saneamento'!$N101&lt;&gt;'Série original'!$O101,'1º Saneamento'!$O101&lt;&gt;'Série original'!$P101,'1º Saneamento'!$P101&lt;&gt;'Série original'!$Q101)),'1º Saneamento'!K101," ")</f>
        <v xml:space="preserve"> </v>
      </c>
      <c r="L101" s="5" t="str">
        <f>IF(AND('1º Saneamento'!$O101&gt;30%,'1º Saneamento'!L101&gt;='1º Saneamento'!$P101,'1º Saneamento'!L101&lt;='1º Saneamento'!$Q101,COUNT('1º Saneamento'!$C101:$L101)&gt;3,OR('1º Saneamento'!$N101&lt;&gt;'Série original'!$O101,'1º Saneamento'!$O101&lt;&gt;'Série original'!$P101,'1º Saneamento'!$P101&lt;&gt;'Série original'!$Q101)),'1º Saneamento'!L101," ")</f>
        <v xml:space="preserve"> </v>
      </c>
      <c r="M101" s="44" t="str">
        <f t="shared" si="10"/>
        <v/>
      </c>
      <c r="N101" s="7" t="str">
        <f t="shared" si="11"/>
        <v/>
      </c>
      <c r="O101" s="8" t="str">
        <f t="shared" si="12"/>
        <v/>
      </c>
      <c r="P101" s="6" t="str">
        <f t="shared" si="13"/>
        <v/>
      </c>
      <c r="Q101" s="5" t="str">
        <f t="shared" si="14"/>
        <v/>
      </c>
    </row>
    <row r="102" spans="1:17" ht="12.75" customHeight="1" x14ac:dyDescent="0.25">
      <c r="A102" s="3" t="str">
        <f>IF('Série original'!$A102&lt;&gt;"",'Série original'!$A102,"")</f>
        <v/>
      </c>
      <c r="B102" s="4" t="str">
        <f>IF('Série original'!$B102&lt;&gt;"",'Série original'!$B102,"")</f>
        <v/>
      </c>
      <c r="C102" s="5" t="str">
        <f>IF(AND('1º Saneamento'!$O102&gt;30%,'1º Saneamento'!C102&gt;='1º Saneamento'!$P102,'1º Saneamento'!C102&lt;='1º Saneamento'!$Q102,COUNT('1º Saneamento'!$C102:$L102)&gt;3,OR('1º Saneamento'!$N102&lt;&gt;'Série original'!$O102,'1º Saneamento'!$O102&lt;&gt;'Série original'!$P102,'1º Saneamento'!$P102&lt;&gt;'Série original'!$Q102)),'1º Saneamento'!C102," ")</f>
        <v xml:space="preserve"> </v>
      </c>
      <c r="D102" s="5" t="str">
        <f>IF(AND('1º Saneamento'!$O102&gt;30%,'1º Saneamento'!D102&gt;='1º Saneamento'!$P102,'1º Saneamento'!D102&lt;='1º Saneamento'!$Q102,COUNT('1º Saneamento'!$C102:$L102)&gt;3,OR('1º Saneamento'!$N102&lt;&gt;'Série original'!$O102,'1º Saneamento'!$O102&lt;&gt;'Série original'!$P102,'1º Saneamento'!$P102&lt;&gt;'Série original'!$Q102)),'1º Saneamento'!D102," ")</f>
        <v xml:space="preserve"> </v>
      </c>
      <c r="E102" s="5" t="str">
        <f>IF(AND('1º Saneamento'!$O102&gt;30%,'1º Saneamento'!E102&gt;='1º Saneamento'!$P102,'1º Saneamento'!E102&lt;='1º Saneamento'!$Q102,COUNT('1º Saneamento'!$C102:$L102)&gt;3,OR('1º Saneamento'!$N102&lt;&gt;'Série original'!$O102,'1º Saneamento'!$O102&lt;&gt;'Série original'!$P102,'1º Saneamento'!$P102&lt;&gt;'Série original'!$Q102)),'1º Saneamento'!E102," ")</f>
        <v xml:space="preserve"> </v>
      </c>
      <c r="F102" s="5" t="str">
        <f>IF(AND('1º Saneamento'!$O102&gt;30%,'1º Saneamento'!F102&gt;='1º Saneamento'!$P102,'1º Saneamento'!F102&lt;='1º Saneamento'!$Q102,COUNT('1º Saneamento'!$C102:$L102)&gt;3,OR('1º Saneamento'!$N102&lt;&gt;'Série original'!$O102,'1º Saneamento'!$O102&lt;&gt;'Série original'!$P102,'1º Saneamento'!$P102&lt;&gt;'Série original'!$Q102)),'1º Saneamento'!F102," ")</f>
        <v xml:space="preserve"> </v>
      </c>
      <c r="G102" s="5" t="str">
        <f>IF(AND('1º Saneamento'!$O102&gt;30%,'1º Saneamento'!G102&gt;='1º Saneamento'!$P102,'1º Saneamento'!G102&lt;='1º Saneamento'!$Q102,COUNT('1º Saneamento'!$C102:$L102)&gt;3,OR('1º Saneamento'!$N102&lt;&gt;'Série original'!$O102,'1º Saneamento'!$O102&lt;&gt;'Série original'!$P102,'1º Saneamento'!$P102&lt;&gt;'Série original'!$Q102)),'1º Saneamento'!G102," ")</f>
        <v xml:space="preserve"> </v>
      </c>
      <c r="H102" s="5" t="str">
        <f>IF(AND('1º Saneamento'!$O102&gt;30%,'1º Saneamento'!H102&gt;='1º Saneamento'!$P102,'1º Saneamento'!H102&lt;='1º Saneamento'!$Q102,COUNT('1º Saneamento'!$C102:$L102)&gt;3,OR('1º Saneamento'!$N102&lt;&gt;'Série original'!$O102,'1º Saneamento'!$O102&lt;&gt;'Série original'!$P102,'1º Saneamento'!$P102&lt;&gt;'Série original'!$Q102)),'1º Saneamento'!H102," ")</f>
        <v xml:space="preserve"> </v>
      </c>
      <c r="I102" s="5" t="str">
        <f>IF(AND('1º Saneamento'!$O102&gt;30%,'1º Saneamento'!I102&gt;='1º Saneamento'!$P102,'1º Saneamento'!I102&lt;='1º Saneamento'!$Q102,COUNT('1º Saneamento'!$C102:$L102)&gt;3,OR('1º Saneamento'!$N102&lt;&gt;'Série original'!$O102,'1º Saneamento'!$O102&lt;&gt;'Série original'!$P102,'1º Saneamento'!$P102&lt;&gt;'Série original'!$Q102)),'1º Saneamento'!I102," ")</f>
        <v xml:space="preserve"> </v>
      </c>
      <c r="J102" s="5" t="str">
        <f>IF(AND('1º Saneamento'!$O102&gt;30%,'1º Saneamento'!J102&gt;='1º Saneamento'!$P102,'1º Saneamento'!J102&lt;='1º Saneamento'!$Q102,COUNT('1º Saneamento'!$C102:$L102)&gt;3,OR('1º Saneamento'!$N102&lt;&gt;'Série original'!$O102,'1º Saneamento'!$O102&lt;&gt;'Série original'!$P102,'1º Saneamento'!$P102&lt;&gt;'Série original'!$Q102)),'1º Saneamento'!J102," ")</f>
        <v xml:space="preserve"> </v>
      </c>
      <c r="K102" s="5" t="str">
        <f>IF(AND('1º Saneamento'!$O102&gt;30%,'1º Saneamento'!K102&gt;='1º Saneamento'!$P102,'1º Saneamento'!K102&lt;='1º Saneamento'!$Q102,COUNT('1º Saneamento'!$C102:$L102)&gt;3,OR('1º Saneamento'!$N102&lt;&gt;'Série original'!$O102,'1º Saneamento'!$O102&lt;&gt;'Série original'!$P102,'1º Saneamento'!$P102&lt;&gt;'Série original'!$Q102)),'1º Saneamento'!K102," ")</f>
        <v xml:space="preserve"> </v>
      </c>
      <c r="L102" s="5" t="str">
        <f>IF(AND('1º Saneamento'!$O102&gt;30%,'1º Saneamento'!L102&gt;='1º Saneamento'!$P102,'1º Saneamento'!L102&lt;='1º Saneamento'!$Q102,COUNT('1º Saneamento'!$C102:$L102)&gt;3,OR('1º Saneamento'!$N102&lt;&gt;'Série original'!$O102,'1º Saneamento'!$O102&lt;&gt;'Série original'!$P102,'1º Saneamento'!$P102&lt;&gt;'Série original'!$Q102)),'1º Saneamento'!L102," ")</f>
        <v xml:space="preserve"> </v>
      </c>
      <c r="M102" s="44" t="str">
        <f t="shared" si="10"/>
        <v/>
      </c>
      <c r="N102" s="7" t="str">
        <f t="shared" si="11"/>
        <v/>
      </c>
      <c r="O102" s="8" t="str">
        <f t="shared" si="12"/>
        <v/>
      </c>
      <c r="P102" s="6" t="str">
        <f t="shared" si="13"/>
        <v/>
      </c>
      <c r="Q102" s="5" t="str">
        <f t="shared" si="14"/>
        <v/>
      </c>
    </row>
    <row r="103" spans="1:17" ht="12.75" customHeight="1" x14ac:dyDescent="0.25">
      <c r="A103" s="3" t="str">
        <f>IF('Série original'!$A103&lt;&gt;"",'Série original'!$A103,"")</f>
        <v/>
      </c>
      <c r="B103" s="4" t="str">
        <f>IF('Série original'!$B103&lt;&gt;"",'Série original'!$B103,"")</f>
        <v/>
      </c>
      <c r="C103" s="5" t="str">
        <f>IF(AND('1º Saneamento'!$O103&gt;30%,'1º Saneamento'!C103&gt;='1º Saneamento'!$P103,'1º Saneamento'!C103&lt;='1º Saneamento'!$Q103,COUNT('1º Saneamento'!$C103:$L103)&gt;3,OR('1º Saneamento'!$N103&lt;&gt;'Série original'!$O103,'1º Saneamento'!$O103&lt;&gt;'Série original'!$P103,'1º Saneamento'!$P103&lt;&gt;'Série original'!$Q103)),'1º Saneamento'!C103," ")</f>
        <v xml:space="preserve"> </v>
      </c>
      <c r="D103" s="5" t="str">
        <f>IF(AND('1º Saneamento'!$O103&gt;30%,'1º Saneamento'!D103&gt;='1º Saneamento'!$P103,'1º Saneamento'!D103&lt;='1º Saneamento'!$Q103,COUNT('1º Saneamento'!$C103:$L103)&gt;3,OR('1º Saneamento'!$N103&lt;&gt;'Série original'!$O103,'1º Saneamento'!$O103&lt;&gt;'Série original'!$P103,'1º Saneamento'!$P103&lt;&gt;'Série original'!$Q103)),'1º Saneamento'!D103," ")</f>
        <v xml:space="preserve"> </v>
      </c>
      <c r="E103" s="5" t="str">
        <f>IF(AND('1º Saneamento'!$O103&gt;30%,'1º Saneamento'!E103&gt;='1º Saneamento'!$P103,'1º Saneamento'!E103&lt;='1º Saneamento'!$Q103,COUNT('1º Saneamento'!$C103:$L103)&gt;3,OR('1º Saneamento'!$N103&lt;&gt;'Série original'!$O103,'1º Saneamento'!$O103&lt;&gt;'Série original'!$P103,'1º Saneamento'!$P103&lt;&gt;'Série original'!$Q103)),'1º Saneamento'!E103," ")</f>
        <v xml:space="preserve"> </v>
      </c>
      <c r="F103" s="5" t="str">
        <f>IF(AND('1º Saneamento'!$O103&gt;30%,'1º Saneamento'!F103&gt;='1º Saneamento'!$P103,'1º Saneamento'!F103&lt;='1º Saneamento'!$Q103,COUNT('1º Saneamento'!$C103:$L103)&gt;3,OR('1º Saneamento'!$N103&lt;&gt;'Série original'!$O103,'1º Saneamento'!$O103&lt;&gt;'Série original'!$P103,'1º Saneamento'!$P103&lt;&gt;'Série original'!$Q103)),'1º Saneamento'!F103," ")</f>
        <v xml:space="preserve"> </v>
      </c>
      <c r="G103" s="5" t="str">
        <f>IF(AND('1º Saneamento'!$O103&gt;30%,'1º Saneamento'!G103&gt;='1º Saneamento'!$P103,'1º Saneamento'!G103&lt;='1º Saneamento'!$Q103,COUNT('1º Saneamento'!$C103:$L103)&gt;3,OR('1º Saneamento'!$N103&lt;&gt;'Série original'!$O103,'1º Saneamento'!$O103&lt;&gt;'Série original'!$P103,'1º Saneamento'!$P103&lt;&gt;'Série original'!$Q103)),'1º Saneamento'!G103," ")</f>
        <v xml:space="preserve"> </v>
      </c>
      <c r="H103" s="5" t="str">
        <f>IF(AND('1º Saneamento'!$O103&gt;30%,'1º Saneamento'!H103&gt;='1º Saneamento'!$P103,'1º Saneamento'!H103&lt;='1º Saneamento'!$Q103,COUNT('1º Saneamento'!$C103:$L103)&gt;3,OR('1º Saneamento'!$N103&lt;&gt;'Série original'!$O103,'1º Saneamento'!$O103&lt;&gt;'Série original'!$P103,'1º Saneamento'!$P103&lt;&gt;'Série original'!$Q103)),'1º Saneamento'!H103," ")</f>
        <v xml:space="preserve"> </v>
      </c>
      <c r="I103" s="5" t="str">
        <f>IF(AND('1º Saneamento'!$O103&gt;30%,'1º Saneamento'!I103&gt;='1º Saneamento'!$P103,'1º Saneamento'!I103&lt;='1º Saneamento'!$Q103,COUNT('1º Saneamento'!$C103:$L103)&gt;3,OR('1º Saneamento'!$N103&lt;&gt;'Série original'!$O103,'1º Saneamento'!$O103&lt;&gt;'Série original'!$P103,'1º Saneamento'!$P103&lt;&gt;'Série original'!$Q103)),'1º Saneamento'!I103," ")</f>
        <v xml:space="preserve"> </v>
      </c>
      <c r="J103" s="5" t="str">
        <f>IF(AND('1º Saneamento'!$O103&gt;30%,'1º Saneamento'!J103&gt;='1º Saneamento'!$P103,'1º Saneamento'!J103&lt;='1º Saneamento'!$Q103,COUNT('1º Saneamento'!$C103:$L103)&gt;3,OR('1º Saneamento'!$N103&lt;&gt;'Série original'!$O103,'1º Saneamento'!$O103&lt;&gt;'Série original'!$P103,'1º Saneamento'!$P103&lt;&gt;'Série original'!$Q103)),'1º Saneamento'!J103," ")</f>
        <v xml:space="preserve"> </v>
      </c>
      <c r="K103" s="5" t="str">
        <f>IF(AND('1º Saneamento'!$O103&gt;30%,'1º Saneamento'!K103&gt;='1º Saneamento'!$P103,'1º Saneamento'!K103&lt;='1º Saneamento'!$Q103,COUNT('1º Saneamento'!$C103:$L103)&gt;3,OR('1º Saneamento'!$N103&lt;&gt;'Série original'!$O103,'1º Saneamento'!$O103&lt;&gt;'Série original'!$P103,'1º Saneamento'!$P103&lt;&gt;'Série original'!$Q103)),'1º Saneamento'!K103," ")</f>
        <v xml:space="preserve"> </v>
      </c>
      <c r="L103" s="5" t="str">
        <f>IF(AND('1º Saneamento'!$O103&gt;30%,'1º Saneamento'!L103&gt;='1º Saneamento'!$P103,'1º Saneamento'!L103&lt;='1º Saneamento'!$Q103,COUNT('1º Saneamento'!$C103:$L103)&gt;3,OR('1º Saneamento'!$N103&lt;&gt;'Série original'!$O103,'1º Saneamento'!$O103&lt;&gt;'Série original'!$P103,'1º Saneamento'!$P103&lt;&gt;'Série original'!$Q103)),'1º Saneamento'!L103," ")</f>
        <v xml:space="preserve"> </v>
      </c>
      <c r="M103" s="44" t="str">
        <f t="shared" si="10"/>
        <v/>
      </c>
      <c r="N103" s="7" t="str">
        <f t="shared" si="11"/>
        <v/>
      </c>
      <c r="O103" s="8" t="str">
        <f t="shared" si="12"/>
        <v/>
      </c>
      <c r="P103" s="6" t="str">
        <f t="shared" si="13"/>
        <v/>
      </c>
      <c r="Q103" s="5" t="str">
        <f t="shared" si="14"/>
        <v/>
      </c>
    </row>
    <row r="104" spans="1:17" ht="12.75" customHeight="1" x14ac:dyDescent="0.25">
      <c r="A104" s="3" t="str">
        <f>IF('Série original'!$A104&lt;&gt;"",'Série original'!$A104,"")</f>
        <v/>
      </c>
      <c r="B104" s="4" t="str">
        <f>IF('Série original'!$B104&lt;&gt;"",'Série original'!$B104,"")</f>
        <v/>
      </c>
      <c r="C104" s="5" t="str">
        <f>IF(AND('1º Saneamento'!$O104&gt;30%,'1º Saneamento'!C104&gt;='1º Saneamento'!$P104,'1º Saneamento'!C104&lt;='1º Saneamento'!$Q104,COUNT('1º Saneamento'!$C104:$L104)&gt;3,OR('1º Saneamento'!$N104&lt;&gt;'Série original'!$O104,'1º Saneamento'!$O104&lt;&gt;'Série original'!$P104,'1º Saneamento'!$P104&lt;&gt;'Série original'!$Q104)),'1º Saneamento'!C104," ")</f>
        <v xml:space="preserve"> </v>
      </c>
      <c r="D104" s="5" t="str">
        <f>IF(AND('1º Saneamento'!$O104&gt;30%,'1º Saneamento'!D104&gt;='1º Saneamento'!$P104,'1º Saneamento'!D104&lt;='1º Saneamento'!$Q104,COUNT('1º Saneamento'!$C104:$L104)&gt;3,OR('1º Saneamento'!$N104&lt;&gt;'Série original'!$O104,'1º Saneamento'!$O104&lt;&gt;'Série original'!$P104,'1º Saneamento'!$P104&lt;&gt;'Série original'!$Q104)),'1º Saneamento'!D104," ")</f>
        <v xml:space="preserve"> </v>
      </c>
      <c r="E104" s="5" t="str">
        <f>IF(AND('1º Saneamento'!$O104&gt;30%,'1º Saneamento'!E104&gt;='1º Saneamento'!$P104,'1º Saneamento'!E104&lt;='1º Saneamento'!$Q104,COUNT('1º Saneamento'!$C104:$L104)&gt;3,OR('1º Saneamento'!$N104&lt;&gt;'Série original'!$O104,'1º Saneamento'!$O104&lt;&gt;'Série original'!$P104,'1º Saneamento'!$P104&lt;&gt;'Série original'!$Q104)),'1º Saneamento'!E104," ")</f>
        <v xml:space="preserve"> </v>
      </c>
      <c r="F104" s="5" t="str">
        <f>IF(AND('1º Saneamento'!$O104&gt;30%,'1º Saneamento'!F104&gt;='1º Saneamento'!$P104,'1º Saneamento'!F104&lt;='1º Saneamento'!$Q104,COUNT('1º Saneamento'!$C104:$L104)&gt;3,OR('1º Saneamento'!$N104&lt;&gt;'Série original'!$O104,'1º Saneamento'!$O104&lt;&gt;'Série original'!$P104,'1º Saneamento'!$P104&lt;&gt;'Série original'!$Q104)),'1º Saneamento'!F104," ")</f>
        <v xml:space="preserve"> </v>
      </c>
      <c r="G104" s="5" t="str">
        <f>IF(AND('1º Saneamento'!$O104&gt;30%,'1º Saneamento'!G104&gt;='1º Saneamento'!$P104,'1º Saneamento'!G104&lt;='1º Saneamento'!$Q104,COUNT('1º Saneamento'!$C104:$L104)&gt;3,OR('1º Saneamento'!$N104&lt;&gt;'Série original'!$O104,'1º Saneamento'!$O104&lt;&gt;'Série original'!$P104,'1º Saneamento'!$P104&lt;&gt;'Série original'!$Q104)),'1º Saneamento'!G104," ")</f>
        <v xml:space="preserve"> </v>
      </c>
      <c r="H104" s="5" t="str">
        <f>IF(AND('1º Saneamento'!$O104&gt;30%,'1º Saneamento'!H104&gt;='1º Saneamento'!$P104,'1º Saneamento'!H104&lt;='1º Saneamento'!$Q104,COUNT('1º Saneamento'!$C104:$L104)&gt;3,OR('1º Saneamento'!$N104&lt;&gt;'Série original'!$O104,'1º Saneamento'!$O104&lt;&gt;'Série original'!$P104,'1º Saneamento'!$P104&lt;&gt;'Série original'!$Q104)),'1º Saneamento'!H104," ")</f>
        <v xml:space="preserve"> </v>
      </c>
      <c r="I104" s="5" t="str">
        <f>IF(AND('1º Saneamento'!$O104&gt;30%,'1º Saneamento'!I104&gt;='1º Saneamento'!$P104,'1º Saneamento'!I104&lt;='1º Saneamento'!$Q104,COUNT('1º Saneamento'!$C104:$L104)&gt;3,OR('1º Saneamento'!$N104&lt;&gt;'Série original'!$O104,'1º Saneamento'!$O104&lt;&gt;'Série original'!$P104,'1º Saneamento'!$P104&lt;&gt;'Série original'!$Q104)),'1º Saneamento'!I104," ")</f>
        <v xml:space="preserve"> </v>
      </c>
      <c r="J104" s="5" t="str">
        <f>IF(AND('1º Saneamento'!$O104&gt;30%,'1º Saneamento'!J104&gt;='1º Saneamento'!$P104,'1º Saneamento'!J104&lt;='1º Saneamento'!$Q104,COUNT('1º Saneamento'!$C104:$L104)&gt;3,OR('1º Saneamento'!$N104&lt;&gt;'Série original'!$O104,'1º Saneamento'!$O104&lt;&gt;'Série original'!$P104,'1º Saneamento'!$P104&lt;&gt;'Série original'!$Q104)),'1º Saneamento'!J104," ")</f>
        <v xml:space="preserve"> </v>
      </c>
      <c r="K104" s="5" t="str">
        <f>IF(AND('1º Saneamento'!$O104&gt;30%,'1º Saneamento'!K104&gt;='1º Saneamento'!$P104,'1º Saneamento'!K104&lt;='1º Saneamento'!$Q104,COUNT('1º Saneamento'!$C104:$L104)&gt;3,OR('1º Saneamento'!$N104&lt;&gt;'Série original'!$O104,'1º Saneamento'!$O104&lt;&gt;'Série original'!$P104,'1º Saneamento'!$P104&lt;&gt;'Série original'!$Q104)),'1º Saneamento'!K104," ")</f>
        <v xml:space="preserve"> </v>
      </c>
      <c r="L104" s="5" t="str">
        <f>IF(AND('1º Saneamento'!$O104&gt;30%,'1º Saneamento'!L104&gt;='1º Saneamento'!$P104,'1º Saneamento'!L104&lt;='1º Saneamento'!$Q104,COUNT('1º Saneamento'!$C104:$L104)&gt;3,OR('1º Saneamento'!$N104&lt;&gt;'Série original'!$O104,'1º Saneamento'!$O104&lt;&gt;'Série original'!$P104,'1º Saneamento'!$P104&lt;&gt;'Série original'!$Q104)),'1º Saneamento'!L104," ")</f>
        <v xml:space="preserve"> </v>
      </c>
      <c r="M104" s="44" t="str">
        <f t="shared" si="10"/>
        <v/>
      </c>
      <c r="N104" s="7" t="str">
        <f t="shared" si="11"/>
        <v/>
      </c>
      <c r="O104" s="8" t="str">
        <f t="shared" si="12"/>
        <v/>
      </c>
      <c r="P104" s="6" t="str">
        <f t="shared" si="13"/>
        <v/>
      </c>
      <c r="Q104" s="5" t="str">
        <f t="shared" si="14"/>
        <v/>
      </c>
    </row>
    <row r="105" spans="1:17" ht="12.75" customHeight="1" x14ac:dyDescent="0.25">
      <c r="A105" s="3" t="str">
        <f>IF('Série original'!$A105&lt;&gt;"",'Série original'!$A105,"")</f>
        <v/>
      </c>
      <c r="B105" s="4" t="str">
        <f>IF('Série original'!$B105&lt;&gt;"",'Série original'!$B105,"")</f>
        <v/>
      </c>
      <c r="C105" s="5" t="str">
        <f>IF(AND('1º Saneamento'!$O105&gt;30%,'1º Saneamento'!C105&gt;='1º Saneamento'!$P105,'1º Saneamento'!C105&lt;='1º Saneamento'!$Q105,COUNT('1º Saneamento'!$C105:$L105)&gt;3,OR('1º Saneamento'!$N105&lt;&gt;'Série original'!$O105,'1º Saneamento'!$O105&lt;&gt;'Série original'!$P105,'1º Saneamento'!$P105&lt;&gt;'Série original'!$Q105)),'1º Saneamento'!C105," ")</f>
        <v xml:space="preserve"> </v>
      </c>
      <c r="D105" s="5" t="str">
        <f>IF(AND('1º Saneamento'!$O105&gt;30%,'1º Saneamento'!D105&gt;='1º Saneamento'!$P105,'1º Saneamento'!D105&lt;='1º Saneamento'!$Q105,COUNT('1º Saneamento'!$C105:$L105)&gt;3,OR('1º Saneamento'!$N105&lt;&gt;'Série original'!$O105,'1º Saneamento'!$O105&lt;&gt;'Série original'!$P105,'1º Saneamento'!$P105&lt;&gt;'Série original'!$Q105)),'1º Saneamento'!D105," ")</f>
        <v xml:space="preserve"> </v>
      </c>
      <c r="E105" s="5" t="str">
        <f>IF(AND('1º Saneamento'!$O105&gt;30%,'1º Saneamento'!E105&gt;='1º Saneamento'!$P105,'1º Saneamento'!E105&lt;='1º Saneamento'!$Q105,COUNT('1º Saneamento'!$C105:$L105)&gt;3,OR('1º Saneamento'!$N105&lt;&gt;'Série original'!$O105,'1º Saneamento'!$O105&lt;&gt;'Série original'!$P105,'1º Saneamento'!$P105&lt;&gt;'Série original'!$Q105)),'1º Saneamento'!E105," ")</f>
        <v xml:space="preserve"> </v>
      </c>
      <c r="F105" s="5" t="str">
        <f>IF(AND('1º Saneamento'!$O105&gt;30%,'1º Saneamento'!F105&gt;='1º Saneamento'!$P105,'1º Saneamento'!F105&lt;='1º Saneamento'!$Q105,COUNT('1º Saneamento'!$C105:$L105)&gt;3,OR('1º Saneamento'!$N105&lt;&gt;'Série original'!$O105,'1º Saneamento'!$O105&lt;&gt;'Série original'!$P105,'1º Saneamento'!$P105&lt;&gt;'Série original'!$Q105)),'1º Saneamento'!F105," ")</f>
        <v xml:space="preserve"> </v>
      </c>
      <c r="G105" s="5" t="str">
        <f>IF(AND('1º Saneamento'!$O105&gt;30%,'1º Saneamento'!G105&gt;='1º Saneamento'!$P105,'1º Saneamento'!G105&lt;='1º Saneamento'!$Q105,COUNT('1º Saneamento'!$C105:$L105)&gt;3,OR('1º Saneamento'!$N105&lt;&gt;'Série original'!$O105,'1º Saneamento'!$O105&lt;&gt;'Série original'!$P105,'1º Saneamento'!$P105&lt;&gt;'Série original'!$Q105)),'1º Saneamento'!G105," ")</f>
        <v xml:space="preserve"> </v>
      </c>
      <c r="H105" s="5" t="str">
        <f>IF(AND('1º Saneamento'!$O105&gt;30%,'1º Saneamento'!H105&gt;='1º Saneamento'!$P105,'1º Saneamento'!H105&lt;='1º Saneamento'!$Q105,COUNT('1º Saneamento'!$C105:$L105)&gt;3,OR('1º Saneamento'!$N105&lt;&gt;'Série original'!$O105,'1º Saneamento'!$O105&lt;&gt;'Série original'!$P105,'1º Saneamento'!$P105&lt;&gt;'Série original'!$Q105)),'1º Saneamento'!H105," ")</f>
        <v xml:space="preserve"> </v>
      </c>
      <c r="I105" s="5" t="str">
        <f>IF(AND('1º Saneamento'!$O105&gt;30%,'1º Saneamento'!I105&gt;='1º Saneamento'!$P105,'1º Saneamento'!I105&lt;='1º Saneamento'!$Q105,COUNT('1º Saneamento'!$C105:$L105)&gt;3,OR('1º Saneamento'!$N105&lt;&gt;'Série original'!$O105,'1º Saneamento'!$O105&lt;&gt;'Série original'!$P105,'1º Saneamento'!$P105&lt;&gt;'Série original'!$Q105)),'1º Saneamento'!I105," ")</f>
        <v xml:space="preserve"> </v>
      </c>
      <c r="J105" s="5" t="str">
        <f>IF(AND('1º Saneamento'!$O105&gt;30%,'1º Saneamento'!J105&gt;='1º Saneamento'!$P105,'1º Saneamento'!J105&lt;='1º Saneamento'!$Q105,COUNT('1º Saneamento'!$C105:$L105)&gt;3,OR('1º Saneamento'!$N105&lt;&gt;'Série original'!$O105,'1º Saneamento'!$O105&lt;&gt;'Série original'!$P105,'1º Saneamento'!$P105&lt;&gt;'Série original'!$Q105)),'1º Saneamento'!J105," ")</f>
        <v xml:space="preserve"> </v>
      </c>
      <c r="K105" s="5" t="str">
        <f>IF(AND('1º Saneamento'!$O105&gt;30%,'1º Saneamento'!K105&gt;='1º Saneamento'!$P105,'1º Saneamento'!K105&lt;='1º Saneamento'!$Q105,COUNT('1º Saneamento'!$C105:$L105)&gt;3,OR('1º Saneamento'!$N105&lt;&gt;'Série original'!$O105,'1º Saneamento'!$O105&lt;&gt;'Série original'!$P105,'1º Saneamento'!$P105&lt;&gt;'Série original'!$Q105)),'1º Saneamento'!K105," ")</f>
        <v xml:space="preserve"> </v>
      </c>
      <c r="L105" s="5" t="str">
        <f>IF(AND('1º Saneamento'!$O105&gt;30%,'1º Saneamento'!L105&gt;='1º Saneamento'!$P105,'1º Saneamento'!L105&lt;='1º Saneamento'!$Q105,COUNT('1º Saneamento'!$C105:$L105)&gt;3,OR('1º Saneamento'!$N105&lt;&gt;'Série original'!$O105,'1º Saneamento'!$O105&lt;&gt;'Série original'!$P105,'1º Saneamento'!$P105&lt;&gt;'Série original'!$Q105)),'1º Saneamento'!L105," ")</f>
        <v xml:space="preserve"> </v>
      </c>
      <c r="M105" s="44" t="str">
        <f t="shared" si="10"/>
        <v/>
      </c>
      <c r="N105" s="7" t="str">
        <f t="shared" si="11"/>
        <v/>
      </c>
      <c r="O105" s="8" t="str">
        <f t="shared" si="12"/>
        <v/>
      </c>
      <c r="P105" s="6" t="str">
        <f t="shared" si="13"/>
        <v/>
      </c>
      <c r="Q105" s="5" t="str">
        <f t="shared" si="14"/>
        <v/>
      </c>
    </row>
    <row r="106" spans="1:17" ht="12.75" customHeight="1" x14ac:dyDescent="0.25">
      <c r="A106" s="3" t="str">
        <f>IF('Série original'!$A106&lt;&gt;"",'Série original'!$A106,"")</f>
        <v/>
      </c>
      <c r="B106" s="4" t="str">
        <f>IF('Série original'!$B106&lt;&gt;"",'Série original'!$B106,"")</f>
        <v/>
      </c>
      <c r="C106" s="5" t="str">
        <f>IF(AND('1º Saneamento'!$O106&gt;30%,'1º Saneamento'!C106&gt;='1º Saneamento'!$P106,'1º Saneamento'!C106&lt;='1º Saneamento'!$Q106,COUNT('1º Saneamento'!$C106:$L106)&gt;3,OR('1º Saneamento'!$N106&lt;&gt;'Série original'!$O106,'1º Saneamento'!$O106&lt;&gt;'Série original'!$P106,'1º Saneamento'!$P106&lt;&gt;'Série original'!$Q106)),'1º Saneamento'!C106," ")</f>
        <v xml:space="preserve"> </v>
      </c>
      <c r="D106" s="5" t="str">
        <f>IF(AND('1º Saneamento'!$O106&gt;30%,'1º Saneamento'!D106&gt;='1º Saneamento'!$P106,'1º Saneamento'!D106&lt;='1º Saneamento'!$Q106,COUNT('1º Saneamento'!$C106:$L106)&gt;3,OR('1º Saneamento'!$N106&lt;&gt;'Série original'!$O106,'1º Saneamento'!$O106&lt;&gt;'Série original'!$P106,'1º Saneamento'!$P106&lt;&gt;'Série original'!$Q106)),'1º Saneamento'!D106," ")</f>
        <v xml:space="preserve"> </v>
      </c>
      <c r="E106" s="5" t="str">
        <f>IF(AND('1º Saneamento'!$O106&gt;30%,'1º Saneamento'!E106&gt;='1º Saneamento'!$P106,'1º Saneamento'!E106&lt;='1º Saneamento'!$Q106,COUNT('1º Saneamento'!$C106:$L106)&gt;3,OR('1º Saneamento'!$N106&lt;&gt;'Série original'!$O106,'1º Saneamento'!$O106&lt;&gt;'Série original'!$P106,'1º Saneamento'!$P106&lt;&gt;'Série original'!$Q106)),'1º Saneamento'!E106," ")</f>
        <v xml:space="preserve"> </v>
      </c>
      <c r="F106" s="5" t="str">
        <f>IF(AND('1º Saneamento'!$O106&gt;30%,'1º Saneamento'!F106&gt;='1º Saneamento'!$P106,'1º Saneamento'!F106&lt;='1º Saneamento'!$Q106,COUNT('1º Saneamento'!$C106:$L106)&gt;3,OR('1º Saneamento'!$N106&lt;&gt;'Série original'!$O106,'1º Saneamento'!$O106&lt;&gt;'Série original'!$P106,'1º Saneamento'!$P106&lt;&gt;'Série original'!$Q106)),'1º Saneamento'!F106," ")</f>
        <v xml:space="preserve"> </v>
      </c>
      <c r="G106" s="5" t="str">
        <f>IF(AND('1º Saneamento'!$O106&gt;30%,'1º Saneamento'!G106&gt;='1º Saneamento'!$P106,'1º Saneamento'!G106&lt;='1º Saneamento'!$Q106,COUNT('1º Saneamento'!$C106:$L106)&gt;3,OR('1º Saneamento'!$N106&lt;&gt;'Série original'!$O106,'1º Saneamento'!$O106&lt;&gt;'Série original'!$P106,'1º Saneamento'!$P106&lt;&gt;'Série original'!$Q106)),'1º Saneamento'!G106," ")</f>
        <v xml:space="preserve"> </v>
      </c>
      <c r="H106" s="5" t="str">
        <f>IF(AND('1º Saneamento'!$O106&gt;30%,'1º Saneamento'!H106&gt;='1º Saneamento'!$P106,'1º Saneamento'!H106&lt;='1º Saneamento'!$Q106,COUNT('1º Saneamento'!$C106:$L106)&gt;3,OR('1º Saneamento'!$N106&lt;&gt;'Série original'!$O106,'1º Saneamento'!$O106&lt;&gt;'Série original'!$P106,'1º Saneamento'!$P106&lt;&gt;'Série original'!$Q106)),'1º Saneamento'!H106," ")</f>
        <v xml:space="preserve"> </v>
      </c>
      <c r="I106" s="5" t="str">
        <f>IF(AND('1º Saneamento'!$O106&gt;30%,'1º Saneamento'!I106&gt;='1º Saneamento'!$P106,'1º Saneamento'!I106&lt;='1º Saneamento'!$Q106,COUNT('1º Saneamento'!$C106:$L106)&gt;3,OR('1º Saneamento'!$N106&lt;&gt;'Série original'!$O106,'1º Saneamento'!$O106&lt;&gt;'Série original'!$P106,'1º Saneamento'!$P106&lt;&gt;'Série original'!$Q106)),'1º Saneamento'!I106," ")</f>
        <v xml:space="preserve"> </v>
      </c>
      <c r="J106" s="5" t="str">
        <f>IF(AND('1º Saneamento'!$O106&gt;30%,'1º Saneamento'!J106&gt;='1º Saneamento'!$P106,'1º Saneamento'!J106&lt;='1º Saneamento'!$Q106,COUNT('1º Saneamento'!$C106:$L106)&gt;3,OR('1º Saneamento'!$N106&lt;&gt;'Série original'!$O106,'1º Saneamento'!$O106&lt;&gt;'Série original'!$P106,'1º Saneamento'!$P106&lt;&gt;'Série original'!$Q106)),'1º Saneamento'!J106," ")</f>
        <v xml:space="preserve"> </v>
      </c>
      <c r="K106" s="5" t="str">
        <f>IF(AND('1º Saneamento'!$O106&gt;30%,'1º Saneamento'!K106&gt;='1º Saneamento'!$P106,'1º Saneamento'!K106&lt;='1º Saneamento'!$Q106,COUNT('1º Saneamento'!$C106:$L106)&gt;3,OR('1º Saneamento'!$N106&lt;&gt;'Série original'!$O106,'1º Saneamento'!$O106&lt;&gt;'Série original'!$P106,'1º Saneamento'!$P106&lt;&gt;'Série original'!$Q106)),'1º Saneamento'!K106," ")</f>
        <v xml:space="preserve"> </v>
      </c>
      <c r="L106" s="5" t="str">
        <f>IF(AND('1º Saneamento'!$O106&gt;30%,'1º Saneamento'!L106&gt;='1º Saneamento'!$P106,'1º Saneamento'!L106&lt;='1º Saneamento'!$Q106,COUNT('1º Saneamento'!$C106:$L106)&gt;3,OR('1º Saneamento'!$N106&lt;&gt;'Série original'!$O106,'1º Saneamento'!$O106&lt;&gt;'Série original'!$P106,'1º Saneamento'!$P106&lt;&gt;'Série original'!$Q106)),'1º Saneamento'!L106," ")</f>
        <v xml:space="preserve"> </v>
      </c>
      <c r="M106" s="44" t="str">
        <f t="shared" si="10"/>
        <v/>
      </c>
      <c r="N106" s="7" t="str">
        <f t="shared" si="11"/>
        <v/>
      </c>
      <c r="O106" s="8" t="str">
        <f t="shared" si="12"/>
        <v/>
      </c>
      <c r="P106" s="6" t="str">
        <f t="shared" si="13"/>
        <v/>
      </c>
      <c r="Q106" s="5" t="str">
        <f t="shared" si="14"/>
        <v/>
      </c>
    </row>
    <row r="107" spans="1:17" ht="12.75" customHeight="1" x14ac:dyDescent="0.25">
      <c r="A107" s="3" t="str">
        <f>IF('Série original'!$A107&lt;&gt;"",'Série original'!$A107,"")</f>
        <v/>
      </c>
      <c r="B107" s="4" t="str">
        <f>IF('Série original'!$B107&lt;&gt;"",'Série original'!$B107,"")</f>
        <v/>
      </c>
      <c r="C107" s="5" t="str">
        <f>IF(AND('1º Saneamento'!$O107&gt;30%,'1º Saneamento'!C107&gt;='1º Saneamento'!$P107,'1º Saneamento'!C107&lt;='1º Saneamento'!$Q107,COUNT('1º Saneamento'!$C107:$L107)&gt;3,OR('1º Saneamento'!$N107&lt;&gt;'Série original'!$O107,'1º Saneamento'!$O107&lt;&gt;'Série original'!$P107,'1º Saneamento'!$P107&lt;&gt;'Série original'!$Q107)),'1º Saneamento'!C107," ")</f>
        <v xml:space="preserve"> </v>
      </c>
      <c r="D107" s="5" t="str">
        <f>IF(AND('1º Saneamento'!$O107&gt;30%,'1º Saneamento'!D107&gt;='1º Saneamento'!$P107,'1º Saneamento'!D107&lt;='1º Saneamento'!$Q107,COUNT('1º Saneamento'!$C107:$L107)&gt;3,OR('1º Saneamento'!$N107&lt;&gt;'Série original'!$O107,'1º Saneamento'!$O107&lt;&gt;'Série original'!$P107,'1º Saneamento'!$P107&lt;&gt;'Série original'!$Q107)),'1º Saneamento'!D107," ")</f>
        <v xml:space="preserve"> </v>
      </c>
      <c r="E107" s="5" t="str">
        <f>IF(AND('1º Saneamento'!$O107&gt;30%,'1º Saneamento'!E107&gt;='1º Saneamento'!$P107,'1º Saneamento'!E107&lt;='1º Saneamento'!$Q107,COUNT('1º Saneamento'!$C107:$L107)&gt;3,OR('1º Saneamento'!$N107&lt;&gt;'Série original'!$O107,'1º Saneamento'!$O107&lt;&gt;'Série original'!$P107,'1º Saneamento'!$P107&lt;&gt;'Série original'!$Q107)),'1º Saneamento'!E107," ")</f>
        <v xml:space="preserve"> </v>
      </c>
      <c r="F107" s="5" t="str">
        <f>IF(AND('1º Saneamento'!$O107&gt;30%,'1º Saneamento'!F107&gt;='1º Saneamento'!$P107,'1º Saneamento'!F107&lt;='1º Saneamento'!$Q107,COUNT('1º Saneamento'!$C107:$L107)&gt;3,OR('1º Saneamento'!$N107&lt;&gt;'Série original'!$O107,'1º Saneamento'!$O107&lt;&gt;'Série original'!$P107,'1º Saneamento'!$P107&lt;&gt;'Série original'!$Q107)),'1º Saneamento'!F107," ")</f>
        <v xml:space="preserve"> </v>
      </c>
      <c r="G107" s="5" t="str">
        <f>IF(AND('1º Saneamento'!$O107&gt;30%,'1º Saneamento'!G107&gt;='1º Saneamento'!$P107,'1º Saneamento'!G107&lt;='1º Saneamento'!$Q107,COUNT('1º Saneamento'!$C107:$L107)&gt;3,OR('1º Saneamento'!$N107&lt;&gt;'Série original'!$O107,'1º Saneamento'!$O107&lt;&gt;'Série original'!$P107,'1º Saneamento'!$P107&lt;&gt;'Série original'!$Q107)),'1º Saneamento'!G107," ")</f>
        <v xml:space="preserve"> </v>
      </c>
      <c r="H107" s="5" t="str">
        <f>IF(AND('1º Saneamento'!$O107&gt;30%,'1º Saneamento'!H107&gt;='1º Saneamento'!$P107,'1º Saneamento'!H107&lt;='1º Saneamento'!$Q107,COUNT('1º Saneamento'!$C107:$L107)&gt;3,OR('1º Saneamento'!$N107&lt;&gt;'Série original'!$O107,'1º Saneamento'!$O107&lt;&gt;'Série original'!$P107,'1º Saneamento'!$P107&lt;&gt;'Série original'!$Q107)),'1º Saneamento'!H107," ")</f>
        <v xml:space="preserve"> </v>
      </c>
      <c r="I107" s="5" t="str">
        <f>IF(AND('1º Saneamento'!$O107&gt;30%,'1º Saneamento'!I107&gt;='1º Saneamento'!$P107,'1º Saneamento'!I107&lt;='1º Saneamento'!$Q107,COUNT('1º Saneamento'!$C107:$L107)&gt;3,OR('1º Saneamento'!$N107&lt;&gt;'Série original'!$O107,'1º Saneamento'!$O107&lt;&gt;'Série original'!$P107,'1º Saneamento'!$P107&lt;&gt;'Série original'!$Q107)),'1º Saneamento'!I107," ")</f>
        <v xml:space="preserve"> </v>
      </c>
      <c r="J107" s="5" t="str">
        <f>IF(AND('1º Saneamento'!$O107&gt;30%,'1º Saneamento'!J107&gt;='1º Saneamento'!$P107,'1º Saneamento'!J107&lt;='1º Saneamento'!$Q107,COUNT('1º Saneamento'!$C107:$L107)&gt;3,OR('1º Saneamento'!$N107&lt;&gt;'Série original'!$O107,'1º Saneamento'!$O107&lt;&gt;'Série original'!$P107,'1º Saneamento'!$P107&lt;&gt;'Série original'!$Q107)),'1º Saneamento'!J107," ")</f>
        <v xml:space="preserve"> </v>
      </c>
      <c r="K107" s="5" t="str">
        <f>IF(AND('1º Saneamento'!$O107&gt;30%,'1º Saneamento'!K107&gt;='1º Saneamento'!$P107,'1º Saneamento'!K107&lt;='1º Saneamento'!$Q107,COUNT('1º Saneamento'!$C107:$L107)&gt;3,OR('1º Saneamento'!$N107&lt;&gt;'Série original'!$O107,'1º Saneamento'!$O107&lt;&gt;'Série original'!$P107,'1º Saneamento'!$P107&lt;&gt;'Série original'!$Q107)),'1º Saneamento'!K107," ")</f>
        <v xml:space="preserve"> </v>
      </c>
      <c r="L107" s="5" t="str">
        <f>IF(AND('1º Saneamento'!$O107&gt;30%,'1º Saneamento'!L107&gt;='1º Saneamento'!$P107,'1º Saneamento'!L107&lt;='1º Saneamento'!$Q107,COUNT('1º Saneamento'!$C107:$L107)&gt;3,OR('1º Saneamento'!$N107&lt;&gt;'Série original'!$O107,'1º Saneamento'!$O107&lt;&gt;'Série original'!$P107,'1º Saneamento'!$P107&lt;&gt;'Série original'!$Q107)),'1º Saneamento'!L107," ")</f>
        <v xml:space="preserve"> </v>
      </c>
      <c r="M107" s="44" t="str">
        <f t="shared" si="10"/>
        <v/>
      </c>
      <c r="N107" s="7" t="str">
        <f t="shared" si="11"/>
        <v/>
      </c>
      <c r="O107" s="8" t="str">
        <f t="shared" si="12"/>
        <v/>
      </c>
      <c r="P107" s="6" t="str">
        <f t="shared" si="13"/>
        <v/>
      </c>
      <c r="Q107" s="5" t="str">
        <f t="shared" si="14"/>
        <v/>
      </c>
    </row>
    <row r="108" spans="1:17" ht="12.75" customHeight="1" x14ac:dyDescent="0.25">
      <c r="A108" s="3" t="str">
        <f>IF('Série original'!$A108&lt;&gt;"",'Série original'!$A108,"")</f>
        <v/>
      </c>
      <c r="B108" s="4" t="str">
        <f>IF('Série original'!$B108&lt;&gt;"",'Série original'!$B108,"")</f>
        <v/>
      </c>
      <c r="C108" s="5" t="str">
        <f>IF(AND('1º Saneamento'!$O108&gt;30%,'1º Saneamento'!C108&gt;='1º Saneamento'!$P108,'1º Saneamento'!C108&lt;='1º Saneamento'!$Q108,COUNT('1º Saneamento'!$C108:$L108)&gt;3,OR('1º Saneamento'!$N108&lt;&gt;'Série original'!$O108,'1º Saneamento'!$O108&lt;&gt;'Série original'!$P108,'1º Saneamento'!$P108&lt;&gt;'Série original'!$Q108)),'1º Saneamento'!C108," ")</f>
        <v xml:space="preserve"> </v>
      </c>
      <c r="D108" s="5" t="str">
        <f>IF(AND('1º Saneamento'!$O108&gt;30%,'1º Saneamento'!D108&gt;='1º Saneamento'!$P108,'1º Saneamento'!D108&lt;='1º Saneamento'!$Q108,COUNT('1º Saneamento'!$C108:$L108)&gt;3,OR('1º Saneamento'!$N108&lt;&gt;'Série original'!$O108,'1º Saneamento'!$O108&lt;&gt;'Série original'!$P108,'1º Saneamento'!$P108&lt;&gt;'Série original'!$Q108)),'1º Saneamento'!D108," ")</f>
        <v xml:space="preserve"> </v>
      </c>
      <c r="E108" s="5" t="str">
        <f>IF(AND('1º Saneamento'!$O108&gt;30%,'1º Saneamento'!E108&gt;='1º Saneamento'!$P108,'1º Saneamento'!E108&lt;='1º Saneamento'!$Q108,COUNT('1º Saneamento'!$C108:$L108)&gt;3,OR('1º Saneamento'!$N108&lt;&gt;'Série original'!$O108,'1º Saneamento'!$O108&lt;&gt;'Série original'!$P108,'1º Saneamento'!$P108&lt;&gt;'Série original'!$Q108)),'1º Saneamento'!E108," ")</f>
        <v xml:space="preserve"> </v>
      </c>
      <c r="F108" s="5" t="str">
        <f>IF(AND('1º Saneamento'!$O108&gt;30%,'1º Saneamento'!F108&gt;='1º Saneamento'!$P108,'1º Saneamento'!F108&lt;='1º Saneamento'!$Q108,COUNT('1º Saneamento'!$C108:$L108)&gt;3,OR('1º Saneamento'!$N108&lt;&gt;'Série original'!$O108,'1º Saneamento'!$O108&lt;&gt;'Série original'!$P108,'1º Saneamento'!$P108&lt;&gt;'Série original'!$Q108)),'1º Saneamento'!F108," ")</f>
        <v xml:space="preserve"> </v>
      </c>
      <c r="G108" s="5" t="str">
        <f>IF(AND('1º Saneamento'!$O108&gt;30%,'1º Saneamento'!G108&gt;='1º Saneamento'!$P108,'1º Saneamento'!G108&lt;='1º Saneamento'!$Q108,COUNT('1º Saneamento'!$C108:$L108)&gt;3,OR('1º Saneamento'!$N108&lt;&gt;'Série original'!$O108,'1º Saneamento'!$O108&lt;&gt;'Série original'!$P108,'1º Saneamento'!$P108&lt;&gt;'Série original'!$Q108)),'1º Saneamento'!G108," ")</f>
        <v xml:space="preserve"> </v>
      </c>
      <c r="H108" s="5" t="str">
        <f>IF(AND('1º Saneamento'!$O108&gt;30%,'1º Saneamento'!H108&gt;='1º Saneamento'!$P108,'1º Saneamento'!H108&lt;='1º Saneamento'!$Q108,COUNT('1º Saneamento'!$C108:$L108)&gt;3,OR('1º Saneamento'!$N108&lt;&gt;'Série original'!$O108,'1º Saneamento'!$O108&lt;&gt;'Série original'!$P108,'1º Saneamento'!$P108&lt;&gt;'Série original'!$Q108)),'1º Saneamento'!H108," ")</f>
        <v xml:space="preserve"> </v>
      </c>
      <c r="I108" s="5" t="str">
        <f>IF(AND('1º Saneamento'!$O108&gt;30%,'1º Saneamento'!I108&gt;='1º Saneamento'!$P108,'1º Saneamento'!I108&lt;='1º Saneamento'!$Q108,COUNT('1º Saneamento'!$C108:$L108)&gt;3,OR('1º Saneamento'!$N108&lt;&gt;'Série original'!$O108,'1º Saneamento'!$O108&lt;&gt;'Série original'!$P108,'1º Saneamento'!$P108&lt;&gt;'Série original'!$Q108)),'1º Saneamento'!I108," ")</f>
        <v xml:space="preserve"> </v>
      </c>
      <c r="J108" s="5" t="str">
        <f>IF(AND('1º Saneamento'!$O108&gt;30%,'1º Saneamento'!J108&gt;='1º Saneamento'!$P108,'1º Saneamento'!J108&lt;='1º Saneamento'!$Q108,COUNT('1º Saneamento'!$C108:$L108)&gt;3,OR('1º Saneamento'!$N108&lt;&gt;'Série original'!$O108,'1º Saneamento'!$O108&lt;&gt;'Série original'!$P108,'1º Saneamento'!$P108&lt;&gt;'Série original'!$Q108)),'1º Saneamento'!J108," ")</f>
        <v xml:space="preserve"> </v>
      </c>
      <c r="K108" s="5" t="str">
        <f>IF(AND('1º Saneamento'!$O108&gt;30%,'1º Saneamento'!K108&gt;='1º Saneamento'!$P108,'1º Saneamento'!K108&lt;='1º Saneamento'!$Q108,COUNT('1º Saneamento'!$C108:$L108)&gt;3,OR('1º Saneamento'!$N108&lt;&gt;'Série original'!$O108,'1º Saneamento'!$O108&lt;&gt;'Série original'!$P108,'1º Saneamento'!$P108&lt;&gt;'Série original'!$Q108)),'1º Saneamento'!K108," ")</f>
        <v xml:space="preserve"> </v>
      </c>
      <c r="L108" s="5" t="str">
        <f>IF(AND('1º Saneamento'!$O108&gt;30%,'1º Saneamento'!L108&gt;='1º Saneamento'!$P108,'1º Saneamento'!L108&lt;='1º Saneamento'!$Q108,COUNT('1º Saneamento'!$C108:$L108)&gt;3,OR('1º Saneamento'!$N108&lt;&gt;'Série original'!$O108,'1º Saneamento'!$O108&lt;&gt;'Série original'!$P108,'1º Saneamento'!$P108&lt;&gt;'Série original'!$Q108)),'1º Saneamento'!L108," ")</f>
        <v xml:space="preserve"> </v>
      </c>
      <c r="M108" s="44" t="str">
        <f t="shared" si="10"/>
        <v/>
      </c>
      <c r="N108" s="7" t="str">
        <f t="shared" si="11"/>
        <v/>
      </c>
      <c r="O108" s="8" t="str">
        <f t="shared" si="12"/>
        <v/>
      </c>
      <c r="P108" s="6" t="str">
        <f t="shared" si="13"/>
        <v/>
      </c>
      <c r="Q108" s="5" t="str">
        <f t="shared" si="14"/>
        <v/>
      </c>
    </row>
    <row r="109" spans="1:17" ht="12.75" customHeight="1" x14ac:dyDescent="0.25">
      <c r="A109" s="3" t="str">
        <f>IF('Série original'!$A109&lt;&gt;"",'Série original'!$A109,"")</f>
        <v/>
      </c>
      <c r="B109" s="4" t="str">
        <f>IF('Série original'!$B109&lt;&gt;"",'Série original'!$B109,"")</f>
        <v/>
      </c>
      <c r="C109" s="5" t="str">
        <f>IF(AND('1º Saneamento'!$O109&gt;30%,'1º Saneamento'!C109&gt;='1º Saneamento'!$P109,'1º Saneamento'!C109&lt;='1º Saneamento'!$Q109,COUNT('1º Saneamento'!$C109:$L109)&gt;3,OR('1º Saneamento'!$N109&lt;&gt;'Série original'!$O109,'1º Saneamento'!$O109&lt;&gt;'Série original'!$P109,'1º Saneamento'!$P109&lt;&gt;'Série original'!$Q109)),'1º Saneamento'!C109," ")</f>
        <v xml:space="preserve"> </v>
      </c>
      <c r="D109" s="5" t="str">
        <f>IF(AND('1º Saneamento'!$O109&gt;30%,'1º Saneamento'!D109&gt;='1º Saneamento'!$P109,'1º Saneamento'!D109&lt;='1º Saneamento'!$Q109,COUNT('1º Saneamento'!$C109:$L109)&gt;3,OR('1º Saneamento'!$N109&lt;&gt;'Série original'!$O109,'1º Saneamento'!$O109&lt;&gt;'Série original'!$P109,'1º Saneamento'!$P109&lt;&gt;'Série original'!$Q109)),'1º Saneamento'!D109," ")</f>
        <v xml:space="preserve"> </v>
      </c>
      <c r="E109" s="5" t="str">
        <f>IF(AND('1º Saneamento'!$O109&gt;30%,'1º Saneamento'!E109&gt;='1º Saneamento'!$P109,'1º Saneamento'!E109&lt;='1º Saneamento'!$Q109,COUNT('1º Saneamento'!$C109:$L109)&gt;3,OR('1º Saneamento'!$N109&lt;&gt;'Série original'!$O109,'1º Saneamento'!$O109&lt;&gt;'Série original'!$P109,'1º Saneamento'!$P109&lt;&gt;'Série original'!$Q109)),'1º Saneamento'!E109," ")</f>
        <v xml:space="preserve"> </v>
      </c>
      <c r="F109" s="5" t="str">
        <f>IF(AND('1º Saneamento'!$O109&gt;30%,'1º Saneamento'!F109&gt;='1º Saneamento'!$P109,'1º Saneamento'!F109&lt;='1º Saneamento'!$Q109,COUNT('1º Saneamento'!$C109:$L109)&gt;3,OR('1º Saneamento'!$N109&lt;&gt;'Série original'!$O109,'1º Saneamento'!$O109&lt;&gt;'Série original'!$P109,'1º Saneamento'!$P109&lt;&gt;'Série original'!$Q109)),'1º Saneamento'!F109," ")</f>
        <v xml:space="preserve"> </v>
      </c>
      <c r="G109" s="5" t="str">
        <f>IF(AND('1º Saneamento'!$O109&gt;30%,'1º Saneamento'!G109&gt;='1º Saneamento'!$P109,'1º Saneamento'!G109&lt;='1º Saneamento'!$Q109,COUNT('1º Saneamento'!$C109:$L109)&gt;3,OR('1º Saneamento'!$N109&lt;&gt;'Série original'!$O109,'1º Saneamento'!$O109&lt;&gt;'Série original'!$P109,'1º Saneamento'!$P109&lt;&gt;'Série original'!$Q109)),'1º Saneamento'!G109," ")</f>
        <v xml:space="preserve"> </v>
      </c>
      <c r="H109" s="5" t="str">
        <f>IF(AND('1º Saneamento'!$O109&gt;30%,'1º Saneamento'!H109&gt;='1º Saneamento'!$P109,'1º Saneamento'!H109&lt;='1º Saneamento'!$Q109,COUNT('1º Saneamento'!$C109:$L109)&gt;3,OR('1º Saneamento'!$N109&lt;&gt;'Série original'!$O109,'1º Saneamento'!$O109&lt;&gt;'Série original'!$P109,'1º Saneamento'!$P109&lt;&gt;'Série original'!$Q109)),'1º Saneamento'!H109," ")</f>
        <v xml:space="preserve"> </v>
      </c>
      <c r="I109" s="5" t="str">
        <f>IF(AND('1º Saneamento'!$O109&gt;30%,'1º Saneamento'!I109&gt;='1º Saneamento'!$P109,'1º Saneamento'!I109&lt;='1º Saneamento'!$Q109,COUNT('1º Saneamento'!$C109:$L109)&gt;3,OR('1º Saneamento'!$N109&lt;&gt;'Série original'!$O109,'1º Saneamento'!$O109&lt;&gt;'Série original'!$P109,'1º Saneamento'!$P109&lt;&gt;'Série original'!$Q109)),'1º Saneamento'!I109," ")</f>
        <v xml:space="preserve"> </v>
      </c>
      <c r="J109" s="5" t="str">
        <f>IF(AND('1º Saneamento'!$O109&gt;30%,'1º Saneamento'!J109&gt;='1º Saneamento'!$P109,'1º Saneamento'!J109&lt;='1º Saneamento'!$Q109,COUNT('1º Saneamento'!$C109:$L109)&gt;3,OR('1º Saneamento'!$N109&lt;&gt;'Série original'!$O109,'1º Saneamento'!$O109&lt;&gt;'Série original'!$P109,'1º Saneamento'!$P109&lt;&gt;'Série original'!$Q109)),'1º Saneamento'!J109," ")</f>
        <v xml:space="preserve"> </v>
      </c>
      <c r="K109" s="5" t="str">
        <f>IF(AND('1º Saneamento'!$O109&gt;30%,'1º Saneamento'!K109&gt;='1º Saneamento'!$P109,'1º Saneamento'!K109&lt;='1º Saneamento'!$Q109,COUNT('1º Saneamento'!$C109:$L109)&gt;3,OR('1º Saneamento'!$N109&lt;&gt;'Série original'!$O109,'1º Saneamento'!$O109&lt;&gt;'Série original'!$P109,'1º Saneamento'!$P109&lt;&gt;'Série original'!$Q109)),'1º Saneamento'!K109," ")</f>
        <v xml:space="preserve"> </v>
      </c>
      <c r="L109" s="5" t="str">
        <f>IF(AND('1º Saneamento'!$O109&gt;30%,'1º Saneamento'!L109&gt;='1º Saneamento'!$P109,'1º Saneamento'!L109&lt;='1º Saneamento'!$Q109,COUNT('1º Saneamento'!$C109:$L109)&gt;3,OR('1º Saneamento'!$N109&lt;&gt;'Série original'!$O109,'1º Saneamento'!$O109&lt;&gt;'Série original'!$P109,'1º Saneamento'!$P109&lt;&gt;'Série original'!$Q109)),'1º Saneamento'!L109," ")</f>
        <v xml:space="preserve"> </v>
      </c>
      <c r="M109" s="44" t="str">
        <f t="shared" si="10"/>
        <v/>
      </c>
      <c r="N109" s="7" t="str">
        <f t="shared" si="11"/>
        <v/>
      </c>
      <c r="O109" s="8" t="str">
        <f t="shared" si="12"/>
        <v/>
      </c>
      <c r="P109" s="6" t="str">
        <f t="shared" si="13"/>
        <v/>
      </c>
      <c r="Q109" s="5" t="str">
        <f t="shared" si="14"/>
        <v/>
      </c>
    </row>
    <row r="110" spans="1:17" ht="12.75" customHeight="1" x14ac:dyDescent="0.25">
      <c r="A110" s="3" t="str">
        <f>IF('Série original'!$A110&lt;&gt;"",'Série original'!$A110,"")</f>
        <v/>
      </c>
      <c r="B110" s="4" t="str">
        <f>IF('Série original'!$B110&lt;&gt;"",'Série original'!$B110,"")</f>
        <v/>
      </c>
      <c r="C110" s="5" t="str">
        <f>IF(AND('1º Saneamento'!$O110&gt;30%,'1º Saneamento'!C110&gt;='1º Saneamento'!$P110,'1º Saneamento'!C110&lt;='1º Saneamento'!$Q110,COUNT('1º Saneamento'!$C110:$L110)&gt;3,OR('1º Saneamento'!$N110&lt;&gt;'Série original'!$O110,'1º Saneamento'!$O110&lt;&gt;'Série original'!$P110,'1º Saneamento'!$P110&lt;&gt;'Série original'!$Q110)),'1º Saneamento'!C110," ")</f>
        <v xml:space="preserve"> </v>
      </c>
      <c r="D110" s="5" t="str">
        <f>IF(AND('1º Saneamento'!$O110&gt;30%,'1º Saneamento'!D110&gt;='1º Saneamento'!$P110,'1º Saneamento'!D110&lt;='1º Saneamento'!$Q110,COUNT('1º Saneamento'!$C110:$L110)&gt;3,OR('1º Saneamento'!$N110&lt;&gt;'Série original'!$O110,'1º Saneamento'!$O110&lt;&gt;'Série original'!$P110,'1º Saneamento'!$P110&lt;&gt;'Série original'!$Q110)),'1º Saneamento'!D110," ")</f>
        <v xml:space="preserve"> </v>
      </c>
      <c r="E110" s="5" t="str">
        <f>IF(AND('1º Saneamento'!$O110&gt;30%,'1º Saneamento'!E110&gt;='1º Saneamento'!$P110,'1º Saneamento'!E110&lt;='1º Saneamento'!$Q110,COUNT('1º Saneamento'!$C110:$L110)&gt;3,OR('1º Saneamento'!$N110&lt;&gt;'Série original'!$O110,'1º Saneamento'!$O110&lt;&gt;'Série original'!$P110,'1º Saneamento'!$P110&lt;&gt;'Série original'!$Q110)),'1º Saneamento'!E110," ")</f>
        <v xml:space="preserve"> </v>
      </c>
      <c r="F110" s="5" t="str">
        <f>IF(AND('1º Saneamento'!$O110&gt;30%,'1º Saneamento'!F110&gt;='1º Saneamento'!$P110,'1º Saneamento'!F110&lt;='1º Saneamento'!$Q110,COUNT('1º Saneamento'!$C110:$L110)&gt;3,OR('1º Saneamento'!$N110&lt;&gt;'Série original'!$O110,'1º Saneamento'!$O110&lt;&gt;'Série original'!$P110,'1º Saneamento'!$P110&lt;&gt;'Série original'!$Q110)),'1º Saneamento'!F110," ")</f>
        <v xml:space="preserve"> </v>
      </c>
      <c r="G110" s="5" t="str">
        <f>IF(AND('1º Saneamento'!$O110&gt;30%,'1º Saneamento'!G110&gt;='1º Saneamento'!$P110,'1º Saneamento'!G110&lt;='1º Saneamento'!$Q110,COUNT('1º Saneamento'!$C110:$L110)&gt;3,OR('1º Saneamento'!$N110&lt;&gt;'Série original'!$O110,'1º Saneamento'!$O110&lt;&gt;'Série original'!$P110,'1º Saneamento'!$P110&lt;&gt;'Série original'!$Q110)),'1º Saneamento'!G110," ")</f>
        <v xml:space="preserve"> </v>
      </c>
      <c r="H110" s="5" t="str">
        <f>IF(AND('1º Saneamento'!$O110&gt;30%,'1º Saneamento'!H110&gt;='1º Saneamento'!$P110,'1º Saneamento'!H110&lt;='1º Saneamento'!$Q110,COUNT('1º Saneamento'!$C110:$L110)&gt;3,OR('1º Saneamento'!$N110&lt;&gt;'Série original'!$O110,'1º Saneamento'!$O110&lt;&gt;'Série original'!$P110,'1º Saneamento'!$P110&lt;&gt;'Série original'!$Q110)),'1º Saneamento'!H110," ")</f>
        <v xml:space="preserve"> </v>
      </c>
      <c r="I110" s="5" t="str">
        <f>IF(AND('1º Saneamento'!$O110&gt;30%,'1º Saneamento'!I110&gt;='1º Saneamento'!$P110,'1º Saneamento'!I110&lt;='1º Saneamento'!$Q110,COUNT('1º Saneamento'!$C110:$L110)&gt;3,OR('1º Saneamento'!$N110&lt;&gt;'Série original'!$O110,'1º Saneamento'!$O110&lt;&gt;'Série original'!$P110,'1º Saneamento'!$P110&lt;&gt;'Série original'!$Q110)),'1º Saneamento'!I110," ")</f>
        <v xml:space="preserve"> </v>
      </c>
      <c r="J110" s="5" t="str">
        <f>IF(AND('1º Saneamento'!$O110&gt;30%,'1º Saneamento'!J110&gt;='1º Saneamento'!$P110,'1º Saneamento'!J110&lt;='1º Saneamento'!$Q110,COUNT('1º Saneamento'!$C110:$L110)&gt;3,OR('1º Saneamento'!$N110&lt;&gt;'Série original'!$O110,'1º Saneamento'!$O110&lt;&gt;'Série original'!$P110,'1º Saneamento'!$P110&lt;&gt;'Série original'!$Q110)),'1º Saneamento'!J110," ")</f>
        <v xml:space="preserve"> </v>
      </c>
      <c r="K110" s="5" t="str">
        <f>IF(AND('1º Saneamento'!$O110&gt;30%,'1º Saneamento'!K110&gt;='1º Saneamento'!$P110,'1º Saneamento'!K110&lt;='1º Saneamento'!$Q110,COUNT('1º Saneamento'!$C110:$L110)&gt;3,OR('1º Saneamento'!$N110&lt;&gt;'Série original'!$O110,'1º Saneamento'!$O110&lt;&gt;'Série original'!$P110,'1º Saneamento'!$P110&lt;&gt;'Série original'!$Q110)),'1º Saneamento'!K110," ")</f>
        <v xml:space="preserve"> </v>
      </c>
      <c r="L110" s="5" t="str">
        <f>IF(AND('1º Saneamento'!$O110&gt;30%,'1º Saneamento'!L110&gt;='1º Saneamento'!$P110,'1º Saneamento'!L110&lt;='1º Saneamento'!$Q110,COUNT('1º Saneamento'!$C110:$L110)&gt;3,OR('1º Saneamento'!$N110&lt;&gt;'Série original'!$O110,'1º Saneamento'!$O110&lt;&gt;'Série original'!$P110,'1º Saneamento'!$P110&lt;&gt;'Série original'!$Q110)),'1º Saneamento'!L110," ")</f>
        <v xml:space="preserve"> </v>
      </c>
      <c r="M110" s="44" t="str">
        <f t="shared" si="10"/>
        <v/>
      </c>
      <c r="N110" s="7" t="str">
        <f t="shared" si="11"/>
        <v/>
      </c>
      <c r="O110" s="8" t="str">
        <f t="shared" si="12"/>
        <v/>
      </c>
      <c r="P110" s="6" t="str">
        <f t="shared" si="13"/>
        <v/>
      </c>
      <c r="Q110" s="5" t="str">
        <f t="shared" si="14"/>
        <v/>
      </c>
    </row>
    <row r="111" spans="1:17" ht="12.75" customHeight="1" x14ac:dyDescent="0.25">
      <c r="A111" s="3" t="str">
        <f>IF('Série original'!$A111&lt;&gt;"",'Série original'!$A111,"")</f>
        <v/>
      </c>
      <c r="B111" s="4" t="str">
        <f>IF('Série original'!$B111&lt;&gt;"",'Série original'!$B111,"")</f>
        <v/>
      </c>
      <c r="C111" s="5" t="str">
        <f>IF(AND('1º Saneamento'!$O111&gt;30%,'1º Saneamento'!C111&gt;='1º Saneamento'!$P111,'1º Saneamento'!C111&lt;='1º Saneamento'!$Q111,COUNT('1º Saneamento'!$C111:$L111)&gt;3,OR('1º Saneamento'!$N111&lt;&gt;'Série original'!$O111,'1º Saneamento'!$O111&lt;&gt;'Série original'!$P111,'1º Saneamento'!$P111&lt;&gt;'Série original'!$Q111)),'1º Saneamento'!C111," ")</f>
        <v xml:space="preserve"> </v>
      </c>
      <c r="D111" s="5" t="str">
        <f>IF(AND('1º Saneamento'!$O111&gt;30%,'1º Saneamento'!D111&gt;='1º Saneamento'!$P111,'1º Saneamento'!D111&lt;='1º Saneamento'!$Q111,COUNT('1º Saneamento'!$C111:$L111)&gt;3,OR('1º Saneamento'!$N111&lt;&gt;'Série original'!$O111,'1º Saneamento'!$O111&lt;&gt;'Série original'!$P111,'1º Saneamento'!$P111&lt;&gt;'Série original'!$Q111)),'1º Saneamento'!D111," ")</f>
        <v xml:space="preserve"> </v>
      </c>
      <c r="E111" s="5" t="str">
        <f>IF(AND('1º Saneamento'!$O111&gt;30%,'1º Saneamento'!E111&gt;='1º Saneamento'!$P111,'1º Saneamento'!E111&lt;='1º Saneamento'!$Q111,COUNT('1º Saneamento'!$C111:$L111)&gt;3,OR('1º Saneamento'!$N111&lt;&gt;'Série original'!$O111,'1º Saneamento'!$O111&lt;&gt;'Série original'!$P111,'1º Saneamento'!$P111&lt;&gt;'Série original'!$Q111)),'1º Saneamento'!E111," ")</f>
        <v xml:space="preserve"> </v>
      </c>
      <c r="F111" s="5" t="str">
        <f>IF(AND('1º Saneamento'!$O111&gt;30%,'1º Saneamento'!F111&gt;='1º Saneamento'!$P111,'1º Saneamento'!F111&lt;='1º Saneamento'!$Q111,COUNT('1º Saneamento'!$C111:$L111)&gt;3,OR('1º Saneamento'!$N111&lt;&gt;'Série original'!$O111,'1º Saneamento'!$O111&lt;&gt;'Série original'!$P111,'1º Saneamento'!$P111&lt;&gt;'Série original'!$Q111)),'1º Saneamento'!F111," ")</f>
        <v xml:space="preserve"> </v>
      </c>
      <c r="G111" s="5" t="str">
        <f>IF(AND('1º Saneamento'!$O111&gt;30%,'1º Saneamento'!G111&gt;='1º Saneamento'!$P111,'1º Saneamento'!G111&lt;='1º Saneamento'!$Q111,COUNT('1º Saneamento'!$C111:$L111)&gt;3,OR('1º Saneamento'!$N111&lt;&gt;'Série original'!$O111,'1º Saneamento'!$O111&lt;&gt;'Série original'!$P111,'1º Saneamento'!$P111&lt;&gt;'Série original'!$Q111)),'1º Saneamento'!G111," ")</f>
        <v xml:space="preserve"> </v>
      </c>
      <c r="H111" s="5" t="str">
        <f>IF(AND('1º Saneamento'!$O111&gt;30%,'1º Saneamento'!H111&gt;='1º Saneamento'!$P111,'1º Saneamento'!H111&lt;='1º Saneamento'!$Q111,COUNT('1º Saneamento'!$C111:$L111)&gt;3,OR('1º Saneamento'!$N111&lt;&gt;'Série original'!$O111,'1º Saneamento'!$O111&lt;&gt;'Série original'!$P111,'1º Saneamento'!$P111&lt;&gt;'Série original'!$Q111)),'1º Saneamento'!H111," ")</f>
        <v xml:space="preserve"> </v>
      </c>
      <c r="I111" s="5" t="str">
        <f>IF(AND('1º Saneamento'!$O111&gt;30%,'1º Saneamento'!I111&gt;='1º Saneamento'!$P111,'1º Saneamento'!I111&lt;='1º Saneamento'!$Q111,COUNT('1º Saneamento'!$C111:$L111)&gt;3,OR('1º Saneamento'!$N111&lt;&gt;'Série original'!$O111,'1º Saneamento'!$O111&lt;&gt;'Série original'!$P111,'1º Saneamento'!$P111&lt;&gt;'Série original'!$Q111)),'1º Saneamento'!I111," ")</f>
        <v xml:space="preserve"> </v>
      </c>
      <c r="J111" s="5" t="str">
        <f>IF(AND('1º Saneamento'!$O111&gt;30%,'1º Saneamento'!J111&gt;='1º Saneamento'!$P111,'1º Saneamento'!J111&lt;='1º Saneamento'!$Q111,COUNT('1º Saneamento'!$C111:$L111)&gt;3,OR('1º Saneamento'!$N111&lt;&gt;'Série original'!$O111,'1º Saneamento'!$O111&lt;&gt;'Série original'!$P111,'1º Saneamento'!$P111&lt;&gt;'Série original'!$Q111)),'1º Saneamento'!J111," ")</f>
        <v xml:space="preserve"> </v>
      </c>
      <c r="K111" s="5" t="str">
        <f>IF(AND('1º Saneamento'!$O111&gt;30%,'1º Saneamento'!K111&gt;='1º Saneamento'!$P111,'1º Saneamento'!K111&lt;='1º Saneamento'!$Q111,COUNT('1º Saneamento'!$C111:$L111)&gt;3,OR('1º Saneamento'!$N111&lt;&gt;'Série original'!$O111,'1º Saneamento'!$O111&lt;&gt;'Série original'!$P111,'1º Saneamento'!$P111&lt;&gt;'Série original'!$Q111)),'1º Saneamento'!K111," ")</f>
        <v xml:space="preserve"> </v>
      </c>
      <c r="L111" s="5" t="str">
        <f>IF(AND('1º Saneamento'!$O111&gt;30%,'1º Saneamento'!L111&gt;='1º Saneamento'!$P111,'1º Saneamento'!L111&lt;='1º Saneamento'!$Q111,COUNT('1º Saneamento'!$C111:$L111)&gt;3,OR('1º Saneamento'!$N111&lt;&gt;'Série original'!$O111,'1º Saneamento'!$O111&lt;&gt;'Série original'!$P111,'1º Saneamento'!$P111&lt;&gt;'Série original'!$Q111)),'1º Saneamento'!L111," ")</f>
        <v xml:space="preserve"> </v>
      </c>
      <c r="M111" s="44" t="str">
        <f t="shared" si="10"/>
        <v/>
      </c>
      <c r="N111" s="7" t="str">
        <f t="shared" si="11"/>
        <v/>
      </c>
      <c r="O111" s="8" t="str">
        <f t="shared" si="12"/>
        <v/>
      </c>
      <c r="P111" s="6" t="str">
        <f t="shared" si="13"/>
        <v/>
      </c>
      <c r="Q111" s="5" t="str">
        <f t="shared" si="14"/>
        <v/>
      </c>
    </row>
    <row r="112" spans="1:17" ht="12.75" customHeight="1" x14ac:dyDescent="0.25">
      <c r="A112" s="3" t="str">
        <f>IF('Série original'!$A112&lt;&gt;"",'Série original'!$A112,"")</f>
        <v/>
      </c>
      <c r="B112" s="4" t="str">
        <f>IF('Série original'!$B112&lt;&gt;"",'Série original'!$B112,"")</f>
        <v/>
      </c>
      <c r="C112" s="5" t="str">
        <f>IF(AND('1º Saneamento'!$O112&gt;30%,'1º Saneamento'!C112&gt;='1º Saneamento'!$P112,'1º Saneamento'!C112&lt;='1º Saneamento'!$Q112,COUNT('1º Saneamento'!$C112:$L112)&gt;3,OR('1º Saneamento'!$N112&lt;&gt;'Série original'!$O112,'1º Saneamento'!$O112&lt;&gt;'Série original'!$P112,'1º Saneamento'!$P112&lt;&gt;'Série original'!$Q112)),'1º Saneamento'!C112," ")</f>
        <v xml:space="preserve"> </v>
      </c>
      <c r="D112" s="5" t="str">
        <f>IF(AND('1º Saneamento'!$O112&gt;30%,'1º Saneamento'!D112&gt;='1º Saneamento'!$P112,'1º Saneamento'!D112&lt;='1º Saneamento'!$Q112,COUNT('1º Saneamento'!$C112:$L112)&gt;3,OR('1º Saneamento'!$N112&lt;&gt;'Série original'!$O112,'1º Saneamento'!$O112&lt;&gt;'Série original'!$P112,'1º Saneamento'!$P112&lt;&gt;'Série original'!$Q112)),'1º Saneamento'!D112," ")</f>
        <v xml:space="preserve"> </v>
      </c>
      <c r="E112" s="5" t="str">
        <f>IF(AND('1º Saneamento'!$O112&gt;30%,'1º Saneamento'!E112&gt;='1º Saneamento'!$P112,'1º Saneamento'!E112&lt;='1º Saneamento'!$Q112,COUNT('1º Saneamento'!$C112:$L112)&gt;3,OR('1º Saneamento'!$N112&lt;&gt;'Série original'!$O112,'1º Saneamento'!$O112&lt;&gt;'Série original'!$P112,'1º Saneamento'!$P112&lt;&gt;'Série original'!$Q112)),'1º Saneamento'!E112," ")</f>
        <v xml:space="preserve"> </v>
      </c>
      <c r="F112" s="5" t="str">
        <f>IF(AND('1º Saneamento'!$O112&gt;30%,'1º Saneamento'!F112&gt;='1º Saneamento'!$P112,'1º Saneamento'!F112&lt;='1º Saneamento'!$Q112,COUNT('1º Saneamento'!$C112:$L112)&gt;3,OR('1º Saneamento'!$N112&lt;&gt;'Série original'!$O112,'1º Saneamento'!$O112&lt;&gt;'Série original'!$P112,'1º Saneamento'!$P112&lt;&gt;'Série original'!$Q112)),'1º Saneamento'!F112," ")</f>
        <v xml:space="preserve"> </v>
      </c>
      <c r="G112" s="5" t="str">
        <f>IF(AND('1º Saneamento'!$O112&gt;30%,'1º Saneamento'!G112&gt;='1º Saneamento'!$P112,'1º Saneamento'!G112&lt;='1º Saneamento'!$Q112,COUNT('1º Saneamento'!$C112:$L112)&gt;3,OR('1º Saneamento'!$N112&lt;&gt;'Série original'!$O112,'1º Saneamento'!$O112&lt;&gt;'Série original'!$P112,'1º Saneamento'!$P112&lt;&gt;'Série original'!$Q112)),'1º Saneamento'!G112," ")</f>
        <v xml:space="preserve"> </v>
      </c>
      <c r="H112" s="5" t="str">
        <f>IF(AND('1º Saneamento'!$O112&gt;30%,'1º Saneamento'!H112&gt;='1º Saneamento'!$P112,'1º Saneamento'!H112&lt;='1º Saneamento'!$Q112,COUNT('1º Saneamento'!$C112:$L112)&gt;3,OR('1º Saneamento'!$N112&lt;&gt;'Série original'!$O112,'1º Saneamento'!$O112&lt;&gt;'Série original'!$P112,'1º Saneamento'!$P112&lt;&gt;'Série original'!$Q112)),'1º Saneamento'!H112," ")</f>
        <v xml:space="preserve"> </v>
      </c>
      <c r="I112" s="5" t="str">
        <f>IF(AND('1º Saneamento'!$O112&gt;30%,'1º Saneamento'!I112&gt;='1º Saneamento'!$P112,'1º Saneamento'!I112&lt;='1º Saneamento'!$Q112,COUNT('1º Saneamento'!$C112:$L112)&gt;3,OR('1º Saneamento'!$N112&lt;&gt;'Série original'!$O112,'1º Saneamento'!$O112&lt;&gt;'Série original'!$P112,'1º Saneamento'!$P112&lt;&gt;'Série original'!$Q112)),'1º Saneamento'!I112," ")</f>
        <v xml:space="preserve"> </v>
      </c>
      <c r="J112" s="5" t="str">
        <f>IF(AND('1º Saneamento'!$O112&gt;30%,'1º Saneamento'!J112&gt;='1º Saneamento'!$P112,'1º Saneamento'!J112&lt;='1º Saneamento'!$Q112,COUNT('1º Saneamento'!$C112:$L112)&gt;3,OR('1º Saneamento'!$N112&lt;&gt;'Série original'!$O112,'1º Saneamento'!$O112&lt;&gt;'Série original'!$P112,'1º Saneamento'!$P112&lt;&gt;'Série original'!$Q112)),'1º Saneamento'!J112," ")</f>
        <v xml:space="preserve"> </v>
      </c>
      <c r="K112" s="5" t="str">
        <f>IF(AND('1º Saneamento'!$O112&gt;30%,'1º Saneamento'!K112&gt;='1º Saneamento'!$P112,'1º Saneamento'!K112&lt;='1º Saneamento'!$Q112,COUNT('1º Saneamento'!$C112:$L112)&gt;3,OR('1º Saneamento'!$N112&lt;&gt;'Série original'!$O112,'1º Saneamento'!$O112&lt;&gt;'Série original'!$P112,'1º Saneamento'!$P112&lt;&gt;'Série original'!$Q112)),'1º Saneamento'!K112," ")</f>
        <v xml:space="preserve"> </v>
      </c>
      <c r="L112" s="5" t="str">
        <f>IF(AND('1º Saneamento'!$O112&gt;30%,'1º Saneamento'!L112&gt;='1º Saneamento'!$P112,'1º Saneamento'!L112&lt;='1º Saneamento'!$Q112,COUNT('1º Saneamento'!$C112:$L112)&gt;3,OR('1º Saneamento'!$N112&lt;&gt;'Série original'!$O112,'1º Saneamento'!$O112&lt;&gt;'Série original'!$P112,'1º Saneamento'!$P112&lt;&gt;'Série original'!$Q112)),'1º Saneamento'!L112," ")</f>
        <v xml:space="preserve"> </v>
      </c>
      <c r="M112" s="44" t="str">
        <f t="shared" si="10"/>
        <v/>
      </c>
      <c r="N112" s="7" t="str">
        <f t="shared" si="11"/>
        <v/>
      </c>
      <c r="O112" s="8" t="str">
        <f t="shared" si="12"/>
        <v/>
      </c>
      <c r="P112" s="6" t="str">
        <f t="shared" si="13"/>
        <v/>
      </c>
      <c r="Q112" s="5" t="str">
        <f t="shared" si="14"/>
        <v/>
      </c>
    </row>
    <row r="113" spans="1:17" ht="12.75" customHeight="1" x14ac:dyDescent="0.25">
      <c r="A113" s="3" t="str">
        <f>IF('Série original'!$A113&lt;&gt;"",'Série original'!$A113,"")</f>
        <v/>
      </c>
      <c r="B113" s="4" t="str">
        <f>IF('Série original'!$B113&lt;&gt;"",'Série original'!$B113,"")</f>
        <v/>
      </c>
      <c r="C113" s="5" t="str">
        <f>IF(AND('1º Saneamento'!$O113&gt;30%,'1º Saneamento'!C113&gt;='1º Saneamento'!$P113,'1º Saneamento'!C113&lt;='1º Saneamento'!$Q113,COUNT('1º Saneamento'!$C113:$L113)&gt;3,OR('1º Saneamento'!$N113&lt;&gt;'Série original'!$O113,'1º Saneamento'!$O113&lt;&gt;'Série original'!$P113,'1º Saneamento'!$P113&lt;&gt;'Série original'!$Q113)),'1º Saneamento'!C113," ")</f>
        <v xml:space="preserve"> </v>
      </c>
      <c r="D113" s="5" t="str">
        <f>IF(AND('1º Saneamento'!$O113&gt;30%,'1º Saneamento'!D113&gt;='1º Saneamento'!$P113,'1º Saneamento'!D113&lt;='1º Saneamento'!$Q113,COUNT('1º Saneamento'!$C113:$L113)&gt;3,OR('1º Saneamento'!$N113&lt;&gt;'Série original'!$O113,'1º Saneamento'!$O113&lt;&gt;'Série original'!$P113,'1º Saneamento'!$P113&lt;&gt;'Série original'!$Q113)),'1º Saneamento'!D113," ")</f>
        <v xml:space="preserve"> </v>
      </c>
      <c r="E113" s="5" t="str">
        <f>IF(AND('1º Saneamento'!$O113&gt;30%,'1º Saneamento'!E113&gt;='1º Saneamento'!$P113,'1º Saneamento'!E113&lt;='1º Saneamento'!$Q113,COUNT('1º Saneamento'!$C113:$L113)&gt;3,OR('1º Saneamento'!$N113&lt;&gt;'Série original'!$O113,'1º Saneamento'!$O113&lt;&gt;'Série original'!$P113,'1º Saneamento'!$P113&lt;&gt;'Série original'!$Q113)),'1º Saneamento'!E113," ")</f>
        <v xml:space="preserve"> </v>
      </c>
      <c r="F113" s="5" t="str">
        <f>IF(AND('1º Saneamento'!$O113&gt;30%,'1º Saneamento'!F113&gt;='1º Saneamento'!$P113,'1º Saneamento'!F113&lt;='1º Saneamento'!$Q113,COUNT('1º Saneamento'!$C113:$L113)&gt;3,OR('1º Saneamento'!$N113&lt;&gt;'Série original'!$O113,'1º Saneamento'!$O113&lt;&gt;'Série original'!$P113,'1º Saneamento'!$P113&lt;&gt;'Série original'!$Q113)),'1º Saneamento'!F113," ")</f>
        <v xml:space="preserve"> </v>
      </c>
      <c r="G113" s="5" t="str">
        <f>IF(AND('1º Saneamento'!$O113&gt;30%,'1º Saneamento'!G113&gt;='1º Saneamento'!$P113,'1º Saneamento'!G113&lt;='1º Saneamento'!$Q113,COUNT('1º Saneamento'!$C113:$L113)&gt;3,OR('1º Saneamento'!$N113&lt;&gt;'Série original'!$O113,'1º Saneamento'!$O113&lt;&gt;'Série original'!$P113,'1º Saneamento'!$P113&lt;&gt;'Série original'!$Q113)),'1º Saneamento'!G113," ")</f>
        <v xml:space="preserve"> </v>
      </c>
      <c r="H113" s="5" t="str">
        <f>IF(AND('1º Saneamento'!$O113&gt;30%,'1º Saneamento'!H113&gt;='1º Saneamento'!$P113,'1º Saneamento'!H113&lt;='1º Saneamento'!$Q113,COUNT('1º Saneamento'!$C113:$L113)&gt;3,OR('1º Saneamento'!$N113&lt;&gt;'Série original'!$O113,'1º Saneamento'!$O113&lt;&gt;'Série original'!$P113,'1º Saneamento'!$P113&lt;&gt;'Série original'!$Q113)),'1º Saneamento'!H113," ")</f>
        <v xml:space="preserve"> </v>
      </c>
      <c r="I113" s="5" t="str">
        <f>IF(AND('1º Saneamento'!$O113&gt;30%,'1º Saneamento'!I113&gt;='1º Saneamento'!$P113,'1º Saneamento'!I113&lt;='1º Saneamento'!$Q113,COUNT('1º Saneamento'!$C113:$L113)&gt;3,OR('1º Saneamento'!$N113&lt;&gt;'Série original'!$O113,'1º Saneamento'!$O113&lt;&gt;'Série original'!$P113,'1º Saneamento'!$P113&lt;&gt;'Série original'!$Q113)),'1º Saneamento'!I113," ")</f>
        <v xml:space="preserve"> </v>
      </c>
      <c r="J113" s="5" t="str">
        <f>IF(AND('1º Saneamento'!$O113&gt;30%,'1º Saneamento'!J113&gt;='1º Saneamento'!$P113,'1º Saneamento'!J113&lt;='1º Saneamento'!$Q113,COUNT('1º Saneamento'!$C113:$L113)&gt;3,OR('1º Saneamento'!$N113&lt;&gt;'Série original'!$O113,'1º Saneamento'!$O113&lt;&gt;'Série original'!$P113,'1º Saneamento'!$P113&lt;&gt;'Série original'!$Q113)),'1º Saneamento'!J113," ")</f>
        <v xml:space="preserve"> </v>
      </c>
      <c r="K113" s="5" t="str">
        <f>IF(AND('1º Saneamento'!$O113&gt;30%,'1º Saneamento'!K113&gt;='1º Saneamento'!$P113,'1º Saneamento'!K113&lt;='1º Saneamento'!$Q113,COUNT('1º Saneamento'!$C113:$L113)&gt;3,OR('1º Saneamento'!$N113&lt;&gt;'Série original'!$O113,'1º Saneamento'!$O113&lt;&gt;'Série original'!$P113,'1º Saneamento'!$P113&lt;&gt;'Série original'!$Q113)),'1º Saneamento'!K113," ")</f>
        <v xml:space="preserve"> </v>
      </c>
      <c r="L113" s="5" t="str">
        <f>IF(AND('1º Saneamento'!$O113&gt;30%,'1º Saneamento'!L113&gt;='1º Saneamento'!$P113,'1º Saneamento'!L113&lt;='1º Saneamento'!$Q113,COUNT('1º Saneamento'!$C113:$L113)&gt;3,OR('1º Saneamento'!$N113&lt;&gt;'Série original'!$O113,'1º Saneamento'!$O113&lt;&gt;'Série original'!$P113,'1º Saneamento'!$P113&lt;&gt;'Série original'!$Q113)),'1º Saneamento'!L113," ")</f>
        <v xml:space="preserve"> </v>
      </c>
      <c r="M113" s="44" t="str">
        <f t="shared" si="10"/>
        <v/>
      </c>
      <c r="N113" s="7" t="str">
        <f t="shared" si="11"/>
        <v/>
      </c>
      <c r="O113" s="8" t="str">
        <f t="shared" si="12"/>
        <v/>
      </c>
      <c r="P113" s="6" t="str">
        <f t="shared" si="13"/>
        <v/>
      </c>
      <c r="Q113" s="5" t="str">
        <f t="shared" si="14"/>
        <v/>
      </c>
    </row>
    <row r="114" spans="1:17" ht="12.75" customHeight="1" x14ac:dyDescent="0.25">
      <c r="A114" s="3" t="str">
        <f>IF('Série original'!$A114&lt;&gt;"",'Série original'!$A114,"")</f>
        <v/>
      </c>
      <c r="B114" s="4" t="str">
        <f>IF('Série original'!$B114&lt;&gt;"",'Série original'!$B114,"")</f>
        <v/>
      </c>
      <c r="C114" s="5" t="str">
        <f>IF(AND('1º Saneamento'!$O114&gt;30%,'1º Saneamento'!C114&gt;='1º Saneamento'!$P114,'1º Saneamento'!C114&lt;='1º Saneamento'!$Q114,COUNT('1º Saneamento'!$C114:$L114)&gt;3,OR('1º Saneamento'!$N114&lt;&gt;'Série original'!$O114,'1º Saneamento'!$O114&lt;&gt;'Série original'!$P114,'1º Saneamento'!$P114&lt;&gt;'Série original'!$Q114)),'1º Saneamento'!C114," ")</f>
        <v xml:space="preserve"> </v>
      </c>
      <c r="D114" s="5" t="str">
        <f>IF(AND('1º Saneamento'!$O114&gt;30%,'1º Saneamento'!D114&gt;='1º Saneamento'!$P114,'1º Saneamento'!D114&lt;='1º Saneamento'!$Q114,COUNT('1º Saneamento'!$C114:$L114)&gt;3,OR('1º Saneamento'!$N114&lt;&gt;'Série original'!$O114,'1º Saneamento'!$O114&lt;&gt;'Série original'!$P114,'1º Saneamento'!$P114&lt;&gt;'Série original'!$Q114)),'1º Saneamento'!D114," ")</f>
        <v xml:space="preserve"> </v>
      </c>
      <c r="E114" s="5" t="str">
        <f>IF(AND('1º Saneamento'!$O114&gt;30%,'1º Saneamento'!E114&gt;='1º Saneamento'!$P114,'1º Saneamento'!E114&lt;='1º Saneamento'!$Q114,COUNT('1º Saneamento'!$C114:$L114)&gt;3,OR('1º Saneamento'!$N114&lt;&gt;'Série original'!$O114,'1º Saneamento'!$O114&lt;&gt;'Série original'!$P114,'1º Saneamento'!$P114&lt;&gt;'Série original'!$Q114)),'1º Saneamento'!E114," ")</f>
        <v xml:space="preserve"> </v>
      </c>
      <c r="F114" s="5" t="str">
        <f>IF(AND('1º Saneamento'!$O114&gt;30%,'1º Saneamento'!F114&gt;='1º Saneamento'!$P114,'1º Saneamento'!F114&lt;='1º Saneamento'!$Q114,COUNT('1º Saneamento'!$C114:$L114)&gt;3,OR('1º Saneamento'!$N114&lt;&gt;'Série original'!$O114,'1º Saneamento'!$O114&lt;&gt;'Série original'!$P114,'1º Saneamento'!$P114&lt;&gt;'Série original'!$Q114)),'1º Saneamento'!F114," ")</f>
        <v xml:space="preserve"> </v>
      </c>
      <c r="G114" s="5" t="str">
        <f>IF(AND('1º Saneamento'!$O114&gt;30%,'1º Saneamento'!G114&gt;='1º Saneamento'!$P114,'1º Saneamento'!G114&lt;='1º Saneamento'!$Q114,COUNT('1º Saneamento'!$C114:$L114)&gt;3,OR('1º Saneamento'!$N114&lt;&gt;'Série original'!$O114,'1º Saneamento'!$O114&lt;&gt;'Série original'!$P114,'1º Saneamento'!$P114&lt;&gt;'Série original'!$Q114)),'1º Saneamento'!G114," ")</f>
        <v xml:space="preserve"> </v>
      </c>
      <c r="H114" s="5" t="str">
        <f>IF(AND('1º Saneamento'!$O114&gt;30%,'1º Saneamento'!H114&gt;='1º Saneamento'!$P114,'1º Saneamento'!H114&lt;='1º Saneamento'!$Q114,COUNT('1º Saneamento'!$C114:$L114)&gt;3,OR('1º Saneamento'!$N114&lt;&gt;'Série original'!$O114,'1º Saneamento'!$O114&lt;&gt;'Série original'!$P114,'1º Saneamento'!$P114&lt;&gt;'Série original'!$Q114)),'1º Saneamento'!H114," ")</f>
        <v xml:space="preserve"> </v>
      </c>
      <c r="I114" s="5" t="str">
        <f>IF(AND('1º Saneamento'!$O114&gt;30%,'1º Saneamento'!I114&gt;='1º Saneamento'!$P114,'1º Saneamento'!I114&lt;='1º Saneamento'!$Q114,COUNT('1º Saneamento'!$C114:$L114)&gt;3,OR('1º Saneamento'!$N114&lt;&gt;'Série original'!$O114,'1º Saneamento'!$O114&lt;&gt;'Série original'!$P114,'1º Saneamento'!$P114&lt;&gt;'Série original'!$Q114)),'1º Saneamento'!I114," ")</f>
        <v xml:space="preserve"> </v>
      </c>
      <c r="J114" s="5" t="str">
        <f>IF(AND('1º Saneamento'!$O114&gt;30%,'1º Saneamento'!J114&gt;='1º Saneamento'!$P114,'1º Saneamento'!J114&lt;='1º Saneamento'!$Q114,COUNT('1º Saneamento'!$C114:$L114)&gt;3,OR('1º Saneamento'!$N114&lt;&gt;'Série original'!$O114,'1º Saneamento'!$O114&lt;&gt;'Série original'!$P114,'1º Saneamento'!$P114&lt;&gt;'Série original'!$Q114)),'1º Saneamento'!J114," ")</f>
        <v xml:space="preserve"> </v>
      </c>
      <c r="K114" s="5" t="str">
        <f>IF(AND('1º Saneamento'!$O114&gt;30%,'1º Saneamento'!K114&gt;='1º Saneamento'!$P114,'1º Saneamento'!K114&lt;='1º Saneamento'!$Q114,COUNT('1º Saneamento'!$C114:$L114)&gt;3,OR('1º Saneamento'!$N114&lt;&gt;'Série original'!$O114,'1º Saneamento'!$O114&lt;&gt;'Série original'!$P114,'1º Saneamento'!$P114&lt;&gt;'Série original'!$Q114)),'1º Saneamento'!K114," ")</f>
        <v xml:space="preserve"> </v>
      </c>
      <c r="L114" s="5" t="str">
        <f>IF(AND('1º Saneamento'!$O114&gt;30%,'1º Saneamento'!L114&gt;='1º Saneamento'!$P114,'1º Saneamento'!L114&lt;='1º Saneamento'!$Q114,COUNT('1º Saneamento'!$C114:$L114)&gt;3,OR('1º Saneamento'!$N114&lt;&gt;'Série original'!$O114,'1º Saneamento'!$O114&lt;&gt;'Série original'!$P114,'1º Saneamento'!$P114&lt;&gt;'Série original'!$Q114)),'1º Saneamento'!L114," ")</f>
        <v xml:space="preserve"> </v>
      </c>
      <c r="M114" s="44" t="str">
        <f t="shared" si="10"/>
        <v/>
      </c>
      <c r="N114" s="7" t="str">
        <f t="shared" si="11"/>
        <v/>
      </c>
      <c r="O114" s="8" t="str">
        <f t="shared" si="12"/>
        <v/>
      </c>
      <c r="P114" s="6" t="str">
        <f t="shared" si="13"/>
        <v/>
      </c>
      <c r="Q114" s="5" t="str">
        <f t="shared" si="14"/>
        <v/>
      </c>
    </row>
    <row r="115" spans="1:17" ht="12.75" customHeight="1" x14ac:dyDescent="0.25">
      <c r="A115" s="3" t="str">
        <f>IF('Série original'!$A115&lt;&gt;"",'Série original'!$A115,"")</f>
        <v/>
      </c>
      <c r="B115" s="4" t="str">
        <f>IF('Série original'!$B115&lt;&gt;"",'Série original'!$B115,"")</f>
        <v/>
      </c>
      <c r="C115" s="5" t="str">
        <f>IF(AND('1º Saneamento'!$O115&gt;30%,'1º Saneamento'!C115&gt;='1º Saneamento'!$P115,'1º Saneamento'!C115&lt;='1º Saneamento'!$Q115,COUNT('1º Saneamento'!$C115:$L115)&gt;3,OR('1º Saneamento'!$N115&lt;&gt;'Série original'!$O115,'1º Saneamento'!$O115&lt;&gt;'Série original'!$P115,'1º Saneamento'!$P115&lt;&gt;'Série original'!$Q115)),'1º Saneamento'!C115," ")</f>
        <v xml:space="preserve"> </v>
      </c>
      <c r="D115" s="5" t="str">
        <f>IF(AND('1º Saneamento'!$O115&gt;30%,'1º Saneamento'!D115&gt;='1º Saneamento'!$P115,'1º Saneamento'!D115&lt;='1º Saneamento'!$Q115,COUNT('1º Saneamento'!$C115:$L115)&gt;3,OR('1º Saneamento'!$N115&lt;&gt;'Série original'!$O115,'1º Saneamento'!$O115&lt;&gt;'Série original'!$P115,'1º Saneamento'!$P115&lt;&gt;'Série original'!$Q115)),'1º Saneamento'!D115," ")</f>
        <v xml:space="preserve"> </v>
      </c>
      <c r="E115" s="5" t="str">
        <f>IF(AND('1º Saneamento'!$O115&gt;30%,'1º Saneamento'!E115&gt;='1º Saneamento'!$P115,'1º Saneamento'!E115&lt;='1º Saneamento'!$Q115,COUNT('1º Saneamento'!$C115:$L115)&gt;3,OR('1º Saneamento'!$N115&lt;&gt;'Série original'!$O115,'1º Saneamento'!$O115&lt;&gt;'Série original'!$P115,'1º Saneamento'!$P115&lt;&gt;'Série original'!$Q115)),'1º Saneamento'!E115," ")</f>
        <v xml:space="preserve"> </v>
      </c>
      <c r="F115" s="5" t="str">
        <f>IF(AND('1º Saneamento'!$O115&gt;30%,'1º Saneamento'!F115&gt;='1º Saneamento'!$P115,'1º Saneamento'!F115&lt;='1º Saneamento'!$Q115,COUNT('1º Saneamento'!$C115:$L115)&gt;3,OR('1º Saneamento'!$N115&lt;&gt;'Série original'!$O115,'1º Saneamento'!$O115&lt;&gt;'Série original'!$P115,'1º Saneamento'!$P115&lt;&gt;'Série original'!$Q115)),'1º Saneamento'!F115," ")</f>
        <v xml:space="preserve"> </v>
      </c>
      <c r="G115" s="5" t="str">
        <f>IF(AND('1º Saneamento'!$O115&gt;30%,'1º Saneamento'!G115&gt;='1º Saneamento'!$P115,'1º Saneamento'!G115&lt;='1º Saneamento'!$Q115,COUNT('1º Saneamento'!$C115:$L115)&gt;3,OR('1º Saneamento'!$N115&lt;&gt;'Série original'!$O115,'1º Saneamento'!$O115&lt;&gt;'Série original'!$P115,'1º Saneamento'!$P115&lt;&gt;'Série original'!$Q115)),'1º Saneamento'!G115," ")</f>
        <v xml:space="preserve"> </v>
      </c>
      <c r="H115" s="5" t="str">
        <f>IF(AND('1º Saneamento'!$O115&gt;30%,'1º Saneamento'!H115&gt;='1º Saneamento'!$P115,'1º Saneamento'!H115&lt;='1º Saneamento'!$Q115,COUNT('1º Saneamento'!$C115:$L115)&gt;3,OR('1º Saneamento'!$N115&lt;&gt;'Série original'!$O115,'1º Saneamento'!$O115&lt;&gt;'Série original'!$P115,'1º Saneamento'!$P115&lt;&gt;'Série original'!$Q115)),'1º Saneamento'!H115," ")</f>
        <v xml:space="preserve"> </v>
      </c>
      <c r="I115" s="5" t="str">
        <f>IF(AND('1º Saneamento'!$O115&gt;30%,'1º Saneamento'!I115&gt;='1º Saneamento'!$P115,'1º Saneamento'!I115&lt;='1º Saneamento'!$Q115,COUNT('1º Saneamento'!$C115:$L115)&gt;3,OR('1º Saneamento'!$N115&lt;&gt;'Série original'!$O115,'1º Saneamento'!$O115&lt;&gt;'Série original'!$P115,'1º Saneamento'!$P115&lt;&gt;'Série original'!$Q115)),'1º Saneamento'!I115," ")</f>
        <v xml:space="preserve"> </v>
      </c>
      <c r="J115" s="5" t="str">
        <f>IF(AND('1º Saneamento'!$O115&gt;30%,'1º Saneamento'!J115&gt;='1º Saneamento'!$P115,'1º Saneamento'!J115&lt;='1º Saneamento'!$Q115,COUNT('1º Saneamento'!$C115:$L115)&gt;3,OR('1º Saneamento'!$N115&lt;&gt;'Série original'!$O115,'1º Saneamento'!$O115&lt;&gt;'Série original'!$P115,'1º Saneamento'!$P115&lt;&gt;'Série original'!$Q115)),'1º Saneamento'!J115," ")</f>
        <v xml:space="preserve"> </v>
      </c>
      <c r="K115" s="5" t="str">
        <f>IF(AND('1º Saneamento'!$O115&gt;30%,'1º Saneamento'!K115&gt;='1º Saneamento'!$P115,'1º Saneamento'!K115&lt;='1º Saneamento'!$Q115,COUNT('1º Saneamento'!$C115:$L115)&gt;3,OR('1º Saneamento'!$N115&lt;&gt;'Série original'!$O115,'1º Saneamento'!$O115&lt;&gt;'Série original'!$P115,'1º Saneamento'!$P115&lt;&gt;'Série original'!$Q115)),'1º Saneamento'!K115," ")</f>
        <v xml:space="preserve"> </v>
      </c>
      <c r="L115" s="5" t="str">
        <f>IF(AND('1º Saneamento'!$O115&gt;30%,'1º Saneamento'!L115&gt;='1º Saneamento'!$P115,'1º Saneamento'!L115&lt;='1º Saneamento'!$Q115,COUNT('1º Saneamento'!$C115:$L115)&gt;3,OR('1º Saneamento'!$N115&lt;&gt;'Série original'!$O115,'1º Saneamento'!$O115&lt;&gt;'Série original'!$P115,'1º Saneamento'!$P115&lt;&gt;'Série original'!$Q115)),'1º Saneamento'!L115," ")</f>
        <v xml:space="preserve"> </v>
      </c>
      <c r="M115" s="44" t="str">
        <f t="shared" si="10"/>
        <v/>
      </c>
      <c r="N115" s="7" t="str">
        <f t="shared" si="11"/>
        <v/>
      </c>
      <c r="O115" s="8" t="str">
        <f t="shared" si="12"/>
        <v/>
      </c>
      <c r="P115" s="6" t="str">
        <f t="shared" si="13"/>
        <v/>
      </c>
      <c r="Q115" s="5" t="str">
        <f t="shared" si="14"/>
        <v/>
      </c>
    </row>
    <row r="116" spans="1:17" ht="12.75" customHeight="1" x14ac:dyDescent="0.25">
      <c r="A116" s="3" t="str">
        <f>IF('Série original'!$A116&lt;&gt;"",'Série original'!$A116,"")</f>
        <v/>
      </c>
      <c r="B116" s="4" t="str">
        <f>IF('Série original'!$B116&lt;&gt;"",'Série original'!$B116,"")</f>
        <v/>
      </c>
      <c r="C116" s="5" t="str">
        <f>IF(AND('1º Saneamento'!$O116&gt;30%,'1º Saneamento'!C116&gt;='1º Saneamento'!$P116,'1º Saneamento'!C116&lt;='1º Saneamento'!$Q116,COUNT('1º Saneamento'!$C116:$L116)&gt;3,OR('1º Saneamento'!$N116&lt;&gt;'Série original'!$O116,'1º Saneamento'!$O116&lt;&gt;'Série original'!$P116,'1º Saneamento'!$P116&lt;&gt;'Série original'!$Q116)),'1º Saneamento'!C116," ")</f>
        <v xml:space="preserve"> </v>
      </c>
      <c r="D116" s="5" t="str">
        <f>IF(AND('1º Saneamento'!$O116&gt;30%,'1º Saneamento'!D116&gt;='1º Saneamento'!$P116,'1º Saneamento'!D116&lt;='1º Saneamento'!$Q116,COUNT('1º Saneamento'!$C116:$L116)&gt;3,OR('1º Saneamento'!$N116&lt;&gt;'Série original'!$O116,'1º Saneamento'!$O116&lt;&gt;'Série original'!$P116,'1º Saneamento'!$P116&lt;&gt;'Série original'!$Q116)),'1º Saneamento'!D116," ")</f>
        <v xml:space="preserve"> </v>
      </c>
      <c r="E116" s="5" t="str">
        <f>IF(AND('1º Saneamento'!$O116&gt;30%,'1º Saneamento'!E116&gt;='1º Saneamento'!$P116,'1º Saneamento'!E116&lt;='1º Saneamento'!$Q116,COUNT('1º Saneamento'!$C116:$L116)&gt;3,OR('1º Saneamento'!$N116&lt;&gt;'Série original'!$O116,'1º Saneamento'!$O116&lt;&gt;'Série original'!$P116,'1º Saneamento'!$P116&lt;&gt;'Série original'!$Q116)),'1º Saneamento'!E116," ")</f>
        <v xml:space="preserve"> </v>
      </c>
      <c r="F116" s="5" t="str">
        <f>IF(AND('1º Saneamento'!$O116&gt;30%,'1º Saneamento'!F116&gt;='1º Saneamento'!$P116,'1º Saneamento'!F116&lt;='1º Saneamento'!$Q116,COUNT('1º Saneamento'!$C116:$L116)&gt;3,OR('1º Saneamento'!$N116&lt;&gt;'Série original'!$O116,'1º Saneamento'!$O116&lt;&gt;'Série original'!$P116,'1º Saneamento'!$P116&lt;&gt;'Série original'!$Q116)),'1º Saneamento'!F116," ")</f>
        <v xml:space="preserve"> </v>
      </c>
      <c r="G116" s="5" t="str">
        <f>IF(AND('1º Saneamento'!$O116&gt;30%,'1º Saneamento'!G116&gt;='1º Saneamento'!$P116,'1º Saneamento'!G116&lt;='1º Saneamento'!$Q116,COUNT('1º Saneamento'!$C116:$L116)&gt;3,OR('1º Saneamento'!$N116&lt;&gt;'Série original'!$O116,'1º Saneamento'!$O116&lt;&gt;'Série original'!$P116,'1º Saneamento'!$P116&lt;&gt;'Série original'!$Q116)),'1º Saneamento'!G116," ")</f>
        <v xml:space="preserve"> </v>
      </c>
      <c r="H116" s="5" t="str">
        <f>IF(AND('1º Saneamento'!$O116&gt;30%,'1º Saneamento'!H116&gt;='1º Saneamento'!$P116,'1º Saneamento'!H116&lt;='1º Saneamento'!$Q116,COUNT('1º Saneamento'!$C116:$L116)&gt;3,OR('1º Saneamento'!$N116&lt;&gt;'Série original'!$O116,'1º Saneamento'!$O116&lt;&gt;'Série original'!$P116,'1º Saneamento'!$P116&lt;&gt;'Série original'!$Q116)),'1º Saneamento'!H116," ")</f>
        <v xml:space="preserve"> </v>
      </c>
      <c r="I116" s="5" t="str">
        <f>IF(AND('1º Saneamento'!$O116&gt;30%,'1º Saneamento'!I116&gt;='1º Saneamento'!$P116,'1º Saneamento'!I116&lt;='1º Saneamento'!$Q116,COUNT('1º Saneamento'!$C116:$L116)&gt;3,OR('1º Saneamento'!$N116&lt;&gt;'Série original'!$O116,'1º Saneamento'!$O116&lt;&gt;'Série original'!$P116,'1º Saneamento'!$P116&lt;&gt;'Série original'!$Q116)),'1º Saneamento'!I116," ")</f>
        <v xml:space="preserve"> </v>
      </c>
      <c r="J116" s="5" t="str">
        <f>IF(AND('1º Saneamento'!$O116&gt;30%,'1º Saneamento'!J116&gt;='1º Saneamento'!$P116,'1º Saneamento'!J116&lt;='1º Saneamento'!$Q116,COUNT('1º Saneamento'!$C116:$L116)&gt;3,OR('1º Saneamento'!$N116&lt;&gt;'Série original'!$O116,'1º Saneamento'!$O116&lt;&gt;'Série original'!$P116,'1º Saneamento'!$P116&lt;&gt;'Série original'!$Q116)),'1º Saneamento'!J116," ")</f>
        <v xml:space="preserve"> </v>
      </c>
      <c r="K116" s="5" t="str">
        <f>IF(AND('1º Saneamento'!$O116&gt;30%,'1º Saneamento'!K116&gt;='1º Saneamento'!$P116,'1º Saneamento'!K116&lt;='1º Saneamento'!$Q116,COUNT('1º Saneamento'!$C116:$L116)&gt;3,OR('1º Saneamento'!$N116&lt;&gt;'Série original'!$O116,'1º Saneamento'!$O116&lt;&gt;'Série original'!$P116,'1º Saneamento'!$P116&lt;&gt;'Série original'!$Q116)),'1º Saneamento'!K116," ")</f>
        <v xml:space="preserve"> </v>
      </c>
      <c r="L116" s="5" t="str">
        <f>IF(AND('1º Saneamento'!$O116&gt;30%,'1º Saneamento'!L116&gt;='1º Saneamento'!$P116,'1º Saneamento'!L116&lt;='1º Saneamento'!$Q116,COUNT('1º Saneamento'!$C116:$L116)&gt;3,OR('1º Saneamento'!$N116&lt;&gt;'Série original'!$O116,'1º Saneamento'!$O116&lt;&gt;'Série original'!$P116,'1º Saneamento'!$P116&lt;&gt;'Série original'!$Q116)),'1º Saneamento'!L116," ")</f>
        <v xml:space="preserve"> </v>
      </c>
      <c r="M116" s="44" t="str">
        <f t="shared" si="10"/>
        <v/>
      </c>
      <c r="N116" s="7" t="str">
        <f t="shared" si="11"/>
        <v/>
      </c>
      <c r="O116" s="8" t="str">
        <f t="shared" si="12"/>
        <v/>
      </c>
      <c r="P116" s="6" t="str">
        <f t="shared" si="13"/>
        <v/>
      </c>
      <c r="Q116" s="5" t="str">
        <f t="shared" si="14"/>
        <v/>
      </c>
    </row>
    <row r="117" spans="1:17" ht="12.75" customHeight="1" x14ac:dyDescent="0.25">
      <c r="A117" s="3" t="str">
        <f>IF('Série original'!$A117&lt;&gt;"",'Série original'!$A117,"")</f>
        <v/>
      </c>
      <c r="B117" s="4" t="str">
        <f>IF('Série original'!$B117&lt;&gt;"",'Série original'!$B117,"")</f>
        <v/>
      </c>
      <c r="C117" s="5" t="str">
        <f>IF(AND('1º Saneamento'!$O117&gt;30%,'1º Saneamento'!C117&gt;='1º Saneamento'!$P117,'1º Saneamento'!C117&lt;='1º Saneamento'!$Q117,COUNT('1º Saneamento'!$C117:$L117)&gt;3,OR('1º Saneamento'!$N117&lt;&gt;'Série original'!$O117,'1º Saneamento'!$O117&lt;&gt;'Série original'!$P117,'1º Saneamento'!$P117&lt;&gt;'Série original'!$Q117)),'1º Saneamento'!C117," ")</f>
        <v xml:space="preserve"> </v>
      </c>
      <c r="D117" s="5" t="str">
        <f>IF(AND('1º Saneamento'!$O117&gt;30%,'1º Saneamento'!D117&gt;='1º Saneamento'!$P117,'1º Saneamento'!D117&lt;='1º Saneamento'!$Q117,COUNT('1º Saneamento'!$C117:$L117)&gt;3,OR('1º Saneamento'!$N117&lt;&gt;'Série original'!$O117,'1º Saneamento'!$O117&lt;&gt;'Série original'!$P117,'1º Saneamento'!$P117&lt;&gt;'Série original'!$Q117)),'1º Saneamento'!D117," ")</f>
        <v xml:space="preserve"> </v>
      </c>
      <c r="E117" s="5" t="str">
        <f>IF(AND('1º Saneamento'!$O117&gt;30%,'1º Saneamento'!E117&gt;='1º Saneamento'!$P117,'1º Saneamento'!E117&lt;='1º Saneamento'!$Q117,COUNT('1º Saneamento'!$C117:$L117)&gt;3,OR('1º Saneamento'!$N117&lt;&gt;'Série original'!$O117,'1º Saneamento'!$O117&lt;&gt;'Série original'!$P117,'1º Saneamento'!$P117&lt;&gt;'Série original'!$Q117)),'1º Saneamento'!E117," ")</f>
        <v xml:space="preserve"> </v>
      </c>
      <c r="F117" s="5" t="str">
        <f>IF(AND('1º Saneamento'!$O117&gt;30%,'1º Saneamento'!F117&gt;='1º Saneamento'!$P117,'1º Saneamento'!F117&lt;='1º Saneamento'!$Q117,COUNT('1º Saneamento'!$C117:$L117)&gt;3,OR('1º Saneamento'!$N117&lt;&gt;'Série original'!$O117,'1º Saneamento'!$O117&lt;&gt;'Série original'!$P117,'1º Saneamento'!$P117&lt;&gt;'Série original'!$Q117)),'1º Saneamento'!F117," ")</f>
        <v xml:space="preserve"> </v>
      </c>
      <c r="G117" s="5" t="str">
        <f>IF(AND('1º Saneamento'!$O117&gt;30%,'1º Saneamento'!G117&gt;='1º Saneamento'!$P117,'1º Saneamento'!G117&lt;='1º Saneamento'!$Q117,COUNT('1º Saneamento'!$C117:$L117)&gt;3,OR('1º Saneamento'!$N117&lt;&gt;'Série original'!$O117,'1º Saneamento'!$O117&lt;&gt;'Série original'!$P117,'1º Saneamento'!$P117&lt;&gt;'Série original'!$Q117)),'1º Saneamento'!G117," ")</f>
        <v xml:space="preserve"> </v>
      </c>
      <c r="H117" s="5" t="str">
        <f>IF(AND('1º Saneamento'!$O117&gt;30%,'1º Saneamento'!H117&gt;='1º Saneamento'!$P117,'1º Saneamento'!H117&lt;='1º Saneamento'!$Q117,COUNT('1º Saneamento'!$C117:$L117)&gt;3,OR('1º Saneamento'!$N117&lt;&gt;'Série original'!$O117,'1º Saneamento'!$O117&lt;&gt;'Série original'!$P117,'1º Saneamento'!$P117&lt;&gt;'Série original'!$Q117)),'1º Saneamento'!H117," ")</f>
        <v xml:space="preserve"> </v>
      </c>
      <c r="I117" s="5" t="str">
        <f>IF(AND('1º Saneamento'!$O117&gt;30%,'1º Saneamento'!I117&gt;='1º Saneamento'!$P117,'1º Saneamento'!I117&lt;='1º Saneamento'!$Q117,COUNT('1º Saneamento'!$C117:$L117)&gt;3,OR('1º Saneamento'!$N117&lt;&gt;'Série original'!$O117,'1º Saneamento'!$O117&lt;&gt;'Série original'!$P117,'1º Saneamento'!$P117&lt;&gt;'Série original'!$Q117)),'1º Saneamento'!I117," ")</f>
        <v xml:space="preserve"> </v>
      </c>
      <c r="J117" s="5" t="str">
        <f>IF(AND('1º Saneamento'!$O117&gt;30%,'1º Saneamento'!J117&gt;='1º Saneamento'!$P117,'1º Saneamento'!J117&lt;='1º Saneamento'!$Q117,COUNT('1º Saneamento'!$C117:$L117)&gt;3,OR('1º Saneamento'!$N117&lt;&gt;'Série original'!$O117,'1º Saneamento'!$O117&lt;&gt;'Série original'!$P117,'1º Saneamento'!$P117&lt;&gt;'Série original'!$Q117)),'1º Saneamento'!J117," ")</f>
        <v xml:space="preserve"> </v>
      </c>
      <c r="K117" s="5" t="str">
        <f>IF(AND('1º Saneamento'!$O117&gt;30%,'1º Saneamento'!K117&gt;='1º Saneamento'!$P117,'1º Saneamento'!K117&lt;='1º Saneamento'!$Q117,COUNT('1º Saneamento'!$C117:$L117)&gt;3,OR('1º Saneamento'!$N117&lt;&gt;'Série original'!$O117,'1º Saneamento'!$O117&lt;&gt;'Série original'!$P117,'1º Saneamento'!$P117&lt;&gt;'Série original'!$Q117)),'1º Saneamento'!K117," ")</f>
        <v xml:space="preserve"> </v>
      </c>
      <c r="L117" s="5" t="str">
        <f>IF(AND('1º Saneamento'!$O117&gt;30%,'1º Saneamento'!L117&gt;='1º Saneamento'!$P117,'1º Saneamento'!L117&lt;='1º Saneamento'!$Q117,COUNT('1º Saneamento'!$C117:$L117)&gt;3,OR('1º Saneamento'!$N117&lt;&gt;'Série original'!$O117,'1º Saneamento'!$O117&lt;&gt;'Série original'!$P117,'1º Saneamento'!$P117&lt;&gt;'Série original'!$Q117)),'1º Saneamento'!L117," ")</f>
        <v xml:space="preserve"> </v>
      </c>
      <c r="M117" s="44" t="str">
        <f t="shared" si="10"/>
        <v/>
      </c>
      <c r="N117" s="7" t="str">
        <f t="shared" si="11"/>
        <v/>
      </c>
      <c r="O117" s="8" t="str">
        <f t="shared" si="12"/>
        <v/>
      </c>
      <c r="P117" s="6" t="str">
        <f t="shared" si="13"/>
        <v/>
      </c>
      <c r="Q117" s="5" t="str">
        <f t="shared" si="14"/>
        <v/>
      </c>
    </row>
    <row r="118" spans="1:17" ht="12.75" customHeight="1" x14ac:dyDescent="0.25">
      <c r="A118" s="3" t="str">
        <f>IF('Série original'!$A118&lt;&gt;"",'Série original'!$A118,"")</f>
        <v/>
      </c>
      <c r="B118" s="4" t="str">
        <f>IF('Série original'!$B118&lt;&gt;"",'Série original'!$B118,"")</f>
        <v/>
      </c>
      <c r="C118" s="5" t="str">
        <f>IF(AND('1º Saneamento'!$O118&gt;30%,'1º Saneamento'!C118&gt;='1º Saneamento'!$P118,'1º Saneamento'!C118&lt;='1º Saneamento'!$Q118,COUNT('1º Saneamento'!$C118:$L118)&gt;3,OR('1º Saneamento'!$N118&lt;&gt;'Série original'!$O118,'1º Saneamento'!$O118&lt;&gt;'Série original'!$P118,'1º Saneamento'!$P118&lt;&gt;'Série original'!$Q118)),'1º Saneamento'!C118," ")</f>
        <v xml:space="preserve"> </v>
      </c>
      <c r="D118" s="5" t="str">
        <f>IF(AND('1º Saneamento'!$O118&gt;30%,'1º Saneamento'!D118&gt;='1º Saneamento'!$P118,'1º Saneamento'!D118&lt;='1º Saneamento'!$Q118,COUNT('1º Saneamento'!$C118:$L118)&gt;3,OR('1º Saneamento'!$N118&lt;&gt;'Série original'!$O118,'1º Saneamento'!$O118&lt;&gt;'Série original'!$P118,'1º Saneamento'!$P118&lt;&gt;'Série original'!$Q118)),'1º Saneamento'!D118," ")</f>
        <v xml:space="preserve"> </v>
      </c>
      <c r="E118" s="5" t="str">
        <f>IF(AND('1º Saneamento'!$O118&gt;30%,'1º Saneamento'!E118&gt;='1º Saneamento'!$P118,'1º Saneamento'!E118&lt;='1º Saneamento'!$Q118,COUNT('1º Saneamento'!$C118:$L118)&gt;3,OR('1º Saneamento'!$N118&lt;&gt;'Série original'!$O118,'1º Saneamento'!$O118&lt;&gt;'Série original'!$P118,'1º Saneamento'!$P118&lt;&gt;'Série original'!$Q118)),'1º Saneamento'!E118," ")</f>
        <v xml:space="preserve"> </v>
      </c>
      <c r="F118" s="5" t="str">
        <f>IF(AND('1º Saneamento'!$O118&gt;30%,'1º Saneamento'!F118&gt;='1º Saneamento'!$P118,'1º Saneamento'!F118&lt;='1º Saneamento'!$Q118,COUNT('1º Saneamento'!$C118:$L118)&gt;3,OR('1º Saneamento'!$N118&lt;&gt;'Série original'!$O118,'1º Saneamento'!$O118&lt;&gt;'Série original'!$P118,'1º Saneamento'!$P118&lt;&gt;'Série original'!$Q118)),'1º Saneamento'!F118," ")</f>
        <v xml:space="preserve"> </v>
      </c>
      <c r="G118" s="5" t="str">
        <f>IF(AND('1º Saneamento'!$O118&gt;30%,'1º Saneamento'!G118&gt;='1º Saneamento'!$P118,'1º Saneamento'!G118&lt;='1º Saneamento'!$Q118,COUNT('1º Saneamento'!$C118:$L118)&gt;3,OR('1º Saneamento'!$N118&lt;&gt;'Série original'!$O118,'1º Saneamento'!$O118&lt;&gt;'Série original'!$P118,'1º Saneamento'!$P118&lt;&gt;'Série original'!$Q118)),'1º Saneamento'!G118," ")</f>
        <v xml:space="preserve"> </v>
      </c>
      <c r="H118" s="5" t="str">
        <f>IF(AND('1º Saneamento'!$O118&gt;30%,'1º Saneamento'!H118&gt;='1º Saneamento'!$P118,'1º Saneamento'!H118&lt;='1º Saneamento'!$Q118,COUNT('1º Saneamento'!$C118:$L118)&gt;3,OR('1º Saneamento'!$N118&lt;&gt;'Série original'!$O118,'1º Saneamento'!$O118&lt;&gt;'Série original'!$P118,'1º Saneamento'!$P118&lt;&gt;'Série original'!$Q118)),'1º Saneamento'!H118," ")</f>
        <v xml:space="preserve"> </v>
      </c>
      <c r="I118" s="5" t="str">
        <f>IF(AND('1º Saneamento'!$O118&gt;30%,'1º Saneamento'!I118&gt;='1º Saneamento'!$P118,'1º Saneamento'!I118&lt;='1º Saneamento'!$Q118,COUNT('1º Saneamento'!$C118:$L118)&gt;3,OR('1º Saneamento'!$N118&lt;&gt;'Série original'!$O118,'1º Saneamento'!$O118&lt;&gt;'Série original'!$P118,'1º Saneamento'!$P118&lt;&gt;'Série original'!$Q118)),'1º Saneamento'!I118," ")</f>
        <v xml:space="preserve"> </v>
      </c>
      <c r="J118" s="5" t="str">
        <f>IF(AND('1º Saneamento'!$O118&gt;30%,'1º Saneamento'!J118&gt;='1º Saneamento'!$P118,'1º Saneamento'!J118&lt;='1º Saneamento'!$Q118,COUNT('1º Saneamento'!$C118:$L118)&gt;3,OR('1º Saneamento'!$N118&lt;&gt;'Série original'!$O118,'1º Saneamento'!$O118&lt;&gt;'Série original'!$P118,'1º Saneamento'!$P118&lt;&gt;'Série original'!$Q118)),'1º Saneamento'!J118," ")</f>
        <v xml:space="preserve"> </v>
      </c>
      <c r="K118" s="5" t="str">
        <f>IF(AND('1º Saneamento'!$O118&gt;30%,'1º Saneamento'!K118&gt;='1º Saneamento'!$P118,'1º Saneamento'!K118&lt;='1º Saneamento'!$Q118,COUNT('1º Saneamento'!$C118:$L118)&gt;3,OR('1º Saneamento'!$N118&lt;&gt;'Série original'!$O118,'1º Saneamento'!$O118&lt;&gt;'Série original'!$P118,'1º Saneamento'!$P118&lt;&gt;'Série original'!$Q118)),'1º Saneamento'!K118," ")</f>
        <v xml:space="preserve"> </v>
      </c>
      <c r="L118" s="5" t="str">
        <f>IF(AND('1º Saneamento'!$O118&gt;30%,'1º Saneamento'!L118&gt;='1º Saneamento'!$P118,'1º Saneamento'!L118&lt;='1º Saneamento'!$Q118,COUNT('1º Saneamento'!$C118:$L118)&gt;3,OR('1º Saneamento'!$N118&lt;&gt;'Série original'!$O118,'1º Saneamento'!$O118&lt;&gt;'Série original'!$P118,'1º Saneamento'!$P118&lt;&gt;'Série original'!$Q118)),'1º Saneamento'!L118," ")</f>
        <v xml:space="preserve"> </v>
      </c>
      <c r="M118" s="44" t="str">
        <f t="shared" ref="M118:M181" si="15">IFERROR(AVERAGE(C118:L118),"")</f>
        <v/>
      </c>
      <c r="N118" s="7" t="str">
        <f t="shared" ref="N118:N181" si="16">IFERROR(STDEV(C118:L118),"")</f>
        <v/>
      </c>
      <c r="O118" s="8" t="str">
        <f t="shared" ref="O118:O181" si="17">IFERROR(STDEV(C118:L118)/AVERAGE(C118:L118),"")</f>
        <v/>
      </c>
      <c r="P118" s="6" t="str">
        <f t="shared" ref="P118:P181" si="18">IFERROR(M118-N118,"")</f>
        <v/>
      </c>
      <c r="Q118" s="5" t="str">
        <f t="shared" ref="Q118:Q181" si="19">IFERROR(M118+N118,"")</f>
        <v/>
      </c>
    </row>
    <row r="119" spans="1:17" ht="12.75" customHeight="1" x14ac:dyDescent="0.25">
      <c r="A119" s="3" t="str">
        <f>IF('Série original'!$A119&lt;&gt;"",'Série original'!$A119,"")</f>
        <v/>
      </c>
      <c r="B119" s="4" t="str">
        <f>IF('Série original'!$B119&lt;&gt;"",'Série original'!$B119,"")</f>
        <v/>
      </c>
      <c r="C119" s="5" t="str">
        <f>IF(AND('1º Saneamento'!$O119&gt;30%,'1º Saneamento'!C119&gt;='1º Saneamento'!$P119,'1º Saneamento'!C119&lt;='1º Saneamento'!$Q119,COUNT('1º Saneamento'!$C119:$L119)&gt;3,OR('1º Saneamento'!$N119&lt;&gt;'Série original'!$O119,'1º Saneamento'!$O119&lt;&gt;'Série original'!$P119,'1º Saneamento'!$P119&lt;&gt;'Série original'!$Q119)),'1º Saneamento'!C119," ")</f>
        <v xml:space="preserve"> </v>
      </c>
      <c r="D119" s="5" t="str">
        <f>IF(AND('1º Saneamento'!$O119&gt;30%,'1º Saneamento'!D119&gt;='1º Saneamento'!$P119,'1º Saneamento'!D119&lt;='1º Saneamento'!$Q119,COUNT('1º Saneamento'!$C119:$L119)&gt;3,OR('1º Saneamento'!$N119&lt;&gt;'Série original'!$O119,'1º Saneamento'!$O119&lt;&gt;'Série original'!$P119,'1º Saneamento'!$P119&lt;&gt;'Série original'!$Q119)),'1º Saneamento'!D119," ")</f>
        <v xml:space="preserve"> </v>
      </c>
      <c r="E119" s="5" t="str">
        <f>IF(AND('1º Saneamento'!$O119&gt;30%,'1º Saneamento'!E119&gt;='1º Saneamento'!$P119,'1º Saneamento'!E119&lt;='1º Saneamento'!$Q119,COUNT('1º Saneamento'!$C119:$L119)&gt;3,OR('1º Saneamento'!$N119&lt;&gt;'Série original'!$O119,'1º Saneamento'!$O119&lt;&gt;'Série original'!$P119,'1º Saneamento'!$P119&lt;&gt;'Série original'!$Q119)),'1º Saneamento'!E119," ")</f>
        <v xml:space="preserve"> </v>
      </c>
      <c r="F119" s="5" t="str">
        <f>IF(AND('1º Saneamento'!$O119&gt;30%,'1º Saneamento'!F119&gt;='1º Saneamento'!$P119,'1º Saneamento'!F119&lt;='1º Saneamento'!$Q119,COUNT('1º Saneamento'!$C119:$L119)&gt;3,OR('1º Saneamento'!$N119&lt;&gt;'Série original'!$O119,'1º Saneamento'!$O119&lt;&gt;'Série original'!$P119,'1º Saneamento'!$P119&lt;&gt;'Série original'!$Q119)),'1º Saneamento'!F119," ")</f>
        <v xml:space="preserve"> </v>
      </c>
      <c r="G119" s="5" t="str">
        <f>IF(AND('1º Saneamento'!$O119&gt;30%,'1º Saneamento'!G119&gt;='1º Saneamento'!$P119,'1º Saneamento'!G119&lt;='1º Saneamento'!$Q119,COUNT('1º Saneamento'!$C119:$L119)&gt;3,OR('1º Saneamento'!$N119&lt;&gt;'Série original'!$O119,'1º Saneamento'!$O119&lt;&gt;'Série original'!$P119,'1º Saneamento'!$P119&lt;&gt;'Série original'!$Q119)),'1º Saneamento'!G119," ")</f>
        <v xml:space="preserve"> </v>
      </c>
      <c r="H119" s="5" t="str">
        <f>IF(AND('1º Saneamento'!$O119&gt;30%,'1º Saneamento'!H119&gt;='1º Saneamento'!$P119,'1º Saneamento'!H119&lt;='1º Saneamento'!$Q119,COUNT('1º Saneamento'!$C119:$L119)&gt;3,OR('1º Saneamento'!$N119&lt;&gt;'Série original'!$O119,'1º Saneamento'!$O119&lt;&gt;'Série original'!$P119,'1º Saneamento'!$P119&lt;&gt;'Série original'!$Q119)),'1º Saneamento'!H119," ")</f>
        <v xml:space="preserve"> </v>
      </c>
      <c r="I119" s="5" t="str">
        <f>IF(AND('1º Saneamento'!$O119&gt;30%,'1º Saneamento'!I119&gt;='1º Saneamento'!$P119,'1º Saneamento'!I119&lt;='1º Saneamento'!$Q119,COUNT('1º Saneamento'!$C119:$L119)&gt;3,OR('1º Saneamento'!$N119&lt;&gt;'Série original'!$O119,'1º Saneamento'!$O119&lt;&gt;'Série original'!$P119,'1º Saneamento'!$P119&lt;&gt;'Série original'!$Q119)),'1º Saneamento'!I119," ")</f>
        <v xml:space="preserve"> </v>
      </c>
      <c r="J119" s="5" t="str">
        <f>IF(AND('1º Saneamento'!$O119&gt;30%,'1º Saneamento'!J119&gt;='1º Saneamento'!$P119,'1º Saneamento'!J119&lt;='1º Saneamento'!$Q119,COUNT('1º Saneamento'!$C119:$L119)&gt;3,OR('1º Saneamento'!$N119&lt;&gt;'Série original'!$O119,'1º Saneamento'!$O119&lt;&gt;'Série original'!$P119,'1º Saneamento'!$P119&lt;&gt;'Série original'!$Q119)),'1º Saneamento'!J119," ")</f>
        <v xml:space="preserve"> </v>
      </c>
      <c r="K119" s="5" t="str">
        <f>IF(AND('1º Saneamento'!$O119&gt;30%,'1º Saneamento'!K119&gt;='1º Saneamento'!$P119,'1º Saneamento'!K119&lt;='1º Saneamento'!$Q119,COUNT('1º Saneamento'!$C119:$L119)&gt;3,OR('1º Saneamento'!$N119&lt;&gt;'Série original'!$O119,'1º Saneamento'!$O119&lt;&gt;'Série original'!$P119,'1º Saneamento'!$P119&lt;&gt;'Série original'!$Q119)),'1º Saneamento'!K119," ")</f>
        <v xml:space="preserve"> </v>
      </c>
      <c r="L119" s="5" t="str">
        <f>IF(AND('1º Saneamento'!$O119&gt;30%,'1º Saneamento'!L119&gt;='1º Saneamento'!$P119,'1º Saneamento'!L119&lt;='1º Saneamento'!$Q119,COUNT('1º Saneamento'!$C119:$L119)&gt;3,OR('1º Saneamento'!$N119&lt;&gt;'Série original'!$O119,'1º Saneamento'!$O119&lt;&gt;'Série original'!$P119,'1º Saneamento'!$P119&lt;&gt;'Série original'!$Q119)),'1º Saneamento'!L119," ")</f>
        <v xml:space="preserve"> </v>
      </c>
      <c r="M119" s="44" t="str">
        <f t="shared" si="15"/>
        <v/>
      </c>
      <c r="N119" s="7" t="str">
        <f t="shared" si="16"/>
        <v/>
      </c>
      <c r="O119" s="8" t="str">
        <f t="shared" si="17"/>
        <v/>
      </c>
      <c r="P119" s="6" t="str">
        <f t="shared" si="18"/>
        <v/>
      </c>
      <c r="Q119" s="5" t="str">
        <f t="shared" si="19"/>
        <v/>
      </c>
    </row>
    <row r="120" spans="1:17" ht="12.75" customHeight="1" x14ac:dyDescent="0.25">
      <c r="A120" s="3" t="str">
        <f>IF('Série original'!$A120&lt;&gt;"",'Série original'!$A120,"")</f>
        <v/>
      </c>
      <c r="B120" s="4" t="str">
        <f>IF('Série original'!$B120&lt;&gt;"",'Série original'!$B120,"")</f>
        <v/>
      </c>
      <c r="C120" s="5" t="str">
        <f>IF(AND('1º Saneamento'!$O120&gt;30%,'1º Saneamento'!C120&gt;='1º Saneamento'!$P120,'1º Saneamento'!C120&lt;='1º Saneamento'!$Q120,COUNT('1º Saneamento'!$C120:$L120)&gt;3,OR('1º Saneamento'!$N120&lt;&gt;'Série original'!$O120,'1º Saneamento'!$O120&lt;&gt;'Série original'!$P120,'1º Saneamento'!$P120&lt;&gt;'Série original'!$Q120)),'1º Saneamento'!C120," ")</f>
        <v xml:space="preserve"> </v>
      </c>
      <c r="D120" s="5" t="str">
        <f>IF(AND('1º Saneamento'!$O120&gt;30%,'1º Saneamento'!D120&gt;='1º Saneamento'!$P120,'1º Saneamento'!D120&lt;='1º Saneamento'!$Q120,COUNT('1º Saneamento'!$C120:$L120)&gt;3,OR('1º Saneamento'!$N120&lt;&gt;'Série original'!$O120,'1º Saneamento'!$O120&lt;&gt;'Série original'!$P120,'1º Saneamento'!$P120&lt;&gt;'Série original'!$Q120)),'1º Saneamento'!D120," ")</f>
        <v xml:space="preserve"> </v>
      </c>
      <c r="E120" s="5" t="str">
        <f>IF(AND('1º Saneamento'!$O120&gt;30%,'1º Saneamento'!E120&gt;='1º Saneamento'!$P120,'1º Saneamento'!E120&lt;='1º Saneamento'!$Q120,COUNT('1º Saneamento'!$C120:$L120)&gt;3,OR('1º Saneamento'!$N120&lt;&gt;'Série original'!$O120,'1º Saneamento'!$O120&lt;&gt;'Série original'!$P120,'1º Saneamento'!$P120&lt;&gt;'Série original'!$Q120)),'1º Saneamento'!E120," ")</f>
        <v xml:space="preserve"> </v>
      </c>
      <c r="F120" s="5" t="str">
        <f>IF(AND('1º Saneamento'!$O120&gt;30%,'1º Saneamento'!F120&gt;='1º Saneamento'!$P120,'1º Saneamento'!F120&lt;='1º Saneamento'!$Q120,COUNT('1º Saneamento'!$C120:$L120)&gt;3,OR('1º Saneamento'!$N120&lt;&gt;'Série original'!$O120,'1º Saneamento'!$O120&lt;&gt;'Série original'!$P120,'1º Saneamento'!$P120&lt;&gt;'Série original'!$Q120)),'1º Saneamento'!F120," ")</f>
        <v xml:space="preserve"> </v>
      </c>
      <c r="G120" s="5" t="str">
        <f>IF(AND('1º Saneamento'!$O120&gt;30%,'1º Saneamento'!G120&gt;='1º Saneamento'!$P120,'1º Saneamento'!G120&lt;='1º Saneamento'!$Q120,COUNT('1º Saneamento'!$C120:$L120)&gt;3,OR('1º Saneamento'!$N120&lt;&gt;'Série original'!$O120,'1º Saneamento'!$O120&lt;&gt;'Série original'!$P120,'1º Saneamento'!$P120&lt;&gt;'Série original'!$Q120)),'1º Saneamento'!G120," ")</f>
        <v xml:space="preserve"> </v>
      </c>
      <c r="H120" s="5" t="str">
        <f>IF(AND('1º Saneamento'!$O120&gt;30%,'1º Saneamento'!H120&gt;='1º Saneamento'!$P120,'1º Saneamento'!H120&lt;='1º Saneamento'!$Q120,COUNT('1º Saneamento'!$C120:$L120)&gt;3,OR('1º Saneamento'!$N120&lt;&gt;'Série original'!$O120,'1º Saneamento'!$O120&lt;&gt;'Série original'!$P120,'1º Saneamento'!$P120&lt;&gt;'Série original'!$Q120)),'1º Saneamento'!H120," ")</f>
        <v xml:space="preserve"> </v>
      </c>
      <c r="I120" s="5" t="str">
        <f>IF(AND('1º Saneamento'!$O120&gt;30%,'1º Saneamento'!I120&gt;='1º Saneamento'!$P120,'1º Saneamento'!I120&lt;='1º Saneamento'!$Q120,COUNT('1º Saneamento'!$C120:$L120)&gt;3,OR('1º Saneamento'!$N120&lt;&gt;'Série original'!$O120,'1º Saneamento'!$O120&lt;&gt;'Série original'!$P120,'1º Saneamento'!$P120&lt;&gt;'Série original'!$Q120)),'1º Saneamento'!I120," ")</f>
        <v xml:space="preserve"> </v>
      </c>
      <c r="J120" s="5" t="str">
        <f>IF(AND('1º Saneamento'!$O120&gt;30%,'1º Saneamento'!J120&gt;='1º Saneamento'!$P120,'1º Saneamento'!J120&lt;='1º Saneamento'!$Q120,COUNT('1º Saneamento'!$C120:$L120)&gt;3,OR('1º Saneamento'!$N120&lt;&gt;'Série original'!$O120,'1º Saneamento'!$O120&lt;&gt;'Série original'!$P120,'1º Saneamento'!$P120&lt;&gt;'Série original'!$Q120)),'1º Saneamento'!J120," ")</f>
        <v xml:space="preserve"> </v>
      </c>
      <c r="K120" s="5" t="str">
        <f>IF(AND('1º Saneamento'!$O120&gt;30%,'1º Saneamento'!K120&gt;='1º Saneamento'!$P120,'1º Saneamento'!K120&lt;='1º Saneamento'!$Q120,COUNT('1º Saneamento'!$C120:$L120)&gt;3,OR('1º Saneamento'!$N120&lt;&gt;'Série original'!$O120,'1º Saneamento'!$O120&lt;&gt;'Série original'!$P120,'1º Saneamento'!$P120&lt;&gt;'Série original'!$Q120)),'1º Saneamento'!K120," ")</f>
        <v xml:space="preserve"> </v>
      </c>
      <c r="L120" s="5" t="str">
        <f>IF(AND('1º Saneamento'!$O120&gt;30%,'1º Saneamento'!L120&gt;='1º Saneamento'!$P120,'1º Saneamento'!L120&lt;='1º Saneamento'!$Q120,COUNT('1º Saneamento'!$C120:$L120)&gt;3,OR('1º Saneamento'!$N120&lt;&gt;'Série original'!$O120,'1º Saneamento'!$O120&lt;&gt;'Série original'!$P120,'1º Saneamento'!$P120&lt;&gt;'Série original'!$Q120)),'1º Saneamento'!L120," ")</f>
        <v xml:space="preserve"> </v>
      </c>
      <c r="M120" s="44" t="str">
        <f t="shared" si="15"/>
        <v/>
      </c>
      <c r="N120" s="7" t="str">
        <f t="shared" si="16"/>
        <v/>
      </c>
      <c r="O120" s="8" t="str">
        <f t="shared" si="17"/>
        <v/>
      </c>
      <c r="P120" s="6" t="str">
        <f t="shared" si="18"/>
        <v/>
      </c>
      <c r="Q120" s="5" t="str">
        <f t="shared" si="19"/>
        <v/>
      </c>
    </row>
    <row r="121" spans="1:17" ht="12.75" customHeight="1" x14ac:dyDescent="0.25">
      <c r="A121" s="3" t="str">
        <f>IF('Série original'!$A121&lt;&gt;"",'Série original'!$A121,"")</f>
        <v/>
      </c>
      <c r="B121" s="4" t="str">
        <f>IF('Série original'!$B121&lt;&gt;"",'Série original'!$B121,"")</f>
        <v/>
      </c>
      <c r="C121" s="5" t="str">
        <f>IF(AND('1º Saneamento'!$O121&gt;30%,'1º Saneamento'!C121&gt;='1º Saneamento'!$P121,'1º Saneamento'!C121&lt;='1º Saneamento'!$Q121,COUNT('1º Saneamento'!$C121:$L121)&gt;3,OR('1º Saneamento'!$N121&lt;&gt;'Série original'!$O121,'1º Saneamento'!$O121&lt;&gt;'Série original'!$P121,'1º Saneamento'!$P121&lt;&gt;'Série original'!$Q121)),'1º Saneamento'!C121," ")</f>
        <v xml:space="preserve"> </v>
      </c>
      <c r="D121" s="5" t="str">
        <f>IF(AND('1º Saneamento'!$O121&gt;30%,'1º Saneamento'!D121&gt;='1º Saneamento'!$P121,'1º Saneamento'!D121&lt;='1º Saneamento'!$Q121,COUNT('1º Saneamento'!$C121:$L121)&gt;3,OR('1º Saneamento'!$N121&lt;&gt;'Série original'!$O121,'1º Saneamento'!$O121&lt;&gt;'Série original'!$P121,'1º Saneamento'!$P121&lt;&gt;'Série original'!$Q121)),'1º Saneamento'!D121," ")</f>
        <v xml:space="preserve"> </v>
      </c>
      <c r="E121" s="5" t="str">
        <f>IF(AND('1º Saneamento'!$O121&gt;30%,'1º Saneamento'!E121&gt;='1º Saneamento'!$P121,'1º Saneamento'!E121&lt;='1º Saneamento'!$Q121,COUNT('1º Saneamento'!$C121:$L121)&gt;3,OR('1º Saneamento'!$N121&lt;&gt;'Série original'!$O121,'1º Saneamento'!$O121&lt;&gt;'Série original'!$P121,'1º Saneamento'!$P121&lt;&gt;'Série original'!$Q121)),'1º Saneamento'!E121," ")</f>
        <v xml:space="preserve"> </v>
      </c>
      <c r="F121" s="5" t="str">
        <f>IF(AND('1º Saneamento'!$O121&gt;30%,'1º Saneamento'!F121&gt;='1º Saneamento'!$P121,'1º Saneamento'!F121&lt;='1º Saneamento'!$Q121,COUNT('1º Saneamento'!$C121:$L121)&gt;3,OR('1º Saneamento'!$N121&lt;&gt;'Série original'!$O121,'1º Saneamento'!$O121&lt;&gt;'Série original'!$P121,'1º Saneamento'!$P121&lt;&gt;'Série original'!$Q121)),'1º Saneamento'!F121," ")</f>
        <v xml:space="preserve"> </v>
      </c>
      <c r="G121" s="5" t="str">
        <f>IF(AND('1º Saneamento'!$O121&gt;30%,'1º Saneamento'!G121&gt;='1º Saneamento'!$P121,'1º Saneamento'!G121&lt;='1º Saneamento'!$Q121,COUNT('1º Saneamento'!$C121:$L121)&gt;3,OR('1º Saneamento'!$N121&lt;&gt;'Série original'!$O121,'1º Saneamento'!$O121&lt;&gt;'Série original'!$P121,'1º Saneamento'!$P121&lt;&gt;'Série original'!$Q121)),'1º Saneamento'!G121," ")</f>
        <v xml:space="preserve"> </v>
      </c>
      <c r="H121" s="5" t="str">
        <f>IF(AND('1º Saneamento'!$O121&gt;30%,'1º Saneamento'!H121&gt;='1º Saneamento'!$P121,'1º Saneamento'!H121&lt;='1º Saneamento'!$Q121,COUNT('1º Saneamento'!$C121:$L121)&gt;3,OR('1º Saneamento'!$N121&lt;&gt;'Série original'!$O121,'1º Saneamento'!$O121&lt;&gt;'Série original'!$P121,'1º Saneamento'!$P121&lt;&gt;'Série original'!$Q121)),'1º Saneamento'!H121," ")</f>
        <v xml:space="preserve"> </v>
      </c>
      <c r="I121" s="5" t="str">
        <f>IF(AND('1º Saneamento'!$O121&gt;30%,'1º Saneamento'!I121&gt;='1º Saneamento'!$P121,'1º Saneamento'!I121&lt;='1º Saneamento'!$Q121,COUNT('1º Saneamento'!$C121:$L121)&gt;3,OR('1º Saneamento'!$N121&lt;&gt;'Série original'!$O121,'1º Saneamento'!$O121&lt;&gt;'Série original'!$P121,'1º Saneamento'!$P121&lt;&gt;'Série original'!$Q121)),'1º Saneamento'!I121," ")</f>
        <v xml:space="preserve"> </v>
      </c>
      <c r="J121" s="5" t="str">
        <f>IF(AND('1º Saneamento'!$O121&gt;30%,'1º Saneamento'!J121&gt;='1º Saneamento'!$P121,'1º Saneamento'!J121&lt;='1º Saneamento'!$Q121,COUNT('1º Saneamento'!$C121:$L121)&gt;3,OR('1º Saneamento'!$N121&lt;&gt;'Série original'!$O121,'1º Saneamento'!$O121&lt;&gt;'Série original'!$P121,'1º Saneamento'!$P121&lt;&gt;'Série original'!$Q121)),'1º Saneamento'!J121," ")</f>
        <v xml:space="preserve"> </v>
      </c>
      <c r="K121" s="5" t="str">
        <f>IF(AND('1º Saneamento'!$O121&gt;30%,'1º Saneamento'!K121&gt;='1º Saneamento'!$P121,'1º Saneamento'!K121&lt;='1º Saneamento'!$Q121,COUNT('1º Saneamento'!$C121:$L121)&gt;3,OR('1º Saneamento'!$N121&lt;&gt;'Série original'!$O121,'1º Saneamento'!$O121&lt;&gt;'Série original'!$P121,'1º Saneamento'!$P121&lt;&gt;'Série original'!$Q121)),'1º Saneamento'!K121," ")</f>
        <v xml:space="preserve"> </v>
      </c>
      <c r="L121" s="5" t="str">
        <f>IF(AND('1º Saneamento'!$O121&gt;30%,'1º Saneamento'!L121&gt;='1º Saneamento'!$P121,'1º Saneamento'!L121&lt;='1º Saneamento'!$Q121,COUNT('1º Saneamento'!$C121:$L121)&gt;3,OR('1º Saneamento'!$N121&lt;&gt;'Série original'!$O121,'1º Saneamento'!$O121&lt;&gt;'Série original'!$P121,'1º Saneamento'!$P121&lt;&gt;'Série original'!$Q121)),'1º Saneamento'!L121," ")</f>
        <v xml:space="preserve"> </v>
      </c>
      <c r="M121" s="44" t="str">
        <f t="shared" si="15"/>
        <v/>
      </c>
      <c r="N121" s="7" t="str">
        <f t="shared" si="16"/>
        <v/>
      </c>
      <c r="O121" s="8" t="str">
        <f t="shared" si="17"/>
        <v/>
      </c>
      <c r="P121" s="6" t="str">
        <f t="shared" si="18"/>
        <v/>
      </c>
      <c r="Q121" s="5" t="str">
        <f t="shared" si="19"/>
        <v/>
      </c>
    </row>
    <row r="122" spans="1:17" ht="12.75" customHeight="1" x14ac:dyDescent="0.25">
      <c r="A122" s="3" t="str">
        <f>IF('Série original'!$A122&lt;&gt;"",'Série original'!$A122,"")</f>
        <v/>
      </c>
      <c r="B122" s="4" t="str">
        <f>IF('Série original'!$B122&lt;&gt;"",'Série original'!$B122,"")</f>
        <v/>
      </c>
      <c r="C122" s="5" t="str">
        <f>IF(AND('1º Saneamento'!$O122&gt;30%,'1º Saneamento'!C122&gt;='1º Saneamento'!$P122,'1º Saneamento'!C122&lt;='1º Saneamento'!$Q122,COUNT('1º Saneamento'!$C122:$L122)&gt;3,OR('1º Saneamento'!$N122&lt;&gt;'Série original'!$O122,'1º Saneamento'!$O122&lt;&gt;'Série original'!$P122,'1º Saneamento'!$P122&lt;&gt;'Série original'!$Q122)),'1º Saneamento'!C122," ")</f>
        <v xml:space="preserve"> </v>
      </c>
      <c r="D122" s="5" t="str">
        <f>IF(AND('1º Saneamento'!$O122&gt;30%,'1º Saneamento'!D122&gt;='1º Saneamento'!$P122,'1º Saneamento'!D122&lt;='1º Saneamento'!$Q122,COUNT('1º Saneamento'!$C122:$L122)&gt;3,OR('1º Saneamento'!$N122&lt;&gt;'Série original'!$O122,'1º Saneamento'!$O122&lt;&gt;'Série original'!$P122,'1º Saneamento'!$P122&lt;&gt;'Série original'!$Q122)),'1º Saneamento'!D122," ")</f>
        <v xml:space="preserve"> </v>
      </c>
      <c r="E122" s="5" t="str">
        <f>IF(AND('1º Saneamento'!$O122&gt;30%,'1º Saneamento'!E122&gt;='1º Saneamento'!$P122,'1º Saneamento'!E122&lt;='1º Saneamento'!$Q122,COUNT('1º Saneamento'!$C122:$L122)&gt;3,OR('1º Saneamento'!$N122&lt;&gt;'Série original'!$O122,'1º Saneamento'!$O122&lt;&gt;'Série original'!$P122,'1º Saneamento'!$P122&lt;&gt;'Série original'!$Q122)),'1º Saneamento'!E122," ")</f>
        <v xml:space="preserve"> </v>
      </c>
      <c r="F122" s="5" t="str">
        <f>IF(AND('1º Saneamento'!$O122&gt;30%,'1º Saneamento'!F122&gt;='1º Saneamento'!$P122,'1º Saneamento'!F122&lt;='1º Saneamento'!$Q122,COUNT('1º Saneamento'!$C122:$L122)&gt;3,OR('1º Saneamento'!$N122&lt;&gt;'Série original'!$O122,'1º Saneamento'!$O122&lt;&gt;'Série original'!$P122,'1º Saneamento'!$P122&lt;&gt;'Série original'!$Q122)),'1º Saneamento'!F122," ")</f>
        <v xml:space="preserve"> </v>
      </c>
      <c r="G122" s="5" t="str">
        <f>IF(AND('1º Saneamento'!$O122&gt;30%,'1º Saneamento'!G122&gt;='1º Saneamento'!$P122,'1º Saneamento'!G122&lt;='1º Saneamento'!$Q122,COUNT('1º Saneamento'!$C122:$L122)&gt;3,OR('1º Saneamento'!$N122&lt;&gt;'Série original'!$O122,'1º Saneamento'!$O122&lt;&gt;'Série original'!$P122,'1º Saneamento'!$P122&lt;&gt;'Série original'!$Q122)),'1º Saneamento'!G122," ")</f>
        <v xml:space="preserve"> </v>
      </c>
      <c r="H122" s="5" t="str">
        <f>IF(AND('1º Saneamento'!$O122&gt;30%,'1º Saneamento'!H122&gt;='1º Saneamento'!$P122,'1º Saneamento'!H122&lt;='1º Saneamento'!$Q122,COUNT('1º Saneamento'!$C122:$L122)&gt;3,OR('1º Saneamento'!$N122&lt;&gt;'Série original'!$O122,'1º Saneamento'!$O122&lt;&gt;'Série original'!$P122,'1º Saneamento'!$P122&lt;&gt;'Série original'!$Q122)),'1º Saneamento'!H122," ")</f>
        <v xml:space="preserve"> </v>
      </c>
      <c r="I122" s="5" t="str">
        <f>IF(AND('1º Saneamento'!$O122&gt;30%,'1º Saneamento'!I122&gt;='1º Saneamento'!$P122,'1º Saneamento'!I122&lt;='1º Saneamento'!$Q122,COUNT('1º Saneamento'!$C122:$L122)&gt;3,OR('1º Saneamento'!$N122&lt;&gt;'Série original'!$O122,'1º Saneamento'!$O122&lt;&gt;'Série original'!$P122,'1º Saneamento'!$P122&lt;&gt;'Série original'!$Q122)),'1º Saneamento'!I122," ")</f>
        <v xml:space="preserve"> </v>
      </c>
      <c r="J122" s="5" t="str">
        <f>IF(AND('1º Saneamento'!$O122&gt;30%,'1º Saneamento'!J122&gt;='1º Saneamento'!$P122,'1º Saneamento'!J122&lt;='1º Saneamento'!$Q122,COUNT('1º Saneamento'!$C122:$L122)&gt;3,OR('1º Saneamento'!$N122&lt;&gt;'Série original'!$O122,'1º Saneamento'!$O122&lt;&gt;'Série original'!$P122,'1º Saneamento'!$P122&lt;&gt;'Série original'!$Q122)),'1º Saneamento'!J122," ")</f>
        <v xml:space="preserve"> </v>
      </c>
      <c r="K122" s="5" t="str">
        <f>IF(AND('1º Saneamento'!$O122&gt;30%,'1º Saneamento'!K122&gt;='1º Saneamento'!$P122,'1º Saneamento'!K122&lt;='1º Saneamento'!$Q122,COUNT('1º Saneamento'!$C122:$L122)&gt;3,OR('1º Saneamento'!$N122&lt;&gt;'Série original'!$O122,'1º Saneamento'!$O122&lt;&gt;'Série original'!$P122,'1º Saneamento'!$P122&lt;&gt;'Série original'!$Q122)),'1º Saneamento'!K122," ")</f>
        <v xml:space="preserve"> </v>
      </c>
      <c r="L122" s="5" t="str">
        <f>IF(AND('1º Saneamento'!$O122&gt;30%,'1º Saneamento'!L122&gt;='1º Saneamento'!$P122,'1º Saneamento'!L122&lt;='1º Saneamento'!$Q122,COUNT('1º Saneamento'!$C122:$L122)&gt;3,OR('1º Saneamento'!$N122&lt;&gt;'Série original'!$O122,'1º Saneamento'!$O122&lt;&gt;'Série original'!$P122,'1º Saneamento'!$P122&lt;&gt;'Série original'!$Q122)),'1º Saneamento'!L122," ")</f>
        <v xml:space="preserve"> </v>
      </c>
      <c r="M122" s="44" t="str">
        <f t="shared" si="15"/>
        <v/>
      </c>
      <c r="N122" s="7" t="str">
        <f t="shared" si="16"/>
        <v/>
      </c>
      <c r="O122" s="8" t="str">
        <f t="shared" si="17"/>
        <v/>
      </c>
      <c r="P122" s="6" t="str">
        <f t="shared" si="18"/>
        <v/>
      </c>
      <c r="Q122" s="5" t="str">
        <f t="shared" si="19"/>
        <v/>
      </c>
    </row>
    <row r="123" spans="1:17" ht="12.75" customHeight="1" x14ac:dyDescent="0.25">
      <c r="A123" s="3" t="str">
        <f>IF('Série original'!$A123&lt;&gt;"",'Série original'!$A123,"")</f>
        <v/>
      </c>
      <c r="B123" s="4" t="str">
        <f>IF('Série original'!$B123&lt;&gt;"",'Série original'!$B123,"")</f>
        <v/>
      </c>
      <c r="C123" s="5" t="str">
        <f>IF(AND('1º Saneamento'!$O123&gt;30%,'1º Saneamento'!C123&gt;='1º Saneamento'!$P123,'1º Saneamento'!C123&lt;='1º Saneamento'!$Q123,COUNT('1º Saneamento'!$C123:$L123)&gt;3,OR('1º Saneamento'!$N123&lt;&gt;'Série original'!$O123,'1º Saneamento'!$O123&lt;&gt;'Série original'!$P123,'1º Saneamento'!$P123&lt;&gt;'Série original'!$Q123)),'1º Saneamento'!C123," ")</f>
        <v xml:space="preserve"> </v>
      </c>
      <c r="D123" s="5" t="str">
        <f>IF(AND('1º Saneamento'!$O123&gt;30%,'1º Saneamento'!D123&gt;='1º Saneamento'!$P123,'1º Saneamento'!D123&lt;='1º Saneamento'!$Q123,COUNT('1º Saneamento'!$C123:$L123)&gt;3,OR('1º Saneamento'!$N123&lt;&gt;'Série original'!$O123,'1º Saneamento'!$O123&lt;&gt;'Série original'!$P123,'1º Saneamento'!$P123&lt;&gt;'Série original'!$Q123)),'1º Saneamento'!D123," ")</f>
        <v xml:space="preserve"> </v>
      </c>
      <c r="E123" s="5" t="str">
        <f>IF(AND('1º Saneamento'!$O123&gt;30%,'1º Saneamento'!E123&gt;='1º Saneamento'!$P123,'1º Saneamento'!E123&lt;='1º Saneamento'!$Q123,COUNT('1º Saneamento'!$C123:$L123)&gt;3,OR('1º Saneamento'!$N123&lt;&gt;'Série original'!$O123,'1º Saneamento'!$O123&lt;&gt;'Série original'!$P123,'1º Saneamento'!$P123&lt;&gt;'Série original'!$Q123)),'1º Saneamento'!E123," ")</f>
        <v xml:space="preserve"> </v>
      </c>
      <c r="F123" s="5" t="str">
        <f>IF(AND('1º Saneamento'!$O123&gt;30%,'1º Saneamento'!F123&gt;='1º Saneamento'!$P123,'1º Saneamento'!F123&lt;='1º Saneamento'!$Q123,COUNT('1º Saneamento'!$C123:$L123)&gt;3,OR('1º Saneamento'!$N123&lt;&gt;'Série original'!$O123,'1º Saneamento'!$O123&lt;&gt;'Série original'!$P123,'1º Saneamento'!$P123&lt;&gt;'Série original'!$Q123)),'1º Saneamento'!F123," ")</f>
        <v xml:space="preserve"> </v>
      </c>
      <c r="G123" s="5" t="str">
        <f>IF(AND('1º Saneamento'!$O123&gt;30%,'1º Saneamento'!G123&gt;='1º Saneamento'!$P123,'1º Saneamento'!G123&lt;='1º Saneamento'!$Q123,COUNT('1º Saneamento'!$C123:$L123)&gt;3,OR('1º Saneamento'!$N123&lt;&gt;'Série original'!$O123,'1º Saneamento'!$O123&lt;&gt;'Série original'!$P123,'1º Saneamento'!$P123&lt;&gt;'Série original'!$Q123)),'1º Saneamento'!G123," ")</f>
        <v xml:space="preserve"> </v>
      </c>
      <c r="H123" s="5" t="str">
        <f>IF(AND('1º Saneamento'!$O123&gt;30%,'1º Saneamento'!H123&gt;='1º Saneamento'!$P123,'1º Saneamento'!H123&lt;='1º Saneamento'!$Q123,COUNT('1º Saneamento'!$C123:$L123)&gt;3,OR('1º Saneamento'!$N123&lt;&gt;'Série original'!$O123,'1º Saneamento'!$O123&lt;&gt;'Série original'!$P123,'1º Saneamento'!$P123&lt;&gt;'Série original'!$Q123)),'1º Saneamento'!H123," ")</f>
        <v xml:space="preserve"> </v>
      </c>
      <c r="I123" s="5" t="str">
        <f>IF(AND('1º Saneamento'!$O123&gt;30%,'1º Saneamento'!I123&gt;='1º Saneamento'!$P123,'1º Saneamento'!I123&lt;='1º Saneamento'!$Q123,COUNT('1º Saneamento'!$C123:$L123)&gt;3,OR('1º Saneamento'!$N123&lt;&gt;'Série original'!$O123,'1º Saneamento'!$O123&lt;&gt;'Série original'!$P123,'1º Saneamento'!$P123&lt;&gt;'Série original'!$Q123)),'1º Saneamento'!I123," ")</f>
        <v xml:space="preserve"> </v>
      </c>
      <c r="J123" s="5" t="str">
        <f>IF(AND('1º Saneamento'!$O123&gt;30%,'1º Saneamento'!J123&gt;='1º Saneamento'!$P123,'1º Saneamento'!J123&lt;='1º Saneamento'!$Q123,COUNT('1º Saneamento'!$C123:$L123)&gt;3,OR('1º Saneamento'!$N123&lt;&gt;'Série original'!$O123,'1º Saneamento'!$O123&lt;&gt;'Série original'!$P123,'1º Saneamento'!$P123&lt;&gt;'Série original'!$Q123)),'1º Saneamento'!J123," ")</f>
        <v xml:space="preserve"> </v>
      </c>
      <c r="K123" s="5" t="str">
        <f>IF(AND('1º Saneamento'!$O123&gt;30%,'1º Saneamento'!K123&gt;='1º Saneamento'!$P123,'1º Saneamento'!K123&lt;='1º Saneamento'!$Q123,COUNT('1º Saneamento'!$C123:$L123)&gt;3,OR('1º Saneamento'!$N123&lt;&gt;'Série original'!$O123,'1º Saneamento'!$O123&lt;&gt;'Série original'!$P123,'1º Saneamento'!$P123&lt;&gt;'Série original'!$Q123)),'1º Saneamento'!K123," ")</f>
        <v xml:space="preserve"> </v>
      </c>
      <c r="L123" s="5" t="str">
        <f>IF(AND('1º Saneamento'!$O123&gt;30%,'1º Saneamento'!L123&gt;='1º Saneamento'!$P123,'1º Saneamento'!L123&lt;='1º Saneamento'!$Q123,COUNT('1º Saneamento'!$C123:$L123)&gt;3,OR('1º Saneamento'!$N123&lt;&gt;'Série original'!$O123,'1º Saneamento'!$O123&lt;&gt;'Série original'!$P123,'1º Saneamento'!$P123&lt;&gt;'Série original'!$Q123)),'1º Saneamento'!L123," ")</f>
        <v xml:space="preserve"> </v>
      </c>
      <c r="M123" s="44" t="str">
        <f t="shared" si="15"/>
        <v/>
      </c>
      <c r="N123" s="7" t="str">
        <f t="shared" si="16"/>
        <v/>
      </c>
      <c r="O123" s="8" t="str">
        <f t="shared" si="17"/>
        <v/>
      </c>
      <c r="P123" s="6" t="str">
        <f t="shared" si="18"/>
        <v/>
      </c>
      <c r="Q123" s="5" t="str">
        <f t="shared" si="19"/>
        <v/>
      </c>
    </row>
    <row r="124" spans="1:17" ht="12.75" customHeight="1" x14ac:dyDescent="0.25">
      <c r="A124" s="3" t="str">
        <f>IF('Série original'!$A124&lt;&gt;"",'Série original'!$A124,"")</f>
        <v/>
      </c>
      <c r="B124" s="4" t="str">
        <f>IF('Série original'!$B124&lt;&gt;"",'Série original'!$B124,"")</f>
        <v/>
      </c>
      <c r="C124" s="5" t="str">
        <f>IF(AND('1º Saneamento'!$O124&gt;30%,'1º Saneamento'!C124&gt;='1º Saneamento'!$P124,'1º Saneamento'!C124&lt;='1º Saneamento'!$Q124,COUNT('1º Saneamento'!$C124:$L124)&gt;3,OR('1º Saneamento'!$N124&lt;&gt;'Série original'!$O124,'1º Saneamento'!$O124&lt;&gt;'Série original'!$P124,'1º Saneamento'!$P124&lt;&gt;'Série original'!$Q124)),'1º Saneamento'!C124," ")</f>
        <v xml:space="preserve"> </v>
      </c>
      <c r="D124" s="5" t="str">
        <f>IF(AND('1º Saneamento'!$O124&gt;30%,'1º Saneamento'!D124&gt;='1º Saneamento'!$P124,'1º Saneamento'!D124&lt;='1º Saneamento'!$Q124,COUNT('1º Saneamento'!$C124:$L124)&gt;3,OR('1º Saneamento'!$N124&lt;&gt;'Série original'!$O124,'1º Saneamento'!$O124&lt;&gt;'Série original'!$P124,'1º Saneamento'!$P124&lt;&gt;'Série original'!$Q124)),'1º Saneamento'!D124," ")</f>
        <v xml:space="preserve"> </v>
      </c>
      <c r="E124" s="5" t="str">
        <f>IF(AND('1º Saneamento'!$O124&gt;30%,'1º Saneamento'!E124&gt;='1º Saneamento'!$P124,'1º Saneamento'!E124&lt;='1º Saneamento'!$Q124,COUNT('1º Saneamento'!$C124:$L124)&gt;3,OR('1º Saneamento'!$N124&lt;&gt;'Série original'!$O124,'1º Saneamento'!$O124&lt;&gt;'Série original'!$P124,'1º Saneamento'!$P124&lt;&gt;'Série original'!$Q124)),'1º Saneamento'!E124," ")</f>
        <v xml:space="preserve"> </v>
      </c>
      <c r="F124" s="5" t="str">
        <f>IF(AND('1º Saneamento'!$O124&gt;30%,'1º Saneamento'!F124&gt;='1º Saneamento'!$P124,'1º Saneamento'!F124&lt;='1º Saneamento'!$Q124,COUNT('1º Saneamento'!$C124:$L124)&gt;3,OR('1º Saneamento'!$N124&lt;&gt;'Série original'!$O124,'1º Saneamento'!$O124&lt;&gt;'Série original'!$P124,'1º Saneamento'!$P124&lt;&gt;'Série original'!$Q124)),'1º Saneamento'!F124," ")</f>
        <v xml:space="preserve"> </v>
      </c>
      <c r="G124" s="5" t="str">
        <f>IF(AND('1º Saneamento'!$O124&gt;30%,'1º Saneamento'!G124&gt;='1º Saneamento'!$P124,'1º Saneamento'!G124&lt;='1º Saneamento'!$Q124,COUNT('1º Saneamento'!$C124:$L124)&gt;3,OR('1º Saneamento'!$N124&lt;&gt;'Série original'!$O124,'1º Saneamento'!$O124&lt;&gt;'Série original'!$P124,'1º Saneamento'!$P124&lt;&gt;'Série original'!$Q124)),'1º Saneamento'!G124," ")</f>
        <v xml:space="preserve"> </v>
      </c>
      <c r="H124" s="5" t="str">
        <f>IF(AND('1º Saneamento'!$O124&gt;30%,'1º Saneamento'!H124&gt;='1º Saneamento'!$P124,'1º Saneamento'!H124&lt;='1º Saneamento'!$Q124,COUNT('1º Saneamento'!$C124:$L124)&gt;3,OR('1º Saneamento'!$N124&lt;&gt;'Série original'!$O124,'1º Saneamento'!$O124&lt;&gt;'Série original'!$P124,'1º Saneamento'!$P124&lt;&gt;'Série original'!$Q124)),'1º Saneamento'!H124," ")</f>
        <v xml:space="preserve"> </v>
      </c>
      <c r="I124" s="5" t="str">
        <f>IF(AND('1º Saneamento'!$O124&gt;30%,'1º Saneamento'!I124&gt;='1º Saneamento'!$P124,'1º Saneamento'!I124&lt;='1º Saneamento'!$Q124,COUNT('1º Saneamento'!$C124:$L124)&gt;3,OR('1º Saneamento'!$N124&lt;&gt;'Série original'!$O124,'1º Saneamento'!$O124&lt;&gt;'Série original'!$P124,'1º Saneamento'!$P124&lt;&gt;'Série original'!$Q124)),'1º Saneamento'!I124," ")</f>
        <v xml:space="preserve"> </v>
      </c>
      <c r="J124" s="5" t="str">
        <f>IF(AND('1º Saneamento'!$O124&gt;30%,'1º Saneamento'!J124&gt;='1º Saneamento'!$P124,'1º Saneamento'!J124&lt;='1º Saneamento'!$Q124,COUNT('1º Saneamento'!$C124:$L124)&gt;3,OR('1º Saneamento'!$N124&lt;&gt;'Série original'!$O124,'1º Saneamento'!$O124&lt;&gt;'Série original'!$P124,'1º Saneamento'!$P124&lt;&gt;'Série original'!$Q124)),'1º Saneamento'!J124," ")</f>
        <v xml:space="preserve"> </v>
      </c>
      <c r="K124" s="5" t="str">
        <f>IF(AND('1º Saneamento'!$O124&gt;30%,'1º Saneamento'!K124&gt;='1º Saneamento'!$P124,'1º Saneamento'!K124&lt;='1º Saneamento'!$Q124,COUNT('1º Saneamento'!$C124:$L124)&gt;3,OR('1º Saneamento'!$N124&lt;&gt;'Série original'!$O124,'1º Saneamento'!$O124&lt;&gt;'Série original'!$P124,'1º Saneamento'!$P124&lt;&gt;'Série original'!$Q124)),'1º Saneamento'!K124," ")</f>
        <v xml:space="preserve"> </v>
      </c>
      <c r="L124" s="5" t="str">
        <f>IF(AND('1º Saneamento'!$O124&gt;30%,'1º Saneamento'!L124&gt;='1º Saneamento'!$P124,'1º Saneamento'!L124&lt;='1º Saneamento'!$Q124,COUNT('1º Saneamento'!$C124:$L124)&gt;3,OR('1º Saneamento'!$N124&lt;&gt;'Série original'!$O124,'1º Saneamento'!$O124&lt;&gt;'Série original'!$P124,'1º Saneamento'!$P124&lt;&gt;'Série original'!$Q124)),'1º Saneamento'!L124," ")</f>
        <v xml:space="preserve"> </v>
      </c>
      <c r="M124" s="44" t="str">
        <f t="shared" si="15"/>
        <v/>
      </c>
      <c r="N124" s="7" t="str">
        <f t="shared" si="16"/>
        <v/>
      </c>
      <c r="O124" s="8" t="str">
        <f t="shared" si="17"/>
        <v/>
      </c>
      <c r="P124" s="6" t="str">
        <f t="shared" si="18"/>
        <v/>
      </c>
      <c r="Q124" s="5" t="str">
        <f t="shared" si="19"/>
        <v/>
      </c>
    </row>
    <row r="125" spans="1:17" ht="12.75" customHeight="1" x14ac:dyDescent="0.25">
      <c r="A125" s="3" t="str">
        <f>IF('Série original'!$A125&lt;&gt;"",'Série original'!$A125,"")</f>
        <v/>
      </c>
      <c r="B125" s="4" t="str">
        <f>IF('Série original'!$B125&lt;&gt;"",'Série original'!$B125,"")</f>
        <v/>
      </c>
      <c r="C125" s="5" t="str">
        <f>IF(AND('1º Saneamento'!$O125&gt;30%,'1º Saneamento'!C125&gt;='1º Saneamento'!$P125,'1º Saneamento'!C125&lt;='1º Saneamento'!$Q125,COUNT('1º Saneamento'!$C125:$L125)&gt;3,OR('1º Saneamento'!$N125&lt;&gt;'Série original'!$O125,'1º Saneamento'!$O125&lt;&gt;'Série original'!$P125,'1º Saneamento'!$P125&lt;&gt;'Série original'!$Q125)),'1º Saneamento'!C125," ")</f>
        <v xml:space="preserve"> </v>
      </c>
      <c r="D125" s="5" t="str">
        <f>IF(AND('1º Saneamento'!$O125&gt;30%,'1º Saneamento'!D125&gt;='1º Saneamento'!$P125,'1º Saneamento'!D125&lt;='1º Saneamento'!$Q125,COUNT('1º Saneamento'!$C125:$L125)&gt;3,OR('1º Saneamento'!$N125&lt;&gt;'Série original'!$O125,'1º Saneamento'!$O125&lt;&gt;'Série original'!$P125,'1º Saneamento'!$P125&lt;&gt;'Série original'!$Q125)),'1º Saneamento'!D125," ")</f>
        <v xml:space="preserve"> </v>
      </c>
      <c r="E125" s="5" t="str">
        <f>IF(AND('1º Saneamento'!$O125&gt;30%,'1º Saneamento'!E125&gt;='1º Saneamento'!$P125,'1º Saneamento'!E125&lt;='1º Saneamento'!$Q125,COUNT('1º Saneamento'!$C125:$L125)&gt;3,OR('1º Saneamento'!$N125&lt;&gt;'Série original'!$O125,'1º Saneamento'!$O125&lt;&gt;'Série original'!$P125,'1º Saneamento'!$P125&lt;&gt;'Série original'!$Q125)),'1º Saneamento'!E125," ")</f>
        <v xml:space="preserve"> </v>
      </c>
      <c r="F125" s="5" t="str">
        <f>IF(AND('1º Saneamento'!$O125&gt;30%,'1º Saneamento'!F125&gt;='1º Saneamento'!$P125,'1º Saneamento'!F125&lt;='1º Saneamento'!$Q125,COUNT('1º Saneamento'!$C125:$L125)&gt;3,OR('1º Saneamento'!$N125&lt;&gt;'Série original'!$O125,'1º Saneamento'!$O125&lt;&gt;'Série original'!$P125,'1º Saneamento'!$P125&lt;&gt;'Série original'!$Q125)),'1º Saneamento'!F125," ")</f>
        <v xml:space="preserve"> </v>
      </c>
      <c r="G125" s="5" t="str">
        <f>IF(AND('1º Saneamento'!$O125&gt;30%,'1º Saneamento'!G125&gt;='1º Saneamento'!$P125,'1º Saneamento'!G125&lt;='1º Saneamento'!$Q125,COUNT('1º Saneamento'!$C125:$L125)&gt;3,OR('1º Saneamento'!$N125&lt;&gt;'Série original'!$O125,'1º Saneamento'!$O125&lt;&gt;'Série original'!$P125,'1º Saneamento'!$P125&lt;&gt;'Série original'!$Q125)),'1º Saneamento'!G125," ")</f>
        <v xml:space="preserve"> </v>
      </c>
      <c r="H125" s="5" t="str">
        <f>IF(AND('1º Saneamento'!$O125&gt;30%,'1º Saneamento'!H125&gt;='1º Saneamento'!$P125,'1º Saneamento'!H125&lt;='1º Saneamento'!$Q125,COUNT('1º Saneamento'!$C125:$L125)&gt;3,OR('1º Saneamento'!$N125&lt;&gt;'Série original'!$O125,'1º Saneamento'!$O125&lt;&gt;'Série original'!$P125,'1º Saneamento'!$P125&lt;&gt;'Série original'!$Q125)),'1º Saneamento'!H125," ")</f>
        <v xml:space="preserve"> </v>
      </c>
      <c r="I125" s="5" t="str">
        <f>IF(AND('1º Saneamento'!$O125&gt;30%,'1º Saneamento'!I125&gt;='1º Saneamento'!$P125,'1º Saneamento'!I125&lt;='1º Saneamento'!$Q125,COUNT('1º Saneamento'!$C125:$L125)&gt;3,OR('1º Saneamento'!$N125&lt;&gt;'Série original'!$O125,'1º Saneamento'!$O125&lt;&gt;'Série original'!$P125,'1º Saneamento'!$P125&lt;&gt;'Série original'!$Q125)),'1º Saneamento'!I125," ")</f>
        <v xml:space="preserve"> </v>
      </c>
      <c r="J125" s="5" t="str">
        <f>IF(AND('1º Saneamento'!$O125&gt;30%,'1º Saneamento'!J125&gt;='1º Saneamento'!$P125,'1º Saneamento'!J125&lt;='1º Saneamento'!$Q125,COUNT('1º Saneamento'!$C125:$L125)&gt;3,OR('1º Saneamento'!$N125&lt;&gt;'Série original'!$O125,'1º Saneamento'!$O125&lt;&gt;'Série original'!$P125,'1º Saneamento'!$P125&lt;&gt;'Série original'!$Q125)),'1º Saneamento'!J125," ")</f>
        <v xml:space="preserve"> </v>
      </c>
      <c r="K125" s="5" t="str">
        <f>IF(AND('1º Saneamento'!$O125&gt;30%,'1º Saneamento'!K125&gt;='1º Saneamento'!$P125,'1º Saneamento'!K125&lt;='1º Saneamento'!$Q125,COUNT('1º Saneamento'!$C125:$L125)&gt;3,OR('1º Saneamento'!$N125&lt;&gt;'Série original'!$O125,'1º Saneamento'!$O125&lt;&gt;'Série original'!$P125,'1º Saneamento'!$P125&lt;&gt;'Série original'!$Q125)),'1º Saneamento'!K125," ")</f>
        <v xml:space="preserve"> </v>
      </c>
      <c r="L125" s="5" t="str">
        <f>IF(AND('1º Saneamento'!$O125&gt;30%,'1º Saneamento'!L125&gt;='1º Saneamento'!$P125,'1º Saneamento'!L125&lt;='1º Saneamento'!$Q125,COUNT('1º Saneamento'!$C125:$L125)&gt;3,OR('1º Saneamento'!$N125&lt;&gt;'Série original'!$O125,'1º Saneamento'!$O125&lt;&gt;'Série original'!$P125,'1º Saneamento'!$P125&lt;&gt;'Série original'!$Q125)),'1º Saneamento'!L125," ")</f>
        <v xml:space="preserve"> </v>
      </c>
      <c r="M125" s="44" t="str">
        <f t="shared" si="15"/>
        <v/>
      </c>
      <c r="N125" s="7" t="str">
        <f t="shared" si="16"/>
        <v/>
      </c>
      <c r="O125" s="8" t="str">
        <f t="shared" si="17"/>
        <v/>
      </c>
      <c r="P125" s="6" t="str">
        <f t="shared" si="18"/>
        <v/>
      </c>
      <c r="Q125" s="5" t="str">
        <f t="shared" si="19"/>
        <v/>
      </c>
    </row>
    <row r="126" spans="1:17" ht="12.75" customHeight="1" x14ac:dyDescent="0.25">
      <c r="A126" s="3" t="str">
        <f>IF('Série original'!$A126&lt;&gt;"",'Série original'!$A126,"")</f>
        <v/>
      </c>
      <c r="B126" s="4" t="str">
        <f>IF('Série original'!$B126&lt;&gt;"",'Série original'!$B126,"")</f>
        <v/>
      </c>
      <c r="C126" s="5" t="str">
        <f>IF(AND('1º Saneamento'!$O126&gt;30%,'1º Saneamento'!C126&gt;='1º Saneamento'!$P126,'1º Saneamento'!C126&lt;='1º Saneamento'!$Q126,COUNT('1º Saneamento'!$C126:$L126)&gt;3,OR('1º Saneamento'!$N126&lt;&gt;'Série original'!$O126,'1º Saneamento'!$O126&lt;&gt;'Série original'!$P126,'1º Saneamento'!$P126&lt;&gt;'Série original'!$Q126)),'1º Saneamento'!C126," ")</f>
        <v xml:space="preserve"> </v>
      </c>
      <c r="D126" s="5" t="str">
        <f>IF(AND('1º Saneamento'!$O126&gt;30%,'1º Saneamento'!D126&gt;='1º Saneamento'!$P126,'1º Saneamento'!D126&lt;='1º Saneamento'!$Q126,COUNT('1º Saneamento'!$C126:$L126)&gt;3,OR('1º Saneamento'!$N126&lt;&gt;'Série original'!$O126,'1º Saneamento'!$O126&lt;&gt;'Série original'!$P126,'1º Saneamento'!$P126&lt;&gt;'Série original'!$Q126)),'1º Saneamento'!D126," ")</f>
        <v xml:space="preserve"> </v>
      </c>
      <c r="E126" s="5" t="str">
        <f>IF(AND('1º Saneamento'!$O126&gt;30%,'1º Saneamento'!E126&gt;='1º Saneamento'!$P126,'1º Saneamento'!E126&lt;='1º Saneamento'!$Q126,COUNT('1º Saneamento'!$C126:$L126)&gt;3,OR('1º Saneamento'!$N126&lt;&gt;'Série original'!$O126,'1º Saneamento'!$O126&lt;&gt;'Série original'!$P126,'1º Saneamento'!$P126&lt;&gt;'Série original'!$Q126)),'1º Saneamento'!E126," ")</f>
        <v xml:space="preserve"> </v>
      </c>
      <c r="F126" s="5" t="str">
        <f>IF(AND('1º Saneamento'!$O126&gt;30%,'1º Saneamento'!F126&gt;='1º Saneamento'!$P126,'1º Saneamento'!F126&lt;='1º Saneamento'!$Q126,COUNT('1º Saneamento'!$C126:$L126)&gt;3,OR('1º Saneamento'!$N126&lt;&gt;'Série original'!$O126,'1º Saneamento'!$O126&lt;&gt;'Série original'!$P126,'1º Saneamento'!$P126&lt;&gt;'Série original'!$Q126)),'1º Saneamento'!F126," ")</f>
        <v xml:space="preserve"> </v>
      </c>
      <c r="G126" s="5" t="str">
        <f>IF(AND('1º Saneamento'!$O126&gt;30%,'1º Saneamento'!G126&gt;='1º Saneamento'!$P126,'1º Saneamento'!G126&lt;='1º Saneamento'!$Q126,COUNT('1º Saneamento'!$C126:$L126)&gt;3,OR('1º Saneamento'!$N126&lt;&gt;'Série original'!$O126,'1º Saneamento'!$O126&lt;&gt;'Série original'!$P126,'1º Saneamento'!$P126&lt;&gt;'Série original'!$Q126)),'1º Saneamento'!G126," ")</f>
        <v xml:space="preserve"> </v>
      </c>
      <c r="H126" s="5" t="str">
        <f>IF(AND('1º Saneamento'!$O126&gt;30%,'1º Saneamento'!H126&gt;='1º Saneamento'!$P126,'1º Saneamento'!H126&lt;='1º Saneamento'!$Q126,COUNT('1º Saneamento'!$C126:$L126)&gt;3,OR('1º Saneamento'!$N126&lt;&gt;'Série original'!$O126,'1º Saneamento'!$O126&lt;&gt;'Série original'!$P126,'1º Saneamento'!$P126&lt;&gt;'Série original'!$Q126)),'1º Saneamento'!H126," ")</f>
        <v xml:space="preserve"> </v>
      </c>
      <c r="I126" s="5" t="str">
        <f>IF(AND('1º Saneamento'!$O126&gt;30%,'1º Saneamento'!I126&gt;='1º Saneamento'!$P126,'1º Saneamento'!I126&lt;='1º Saneamento'!$Q126,COUNT('1º Saneamento'!$C126:$L126)&gt;3,OR('1º Saneamento'!$N126&lt;&gt;'Série original'!$O126,'1º Saneamento'!$O126&lt;&gt;'Série original'!$P126,'1º Saneamento'!$P126&lt;&gt;'Série original'!$Q126)),'1º Saneamento'!I126," ")</f>
        <v xml:space="preserve"> </v>
      </c>
      <c r="J126" s="5" t="str">
        <f>IF(AND('1º Saneamento'!$O126&gt;30%,'1º Saneamento'!J126&gt;='1º Saneamento'!$P126,'1º Saneamento'!J126&lt;='1º Saneamento'!$Q126,COUNT('1º Saneamento'!$C126:$L126)&gt;3,OR('1º Saneamento'!$N126&lt;&gt;'Série original'!$O126,'1º Saneamento'!$O126&lt;&gt;'Série original'!$P126,'1º Saneamento'!$P126&lt;&gt;'Série original'!$Q126)),'1º Saneamento'!J126," ")</f>
        <v xml:space="preserve"> </v>
      </c>
      <c r="K126" s="5" t="str">
        <f>IF(AND('1º Saneamento'!$O126&gt;30%,'1º Saneamento'!K126&gt;='1º Saneamento'!$P126,'1º Saneamento'!K126&lt;='1º Saneamento'!$Q126,COUNT('1º Saneamento'!$C126:$L126)&gt;3,OR('1º Saneamento'!$N126&lt;&gt;'Série original'!$O126,'1º Saneamento'!$O126&lt;&gt;'Série original'!$P126,'1º Saneamento'!$P126&lt;&gt;'Série original'!$Q126)),'1º Saneamento'!K126," ")</f>
        <v xml:space="preserve"> </v>
      </c>
      <c r="L126" s="5" t="str">
        <f>IF(AND('1º Saneamento'!$O126&gt;30%,'1º Saneamento'!L126&gt;='1º Saneamento'!$P126,'1º Saneamento'!L126&lt;='1º Saneamento'!$Q126,COUNT('1º Saneamento'!$C126:$L126)&gt;3,OR('1º Saneamento'!$N126&lt;&gt;'Série original'!$O126,'1º Saneamento'!$O126&lt;&gt;'Série original'!$P126,'1º Saneamento'!$P126&lt;&gt;'Série original'!$Q126)),'1º Saneamento'!L126," ")</f>
        <v xml:space="preserve"> </v>
      </c>
      <c r="M126" s="44" t="str">
        <f t="shared" si="15"/>
        <v/>
      </c>
      <c r="N126" s="7" t="str">
        <f t="shared" si="16"/>
        <v/>
      </c>
      <c r="O126" s="8" t="str">
        <f t="shared" si="17"/>
        <v/>
      </c>
      <c r="P126" s="6" t="str">
        <f t="shared" si="18"/>
        <v/>
      </c>
      <c r="Q126" s="5" t="str">
        <f t="shared" si="19"/>
        <v/>
      </c>
    </row>
    <row r="127" spans="1:17" ht="12.75" customHeight="1" x14ac:dyDescent="0.25">
      <c r="A127" s="3" t="str">
        <f>IF('Série original'!$A127&lt;&gt;"",'Série original'!$A127,"")</f>
        <v/>
      </c>
      <c r="B127" s="4" t="str">
        <f>IF('Série original'!$B127&lt;&gt;"",'Série original'!$B127,"")</f>
        <v/>
      </c>
      <c r="C127" s="5" t="str">
        <f>IF(AND('1º Saneamento'!$O127&gt;30%,'1º Saneamento'!C127&gt;='1º Saneamento'!$P127,'1º Saneamento'!C127&lt;='1º Saneamento'!$Q127,COUNT('1º Saneamento'!$C127:$L127)&gt;3,OR('1º Saneamento'!$N127&lt;&gt;'Série original'!$O127,'1º Saneamento'!$O127&lt;&gt;'Série original'!$P127,'1º Saneamento'!$P127&lt;&gt;'Série original'!$Q127)),'1º Saneamento'!C127," ")</f>
        <v xml:space="preserve"> </v>
      </c>
      <c r="D127" s="5" t="str">
        <f>IF(AND('1º Saneamento'!$O127&gt;30%,'1º Saneamento'!D127&gt;='1º Saneamento'!$P127,'1º Saneamento'!D127&lt;='1º Saneamento'!$Q127,COUNT('1º Saneamento'!$C127:$L127)&gt;3,OR('1º Saneamento'!$N127&lt;&gt;'Série original'!$O127,'1º Saneamento'!$O127&lt;&gt;'Série original'!$P127,'1º Saneamento'!$P127&lt;&gt;'Série original'!$Q127)),'1º Saneamento'!D127," ")</f>
        <v xml:space="preserve"> </v>
      </c>
      <c r="E127" s="5" t="str">
        <f>IF(AND('1º Saneamento'!$O127&gt;30%,'1º Saneamento'!E127&gt;='1º Saneamento'!$P127,'1º Saneamento'!E127&lt;='1º Saneamento'!$Q127,COUNT('1º Saneamento'!$C127:$L127)&gt;3,OR('1º Saneamento'!$N127&lt;&gt;'Série original'!$O127,'1º Saneamento'!$O127&lt;&gt;'Série original'!$P127,'1º Saneamento'!$P127&lt;&gt;'Série original'!$Q127)),'1º Saneamento'!E127," ")</f>
        <v xml:space="preserve"> </v>
      </c>
      <c r="F127" s="5" t="str">
        <f>IF(AND('1º Saneamento'!$O127&gt;30%,'1º Saneamento'!F127&gt;='1º Saneamento'!$P127,'1º Saneamento'!F127&lt;='1º Saneamento'!$Q127,COUNT('1º Saneamento'!$C127:$L127)&gt;3,OR('1º Saneamento'!$N127&lt;&gt;'Série original'!$O127,'1º Saneamento'!$O127&lt;&gt;'Série original'!$P127,'1º Saneamento'!$P127&lt;&gt;'Série original'!$Q127)),'1º Saneamento'!F127," ")</f>
        <v xml:space="preserve"> </v>
      </c>
      <c r="G127" s="5" t="str">
        <f>IF(AND('1º Saneamento'!$O127&gt;30%,'1º Saneamento'!G127&gt;='1º Saneamento'!$P127,'1º Saneamento'!G127&lt;='1º Saneamento'!$Q127,COUNT('1º Saneamento'!$C127:$L127)&gt;3,OR('1º Saneamento'!$N127&lt;&gt;'Série original'!$O127,'1º Saneamento'!$O127&lt;&gt;'Série original'!$P127,'1º Saneamento'!$P127&lt;&gt;'Série original'!$Q127)),'1º Saneamento'!G127," ")</f>
        <v xml:space="preserve"> </v>
      </c>
      <c r="H127" s="5" t="str">
        <f>IF(AND('1º Saneamento'!$O127&gt;30%,'1º Saneamento'!H127&gt;='1º Saneamento'!$P127,'1º Saneamento'!H127&lt;='1º Saneamento'!$Q127,COUNT('1º Saneamento'!$C127:$L127)&gt;3,OR('1º Saneamento'!$N127&lt;&gt;'Série original'!$O127,'1º Saneamento'!$O127&lt;&gt;'Série original'!$P127,'1º Saneamento'!$P127&lt;&gt;'Série original'!$Q127)),'1º Saneamento'!H127," ")</f>
        <v xml:space="preserve"> </v>
      </c>
      <c r="I127" s="5" t="str">
        <f>IF(AND('1º Saneamento'!$O127&gt;30%,'1º Saneamento'!I127&gt;='1º Saneamento'!$P127,'1º Saneamento'!I127&lt;='1º Saneamento'!$Q127,COUNT('1º Saneamento'!$C127:$L127)&gt;3,OR('1º Saneamento'!$N127&lt;&gt;'Série original'!$O127,'1º Saneamento'!$O127&lt;&gt;'Série original'!$P127,'1º Saneamento'!$P127&lt;&gt;'Série original'!$Q127)),'1º Saneamento'!I127," ")</f>
        <v xml:space="preserve"> </v>
      </c>
      <c r="J127" s="5" t="str">
        <f>IF(AND('1º Saneamento'!$O127&gt;30%,'1º Saneamento'!J127&gt;='1º Saneamento'!$P127,'1º Saneamento'!J127&lt;='1º Saneamento'!$Q127,COUNT('1º Saneamento'!$C127:$L127)&gt;3,OR('1º Saneamento'!$N127&lt;&gt;'Série original'!$O127,'1º Saneamento'!$O127&lt;&gt;'Série original'!$P127,'1º Saneamento'!$P127&lt;&gt;'Série original'!$Q127)),'1º Saneamento'!J127," ")</f>
        <v xml:space="preserve"> </v>
      </c>
      <c r="K127" s="5" t="str">
        <f>IF(AND('1º Saneamento'!$O127&gt;30%,'1º Saneamento'!K127&gt;='1º Saneamento'!$P127,'1º Saneamento'!K127&lt;='1º Saneamento'!$Q127,COUNT('1º Saneamento'!$C127:$L127)&gt;3,OR('1º Saneamento'!$N127&lt;&gt;'Série original'!$O127,'1º Saneamento'!$O127&lt;&gt;'Série original'!$P127,'1º Saneamento'!$P127&lt;&gt;'Série original'!$Q127)),'1º Saneamento'!K127," ")</f>
        <v xml:space="preserve"> </v>
      </c>
      <c r="L127" s="5" t="str">
        <f>IF(AND('1º Saneamento'!$O127&gt;30%,'1º Saneamento'!L127&gt;='1º Saneamento'!$P127,'1º Saneamento'!L127&lt;='1º Saneamento'!$Q127,COUNT('1º Saneamento'!$C127:$L127)&gt;3,OR('1º Saneamento'!$N127&lt;&gt;'Série original'!$O127,'1º Saneamento'!$O127&lt;&gt;'Série original'!$P127,'1º Saneamento'!$P127&lt;&gt;'Série original'!$Q127)),'1º Saneamento'!L127," ")</f>
        <v xml:space="preserve"> </v>
      </c>
      <c r="M127" s="44" t="str">
        <f t="shared" si="15"/>
        <v/>
      </c>
      <c r="N127" s="7" t="str">
        <f t="shared" si="16"/>
        <v/>
      </c>
      <c r="O127" s="8" t="str">
        <f t="shared" si="17"/>
        <v/>
      </c>
      <c r="P127" s="6" t="str">
        <f t="shared" si="18"/>
        <v/>
      </c>
      <c r="Q127" s="5" t="str">
        <f t="shared" si="19"/>
        <v/>
      </c>
    </row>
    <row r="128" spans="1:17" ht="12.75" customHeight="1" x14ac:dyDescent="0.25">
      <c r="A128" s="3" t="str">
        <f>IF('Série original'!$A128&lt;&gt;"",'Série original'!$A128,"")</f>
        <v/>
      </c>
      <c r="B128" s="4" t="str">
        <f>IF('Série original'!$B128&lt;&gt;"",'Série original'!$B128,"")</f>
        <v/>
      </c>
      <c r="C128" s="5" t="str">
        <f>IF(AND('1º Saneamento'!$O128&gt;30%,'1º Saneamento'!C128&gt;='1º Saneamento'!$P128,'1º Saneamento'!C128&lt;='1º Saneamento'!$Q128,COUNT('1º Saneamento'!$C128:$L128)&gt;3,OR('1º Saneamento'!$N128&lt;&gt;'Série original'!$O128,'1º Saneamento'!$O128&lt;&gt;'Série original'!$P128,'1º Saneamento'!$P128&lt;&gt;'Série original'!$Q128)),'1º Saneamento'!C128," ")</f>
        <v xml:space="preserve"> </v>
      </c>
      <c r="D128" s="5" t="str">
        <f>IF(AND('1º Saneamento'!$O128&gt;30%,'1º Saneamento'!D128&gt;='1º Saneamento'!$P128,'1º Saneamento'!D128&lt;='1º Saneamento'!$Q128,COUNT('1º Saneamento'!$C128:$L128)&gt;3,OR('1º Saneamento'!$N128&lt;&gt;'Série original'!$O128,'1º Saneamento'!$O128&lt;&gt;'Série original'!$P128,'1º Saneamento'!$P128&lt;&gt;'Série original'!$Q128)),'1º Saneamento'!D128," ")</f>
        <v xml:space="preserve"> </v>
      </c>
      <c r="E128" s="5" t="str">
        <f>IF(AND('1º Saneamento'!$O128&gt;30%,'1º Saneamento'!E128&gt;='1º Saneamento'!$P128,'1º Saneamento'!E128&lt;='1º Saneamento'!$Q128,COUNT('1º Saneamento'!$C128:$L128)&gt;3,OR('1º Saneamento'!$N128&lt;&gt;'Série original'!$O128,'1º Saneamento'!$O128&lt;&gt;'Série original'!$P128,'1º Saneamento'!$P128&lt;&gt;'Série original'!$Q128)),'1º Saneamento'!E128," ")</f>
        <v xml:space="preserve"> </v>
      </c>
      <c r="F128" s="5" t="str">
        <f>IF(AND('1º Saneamento'!$O128&gt;30%,'1º Saneamento'!F128&gt;='1º Saneamento'!$P128,'1º Saneamento'!F128&lt;='1º Saneamento'!$Q128,COUNT('1º Saneamento'!$C128:$L128)&gt;3,OR('1º Saneamento'!$N128&lt;&gt;'Série original'!$O128,'1º Saneamento'!$O128&lt;&gt;'Série original'!$P128,'1º Saneamento'!$P128&lt;&gt;'Série original'!$Q128)),'1º Saneamento'!F128," ")</f>
        <v xml:space="preserve"> </v>
      </c>
      <c r="G128" s="5" t="str">
        <f>IF(AND('1º Saneamento'!$O128&gt;30%,'1º Saneamento'!G128&gt;='1º Saneamento'!$P128,'1º Saneamento'!G128&lt;='1º Saneamento'!$Q128,COUNT('1º Saneamento'!$C128:$L128)&gt;3,OR('1º Saneamento'!$N128&lt;&gt;'Série original'!$O128,'1º Saneamento'!$O128&lt;&gt;'Série original'!$P128,'1º Saneamento'!$P128&lt;&gt;'Série original'!$Q128)),'1º Saneamento'!G128," ")</f>
        <v xml:space="preserve"> </v>
      </c>
      <c r="H128" s="5" t="str">
        <f>IF(AND('1º Saneamento'!$O128&gt;30%,'1º Saneamento'!H128&gt;='1º Saneamento'!$P128,'1º Saneamento'!H128&lt;='1º Saneamento'!$Q128,COUNT('1º Saneamento'!$C128:$L128)&gt;3,OR('1º Saneamento'!$N128&lt;&gt;'Série original'!$O128,'1º Saneamento'!$O128&lt;&gt;'Série original'!$P128,'1º Saneamento'!$P128&lt;&gt;'Série original'!$Q128)),'1º Saneamento'!H128," ")</f>
        <v xml:space="preserve"> </v>
      </c>
      <c r="I128" s="5" t="str">
        <f>IF(AND('1º Saneamento'!$O128&gt;30%,'1º Saneamento'!I128&gt;='1º Saneamento'!$P128,'1º Saneamento'!I128&lt;='1º Saneamento'!$Q128,COUNT('1º Saneamento'!$C128:$L128)&gt;3,OR('1º Saneamento'!$N128&lt;&gt;'Série original'!$O128,'1º Saneamento'!$O128&lt;&gt;'Série original'!$P128,'1º Saneamento'!$P128&lt;&gt;'Série original'!$Q128)),'1º Saneamento'!I128," ")</f>
        <v xml:space="preserve"> </v>
      </c>
      <c r="J128" s="5" t="str">
        <f>IF(AND('1º Saneamento'!$O128&gt;30%,'1º Saneamento'!J128&gt;='1º Saneamento'!$P128,'1º Saneamento'!J128&lt;='1º Saneamento'!$Q128,COUNT('1º Saneamento'!$C128:$L128)&gt;3,OR('1º Saneamento'!$N128&lt;&gt;'Série original'!$O128,'1º Saneamento'!$O128&lt;&gt;'Série original'!$P128,'1º Saneamento'!$P128&lt;&gt;'Série original'!$Q128)),'1º Saneamento'!J128," ")</f>
        <v xml:space="preserve"> </v>
      </c>
      <c r="K128" s="5" t="str">
        <f>IF(AND('1º Saneamento'!$O128&gt;30%,'1º Saneamento'!K128&gt;='1º Saneamento'!$P128,'1º Saneamento'!K128&lt;='1º Saneamento'!$Q128,COUNT('1º Saneamento'!$C128:$L128)&gt;3,OR('1º Saneamento'!$N128&lt;&gt;'Série original'!$O128,'1º Saneamento'!$O128&lt;&gt;'Série original'!$P128,'1º Saneamento'!$P128&lt;&gt;'Série original'!$Q128)),'1º Saneamento'!K128," ")</f>
        <v xml:space="preserve"> </v>
      </c>
      <c r="L128" s="5" t="str">
        <f>IF(AND('1º Saneamento'!$O128&gt;30%,'1º Saneamento'!L128&gt;='1º Saneamento'!$P128,'1º Saneamento'!L128&lt;='1º Saneamento'!$Q128,COUNT('1º Saneamento'!$C128:$L128)&gt;3,OR('1º Saneamento'!$N128&lt;&gt;'Série original'!$O128,'1º Saneamento'!$O128&lt;&gt;'Série original'!$P128,'1º Saneamento'!$P128&lt;&gt;'Série original'!$Q128)),'1º Saneamento'!L128," ")</f>
        <v xml:space="preserve"> </v>
      </c>
      <c r="M128" s="44" t="str">
        <f t="shared" si="15"/>
        <v/>
      </c>
      <c r="N128" s="7" t="str">
        <f t="shared" si="16"/>
        <v/>
      </c>
      <c r="O128" s="8" t="str">
        <f t="shared" si="17"/>
        <v/>
      </c>
      <c r="P128" s="6" t="str">
        <f t="shared" si="18"/>
        <v/>
      </c>
      <c r="Q128" s="5" t="str">
        <f t="shared" si="19"/>
        <v/>
      </c>
    </row>
    <row r="129" spans="1:17" ht="12.75" customHeight="1" x14ac:dyDescent="0.25">
      <c r="A129" s="3" t="str">
        <f>IF('Série original'!$A129&lt;&gt;"",'Série original'!$A129,"")</f>
        <v/>
      </c>
      <c r="B129" s="4" t="str">
        <f>IF('Série original'!$B129&lt;&gt;"",'Série original'!$B129,"")</f>
        <v/>
      </c>
      <c r="C129" s="5" t="str">
        <f>IF(AND('1º Saneamento'!$O129&gt;30%,'1º Saneamento'!C129&gt;='1º Saneamento'!$P129,'1º Saneamento'!C129&lt;='1º Saneamento'!$Q129,COUNT('1º Saneamento'!$C129:$L129)&gt;3,OR('1º Saneamento'!$N129&lt;&gt;'Série original'!$O129,'1º Saneamento'!$O129&lt;&gt;'Série original'!$P129,'1º Saneamento'!$P129&lt;&gt;'Série original'!$Q129)),'1º Saneamento'!C129," ")</f>
        <v xml:space="preserve"> </v>
      </c>
      <c r="D129" s="5" t="str">
        <f>IF(AND('1º Saneamento'!$O129&gt;30%,'1º Saneamento'!D129&gt;='1º Saneamento'!$P129,'1º Saneamento'!D129&lt;='1º Saneamento'!$Q129,COUNT('1º Saneamento'!$C129:$L129)&gt;3,OR('1º Saneamento'!$N129&lt;&gt;'Série original'!$O129,'1º Saneamento'!$O129&lt;&gt;'Série original'!$P129,'1º Saneamento'!$P129&lt;&gt;'Série original'!$Q129)),'1º Saneamento'!D129," ")</f>
        <v xml:space="preserve"> </v>
      </c>
      <c r="E129" s="5" t="str">
        <f>IF(AND('1º Saneamento'!$O129&gt;30%,'1º Saneamento'!E129&gt;='1º Saneamento'!$P129,'1º Saneamento'!E129&lt;='1º Saneamento'!$Q129,COUNT('1º Saneamento'!$C129:$L129)&gt;3,OR('1º Saneamento'!$N129&lt;&gt;'Série original'!$O129,'1º Saneamento'!$O129&lt;&gt;'Série original'!$P129,'1º Saneamento'!$P129&lt;&gt;'Série original'!$Q129)),'1º Saneamento'!E129," ")</f>
        <v xml:space="preserve"> </v>
      </c>
      <c r="F129" s="5" t="str">
        <f>IF(AND('1º Saneamento'!$O129&gt;30%,'1º Saneamento'!F129&gt;='1º Saneamento'!$P129,'1º Saneamento'!F129&lt;='1º Saneamento'!$Q129,COUNT('1º Saneamento'!$C129:$L129)&gt;3,OR('1º Saneamento'!$N129&lt;&gt;'Série original'!$O129,'1º Saneamento'!$O129&lt;&gt;'Série original'!$P129,'1º Saneamento'!$P129&lt;&gt;'Série original'!$Q129)),'1º Saneamento'!F129," ")</f>
        <v xml:space="preserve"> </v>
      </c>
      <c r="G129" s="5" t="str">
        <f>IF(AND('1º Saneamento'!$O129&gt;30%,'1º Saneamento'!G129&gt;='1º Saneamento'!$P129,'1º Saneamento'!G129&lt;='1º Saneamento'!$Q129,COUNT('1º Saneamento'!$C129:$L129)&gt;3,OR('1º Saneamento'!$N129&lt;&gt;'Série original'!$O129,'1º Saneamento'!$O129&lt;&gt;'Série original'!$P129,'1º Saneamento'!$P129&lt;&gt;'Série original'!$Q129)),'1º Saneamento'!G129," ")</f>
        <v xml:space="preserve"> </v>
      </c>
      <c r="H129" s="5" t="str">
        <f>IF(AND('1º Saneamento'!$O129&gt;30%,'1º Saneamento'!H129&gt;='1º Saneamento'!$P129,'1º Saneamento'!H129&lt;='1º Saneamento'!$Q129,COUNT('1º Saneamento'!$C129:$L129)&gt;3,OR('1º Saneamento'!$N129&lt;&gt;'Série original'!$O129,'1º Saneamento'!$O129&lt;&gt;'Série original'!$P129,'1º Saneamento'!$P129&lt;&gt;'Série original'!$Q129)),'1º Saneamento'!H129," ")</f>
        <v xml:space="preserve"> </v>
      </c>
      <c r="I129" s="5" t="str">
        <f>IF(AND('1º Saneamento'!$O129&gt;30%,'1º Saneamento'!I129&gt;='1º Saneamento'!$P129,'1º Saneamento'!I129&lt;='1º Saneamento'!$Q129,COUNT('1º Saneamento'!$C129:$L129)&gt;3,OR('1º Saneamento'!$N129&lt;&gt;'Série original'!$O129,'1º Saneamento'!$O129&lt;&gt;'Série original'!$P129,'1º Saneamento'!$P129&lt;&gt;'Série original'!$Q129)),'1º Saneamento'!I129," ")</f>
        <v xml:space="preserve"> </v>
      </c>
      <c r="J129" s="5" t="str">
        <f>IF(AND('1º Saneamento'!$O129&gt;30%,'1º Saneamento'!J129&gt;='1º Saneamento'!$P129,'1º Saneamento'!J129&lt;='1º Saneamento'!$Q129,COUNT('1º Saneamento'!$C129:$L129)&gt;3,OR('1º Saneamento'!$N129&lt;&gt;'Série original'!$O129,'1º Saneamento'!$O129&lt;&gt;'Série original'!$P129,'1º Saneamento'!$P129&lt;&gt;'Série original'!$Q129)),'1º Saneamento'!J129," ")</f>
        <v xml:space="preserve"> </v>
      </c>
      <c r="K129" s="5" t="str">
        <f>IF(AND('1º Saneamento'!$O129&gt;30%,'1º Saneamento'!K129&gt;='1º Saneamento'!$P129,'1º Saneamento'!K129&lt;='1º Saneamento'!$Q129,COUNT('1º Saneamento'!$C129:$L129)&gt;3,OR('1º Saneamento'!$N129&lt;&gt;'Série original'!$O129,'1º Saneamento'!$O129&lt;&gt;'Série original'!$P129,'1º Saneamento'!$P129&lt;&gt;'Série original'!$Q129)),'1º Saneamento'!K129," ")</f>
        <v xml:space="preserve"> </v>
      </c>
      <c r="L129" s="5" t="str">
        <f>IF(AND('1º Saneamento'!$O129&gt;30%,'1º Saneamento'!L129&gt;='1º Saneamento'!$P129,'1º Saneamento'!L129&lt;='1º Saneamento'!$Q129,COUNT('1º Saneamento'!$C129:$L129)&gt;3,OR('1º Saneamento'!$N129&lt;&gt;'Série original'!$O129,'1º Saneamento'!$O129&lt;&gt;'Série original'!$P129,'1º Saneamento'!$P129&lt;&gt;'Série original'!$Q129)),'1º Saneamento'!L129," ")</f>
        <v xml:space="preserve"> </v>
      </c>
      <c r="M129" s="44" t="str">
        <f t="shared" si="15"/>
        <v/>
      </c>
      <c r="N129" s="7" t="str">
        <f t="shared" si="16"/>
        <v/>
      </c>
      <c r="O129" s="8" t="str">
        <f t="shared" si="17"/>
        <v/>
      </c>
      <c r="P129" s="6" t="str">
        <f t="shared" si="18"/>
        <v/>
      </c>
      <c r="Q129" s="5" t="str">
        <f t="shared" si="19"/>
        <v/>
      </c>
    </row>
    <row r="130" spans="1:17" ht="12.75" customHeight="1" x14ac:dyDescent="0.25">
      <c r="A130" s="3" t="str">
        <f>IF('Série original'!$A130&lt;&gt;"",'Série original'!$A130,"")</f>
        <v/>
      </c>
      <c r="B130" s="4" t="str">
        <f>IF('Série original'!$B130&lt;&gt;"",'Série original'!$B130,"")</f>
        <v/>
      </c>
      <c r="C130" s="5" t="str">
        <f>IF(AND('1º Saneamento'!$O130&gt;30%,'1º Saneamento'!C130&gt;='1º Saneamento'!$P130,'1º Saneamento'!C130&lt;='1º Saneamento'!$Q130,COUNT('1º Saneamento'!$C130:$L130)&gt;3,OR('1º Saneamento'!$N130&lt;&gt;'Série original'!$O130,'1º Saneamento'!$O130&lt;&gt;'Série original'!$P130,'1º Saneamento'!$P130&lt;&gt;'Série original'!$Q130)),'1º Saneamento'!C130," ")</f>
        <v xml:space="preserve"> </v>
      </c>
      <c r="D130" s="5" t="str">
        <f>IF(AND('1º Saneamento'!$O130&gt;30%,'1º Saneamento'!D130&gt;='1º Saneamento'!$P130,'1º Saneamento'!D130&lt;='1º Saneamento'!$Q130,COUNT('1º Saneamento'!$C130:$L130)&gt;3,OR('1º Saneamento'!$N130&lt;&gt;'Série original'!$O130,'1º Saneamento'!$O130&lt;&gt;'Série original'!$P130,'1º Saneamento'!$P130&lt;&gt;'Série original'!$Q130)),'1º Saneamento'!D130," ")</f>
        <v xml:space="preserve"> </v>
      </c>
      <c r="E130" s="5" t="str">
        <f>IF(AND('1º Saneamento'!$O130&gt;30%,'1º Saneamento'!E130&gt;='1º Saneamento'!$P130,'1º Saneamento'!E130&lt;='1º Saneamento'!$Q130,COUNT('1º Saneamento'!$C130:$L130)&gt;3,OR('1º Saneamento'!$N130&lt;&gt;'Série original'!$O130,'1º Saneamento'!$O130&lt;&gt;'Série original'!$P130,'1º Saneamento'!$P130&lt;&gt;'Série original'!$Q130)),'1º Saneamento'!E130," ")</f>
        <v xml:space="preserve"> </v>
      </c>
      <c r="F130" s="5" t="str">
        <f>IF(AND('1º Saneamento'!$O130&gt;30%,'1º Saneamento'!F130&gt;='1º Saneamento'!$P130,'1º Saneamento'!F130&lt;='1º Saneamento'!$Q130,COUNT('1º Saneamento'!$C130:$L130)&gt;3,OR('1º Saneamento'!$N130&lt;&gt;'Série original'!$O130,'1º Saneamento'!$O130&lt;&gt;'Série original'!$P130,'1º Saneamento'!$P130&lt;&gt;'Série original'!$Q130)),'1º Saneamento'!F130," ")</f>
        <v xml:space="preserve"> </v>
      </c>
      <c r="G130" s="5" t="str">
        <f>IF(AND('1º Saneamento'!$O130&gt;30%,'1º Saneamento'!G130&gt;='1º Saneamento'!$P130,'1º Saneamento'!G130&lt;='1º Saneamento'!$Q130,COUNT('1º Saneamento'!$C130:$L130)&gt;3,OR('1º Saneamento'!$N130&lt;&gt;'Série original'!$O130,'1º Saneamento'!$O130&lt;&gt;'Série original'!$P130,'1º Saneamento'!$P130&lt;&gt;'Série original'!$Q130)),'1º Saneamento'!G130," ")</f>
        <v xml:space="preserve"> </v>
      </c>
      <c r="H130" s="5" t="str">
        <f>IF(AND('1º Saneamento'!$O130&gt;30%,'1º Saneamento'!H130&gt;='1º Saneamento'!$P130,'1º Saneamento'!H130&lt;='1º Saneamento'!$Q130,COUNT('1º Saneamento'!$C130:$L130)&gt;3,OR('1º Saneamento'!$N130&lt;&gt;'Série original'!$O130,'1º Saneamento'!$O130&lt;&gt;'Série original'!$P130,'1º Saneamento'!$P130&lt;&gt;'Série original'!$Q130)),'1º Saneamento'!H130," ")</f>
        <v xml:space="preserve"> </v>
      </c>
      <c r="I130" s="5" t="str">
        <f>IF(AND('1º Saneamento'!$O130&gt;30%,'1º Saneamento'!I130&gt;='1º Saneamento'!$P130,'1º Saneamento'!I130&lt;='1º Saneamento'!$Q130,COUNT('1º Saneamento'!$C130:$L130)&gt;3,OR('1º Saneamento'!$N130&lt;&gt;'Série original'!$O130,'1º Saneamento'!$O130&lt;&gt;'Série original'!$P130,'1º Saneamento'!$P130&lt;&gt;'Série original'!$Q130)),'1º Saneamento'!I130," ")</f>
        <v xml:space="preserve"> </v>
      </c>
      <c r="J130" s="5" t="str">
        <f>IF(AND('1º Saneamento'!$O130&gt;30%,'1º Saneamento'!J130&gt;='1º Saneamento'!$P130,'1º Saneamento'!J130&lt;='1º Saneamento'!$Q130,COUNT('1º Saneamento'!$C130:$L130)&gt;3,OR('1º Saneamento'!$N130&lt;&gt;'Série original'!$O130,'1º Saneamento'!$O130&lt;&gt;'Série original'!$P130,'1º Saneamento'!$P130&lt;&gt;'Série original'!$Q130)),'1º Saneamento'!J130," ")</f>
        <v xml:space="preserve"> </v>
      </c>
      <c r="K130" s="5" t="str">
        <f>IF(AND('1º Saneamento'!$O130&gt;30%,'1º Saneamento'!K130&gt;='1º Saneamento'!$P130,'1º Saneamento'!K130&lt;='1º Saneamento'!$Q130,COUNT('1º Saneamento'!$C130:$L130)&gt;3,OR('1º Saneamento'!$N130&lt;&gt;'Série original'!$O130,'1º Saneamento'!$O130&lt;&gt;'Série original'!$P130,'1º Saneamento'!$P130&lt;&gt;'Série original'!$Q130)),'1º Saneamento'!K130," ")</f>
        <v xml:space="preserve"> </v>
      </c>
      <c r="L130" s="5" t="str">
        <f>IF(AND('1º Saneamento'!$O130&gt;30%,'1º Saneamento'!L130&gt;='1º Saneamento'!$P130,'1º Saneamento'!L130&lt;='1º Saneamento'!$Q130,COUNT('1º Saneamento'!$C130:$L130)&gt;3,OR('1º Saneamento'!$N130&lt;&gt;'Série original'!$O130,'1º Saneamento'!$O130&lt;&gt;'Série original'!$P130,'1º Saneamento'!$P130&lt;&gt;'Série original'!$Q130)),'1º Saneamento'!L130," ")</f>
        <v xml:space="preserve"> </v>
      </c>
      <c r="M130" s="44" t="str">
        <f t="shared" si="15"/>
        <v/>
      </c>
      <c r="N130" s="7" t="str">
        <f t="shared" si="16"/>
        <v/>
      </c>
      <c r="O130" s="8" t="str">
        <f t="shared" si="17"/>
        <v/>
      </c>
      <c r="P130" s="6" t="str">
        <f t="shared" si="18"/>
        <v/>
      </c>
      <c r="Q130" s="5" t="str">
        <f t="shared" si="19"/>
        <v/>
      </c>
    </row>
    <row r="131" spans="1:17" ht="12.75" customHeight="1" x14ac:dyDescent="0.25">
      <c r="A131" s="3" t="str">
        <f>IF('Série original'!$A131&lt;&gt;"",'Série original'!$A131,"")</f>
        <v/>
      </c>
      <c r="B131" s="4" t="str">
        <f>IF('Série original'!$B131&lt;&gt;"",'Série original'!$B131,"")</f>
        <v/>
      </c>
      <c r="C131" s="5" t="str">
        <f>IF(AND('1º Saneamento'!$O131&gt;30%,'1º Saneamento'!C131&gt;='1º Saneamento'!$P131,'1º Saneamento'!C131&lt;='1º Saneamento'!$Q131,COUNT('1º Saneamento'!$C131:$L131)&gt;3,OR('1º Saneamento'!$N131&lt;&gt;'Série original'!$O131,'1º Saneamento'!$O131&lt;&gt;'Série original'!$P131,'1º Saneamento'!$P131&lt;&gt;'Série original'!$Q131)),'1º Saneamento'!C131," ")</f>
        <v xml:space="preserve"> </v>
      </c>
      <c r="D131" s="5" t="str">
        <f>IF(AND('1º Saneamento'!$O131&gt;30%,'1º Saneamento'!D131&gt;='1º Saneamento'!$P131,'1º Saneamento'!D131&lt;='1º Saneamento'!$Q131,COUNT('1º Saneamento'!$C131:$L131)&gt;3,OR('1º Saneamento'!$N131&lt;&gt;'Série original'!$O131,'1º Saneamento'!$O131&lt;&gt;'Série original'!$P131,'1º Saneamento'!$P131&lt;&gt;'Série original'!$Q131)),'1º Saneamento'!D131," ")</f>
        <v xml:space="preserve"> </v>
      </c>
      <c r="E131" s="5" t="str">
        <f>IF(AND('1º Saneamento'!$O131&gt;30%,'1º Saneamento'!E131&gt;='1º Saneamento'!$P131,'1º Saneamento'!E131&lt;='1º Saneamento'!$Q131,COUNT('1º Saneamento'!$C131:$L131)&gt;3,OR('1º Saneamento'!$N131&lt;&gt;'Série original'!$O131,'1º Saneamento'!$O131&lt;&gt;'Série original'!$P131,'1º Saneamento'!$P131&lt;&gt;'Série original'!$Q131)),'1º Saneamento'!E131," ")</f>
        <v xml:space="preserve"> </v>
      </c>
      <c r="F131" s="5" t="str">
        <f>IF(AND('1º Saneamento'!$O131&gt;30%,'1º Saneamento'!F131&gt;='1º Saneamento'!$P131,'1º Saneamento'!F131&lt;='1º Saneamento'!$Q131,COUNT('1º Saneamento'!$C131:$L131)&gt;3,OR('1º Saneamento'!$N131&lt;&gt;'Série original'!$O131,'1º Saneamento'!$O131&lt;&gt;'Série original'!$P131,'1º Saneamento'!$P131&lt;&gt;'Série original'!$Q131)),'1º Saneamento'!F131," ")</f>
        <v xml:space="preserve"> </v>
      </c>
      <c r="G131" s="5" t="str">
        <f>IF(AND('1º Saneamento'!$O131&gt;30%,'1º Saneamento'!G131&gt;='1º Saneamento'!$P131,'1º Saneamento'!G131&lt;='1º Saneamento'!$Q131,COUNT('1º Saneamento'!$C131:$L131)&gt;3,OR('1º Saneamento'!$N131&lt;&gt;'Série original'!$O131,'1º Saneamento'!$O131&lt;&gt;'Série original'!$P131,'1º Saneamento'!$P131&lt;&gt;'Série original'!$Q131)),'1º Saneamento'!G131," ")</f>
        <v xml:space="preserve"> </v>
      </c>
      <c r="H131" s="5" t="str">
        <f>IF(AND('1º Saneamento'!$O131&gt;30%,'1º Saneamento'!H131&gt;='1º Saneamento'!$P131,'1º Saneamento'!H131&lt;='1º Saneamento'!$Q131,COUNT('1º Saneamento'!$C131:$L131)&gt;3,OR('1º Saneamento'!$N131&lt;&gt;'Série original'!$O131,'1º Saneamento'!$O131&lt;&gt;'Série original'!$P131,'1º Saneamento'!$P131&lt;&gt;'Série original'!$Q131)),'1º Saneamento'!H131," ")</f>
        <v xml:space="preserve"> </v>
      </c>
      <c r="I131" s="5" t="str">
        <f>IF(AND('1º Saneamento'!$O131&gt;30%,'1º Saneamento'!I131&gt;='1º Saneamento'!$P131,'1º Saneamento'!I131&lt;='1º Saneamento'!$Q131,COUNT('1º Saneamento'!$C131:$L131)&gt;3,OR('1º Saneamento'!$N131&lt;&gt;'Série original'!$O131,'1º Saneamento'!$O131&lt;&gt;'Série original'!$P131,'1º Saneamento'!$P131&lt;&gt;'Série original'!$Q131)),'1º Saneamento'!I131," ")</f>
        <v xml:space="preserve"> </v>
      </c>
      <c r="J131" s="5" t="str">
        <f>IF(AND('1º Saneamento'!$O131&gt;30%,'1º Saneamento'!J131&gt;='1º Saneamento'!$P131,'1º Saneamento'!J131&lt;='1º Saneamento'!$Q131,COUNT('1º Saneamento'!$C131:$L131)&gt;3,OR('1º Saneamento'!$N131&lt;&gt;'Série original'!$O131,'1º Saneamento'!$O131&lt;&gt;'Série original'!$P131,'1º Saneamento'!$P131&lt;&gt;'Série original'!$Q131)),'1º Saneamento'!J131," ")</f>
        <v xml:space="preserve"> </v>
      </c>
      <c r="K131" s="5" t="str">
        <f>IF(AND('1º Saneamento'!$O131&gt;30%,'1º Saneamento'!K131&gt;='1º Saneamento'!$P131,'1º Saneamento'!K131&lt;='1º Saneamento'!$Q131,COUNT('1º Saneamento'!$C131:$L131)&gt;3,OR('1º Saneamento'!$N131&lt;&gt;'Série original'!$O131,'1º Saneamento'!$O131&lt;&gt;'Série original'!$P131,'1º Saneamento'!$P131&lt;&gt;'Série original'!$Q131)),'1º Saneamento'!K131," ")</f>
        <v xml:space="preserve"> </v>
      </c>
      <c r="L131" s="5" t="str">
        <f>IF(AND('1º Saneamento'!$O131&gt;30%,'1º Saneamento'!L131&gt;='1º Saneamento'!$P131,'1º Saneamento'!L131&lt;='1º Saneamento'!$Q131,COUNT('1º Saneamento'!$C131:$L131)&gt;3,OR('1º Saneamento'!$N131&lt;&gt;'Série original'!$O131,'1º Saneamento'!$O131&lt;&gt;'Série original'!$P131,'1º Saneamento'!$P131&lt;&gt;'Série original'!$Q131)),'1º Saneamento'!L131," ")</f>
        <v xml:space="preserve"> </v>
      </c>
      <c r="M131" s="44" t="str">
        <f t="shared" si="15"/>
        <v/>
      </c>
      <c r="N131" s="7" t="str">
        <f t="shared" si="16"/>
        <v/>
      </c>
      <c r="O131" s="8" t="str">
        <f t="shared" si="17"/>
        <v/>
      </c>
      <c r="P131" s="6" t="str">
        <f t="shared" si="18"/>
        <v/>
      </c>
      <c r="Q131" s="5" t="str">
        <f t="shared" si="19"/>
        <v/>
      </c>
    </row>
    <row r="132" spans="1:17" ht="12.75" customHeight="1" x14ac:dyDescent="0.25">
      <c r="A132" s="3" t="str">
        <f>IF('Série original'!$A132&lt;&gt;"",'Série original'!$A132,"")</f>
        <v/>
      </c>
      <c r="B132" s="4" t="str">
        <f>IF('Série original'!$B132&lt;&gt;"",'Série original'!$B132,"")</f>
        <v/>
      </c>
      <c r="C132" s="5" t="str">
        <f>IF(AND('1º Saneamento'!$O132&gt;30%,'1º Saneamento'!C132&gt;='1º Saneamento'!$P132,'1º Saneamento'!C132&lt;='1º Saneamento'!$Q132,COUNT('1º Saneamento'!$C132:$L132)&gt;3,OR('1º Saneamento'!$N132&lt;&gt;'Série original'!$O132,'1º Saneamento'!$O132&lt;&gt;'Série original'!$P132,'1º Saneamento'!$P132&lt;&gt;'Série original'!$Q132)),'1º Saneamento'!C132," ")</f>
        <v xml:space="preserve"> </v>
      </c>
      <c r="D132" s="5" t="str">
        <f>IF(AND('1º Saneamento'!$O132&gt;30%,'1º Saneamento'!D132&gt;='1º Saneamento'!$P132,'1º Saneamento'!D132&lt;='1º Saneamento'!$Q132,COUNT('1º Saneamento'!$C132:$L132)&gt;3,OR('1º Saneamento'!$N132&lt;&gt;'Série original'!$O132,'1º Saneamento'!$O132&lt;&gt;'Série original'!$P132,'1º Saneamento'!$P132&lt;&gt;'Série original'!$Q132)),'1º Saneamento'!D132," ")</f>
        <v xml:space="preserve"> </v>
      </c>
      <c r="E132" s="5" t="str">
        <f>IF(AND('1º Saneamento'!$O132&gt;30%,'1º Saneamento'!E132&gt;='1º Saneamento'!$P132,'1º Saneamento'!E132&lt;='1º Saneamento'!$Q132,COUNT('1º Saneamento'!$C132:$L132)&gt;3,OR('1º Saneamento'!$N132&lt;&gt;'Série original'!$O132,'1º Saneamento'!$O132&lt;&gt;'Série original'!$P132,'1º Saneamento'!$P132&lt;&gt;'Série original'!$Q132)),'1º Saneamento'!E132," ")</f>
        <v xml:space="preserve"> </v>
      </c>
      <c r="F132" s="5" t="str">
        <f>IF(AND('1º Saneamento'!$O132&gt;30%,'1º Saneamento'!F132&gt;='1º Saneamento'!$P132,'1º Saneamento'!F132&lt;='1º Saneamento'!$Q132,COUNT('1º Saneamento'!$C132:$L132)&gt;3,OR('1º Saneamento'!$N132&lt;&gt;'Série original'!$O132,'1º Saneamento'!$O132&lt;&gt;'Série original'!$P132,'1º Saneamento'!$P132&lt;&gt;'Série original'!$Q132)),'1º Saneamento'!F132," ")</f>
        <v xml:space="preserve"> </v>
      </c>
      <c r="G132" s="5" t="str">
        <f>IF(AND('1º Saneamento'!$O132&gt;30%,'1º Saneamento'!G132&gt;='1º Saneamento'!$P132,'1º Saneamento'!G132&lt;='1º Saneamento'!$Q132,COUNT('1º Saneamento'!$C132:$L132)&gt;3,OR('1º Saneamento'!$N132&lt;&gt;'Série original'!$O132,'1º Saneamento'!$O132&lt;&gt;'Série original'!$P132,'1º Saneamento'!$P132&lt;&gt;'Série original'!$Q132)),'1º Saneamento'!G132," ")</f>
        <v xml:space="preserve"> </v>
      </c>
      <c r="H132" s="5" t="str">
        <f>IF(AND('1º Saneamento'!$O132&gt;30%,'1º Saneamento'!H132&gt;='1º Saneamento'!$P132,'1º Saneamento'!H132&lt;='1º Saneamento'!$Q132,COUNT('1º Saneamento'!$C132:$L132)&gt;3,OR('1º Saneamento'!$N132&lt;&gt;'Série original'!$O132,'1º Saneamento'!$O132&lt;&gt;'Série original'!$P132,'1º Saneamento'!$P132&lt;&gt;'Série original'!$Q132)),'1º Saneamento'!H132," ")</f>
        <v xml:space="preserve"> </v>
      </c>
      <c r="I132" s="5" t="str">
        <f>IF(AND('1º Saneamento'!$O132&gt;30%,'1º Saneamento'!I132&gt;='1º Saneamento'!$P132,'1º Saneamento'!I132&lt;='1º Saneamento'!$Q132,COUNT('1º Saneamento'!$C132:$L132)&gt;3,OR('1º Saneamento'!$N132&lt;&gt;'Série original'!$O132,'1º Saneamento'!$O132&lt;&gt;'Série original'!$P132,'1º Saneamento'!$P132&lt;&gt;'Série original'!$Q132)),'1º Saneamento'!I132," ")</f>
        <v xml:space="preserve"> </v>
      </c>
      <c r="J132" s="5" t="str">
        <f>IF(AND('1º Saneamento'!$O132&gt;30%,'1º Saneamento'!J132&gt;='1º Saneamento'!$P132,'1º Saneamento'!J132&lt;='1º Saneamento'!$Q132,COUNT('1º Saneamento'!$C132:$L132)&gt;3,OR('1º Saneamento'!$N132&lt;&gt;'Série original'!$O132,'1º Saneamento'!$O132&lt;&gt;'Série original'!$P132,'1º Saneamento'!$P132&lt;&gt;'Série original'!$Q132)),'1º Saneamento'!J132," ")</f>
        <v xml:space="preserve"> </v>
      </c>
      <c r="K132" s="5" t="str">
        <f>IF(AND('1º Saneamento'!$O132&gt;30%,'1º Saneamento'!K132&gt;='1º Saneamento'!$P132,'1º Saneamento'!K132&lt;='1º Saneamento'!$Q132,COUNT('1º Saneamento'!$C132:$L132)&gt;3,OR('1º Saneamento'!$N132&lt;&gt;'Série original'!$O132,'1º Saneamento'!$O132&lt;&gt;'Série original'!$P132,'1º Saneamento'!$P132&lt;&gt;'Série original'!$Q132)),'1º Saneamento'!K132," ")</f>
        <v xml:space="preserve"> </v>
      </c>
      <c r="L132" s="5" t="str">
        <f>IF(AND('1º Saneamento'!$O132&gt;30%,'1º Saneamento'!L132&gt;='1º Saneamento'!$P132,'1º Saneamento'!L132&lt;='1º Saneamento'!$Q132,COUNT('1º Saneamento'!$C132:$L132)&gt;3,OR('1º Saneamento'!$N132&lt;&gt;'Série original'!$O132,'1º Saneamento'!$O132&lt;&gt;'Série original'!$P132,'1º Saneamento'!$P132&lt;&gt;'Série original'!$Q132)),'1º Saneamento'!L132," ")</f>
        <v xml:space="preserve"> </v>
      </c>
      <c r="M132" s="44" t="str">
        <f t="shared" si="15"/>
        <v/>
      </c>
      <c r="N132" s="7" t="str">
        <f t="shared" si="16"/>
        <v/>
      </c>
      <c r="O132" s="8" t="str">
        <f t="shared" si="17"/>
        <v/>
      </c>
      <c r="P132" s="6" t="str">
        <f t="shared" si="18"/>
        <v/>
      </c>
      <c r="Q132" s="5" t="str">
        <f t="shared" si="19"/>
        <v/>
      </c>
    </row>
    <row r="133" spans="1:17" ht="12.75" customHeight="1" x14ac:dyDescent="0.25">
      <c r="A133" s="3" t="str">
        <f>IF('Série original'!$A133&lt;&gt;"",'Série original'!$A133,"")</f>
        <v/>
      </c>
      <c r="B133" s="4" t="str">
        <f>IF('Série original'!$B133&lt;&gt;"",'Série original'!$B133,"")</f>
        <v/>
      </c>
      <c r="C133" s="5" t="str">
        <f>IF(AND('1º Saneamento'!$O133&gt;30%,'1º Saneamento'!C133&gt;='1º Saneamento'!$P133,'1º Saneamento'!C133&lt;='1º Saneamento'!$Q133,COUNT('1º Saneamento'!$C133:$L133)&gt;3,OR('1º Saneamento'!$N133&lt;&gt;'Série original'!$O133,'1º Saneamento'!$O133&lt;&gt;'Série original'!$P133,'1º Saneamento'!$P133&lt;&gt;'Série original'!$Q133)),'1º Saneamento'!C133," ")</f>
        <v xml:space="preserve"> </v>
      </c>
      <c r="D133" s="5" t="str">
        <f>IF(AND('1º Saneamento'!$O133&gt;30%,'1º Saneamento'!D133&gt;='1º Saneamento'!$P133,'1º Saneamento'!D133&lt;='1º Saneamento'!$Q133,COUNT('1º Saneamento'!$C133:$L133)&gt;3,OR('1º Saneamento'!$N133&lt;&gt;'Série original'!$O133,'1º Saneamento'!$O133&lt;&gt;'Série original'!$P133,'1º Saneamento'!$P133&lt;&gt;'Série original'!$Q133)),'1º Saneamento'!D133," ")</f>
        <v xml:space="preserve"> </v>
      </c>
      <c r="E133" s="5" t="str">
        <f>IF(AND('1º Saneamento'!$O133&gt;30%,'1º Saneamento'!E133&gt;='1º Saneamento'!$P133,'1º Saneamento'!E133&lt;='1º Saneamento'!$Q133,COUNT('1º Saneamento'!$C133:$L133)&gt;3,OR('1º Saneamento'!$N133&lt;&gt;'Série original'!$O133,'1º Saneamento'!$O133&lt;&gt;'Série original'!$P133,'1º Saneamento'!$P133&lt;&gt;'Série original'!$Q133)),'1º Saneamento'!E133," ")</f>
        <v xml:space="preserve"> </v>
      </c>
      <c r="F133" s="5" t="str">
        <f>IF(AND('1º Saneamento'!$O133&gt;30%,'1º Saneamento'!F133&gt;='1º Saneamento'!$P133,'1º Saneamento'!F133&lt;='1º Saneamento'!$Q133,COUNT('1º Saneamento'!$C133:$L133)&gt;3,OR('1º Saneamento'!$N133&lt;&gt;'Série original'!$O133,'1º Saneamento'!$O133&lt;&gt;'Série original'!$P133,'1º Saneamento'!$P133&lt;&gt;'Série original'!$Q133)),'1º Saneamento'!F133," ")</f>
        <v xml:space="preserve"> </v>
      </c>
      <c r="G133" s="5" t="str">
        <f>IF(AND('1º Saneamento'!$O133&gt;30%,'1º Saneamento'!G133&gt;='1º Saneamento'!$P133,'1º Saneamento'!G133&lt;='1º Saneamento'!$Q133,COUNT('1º Saneamento'!$C133:$L133)&gt;3,OR('1º Saneamento'!$N133&lt;&gt;'Série original'!$O133,'1º Saneamento'!$O133&lt;&gt;'Série original'!$P133,'1º Saneamento'!$P133&lt;&gt;'Série original'!$Q133)),'1º Saneamento'!G133," ")</f>
        <v xml:space="preserve"> </v>
      </c>
      <c r="H133" s="5" t="str">
        <f>IF(AND('1º Saneamento'!$O133&gt;30%,'1º Saneamento'!H133&gt;='1º Saneamento'!$P133,'1º Saneamento'!H133&lt;='1º Saneamento'!$Q133,COUNT('1º Saneamento'!$C133:$L133)&gt;3,OR('1º Saneamento'!$N133&lt;&gt;'Série original'!$O133,'1º Saneamento'!$O133&lt;&gt;'Série original'!$P133,'1º Saneamento'!$P133&lt;&gt;'Série original'!$Q133)),'1º Saneamento'!H133," ")</f>
        <v xml:space="preserve"> </v>
      </c>
      <c r="I133" s="5" t="str">
        <f>IF(AND('1º Saneamento'!$O133&gt;30%,'1º Saneamento'!I133&gt;='1º Saneamento'!$P133,'1º Saneamento'!I133&lt;='1º Saneamento'!$Q133,COUNT('1º Saneamento'!$C133:$L133)&gt;3,OR('1º Saneamento'!$N133&lt;&gt;'Série original'!$O133,'1º Saneamento'!$O133&lt;&gt;'Série original'!$P133,'1º Saneamento'!$P133&lt;&gt;'Série original'!$Q133)),'1º Saneamento'!I133," ")</f>
        <v xml:space="preserve"> </v>
      </c>
      <c r="J133" s="5" t="str">
        <f>IF(AND('1º Saneamento'!$O133&gt;30%,'1º Saneamento'!J133&gt;='1º Saneamento'!$P133,'1º Saneamento'!J133&lt;='1º Saneamento'!$Q133,COUNT('1º Saneamento'!$C133:$L133)&gt;3,OR('1º Saneamento'!$N133&lt;&gt;'Série original'!$O133,'1º Saneamento'!$O133&lt;&gt;'Série original'!$P133,'1º Saneamento'!$P133&lt;&gt;'Série original'!$Q133)),'1º Saneamento'!J133," ")</f>
        <v xml:space="preserve"> </v>
      </c>
      <c r="K133" s="5" t="str">
        <f>IF(AND('1º Saneamento'!$O133&gt;30%,'1º Saneamento'!K133&gt;='1º Saneamento'!$P133,'1º Saneamento'!K133&lt;='1º Saneamento'!$Q133,COUNT('1º Saneamento'!$C133:$L133)&gt;3,OR('1º Saneamento'!$N133&lt;&gt;'Série original'!$O133,'1º Saneamento'!$O133&lt;&gt;'Série original'!$P133,'1º Saneamento'!$P133&lt;&gt;'Série original'!$Q133)),'1º Saneamento'!K133," ")</f>
        <v xml:space="preserve"> </v>
      </c>
      <c r="L133" s="5" t="str">
        <f>IF(AND('1º Saneamento'!$O133&gt;30%,'1º Saneamento'!L133&gt;='1º Saneamento'!$P133,'1º Saneamento'!L133&lt;='1º Saneamento'!$Q133,COUNT('1º Saneamento'!$C133:$L133)&gt;3,OR('1º Saneamento'!$N133&lt;&gt;'Série original'!$O133,'1º Saneamento'!$O133&lt;&gt;'Série original'!$P133,'1º Saneamento'!$P133&lt;&gt;'Série original'!$Q133)),'1º Saneamento'!L133," ")</f>
        <v xml:space="preserve"> </v>
      </c>
      <c r="M133" s="44" t="str">
        <f t="shared" si="15"/>
        <v/>
      </c>
      <c r="N133" s="7" t="str">
        <f t="shared" si="16"/>
        <v/>
      </c>
      <c r="O133" s="8" t="str">
        <f t="shared" si="17"/>
        <v/>
      </c>
      <c r="P133" s="6" t="str">
        <f t="shared" si="18"/>
        <v/>
      </c>
      <c r="Q133" s="5" t="str">
        <f t="shared" si="19"/>
        <v/>
      </c>
    </row>
    <row r="134" spans="1:17" ht="12.75" customHeight="1" x14ac:dyDescent="0.25">
      <c r="A134" s="3" t="str">
        <f>IF('Série original'!$A134&lt;&gt;"",'Série original'!$A134,"")</f>
        <v/>
      </c>
      <c r="B134" s="4" t="str">
        <f>IF('Série original'!$B134&lt;&gt;"",'Série original'!$B134,"")</f>
        <v/>
      </c>
      <c r="C134" s="5" t="str">
        <f>IF(AND('1º Saneamento'!$O134&gt;30%,'1º Saneamento'!C134&gt;='1º Saneamento'!$P134,'1º Saneamento'!C134&lt;='1º Saneamento'!$Q134,COUNT('1º Saneamento'!$C134:$L134)&gt;3,OR('1º Saneamento'!$N134&lt;&gt;'Série original'!$O134,'1º Saneamento'!$O134&lt;&gt;'Série original'!$P134,'1º Saneamento'!$P134&lt;&gt;'Série original'!$Q134)),'1º Saneamento'!C134," ")</f>
        <v xml:space="preserve"> </v>
      </c>
      <c r="D134" s="5" t="str">
        <f>IF(AND('1º Saneamento'!$O134&gt;30%,'1º Saneamento'!D134&gt;='1º Saneamento'!$P134,'1º Saneamento'!D134&lt;='1º Saneamento'!$Q134,COUNT('1º Saneamento'!$C134:$L134)&gt;3,OR('1º Saneamento'!$N134&lt;&gt;'Série original'!$O134,'1º Saneamento'!$O134&lt;&gt;'Série original'!$P134,'1º Saneamento'!$P134&lt;&gt;'Série original'!$Q134)),'1º Saneamento'!D134," ")</f>
        <v xml:space="preserve"> </v>
      </c>
      <c r="E134" s="5" t="str">
        <f>IF(AND('1º Saneamento'!$O134&gt;30%,'1º Saneamento'!E134&gt;='1º Saneamento'!$P134,'1º Saneamento'!E134&lt;='1º Saneamento'!$Q134,COUNT('1º Saneamento'!$C134:$L134)&gt;3,OR('1º Saneamento'!$N134&lt;&gt;'Série original'!$O134,'1º Saneamento'!$O134&lt;&gt;'Série original'!$P134,'1º Saneamento'!$P134&lt;&gt;'Série original'!$Q134)),'1º Saneamento'!E134," ")</f>
        <v xml:space="preserve"> </v>
      </c>
      <c r="F134" s="5" t="str">
        <f>IF(AND('1º Saneamento'!$O134&gt;30%,'1º Saneamento'!F134&gt;='1º Saneamento'!$P134,'1º Saneamento'!F134&lt;='1º Saneamento'!$Q134,COUNT('1º Saneamento'!$C134:$L134)&gt;3,OR('1º Saneamento'!$N134&lt;&gt;'Série original'!$O134,'1º Saneamento'!$O134&lt;&gt;'Série original'!$P134,'1º Saneamento'!$P134&lt;&gt;'Série original'!$Q134)),'1º Saneamento'!F134," ")</f>
        <v xml:space="preserve"> </v>
      </c>
      <c r="G134" s="5" t="str">
        <f>IF(AND('1º Saneamento'!$O134&gt;30%,'1º Saneamento'!G134&gt;='1º Saneamento'!$P134,'1º Saneamento'!G134&lt;='1º Saneamento'!$Q134,COUNT('1º Saneamento'!$C134:$L134)&gt;3,OR('1º Saneamento'!$N134&lt;&gt;'Série original'!$O134,'1º Saneamento'!$O134&lt;&gt;'Série original'!$P134,'1º Saneamento'!$P134&lt;&gt;'Série original'!$Q134)),'1º Saneamento'!G134," ")</f>
        <v xml:space="preserve"> </v>
      </c>
      <c r="H134" s="5" t="str">
        <f>IF(AND('1º Saneamento'!$O134&gt;30%,'1º Saneamento'!H134&gt;='1º Saneamento'!$P134,'1º Saneamento'!H134&lt;='1º Saneamento'!$Q134,COUNT('1º Saneamento'!$C134:$L134)&gt;3,OR('1º Saneamento'!$N134&lt;&gt;'Série original'!$O134,'1º Saneamento'!$O134&lt;&gt;'Série original'!$P134,'1º Saneamento'!$P134&lt;&gt;'Série original'!$Q134)),'1º Saneamento'!H134," ")</f>
        <v xml:space="preserve"> </v>
      </c>
      <c r="I134" s="5" t="str">
        <f>IF(AND('1º Saneamento'!$O134&gt;30%,'1º Saneamento'!I134&gt;='1º Saneamento'!$P134,'1º Saneamento'!I134&lt;='1º Saneamento'!$Q134,COUNT('1º Saneamento'!$C134:$L134)&gt;3,OR('1º Saneamento'!$N134&lt;&gt;'Série original'!$O134,'1º Saneamento'!$O134&lt;&gt;'Série original'!$P134,'1º Saneamento'!$P134&lt;&gt;'Série original'!$Q134)),'1º Saneamento'!I134," ")</f>
        <v xml:space="preserve"> </v>
      </c>
      <c r="J134" s="5" t="str">
        <f>IF(AND('1º Saneamento'!$O134&gt;30%,'1º Saneamento'!J134&gt;='1º Saneamento'!$P134,'1º Saneamento'!J134&lt;='1º Saneamento'!$Q134,COUNT('1º Saneamento'!$C134:$L134)&gt;3,OR('1º Saneamento'!$N134&lt;&gt;'Série original'!$O134,'1º Saneamento'!$O134&lt;&gt;'Série original'!$P134,'1º Saneamento'!$P134&lt;&gt;'Série original'!$Q134)),'1º Saneamento'!J134," ")</f>
        <v xml:space="preserve"> </v>
      </c>
      <c r="K134" s="5" t="str">
        <f>IF(AND('1º Saneamento'!$O134&gt;30%,'1º Saneamento'!K134&gt;='1º Saneamento'!$P134,'1º Saneamento'!K134&lt;='1º Saneamento'!$Q134,COUNT('1º Saneamento'!$C134:$L134)&gt;3,OR('1º Saneamento'!$N134&lt;&gt;'Série original'!$O134,'1º Saneamento'!$O134&lt;&gt;'Série original'!$P134,'1º Saneamento'!$P134&lt;&gt;'Série original'!$Q134)),'1º Saneamento'!K134," ")</f>
        <v xml:space="preserve"> </v>
      </c>
      <c r="L134" s="5" t="str">
        <f>IF(AND('1º Saneamento'!$O134&gt;30%,'1º Saneamento'!L134&gt;='1º Saneamento'!$P134,'1º Saneamento'!L134&lt;='1º Saneamento'!$Q134,COUNT('1º Saneamento'!$C134:$L134)&gt;3,OR('1º Saneamento'!$N134&lt;&gt;'Série original'!$O134,'1º Saneamento'!$O134&lt;&gt;'Série original'!$P134,'1º Saneamento'!$P134&lt;&gt;'Série original'!$Q134)),'1º Saneamento'!L134," ")</f>
        <v xml:space="preserve"> </v>
      </c>
      <c r="M134" s="44" t="str">
        <f t="shared" si="15"/>
        <v/>
      </c>
      <c r="N134" s="7" t="str">
        <f t="shared" si="16"/>
        <v/>
      </c>
      <c r="O134" s="8" t="str">
        <f t="shared" si="17"/>
        <v/>
      </c>
      <c r="P134" s="6" t="str">
        <f t="shared" si="18"/>
        <v/>
      </c>
      <c r="Q134" s="5" t="str">
        <f t="shared" si="19"/>
        <v/>
      </c>
    </row>
    <row r="135" spans="1:17" ht="12.75" customHeight="1" x14ac:dyDescent="0.25">
      <c r="A135" s="3" t="str">
        <f>IF('Série original'!$A135&lt;&gt;"",'Série original'!$A135,"")</f>
        <v/>
      </c>
      <c r="B135" s="4" t="str">
        <f>IF('Série original'!$B135&lt;&gt;"",'Série original'!$B135,"")</f>
        <v/>
      </c>
      <c r="C135" s="5" t="str">
        <f>IF(AND('1º Saneamento'!$O135&gt;30%,'1º Saneamento'!C135&gt;='1º Saneamento'!$P135,'1º Saneamento'!C135&lt;='1º Saneamento'!$Q135,COUNT('1º Saneamento'!$C135:$L135)&gt;3,OR('1º Saneamento'!$N135&lt;&gt;'Série original'!$O135,'1º Saneamento'!$O135&lt;&gt;'Série original'!$P135,'1º Saneamento'!$P135&lt;&gt;'Série original'!$Q135)),'1º Saneamento'!C135," ")</f>
        <v xml:space="preserve"> </v>
      </c>
      <c r="D135" s="5" t="str">
        <f>IF(AND('1º Saneamento'!$O135&gt;30%,'1º Saneamento'!D135&gt;='1º Saneamento'!$P135,'1º Saneamento'!D135&lt;='1º Saneamento'!$Q135,COUNT('1º Saneamento'!$C135:$L135)&gt;3,OR('1º Saneamento'!$N135&lt;&gt;'Série original'!$O135,'1º Saneamento'!$O135&lt;&gt;'Série original'!$P135,'1º Saneamento'!$P135&lt;&gt;'Série original'!$Q135)),'1º Saneamento'!D135," ")</f>
        <v xml:space="preserve"> </v>
      </c>
      <c r="E135" s="5" t="str">
        <f>IF(AND('1º Saneamento'!$O135&gt;30%,'1º Saneamento'!E135&gt;='1º Saneamento'!$P135,'1º Saneamento'!E135&lt;='1º Saneamento'!$Q135,COUNT('1º Saneamento'!$C135:$L135)&gt;3,OR('1º Saneamento'!$N135&lt;&gt;'Série original'!$O135,'1º Saneamento'!$O135&lt;&gt;'Série original'!$P135,'1º Saneamento'!$P135&lt;&gt;'Série original'!$Q135)),'1º Saneamento'!E135," ")</f>
        <v xml:space="preserve"> </v>
      </c>
      <c r="F135" s="5" t="str">
        <f>IF(AND('1º Saneamento'!$O135&gt;30%,'1º Saneamento'!F135&gt;='1º Saneamento'!$P135,'1º Saneamento'!F135&lt;='1º Saneamento'!$Q135,COUNT('1º Saneamento'!$C135:$L135)&gt;3,OR('1º Saneamento'!$N135&lt;&gt;'Série original'!$O135,'1º Saneamento'!$O135&lt;&gt;'Série original'!$P135,'1º Saneamento'!$P135&lt;&gt;'Série original'!$Q135)),'1º Saneamento'!F135," ")</f>
        <v xml:space="preserve"> </v>
      </c>
      <c r="G135" s="5" t="str">
        <f>IF(AND('1º Saneamento'!$O135&gt;30%,'1º Saneamento'!G135&gt;='1º Saneamento'!$P135,'1º Saneamento'!G135&lt;='1º Saneamento'!$Q135,COUNT('1º Saneamento'!$C135:$L135)&gt;3,OR('1º Saneamento'!$N135&lt;&gt;'Série original'!$O135,'1º Saneamento'!$O135&lt;&gt;'Série original'!$P135,'1º Saneamento'!$P135&lt;&gt;'Série original'!$Q135)),'1º Saneamento'!G135," ")</f>
        <v xml:space="preserve"> </v>
      </c>
      <c r="H135" s="5" t="str">
        <f>IF(AND('1º Saneamento'!$O135&gt;30%,'1º Saneamento'!H135&gt;='1º Saneamento'!$P135,'1º Saneamento'!H135&lt;='1º Saneamento'!$Q135,COUNT('1º Saneamento'!$C135:$L135)&gt;3,OR('1º Saneamento'!$N135&lt;&gt;'Série original'!$O135,'1º Saneamento'!$O135&lt;&gt;'Série original'!$P135,'1º Saneamento'!$P135&lt;&gt;'Série original'!$Q135)),'1º Saneamento'!H135," ")</f>
        <v xml:space="preserve"> </v>
      </c>
      <c r="I135" s="5" t="str">
        <f>IF(AND('1º Saneamento'!$O135&gt;30%,'1º Saneamento'!I135&gt;='1º Saneamento'!$P135,'1º Saneamento'!I135&lt;='1º Saneamento'!$Q135,COUNT('1º Saneamento'!$C135:$L135)&gt;3,OR('1º Saneamento'!$N135&lt;&gt;'Série original'!$O135,'1º Saneamento'!$O135&lt;&gt;'Série original'!$P135,'1º Saneamento'!$P135&lt;&gt;'Série original'!$Q135)),'1º Saneamento'!I135," ")</f>
        <v xml:space="preserve"> </v>
      </c>
      <c r="J135" s="5" t="str">
        <f>IF(AND('1º Saneamento'!$O135&gt;30%,'1º Saneamento'!J135&gt;='1º Saneamento'!$P135,'1º Saneamento'!J135&lt;='1º Saneamento'!$Q135,COUNT('1º Saneamento'!$C135:$L135)&gt;3,OR('1º Saneamento'!$N135&lt;&gt;'Série original'!$O135,'1º Saneamento'!$O135&lt;&gt;'Série original'!$P135,'1º Saneamento'!$P135&lt;&gt;'Série original'!$Q135)),'1º Saneamento'!J135," ")</f>
        <v xml:space="preserve"> </v>
      </c>
      <c r="K135" s="5" t="str">
        <f>IF(AND('1º Saneamento'!$O135&gt;30%,'1º Saneamento'!K135&gt;='1º Saneamento'!$P135,'1º Saneamento'!K135&lt;='1º Saneamento'!$Q135,COUNT('1º Saneamento'!$C135:$L135)&gt;3,OR('1º Saneamento'!$N135&lt;&gt;'Série original'!$O135,'1º Saneamento'!$O135&lt;&gt;'Série original'!$P135,'1º Saneamento'!$P135&lt;&gt;'Série original'!$Q135)),'1º Saneamento'!K135," ")</f>
        <v xml:space="preserve"> </v>
      </c>
      <c r="L135" s="5" t="str">
        <f>IF(AND('1º Saneamento'!$O135&gt;30%,'1º Saneamento'!L135&gt;='1º Saneamento'!$P135,'1º Saneamento'!L135&lt;='1º Saneamento'!$Q135,COUNT('1º Saneamento'!$C135:$L135)&gt;3,OR('1º Saneamento'!$N135&lt;&gt;'Série original'!$O135,'1º Saneamento'!$O135&lt;&gt;'Série original'!$P135,'1º Saneamento'!$P135&lt;&gt;'Série original'!$Q135)),'1º Saneamento'!L135," ")</f>
        <v xml:space="preserve"> </v>
      </c>
      <c r="M135" s="44" t="str">
        <f t="shared" si="15"/>
        <v/>
      </c>
      <c r="N135" s="7" t="str">
        <f t="shared" si="16"/>
        <v/>
      </c>
      <c r="O135" s="8" t="str">
        <f t="shared" si="17"/>
        <v/>
      </c>
      <c r="P135" s="6" t="str">
        <f t="shared" si="18"/>
        <v/>
      </c>
      <c r="Q135" s="5" t="str">
        <f t="shared" si="19"/>
        <v/>
      </c>
    </row>
    <row r="136" spans="1:17" ht="12.75" customHeight="1" x14ac:dyDescent="0.25">
      <c r="A136" s="3" t="str">
        <f>IF('Série original'!$A136&lt;&gt;"",'Série original'!$A136,"")</f>
        <v/>
      </c>
      <c r="B136" s="4" t="str">
        <f>IF('Série original'!$B136&lt;&gt;"",'Série original'!$B136,"")</f>
        <v/>
      </c>
      <c r="C136" s="5" t="str">
        <f>IF(AND('1º Saneamento'!$O136&gt;30%,'1º Saneamento'!C136&gt;='1º Saneamento'!$P136,'1º Saneamento'!C136&lt;='1º Saneamento'!$Q136,COUNT('1º Saneamento'!$C136:$L136)&gt;3,OR('1º Saneamento'!$N136&lt;&gt;'Série original'!$O136,'1º Saneamento'!$O136&lt;&gt;'Série original'!$P136,'1º Saneamento'!$P136&lt;&gt;'Série original'!$Q136)),'1º Saneamento'!C136," ")</f>
        <v xml:space="preserve"> </v>
      </c>
      <c r="D136" s="5" t="str">
        <f>IF(AND('1º Saneamento'!$O136&gt;30%,'1º Saneamento'!D136&gt;='1º Saneamento'!$P136,'1º Saneamento'!D136&lt;='1º Saneamento'!$Q136,COUNT('1º Saneamento'!$C136:$L136)&gt;3,OR('1º Saneamento'!$N136&lt;&gt;'Série original'!$O136,'1º Saneamento'!$O136&lt;&gt;'Série original'!$P136,'1º Saneamento'!$P136&lt;&gt;'Série original'!$Q136)),'1º Saneamento'!D136," ")</f>
        <v xml:space="preserve"> </v>
      </c>
      <c r="E136" s="5" t="str">
        <f>IF(AND('1º Saneamento'!$O136&gt;30%,'1º Saneamento'!E136&gt;='1º Saneamento'!$P136,'1º Saneamento'!E136&lt;='1º Saneamento'!$Q136,COUNT('1º Saneamento'!$C136:$L136)&gt;3,OR('1º Saneamento'!$N136&lt;&gt;'Série original'!$O136,'1º Saneamento'!$O136&lt;&gt;'Série original'!$P136,'1º Saneamento'!$P136&lt;&gt;'Série original'!$Q136)),'1º Saneamento'!E136," ")</f>
        <v xml:space="preserve"> </v>
      </c>
      <c r="F136" s="5" t="str">
        <f>IF(AND('1º Saneamento'!$O136&gt;30%,'1º Saneamento'!F136&gt;='1º Saneamento'!$P136,'1º Saneamento'!F136&lt;='1º Saneamento'!$Q136,COUNT('1º Saneamento'!$C136:$L136)&gt;3,OR('1º Saneamento'!$N136&lt;&gt;'Série original'!$O136,'1º Saneamento'!$O136&lt;&gt;'Série original'!$P136,'1º Saneamento'!$P136&lt;&gt;'Série original'!$Q136)),'1º Saneamento'!F136," ")</f>
        <v xml:space="preserve"> </v>
      </c>
      <c r="G136" s="5" t="str">
        <f>IF(AND('1º Saneamento'!$O136&gt;30%,'1º Saneamento'!G136&gt;='1º Saneamento'!$P136,'1º Saneamento'!G136&lt;='1º Saneamento'!$Q136,COUNT('1º Saneamento'!$C136:$L136)&gt;3,OR('1º Saneamento'!$N136&lt;&gt;'Série original'!$O136,'1º Saneamento'!$O136&lt;&gt;'Série original'!$P136,'1º Saneamento'!$P136&lt;&gt;'Série original'!$Q136)),'1º Saneamento'!G136," ")</f>
        <v xml:space="preserve"> </v>
      </c>
      <c r="H136" s="5" t="str">
        <f>IF(AND('1º Saneamento'!$O136&gt;30%,'1º Saneamento'!H136&gt;='1º Saneamento'!$P136,'1º Saneamento'!H136&lt;='1º Saneamento'!$Q136,COUNT('1º Saneamento'!$C136:$L136)&gt;3,OR('1º Saneamento'!$N136&lt;&gt;'Série original'!$O136,'1º Saneamento'!$O136&lt;&gt;'Série original'!$P136,'1º Saneamento'!$P136&lt;&gt;'Série original'!$Q136)),'1º Saneamento'!H136," ")</f>
        <v xml:space="preserve"> </v>
      </c>
      <c r="I136" s="5" t="str">
        <f>IF(AND('1º Saneamento'!$O136&gt;30%,'1º Saneamento'!I136&gt;='1º Saneamento'!$P136,'1º Saneamento'!I136&lt;='1º Saneamento'!$Q136,COUNT('1º Saneamento'!$C136:$L136)&gt;3,OR('1º Saneamento'!$N136&lt;&gt;'Série original'!$O136,'1º Saneamento'!$O136&lt;&gt;'Série original'!$P136,'1º Saneamento'!$P136&lt;&gt;'Série original'!$Q136)),'1º Saneamento'!I136," ")</f>
        <v xml:space="preserve"> </v>
      </c>
      <c r="J136" s="5" t="str">
        <f>IF(AND('1º Saneamento'!$O136&gt;30%,'1º Saneamento'!J136&gt;='1º Saneamento'!$P136,'1º Saneamento'!J136&lt;='1º Saneamento'!$Q136,COUNT('1º Saneamento'!$C136:$L136)&gt;3,OR('1º Saneamento'!$N136&lt;&gt;'Série original'!$O136,'1º Saneamento'!$O136&lt;&gt;'Série original'!$P136,'1º Saneamento'!$P136&lt;&gt;'Série original'!$Q136)),'1º Saneamento'!J136," ")</f>
        <v xml:space="preserve"> </v>
      </c>
      <c r="K136" s="5" t="str">
        <f>IF(AND('1º Saneamento'!$O136&gt;30%,'1º Saneamento'!K136&gt;='1º Saneamento'!$P136,'1º Saneamento'!K136&lt;='1º Saneamento'!$Q136,COUNT('1º Saneamento'!$C136:$L136)&gt;3,OR('1º Saneamento'!$N136&lt;&gt;'Série original'!$O136,'1º Saneamento'!$O136&lt;&gt;'Série original'!$P136,'1º Saneamento'!$P136&lt;&gt;'Série original'!$Q136)),'1º Saneamento'!K136," ")</f>
        <v xml:space="preserve"> </v>
      </c>
      <c r="L136" s="5" t="str">
        <f>IF(AND('1º Saneamento'!$O136&gt;30%,'1º Saneamento'!L136&gt;='1º Saneamento'!$P136,'1º Saneamento'!L136&lt;='1º Saneamento'!$Q136,COUNT('1º Saneamento'!$C136:$L136)&gt;3,OR('1º Saneamento'!$N136&lt;&gt;'Série original'!$O136,'1º Saneamento'!$O136&lt;&gt;'Série original'!$P136,'1º Saneamento'!$P136&lt;&gt;'Série original'!$Q136)),'1º Saneamento'!L136," ")</f>
        <v xml:space="preserve"> </v>
      </c>
      <c r="M136" s="44" t="str">
        <f t="shared" si="15"/>
        <v/>
      </c>
      <c r="N136" s="7" t="str">
        <f t="shared" si="16"/>
        <v/>
      </c>
      <c r="O136" s="8" t="str">
        <f t="shared" si="17"/>
        <v/>
      </c>
      <c r="P136" s="6" t="str">
        <f t="shared" si="18"/>
        <v/>
      </c>
      <c r="Q136" s="5" t="str">
        <f t="shared" si="19"/>
        <v/>
      </c>
    </row>
    <row r="137" spans="1:17" ht="12.75" customHeight="1" x14ac:dyDescent="0.25">
      <c r="A137" s="3" t="str">
        <f>IF('Série original'!$A137&lt;&gt;"",'Série original'!$A137,"")</f>
        <v/>
      </c>
      <c r="B137" s="4" t="str">
        <f>IF('Série original'!$B137&lt;&gt;"",'Série original'!$B137,"")</f>
        <v/>
      </c>
      <c r="C137" s="5" t="str">
        <f>IF(AND('1º Saneamento'!$O137&gt;30%,'1º Saneamento'!C137&gt;='1º Saneamento'!$P137,'1º Saneamento'!C137&lt;='1º Saneamento'!$Q137,COUNT('1º Saneamento'!$C137:$L137)&gt;3,OR('1º Saneamento'!$N137&lt;&gt;'Série original'!$O137,'1º Saneamento'!$O137&lt;&gt;'Série original'!$P137,'1º Saneamento'!$P137&lt;&gt;'Série original'!$Q137)),'1º Saneamento'!C137," ")</f>
        <v xml:space="preserve"> </v>
      </c>
      <c r="D137" s="5" t="str">
        <f>IF(AND('1º Saneamento'!$O137&gt;30%,'1º Saneamento'!D137&gt;='1º Saneamento'!$P137,'1º Saneamento'!D137&lt;='1º Saneamento'!$Q137,COUNT('1º Saneamento'!$C137:$L137)&gt;3,OR('1º Saneamento'!$N137&lt;&gt;'Série original'!$O137,'1º Saneamento'!$O137&lt;&gt;'Série original'!$P137,'1º Saneamento'!$P137&lt;&gt;'Série original'!$Q137)),'1º Saneamento'!D137," ")</f>
        <v xml:space="preserve"> </v>
      </c>
      <c r="E137" s="5" t="str">
        <f>IF(AND('1º Saneamento'!$O137&gt;30%,'1º Saneamento'!E137&gt;='1º Saneamento'!$P137,'1º Saneamento'!E137&lt;='1º Saneamento'!$Q137,COUNT('1º Saneamento'!$C137:$L137)&gt;3,OR('1º Saneamento'!$N137&lt;&gt;'Série original'!$O137,'1º Saneamento'!$O137&lt;&gt;'Série original'!$P137,'1º Saneamento'!$P137&lt;&gt;'Série original'!$Q137)),'1º Saneamento'!E137," ")</f>
        <v xml:space="preserve"> </v>
      </c>
      <c r="F137" s="5" t="str">
        <f>IF(AND('1º Saneamento'!$O137&gt;30%,'1º Saneamento'!F137&gt;='1º Saneamento'!$P137,'1º Saneamento'!F137&lt;='1º Saneamento'!$Q137,COUNT('1º Saneamento'!$C137:$L137)&gt;3,OR('1º Saneamento'!$N137&lt;&gt;'Série original'!$O137,'1º Saneamento'!$O137&lt;&gt;'Série original'!$P137,'1º Saneamento'!$P137&lt;&gt;'Série original'!$Q137)),'1º Saneamento'!F137," ")</f>
        <v xml:space="preserve"> </v>
      </c>
      <c r="G137" s="5" t="str">
        <f>IF(AND('1º Saneamento'!$O137&gt;30%,'1º Saneamento'!G137&gt;='1º Saneamento'!$P137,'1º Saneamento'!G137&lt;='1º Saneamento'!$Q137,COUNT('1º Saneamento'!$C137:$L137)&gt;3,OR('1º Saneamento'!$N137&lt;&gt;'Série original'!$O137,'1º Saneamento'!$O137&lt;&gt;'Série original'!$P137,'1º Saneamento'!$P137&lt;&gt;'Série original'!$Q137)),'1º Saneamento'!G137," ")</f>
        <v xml:space="preserve"> </v>
      </c>
      <c r="H137" s="5" t="str">
        <f>IF(AND('1º Saneamento'!$O137&gt;30%,'1º Saneamento'!H137&gt;='1º Saneamento'!$P137,'1º Saneamento'!H137&lt;='1º Saneamento'!$Q137,COUNT('1º Saneamento'!$C137:$L137)&gt;3,OR('1º Saneamento'!$N137&lt;&gt;'Série original'!$O137,'1º Saneamento'!$O137&lt;&gt;'Série original'!$P137,'1º Saneamento'!$P137&lt;&gt;'Série original'!$Q137)),'1º Saneamento'!H137," ")</f>
        <v xml:space="preserve"> </v>
      </c>
      <c r="I137" s="5" t="str">
        <f>IF(AND('1º Saneamento'!$O137&gt;30%,'1º Saneamento'!I137&gt;='1º Saneamento'!$P137,'1º Saneamento'!I137&lt;='1º Saneamento'!$Q137,COUNT('1º Saneamento'!$C137:$L137)&gt;3,OR('1º Saneamento'!$N137&lt;&gt;'Série original'!$O137,'1º Saneamento'!$O137&lt;&gt;'Série original'!$P137,'1º Saneamento'!$P137&lt;&gt;'Série original'!$Q137)),'1º Saneamento'!I137," ")</f>
        <v xml:space="preserve"> </v>
      </c>
      <c r="J137" s="5" t="str">
        <f>IF(AND('1º Saneamento'!$O137&gt;30%,'1º Saneamento'!J137&gt;='1º Saneamento'!$P137,'1º Saneamento'!J137&lt;='1º Saneamento'!$Q137,COUNT('1º Saneamento'!$C137:$L137)&gt;3,OR('1º Saneamento'!$N137&lt;&gt;'Série original'!$O137,'1º Saneamento'!$O137&lt;&gt;'Série original'!$P137,'1º Saneamento'!$P137&lt;&gt;'Série original'!$Q137)),'1º Saneamento'!J137," ")</f>
        <v xml:space="preserve"> </v>
      </c>
      <c r="K137" s="5" t="str">
        <f>IF(AND('1º Saneamento'!$O137&gt;30%,'1º Saneamento'!K137&gt;='1º Saneamento'!$P137,'1º Saneamento'!K137&lt;='1º Saneamento'!$Q137,COUNT('1º Saneamento'!$C137:$L137)&gt;3,OR('1º Saneamento'!$N137&lt;&gt;'Série original'!$O137,'1º Saneamento'!$O137&lt;&gt;'Série original'!$P137,'1º Saneamento'!$P137&lt;&gt;'Série original'!$Q137)),'1º Saneamento'!K137," ")</f>
        <v xml:space="preserve"> </v>
      </c>
      <c r="L137" s="5" t="str">
        <f>IF(AND('1º Saneamento'!$O137&gt;30%,'1º Saneamento'!L137&gt;='1º Saneamento'!$P137,'1º Saneamento'!L137&lt;='1º Saneamento'!$Q137,COUNT('1º Saneamento'!$C137:$L137)&gt;3,OR('1º Saneamento'!$N137&lt;&gt;'Série original'!$O137,'1º Saneamento'!$O137&lt;&gt;'Série original'!$P137,'1º Saneamento'!$P137&lt;&gt;'Série original'!$Q137)),'1º Saneamento'!L137," ")</f>
        <v xml:space="preserve"> </v>
      </c>
      <c r="M137" s="44" t="str">
        <f t="shared" si="15"/>
        <v/>
      </c>
      <c r="N137" s="7" t="str">
        <f t="shared" si="16"/>
        <v/>
      </c>
      <c r="O137" s="8" t="str">
        <f t="shared" si="17"/>
        <v/>
      </c>
      <c r="P137" s="6" t="str">
        <f t="shared" si="18"/>
        <v/>
      </c>
      <c r="Q137" s="5" t="str">
        <f t="shared" si="19"/>
        <v/>
      </c>
    </row>
    <row r="138" spans="1:17" ht="12.75" customHeight="1" x14ac:dyDescent="0.25">
      <c r="A138" s="3" t="str">
        <f>IF('Série original'!$A138&lt;&gt;"",'Série original'!$A138,"")</f>
        <v/>
      </c>
      <c r="B138" s="4" t="str">
        <f>IF('Série original'!$B138&lt;&gt;"",'Série original'!$B138,"")</f>
        <v/>
      </c>
      <c r="C138" s="5" t="str">
        <f>IF(AND('1º Saneamento'!$O138&gt;30%,'1º Saneamento'!C138&gt;='1º Saneamento'!$P138,'1º Saneamento'!C138&lt;='1º Saneamento'!$Q138,COUNT('1º Saneamento'!$C138:$L138)&gt;3,OR('1º Saneamento'!$N138&lt;&gt;'Série original'!$O138,'1º Saneamento'!$O138&lt;&gt;'Série original'!$P138,'1º Saneamento'!$P138&lt;&gt;'Série original'!$Q138)),'1º Saneamento'!C138," ")</f>
        <v xml:space="preserve"> </v>
      </c>
      <c r="D138" s="5" t="str">
        <f>IF(AND('1º Saneamento'!$O138&gt;30%,'1º Saneamento'!D138&gt;='1º Saneamento'!$P138,'1º Saneamento'!D138&lt;='1º Saneamento'!$Q138,COUNT('1º Saneamento'!$C138:$L138)&gt;3,OR('1º Saneamento'!$N138&lt;&gt;'Série original'!$O138,'1º Saneamento'!$O138&lt;&gt;'Série original'!$P138,'1º Saneamento'!$P138&lt;&gt;'Série original'!$Q138)),'1º Saneamento'!D138," ")</f>
        <v xml:space="preserve"> </v>
      </c>
      <c r="E138" s="5" t="str">
        <f>IF(AND('1º Saneamento'!$O138&gt;30%,'1º Saneamento'!E138&gt;='1º Saneamento'!$P138,'1º Saneamento'!E138&lt;='1º Saneamento'!$Q138,COUNT('1º Saneamento'!$C138:$L138)&gt;3,OR('1º Saneamento'!$N138&lt;&gt;'Série original'!$O138,'1º Saneamento'!$O138&lt;&gt;'Série original'!$P138,'1º Saneamento'!$P138&lt;&gt;'Série original'!$Q138)),'1º Saneamento'!E138," ")</f>
        <v xml:space="preserve"> </v>
      </c>
      <c r="F138" s="5" t="str">
        <f>IF(AND('1º Saneamento'!$O138&gt;30%,'1º Saneamento'!F138&gt;='1º Saneamento'!$P138,'1º Saneamento'!F138&lt;='1º Saneamento'!$Q138,COUNT('1º Saneamento'!$C138:$L138)&gt;3,OR('1º Saneamento'!$N138&lt;&gt;'Série original'!$O138,'1º Saneamento'!$O138&lt;&gt;'Série original'!$P138,'1º Saneamento'!$P138&lt;&gt;'Série original'!$Q138)),'1º Saneamento'!F138," ")</f>
        <v xml:space="preserve"> </v>
      </c>
      <c r="G138" s="5" t="str">
        <f>IF(AND('1º Saneamento'!$O138&gt;30%,'1º Saneamento'!G138&gt;='1º Saneamento'!$P138,'1º Saneamento'!G138&lt;='1º Saneamento'!$Q138,COUNT('1º Saneamento'!$C138:$L138)&gt;3,OR('1º Saneamento'!$N138&lt;&gt;'Série original'!$O138,'1º Saneamento'!$O138&lt;&gt;'Série original'!$P138,'1º Saneamento'!$P138&lt;&gt;'Série original'!$Q138)),'1º Saneamento'!G138," ")</f>
        <v xml:space="preserve"> </v>
      </c>
      <c r="H138" s="5" t="str">
        <f>IF(AND('1º Saneamento'!$O138&gt;30%,'1º Saneamento'!H138&gt;='1º Saneamento'!$P138,'1º Saneamento'!H138&lt;='1º Saneamento'!$Q138,COUNT('1º Saneamento'!$C138:$L138)&gt;3,OR('1º Saneamento'!$N138&lt;&gt;'Série original'!$O138,'1º Saneamento'!$O138&lt;&gt;'Série original'!$P138,'1º Saneamento'!$P138&lt;&gt;'Série original'!$Q138)),'1º Saneamento'!H138," ")</f>
        <v xml:space="preserve"> </v>
      </c>
      <c r="I138" s="5" t="str">
        <f>IF(AND('1º Saneamento'!$O138&gt;30%,'1º Saneamento'!I138&gt;='1º Saneamento'!$P138,'1º Saneamento'!I138&lt;='1º Saneamento'!$Q138,COUNT('1º Saneamento'!$C138:$L138)&gt;3,OR('1º Saneamento'!$N138&lt;&gt;'Série original'!$O138,'1º Saneamento'!$O138&lt;&gt;'Série original'!$P138,'1º Saneamento'!$P138&lt;&gt;'Série original'!$Q138)),'1º Saneamento'!I138," ")</f>
        <v xml:space="preserve"> </v>
      </c>
      <c r="J138" s="5" t="str">
        <f>IF(AND('1º Saneamento'!$O138&gt;30%,'1º Saneamento'!J138&gt;='1º Saneamento'!$P138,'1º Saneamento'!J138&lt;='1º Saneamento'!$Q138,COUNT('1º Saneamento'!$C138:$L138)&gt;3,OR('1º Saneamento'!$N138&lt;&gt;'Série original'!$O138,'1º Saneamento'!$O138&lt;&gt;'Série original'!$P138,'1º Saneamento'!$P138&lt;&gt;'Série original'!$Q138)),'1º Saneamento'!J138," ")</f>
        <v xml:space="preserve"> </v>
      </c>
      <c r="K138" s="5" t="str">
        <f>IF(AND('1º Saneamento'!$O138&gt;30%,'1º Saneamento'!K138&gt;='1º Saneamento'!$P138,'1º Saneamento'!K138&lt;='1º Saneamento'!$Q138,COUNT('1º Saneamento'!$C138:$L138)&gt;3,OR('1º Saneamento'!$N138&lt;&gt;'Série original'!$O138,'1º Saneamento'!$O138&lt;&gt;'Série original'!$P138,'1º Saneamento'!$P138&lt;&gt;'Série original'!$Q138)),'1º Saneamento'!K138," ")</f>
        <v xml:space="preserve"> </v>
      </c>
      <c r="L138" s="5" t="str">
        <f>IF(AND('1º Saneamento'!$O138&gt;30%,'1º Saneamento'!L138&gt;='1º Saneamento'!$P138,'1º Saneamento'!L138&lt;='1º Saneamento'!$Q138,COUNT('1º Saneamento'!$C138:$L138)&gt;3,OR('1º Saneamento'!$N138&lt;&gt;'Série original'!$O138,'1º Saneamento'!$O138&lt;&gt;'Série original'!$P138,'1º Saneamento'!$P138&lt;&gt;'Série original'!$Q138)),'1º Saneamento'!L138," ")</f>
        <v xml:space="preserve"> </v>
      </c>
      <c r="M138" s="44" t="str">
        <f t="shared" si="15"/>
        <v/>
      </c>
      <c r="N138" s="7" t="str">
        <f t="shared" si="16"/>
        <v/>
      </c>
      <c r="O138" s="8" t="str">
        <f t="shared" si="17"/>
        <v/>
      </c>
      <c r="P138" s="6" t="str">
        <f t="shared" si="18"/>
        <v/>
      </c>
      <c r="Q138" s="5" t="str">
        <f t="shared" si="19"/>
        <v/>
      </c>
    </row>
    <row r="139" spans="1:17" ht="12.75" customHeight="1" x14ac:dyDescent="0.25">
      <c r="A139" s="3" t="str">
        <f>IF('Série original'!$A139&lt;&gt;"",'Série original'!$A139,"")</f>
        <v/>
      </c>
      <c r="B139" s="4" t="str">
        <f>IF('Série original'!$B139&lt;&gt;"",'Série original'!$B139,"")</f>
        <v/>
      </c>
      <c r="C139" s="5" t="str">
        <f>IF(AND('1º Saneamento'!$O139&gt;30%,'1º Saneamento'!C139&gt;='1º Saneamento'!$P139,'1º Saneamento'!C139&lt;='1º Saneamento'!$Q139,COUNT('1º Saneamento'!$C139:$L139)&gt;3,OR('1º Saneamento'!$N139&lt;&gt;'Série original'!$O139,'1º Saneamento'!$O139&lt;&gt;'Série original'!$P139,'1º Saneamento'!$P139&lt;&gt;'Série original'!$Q139)),'1º Saneamento'!C139," ")</f>
        <v xml:space="preserve"> </v>
      </c>
      <c r="D139" s="5" t="str">
        <f>IF(AND('1º Saneamento'!$O139&gt;30%,'1º Saneamento'!D139&gt;='1º Saneamento'!$P139,'1º Saneamento'!D139&lt;='1º Saneamento'!$Q139,COUNT('1º Saneamento'!$C139:$L139)&gt;3,OR('1º Saneamento'!$N139&lt;&gt;'Série original'!$O139,'1º Saneamento'!$O139&lt;&gt;'Série original'!$P139,'1º Saneamento'!$P139&lt;&gt;'Série original'!$Q139)),'1º Saneamento'!D139," ")</f>
        <v xml:space="preserve"> </v>
      </c>
      <c r="E139" s="5" t="str">
        <f>IF(AND('1º Saneamento'!$O139&gt;30%,'1º Saneamento'!E139&gt;='1º Saneamento'!$P139,'1º Saneamento'!E139&lt;='1º Saneamento'!$Q139,COUNT('1º Saneamento'!$C139:$L139)&gt;3,OR('1º Saneamento'!$N139&lt;&gt;'Série original'!$O139,'1º Saneamento'!$O139&lt;&gt;'Série original'!$P139,'1º Saneamento'!$P139&lt;&gt;'Série original'!$Q139)),'1º Saneamento'!E139," ")</f>
        <v xml:space="preserve"> </v>
      </c>
      <c r="F139" s="5" t="str">
        <f>IF(AND('1º Saneamento'!$O139&gt;30%,'1º Saneamento'!F139&gt;='1º Saneamento'!$P139,'1º Saneamento'!F139&lt;='1º Saneamento'!$Q139,COUNT('1º Saneamento'!$C139:$L139)&gt;3,OR('1º Saneamento'!$N139&lt;&gt;'Série original'!$O139,'1º Saneamento'!$O139&lt;&gt;'Série original'!$P139,'1º Saneamento'!$P139&lt;&gt;'Série original'!$Q139)),'1º Saneamento'!F139," ")</f>
        <v xml:space="preserve"> </v>
      </c>
      <c r="G139" s="5" t="str">
        <f>IF(AND('1º Saneamento'!$O139&gt;30%,'1º Saneamento'!G139&gt;='1º Saneamento'!$P139,'1º Saneamento'!G139&lt;='1º Saneamento'!$Q139,COUNT('1º Saneamento'!$C139:$L139)&gt;3,OR('1º Saneamento'!$N139&lt;&gt;'Série original'!$O139,'1º Saneamento'!$O139&lt;&gt;'Série original'!$P139,'1º Saneamento'!$P139&lt;&gt;'Série original'!$Q139)),'1º Saneamento'!G139," ")</f>
        <v xml:space="preserve"> </v>
      </c>
      <c r="H139" s="5" t="str">
        <f>IF(AND('1º Saneamento'!$O139&gt;30%,'1º Saneamento'!H139&gt;='1º Saneamento'!$P139,'1º Saneamento'!H139&lt;='1º Saneamento'!$Q139,COUNT('1º Saneamento'!$C139:$L139)&gt;3,OR('1º Saneamento'!$N139&lt;&gt;'Série original'!$O139,'1º Saneamento'!$O139&lt;&gt;'Série original'!$P139,'1º Saneamento'!$P139&lt;&gt;'Série original'!$Q139)),'1º Saneamento'!H139," ")</f>
        <v xml:space="preserve"> </v>
      </c>
      <c r="I139" s="5" t="str">
        <f>IF(AND('1º Saneamento'!$O139&gt;30%,'1º Saneamento'!I139&gt;='1º Saneamento'!$P139,'1º Saneamento'!I139&lt;='1º Saneamento'!$Q139,COUNT('1º Saneamento'!$C139:$L139)&gt;3,OR('1º Saneamento'!$N139&lt;&gt;'Série original'!$O139,'1º Saneamento'!$O139&lt;&gt;'Série original'!$P139,'1º Saneamento'!$P139&lt;&gt;'Série original'!$Q139)),'1º Saneamento'!I139," ")</f>
        <v xml:space="preserve"> </v>
      </c>
      <c r="J139" s="5" t="str">
        <f>IF(AND('1º Saneamento'!$O139&gt;30%,'1º Saneamento'!J139&gt;='1º Saneamento'!$P139,'1º Saneamento'!J139&lt;='1º Saneamento'!$Q139,COUNT('1º Saneamento'!$C139:$L139)&gt;3,OR('1º Saneamento'!$N139&lt;&gt;'Série original'!$O139,'1º Saneamento'!$O139&lt;&gt;'Série original'!$P139,'1º Saneamento'!$P139&lt;&gt;'Série original'!$Q139)),'1º Saneamento'!J139," ")</f>
        <v xml:space="preserve"> </v>
      </c>
      <c r="K139" s="5" t="str">
        <f>IF(AND('1º Saneamento'!$O139&gt;30%,'1º Saneamento'!K139&gt;='1º Saneamento'!$P139,'1º Saneamento'!K139&lt;='1º Saneamento'!$Q139,COUNT('1º Saneamento'!$C139:$L139)&gt;3,OR('1º Saneamento'!$N139&lt;&gt;'Série original'!$O139,'1º Saneamento'!$O139&lt;&gt;'Série original'!$P139,'1º Saneamento'!$P139&lt;&gt;'Série original'!$Q139)),'1º Saneamento'!K139," ")</f>
        <v xml:space="preserve"> </v>
      </c>
      <c r="L139" s="5" t="str">
        <f>IF(AND('1º Saneamento'!$O139&gt;30%,'1º Saneamento'!L139&gt;='1º Saneamento'!$P139,'1º Saneamento'!L139&lt;='1º Saneamento'!$Q139,COUNT('1º Saneamento'!$C139:$L139)&gt;3,OR('1º Saneamento'!$N139&lt;&gt;'Série original'!$O139,'1º Saneamento'!$O139&lt;&gt;'Série original'!$P139,'1º Saneamento'!$P139&lt;&gt;'Série original'!$Q139)),'1º Saneamento'!L139," ")</f>
        <v xml:space="preserve"> </v>
      </c>
      <c r="M139" s="44" t="str">
        <f t="shared" si="15"/>
        <v/>
      </c>
      <c r="N139" s="7" t="str">
        <f t="shared" si="16"/>
        <v/>
      </c>
      <c r="O139" s="8" t="str">
        <f t="shared" si="17"/>
        <v/>
      </c>
      <c r="P139" s="6" t="str">
        <f t="shared" si="18"/>
        <v/>
      </c>
      <c r="Q139" s="5" t="str">
        <f t="shared" si="19"/>
        <v/>
      </c>
    </row>
    <row r="140" spans="1:17" ht="12.75" customHeight="1" x14ac:dyDescent="0.25">
      <c r="A140" s="3" t="str">
        <f>IF('Série original'!$A140&lt;&gt;"",'Série original'!$A140,"")</f>
        <v/>
      </c>
      <c r="B140" s="4" t="str">
        <f>IF('Série original'!$B140&lt;&gt;"",'Série original'!$B140,"")</f>
        <v/>
      </c>
      <c r="C140" s="5" t="str">
        <f>IF(AND('1º Saneamento'!$O140&gt;30%,'1º Saneamento'!C140&gt;='1º Saneamento'!$P140,'1º Saneamento'!C140&lt;='1º Saneamento'!$Q140,COUNT('1º Saneamento'!$C140:$L140)&gt;3,OR('1º Saneamento'!$N140&lt;&gt;'Série original'!$O140,'1º Saneamento'!$O140&lt;&gt;'Série original'!$P140,'1º Saneamento'!$P140&lt;&gt;'Série original'!$Q140)),'1º Saneamento'!C140," ")</f>
        <v xml:space="preserve"> </v>
      </c>
      <c r="D140" s="5" t="str">
        <f>IF(AND('1º Saneamento'!$O140&gt;30%,'1º Saneamento'!D140&gt;='1º Saneamento'!$P140,'1º Saneamento'!D140&lt;='1º Saneamento'!$Q140,COUNT('1º Saneamento'!$C140:$L140)&gt;3,OR('1º Saneamento'!$N140&lt;&gt;'Série original'!$O140,'1º Saneamento'!$O140&lt;&gt;'Série original'!$P140,'1º Saneamento'!$P140&lt;&gt;'Série original'!$Q140)),'1º Saneamento'!D140," ")</f>
        <v xml:space="preserve"> </v>
      </c>
      <c r="E140" s="5" t="str">
        <f>IF(AND('1º Saneamento'!$O140&gt;30%,'1º Saneamento'!E140&gt;='1º Saneamento'!$P140,'1º Saneamento'!E140&lt;='1º Saneamento'!$Q140,COUNT('1º Saneamento'!$C140:$L140)&gt;3,OR('1º Saneamento'!$N140&lt;&gt;'Série original'!$O140,'1º Saneamento'!$O140&lt;&gt;'Série original'!$P140,'1º Saneamento'!$P140&lt;&gt;'Série original'!$Q140)),'1º Saneamento'!E140," ")</f>
        <v xml:space="preserve"> </v>
      </c>
      <c r="F140" s="5" t="str">
        <f>IF(AND('1º Saneamento'!$O140&gt;30%,'1º Saneamento'!F140&gt;='1º Saneamento'!$P140,'1º Saneamento'!F140&lt;='1º Saneamento'!$Q140,COUNT('1º Saneamento'!$C140:$L140)&gt;3,OR('1º Saneamento'!$N140&lt;&gt;'Série original'!$O140,'1º Saneamento'!$O140&lt;&gt;'Série original'!$P140,'1º Saneamento'!$P140&lt;&gt;'Série original'!$Q140)),'1º Saneamento'!F140," ")</f>
        <v xml:space="preserve"> </v>
      </c>
      <c r="G140" s="5" t="str">
        <f>IF(AND('1º Saneamento'!$O140&gt;30%,'1º Saneamento'!G140&gt;='1º Saneamento'!$P140,'1º Saneamento'!G140&lt;='1º Saneamento'!$Q140,COUNT('1º Saneamento'!$C140:$L140)&gt;3,OR('1º Saneamento'!$N140&lt;&gt;'Série original'!$O140,'1º Saneamento'!$O140&lt;&gt;'Série original'!$P140,'1º Saneamento'!$P140&lt;&gt;'Série original'!$Q140)),'1º Saneamento'!G140," ")</f>
        <v xml:space="preserve"> </v>
      </c>
      <c r="H140" s="5" t="str">
        <f>IF(AND('1º Saneamento'!$O140&gt;30%,'1º Saneamento'!H140&gt;='1º Saneamento'!$P140,'1º Saneamento'!H140&lt;='1º Saneamento'!$Q140,COUNT('1º Saneamento'!$C140:$L140)&gt;3,OR('1º Saneamento'!$N140&lt;&gt;'Série original'!$O140,'1º Saneamento'!$O140&lt;&gt;'Série original'!$P140,'1º Saneamento'!$P140&lt;&gt;'Série original'!$Q140)),'1º Saneamento'!H140," ")</f>
        <v xml:space="preserve"> </v>
      </c>
      <c r="I140" s="5" t="str">
        <f>IF(AND('1º Saneamento'!$O140&gt;30%,'1º Saneamento'!I140&gt;='1º Saneamento'!$P140,'1º Saneamento'!I140&lt;='1º Saneamento'!$Q140,COUNT('1º Saneamento'!$C140:$L140)&gt;3,OR('1º Saneamento'!$N140&lt;&gt;'Série original'!$O140,'1º Saneamento'!$O140&lt;&gt;'Série original'!$P140,'1º Saneamento'!$P140&lt;&gt;'Série original'!$Q140)),'1º Saneamento'!I140," ")</f>
        <v xml:space="preserve"> </v>
      </c>
      <c r="J140" s="5" t="str">
        <f>IF(AND('1º Saneamento'!$O140&gt;30%,'1º Saneamento'!J140&gt;='1º Saneamento'!$P140,'1º Saneamento'!J140&lt;='1º Saneamento'!$Q140,COUNT('1º Saneamento'!$C140:$L140)&gt;3,OR('1º Saneamento'!$N140&lt;&gt;'Série original'!$O140,'1º Saneamento'!$O140&lt;&gt;'Série original'!$P140,'1º Saneamento'!$P140&lt;&gt;'Série original'!$Q140)),'1º Saneamento'!J140," ")</f>
        <v xml:space="preserve"> </v>
      </c>
      <c r="K140" s="5" t="str">
        <f>IF(AND('1º Saneamento'!$O140&gt;30%,'1º Saneamento'!K140&gt;='1º Saneamento'!$P140,'1º Saneamento'!K140&lt;='1º Saneamento'!$Q140,COUNT('1º Saneamento'!$C140:$L140)&gt;3,OR('1º Saneamento'!$N140&lt;&gt;'Série original'!$O140,'1º Saneamento'!$O140&lt;&gt;'Série original'!$P140,'1º Saneamento'!$P140&lt;&gt;'Série original'!$Q140)),'1º Saneamento'!K140," ")</f>
        <v xml:space="preserve"> </v>
      </c>
      <c r="L140" s="5" t="str">
        <f>IF(AND('1º Saneamento'!$O140&gt;30%,'1º Saneamento'!L140&gt;='1º Saneamento'!$P140,'1º Saneamento'!L140&lt;='1º Saneamento'!$Q140,COUNT('1º Saneamento'!$C140:$L140)&gt;3,OR('1º Saneamento'!$N140&lt;&gt;'Série original'!$O140,'1º Saneamento'!$O140&lt;&gt;'Série original'!$P140,'1º Saneamento'!$P140&lt;&gt;'Série original'!$Q140)),'1º Saneamento'!L140," ")</f>
        <v xml:space="preserve"> </v>
      </c>
      <c r="M140" s="44" t="str">
        <f t="shared" si="15"/>
        <v/>
      </c>
      <c r="N140" s="7" t="str">
        <f t="shared" si="16"/>
        <v/>
      </c>
      <c r="O140" s="8" t="str">
        <f t="shared" si="17"/>
        <v/>
      </c>
      <c r="P140" s="6" t="str">
        <f t="shared" si="18"/>
        <v/>
      </c>
      <c r="Q140" s="5" t="str">
        <f t="shared" si="19"/>
        <v/>
      </c>
    </row>
    <row r="141" spans="1:17" ht="12.75" customHeight="1" x14ac:dyDescent="0.25">
      <c r="A141" s="3" t="str">
        <f>IF('Série original'!$A141&lt;&gt;"",'Série original'!$A141,"")</f>
        <v/>
      </c>
      <c r="B141" s="4" t="str">
        <f>IF('Série original'!$B141&lt;&gt;"",'Série original'!$B141,"")</f>
        <v/>
      </c>
      <c r="C141" s="5" t="str">
        <f>IF(AND('1º Saneamento'!$O141&gt;30%,'1º Saneamento'!C141&gt;='1º Saneamento'!$P141,'1º Saneamento'!C141&lt;='1º Saneamento'!$Q141,COUNT('1º Saneamento'!$C141:$L141)&gt;3,OR('1º Saneamento'!$N141&lt;&gt;'Série original'!$O141,'1º Saneamento'!$O141&lt;&gt;'Série original'!$P141,'1º Saneamento'!$P141&lt;&gt;'Série original'!$Q141)),'1º Saneamento'!C141," ")</f>
        <v xml:space="preserve"> </v>
      </c>
      <c r="D141" s="5" t="str">
        <f>IF(AND('1º Saneamento'!$O141&gt;30%,'1º Saneamento'!D141&gt;='1º Saneamento'!$P141,'1º Saneamento'!D141&lt;='1º Saneamento'!$Q141,COUNT('1º Saneamento'!$C141:$L141)&gt;3,OR('1º Saneamento'!$N141&lt;&gt;'Série original'!$O141,'1º Saneamento'!$O141&lt;&gt;'Série original'!$P141,'1º Saneamento'!$P141&lt;&gt;'Série original'!$Q141)),'1º Saneamento'!D141," ")</f>
        <v xml:space="preserve"> </v>
      </c>
      <c r="E141" s="5" t="str">
        <f>IF(AND('1º Saneamento'!$O141&gt;30%,'1º Saneamento'!E141&gt;='1º Saneamento'!$P141,'1º Saneamento'!E141&lt;='1º Saneamento'!$Q141,COUNT('1º Saneamento'!$C141:$L141)&gt;3,OR('1º Saneamento'!$N141&lt;&gt;'Série original'!$O141,'1º Saneamento'!$O141&lt;&gt;'Série original'!$P141,'1º Saneamento'!$P141&lt;&gt;'Série original'!$Q141)),'1º Saneamento'!E141," ")</f>
        <v xml:space="preserve"> </v>
      </c>
      <c r="F141" s="5" t="str">
        <f>IF(AND('1º Saneamento'!$O141&gt;30%,'1º Saneamento'!F141&gt;='1º Saneamento'!$P141,'1º Saneamento'!F141&lt;='1º Saneamento'!$Q141,COUNT('1º Saneamento'!$C141:$L141)&gt;3,OR('1º Saneamento'!$N141&lt;&gt;'Série original'!$O141,'1º Saneamento'!$O141&lt;&gt;'Série original'!$P141,'1º Saneamento'!$P141&lt;&gt;'Série original'!$Q141)),'1º Saneamento'!F141," ")</f>
        <v xml:space="preserve"> </v>
      </c>
      <c r="G141" s="5" t="str">
        <f>IF(AND('1º Saneamento'!$O141&gt;30%,'1º Saneamento'!G141&gt;='1º Saneamento'!$P141,'1º Saneamento'!G141&lt;='1º Saneamento'!$Q141,COUNT('1º Saneamento'!$C141:$L141)&gt;3,OR('1º Saneamento'!$N141&lt;&gt;'Série original'!$O141,'1º Saneamento'!$O141&lt;&gt;'Série original'!$P141,'1º Saneamento'!$P141&lt;&gt;'Série original'!$Q141)),'1º Saneamento'!G141," ")</f>
        <v xml:space="preserve"> </v>
      </c>
      <c r="H141" s="5" t="str">
        <f>IF(AND('1º Saneamento'!$O141&gt;30%,'1º Saneamento'!H141&gt;='1º Saneamento'!$P141,'1º Saneamento'!H141&lt;='1º Saneamento'!$Q141,COUNT('1º Saneamento'!$C141:$L141)&gt;3,OR('1º Saneamento'!$N141&lt;&gt;'Série original'!$O141,'1º Saneamento'!$O141&lt;&gt;'Série original'!$P141,'1º Saneamento'!$P141&lt;&gt;'Série original'!$Q141)),'1º Saneamento'!H141," ")</f>
        <v xml:space="preserve"> </v>
      </c>
      <c r="I141" s="5" t="str">
        <f>IF(AND('1º Saneamento'!$O141&gt;30%,'1º Saneamento'!I141&gt;='1º Saneamento'!$P141,'1º Saneamento'!I141&lt;='1º Saneamento'!$Q141,COUNT('1º Saneamento'!$C141:$L141)&gt;3,OR('1º Saneamento'!$N141&lt;&gt;'Série original'!$O141,'1º Saneamento'!$O141&lt;&gt;'Série original'!$P141,'1º Saneamento'!$P141&lt;&gt;'Série original'!$Q141)),'1º Saneamento'!I141," ")</f>
        <v xml:space="preserve"> </v>
      </c>
      <c r="J141" s="5" t="str">
        <f>IF(AND('1º Saneamento'!$O141&gt;30%,'1º Saneamento'!J141&gt;='1º Saneamento'!$P141,'1º Saneamento'!J141&lt;='1º Saneamento'!$Q141,COUNT('1º Saneamento'!$C141:$L141)&gt;3,OR('1º Saneamento'!$N141&lt;&gt;'Série original'!$O141,'1º Saneamento'!$O141&lt;&gt;'Série original'!$P141,'1º Saneamento'!$P141&lt;&gt;'Série original'!$Q141)),'1º Saneamento'!J141," ")</f>
        <v xml:space="preserve"> </v>
      </c>
      <c r="K141" s="5" t="str">
        <f>IF(AND('1º Saneamento'!$O141&gt;30%,'1º Saneamento'!K141&gt;='1º Saneamento'!$P141,'1º Saneamento'!K141&lt;='1º Saneamento'!$Q141,COUNT('1º Saneamento'!$C141:$L141)&gt;3,OR('1º Saneamento'!$N141&lt;&gt;'Série original'!$O141,'1º Saneamento'!$O141&lt;&gt;'Série original'!$P141,'1º Saneamento'!$P141&lt;&gt;'Série original'!$Q141)),'1º Saneamento'!K141," ")</f>
        <v xml:space="preserve"> </v>
      </c>
      <c r="L141" s="5" t="str">
        <f>IF(AND('1º Saneamento'!$O141&gt;30%,'1º Saneamento'!L141&gt;='1º Saneamento'!$P141,'1º Saneamento'!L141&lt;='1º Saneamento'!$Q141,COUNT('1º Saneamento'!$C141:$L141)&gt;3,OR('1º Saneamento'!$N141&lt;&gt;'Série original'!$O141,'1º Saneamento'!$O141&lt;&gt;'Série original'!$P141,'1º Saneamento'!$P141&lt;&gt;'Série original'!$Q141)),'1º Saneamento'!L141," ")</f>
        <v xml:space="preserve"> </v>
      </c>
      <c r="M141" s="44" t="str">
        <f t="shared" si="15"/>
        <v/>
      </c>
      <c r="N141" s="7" t="str">
        <f t="shared" si="16"/>
        <v/>
      </c>
      <c r="O141" s="8" t="str">
        <f t="shared" si="17"/>
        <v/>
      </c>
      <c r="P141" s="6" t="str">
        <f t="shared" si="18"/>
        <v/>
      </c>
      <c r="Q141" s="5" t="str">
        <f t="shared" si="19"/>
        <v/>
      </c>
    </row>
    <row r="142" spans="1:17" ht="12.75" customHeight="1" x14ac:dyDescent="0.25">
      <c r="A142" s="3" t="str">
        <f>IF('Série original'!$A142&lt;&gt;"",'Série original'!$A142,"")</f>
        <v/>
      </c>
      <c r="B142" s="4" t="str">
        <f>IF('Série original'!$B142&lt;&gt;"",'Série original'!$B142,"")</f>
        <v/>
      </c>
      <c r="C142" s="5" t="str">
        <f>IF(AND('1º Saneamento'!$O142&gt;30%,'1º Saneamento'!C142&gt;='1º Saneamento'!$P142,'1º Saneamento'!C142&lt;='1º Saneamento'!$Q142,COUNT('1º Saneamento'!$C142:$L142)&gt;3,OR('1º Saneamento'!$N142&lt;&gt;'Série original'!$O142,'1º Saneamento'!$O142&lt;&gt;'Série original'!$P142,'1º Saneamento'!$P142&lt;&gt;'Série original'!$Q142)),'1º Saneamento'!C142," ")</f>
        <v xml:space="preserve"> </v>
      </c>
      <c r="D142" s="5" t="str">
        <f>IF(AND('1º Saneamento'!$O142&gt;30%,'1º Saneamento'!D142&gt;='1º Saneamento'!$P142,'1º Saneamento'!D142&lt;='1º Saneamento'!$Q142,COUNT('1º Saneamento'!$C142:$L142)&gt;3,OR('1º Saneamento'!$N142&lt;&gt;'Série original'!$O142,'1º Saneamento'!$O142&lt;&gt;'Série original'!$P142,'1º Saneamento'!$P142&lt;&gt;'Série original'!$Q142)),'1º Saneamento'!D142," ")</f>
        <v xml:space="preserve"> </v>
      </c>
      <c r="E142" s="5" t="str">
        <f>IF(AND('1º Saneamento'!$O142&gt;30%,'1º Saneamento'!E142&gt;='1º Saneamento'!$P142,'1º Saneamento'!E142&lt;='1º Saneamento'!$Q142,COUNT('1º Saneamento'!$C142:$L142)&gt;3,OR('1º Saneamento'!$N142&lt;&gt;'Série original'!$O142,'1º Saneamento'!$O142&lt;&gt;'Série original'!$P142,'1º Saneamento'!$P142&lt;&gt;'Série original'!$Q142)),'1º Saneamento'!E142," ")</f>
        <v xml:space="preserve"> </v>
      </c>
      <c r="F142" s="5" t="str">
        <f>IF(AND('1º Saneamento'!$O142&gt;30%,'1º Saneamento'!F142&gt;='1º Saneamento'!$P142,'1º Saneamento'!F142&lt;='1º Saneamento'!$Q142,COUNT('1º Saneamento'!$C142:$L142)&gt;3,OR('1º Saneamento'!$N142&lt;&gt;'Série original'!$O142,'1º Saneamento'!$O142&lt;&gt;'Série original'!$P142,'1º Saneamento'!$P142&lt;&gt;'Série original'!$Q142)),'1º Saneamento'!F142," ")</f>
        <v xml:space="preserve"> </v>
      </c>
      <c r="G142" s="5" t="str">
        <f>IF(AND('1º Saneamento'!$O142&gt;30%,'1º Saneamento'!G142&gt;='1º Saneamento'!$P142,'1º Saneamento'!G142&lt;='1º Saneamento'!$Q142,COUNT('1º Saneamento'!$C142:$L142)&gt;3,OR('1º Saneamento'!$N142&lt;&gt;'Série original'!$O142,'1º Saneamento'!$O142&lt;&gt;'Série original'!$P142,'1º Saneamento'!$P142&lt;&gt;'Série original'!$Q142)),'1º Saneamento'!G142," ")</f>
        <v xml:space="preserve"> </v>
      </c>
      <c r="H142" s="5" t="str">
        <f>IF(AND('1º Saneamento'!$O142&gt;30%,'1º Saneamento'!H142&gt;='1º Saneamento'!$P142,'1º Saneamento'!H142&lt;='1º Saneamento'!$Q142,COUNT('1º Saneamento'!$C142:$L142)&gt;3,OR('1º Saneamento'!$N142&lt;&gt;'Série original'!$O142,'1º Saneamento'!$O142&lt;&gt;'Série original'!$P142,'1º Saneamento'!$P142&lt;&gt;'Série original'!$Q142)),'1º Saneamento'!H142," ")</f>
        <v xml:space="preserve"> </v>
      </c>
      <c r="I142" s="5" t="str">
        <f>IF(AND('1º Saneamento'!$O142&gt;30%,'1º Saneamento'!I142&gt;='1º Saneamento'!$P142,'1º Saneamento'!I142&lt;='1º Saneamento'!$Q142,COUNT('1º Saneamento'!$C142:$L142)&gt;3,OR('1º Saneamento'!$N142&lt;&gt;'Série original'!$O142,'1º Saneamento'!$O142&lt;&gt;'Série original'!$P142,'1º Saneamento'!$P142&lt;&gt;'Série original'!$Q142)),'1º Saneamento'!I142," ")</f>
        <v xml:space="preserve"> </v>
      </c>
      <c r="J142" s="5" t="str">
        <f>IF(AND('1º Saneamento'!$O142&gt;30%,'1º Saneamento'!J142&gt;='1º Saneamento'!$P142,'1º Saneamento'!J142&lt;='1º Saneamento'!$Q142,COUNT('1º Saneamento'!$C142:$L142)&gt;3,OR('1º Saneamento'!$N142&lt;&gt;'Série original'!$O142,'1º Saneamento'!$O142&lt;&gt;'Série original'!$P142,'1º Saneamento'!$P142&lt;&gt;'Série original'!$Q142)),'1º Saneamento'!J142," ")</f>
        <v xml:space="preserve"> </v>
      </c>
      <c r="K142" s="5" t="str">
        <f>IF(AND('1º Saneamento'!$O142&gt;30%,'1º Saneamento'!K142&gt;='1º Saneamento'!$P142,'1º Saneamento'!K142&lt;='1º Saneamento'!$Q142,COUNT('1º Saneamento'!$C142:$L142)&gt;3,OR('1º Saneamento'!$N142&lt;&gt;'Série original'!$O142,'1º Saneamento'!$O142&lt;&gt;'Série original'!$P142,'1º Saneamento'!$P142&lt;&gt;'Série original'!$Q142)),'1º Saneamento'!K142," ")</f>
        <v xml:space="preserve"> </v>
      </c>
      <c r="L142" s="5" t="str">
        <f>IF(AND('1º Saneamento'!$O142&gt;30%,'1º Saneamento'!L142&gt;='1º Saneamento'!$P142,'1º Saneamento'!L142&lt;='1º Saneamento'!$Q142,COUNT('1º Saneamento'!$C142:$L142)&gt;3,OR('1º Saneamento'!$N142&lt;&gt;'Série original'!$O142,'1º Saneamento'!$O142&lt;&gt;'Série original'!$P142,'1º Saneamento'!$P142&lt;&gt;'Série original'!$Q142)),'1º Saneamento'!L142," ")</f>
        <v xml:space="preserve"> </v>
      </c>
      <c r="M142" s="44" t="str">
        <f t="shared" si="15"/>
        <v/>
      </c>
      <c r="N142" s="7" t="str">
        <f t="shared" si="16"/>
        <v/>
      </c>
      <c r="O142" s="8" t="str">
        <f t="shared" si="17"/>
        <v/>
      </c>
      <c r="P142" s="6" t="str">
        <f t="shared" si="18"/>
        <v/>
      </c>
      <c r="Q142" s="5" t="str">
        <f t="shared" si="19"/>
        <v/>
      </c>
    </row>
    <row r="143" spans="1:17" ht="12.75" customHeight="1" x14ac:dyDescent="0.25">
      <c r="A143" s="3" t="str">
        <f>IF('Série original'!$A143&lt;&gt;"",'Série original'!$A143,"")</f>
        <v/>
      </c>
      <c r="B143" s="4" t="str">
        <f>IF('Série original'!$B143&lt;&gt;"",'Série original'!$B143,"")</f>
        <v/>
      </c>
      <c r="C143" s="5" t="str">
        <f>IF(AND('1º Saneamento'!$O143&gt;30%,'1º Saneamento'!C143&gt;='1º Saneamento'!$P143,'1º Saneamento'!C143&lt;='1º Saneamento'!$Q143,COUNT('1º Saneamento'!$C143:$L143)&gt;3,OR('1º Saneamento'!$N143&lt;&gt;'Série original'!$O143,'1º Saneamento'!$O143&lt;&gt;'Série original'!$P143,'1º Saneamento'!$P143&lt;&gt;'Série original'!$Q143)),'1º Saneamento'!C143," ")</f>
        <v xml:space="preserve"> </v>
      </c>
      <c r="D143" s="5" t="str">
        <f>IF(AND('1º Saneamento'!$O143&gt;30%,'1º Saneamento'!D143&gt;='1º Saneamento'!$P143,'1º Saneamento'!D143&lt;='1º Saneamento'!$Q143,COUNT('1º Saneamento'!$C143:$L143)&gt;3,OR('1º Saneamento'!$N143&lt;&gt;'Série original'!$O143,'1º Saneamento'!$O143&lt;&gt;'Série original'!$P143,'1º Saneamento'!$P143&lt;&gt;'Série original'!$Q143)),'1º Saneamento'!D143," ")</f>
        <v xml:space="preserve"> </v>
      </c>
      <c r="E143" s="5" t="str">
        <f>IF(AND('1º Saneamento'!$O143&gt;30%,'1º Saneamento'!E143&gt;='1º Saneamento'!$P143,'1º Saneamento'!E143&lt;='1º Saneamento'!$Q143,COUNT('1º Saneamento'!$C143:$L143)&gt;3,OR('1º Saneamento'!$N143&lt;&gt;'Série original'!$O143,'1º Saneamento'!$O143&lt;&gt;'Série original'!$P143,'1º Saneamento'!$P143&lt;&gt;'Série original'!$Q143)),'1º Saneamento'!E143," ")</f>
        <v xml:space="preserve"> </v>
      </c>
      <c r="F143" s="5" t="str">
        <f>IF(AND('1º Saneamento'!$O143&gt;30%,'1º Saneamento'!F143&gt;='1º Saneamento'!$P143,'1º Saneamento'!F143&lt;='1º Saneamento'!$Q143,COUNT('1º Saneamento'!$C143:$L143)&gt;3,OR('1º Saneamento'!$N143&lt;&gt;'Série original'!$O143,'1º Saneamento'!$O143&lt;&gt;'Série original'!$P143,'1º Saneamento'!$P143&lt;&gt;'Série original'!$Q143)),'1º Saneamento'!F143," ")</f>
        <v xml:space="preserve"> </v>
      </c>
      <c r="G143" s="5" t="str">
        <f>IF(AND('1º Saneamento'!$O143&gt;30%,'1º Saneamento'!G143&gt;='1º Saneamento'!$P143,'1º Saneamento'!G143&lt;='1º Saneamento'!$Q143,COUNT('1º Saneamento'!$C143:$L143)&gt;3,OR('1º Saneamento'!$N143&lt;&gt;'Série original'!$O143,'1º Saneamento'!$O143&lt;&gt;'Série original'!$P143,'1º Saneamento'!$P143&lt;&gt;'Série original'!$Q143)),'1º Saneamento'!G143," ")</f>
        <v xml:space="preserve"> </v>
      </c>
      <c r="H143" s="5" t="str">
        <f>IF(AND('1º Saneamento'!$O143&gt;30%,'1º Saneamento'!H143&gt;='1º Saneamento'!$P143,'1º Saneamento'!H143&lt;='1º Saneamento'!$Q143,COUNT('1º Saneamento'!$C143:$L143)&gt;3,OR('1º Saneamento'!$N143&lt;&gt;'Série original'!$O143,'1º Saneamento'!$O143&lt;&gt;'Série original'!$P143,'1º Saneamento'!$P143&lt;&gt;'Série original'!$Q143)),'1º Saneamento'!H143," ")</f>
        <v xml:space="preserve"> </v>
      </c>
      <c r="I143" s="5" t="str">
        <f>IF(AND('1º Saneamento'!$O143&gt;30%,'1º Saneamento'!I143&gt;='1º Saneamento'!$P143,'1º Saneamento'!I143&lt;='1º Saneamento'!$Q143,COUNT('1º Saneamento'!$C143:$L143)&gt;3,OR('1º Saneamento'!$N143&lt;&gt;'Série original'!$O143,'1º Saneamento'!$O143&lt;&gt;'Série original'!$P143,'1º Saneamento'!$P143&lt;&gt;'Série original'!$Q143)),'1º Saneamento'!I143," ")</f>
        <v xml:space="preserve"> </v>
      </c>
      <c r="J143" s="5" t="str">
        <f>IF(AND('1º Saneamento'!$O143&gt;30%,'1º Saneamento'!J143&gt;='1º Saneamento'!$P143,'1º Saneamento'!J143&lt;='1º Saneamento'!$Q143,COUNT('1º Saneamento'!$C143:$L143)&gt;3,OR('1º Saneamento'!$N143&lt;&gt;'Série original'!$O143,'1º Saneamento'!$O143&lt;&gt;'Série original'!$P143,'1º Saneamento'!$P143&lt;&gt;'Série original'!$Q143)),'1º Saneamento'!J143," ")</f>
        <v xml:space="preserve"> </v>
      </c>
      <c r="K143" s="5" t="str">
        <f>IF(AND('1º Saneamento'!$O143&gt;30%,'1º Saneamento'!K143&gt;='1º Saneamento'!$P143,'1º Saneamento'!K143&lt;='1º Saneamento'!$Q143,COUNT('1º Saneamento'!$C143:$L143)&gt;3,OR('1º Saneamento'!$N143&lt;&gt;'Série original'!$O143,'1º Saneamento'!$O143&lt;&gt;'Série original'!$P143,'1º Saneamento'!$P143&lt;&gt;'Série original'!$Q143)),'1º Saneamento'!K143," ")</f>
        <v xml:space="preserve"> </v>
      </c>
      <c r="L143" s="5" t="str">
        <f>IF(AND('1º Saneamento'!$O143&gt;30%,'1º Saneamento'!L143&gt;='1º Saneamento'!$P143,'1º Saneamento'!L143&lt;='1º Saneamento'!$Q143,COUNT('1º Saneamento'!$C143:$L143)&gt;3,OR('1º Saneamento'!$N143&lt;&gt;'Série original'!$O143,'1º Saneamento'!$O143&lt;&gt;'Série original'!$P143,'1º Saneamento'!$P143&lt;&gt;'Série original'!$Q143)),'1º Saneamento'!L143," ")</f>
        <v xml:space="preserve"> </v>
      </c>
      <c r="M143" s="44" t="str">
        <f t="shared" si="15"/>
        <v/>
      </c>
      <c r="N143" s="7" t="str">
        <f t="shared" si="16"/>
        <v/>
      </c>
      <c r="O143" s="8" t="str">
        <f t="shared" si="17"/>
        <v/>
      </c>
      <c r="P143" s="6" t="str">
        <f t="shared" si="18"/>
        <v/>
      </c>
      <c r="Q143" s="5" t="str">
        <f t="shared" si="19"/>
        <v/>
      </c>
    </row>
    <row r="144" spans="1:17" ht="12.75" customHeight="1" x14ac:dyDescent="0.25">
      <c r="A144" s="3" t="str">
        <f>IF('Série original'!$A144&lt;&gt;"",'Série original'!$A144,"")</f>
        <v/>
      </c>
      <c r="B144" s="4" t="str">
        <f>IF('Série original'!$B144&lt;&gt;"",'Série original'!$B144,"")</f>
        <v/>
      </c>
      <c r="C144" s="5" t="str">
        <f>IF(AND('1º Saneamento'!$O144&gt;30%,'1º Saneamento'!C144&gt;='1º Saneamento'!$P144,'1º Saneamento'!C144&lt;='1º Saneamento'!$Q144,COUNT('1º Saneamento'!$C144:$L144)&gt;3,OR('1º Saneamento'!$N144&lt;&gt;'Série original'!$O144,'1º Saneamento'!$O144&lt;&gt;'Série original'!$P144,'1º Saneamento'!$P144&lt;&gt;'Série original'!$Q144)),'1º Saneamento'!C144," ")</f>
        <v xml:space="preserve"> </v>
      </c>
      <c r="D144" s="5" t="str">
        <f>IF(AND('1º Saneamento'!$O144&gt;30%,'1º Saneamento'!D144&gt;='1º Saneamento'!$P144,'1º Saneamento'!D144&lt;='1º Saneamento'!$Q144,COUNT('1º Saneamento'!$C144:$L144)&gt;3,OR('1º Saneamento'!$N144&lt;&gt;'Série original'!$O144,'1º Saneamento'!$O144&lt;&gt;'Série original'!$P144,'1º Saneamento'!$P144&lt;&gt;'Série original'!$Q144)),'1º Saneamento'!D144," ")</f>
        <v xml:space="preserve"> </v>
      </c>
      <c r="E144" s="5" t="str">
        <f>IF(AND('1º Saneamento'!$O144&gt;30%,'1º Saneamento'!E144&gt;='1º Saneamento'!$P144,'1º Saneamento'!E144&lt;='1º Saneamento'!$Q144,COUNT('1º Saneamento'!$C144:$L144)&gt;3,OR('1º Saneamento'!$N144&lt;&gt;'Série original'!$O144,'1º Saneamento'!$O144&lt;&gt;'Série original'!$P144,'1º Saneamento'!$P144&lt;&gt;'Série original'!$Q144)),'1º Saneamento'!E144," ")</f>
        <v xml:space="preserve"> </v>
      </c>
      <c r="F144" s="5" t="str">
        <f>IF(AND('1º Saneamento'!$O144&gt;30%,'1º Saneamento'!F144&gt;='1º Saneamento'!$P144,'1º Saneamento'!F144&lt;='1º Saneamento'!$Q144,COUNT('1º Saneamento'!$C144:$L144)&gt;3,OR('1º Saneamento'!$N144&lt;&gt;'Série original'!$O144,'1º Saneamento'!$O144&lt;&gt;'Série original'!$P144,'1º Saneamento'!$P144&lt;&gt;'Série original'!$Q144)),'1º Saneamento'!F144," ")</f>
        <v xml:space="preserve"> </v>
      </c>
      <c r="G144" s="5" t="str">
        <f>IF(AND('1º Saneamento'!$O144&gt;30%,'1º Saneamento'!G144&gt;='1º Saneamento'!$P144,'1º Saneamento'!G144&lt;='1º Saneamento'!$Q144,COUNT('1º Saneamento'!$C144:$L144)&gt;3,OR('1º Saneamento'!$N144&lt;&gt;'Série original'!$O144,'1º Saneamento'!$O144&lt;&gt;'Série original'!$P144,'1º Saneamento'!$P144&lt;&gt;'Série original'!$Q144)),'1º Saneamento'!G144," ")</f>
        <v xml:space="preserve"> </v>
      </c>
      <c r="H144" s="5" t="str">
        <f>IF(AND('1º Saneamento'!$O144&gt;30%,'1º Saneamento'!H144&gt;='1º Saneamento'!$P144,'1º Saneamento'!H144&lt;='1º Saneamento'!$Q144,COUNT('1º Saneamento'!$C144:$L144)&gt;3,OR('1º Saneamento'!$N144&lt;&gt;'Série original'!$O144,'1º Saneamento'!$O144&lt;&gt;'Série original'!$P144,'1º Saneamento'!$P144&lt;&gt;'Série original'!$Q144)),'1º Saneamento'!H144," ")</f>
        <v xml:space="preserve"> </v>
      </c>
      <c r="I144" s="5" t="str">
        <f>IF(AND('1º Saneamento'!$O144&gt;30%,'1º Saneamento'!I144&gt;='1º Saneamento'!$P144,'1º Saneamento'!I144&lt;='1º Saneamento'!$Q144,COUNT('1º Saneamento'!$C144:$L144)&gt;3,OR('1º Saneamento'!$N144&lt;&gt;'Série original'!$O144,'1º Saneamento'!$O144&lt;&gt;'Série original'!$P144,'1º Saneamento'!$P144&lt;&gt;'Série original'!$Q144)),'1º Saneamento'!I144," ")</f>
        <v xml:space="preserve"> </v>
      </c>
      <c r="J144" s="5" t="str">
        <f>IF(AND('1º Saneamento'!$O144&gt;30%,'1º Saneamento'!J144&gt;='1º Saneamento'!$P144,'1º Saneamento'!J144&lt;='1º Saneamento'!$Q144,COUNT('1º Saneamento'!$C144:$L144)&gt;3,OR('1º Saneamento'!$N144&lt;&gt;'Série original'!$O144,'1º Saneamento'!$O144&lt;&gt;'Série original'!$P144,'1º Saneamento'!$P144&lt;&gt;'Série original'!$Q144)),'1º Saneamento'!J144," ")</f>
        <v xml:space="preserve"> </v>
      </c>
      <c r="K144" s="5" t="str">
        <f>IF(AND('1º Saneamento'!$O144&gt;30%,'1º Saneamento'!K144&gt;='1º Saneamento'!$P144,'1º Saneamento'!K144&lt;='1º Saneamento'!$Q144,COUNT('1º Saneamento'!$C144:$L144)&gt;3,OR('1º Saneamento'!$N144&lt;&gt;'Série original'!$O144,'1º Saneamento'!$O144&lt;&gt;'Série original'!$P144,'1º Saneamento'!$P144&lt;&gt;'Série original'!$Q144)),'1º Saneamento'!K144," ")</f>
        <v xml:space="preserve"> </v>
      </c>
      <c r="L144" s="5" t="str">
        <f>IF(AND('1º Saneamento'!$O144&gt;30%,'1º Saneamento'!L144&gt;='1º Saneamento'!$P144,'1º Saneamento'!L144&lt;='1º Saneamento'!$Q144,COUNT('1º Saneamento'!$C144:$L144)&gt;3,OR('1º Saneamento'!$N144&lt;&gt;'Série original'!$O144,'1º Saneamento'!$O144&lt;&gt;'Série original'!$P144,'1º Saneamento'!$P144&lt;&gt;'Série original'!$Q144)),'1º Saneamento'!L144," ")</f>
        <v xml:space="preserve"> </v>
      </c>
      <c r="M144" s="44" t="str">
        <f t="shared" si="15"/>
        <v/>
      </c>
      <c r="N144" s="7" t="str">
        <f t="shared" si="16"/>
        <v/>
      </c>
      <c r="O144" s="8" t="str">
        <f t="shared" si="17"/>
        <v/>
      </c>
      <c r="P144" s="6" t="str">
        <f t="shared" si="18"/>
        <v/>
      </c>
      <c r="Q144" s="5" t="str">
        <f t="shared" si="19"/>
        <v/>
      </c>
    </row>
    <row r="145" spans="1:17" ht="12.75" customHeight="1" x14ac:dyDescent="0.25">
      <c r="A145" s="3" t="str">
        <f>IF('Série original'!$A145&lt;&gt;"",'Série original'!$A145,"")</f>
        <v/>
      </c>
      <c r="B145" s="4" t="str">
        <f>IF('Série original'!$B145&lt;&gt;"",'Série original'!$B145,"")</f>
        <v/>
      </c>
      <c r="C145" s="5" t="str">
        <f>IF(AND('1º Saneamento'!$O145&gt;30%,'1º Saneamento'!C145&gt;='1º Saneamento'!$P145,'1º Saneamento'!C145&lt;='1º Saneamento'!$Q145,COUNT('1º Saneamento'!$C145:$L145)&gt;3,OR('1º Saneamento'!$N145&lt;&gt;'Série original'!$O145,'1º Saneamento'!$O145&lt;&gt;'Série original'!$P145,'1º Saneamento'!$P145&lt;&gt;'Série original'!$Q145)),'1º Saneamento'!C145," ")</f>
        <v xml:space="preserve"> </v>
      </c>
      <c r="D145" s="5" t="str">
        <f>IF(AND('1º Saneamento'!$O145&gt;30%,'1º Saneamento'!D145&gt;='1º Saneamento'!$P145,'1º Saneamento'!D145&lt;='1º Saneamento'!$Q145,COUNT('1º Saneamento'!$C145:$L145)&gt;3,OR('1º Saneamento'!$N145&lt;&gt;'Série original'!$O145,'1º Saneamento'!$O145&lt;&gt;'Série original'!$P145,'1º Saneamento'!$P145&lt;&gt;'Série original'!$Q145)),'1º Saneamento'!D145," ")</f>
        <v xml:space="preserve"> </v>
      </c>
      <c r="E145" s="5" t="str">
        <f>IF(AND('1º Saneamento'!$O145&gt;30%,'1º Saneamento'!E145&gt;='1º Saneamento'!$P145,'1º Saneamento'!E145&lt;='1º Saneamento'!$Q145,COUNT('1º Saneamento'!$C145:$L145)&gt;3,OR('1º Saneamento'!$N145&lt;&gt;'Série original'!$O145,'1º Saneamento'!$O145&lt;&gt;'Série original'!$P145,'1º Saneamento'!$P145&lt;&gt;'Série original'!$Q145)),'1º Saneamento'!E145," ")</f>
        <v xml:space="preserve"> </v>
      </c>
      <c r="F145" s="5" t="str">
        <f>IF(AND('1º Saneamento'!$O145&gt;30%,'1º Saneamento'!F145&gt;='1º Saneamento'!$P145,'1º Saneamento'!F145&lt;='1º Saneamento'!$Q145,COUNT('1º Saneamento'!$C145:$L145)&gt;3,OR('1º Saneamento'!$N145&lt;&gt;'Série original'!$O145,'1º Saneamento'!$O145&lt;&gt;'Série original'!$P145,'1º Saneamento'!$P145&lt;&gt;'Série original'!$Q145)),'1º Saneamento'!F145," ")</f>
        <v xml:space="preserve"> </v>
      </c>
      <c r="G145" s="5" t="str">
        <f>IF(AND('1º Saneamento'!$O145&gt;30%,'1º Saneamento'!G145&gt;='1º Saneamento'!$P145,'1º Saneamento'!G145&lt;='1º Saneamento'!$Q145,COUNT('1º Saneamento'!$C145:$L145)&gt;3,OR('1º Saneamento'!$N145&lt;&gt;'Série original'!$O145,'1º Saneamento'!$O145&lt;&gt;'Série original'!$P145,'1º Saneamento'!$P145&lt;&gt;'Série original'!$Q145)),'1º Saneamento'!G145," ")</f>
        <v xml:space="preserve"> </v>
      </c>
      <c r="H145" s="5" t="str">
        <f>IF(AND('1º Saneamento'!$O145&gt;30%,'1º Saneamento'!H145&gt;='1º Saneamento'!$P145,'1º Saneamento'!H145&lt;='1º Saneamento'!$Q145,COUNT('1º Saneamento'!$C145:$L145)&gt;3,OR('1º Saneamento'!$N145&lt;&gt;'Série original'!$O145,'1º Saneamento'!$O145&lt;&gt;'Série original'!$P145,'1º Saneamento'!$P145&lt;&gt;'Série original'!$Q145)),'1º Saneamento'!H145," ")</f>
        <v xml:space="preserve"> </v>
      </c>
      <c r="I145" s="5" t="str">
        <f>IF(AND('1º Saneamento'!$O145&gt;30%,'1º Saneamento'!I145&gt;='1º Saneamento'!$P145,'1º Saneamento'!I145&lt;='1º Saneamento'!$Q145,COUNT('1º Saneamento'!$C145:$L145)&gt;3,OR('1º Saneamento'!$N145&lt;&gt;'Série original'!$O145,'1º Saneamento'!$O145&lt;&gt;'Série original'!$P145,'1º Saneamento'!$P145&lt;&gt;'Série original'!$Q145)),'1º Saneamento'!I145," ")</f>
        <v xml:space="preserve"> </v>
      </c>
      <c r="J145" s="5" t="str">
        <f>IF(AND('1º Saneamento'!$O145&gt;30%,'1º Saneamento'!J145&gt;='1º Saneamento'!$P145,'1º Saneamento'!J145&lt;='1º Saneamento'!$Q145,COUNT('1º Saneamento'!$C145:$L145)&gt;3,OR('1º Saneamento'!$N145&lt;&gt;'Série original'!$O145,'1º Saneamento'!$O145&lt;&gt;'Série original'!$P145,'1º Saneamento'!$P145&lt;&gt;'Série original'!$Q145)),'1º Saneamento'!J145," ")</f>
        <v xml:space="preserve"> </v>
      </c>
      <c r="K145" s="5" t="str">
        <f>IF(AND('1º Saneamento'!$O145&gt;30%,'1º Saneamento'!K145&gt;='1º Saneamento'!$P145,'1º Saneamento'!K145&lt;='1º Saneamento'!$Q145,COUNT('1º Saneamento'!$C145:$L145)&gt;3,OR('1º Saneamento'!$N145&lt;&gt;'Série original'!$O145,'1º Saneamento'!$O145&lt;&gt;'Série original'!$P145,'1º Saneamento'!$P145&lt;&gt;'Série original'!$Q145)),'1º Saneamento'!K145," ")</f>
        <v xml:space="preserve"> </v>
      </c>
      <c r="L145" s="5" t="str">
        <f>IF(AND('1º Saneamento'!$O145&gt;30%,'1º Saneamento'!L145&gt;='1º Saneamento'!$P145,'1º Saneamento'!L145&lt;='1º Saneamento'!$Q145,COUNT('1º Saneamento'!$C145:$L145)&gt;3,OR('1º Saneamento'!$N145&lt;&gt;'Série original'!$O145,'1º Saneamento'!$O145&lt;&gt;'Série original'!$P145,'1º Saneamento'!$P145&lt;&gt;'Série original'!$Q145)),'1º Saneamento'!L145," ")</f>
        <v xml:space="preserve"> </v>
      </c>
      <c r="M145" s="44" t="str">
        <f t="shared" si="15"/>
        <v/>
      </c>
      <c r="N145" s="7" t="str">
        <f t="shared" si="16"/>
        <v/>
      </c>
      <c r="O145" s="8" t="str">
        <f t="shared" si="17"/>
        <v/>
      </c>
      <c r="P145" s="6" t="str">
        <f t="shared" si="18"/>
        <v/>
      </c>
      <c r="Q145" s="5" t="str">
        <f t="shared" si="19"/>
        <v/>
      </c>
    </row>
    <row r="146" spans="1:17" ht="12.75" customHeight="1" x14ac:dyDescent="0.25">
      <c r="A146" s="3" t="str">
        <f>IF('Série original'!$A146&lt;&gt;"",'Série original'!$A146,"")</f>
        <v/>
      </c>
      <c r="B146" s="4" t="str">
        <f>IF('Série original'!$B146&lt;&gt;"",'Série original'!$B146,"")</f>
        <v/>
      </c>
      <c r="C146" s="5" t="str">
        <f>IF(AND('1º Saneamento'!$O146&gt;30%,'1º Saneamento'!C146&gt;='1º Saneamento'!$P146,'1º Saneamento'!C146&lt;='1º Saneamento'!$Q146,COUNT('1º Saneamento'!$C146:$L146)&gt;3,OR('1º Saneamento'!$N146&lt;&gt;'Série original'!$O146,'1º Saneamento'!$O146&lt;&gt;'Série original'!$P146,'1º Saneamento'!$P146&lt;&gt;'Série original'!$Q146)),'1º Saneamento'!C146," ")</f>
        <v xml:space="preserve"> </v>
      </c>
      <c r="D146" s="5" t="str">
        <f>IF(AND('1º Saneamento'!$O146&gt;30%,'1º Saneamento'!D146&gt;='1º Saneamento'!$P146,'1º Saneamento'!D146&lt;='1º Saneamento'!$Q146,COUNT('1º Saneamento'!$C146:$L146)&gt;3,OR('1º Saneamento'!$N146&lt;&gt;'Série original'!$O146,'1º Saneamento'!$O146&lt;&gt;'Série original'!$P146,'1º Saneamento'!$P146&lt;&gt;'Série original'!$Q146)),'1º Saneamento'!D146," ")</f>
        <v xml:space="preserve"> </v>
      </c>
      <c r="E146" s="5" t="str">
        <f>IF(AND('1º Saneamento'!$O146&gt;30%,'1º Saneamento'!E146&gt;='1º Saneamento'!$P146,'1º Saneamento'!E146&lt;='1º Saneamento'!$Q146,COUNT('1º Saneamento'!$C146:$L146)&gt;3,OR('1º Saneamento'!$N146&lt;&gt;'Série original'!$O146,'1º Saneamento'!$O146&lt;&gt;'Série original'!$P146,'1º Saneamento'!$P146&lt;&gt;'Série original'!$Q146)),'1º Saneamento'!E146," ")</f>
        <v xml:space="preserve"> </v>
      </c>
      <c r="F146" s="5" t="str">
        <f>IF(AND('1º Saneamento'!$O146&gt;30%,'1º Saneamento'!F146&gt;='1º Saneamento'!$P146,'1º Saneamento'!F146&lt;='1º Saneamento'!$Q146,COUNT('1º Saneamento'!$C146:$L146)&gt;3,OR('1º Saneamento'!$N146&lt;&gt;'Série original'!$O146,'1º Saneamento'!$O146&lt;&gt;'Série original'!$P146,'1º Saneamento'!$P146&lt;&gt;'Série original'!$Q146)),'1º Saneamento'!F146," ")</f>
        <v xml:space="preserve"> </v>
      </c>
      <c r="G146" s="5" t="str">
        <f>IF(AND('1º Saneamento'!$O146&gt;30%,'1º Saneamento'!G146&gt;='1º Saneamento'!$P146,'1º Saneamento'!G146&lt;='1º Saneamento'!$Q146,COUNT('1º Saneamento'!$C146:$L146)&gt;3,OR('1º Saneamento'!$N146&lt;&gt;'Série original'!$O146,'1º Saneamento'!$O146&lt;&gt;'Série original'!$P146,'1º Saneamento'!$P146&lt;&gt;'Série original'!$Q146)),'1º Saneamento'!G146," ")</f>
        <v xml:space="preserve"> </v>
      </c>
      <c r="H146" s="5" t="str">
        <f>IF(AND('1º Saneamento'!$O146&gt;30%,'1º Saneamento'!H146&gt;='1º Saneamento'!$P146,'1º Saneamento'!H146&lt;='1º Saneamento'!$Q146,COUNT('1º Saneamento'!$C146:$L146)&gt;3,OR('1º Saneamento'!$N146&lt;&gt;'Série original'!$O146,'1º Saneamento'!$O146&lt;&gt;'Série original'!$P146,'1º Saneamento'!$P146&lt;&gt;'Série original'!$Q146)),'1º Saneamento'!H146," ")</f>
        <v xml:space="preserve"> </v>
      </c>
      <c r="I146" s="5" t="str">
        <f>IF(AND('1º Saneamento'!$O146&gt;30%,'1º Saneamento'!I146&gt;='1º Saneamento'!$P146,'1º Saneamento'!I146&lt;='1º Saneamento'!$Q146,COUNT('1º Saneamento'!$C146:$L146)&gt;3,OR('1º Saneamento'!$N146&lt;&gt;'Série original'!$O146,'1º Saneamento'!$O146&lt;&gt;'Série original'!$P146,'1º Saneamento'!$P146&lt;&gt;'Série original'!$Q146)),'1º Saneamento'!I146," ")</f>
        <v xml:space="preserve"> </v>
      </c>
      <c r="J146" s="5" t="str">
        <f>IF(AND('1º Saneamento'!$O146&gt;30%,'1º Saneamento'!J146&gt;='1º Saneamento'!$P146,'1º Saneamento'!J146&lt;='1º Saneamento'!$Q146,COUNT('1º Saneamento'!$C146:$L146)&gt;3,OR('1º Saneamento'!$N146&lt;&gt;'Série original'!$O146,'1º Saneamento'!$O146&lt;&gt;'Série original'!$P146,'1º Saneamento'!$P146&lt;&gt;'Série original'!$Q146)),'1º Saneamento'!J146," ")</f>
        <v xml:space="preserve"> </v>
      </c>
      <c r="K146" s="5" t="str">
        <f>IF(AND('1º Saneamento'!$O146&gt;30%,'1º Saneamento'!K146&gt;='1º Saneamento'!$P146,'1º Saneamento'!K146&lt;='1º Saneamento'!$Q146,COUNT('1º Saneamento'!$C146:$L146)&gt;3,OR('1º Saneamento'!$N146&lt;&gt;'Série original'!$O146,'1º Saneamento'!$O146&lt;&gt;'Série original'!$P146,'1º Saneamento'!$P146&lt;&gt;'Série original'!$Q146)),'1º Saneamento'!K146," ")</f>
        <v xml:space="preserve"> </v>
      </c>
      <c r="L146" s="5" t="str">
        <f>IF(AND('1º Saneamento'!$O146&gt;30%,'1º Saneamento'!L146&gt;='1º Saneamento'!$P146,'1º Saneamento'!L146&lt;='1º Saneamento'!$Q146,COUNT('1º Saneamento'!$C146:$L146)&gt;3,OR('1º Saneamento'!$N146&lt;&gt;'Série original'!$O146,'1º Saneamento'!$O146&lt;&gt;'Série original'!$P146,'1º Saneamento'!$P146&lt;&gt;'Série original'!$Q146)),'1º Saneamento'!L146," ")</f>
        <v xml:space="preserve"> </v>
      </c>
      <c r="M146" s="44" t="str">
        <f t="shared" si="15"/>
        <v/>
      </c>
      <c r="N146" s="7" t="str">
        <f t="shared" si="16"/>
        <v/>
      </c>
      <c r="O146" s="8" t="str">
        <f t="shared" si="17"/>
        <v/>
      </c>
      <c r="P146" s="6" t="str">
        <f t="shared" si="18"/>
        <v/>
      </c>
      <c r="Q146" s="5" t="str">
        <f t="shared" si="19"/>
        <v/>
      </c>
    </row>
    <row r="147" spans="1:17" ht="12.75" customHeight="1" x14ac:dyDescent="0.25">
      <c r="A147" s="3" t="str">
        <f>IF('Série original'!$A147&lt;&gt;"",'Série original'!$A147,"")</f>
        <v/>
      </c>
      <c r="B147" s="4" t="str">
        <f>IF('Série original'!$B147&lt;&gt;"",'Série original'!$B147,"")</f>
        <v/>
      </c>
      <c r="C147" s="5" t="str">
        <f>IF(AND('1º Saneamento'!$O147&gt;30%,'1º Saneamento'!C147&gt;='1º Saneamento'!$P147,'1º Saneamento'!C147&lt;='1º Saneamento'!$Q147,COUNT('1º Saneamento'!$C147:$L147)&gt;3,OR('1º Saneamento'!$N147&lt;&gt;'Série original'!$O147,'1º Saneamento'!$O147&lt;&gt;'Série original'!$P147,'1º Saneamento'!$P147&lt;&gt;'Série original'!$Q147)),'1º Saneamento'!C147," ")</f>
        <v xml:space="preserve"> </v>
      </c>
      <c r="D147" s="5" t="str">
        <f>IF(AND('1º Saneamento'!$O147&gt;30%,'1º Saneamento'!D147&gt;='1º Saneamento'!$P147,'1º Saneamento'!D147&lt;='1º Saneamento'!$Q147,COUNT('1º Saneamento'!$C147:$L147)&gt;3,OR('1º Saneamento'!$N147&lt;&gt;'Série original'!$O147,'1º Saneamento'!$O147&lt;&gt;'Série original'!$P147,'1º Saneamento'!$P147&lt;&gt;'Série original'!$Q147)),'1º Saneamento'!D147," ")</f>
        <v xml:space="preserve"> </v>
      </c>
      <c r="E147" s="5" t="str">
        <f>IF(AND('1º Saneamento'!$O147&gt;30%,'1º Saneamento'!E147&gt;='1º Saneamento'!$P147,'1º Saneamento'!E147&lt;='1º Saneamento'!$Q147,COUNT('1º Saneamento'!$C147:$L147)&gt;3,OR('1º Saneamento'!$N147&lt;&gt;'Série original'!$O147,'1º Saneamento'!$O147&lt;&gt;'Série original'!$P147,'1º Saneamento'!$P147&lt;&gt;'Série original'!$Q147)),'1º Saneamento'!E147," ")</f>
        <v xml:space="preserve"> </v>
      </c>
      <c r="F147" s="5" t="str">
        <f>IF(AND('1º Saneamento'!$O147&gt;30%,'1º Saneamento'!F147&gt;='1º Saneamento'!$P147,'1º Saneamento'!F147&lt;='1º Saneamento'!$Q147,COUNT('1º Saneamento'!$C147:$L147)&gt;3,OR('1º Saneamento'!$N147&lt;&gt;'Série original'!$O147,'1º Saneamento'!$O147&lt;&gt;'Série original'!$P147,'1º Saneamento'!$P147&lt;&gt;'Série original'!$Q147)),'1º Saneamento'!F147," ")</f>
        <v xml:space="preserve"> </v>
      </c>
      <c r="G147" s="5" t="str">
        <f>IF(AND('1º Saneamento'!$O147&gt;30%,'1º Saneamento'!G147&gt;='1º Saneamento'!$P147,'1º Saneamento'!G147&lt;='1º Saneamento'!$Q147,COUNT('1º Saneamento'!$C147:$L147)&gt;3,OR('1º Saneamento'!$N147&lt;&gt;'Série original'!$O147,'1º Saneamento'!$O147&lt;&gt;'Série original'!$P147,'1º Saneamento'!$P147&lt;&gt;'Série original'!$Q147)),'1º Saneamento'!G147," ")</f>
        <v xml:space="preserve"> </v>
      </c>
      <c r="H147" s="5" t="str">
        <f>IF(AND('1º Saneamento'!$O147&gt;30%,'1º Saneamento'!H147&gt;='1º Saneamento'!$P147,'1º Saneamento'!H147&lt;='1º Saneamento'!$Q147,COUNT('1º Saneamento'!$C147:$L147)&gt;3,OR('1º Saneamento'!$N147&lt;&gt;'Série original'!$O147,'1º Saneamento'!$O147&lt;&gt;'Série original'!$P147,'1º Saneamento'!$P147&lt;&gt;'Série original'!$Q147)),'1º Saneamento'!H147," ")</f>
        <v xml:space="preserve"> </v>
      </c>
      <c r="I147" s="5" t="str">
        <f>IF(AND('1º Saneamento'!$O147&gt;30%,'1º Saneamento'!I147&gt;='1º Saneamento'!$P147,'1º Saneamento'!I147&lt;='1º Saneamento'!$Q147,COUNT('1º Saneamento'!$C147:$L147)&gt;3,OR('1º Saneamento'!$N147&lt;&gt;'Série original'!$O147,'1º Saneamento'!$O147&lt;&gt;'Série original'!$P147,'1º Saneamento'!$P147&lt;&gt;'Série original'!$Q147)),'1º Saneamento'!I147," ")</f>
        <v xml:space="preserve"> </v>
      </c>
      <c r="J147" s="5" t="str">
        <f>IF(AND('1º Saneamento'!$O147&gt;30%,'1º Saneamento'!J147&gt;='1º Saneamento'!$P147,'1º Saneamento'!J147&lt;='1º Saneamento'!$Q147,COUNT('1º Saneamento'!$C147:$L147)&gt;3,OR('1º Saneamento'!$N147&lt;&gt;'Série original'!$O147,'1º Saneamento'!$O147&lt;&gt;'Série original'!$P147,'1º Saneamento'!$P147&lt;&gt;'Série original'!$Q147)),'1º Saneamento'!J147," ")</f>
        <v xml:space="preserve"> </v>
      </c>
      <c r="K147" s="5" t="str">
        <f>IF(AND('1º Saneamento'!$O147&gt;30%,'1º Saneamento'!K147&gt;='1º Saneamento'!$P147,'1º Saneamento'!K147&lt;='1º Saneamento'!$Q147,COUNT('1º Saneamento'!$C147:$L147)&gt;3,OR('1º Saneamento'!$N147&lt;&gt;'Série original'!$O147,'1º Saneamento'!$O147&lt;&gt;'Série original'!$P147,'1º Saneamento'!$P147&lt;&gt;'Série original'!$Q147)),'1º Saneamento'!K147," ")</f>
        <v xml:space="preserve"> </v>
      </c>
      <c r="L147" s="5" t="str">
        <f>IF(AND('1º Saneamento'!$O147&gt;30%,'1º Saneamento'!L147&gt;='1º Saneamento'!$P147,'1º Saneamento'!L147&lt;='1º Saneamento'!$Q147,COUNT('1º Saneamento'!$C147:$L147)&gt;3,OR('1º Saneamento'!$N147&lt;&gt;'Série original'!$O147,'1º Saneamento'!$O147&lt;&gt;'Série original'!$P147,'1º Saneamento'!$P147&lt;&gt;'Série original'!$Q147)),'1º Saneamento'!L147," ")</f>
        <v xml:space="preserve"> </v>
      </c>
      <c r="M147" s="44" t="str">
        <f t="shared" si="15"/>
        <v/>
      </c>
      <c r="N147" s="7" t="str">
        <f t="shared" si="16"/>
        <v/>
      </c>
      <c r="O147" s="8" t="str">
        <f t="shared" si="17"/>
        <v/>
      </c>
      <c r="P147" s="6" t="str">
        <f t="shared" si="18"/>
        <v/>
      </c>
      <c r="Q147" s="5" t="str">
        <f t="shared" si="19"/>
        <v/>
      </c>
    </row>
    <row r="148" spans="1:17" ht="12.75" customHeight="1" x14ac:dyDescent="0.25">
      <c r="A148" s="3" t="str">
        <f>IF('Série original'!$A148&lt;&gt;"",'Série original'!$A148,"")</f>
        <v/>
      </c>
      <c r="B148" s="4" t="str">
        <f>IF('Série original'!$B148&lt;&gt;"",'Série original'!$B148,"")</f>
        <v/>
      </c>
      <c r="C148" s="5" t="str">
        <f>IF(AND('1º Saneamento'!$O148&gt;30%,'1º Saneamento'!C148&gt;='1º Saneamento'!$P148,'1º Saneamento'!C148&lt;='1º Saneamento'!$Q148,COUNT('1º Saneamento'!$C148:$L148)&gt;3,OR('1º Saneamento'!$N148&lt;&gt;'Série original'!$O148,'1º Saneamento'!$O148&lt;&gt;'Série original'!$P148,'1º Saneamento'!$P148&lt;&gt;'Série original'!$Q148)),'1º Saneamento'!C148," ")</f>
        <v xml:space="preserve"> </v>
      </c>
      <c r="D148" s="5" t="str">
        <f>IF(AND('1º Saneamento'!$O148&gt;30%,'1º Saneamento'!D148&gt;='1º Saneamento'!$P148,'1º Saneamento'!D148&lt;='1º Saneamento'!$Q148,COUNT('1º Saneamento'!$C148:$L148)&gt;3,OR('1º Saneamento'!$N148&lt;&gt;'Série original'!$O148,'1º Saneamento'!$O148&lt;&gt;'Série original'!$P148,'1º Saneamento'!$P148&lt;&gt;'Série original'!$Q148)),'1º Saneamento'!D148," ")</f>
        <v xml:space="preserve"> </v>
      </c>
      <c r="E148" s="5" t="str">
        <f>IF(AND('1º Saneamento'!$O148&gt;30%,'1º Saneamento'!E148&gt;='1º Saneamento'!$P148,'1º Saneamento'!E148&lt;='1º Saneamento'!$Q148,COUNT('1º Saneamento'!$C148:$L148)&gt;3,OR('1º Saneamento'!$N148&lt;&gt;'Série original'!$O148,'1º Saneamento'!$O148&lt;&gt;'Série original'!$P148,'1º Saneamento'!$P148&lt;&gt;'Série original'!$Q148)),'1º Saneamento'!E148," ")</f>
        <v xml:space="preserve"> </v>
      </c>
      <c r="F148" s="5" t="str">
        <f>IF(AND('1º Saneamento'!$O148&gt;30%,'1º Saneamento'!F148&gt;='1º Saneamento'!$P148,'1º Saneamento'!F148&lt;='1º Saneamento'!$Q148,COUNT('1º Saneamento'!$C148:$L148)&gt;3,OR('1º Saneamento'!$N148&lt;&gt;'Série original'!$O148,'1º Saneamento'!$O148&lt;&gt;'Série original'!$P148,'1º Saneamento'!$P148&lt;&gt;'Série original'!$Q148)),'1º Saneamento'!F148," ")</f>
        <v xml:space="preserve"> </v>
      </c>
      <c r="G148" s="5" t="str">
        <f>IF(AND('1º Saneamento'!$O148&gt;30%,'1º Saneamento'!G148&gt;='1º Saneamento'!$P148,'1º Saneamento'!G148&lt;='1º Saneamento'!$Q148,COUNT('1º Saneamento'!$C148:$L148)&gt;3,OR('1º Saneamento'!$N148&lt;&gt;'Série original'!$O148,'1º Saneamento'!$O148&lt;&gt;'Série original'!$P148,'1º Saneamento'!$P148&lt;&gt;'Série original'!$Q148)),'1º Saneamento'!G148," ")</f>
        <v xml:space="preserve"> </v>
      </c>
      <c r="H148" s="5" t="str">
        <f>IF(AND('1º Saneamento'!$O148&gt;30%,'1º Saneamento'!H148&gt;='1º Saneamento'!$P148,'1º Saneamento'!H148&lt;='1º Saneamento'!$Q148,COUNT('1º Saneamento'!$C148:$L148)&gt;3,OR('1º Saneamento'!$N148&lt;&gt;'Série original'!$O148,'1º Saneamento'!$O148&lt;&gt;'Série original'!$P148,'1º Saneamento'!$P148&lt;&gt;'Série original'!$Q148)),'1º Saneamento'!H148," ")</f>
        <v xml:space="preserve"> </v>
      </c>
      <c r="I148" s="5" t="str">
        <f>IF(AND('1º Saneamento'!$O148&gt;30%,'1º Saneamento'!I148&gt;='1º Saneamento'!$P148,'1º Saneamento'!I148&lt;='1º Saneamento'!$Q148,COUNT('1º Saneamento'!$C148:$L148)&gt;3,OR('1º Saneamento'!$N148&lt;&gt;'Série original'!$O148,'1º Saneamento'!$O148&lt;&gt;'Série original'!$P148,'1º Saneamento'!$P148&lt;&gt;'Série original'!$Q148)),'1º Saneamento'!I148," ")</f>
        <v xml:space="preserve"> </v>
      </c>
      <c r="J148" s="5" t="str">
        <f>IF(AND('1º Saneamento'!$O148&gt;30%,'1º Saneamento'!J148&gt;='1º Saneamento'!$P148,'1º Saneamento'!J148&lt;='1º Saneamento'!$Q148,COUNT('1º Saneamento'!$C148:$L148)&gt;3,OR('1º Saneamento'!$N148&lt;&gt;'Série original'!$O148,'1º Saneamento'!$O148&lt;&gt;'Série original'!$P148,'1º Saneamento'!$P148&lt;&gt;'Série original'!$Q148)),'1º Saneamento'!J148," ")</f>
        <v xml:space="preserve"> </v>
      </c>
      <c r="K148" s="5" t="str">
        <f>IF(AND('1º Saneamento'!$O148&gt;30%,'1º Saneamento'!K148&gt;='1º Saneamento'!$P148,'1º Saneamento'!K148&lt;='1º Saneamento'!$Q148,COUNT('1º Saneamento'!$C148:$L148)&gt;3,OR('1º Saneamento'!$N148&lt;&gt;'Série original'!$O148,'1º Saneamento'!$O148&lt;&gt;'Série original'!$P148,'1º Saneamento'!$P148&lt;&gt;'Série original'!$Q148)),'1º Saneamento'!K148," ")</f>
        <v xml:space="preserve"> </v>
      </c>
      <c r="L148" s="5" t="str">
        <f>IF(AND('1º Saneamento'!$O148&gt;30%,'1º Saneamento'!L148&gt;='1º Saneamento'!$P148,'1º Saneamento'!L148&lt;='1º Saneamento'!$Q148,COUNT('1º Saneamento'!$C148:$L148)&gt;3,OR('1º Saneamento'!$N148&lt;&gt;'Série original'!$O148,'1º Saneamento'!$O148&lt;&gt;'Série original'!$P148,'1º Saneamento'!$P148&lt;&gt;'Série original'!$Q148)),'1º Saneamento'!L148," ")</f>
        <v xml:space="preserve"> </v>
      </c>
      <c r="M148" s="44" t="str">
        <f t="shared" si="15"/>
        <v/>
      </c>
      <c r="N148" s="7" t="str">
        <f t="shared" si="16"/>
        <v/>
      </c>
      <c r="O148" s="8" t="str">
        <f t="shared" si="17"/>
        <v/>
      </c>
      <c r="P148" s="6" t="str">
        <f t="shared" si="18"/>
        <v/>
      </c>
      <c r="Q148" s="5" t="str">
        <f t="shared" si="19"/>
        <v/>
      </c>
    </row>
    <row r="149" spans="1:17" ht="12.75" customHeight="1" x14ac:dyDescent="0.25">
      <c r="A149" s="3" t="str">
        <f>IF('Série original'!$A149&lt;&gt;"",'Série original'!$A149,"")</f>
        <v/>
      </c>
      <c r="B149" s="4" t="str">
        <f>IF('Série original'!$B149&lt;&gt;"",'Série original'!$B149,"")</f>
        <v/>
      </c>
      <c r="C149" s="5" t="str">
        <f>IF(AND('1º Saneamento'!$O149&gt;30%,'1º Saneamento'!C149&gt;='1º Saneamento'!$P149,'1º Saneamento'!C149&lt;='1º Saneamento'!$Q149,COUNT('1º Saneamento'!$C149:$L149)&gt;3,OR('1º Saneamento'!$N149&lt;&gt;'Série original'!$O149,'1º Saneamento'!$O149&lt;&gt;'Série original'!$P149,'1º Saneamento'!$P149&lt;&gt;'Série original'!$Q149)),'1º Saneamento'!C149," ")</f>
        <v xml:space="preserve"> </v>
      </c>
      <c r="D149" s="5" t="str">
        <f>IF(AND('1º Saneamento'!$O149&gt;30%,'1º Saneamento'!D149&gt;='1º Saneamento'!$P149,'1º Saneamento'!D149&lt;='1º Saneamento'!$Q149,COUNT('1º Saneamento'!$C149:$L149)&gt;3,OR('1º Saneamento'!$N149&lt;&gt;'Série original'!$O149,'1º Saneamento'!$O149&lt;&gt;'Série original'!$P149,'1º Saneamento'!$P149&lt;&gt;'Série original'!$Q149)),'1º Saneamento'!D149," ")</f>
        <v xml:space="preserve"> </v>
      </c>
      <c r="E149" s="5" t="str">
        <f>IF(AND('1º Saneamento'!$O149&gt;30%,'1º Saneamento'!E149&gt;='1º Saneamento'!$P149,'1º Saneamento'!E149&lt;='1º Saneamento'!$Q149,COUNT('1º Saneamento'!$C149:$L149)&gt;3,OR('1º Saneamento'!$N149&lt;&gt;'Série original'!$O149,'1º Saneamento'!$O149&lt;&gt;'Série original'!$P149,'1º Saneamento'!$P149&lt;&gt;'Série original'!$Q149)),'1º Saneamento'!E149," ")</f>
        <v xml:space="preserve"> </v>
      </c>
      <c r="F149" s="5" t="str">
        <f>IF(AND('1º Saneamento'!$O149&gt;30%,'1º Saneamento'!F149&gt;='1º Saneamento'!$P149,'1º Saneamento'!F149&lt;='1º Saneamento'!$Q149,COUNT('1º Saneamento'!$C149:$L149)&gt;3,OR('1º Saneamento'!$N149&lt;&gt;'Série original'!$O149,'1º Saneamento'!$O149&lt;&gt;'Série original'!$P149,'1º Saneamento'!$P149&lt;&gt;'Série original'!$Q149)),'1º Saneamento'!F149," ")</f>
        <v xml:space="preserve"> </v>
      </c>
      <c r="G149" s="5" t="str">
        <f>IF(AND('1º Saneamento'!$O149&gt;30%,'1º Saneamento'!G149&gt;='1º Saneamento'!$P149,'1º Saneamento'!G149&lt;='1º Saneamento'!$Q149,COUNT('1º Saneamento'!$C149:$L149)&gt;3,OR('1º Saneamento'!$N149&lt;&gt;'Série original'!$O149,'1º Saneamento'!$O149&lt;&gt;'Série original'!$P149,'1º Saneamento'!$P149&lt;&gt;'Série original'!$Q149)),'1º Saneamento'!G149," ")</f>
        <v xml:space="preserve"> </v>
      </c>
      <c r="H149" s="5" t="str">
        <f>IF(AND('1º Saneamento'!$O149&gt;30%,'1º Saneamento'!H149&gt;='1º Saneamento'!$P149,'1º Saneamento'!H149&lt;='1º Saneamento'!$Q149,COUNT('1º Saneamento'!$C149:$L149)&gt;3,OR('1º Saneamento'!$N149&lt;&gt;'Série original'!$O149,'1º Saneamento'!$O149&lt;&gt;'Série original'!$P149,'1º Saneamento'!$P149&lt;&gt;'Série original'!$Q149)),'1º Saneamento'!H149," ")</f>
        <v xml:space="preserve"> </v>
      </c>
      <c r="I149" s="5" t="str">
        <f>IF(AND('1º Saneamento'!$O149&gt;30%,'1º Saneamento'!I149&gt;='1º Saneamento'!$P149,'1º Saneamento'!I149&lt;='1º Saneamento'!$Q149,COUNT('1º Saneamento'!$C149:$L149)&gt;3,OR('1º Saneamento'!$N149&lt;&gt;'Série original'!$O149,'1º Saneamento'!$O149&lt;&gt;'Série original'!$P149,'1º Saneamento'!$P149&lt;&gt;'Série original'!$Q149)),'1º Saneamento'!I149," ")</f>
        <v xml:space="preserve"> </v>
      </c>
      <c r="J149" s="5" t="str">
        <f>IF(AND('1º Saneamento'!$O149&gt;30%,'1º Saneamento'!J149&gt;='1º Saneamento'!$P149,'1º Saneamento'!J149&lt;='1º Saneamento'!$Q149,COUNT('1º Saneamento'!$C149:$L149)&gt;3,OR('1º Saneamento'!$N149&lt;&gt;'Série original'!$O149,'1º Saneamento'!$O149&lt;&gt;'Série original'!$P149,'1º Saneamento'!$P149&lt;&gt;'Série original'!$Q149)),'1º Saneamento'!J149," ")</f>
        <v xml:space="preserve"> </v>
      </c>
      <c r="K149" s="5" t="str">
        <f>IF(AND('1º Saneamento'!$O149&gt;30%,'1º Saneamento'!K149&gt;='1º Saneamento'!$P149,'1º Saneamento'!K149&lt;='1º Saneamento'!$Q149,COUNT('1º Saneamento'!$C149:$L149)&gt;3,OR('1º Saneamento'!$N149&lt;&gt;'Série original'!$O149,'1º Saneamento'!$O149&lt;&gt;'Série original'!$P149,'1º Saneamento'!$P149&lt;&gt;'Série original'!$Q149)),'1º Saneamento'!K149," ")</f>
        <v xml:space="preserve"> </v>
      </c>
      <c r="L149" s="5" t="str">
        <f>IF(AND('1º Saneamento'!$O149&gt;30%,'1º Saneamento'!L149&gt;='1º Saneamento'!$P149,'1º Saneamento'!L149&lt;='1º Saneamento'!$Q149,COUNT('1º Saneamento'!$C149:$L149)&gt;3,OR('1º Saneamento'!$N149&lt;&gt;'Série original'!$O149,'1º Saneamento'!$O149&lt;&gt;'Série original'!$P149,'1º Saneamento'!$P149&lt;&gt;'Série original'!$Q149)),'1º Saneamento'!L149," ")</f>
        <v xml:space="preserve"> </v>
      </c>
      <c r="M149" s="44" t="str">
        <f t="shared" si="15"/>
        <v/>
      </c>
      <c r="N149" s="7" t="str">
        <f t="shared" si="16"/>
        <v/>
      </c>
      <c r="O149" s="8" t="str">
        <f t="shared" si="17"/>
        <v/>
      </c>
      <c r="P149" s="6" t="str">
        <f t="shared" si="18"/>
        <v/>
      </c>
      <c r="Q149" s="5" t="str">
        <f t="shared" si="19"/>
        <v/>
      </c>
    </row>
    <row r="150" spans="1:17" ht="12.75" customHeight="1" x14ac:dyDescent="0.25">
      <c r="A150" s="3" t="str">
        <f>IF('Série original'!$A150&lt;&gt;"",'Série original'!$A150,"")</f>
        <v/>
      </c>
      <c r="B150" s="4" t="str">
        <f>IF('Série original'!$B150&lt;&gt;"",'Série original'!$B150,"")</f>
        <v/>
      </c>
      <c r="C150" s="5" t="str">
        <f>IF(AND('1º Saneamento'!$O150&gt;30%,'1º Saneamento'!C150&gt;='1º Saneamento'!$P150,'1º Saneamento'!C150&lt;='1º Saneamento'!$Q150,COUNT('1º Saneamento'!$C150:$L150)&gt;3,OR('1º Saneamento'!$N150&lt;&gt;'Série original'!$O150,'1º Saneamento'!$O150&lt;&gt;'Série original'!$P150,'1º Saneamento'!$P150&lt;&gt;'Série original'!$Q150)),'1º Saneamento'!C150," ")</f>
        <v xml:space="preserve"> </v>
      </c>
      <c r="D150" s="5" t="str">
        <f>IF(AND('1º Saneamento'!$O150&gt;30%,'1º Saneamento'!D150&gt;='1º Saneamento'!$P150,'1º Saneamento'!D150&lt;='1º Saneamento'!$Q150,COUNT('1º Saneamento'!$C150:$L150)&gt;3,OR('1º Saneamento'!$N150&lt;&gt;'Série original'!$O150,'1º Saneamento'!$O150&lt;&gt;'Série original'!$P150,'1º Saneamento'!$P150&lt;&gt;'Série original'!$Q150)),'1º Saneamento'!D150," ")</f>
        <v xml:space="preserve"> </v>
      </c>
      <c r="E150" s="5" t="str">
        <f>IF(AND('1º Saneamento'!$O150&gt;30%,'1º Saneamento'!E150&gt;='1º Saneamento'!$P150,'1º Saneamento'!E150&lt;='1º Saneamento'!$Q150,COUNT('1º Saneamento'!$C150:$L150)&gt;3,OR('1º Saneamento'!$N150&lt;&gt;'Série original'!$O150,'1º Saneamento'!$O150&lt;&gt;'Série original'!$P150,'1º Saneamento'!$P150&lt;&gt;'Série original'!$Q150)),'1º Saneamento'!E150," ")</f>
        <v xml:space="preserve"> </v>
      </c>
      <c r="F150" s="5" t="str">
        <f>IF(AND('1º Saneamento'!$O150&gt;30%,'1º Saneamento'!F150&gt;='1º Saneamento'!$P150,'1º Saneamento'!F150&lt;='1º Saneamento'!$Q150,COUNT('1º Saneamento'!$C150:$L150)&gt;3,OR('1º Saneamento'!$N150&lt;&gt;'Série original'!$O150,'1º Saneamento'!$O150&lt;&gt;'Série original'!$P150,'1º Saneamento'!$P150&lt;&gt;'Série original'!$Q150)),'1º Saneamento'!F150," ")</f>
        <v xml:space="preserve"> </v>
      </c>
      <c r="G150" s="5" t="str">
        <f>IF(AND('1º Saneamento'!$O150&gt;30%,'1º Saneamento'!G150&gt;='1º Saneamento'!$P150,'1º Saneamento'!G150&lt;='1º Saneamento'!$Q150,COUNT('1º Saneamento'!$C150:$L150)&gt;3,OR('1º Saneamento'!$N150&lt;&gt;'Série original'!$O150,'1º Saneamento'!$O150&lt;&gt;'Série original'!$P150,'1º Saneamento'!$P150&lt;&gt;'Série original'!$Q150)),'1º Saneamento'!G150," ")</f>
        <v xml:space="preserve"> </v>
      </c>
      <c r="H150" s="5" t="str">
        <f>IF(AND('1º Saneamento'!$O150&gt;30%,'1º Saneamento'!H150&gt;='1º Saneamento'!$P150,'1º Saneamento'!H150&lt;='1º Saneamento'!$Q150,COUNT('1º Saneamento'!$C150:$L150)&gt;3,OR('1º Saneamento'!$N150&lt;&gt;'Série original'!$O150,'1º Saneamento'!$O150&lt;&gt;'Série original'!$P150,'1º Saneamento'!$P150&lt;&gt;'Série original'!$Q150)),'1º Saneamento'!H150," ")</f>
        <v xml:space="preserve"> </v>
      </c>
      <c r="I150" s="5" t="str">
        <f>IF(AND('1º Saneamento'!$O150&gt;30%,'1º Saneamento'!I150&gt;='1º Saneamento'!$P150,'1º Saneamento'!I150&lt;='1º Saneamento'!$Q150,COUNT('1º Saneamento'!$C150:$L150)&gt;3,OR('1º Saneamento'!$N150&lt;&gt;'Série original'!$O150,'1º Saneamento'!$O150&lt;&gt;'Série original'!$P150,'1º Saneamento'!$P150&lt;&gt;'Série original'!$Q150)),'1º Saneamento'!I150," ")</f>
        <v xml:space="preserve"> </v>
      </c>
      <c r="J150" s="5" t="str">
        <f>IF(AND('1º Saneamento'!$O150&gt;30%,'1º Saneamento'!J150&gt;='1º Saneamento'!$P150,'1º Saneamento'!J150&lt;='1º Saneamento'!$Q150,COUNT('1º Saneamento'!$C150:$L150)&gt;3,OR('1º Saneamento'!$N150&lt;&gt;'Série original'!$O150,'1º Saneamento'!$O150&lt;&gt;'Série original'!$P150,'1º Saneamento'!$P150&lt;&gt;'Série original'!$Q150)),'1º Saneamento'!J150," ")</f>
        <v xml:space="preserve"> </v>
      </c>
      <c r="K150" s="5" t="str">
        <f>IF(AND('1º Saneamento'!$O150&gt;30%,'1º Saneamento'!K150&gt;='1º Saneamento'!$P150,'1º Saneamento'!K150&lt;='1º Saneamento'!$Q150,COUNT('1º Saneamento'!$C150:$L150)&gt;3,OR('1º Saneamento'!$N150&lt;&gt;'Série original'!$O150,'1º Saneamento'!$O150&lt;&gt;'Série original'!$P150,'1º Saneamento'!$P150&lt;&gt;'Série original'!$Q150)),'1º Saneamento'!K150," ")</f>
        <v xml:space="preserve"> </v>
      </c>
      <c r="L150" s="5" t="str">
        <f>IF(AND('1º Saneamento'!$O150&gt;30%,'1º Saneamento'!L150&gt;='1º Saneamento'!$P150,'1º Saneamento'!L150&lt;='1º Saneamento'!$Q150,COUNT('1º Saneamento'!$C150:$L150)&gt;3,OR('1º Saneamento'!$N150&lt;&gt;'Série original'!$O150,'1º Saneamento'!$O150&lt;&gt;'Série original'!$P150,'1º Saneamento'!$P150&lt;&gt;'Série original'!$Q150)),'1º Saneamento'!L150," ")</f>
        <v xml:space="preserve"> </v>
      </c>
      <c r="M150" s="44" t="str">
        <f t="shared" si="15"/>
        <v/>
      </c>
      <c r="N150" s="7" t="str">
        <f t="shared" si="16"/>
        <v/>
      </c>
      <c r="O150" s="8" t="str">
        <f t="shared" si="17"/>
        <v/>
      </c>
      <c r="P150" s="6" t="str">
        <f t="shared" si="18"/>
        <v/>
      </c>
      <c r="Q150" s="5" t="str">
        <f t="shared" si="19"/>
        <v/>
      </c>
    </row>
    <row r="151" spans="1:17" ht="12.75" customHeight="1" x14ac:dyDescent="0.25">
      <c r="A151" s="3" t="str">
        <f>IF('Série original'!$A151&lt;&gt;"",'Série original'!$A151,"")</f>
        <v/>
      </c>
      <c r="B151" s="4" t="str">
        <f>IF('Série original'!$B151&lt;&gt;"",'Série original'!$B151,"")</f>
        <v/>
      </c>
      <c r="C151" s="5" t="str">
        <f>IF(AND('1º Saneamento'!$O151&gt;30%,'1º Saneamento'!C151&gt;='1º Saneamento'!$P151,'1º Saneamento'!C151&lt;='1º Saneamento'!$Q151,COUNT('1º Saneamento'!$C151:$L151)&gt;3,OR('1º Saneamento'!$N151&lt;&gt;'Série original'!$O151,'1º Saneamento'!$O151&lt;&gt;'Série original'!$P151,'1º Saneamento'!$P151&lt;&gt;'Série original'!$Q151)),'1º Saneamento'!C151," ")</f>
        <v xml:space="preserve"> </v>
      </c>
      <c r="D151" s="5" t="str">
        <f>IF(AND('1º Saneamento'!$O151&gt;30%,'1º Saneamento'!D151&gt;='1º Saneamento'!$P151,'1º Saneamento'!D151&lt;='1º Saneamento'!$Q151,COUNT('1º Saneamento'!$C151:$L151)&gt;3,OR('1º Saneamento'!$N151&lt;&gt;'Série original'!$O151,'1º Saneamento'!$O151&lt;&gt;'Série original'!$P151,'1º Saneamento'!$P151&lt;&gt;'Série original'!$Q151)),'1º Saneamento'!D151," ")</f>
        <v xml:space="preserve"> </v>
      </c>
      <c r="E151" s="5" t="str">
        <f>IF(AND('1º Saneamento'!$O151&gt;30%,'1º Saneamento'!E151&gt;='1º Saneamento'!$P151,'1º Saneamento'!E151&lt;='1º Saneamento'!$Q151,COUNT('1º Saneamento'!$C151:$L151)&gt;3,OR('1º Saneamento'!$N151&lt;&gt;'Série original'!$O151,'1º Saneamento'!$O151&lt;&gt;'Série original'!$P151,'1º Saneamento'!$P151&lt;&gt;'Série original'!$Q151)),'1º Saneamento'!E151," ")</f>
        <v xml:space="preserve"> </v>
      </c>
      <c r="F151" s="5" t="str">
        <f>IF(AND('1º Saneamento'!$O151&gt;30%,'1º Saneamento'!F151&gt;='1º Saneamento'!$P151,'1º Saneamento'!F151&lt;='1º Saneamento'!$Q151,COUNT('1º Saneamento'!$C151:$L151)&gt;3,OR('1º Saneamento'!$N151&lt;&gt;'Série original'!$O151,'1º Saneamento'!$O151&lt;&gt;'Série original'!$P151,'1º Saneamento'!$P151&lt;&gt;'Série original'!$Q151)),'1º Saneamento'!F151," ")</f>
        <v xml:space="preserve"> </v>
      </c>
      <c r="G151" s="5" t="str">
        <f>IF(AND('1º Saneamento'!$O151&gt;30%,'1º Saneamento'!G151&gt;='1º Saneamento'!$P151,'1º Saneamento'!G151&lt;='1º Saneamento'!$Q151,COUNT('1º Saneamento'!$C151:$L151)&gt;3,OR('1º Saneamento'!$N151&lt;&gt;'Série original'!$O151,'1º Saneamento'!$O151&lt;&gt;'Série original'!$P151,'1º Saneamento'!$P151&lt;&gt;'Série original'!$Q151)),'1º Saneamento'!G151," ")</f>
        <v xml:space="preserve"> </v>
      </c>
      <c r="H151" s="5" t="str">
        <f>IF(AND('1º Saneamento'!$O151&gt;30%,'1º Saneamento'!H151&gt;='1º Saneamento'!$P151,'1º Saneamento'!H151&lt;='1º Saneamento'!$Q151,COUNT('1º Saneamento'!$C151:$L151)&gt;3,OR('1º Saneamento'!$N151&lt;&gt;'Série original'!$O151,'1º Saneamento'!$O151&lt;&gt;'Série original'!$P151,'1º Saneamento'!$P151&lt;&gt;'Série original'!$Q151)),'1º Saneamento'!H151," ")</f>
        <v xml:space="preserve"> </v>
      </c>
      <c r="I151" s="5" t="str">
        <f>IF(AND('1º Saneamento'!$O151&gt;30%,'1º Saneamento'!I151&gt;='1º Saneamento'!$P151,'1º Saneamento'!I151&lt;='1º Saneamento'!$Q151,COUNT('1º Saneamento'!$C151:$L151)&gt;3,OR('1º Saneamento'!$N151&lt;&gt;'Série original'!$O151,'1º Saneamento'!$O151&lt;&gt;'Série original'!$P151,'1º Saneamento'!$P151&lt;&gt;'Série original'!$Q151)),'1º Saneamento'!I151," ")</f>
        <v xml:space="preserve"> </v>
      </c>
      <c r="J151" s="5" t="str">
        <f>IF(AND('1º Saneamento'!$O151&gt;30%,'1º Saneamento'!J151&gt;='1º Saneamento'!$P151,'1º Saneamento'!J151&lt;='1º Saneamento'!$Q151,COUNT('1º Saneamento'!$C151:$L151)&gt;3,OR('1º Saneamento'!$N151&lt;&gt;'Série original'!$O151,'1º Saneamento'!$O151&lt;&gt;'Série original'!$P151,'1º Saneamento'!$P151&lt;&gt;'Série original'!$Q151)),'1º Saneamento'!J151," ")</f>
        <v xml:space="preserve"> </v>
      </c>
      <c r="K151" s="5" t="str">
        <f>IF(AND('1º Saneamento'!$O151&gt;30%,'1º Saneamento'!K151&gt;='1º Saneamento'!$P151,'1º Saneamento'!K151&lt;='1º Saneamento'!$Q151,COUNT('1º Saneamento'!$C151:$L151)&gt;3,OR('1º Saneamento'!$N151&lt;&gt;'Série original'!$O151,'1º Saneamento'!$O151&lt;&gt;'Série original'!$P151,'1º Saneamento'!$P151&lt;&gt;'Série original'!$Q151)),'1º Saneamento'!K151," ")</f>
        <v xml:space="preserve"> </v>
      </c>
      <c r="L151" s="5" t="str">
        <f>IF(AND('1º Saneamento'!$O151&gt;30%,'1º Saneamento'!L151&gt;='1º Saneamento'!$P151,'1º Saneamento'!L151&lt;='1º Saneamento'!$Q151,COUNT('1º Saneamento'!$C151:$L151)&gt;3,OR('1º Saneamento'!$N151&lt;&gt;'Série original'!$O151,'1º Saneamento'!$O151&lt;&gt;'Série original'!$P151,'1º Saneamento'!$P151&lt;&gt;'Série original'!$Q151)),'1º Saneamento'!L151," ")</f>
        <v xml:space="preserve"> </v>
      </c>
      <c r="M151" s="44" t="str">
        <f t="shared" si="15"/>
        <v/>
      </c>
      <c r="N151" s="7" t="str">
        <f t="shared" si="16"/>
        <v/>
      </c>
      <c r="O151" s="8" t="str">
        <f t="shared" si="17"/>
        <v/>
      </c>
      <c r="P151" s="6" t="str">
        <f t="shared" si="18"/>
        <v/>
      </c>
      <c r="Q151" s="5" t="str">
        <f t="shared" si="19"/>
        <v/>
      </c>
    </row>
    <row r="152" spans="1:17" ht="12.75" customHeight="1" x14ac:dyDescent="0.25">
      <c r="A152" s="3" t="str">
        <f>IF('Série original'!$A152&lt;&gt;"",'Série original'!$A152,"")</f>
        <v/>
      </c>
      <c r="B152" s="4" t="str">
        <f>IF('Série original'!$B152&lt;&gt;"",'Série original'!$B152,"")</f>
        <v/>
      </c>
      <c r="C152" s="5" t="str">
        <f>IF(AND('1º Saneamento'!$O152&gt;30%,'1º Saneamento'!C152&gt;='1º Saneamento'!$P152,'1º Saneamento'!C152&lt;='1º Saneamento'!$Q152,COUNT('1º Saneamento'!$C152:$L152)&gt;3,OR('1º Saneamento'!$N152&lt;&gt;'Série original'!$O152,'1º Saneamento'!$O152&lt;&gt;'Série original'!$P152,'1º Saneamento'!$P152&lt;&gt;'Série original'!$Q152)),'1º Saneamento'!C152," ")</f>
        <v xml:space="preserve"> </v>
      </c>
      <c r="D152" s="5" t="str">
        <f>IF(AND('1º Saneamento'!$O152&gt;30%,'1º Saneamento'!D152&gt;='1º Saneamento'!$P152,'1º Saneamento'!D152&lt;='1º Saneamento'!$Q152,COUNT('1º Saneamento'!$C152:$L152)&gt;3,OR('1º Saneamento'!$N152&lt;&gt;'Série original'!$O152,'1º Saneamento'!$O152&lt;&gt;'Série original'!$P152,'1º Saneamento'!$P152&lt;&gt;'Série original'!$Q152)),'1º Saneamento'!D152," ")</f>
        <v xml:space="preserve"> </v>
      </c>
      <c r="E152" s="5" t="str">
        <f>IF(AND('1º Saneamento'!$O152&gt;30%,'1º Saneamento'!E152&gt;='1º Saneamento'!$P152,'1º Saneamento'!E152&lt;='1º Saneamento'!$Q152,COUNT('1º Saneamento'!$C152:$L152)&gt;3,OR('1º Saneamento'!$N152&lt;&gt;'Série original'!$O152,'1º Saneamento'!$O152&lt;&gt;'Série original'!$P152,'1º Saneamento'!$P152&lt;&gt;'Série original'!$Q152)),'1º Saneamento'!E152," ")</f>
        <v xml:space="preserve"> </v>
      </c>
      <c r="F152" s="5" t="str">
        <f>IF(AND('1º Saneamento'!$O152&gt;30%,'1º Saneamento'!F152&gt;='1º Saneamento'!$P152,'1º Saneamento'!F152&lt;='1º Saneamento'!$Q152,COUNT('1º Saneamento'!$C152:$L152)&gt;3,OR('1º Saneamento'!$N152&lt;&gt;'Série original'!$O152,'1º Saneamento'!$O152&lt;&gt;'Série original'!$P152,'1º Saneamento'!$P152&lt;&gt;'Série original'!$Q152)),'1º Saneamento'!F152," ")</f>
        <v xml:space="preserve"> </v>
      </c>
      <c r="G152" s="5" t="str">
        <f>IF(AND('1º Saneamento'!$O152&gt;30%,'1º Saneamento'!G152&gt;='1º Saneamento'!$P152,'1º Saneamento'!G152&lt;='1º Saneamento'!$Q152,COUNT('1º Saneamento'!$C152:$L152)&gt;3,OR('1º Saneamento'!$N152&lt;&gt;'Série original'!$O152,'1º Saneamento'!$O152&lt;&gt;'Série original'!$P152,'1º Saneamento'!$P152&lt;&gt;'Série original'!$Q152)),'1º Saneamento'!G152," ")</f>
        <v xml:space="preserve"> </v>
      </c>
      <c r="H152" s="5" t="str">
        <f>IF(AND('1º Saneamento'!$O152&gt;30%,'1º Saneamento'!H152&gt;='1º Saneamento'!$P152,'1º Saneamento'!H152&lt;='1º Saneamento'!$Q152,COUNT('1º Saneamento'!$C152:$L152)&gt;3,OR('1º Saneamento'!$N152&lt;&gt;'Série original'!$O152,'1º Saneamento'!$O152&lt;&gt;'Série original'!$P152,'1º Saneamento'!$P152&lt;&gt;'Série original'!$Q152)),'1º Saneamento'!H152," ")</f>
        <v xml:space="preserve"> </v>
      </c>
      <c r="I152" s="5" t="str">
        <f>IF(AND('1º Saneamento'!$O152&gt;30%,'1º Saneamento'!I152&gt;='1º Saneamento'!$P152,'1º Saneamento'!I152&lt;='1º Saneamento'!$Q152,COUNT('1º Saneamento'!$C152:$L152)&gt;3,OR('1º Saneamento'!$N152&lt;&gt;'Série original'!$O152,'1º Saneamento'!$O152&lt;&gt;'Série original'!$P152,'1º Saneamento'!$P152&lt;&gt;'Série original'!$Q152)),'1º Saneamento'!I152," ")</f>
        <v xml:space="preserve"> </v>
      </c>
      <c r="J152" s="5" t="str">
        <f>IF(AND('1º Saneamento'!$O152&gt;30%,'1º Saneamento'!J152&gt;='1º Saneamento'!$P152,'1º Saneamento'!J152&lt;='1º Saneamento'!$Q152,COUNT('1º Saneamento'!$C152:$L152)&gt;3,OR('1º Saneamento'!$N152&lt;&gt;'Série original'!$O152,'1º Saneamento'!$O152&lt;&gt;'Série original'!$P152,'1º Saneamento'!$P152&lt;&gt;'Série original'!$Q152)),'1º Saneamento'!J152," ")</f>
        <v xml:space="preserve"> </v>
      </c>
      <c r="K152" s="5" t="str">
        <f>IF(AND('1º Saneamento'!$O152&gt;30%,'1º Saneamento'!K152&gt;='1º Saneamento'!$P152,'1º Saneamento'!K152&lt;='1º Saneamento'!$Q152,COUNT('1º Saneamento'!$C152:$L152)&gt;3,OR('1º Saneamento'!$N152&lt;&gt;'Série original'!$O152,'1º Saneamento'!$O152&lt;&gt;'Série original'!$P152,'1º Saneamento'!$P152&lt;&gt;'Série original'!$Q152)),'1º Saneamento'!K152," ")</f>
        <v xml:space="preserve"> </v>
      </c>
      <c r="L152" s="5" t="str">
        <f>IF(AND('1º Saneamento'!$O152&gt;30%,'1º Saneamento'!L152&gt;='1º Saneamento'!$P152,'1º Saneamento'!L152&lt;='1º Saneamento'!$Q152,COUNT('1º Saneamento'!$C152:$L152)&gt;3,OR('1º Saneamento'!$N152&lt;&gt;'Série original'!$O152,'1º Saneamento'!$O152&lt;&gt;'Série original'!$P152,'1º Saneamento'!$P152&lt;&gt;'Série original'!$Q152)),'1º Saneamento'!L152," ")</f>
        <v xml:space="preserve"> </v>
      </c>
      <c r="M152" s="44" t="str">
        <f t="shared" si="15"/>
        <v/>
      </c>
      <c r="N152" s="7" t="str">
        <f t="shared" si="16"/>
        <v/>
      </c>
      <c r="O152" s="8" t="str">
        <f t="shared" si="17"/>
        <v/>
      </c>
      <c r="P152" s="6" t="str">
        <f t="shared" si="18"/>
        <v/>
      </c>
      <c r="Q152" s="5" t="str">
        <f t="shared" si="19"/>
        <v/>
      </c>
    </row>
    <row r="153" spans="1:17" ht="12.75" customHeight="1" x14ac:dyDescent="0.25">
      <c r="A153" s="3" t="str">
        <f>IF('Série original'!$A153&lt;&gt;"",'Série original'!$A153,"")</f>
        <v/>
      </c>
      <c r="B153" s="4" t="str">
        <f>IF('Série original'!$B153&lt;&gt;"",'Série original'!$B153,"")</f>
        <v/>
      </c>
      <c r="C153" s="5" t="str">
        <f>IF(AND('1º Saneamento'!$O153&gt;30%,'1º Saneamento'!C153&gt;='1º Saneamento'!$P153,'1º Saneamento'!C153&lt;='1º Saneamento'!$Q153,COUNT('1º Saneamento'!$C153:$L153)&gt;3,OR('1º Saneamento'!$N153&lt;&gt;'Série original'!$O153,'1º Saneamento'!$O153&lt;&gt;'Série original'!$P153,'1º Saneamento'!$P153&lt;&gt;'Série original'!$Q153)),'1º Saneamento'!C153," ")</f>
        <v xml:space="preserve"> </v>
      </c>
      <c r="D153" s="5" t="str">
        <f>IF(AND('1º Saneamento'!$O153&gt;30%,'1º Saneamento'!D153&gt;='1º Saneamento'!$P153,'1º Saneamento'!D153&lt;='1º Saneamento'!$Q153,COUNT('1º Saneamento'!$C153:$L153)&gt;3,OR('1º Saneamento'!$N153&lt;&gt;'Série original'!$O153,'1º Saneamento'!$O153&lt;&gt;'Série original'!$P153,'1º Saneamento'!$P153&lt;&gt;'Série original'!$Q153)),'1º Saneamento'!D153," ")</f>
        <v xml:space="preserve"> </v>
      </c>
      <c r="E153" s="5" t="str">
        <f>IF(AND('1º Saneamento'!$O153&gt;30%,'1º Saneamento'!E153&gt;='1º Saneamento'!$P153,'1º Saneamento'!E153&lt;='1º Saneamento'!$Q153,COUNT('1º Saneamento'!$C153:$L153)&gt;3,OR('1º Saneamento'!$N153&lt;&gt;'Série original'!$O153,'1º Saneamento'!$O153&lt;&gt;'Série original'!$P153,'1º Saneamento'!$P153&lt;&gt;'Série original'!$Q153)),'1º Saneamento'!E153," ")</f>
        <v xml:space="preserve"> </v>
      </c>
      <c r="F153" s="5" t="str">
        <f>IF(AND('1º Saneamento'!$O153&gt;30%,'1º Saneamento'!F153&gt;='1º Saneamento'!$P153,'1º Saneamento'!F153&lt;='1º Saneamento'!$Q153,COUNT('1º Saneamento'!$C153:$L153)&gt;3,OR('1º Saneamento'!$N153&lt;&gt;'Série original'!$O153,'1º Saneamento'!$O153&lt;&gt;'Série original'!$P153,'1º Saneamento'!$P153&lt;&gt;'Série original'!$Q153)),'1º Saneamento'!F153," ")</f>
        <v xml:space="preserve"> </v>
      </c>
      <c r="G153" s="5" t="str">
        <f>IF(AND('1º Saneamento'!$O153&gt;30%,'1º Saneamento'!G153&gt;='1º Saneamento'!$P153,'1º Saneamento'!G153&lt;='1º Saneamento'!$Q153,COUNT('1º Saneamento'!$C153:$L153)&gt;3,OR('1º Saneamento'!$N153&lt;&gt;'Série original'!$O153,'1º Saneamento'!$O153&lt;&gt;'Série original'!$P153,'1º Saneamento'!$P153&lt;&gt;'Série original'!$Q153)),'1º Saneamento'!G153," ")</f>
        <v xml:space="preserve"> </v>
      </c>
      <c r="H153" s="5" t="str">
        <f>IF(AND('1º Saneamento'!$O153&gt;30%,'1º Saneamento'!H153&gt;='1º Saneamento'!$P153,'1º Saneamento'!H153&lt;='1º Saneamento'!$Q153,COUNT('1º Saneamento'!$C153:$L153)&gt;3,OR('1º Saneamento'!$N153&lt;&gt;'Série original'!$O153,'1º Saneamento'!$O153&lt;&gt;'Série original'!$P153,'1º Saneamento'!$P153&lt;&gt;'Série original'!$Q153)),'1º Saneamento'!H153," ")</f>
        <v xml:space="preserve"> </v>
      </c>
      <c r="I153" s="5" t="str">
        <f>IF(AND('1º Saneamento'!$O153&gt;30%,'1º Saneamento'!I153&gt;='1º Saneamento'!$P153,'1º Saneamento'!I153&lt;='1º Saneamento'!$Q153,COUNT('1º Saneamento'!$C153:$L153)&gt;3,OR('1º Saneamento'!$N153&lt;&gt;'Série original'!$O153,'1º Saneamento'!$O153&lt;&gt;'Série original'!$P153,'1º Saneamento'!$P153&lt;&gt;'Série original'!$Q153)),'1º Saneamento'!I153," ")</f>
        <v xml:space="preserve"> </v>
      </c>
      <c r="J153" s="5" t="str">
        <f>IF(AND('1º Saneamento'!$O153&gt;30%,'1º Saneamento'!J153&gt;='1º Saneamento'!$P153,'1º Saneamento'!J153&lt;='1º Saneamento'!$Q153,COUNT('1º Saneamento'!$C153:$L153)&gt;3,OR('1º Saneamento'!$N153&lt;&gt;'Série original'!$O153,'1º Saneamento'!$O153&lt;&gt;'Série original'!$P153,'1º Saneamento'!$P153&lt;&gt;'Série original'!$Q153)),'1º Saneamento'!J153," ")</f>
        <v xml:space="preserve"> </v>
      </c>
      <c r="K153" s="5" t="str">
        <f>IF(AND('1º Saneamento'!$O153&gt;30%,'1º Saneamento'!K153&gt;='1º Saneamento'!$P153,'1º Saneamento'!K153&lt;='1º Saneamento'!$Q153,COUNT('1º Saneamento'!$C153:$L153)&gt;3,OR('1º Saneamento'!$N153&lt;&gt;'Série original'!$O153,'1º Saneamento'!$O153&lt;&gt;'Série original'!$P153,'1º Saneamento'!$P153&lt;&gt;'Série original'!$Q153)),'1º Saneamento'!K153," ")</f>
        <v xml:space="preserve"> </v>
      </c>
      <c r="L153" s="5" t="str">
        <f>IF(AND('1º Saneamento'!$O153&gt;30%,'1º Saneamento'!L153&gt;='1º Saneamento'!$P153,'1º Saneamento'!L153&lt;='1º Saneamento'!$Q153,COUNT('1º Saneamento'!$C153:$L153)&gt;3,OR('1º Saneamento'!$N153&lt;&gt;'Série original'!$O153,'1º Saneamento'!$O153&lt;&gt;'Série original'!$P153,'1º Saneamento'!$P153&lt;&gt;'Série original'!$Q153)),'1º Saneamento'!L153," ")</f>
        <v xml:space="preserve"> </v>
      </c>
      <c r="M153" s="44" t="str">
        <f t="shared" si="15"/>
        <v/>
      </c>
      <c r="N153" s="7" t="str">
        <f t="shared" si="16"/>
        <v/>
      </c>
      <c r="O153" s="8" t="str">
        <f t="shared" si="17"/>
        <v/>
      </c>
      <c r="P153" s="6" t="str">
        <f t="shared" si="18"/>
        <v/>
      </c>
      <c r="Q153" s="5" t="str">
        <f t="shared" si="19"/>
        <v/>
      </c>
    </row>
    <row r="154" spans="1:17" ht="12.75" customHeight="1" x14ac:dyDescent="0.25">
      <c r="A154" s="3" t="str">
        <f>IF('Série original'!$A154&lt;&gt;"",'Série original'!$A154,"")</f>
        <v/>
      </c>
      <c r="B154" s="4" t="str">
        <f>IF('Série original'!$B154&lt;&gt;"",'Série original'!$B154,"")</f>
        <v/>
      </c>
      <c r="C154" s="5" t="str">
        <f>IF(AND('1º Saneamento'!$O154&gt;30%,'1º Saneamento'!C154&gt;='1º Saneamento'!$P154,'1º Saneamento'!C154&lt;='1º Saneamento'!$Q154,COUNT('1º Saneamento'!$C154:$L154)&gt;3,OR('1º Saneamento'!$N154&lt;&gt;'Série original'!$O154,'1º Saneamento'!$O154&lt;&gt;'Série original'!$P154,'1º Saneamento'!$P154&lt;&gt;'Série original'!$Q154)),'1º Saneamento'!C154," ")</f>
        <v xml:space="preserve"> </v>
      </c>
      <c r="D154" s="5" t="str">
        <f>IF(AND('1º Saneamento'!$O154&gt;30%,'1º Saneamento'!D154&gt;='1º Saneamento'!$P154,'1º Saneamento'!D154&lt;='1º Saneamento'!$Q154,COUNT('1º Saneamento'!$C154:$L154)&gt;3,OR('1º Saneamento'!$N154&lt;&gt;'Série original'!$O154,'1º Saneamento'!$O154&lt;&gt;'Série original'!$P154,'1º Saneamento'!$P154&lt;&gt;'Série original'!$Q154)),'1º Saneamento'!D154," ")</f>
        <v xml:space="preserve"> </v>
      </c>
      <c r="E154" s="5" t="str">
        <f>IF(AND('1º Saneamento'!$O154&gt;30%,'1º Saneamento'!E154&gt;='1º Saneamento'!$P154,'1º Saneamento'!E154&lt;='1º Saneamento'!$Q154,COUNT('1º Saneamento'!$C154:$L154)&gt;3,OR('1º Saneamento'!$N154&lt;&gt;'Série original'!$O154,'1º Saneamento'!$O154&lt;&gt;'Série original'!$P154,'1º Saneamento'!$P154&lt;&gt;'Série original'!$Q154)),'1º Saneamento'!E154," ")</f>
        <v xml:space="preserve"> </v>
      </c>
      <c r="F154" s="5" t="str">
        <f>IF(AND('1º Saneamento'!$O154&gt;30%,'1º Saneamento'!F154&gt;='1º Saneamento'!$P154,'1º Saneamento'!F154&lt;='1º Saneamento'!$Q154,COUNT('1º Saneamento'!$C154:$L154)&gt;3,OR('1º Saneamento'!$N154&lt;&gt;'Série original'!$O154,'1º Saneamento'!$O154&lt;&gt;'Série original'!$P154,'1º Saneamento'!$P154&lt;&gt;'Série original'!$Q154)),'1º Saneamento'!F154," ")</f>
        <v xml:space="preserve"> </v>
      </c>
      <c r="G154" s="5" t="str">
        <f>IF(AND('1º Saneamento'!$O154&gt;30%,'1º Saneamento'!G154&gt;='1º Saneamento'!$P154,'1º Saneamento'!G154&lt;='1º Saneamento'!$Q154,COUNT('1º Saneamento'!$C154:$L154)&gt;3,OR('1º Saneamento'!$N154&lt;&gt;'Série original'!$O154,'1º Saneamento'!$O154&lt;&gt;'Série original'!$P154,'1º Saneamento'!$P154&lt;&gt;'Série original'!$Q154)),'1º Saneamento'!G154," ")</f>
        <v xml:space="preserve"> </v>
      </c>
      <c r="H154" s="5" t="str">
        <f>IF(AND('1º Saneamento'!$O154&gt;30%,'1º Saneamento'!H154&gt;='1º Saneamento'!$P154,'1º Saneamento'!H154&lt;='1º Saneamento'!$Q154,COUNT('1º Saneamento'!$C154:$L154)&gt;3,OR('1º Saneamento'!$N154&lt;&gt;'Série original'!$O154,'1º Saneamento'!$O154&lt;&gt;'Série original'!$P154,'1º Saneamento'!$P154&lt;&gt;'Série original'!$Q154)),'1º Saneamento'!H154," ")</f>
        <v xml:space="preserve"> </v>
      </c>
      <c r="I154" s="5" t="str">
        <f>IF(AND('1º Saneamento'!$O154&gt;30%,'1º Saneamento'!I154&gt;='1º Saneamento'!$P154,'1º Saneamento'!I154&lt;='1º Saneamento'!$Q154,COUNT('1º Saneamento'!$C154:$L154)&gt;3,OR('1º Saneamento'!$N154&lt;&gt;'Série original'!$O154,'1º Saneamento'!$O154&lt;&gt;'Série original'!$P154,'1º Saneamento'!$P154&lt;&gt;'Série original'!$Q154)),'1º Saneamento'!I154," ")</f>
        <v xml:space="preserve"> </v>
      </c>
      <c r="J154" s="5" t="str">
        <f>IF(AND('1º Saneamento'!$O154&gt;30%,'1º Saneamento'!J154&gt;='1º Saneamento'!$P154,'1º Saneamento'!J154&lt;='1º Saneamento'!$Q154,COUNT('1º Saneamento'!$C154:$L154)&gt;3,OR('1º Saneamento'!$N154&lt;&gt;'Série original'!$O154,'1º Saneamento'!$O154&lt;&gt;'Série original'!$P154,'1º Saneamento'!$P154&lt;&gt;'Série original'!$Q154)),'1º Saneamento'!J154," ")</f>
        <v xml:space="preserve"> </v>
      </c>
      <c r="K154" s="5" t="str">
        <f>IF(AND('1º Saneamento'!$O154&gt;30%,'1º Saneamento'!K154&gt;='1º Saneamento'!$P154,'1º Saneamento'!K154&lt;='1º Saneamento'!$Q154,COUNT('1º Saneamento'!$C154:$L154)&gt;3,OR('1º Saneamento'!$N154&lt;&gt;'Série original'!$O154,'1º Saneamento'!$O154&lt;&gt;'Série original'!$P154,'1º Saneamento'!$P154&lt;&gt;'Série original'!$Q154)),'1º Saneamento'!K154," ")</f>
        <v xml:space="preserve"> </v>
      </c>
      <c r="L154" s="5" t="str">
        <f>IF(AND('1º Saneamento'!$O154&gt;30%,'1º Saneamento'!L154&gt;='1º Saneamento'!$P154,'1º Saneamento'!L154&lt;='1º Saneamento'!$Q154,COUNT('1º Saneamento'!$C154:$L154)&gt;3,OR('1º Saneamento'!$N154&lt;&gt;'Série original'!$O154,'1º Saneamento'!$O154&lt;&gt;'Série original'!$P154,'1º Saneamento'!$P154&lt;&gt;'Série original'!$Q154)),'1º Saneamento'!L154," ")</f>
        <v xml:space="preserve"> </v>
      </c>
      <c r="M154" s="44" t="str">
        <f t="shared" si="15"/>
        <v/>
      </c>
      <c r="N154" s="7" t="str">
        <f t="shared" si="16"/>
        <v/>
      </c>
      <c r="O154" s="8" t="str">
        <f t="shared" si="17"/>
        <v/>
      </c>
      <c r="P154" s="6" t="str">
        <f t="shared" si="18"/>
        <v/>
      </c>
      <c r="Q154" s="5" t="str">
        <f t="shared" si="19"/>
        <v/>
      </c>
    </row>
    <row r="155" spans="1:17" ht="12.75" customHeight="1" x14ac:dyDescent="0.25">
      <c r="A155" s="3" t="str">
        <f>IF('Série original'!$A155&lt;&gt;"",'Série original'!$A155,"")</f>
        <v/>
      </c>
      <c r="B155" s="4" t="str">
        <f>IF('Série original'!$B155&lt;&gt;"",'Série original'!$B155,"")</f>
        <v/>
      </c>
      <c r="C155" s="5" t="str">
        <f>IF(AND('1º Saneamento'!$O155&gt;30%,'1º Saneamento'!C155&gt;='1º Saneamento'!$P155,'1º Saneamento'!C155&lt;='1º Saneamento'!$Q155,COUNT('1º Saneamento'!$C155:$L155)&gt;3,OR('1º Saneamento'!$N155&lt;&gt;'Série original'!$O155,'1º Saneamento'!$O155&lt;&gt;'Série original'!$P155,'1º Saneamento'!$P155&lt;&gt;'Série original'!$Q155)),'1º Saneamento'!C155," ")</f>
        <v xml:space="preserve"> </v>
      </c>
      <c r="D155" s="5" t="str">
        <f>IF(AND('1º Saneamento'!$O155&gt;30%,'1º Saneamento'!D155&gt;='1º Saneamento'!$P155,'1º Saneamento'!D155&lt;='1º Saneamento'!$Q155,COUNT('1º Saneamento'!$C155:$L155)&gt;3,OR('1º Saneamento'!$N155&lt;&gt;'Série original'!$O155,'1º Saneamento'!$O155&lt;&gt;'Série original'!$P155,'1º Saneamento'!$P155&lt;&gt;'Série original'!$Q155)),'1º Saneamento'!D155," ")</f>
        <v xml:space="preserve"> </v>
      </c>
      <c r="E155" s="5" t="str">
        <f>IF(AND('1º Saneamento'!$O155&gt;30%,'1º Saneamento'!E155&gt;='1º Saneamento'!$P155,'1º Saneamento'!E155&lt;='1º Saneamento'!$Q155,COUNT('1º Saneamento'!$C155:$L155)&gt;3,OR('1º Saneamento'!$N155&lt;&gt;'Série original'!$O155,'1º Saneamento'!$O155&lt;&gt;'Série original'!$P155,'1º Saneamento'!$P155&lt;&gt;'Série original'!$Q155)),'1º Saneamento'!E155," ")</f>
        <v xml:space="preserve"> </v>
      </c>
      <c r="F155" s="5" t="str">
        <f>IF(AND('1º Saneamento'!$O155&gt;30%,'1º Saneamento'!F155&gt;='1º Saneamento'!$P155,'1º Saneamento'!F155&lt;='1º Saneamento'!$Q155,COUNT('1º Saneamento'!$C155:$L155)&gt;3,OR('1º Saneamento'!$N155&lt;&gt;'Série original'!$O155,'1º Saneamento'!$O155&lt;&gt;'Série original'!$P155,'1º Saneamento'!$P155&lt;&gt;'Série original'!$Q155)),'1º Saneamento'!F155," ")</f>
        <v xml:space="preserve"> </v>
      </c>
      <c r="G155" s="5" t="str">
        <f>IF(AND('1º Saneamento'!$O155&gt;30%,'1º Saneamento'!G155&gt;='1º Saneamento'!$P155,'1º Saneamento'!G155&lt;='1º Saneamento'!$Q155,COUNT('1º Saneamento'!$C155:$L155)&gt;3,OR('1º Saneamento'!$N155&lt;&gt;'Série original'!$O155,'1º Saneamento'!$O155&lt;&gt;'Série original'!$P155,'1º Saneamento'!$P155&lt;&gt;'Série original'!$Q155)),'1º Saneamento'!G155," ")</f>
        <v xml:space="preserve"> </v>
      </c>
      <c r="H155" s="5" t="str">
        <f>IF(AND('1º Saneamento'!$O155&gt;30%,'1º Saneamento'!H155&gt;='1º Saneamento'!$P155,'1º Saneamento'!H155&lt;='1º Saneamento'!$Q155,COUNT('1º Saneamento'!$C155:$L155)&gt;3,OR('1º Saneamento'!$N155&lt;&gt;'Série original'!$O155,'1º Saneamento'!$O155&lt;&gt;'Série original'!$P155,'1º Saneamento'!$P155&lt;&gt;'Série original'!$Q155)),'1º Saneamento'!H155," ")</f>
        <v xml:space="preserve"> </v>
      </c>
      <c r="I155" s="5" t="str">
        <f>IF(AND('1º Saneamento'!$O155&gt;30%,'1º Saneamento'!I155&gt;='1º Saneamento'!$P155,'1º Saneamento'!I155&lt;='1º Saneamento'!$Q155,COUNT('1º Saneamento'!$C155:$L155)&gt;3,OR('1º Saneamento'!$N155&lt;&gt;'Série original'!$O155,'1º Saneamento'!$O155&lt;&gt;'Série original'!$P155,'1º Saneamento'!$P155&lt;&gt;'Série original'!$Q155)),'1º Saneamento'!I155," ")</f>
        <v xml:space="preserve"> </v>
      </c>
      <c r="J155" s="5" t="str">
        <f>IF(AND('1º Saneamento'!$O155&gt;30%,'1º Saneamento'!J155&gt;='1º Saneamento'!$P155,'1º Saneamento'!J155&lt;='1º Saneamento'!$Q155,COUNT('1º Saneamento'!$C155:$L155)&gt;3,OR('1º Saneamento'!$N155&lt;&gt;'Série original'!$O155,'1º Saneamento'!$O155&lt;&gt;'Série original'!$P155,'1º Saneamento'!$P155&lt;&gt;'Série original'!$Q155)),'1º Saneamento'!J155," ")</f>
        <v xml:space="preserve"> </v>
      </c>
      <c r="K155" s="5" t="str">
        <f>IF(AND('1º Saneamento'!$O155&gt;30%,'1º Saneamento'!K155&gt;='1º Saneamento'!$P155,'1º Saneamento'!K155&lt;='1º Saneamento'!$Q155,COUNT('1º Saneamento'!$C155:$L155)&gt;3,OR('1º Saneamento'!$N155&lt;&gt;'Série original'!$O155,'1º Saneamento'!$O155&lt;&gt;'Série original'!$P155,'1º Saneamento'!$P155&lt;&gt;'Série original'!$Q155)),'1º Saneamento'!K155," ")</f>
        <v xml:space="preserve"> </v>
      </c>
      <c r="L155" s="5" t="str">
        <f>IF(AND('1º Saneamento'!$O155&gt;30%,'1º Saneamento'!L155&gt;='1º Saneamento'!$P155,'1º Saneamento'!L155&lt;='1º Saneamento'!$Q155,COUNT('1º Saneamento'!$C155:$L155)&gt;3,OR('1º Saneamento'!$N155&lt;&gt;'Série original'!$O155,'1º Saneamento'!$O155&lt;&gt;'Série original'!$P155,'1º Saneamento'!$P155&lt;&gt;'Série original'!$Q155)),'1º Saneamento'!L155," ")</f>
        <v xml:space="preserve"> </v>
      </c>
      <c r="M155" s="44" t="str">
        <f t="shared" si="15"/>
        <v/>
      </c>
      <c r="N155" s="7" t="str">
        <f t="shared" si="16"/>
        <v/>
      </c>
      <c r="O155" s="8" t="str">
        <f t="shared" si="17"/>
        <v/>
      </c>
      <c r="P155" s="6" t="str">
        <f t="shared" si="18"/>
        <v/>
      </c>
      <c r="Q155" s="5" t="str">
        <f t="shared" si="19"/>
        <v/>
      </c>
    </row>
    <row r="156" spans="1:17" ht="12.75" customHeight="1" x14ac:dyDescent="0.25">
      <c r="A156" s="3" t="str">
        <f>IF('Série original'!$A156&lt;&gt;"",'Série original'!$A156,"")</f>
        <v/>
      </c>
      <c r="B156" s="4" t="str">
        <f>IF('Série original'!$B156&lt;&gt;"",'Série original'!$B156,"")</f>
        <v/>
      </c>
      <c r="C156" s="5" t="str">
        <f>IF(AND('1º Saneamento'!$O156&gt;30%,'1º Saneamento'!C156&gt;='1º Saneamento'!$P156,'1º Saneamento'!C156&lt;='1º Saneamento'!$Q156,COUNT('1º Saneamento'!$C156:$L156)&gt;3,OR('1º Saneamento'!$N156&lt;&gt;'Série original'!$O156,'1º Saneamento'!$O156&lt;&gt;'Série original'!$P156,'1º Saneamento'!$P156&lt;&gt;'Série original'!$Q156)),'1º Saneamento'!C156," ")</f>
        <v xml:space="preserve"> </v>
      </c>
      <c r="D156" s="5" t="str">
        <f>IF(AND('1º Saneamento'!$O156&gt;30%,'1º Saneamento'!D156&gt;='1º Saneamento'!$P156,'1º Saneamento'!D156&lt;='1º Saneamento'!$Q156,COUNT('1º Saneamento'!$C156:$L156)&gt;3,OR('1º Saneamento'!$N156&lt;&gt;'Série original'!$O156,'1º Saneamento'!$O156&lt;&gt;'Série original'!$P156,'1º Saneamento'!$P156&lt;&gt;'Série original'!$Q156)),'1º Saneamento'!D156," ")</f>
        <v xml:space="preserve"> </v>
      </c>
      <c r="E156" s="5" t="str">
        <f>IF(AND('1º Saneamento'!$O156&gt;30%,'1º Saneamento'!E156&gt;='1º Saneamento'!$P156,'1º Saneamento'!E156&lt;='1º Saneamento'!$Q156,COUNT('1º Saneamento'!$C156:$L156)&gt;3,OR('1º Saneamento'!$N156&lt;&gt;'Série original'!$O156,'1º Saneamento'!$O156&lt;&gt;'Série original'!$P156,'1º Saneamento'!$P156&lt;&gt;'Série original'!$Q156)),'1º Saneamento'!E156," ")</f>
        <v xml:space="preserve"> </v>
      </c>
      <c r="F156" s="5" t="str">
        <f>IF(AND('1º Saneamento'!$O156&gt;30%,'1º Saneamento'!F156&gt;='1º Saneamento'!$P156,'1º Saneamento'!F156&lt;='1º Saneamento'!$Q156,COUNT('1º Saneamento'!$C156:$L156)&gt;3,OR('1º Saneamento'!$N156&lt;&gt;'Série original'!$O156,'1º Saneamento'!$O156&lt;&gt;'Série original'!$P156,'1º Saneamento'!$P156&lt;&gt;'Série original'!$Q156)),'1º Saneamento'!F156," ")</f>
        <v xml:space="preserve"> </v>
      </c>
      <c r="G156" s="5" t="str">
        <f>IF(AND('1º Saneamento'!$O156&gt;30%,'1º Saneamento'!G156&gt;='1º Saneamento'!$P156,'1º Saneamento'!G156&lt;='1º Saneamento'!$Q156,COUNT('1º Saneamento'!$C156:$L156)&gt;3,OR('1º Saneamento'!$N156&lt;&gt;'Série original'!$O156,'1º Saneamento'!$O156&lt;&gt;'Série original'!$P156,'1º Saneamento'!$P156&lt;&gt;'Série original'!$Q156)),'1º Saneamento'!G156," ")</f>
        <v xml:space="preserve"> </v>
      </c>
      <c r="H156" s="5" t="str">
        <f>IF(AND('1º Saneamento'!$O156&gt;30%,'1º Saneamento'!H156&gt;='1º Saneamento'!$P156,'1º Saneamento'!H156&lt;='1º Saneamento'!$Q156,COUNT('1º Saneamento'!$C156:$L156)&gt;3,OR('1º Saneamento'!$N156&lt;&gt;'Série original'!$O156,'1º Saneamento'!$O156&lt;&gt;'Série original'!$P156,'1º Saneamento'!$P156&lt;&gt;'Série original'!$Q156)),'1º Saneamento'!H156," ")</f>
        <v xml:space="preserve"> </v>
      </c>
      <c r="I156" s="5" t="str">
        <f>IF(AND('1º Saneamento'!$O156&gt;30%,'1º Saneamento'!I156&gt;='1º Saneamento'!$P156,'1º Saneamento'!I156&lt;='1º Saneamento'!$Q156,COUNT('1º Saneamento'!$C156:$L156)&gt;3,OR('1º Saneamento'!$N156&lt;&gt;'Série original'!$O156,'1º Saneamento'!$O156&lt;&gt;'Série original'!$P156,'1º Saneamento'!$P156&lt;&gt;'Série original'!$Q156)),'1º Saneamento'!I156," ")</f>
        <v xml:space="preserve"> </v>
      </c>
      <c r="J156" s="5" t="str">
        <f>IF(AND('1º Saneamento'!$O156&gt;30%,'1º Saneamento'!J156&gt;='1º Saneamento'!$P156,'1º Saneamento'!J156&lt;='1º Saneamento'!$Q156,COUNT('1º Saneamento'!$C156:$L156)&gt;3,OR('1º Saneamento'!$N156&lt;&gt;'Série original'!$O156,'1º Saneamento'!$O156&lt;&gt;'Série original'!$P156,'1º Saneamento'!$P156&lt;&gt;'Série original'!$Q156)),'1º Saneamento'!J156," ")</f>
        <v xml:space="preserve"> </v>
      </c>
      <c r="K156" s="5" t="str">
        <f>IF(AND('1º Saneamento'!$O156&gt;30%,'1º Saneamento'!K156&gt;='1º Saneamento'!$P156,'1º Saneamento'!K156&lt;='1º Saneamento'!$Q156,COUNT('1º Saneamento'!$C156:$L156)&gt;3,OR('1º Saneamento'!$N156&lt;&gt;'Série original'!$O156,'1º Saneamento'!$O156&lt;&gt;'Série original'!$P156,'1º Saneamento'!$P156&lt;&gt;'Série original'!$Q156)),'1º Saneamento'!K156," ")</f>
        <v xml:space="preserve"> </v>
      </c>
      <c r="L156" s="5" t="str">
        <f>IF(AND('1º Saneamento'!$O156&gt;30%,'1º Saneamento'!L156&gt;='1º Saneamento'!$P156,'1º Saneamento'!L156&lt;='1º Saneamento'!$Q156,COUNT('1º Saneamento'!$C156:$L156)&gt;3,OR('1º Saneamento'!$N156&lt;&gt;'Série original'!$O156,'1º Saneamento'!$O156&lt;&gt;'Série original'!$P156,'1º Saneamento'!$P156&lt;&gt;'Série original'!$Q156)),'1º Saneamento'!L156," ")</f>
        <v xml:space="preserve"> </v>
      </c>
      <c r="M156" s="44" t="str">
        <f t="shared" si="15"/>
        <v/>
      </c>
      <c r="N156" s="7" t="str">
        <f t="shared" si="16"/>
        <v/>
      </c>
      <c r="O156" s="8" t="str">
        <f t="shared" si="17"/>
        <v/>
      </c>
      <c r="P156" s="6" t="str">
        <f t="shared" si="18"/>
        <v/>
      </c>
      <c r="Q156" s="5" t="str">
        <f t="shared" si="19"/>
        <v/>
      </c>
    </row>
    <row r="157" spans="1:17" ht="12.75" customHeight="1" x14ac:dyDescent="0.25">
      <c r="A157" s="3" t="str">
        <f>IF('Série original'!$A157&lt;&gt;"",'Série original'!$A157,"")</f>
        <v/>
      </c>
      <c r="B157" s="4" t="str">
        <f>IF('Série original'!$B157&lt;&gt;"",'Série original'!$B157,"")</f>
        <v/>
      </c>
      <c r="C157" s="5" t="str">
        <f>IF(AND('1º Saneamento'!$O157&gt;30%,'1º Saneamento'!C157&gt;='1º Saneamento'!$P157,'1º Saneamento'!C157&lt;='1º Saneamento'!$Q157,COUNT('1º Saneamento'!$C157:$L157)&gt;3,OR('1º Saneamento'!$N157&lt;&gt;'Série original'!$O157,'1º Saneamento'!$O157&lt;&gt;'Série original'!$P157,'1º Saneamento'!$P157&lt;&gt;'Série original'!$Q157)),'1º Saneamento'!C157," ")</f>
        <v xml:space="preserve"> </v>
      </c>
      <c r="D157" s="5" t="str">
        <f>IF(AND('1º Saneamento'!$O157&gt;30%,'1º Saneamento'!D157&gt;='1º Saneamento'!$P157,'1º Saneamento'!D157&lt;='1º Saneamento'!$Q157,COUNT('1º Saneamento'!$C157:$L157)&gt;3,OR('1º Saneamento'!$N157&lt;&gt;'Série original'!$O157,'1º Saneamento'!$O157&lt;&gt;'Série original'!$P157,'1º Saneamento'!$P157&lt;&gt;'Série original'!$Q157)),'1º Saneamento'!D157," ")</f>
        <v xml:space="preserve"> </v>
      </c>
      <c r="E157" s="5" t="str">
        <f>IF(AND('1º Saneamento'!$O157&gt;30%,'1º Saneamento'!E157&gt;='1º Saneamento'!$P157,'1º Saneamento'!E157&lt;='1º Saneamento'!$Q157,COUNT('1º Saneamento'!$C157:$L157)&gt;3,OR('1º Saneamento'!$N157&lt;&gt;'Série original'!$O157,'1º Saneamento'!$O157&lt;&gt;'Série original'!$P157,'1º Saneamento'!$P157&lt;&gt;'Série original'!$Q157)),'1º Saneamento'!E157," ")</f>
        <v xml:space="preserve"> </v>
      </c>
      <c r="F157" s="5" t="str">
        <f>IF(AND('1º Saneamento'!$O157&gt;30%,'1º Saneamento'!F157&gt;='1º Saneamento'!$P157,'1º Saneamento'!F157&lt;='1º Saneamento'!$Q157,COUNT('1º Saneamento'!$C157:$L157)&gt;3,OR('1º Saneamento'!$N157&lt;&gt;'Série original'!$O157,'1º Saneamento'!$O157&lt;&gt;'Série original'!$P157,'1º Saneamento'!$P157&lt;&gt;'Série original'!$Q157)),'1º Saneamento'!F157," ")</f>
        <v xml:space="preserve"> </v>
      </c>
      <c r="G157" s="5" t="str">
        <f>IF(AND('1º Saneamento'!$O157&gt;30%,'1º Saneamento'!G157&gt;='1º Saneamento'!$P157,'1º Saneamento'!G157&lt;='1º Saneamento'!$Q157,COUNT('1º Saneamento'!$C157:$L157)&gt;3,OR('1º Saneamento'!$N157&lt;&gt;'Série original'!$O157,'1º Saneamento'!$O157&lt;&gt;'Série original'!$P157,'1º Saneamento'!$P157&lt;&gt;'Série original'!$Q157)),'1º Saneamento'!G157," ")</f>
        <v xml:space="preserve"> </v>
      </c>
      <c r="H157" s="5" t="str">
        <f>IF(AND('1º Saneamento'!$O157&gt;30%,'1º Saneamento'!H157&gt;='1º Saneamento'!$P157,'1º Saneamento'!H157&lt;='1º Saneamento'!$Q157,COUNT('1º Saneamento'!$C157:$L157)&gt;3,OR('1º Saneamento'!$N157&lt;&gt;'Série original'!$O157,'1º Saneamento'!$O157&lt;&gt;'Série original'!$P157,'1º Saneamento'!$P157&lt;&gt;'Série original'!$Q157)),'1º Saneamento'!H157," ")</f>
        <v xml:space="preserve"> </v>
      </c>
      <c r="I157" s="5" t="str">
        <f>IF(AND('1º Saneamento'!$O157&gt;30%,'1º Saneamento'!I157&gt;='1º Saneamento'!$P157,'1º Saneamento'!I157&lt;='1º Saneamento'!$Q157,COUNT('1º Saneamento'!$C157:$L157)&gt;3,OR('1º Saneamento'!$N157&lt;&gt;'Série original'!$O157,'1º Saneamento'!$O157&lt;&gt;'Série original'!$P157,'1º Saneamento'!$P157&lt;&gt;'Série original'!$Q157)),'1º Saneamento'!I157," ")</f>
        <v xml:space="preserve"> </v>
      </c>
      <c r="J157" s="5" t="str">
        <f>IF(AND('1º Saneamento'!$O157&gt;30%,'1º Saneamento'!J157&gt;='1º Saneamento'!$P157,'1º Saneamento'!J157&lt;='1º Saneamento'!$Q157,COUNT('1º Saneamento'!$C157:$L157)&gt;3,OR('1º Saneamento'!$N157&lt;&gt;'Série original'!$O157,'1º Saneamento'!$O157&lt;&gt;'Série original'!$P157,'1º Saneamento'!$P157&lt;&gt;'Série original'!$Q157)),'1º Saneamento'!J157," ")</f>
        <v xml:space="preserve"> </v>
      </c>
      <c r="K157" s="5" t="str">
        <f>IF(AND('1º Saneamento'!$O157&gt;30%,'1º Saneamento'!K157&gt;='1º Saneamento'!$P157,'1º Saneamento'!K157&lt;='1º Saneamento'!$Q157,COUNT('1º Saneamento'!$C157:$L157)&gt;3,OR('1º Saneamento'!$N157&lt;&gt;'Série original'!$O157,'1º Saneamento'!$O157&lt;&gt;'Série original'!$P157,'1º Saneamento'!$P157&lt;&gt;'Série original'!$Q157)),'1º Saneamento'!K157," ")</f>
        <v xml:space="preserve"> </v>
      </c>
      <c r="L157" s="5" t="str">
        <f>IF(AND('1º Saneamento'!$O157&gt;30%,'1º Saneamento'!L157&gt;='1º Saneamento'!$P157,'1º Saneamento'!L157&lt;='1º Saneamento'!$Q157,COUNT('1º Saneamento'!$C157:$L157)&gt;3,OR('1º Saneamento'!$N157&lt;&gt;'Série original'!$O157,'1º Saneamento'!$O157&lt;&gt;'Série original'!$P157,'1º Saneamento'!$P157&lt;&gt;'Série original'!$Q157)),'1º Saneamento'!L157," ")</f>
        <v xml:space="preserve"> </v>
      </c>
      <c r="M157" s="44" t="str">
        <f t="shared" si="15"/>
        <v/>
      </c>
      <c r="N157" s="7" t="str">
        <f t="shared" si="16"/>
        <v/>
      </c>
      <c r="O157" s="8" t="str">
        <f t="shared" si="17"/>
        <v/>
      </c>
      <c r="P157" s="6" t="str">
        <f t="shared" si="18"/>
        <v/>
      </c>
      <c r="Q157" s="5" t="str">
        <f t="shared" si="19"/>
        <v/>
      </c>
    </row>
    <row r="158" spans="1:17" ht="12.75" customHeight="1" x14ac:dyDescent="0.25">
      <c r="A158" s="3" t="str">
        <f>IF('Série original'!$A158&lt;&gt;"",'Série original'!$A158,"")</f>
        <v/>
      </c>
      <c r="B158" s="4" t="str">
        <f>IF('Série original'!$B158&lt;&gt;"",'Série original'!$B158,"")</f>
        <v/>
      </c>
      <c r="C158" s="5" t="str">
        <f>IF(AND('1º Saneamento'!$O158&gt;30%,'1º Saneamento'!C158&gt;='1º Saneamento'!$P158,'1º Saneamento'!C158&lt;='1º Saneamento'!$Q158,COUNT('1º Saneamento'!$C158:$L158)&gt;3,OR('1º Saneamento'!$N158&lt;&gt;'Série original'!$O158,'1º Saneamento'!$O158&lt;&gt;'Série original'!$P158,'1º Saneamento'!$P158&lt;&gt;'Série original'!$Q158)),'1º Saneamento'!C158," ")</f>
        <v xml:space="preserve"> </v>
      </c>
      <c r="D158" s="5" t="str">
        <f>IF(AND('1º Saneamento'!$O158&gt;30%,'1º Saneamento'!D158&gt;='1º Saneamento'!$P158,'1º Saneamento'!D158&lt;='1º Saneamento'!$Q158,COUNT('1º Saneamento'!$C158:$L158)&gt;3,OR('1º Saneamento'!$N158&lt;&gt;'Série original'!$O158,'1º Saneamento'!$O158&lt;&gt;'Série original'!$P158,'1º Saneamento'!$P158&lt;&gt;'Série original'!$Q158)),'1º Saneamento'!D158," ")</f>
        <v xml:space="preserve"> </v>
      </c>
      <c r="E158" s="5" t="str">
        <f>IF(AND('1º Saneamento'!$O158&gt;30%,'1º Saneamento'!E158&gt;='1º Saneamento'!$P158,'1º Saneamento'!E158&lt;='1º Saneamento'!$Q158,COUNT('1º Saneamento'!$C158:$L158)&gt;3,OR('1º Saneamento'!$N158&lt;&gt;'Série original'!$O158,'1º Saneamento'!$O158&lt;&gt;'Série original'!$P158,'1º Saneamento'!$P158&lt;&gt;'Série original'!$Q158)),'1º Saneamento'!E158," ")</f>
        <v xml:space="preserve"> </v>
      </c>
      <c r="F158" s="5" t="str">
        <f>IF(AND('1º Saneamento'!$O158&gt;30%,'1º Saneamento'!F158&gt;='1º Saneamento'!$P158,'1º Saneamento'!F158&lt;='1º Saneamento'!$Q158,COUNT('1º Saneamento'!$C158:$L158)&gt;3,OR('1º Saneamento'!$N158&lt;&gt;'Série original'!$O158,'1º Saneamento'!$O158&lt;&gt;'Série original'!$P158,'1º Saneamento'!$P158&lt;&gt;'Série original'!$Q158)),'1º Saneamento'!F158," ")</f>
        <v xml:space="preserve"> </v>
      </c>
      <c r="G158" s="5" t="str">
        <f>IF(AND('1º Saneamento'!$O158&gt;30%,'1º Saneamento'!G158&gt;='1º Saneamento'!$P158,'1º Saneamento'!G158&lt;='1º Saneamento'!$Q158,COUNT('1º Saneamento'!$C158:$L158)&gt;3,OR('1º Saneamento'!$N158&lt;&gt;'Série original'!$O158,'1º Saneamento'!$O158&lt;&gt;'Série original'!$P158,'1º Saneamento'!$P158&lt;&gt;'Série original'!$Q158)),'1º Saneamento'!G158," ")</f>
        <v xml:space="preserve"> </v>
      </c>
      <c r="H158" s="5" t="str">
        <f>IF(AND('1º Saneamento'!$O158&gt;30%,'1º Saneamento'!H158&gt;='1º Saneamento'!$P158,'1º Saneamento'!H158&lt;='1º Saneamento'!$Q158,COUNT('1º Saneamento'!$C158:$L158)&gt;3,OR('1º Saneamento'!$N158&lt;&gt;'Série original'!$O158,'1º Saneamento'!$O158&lt;&gt;'Série original'!$P158,'1º Saneamento'!$P158&lt;&gt;'Série original'!$Q158)),'1º Saneamento'!H158," ")</f>
        <v xml:space="preserve"> </v>
      </c>
      <c r="I158" s="5" t="str">
        <f>IF(AND('1º Saneamento'!$O158&gt;30%,'1º Saneamento'!I158&gt;='1º Saneamento'!$P158,'1º Saneamento'!I158&lt;='1º Saneamento'!$Q158,COUNT('1º Saneamento'!$C158:$L158)&gt;3,OR('1º Saneamento'!$N158&lt;&gt;'Série original'!$O158,'1º Saneamento'!$O158&lt;&gt;'Série original'!$P158,'1º Saneamento'!$P158&lt;&gt;'Série original'!$Q158)),'1º Saneamento'!I158," ")</f>
        <v xml:space="preserve"> </v>
      </c>
      <c r="J158" s="5" t="str">
        <f>IF(AND('1º Saneamento'!$O158&gt;30%,'1º Saneamento'!J158&gt;='1º Saneamento'!$P158,'1º Saneamento'!J158&lt;='1º Saneamento'!$Q158,COUNT('1º Saneamento'!$C158:$L158)&gt;3,OR('1º Saneamento'!$N158&lt;&gt;'Série original'!$O158,'1º Saneamento'!$O158&lt;&gt;'Série original'!$P158,'1º Saneamento'!$P158&lt;&gt;'Série original'!$Q158)),'1º Saneamento'!J158," ")</f>
        <v xml:space="preserve"> </v>
      </c>
      <c r="K158" s="5" t="str">
        <f>IF(AND('1º Saneamento'!$O158&gt;30%,'1º Saneamento'!K158&gt;='1º Saneamento'!$P158,'1º Saneamento'!K158&lt;='1º Saneamento'!$Q158,COUNT('1º Saneamento'!$C158:$L158)&gt;3,OR('1º Saneamento'!$N158&lt;&gt;'Série original'!$O158,'1º Saneamento'!$O158&lt;&gt;'Série original'!$P158,'1º Saneamento'!$P158&lt;&gt;'Série original'!$Q158)),'1º Saneamento'!K158," ")</f>
        <v xml:space="preserve"> </v>
      </c>
      <c r="L158" s="5" t="str">
        <f>IF(AND('1º Saneamento'!$O158&gt;30%,'1º Saneamento'!L158&gt;='1º Saneamento'!$P158,'1º Saneamento'!L158&lt;='1º Saneamento'!$Q158,COUNT('1º Saneamento'!$C158:$L158)&gt;3,OR('1º Saneamento'!$N158&lt;&gt;'Série original'!$O158,'1º Saneamento'!$O158&lt;&gt;'Série original'!$P158,'1º Saneamento'!$P158&lt;&gt;'Série original'!$Q158)),'1º Saneamento'!L158," ")</f>
        <v xml:space="preserve"> </v>
      </c>
      <c r="M158" s="44" t="str">
        <f t="shared" si="15"/>
        <v/>
      </c>
      <c r="N158" s="7" t="str">
        <f t="shared" si="16"/>
        <v/>
      </c>
      <c r="O158" s="8" t="str">
        <f t="shared" si="17"/>
        <v/>
      </c>
      <c r="P158" s="6" t="str">
        <f t="shared" si="18"/>
        <v/>
      </c>
      <c r="Q158" s="5" t="str">
        <f t="shared" si="19"/>
        <v/>
      </c>
    </row>
    <row r="159" spans="1:17" ht="12.75" customHeight="1" x14ac:dyDescent="0.25">
      <c r="A159" s="3" t="str">
        <f>IF('Série original'!$A159&lt;&gt;"",'Série original'!$A159,"")</f>
        <v/>
      </c>
      <c r="B159" s="4" t="str">
        <f>IF('Série original'!$B159&lt;&gt;"",'Série original'!$B159,"")</f>
        <v/>
      </c>
      <c r="C159" s="5" t="str">
        <f>IF(AND('1º Saneamento'!$O159&gt;30%,'1º Saneamento'!C159&gt;='1º Saneamento'!$P159,'1º Saneamento'!C159&lt;='1º Saneamento'!$Q159,COUNT('1º Saneamento'!$C159:$L159)&gt;3,OR('1º Saneamento'!$N159&lt;&gt;'Série original'!$O159,'1º Saneamento'!$O159&lt;&gt;'Série original'!$P159,'1º Saneamento'!$P159&lt;&gt;'Série original'!$Q159)),'1º Saneamento'!C159," ")</f>
        <v xml:space="preserve"> </v>
      </c>
      <c r="D159" s="5" t="str">
        <f>IF(AND('1º Saneamento'!$O159&gt;30%,'1º Saneamento'!D159&gt;='1º Saneamento'!$P159,'1º Saneamento'!D159&lt;='1º Saneamento'!$Q159,COUNT('1º Saneamento'!$C159:$L159)&gt;3,OR('1º Saneamento'!$N159&lt;&gt;'Série original'!$O159,'1º Saneamento'!$O159&lt;&gt;'Série original'!$P159,'1º Saneamento'!$P159&lt;&gt;'Série original'!$Q159)),'1º Saneamento'!D159," ")</f>
        <v xml:space="preserve"> </v>
      </c>
      <c r="E159" s="5" t="str">
        <f>IF(AND('1º Saneamento'!$O159&gt;30%,'1º Saneamento'!E159&gt;='1º Saneamento'!$P159,'1º Saneamento'!E159&lt;='1º Saneamento'!$Q159,COUNT('1º Saneamento'!$C159:$L159)&gt;3,OR('1º Saneamento'!$N159&lt;&gt;'Série original'!$O159,'1º Saneamento'!$O159&lt;&gt;'Série original'!$P159,'1º Saneamento'!$P159&lt;&gt;'Série original'!$Q159)),'1º Saneamento'!E159," ")</f>
        <v xml:space="preserve"> </v>
      </c>
      <c r="F159" s="5" t="str">
        <f>IF(AND('1º Saneamento'!$O159&gt;30%,'1º Saneamento'!F159&gt;='1º Saneamento'!$P159,'1º Saneamento'!F159&lt;='1º Saneamento'!$Q159,COUNT('1º Saneamento'!$C159:$L159)&gt;3,OR('1º Saneamento'!$N159&lt;&gt;'Série original'!$O159,'1º Saneamento'!$O159&lt;&gt;'Série original'!$P159,'1º Saneamento'!$P159&lt;&gt;'Série original'!$Q159)),'1º Saneamento'!F159," ")</f>
        <v xml:space="preserve"> </v>
      </c>
      <c r="G159" s="5" t="str">
        <f>IF(AND('1º Saneamento'!$O159&gt;30%,'1º Saneamento'!G159&gt;='1º Saneamento'!$P159,'1º Saneamento'!G159&lt;='1º Saneamento'!$Q159,COUNT('1º Saneamento'!$C159:$L159)&gt;3,OR('1º Saneamento'!$N159&lt;&gt;'Série original'!$O159,'1º Saneamento'!$O159&lt;&gt;'Série original'!$P159,'1º Saneamento'!$P159&lt;&gt;'Série original'!$Q159)),'1º Saneamento'!G159," ")</f>
        <v xml:space="preserve"> </v>
      </c>
      <c r="H159" s="5" t="str">
        <f>IF(AND('1º Saneamento'!$O159&gt;30%,'1º Saneamento'!H159&gt;='1º Saneamento'!$P159,'1º Saneamento'!H159&lt;='1º Saneamento'!$Q159,COUNT('1º Saneamento'!$C159:$L159)&gt;3,OR('1º Saneamento'!$N159&lt;&gt;'Série original'!$O159,'1º Saneamento'!$O159&lt;&gt;'Série original'!$P159,'1º Saneamento'!$P159&lt;&gt;'Série original'!$Q159)),'1º Saneamento'!H159," ")</f>
        <v xml:space="preserve"> </v>
      </c>
      <c r="I159" s="5" t="str">
        <f>IF(AND('1º Saneamento'!$O159&gt;30%,'1º Saneamento'!I159&gt;='1º Saneamento'!$P159,'1º Saneamento'!I159&lt;='1º Saneamento'!$Q159,COUNT('1º Saneamento'!$C159:$L159)&gt;3,OR('1º Saneamento'!$N159&lt;&gt;'Série original'!$O159,'1º Saneamento'!$O159&lt;&gt;'Série original'!$P159,'1º Saneamento'!$P159&lt;&gt;'Série original'!$Q159)),'1º Saneamento'!I159," ")</f>
        <v xml:space="preserve"> </v>
      </c>
      <c r="J159" s="5" t="str">
        <f>IF(AND('1º Saneamento'!$O159&gt;30%,'1º Saneamento'!J159&gt;='1º Saneamento'!$P159,'1º Saneamento'!J159&lt;='1º Saneamento'!$Q159,COUNT('1º Saneamento'!$C159:$L159)&gt;3,OR('1º Saneamento'!$N159&lt;&gt;'Série original'!$O159,'1º Saneamento'!$O159&lt;&gt;'Série original'!$P159,'1º Saneamento'!$P159&lt;&gt;'Série original'!$Q159)),'1º Saneamento'!J159," ")</f>
        <v xml:space="preserve"> </v>
      </c>
      <c r="K159" s="5" t="str">
        <f>IF(AND('1º Saneamento'!$O159&gt;30%,'1º Saneamento'!K159&gt;='1º Saneamento'!$P159,'1º Saneamento'!K159&lt;='1º Saneamento'!$Q159,COUNT('1º Saneamento'!$C159:$L159)&gt;3,OR('1º Saneamento'!$N159&lt;&gt;'Série original'!$O159,'1º Saneamento'!$O159&lt;&gt;'Série original'!$P159,'1º Saneamento'!$P159&lt;&gt;'Série original'!$Q159)),'1º Saneamento'!K159," ")</f>
        <v xml:space="preserve"> </v>
      </c>
      <c r="L159" s="5" t="str">
        <f>IF(AND('1º Saneamento'!$O159&gt;30%,'1º Saneamento'!L159&gt;='1º Saneamento'!$P159,'1º Saneamento'!L159&lt;='1º Saneamento'!$Q159,COUNT('1º Saneamento'!$C159:$L159)&gt;3,OR('1º Saneamento'!$N159&lt;&gt;'Série original'!$O159,'1º Saneamento'!$O159&lt;&gt;'Série original'!$P159,'1º Saneamento'!$P159&lt;&gt;'Série original'!$Q159)),'1º Saneamento'!L159," ")</f>
        <v xml:space="preserve"> </v>
      </c>
      <c r="M159" s="44" t="str">
        <f t="shared" si="15"/>
        <v/>
      </c>
      <c r="N159" s="7" t="str">
        <f t="shared" si="16"/>
        <v/>
      </c>
      <c r="O159" s="8" t="str">
        <f t="shared" si="17"/>
        <v/>
      </c>
      <c r="P159" s="6" t="str">
        <f t="shared" si="18"/>
        <v/>
      </c>
      <c r="Q159" s="5" t="str">
        <f t="shared" si="19"/>
        <v/>
      </c>
    </row>
    <row r="160" spans="1:17" ht="12.75" customHeight="1" x14ac:dyDescent="0.25">
      <c r="A160" s="3" t="str">
        <f>IF('Série original'!$A160&lt;&gt;"",'Série original'!$A160,"")</f>
        <v/>
      </c>
      <c r="B160" s="4" t="str">
        <f>IF('Série original'!$B160&lt;&gt;"",'Série original'!$B160,"")</f>
        <v/>
      </c>
      <c r="C160" s="5" t="str">
        <f>IF(AND('1º Saneamento'!$O160&gt;30%,'1º Saneamento'!C160&gt;='1º Saneamento'!$P160,'1º Saneamento'!C160&lt;='1º Saneamento'!$Q160,COUNT('1º Saneamento'!$C160:$L160)&gt;3,OR('1º Saneamento'!$N160&lt;&gt;'Série original'!$O160,'1º Saneamento'!$O160&lt;&gt;'Série original'!$P160,'1º Saneamento'!$P160&lt;&gt;'Série original'!$Q160)),'1º Saneamento'!C160," ")</f>
        <v xml:space="preserve"> </v>
      </c>
      <c r="D160" s="5" t="str">
        <f>IF(AND('1º Saneamento'!$O160&gt;30%,'1º Saneamento'!D160&gt;='1º Saneamento'!$P160,'1º Saneamento'!D160&lt;='1º Saneamento'!$Q160,COUNT('1º Saneamento'!$C160:$L160)&gt;3,OR('1º Saneamento'!$N160&lt;&gt;'Série original'!$O160,'1º Saneamento'!$O160&lt;&gt;'Série original'!$P160,'1º Saneamento'!$P160&lt;&gt;'Série original'!$Q160)),'1º Saneamento'!D160," ")</f>
        <v xml:space="preserve"> </v>
      </c>
      <c r="E160" s="5" t="str">
        <f>IF(AND('1º Saneamento'!$O160&gt;30%,'1º Saneamento'!E160&gt;='1º Saneamento'!$P160,'1º Saneamento'!E160&lt;='1º Saneamento'!$Q160,COUNT('1º Saneamento'!$C160:$L160)&gt;3,OR('1º Saneamento'!$N160&lt;&gt;'Série original'!$O160,'1º Saneamento'!$O160&lt;&gt;'Série original'!$P160,'1º Saneamento'!$P160&lt;&gt;'Série original'!$Q160)),'1º Saneamento'!E160," ")</f>
        <v xml:space="preserve"> </v>
      </c>
      <c r="F160" s="5" t="str">
        <f>IF(AND('1º Saneamento'!$O160&gt;30%,'1º Saneamento'!F160&gt;='1º Saneamento'!$P160,'1º Saneamento'!F160&lt;='1º Saneamento'!$Q160,COUNT('1º Saneamento'!$C160:$L160)&gt;3,OR('1º Saneamento'!$N160&lt;&gt;'Série original'!$O160,'1º Saneamento'!$O160&lt;&gt;'Série original'!$P160,'1º Saneamento'!$P160&lt;&gt;'Série original'!$Q160)),'1º Saneamento'!F160," ")</f>
        <v xml:space="preserve"> </v>
      </c>
      <c r="G160" s="5" t="str">
        <f>IF(AND('1º Saneamento'!$O160&gt;30%,'1º Saneamento'!G160&gt;='1º Saneamento'!$P160,'1º Saneamento'!G160&lt;='1º Saneamento'!$Q160,COUNT('1º Saneamento'!$C160:$L160)&gt;3,OR('1º Saneamento'!$N160&lt;&gt;'Série original'!$O160,'1º Saneamento'!$O160&lt;&gt;'Série original'!$P160,'1º Saneamento'!$P160&lt;&gt;'Série original'!$Q160)),'1º Saneamento'!G160," ")</f>
        <v xml:space="preserve"> </v>
      </c>
      <c r="H160" s="5" t="str">
        <f>IF(AND('1º Saneamento'!$O160&gt;30%,'1º Saneamento'!H160&gt;='1º Saneamento'!$P160,'1º Saneamento'!H160&lt;='1º Saneamento'!$Q160,COUNT('1º Saneamento'!$C160:$L160)&gt;3,OR('1º Saneamento'!$N160&lt;&gt;'Série original'!$O160,'1º Saneamento'!$O160&lt;&gt;'Série original'!$P160,'1º Saneamento'!$P160&lt;&gt;'Série original'!$Q160)),'1º Saneamento'!H160," ")</f>
        <v xml:space="preserve"> </v>
      </c>
      <c r="I160" s="5" t="str">
        <f>IF(AND('1º Saneamento'!$O160&gt;30%,'1º Saneamento'!I160&gt;='1º Saneamento'!$P160,'1º Saneamento'!I160&lt;='1º Saneamento'!$Q160,COUNT('1º Saneamento'!$C160:$L160)&gt;3,OR('1º Saneamento'!$N160&lt;&gt;'Série original'!$O160,'1º Saneamento'!$O160&lt;&gt;'Série original'!$P160,'1º Saneamento'!$P160&lt;&gt;'Série original'!$Q160)),'1º Saneamento'!I160," ")</f>
        <v xml:space="preserve"> </v>
      </c>
      <c r="J160" s="5" t="str">
        <f>IF(AND('1º Saneamento'!$O160&gt;30%,'1º Saneamento'!J160&gt;='1º Saneamento'!$P160,'1º Saneamento'!J160&lt;='1º Saneamento'!$Q160,COUNT('1º Saneamento'!$C160:$L160)&gt;3,OR('1º Saneamento'!$N160&lt;&gt;'Série original'!$O160,'1º Saneamento'!$O160&lt;&gt;'Série original'!$P160,'1º Saneamento'!$P160&lt;&gt;'Série original'!$Q160)),'1º Saneamento'!J160," ")</f>
        <v xml:space="preserve"> </v>
      </c>
      <c r="K160" s="5" t="str">
        <f>IF(AND('1º Saneamento'!$O160&gt;30%,'1º Saneamento'!K160&gt;='1º Saneamento'!$P160,'1º Saneamento'!K160&lt;='1º Saneamento'!$Q160,COUNT('1º Saneamento'!$C160:$L160)&gt;3,OR('1º Saneamento'!$N160&lt;&gt;'Série original'!$O160,'1º Saneamento'!$O160&lt;&gt;'Série original'!$P160,'1º Saneamento'!$P160&lt;&gt;'Série original'!$Q160)),'1º Saneamento'!K160," ")</f>
        <v xml:space="preserve"> </v>
      </c>
      <c r="L160" s="5" t="str">
        <f>IF(AND('1º Saneamento'!$O160&gt;30%,'1º Saneamento'!L160&gt;='1º Saneamento'!$P160,'1º Saneamento'!L160&lt;='1º Saneamento'!$Q160,COUNT('1º Saneamento'!$C160:$L160)&gt;3,OR('1º Saneamento'!$N160&lt;&gt;'Série original'!$O160,'1º Saneamento'!$O160&lt;&gt;'Série original'!$P160,'1º Saneamento'!$P160&lt;&gt;'Série original'!$Q160)),'1º Saneamento'!L160," ")</f>
        <v xml:space="preserve"> </v>
      </c>
      <c r="M160" s="44" t="str">
        <f t="shared" si="15"/>
        <v/>
      </c>
      <c r="N160" s="7" t="str">
        <f t="shared" si="16"/>
        <v/>
      </c>
      <c r="O160" s="8" t="str">
        <f t="shared" si="17"/>
        <v/>
      </c>
      <c r="P160" s="6" t="str">
        <f t="shared" si="18"/>
        <v/>
      </c>
      <c r="Q160" s="5" t="str">
        <f t="shared" si="19"/>
        <v/>
      </c>
    </row>
    <row r="161" spans="1:17" ht="12.75" customHeight="1" x14ac:dyDescent="0.25">
      <c r="A161" s="3" t="str">
        <f>IF('Série original'!$A161&lt;&gt;"",'Série original'!$A161,"")</f>
        <v/>
      </c>
      <c r="B161" s="4" t="str">
        <f>IF('Série original'!$B161&lt;&gt;"",'Série original'!$B161,"")</f>
        <v/>
      </c>
      <c r="C161" s="5" t="str">
        <f>IF(AND('1º Saneamento'!$O161&gt;30%,'1º Saneamento'!C161&gt;='1º Saneamento'!$P161,'1º Saneamento'!C161&lt;='1º Saneamento'!$Q161,COUNT('1º Saneamento'!$C161:$L161)&gt;3,OR('1º Saneamento'!$N161&lt;&gt;'Série original'!$O161,'1º Saneamento'!$O161&lt;&gt;'Série original'!$P161,'1º Saneamento'!$P161&lt;&gt;'Série original'!$Q161)),'1º Saneamento'!C161," ")</f>
        <v xml:space="preserve"> </v>
      </c>
      <c r="D161" s="5" t="str">
        <f>IF(AND('1º Saneamento'!$O161&gt;30%,'1º Saneamento'!D161&gt;='1º Saneamento'!$P161,'1º Saneamento'!D161&lt;='1º Saneamento'!$Q161,COUNT('1º Saneamento'!$C161:$L161)&gt;3,OR('1º Saneamento'!$N161&lt;&gt;'Série original'!$O161,'1º Saneamento'!$O161&lt;&gt;'Série original'!$P161,'1º Saneamento'!$P161&lt;&gt;'Série original'!$Q161)),'1º Saneamento'!D161," ")</f>
        <v xml:space="preserve"> </v>
      </c>
      <c r="E161" s="5" t="str">
        <f>IF(AND('1º Saneamento'!$O161&gt;30%,'1º Saneamento'!E161&gt;='1º Saneamento'!$P161,'1º Saneamento'!E161&lt;='1º Saneamento'!$Q161,COUNT('1º Saneamento'!$C161:$L161)&gt;3,OR('1º Saneamento'!$N161&lt;&gt;'Série original'!$O161,'1º Saneamento'!$O161&lt;&gt;'Série original'!$P161,'1º Saneamento'!$P161&lt;&gt;'Série original'!$Q161)),'1º Saneamento'!E161," ")</f>
        <v xml:space="preserve"> </v>
      </c>
      <c r="F161" s="5" t="str">
        <f>IF(AND('1º Saneamento'!$O161&gt;30%,'1º Saneamento'!F161&gt;='1º Saneamento'!$P161,'1º Saneamento'!F161&lt;='1º Saneamento'!$Q161,COUNT('1º Saneamento'!$C161:$L161)&gt;3,OR('1º Saneamento'!$N161&lt;&gt;'Série original'!$O161,'1º Saneamento'!$O161&lt;&gt;'Série original'!$P161,'1º Saneamento'!$P161&lt;&gt;'Série original'!$Q161)),'1º Saneamento'!F161," ")</f>
        <v xml:space="preserve"> </v>
      </c>
      <c r="G161" s="5" t="str">
        <f>IF(AND('1º Saneamento'!$O161&gt;30%,'1º Saneamento'!G161&gt;='1º Saneamento'!$P161,'1º Saneamento'!G161&lt;='1º Saneamento'!$Q161,COUNT('1º Saneamento'!$C161:$L161)&gt;3,OR('1º Saneamento'!$N161&lt;&gt;'Série original'!$O161,'1º Saneamento'!$O161&lt;&gt;'Série original'!$P161,'1º Saneamento'!$P161&lt;&gt;'Série original'!$Q161)),'1º Saneamento'!G161," ")</f>
        <v xml:space="preserve"> </v>
      </c>
      <c r="H161" s="5" t="str">
        <f>IF(AND('1º Saneamento'!$O161&gt;30%,'1º Saneamento'!H161&gt;='1º Saneamento'!$P161,'1º Saneamento'!H161&lt;='1º Saneamento'!$Q161,COUNT('1º Saneamento'!$C161:$L161)&gt;3,OR('1º Saneamento'!$N161&lt;&gt;'Série original'!$O161,'1º Saneamento'!$O161&lt;&gt;'Série original'!$P161,'1º Saneamento'!$P161&lt;&gt;'Série original'!$Q161)),'1º Saneamento'!H161," ")</f>
        <v xml:space="preserve"> </v>
      </c>
      <c r="I161" s="5" t="str">
        <f>IF(AND('1º Saneamento'!$O161&gt;30%,'1º Saneamento'!I161&gt;='1º Saneamento'!$P161,'1º Saneamento'!I161&lt;='1º Saneamento'!$Q161,COUNT('1º Saneamento'!$C161:$L161)&gt;3,OR('1º Saneamento'!$N161&lt;&gt;'Série original'!$O161,'1º Saneamento'!$O161&lt;&gt;'Série original'!$P161,'1º Saneamento'!$P161&lt;&gt;'Série original'!$Q161)),'1º Saneamento'!I161," ")</f>
        <v xml:space="preserve"> </v>
      </c>
      <c r="J161" s="5" t="str">
        <f>IF(AND('1º Saneamento'!$O161&gt;30%,'1º Saneamento'!J161&gt;='1º Saneamento'!$P161,'1º Saneamento'!J161&lt;='1º Saneamento'!$Q161,COUNT('1º Saneamento'!$C161:$L161)&gt;3,OR('1º Saneamento'!$N161&lt;&gt;'Série original'!$O161,'1º Saneamento'!$O161&lt;&gt;'Série original'!$P161,'1º Saneamento'!$P161&lt;&gt;'Série original'!$Q161)),'1º Saneamento'!J161," ")</f>
        <v xml:space="preserve"> </v>
      </c>
      <c r="K161" s="5" t="str">
        <f>IF(AND('1º Saneamento'!$O161&gt;30%,'1º Saneamento'!K161&gt;='1º Saneamento'!$P161,'1º Saneamento'!K161&lt;='1º Saneamento'!$Q161,COUNT('1º Saneamento'!$C161:$L161)&gt;3,OR('1º Saneamento'!$N161&lt;&gt;'Série original'!$O161,'1º Saneamento'!$O161&lt;&gt;'Série original'!$P161,'1º Saneamento'!$P161&lt;&gt;'Série original'!$Q161)),'1º Saneamento'!K161," ")</f>
        <v xml:space="preserve"> </v>
      </c>
      <c r="L161" s="5" t="str">
        <f>IF(AND('1º Saneamento'!$O161&gt;30%,'1º Saneamento'!L161&gt;='1º Saneamento'!$P161,'1º Saneamento'!L161&lt;='1º Saneamento'!$Q161,COUNT('1º Saneamento'!$C161:$L161)&gt;3,OR('1º Saneamento'!$N161&lt;&gt;'Série original'!$O161,'1º Saneamento'!$O161&lt;&gt;'Série original'!$P161,'1º Saneamento'!$P161&lt;&gt;'Série original'!$Q161)),'1º Saneamento'!L161," ")</f>
        <v xml:space="preserve"> </v>
      </c>
      <c r="M161" s="44" t="str">
        <f t="shared" si="15"/>
        <v/>
      </c>
      <c r="N161" s="7" t="str">
        <f t="shared" si="16"/>
        <v/>
      </c>
      <c r="O161" s="8" t="str">
        <f t="shared" si="17"/>
        <v/>
      </c>
      <c r="P161" s="6" t="str">
        <f t="shared" si="18"/>
        <v/>
      </c>
      <c r="Q161" s="5" t="str">
        <f t="shared" si="19"/>
        <v/>
      </c>
    </row>
    <row r="162" spans="1:17" ht="12.75" customHeight="1" x14ac:dyDescent="0.25">
      <c r="A162" s="3" t="str">
        <f>IF('Série original'!$A162&lt;&gt;"",'Série original'!$A162,"")</f>
        <v/>
      </c>
      <c r="B162" s="4" t="str">
        <f>IF('Série original'!$B162&lt;&gt;"",'Série original'!$B162,"")</f>
        <v/>
      </c>
      <c r="C162" s="5" t="str">
        <f>IF(AND('1º Saneamento'!$O162&gt;30%,'1º Saneamento'!C162&gt;='1º Saneamento'!$P162,'1º Saneamento'!C162&lt;='1º Saneamento'!$Q162,COUNT('1º Saneamento'!$C162:$L162)&gt;3,OR('1º Saneamento'!$N162&lt;&gt;'Série original'!$O162,'1º Saneamento'!$O162&lt;&gt;'Série original'!$P162,'1º Saneamento'!$P162&lt;&gt;'Série original'!$Q162)),'1º Saneamento'!C162," ")</f>
        <v xml:space="preserve"> </v>
      </c>
      <c r="D162" s="5" t="str">
        <f>IF(AND('1º Saneamento'!$O162&gt;30%,'1º Saneamento'!D162&gt;='1º Saneamento'!$P162,'1º Saneamento'!D162&lt;='1º Saneamento'!$Q162,COUNT('1º Saneamento'!$C162:$L162)&gt;3,OR('1º Saneamento'!$N162&lt;&gt;'Série original'!$O162,'1º Saneamento'!$O162&lt;&gt;'Série original'!$P162,'1º Saneamento'!$P162&lt;&gt;'Série original'!$Q162)),'1º Saneamento'!D162," ")</f>
        <v xml:space="preserve"> </v>
      </c>
      <c r="E162" s="5" t="str">
        <f>IF(AND('1º Saneamento'!$O162&gt;30%,'1º Saneamento'!E162&gt;='1º Saneamento'!$P162,'1º Saneamento'!E162&lt;='1º Saneamento'!$Q162,COUNT('1º Saneamento'!$C162:$L162)&gt;3,OR('1º Saneamento'!$N162&lt;&gt;'Série original'!$O162,'1º Saneamento'!$O162&lt;&gt;'Série original'!$P162,'1º Saneamento'!$P162&lt;&gt;'Série original'!$Q162)),'1º Saneamento'!E162," ")</f>
        <v xml:space="preserve"> </v>
      </c>
      <c r="F162" s="5" t="str">
        <f>IF(AND('1º Saneamento'!$O162&gt;30%,'1º Saneamento'!F162&gt;='1º Saneamento'!$P162,'1º Saneamento'!F162&lt;='1º Saneamento'!$Q162,COUNT('1º Saneamento'!$C162:$L162)&gt;3,OR('1º Saneamento'!$N162&lt;&gt;'Série original'!$O162,'1º Saneamento'!$O162&lt;&gt;'Série original'!$P162,'1º Saneamento'!$P162&lt;&gt;'Série original'!$Q162)),'1º Saneamento'!F162," ")</f>
        <v xml:space="preserve"> </v>
      </c>
      <c r="G162" s="5" t="str">
        <f>IF(AND('1º Saneamento'!$O162&gt;30%,'1º Saneamento'!G162&gt;='1º Saneamento'!$P162,'1º Saneamento'!G162&lt;='1º Saneamento'!$Q162,COUNT('1º Saneamento'!$C162:$L162)&gt;3,OR('1º Saneamento'!$N162&lt;&gt;'Série original'!$O162,'1º Saneamento'!$O162&lt;&gt;'Série original'!$P162,'1º Saneamento'!$P162&lt;&gt;'Série original'!$Q162)),'1º Saneamento'!G162," ")</f>
        <v xml:space="preserve"> </v>
      </c>
      <c r="H162" s="5" t="str">
        <f>IF(AND('1º Saneamento'!$O162&gt;30%,'1º Saneamento'!H162&gt;='1º Saneamento'!$P162,'1º Saneamento'!H162&lt;='1º Saneamento'!$Q162,COUNT('1º Saneamento'!$C162:$L162)&gt;3,OR('1º Saneamento'!$N162&lt;&gt;'Série original'!$O162,'1º Saneamento'!$O162&lt;&gt;'Série original'!$P162,'1º Saneamento'!$P162&lt;&gt;'Série original'!$Q162)),'1º Saneamento'!H162," ")</f>
        <v xml:space="preserve"> </v>
      </c>
      <c r="I162" s="5" t="str">
        <f>IF(AND('1º Saneamento'!$O162&gt;30%,'1º Saneamento'!I162&gt;='1º Saneamento'!$P162,'1º Saneamento'!I162&lt;='1º Saneamento'!$Q162,COUNT('1º Saneamento'!$C162:$L162)&gt;3,OR('1º Saneamento'!$N162&lt;&gt;'Série original'!$O162,'1º Saneamento'!$O162&lt;&gt;'Série original'!$P162,'1º Saneamento'!$P162&lt;&gt;'Série original'!$Q162)),'1º Saneamento'!I162," ")</f>
        <v xml:space="preserve"> </v>
      </c>
      <c r="J162" s="5" t="str">
        <f>IF(AND('1º Saneamento'!$O162&gt;30%,'1º Saneamento'!J162&gt;='1º Saneamento'!$P162,'1º Saneamento'!J162&lt;='1º Saneamento'!$Q162,COUNT('1º Saneamento'!$C162:$L162)&gt;3,OR('1º Saneamento'!$N162&lt;&gt;'Série original'!$O162,'1º Saneamento'!$O162&lt;&gt;'Série original'!$P162,'1º Saneamento'!$P162&lt;&gt;'Série original'!$Q162)),'1º Saneamento'!J162," ")</f>
        <v xml:space="preserve"> </v>
      </c>
      <c r="K162" s="5" t="str">
        <f>IF(AND('1º Saneamento'!$O162&gt;30%,'1º Saneamento'!K162&gt;='1º Saneamento'!$P162,'1º Saneamento'!K162&lt;='1º Saneamento'!$Q162,COUNT('1º Saneamento'!$C162:$L162)&gt;3,OR('1º Saneamento'!$N162&lt;&gt;'Série original'!$O162,'1º Saneamento'!$O162&lt;&gt;'Série original'!$P162,'1º Saneamento'!$P162&lt;&gt;'Série original'!$Q162)),'1º Saneamento'!K162," ")</f>
        <v xml:space="preserve"> </v>
      </c>
      <c r="L162" s="5" t="str">
        <f>IF(AND('1º Saneamento'!$O162&gt;30%,'1º Saneamento'!L162&gt;='1º Saneamento'!$P162,'1º Saneamento'!L162&lt;='1º Saneamento'!$Q162,COUNT('1º Saneamento'!$C162:$L162)&gt;3,OR('1º Saneamento'!$N162&lt;&gt;'Série original'!$O162,'1º Saneamento'!$O162&lt;&gt;'Série original'!$P162,'1º Saneamento'!$P162&lt;&gt;'Série original'!$Q162)),'1º Saneamento'!L162," ")</f>
        <v xml:space="preserve"> </v>
      </c>
      <c r="M162" s="44" t="str">
        <f t="shared" si="15"/>
        <v/>
      </c>
      <c r="N162" s="7" t="str">
        <f t="shared" si="16"/>
        <v/>
      </c>
      <c r="O162" s="8" t="str">
        <f t="shared" si="17"/>
        <v/>
      </c>
      <c r="P162" s="6" t="str">
        <f t="shared" si="18"/>
        <v/>
      </c>
      <c r="Q162" s="5" t="str">
        <f t="shared" si="19"/>
        <v/>
      </c>
    </row>
    <row r="163" spans="1:17" ht="12.75" customHeight="1" x14ac:dyDescent="0.25">
      <c r="A163" s="3" t="str">
        <f>IF('Série original'!$A163&lt;&gt;"",'Série original'!$A163,"")</f>
        <v/>
      </c>
      <c r="B163" s="4" t="str">
        <f>IF('Série original'!$B163&lt;&gt;"",'Série original'!$B163,"")</f>
        <v/>
      </c>
      <c r="C163" s="5" t="str">
        <f>IF(AND('1º Saneamento'!$O163&gt;30%,'1º Saneamento'!C163&gt;='1º Saneamento'!$P163,'1º Saneamento'!C163&lt;='1º Saneamento'!$Q163,COUNT('1º Saneamento'!$C163:$L163)&gt;3,OR('1º Saneamento'!$N163&lt;&gt;'Série original'!$O163,'1º Saneamento'!$O163&lt;&gt;'Série original'!$P163,'1º Saneamento'!$P163&lt;&gt;'Série original'!$Q163)),'1º Saneamento'!C163," ")</f>
        <v xml:space="preserve"> </v>
      </c>
      <c r="D163" s="5" t="str">
        <f>IF(AND('1º Saneamento'!$O163&gt;30%,'1º Saneamento'!D163&gt;='1º Saneamento'!$P163,'1º Saneamento'!D163&lt;='1º Saneamento'!$Q163,COUNT('1º Saneamento'!$C163:$L163)&gt;3,OR('1º Saneamento'!$N163&lt;&gt;'Série original'!$O163,'1º Saneamento'!$O163&lt;&gt;'Série original'!$P163,'1º Saneamento'!$P163&lt;&gt;'Série original'!$Q163)),'1º Saneamento'!D163," ")</f>
        <v xml:space="preserve"> </v>
      </c>
      <c r="E163" s="5" t="str">
        <f>IF(AND('1º Saneamento'!$O163&gt;30%,'1º Saneamento'!E163&gt;='1º Saneamento'!$P163,'1º Saneamento'!E163&lt;='1º Saneamento'!$Q163,COUNT('1º Saneamento'!$C163:$L163)&gt;3,OR('1º Saneamento'!$N163&lt;&gt;'Série original'!$O163,'1º Saneamento'!$O163&lt;&gt;'Série original'!$P163,'1º Saneamento'!$P163&lt;&gt;'Série original'!$Q163)),'1º Saneamento'!E163," ")</f>
        <v xml:space="preserve"> </v>
      </c>
      <c r="F163" s="5" t="str">
        <f>IF(AND('1º Saneamento'!$O163&gt;30%,'1º Saneamento'!F163&gt;='1º Saneamento'!$P163,'1º Saneamento'!F163&lt;='1º Saneamento'!$Q163,COUNT('1º Saneamento'!$C163:$L163)&gt;3,OR('1º Saneamento'!$N163&lt;&gt;'Série original'!$O163,'1º Saneamento'!$O163&lt;&gt;'Série original'!$P163,'1º Saneamento'!$P163&lt;&gt;'Série original'!$Q163)),'1º Saneamento'!F163," ")</f>
        <v xml:space="preserve"> </v>
      </c>
      <c r="G163" s="5" t="str">
        <f>IF(AND('1º Saneamento'!$O163&gt;30%,'1º Saneamento'!G163&gt;='1º Saneamento'!$P163,'1º Saneamento'!G163&lt;='1º Saneamento'!$Q163,COUNT('1º Saneamento'!$C163:$L163)&gt;3,OR('1º Saneamento'!$N163&lt;&gt;'Série original'!$O163,'1º Saneamento'!$O163&lt;&gt;'Série original'!$P163,'1º Saneamento'!$P163&lt;&gt;'Série original'!$Q163)),'1º Saneamento'!G163," ")</f>
        <v xml:space="preserve"> </v>
      </c>
      <c r="H163" s="5" t="str">
        <f>IF(AND('1º Saneamento'!$O163&gt;30%,'1º Saneamento'!H163&gt;='1º Saneamento'!$P163,'1º Saneamento'!H163&lt;='1º Saneamento'!$Q163,COUNT('1º Saneamento'!$C163:$L163)&gt;3,OR('1º Saneamento'!$N163&lt;&gt;'Série original'!$O163,'1º Saneamento'!$O163&lt;&gt;'Série original'!$P163,'1º Saneamento'!$P163&lt;&gt;'Série original'!$Q163)),'1º Saneamento'!H163," ")</f>
        <v xml:space="preserve"> </v>
      </c>
      <c r="I163" s="5" t="str">
        <f>IF(AND('1º Saneamento'!$O163&gt;30%,'1º Saneamento'!I163&gt;='1º Saneamento'!$P163,'1º Saneamento'!I163&lt;='1º Saneamento'!$Q163,COUNT('1º Saneamento'!$C163:$L163)&gt;3,OR('1º Saneamento'!$N163&lt;&gt;'Série original'!$O163,'1º Saneamento'!$O163&lt;&gt;'Série original'!$P163,'1º Saneamento'!$P163&lt;&gt;'Série original'!$Q163)),'1º Saneamento'!I163," ")</f>
        <v xml:space="preserve"> </v>
      </c>
      <c r="J163" s="5" t="str">
        <f>IF(AND('1º Saneamento'!$O163&gt;30%,'1º Saneamento'!J163&gt;='1º Saneamento'!$P163,'1º Saneamento'!J163&lt;='1º Saneamento'!$Q163,COUNT('1º Saneamento'!$C163:$L163)&gt;3,OR('1º Saneamento'!$N163&lt;&gt;'Série original'!$O163,'1º Saneamento'!$O163&lt;&gt;'Série original'!$P163,'1º Saneamento'!$P163&lt;&gt;'Série original'!$Q163)),'1º Saneamento'!J163," ")</f>
        <v xml:space="preserve"> </v>
      </c>
      <c r="K163" s="5" t="str">
        <f>IF(AND('1º Saneamento'!$O163&gt;30%,'1º Saneamento'!K163&gt;='1º Saneamento'!$P163,'1º Saneamento'!K163&lt;='1º Saneamento'!$Q163,COUNT('1º Saneamento'!$C163:$L163)&gt;3,OR('1º Saneamento'!$N163&lt;&gt;'Série original'!$O163,'1º Saneamento'!$O163&lt;&gt;'Série original'!$P163,'1º Saneamento'!$P163&lt;&gt;'Série original'!$Q163)),'1º Saneamento'!K163," ")</f>
        <v xml:space="preserve"> </v>
      </c>
      <c r="L163" s="5" t="str">
        <f>IF(AND('1º Saneamento'!$O163&gt;30%,'1º Saneamento'!L163&gt;='1º Saneamento'!$P163,'1º Saneamento'!L163&lt;='1º Saneamento'!$Q163,COUNT('1º Saneamento'!$C163:$L163)&gt;3,OR('1º Saneamento'!$N163&lt;&gt;'Série original'!$O163,'1º Saneamento'!$O163&lt;&gt;'Série original'!$P163,'1º Saneamento'!$P163&lt;&gt;'Série original'!$Q163)),'1º Saneamento'!L163," ")</f>
        <v xml:space="preserve"> </v>
      </c>
      <c r="M163" s="44" t="str">
        <f t="shared" si="15"/>
        <v/>
      </c>
      <c r="N163" s="7" t="str">
        <f t="shared" si="16"/>
        <v/>
      </c>
      <c r="O163" s="8" t="str">
        <f t="shared" si="17"/>
        <v/>
      </c>
      <c r="P163" s="6" t="str">
        <f t="shared" si="18"/>
        <v/>
      </c>
      <c r="Q163" s="5" t="str">
        <f t="shared" si="19"/>
        <v/>
      </c>
    </row>
    <row r="164" spans="1:17" ht="12.75" customHeight="1" x14ac:dyDescent="0.25">
      <c r="A164" s="3" t="str">
        <f>IF('Série original'!$A164&lt;&gt;"",'Série original'!$A164,"")</f>
        <v/>
      </c>
      <c r="B164" s="4" t="str">
        <f>IF('Série original'!$B164&lt;&gt;"",'Série original'!$B164,"")</f>
        <v/>
      </c>
      <c r="C164" s="5" t="str">
        <f>IF(AND('1º Saneamento'!$O164&gt;30%,'1º Saneamento'!C164&gt;='1º Saneamento'!$P164,'1º Saneamento'!C164&lt;='1º Saneamento'!$Q164,COUNT('1º Saneamento'!$C164:$L164)&gt;3,OR('1º Saneamento'!$N164&lt;&gt;'Série original'!$O164,'1º Saneamento'!$O164&lt;&gt;'Série original'!$P164,'1º Saneamento'!$P164&lt;&gt;'Série original'!$Q164)),'1º Saneamento'!C164," ")</f>
        <v xml:space="preserve"> </v>
      </c>
      <c r="D164" s="5" t="str">
        <f>IF(AND('1º Saneamento'!$O164&gt;30%,'1º Saneamento'!D164&gt;='1º Saneamento'!$P164,'1º Saneamento'!D164&lt;='1º Saneamento'!$Q164,COUNT('1º Saneamento'!$C164:$L164)&gt;3,OR('1º Saneamento'!$N164&lt;&gt;'Série original'!$O164,'1º Saneamento'!$O164&lt;&gt;'Série original'!$P164,'1º Saneamento'!$P164&lt;&gt;'Série original'!$Q164)),'1º Saneamento'!D164," ")</f>
        <v xml:space="preserve"> </v>
      </c>
      <c r="E164" s="5" t="str">
        <f>IF(AND('1º Saneamento'!$O164&gt;30%,'1º Saneamento'!E164&gt;='1º Saneamento'!$P164,'1º Saneamento'!E164&lt;='1º Saneamento'!$Q164,COUNT('1º Saneamento'!$C164:$L164)&gt;3,OR('1º Saneamento'!$N164&lt;&gt;'Série original'!$O164,'1º Saneamento'!$O164&lt;&gt;'Série original'!$P164,'1º Saneamento'!$P164&lt;&gt;'Série original'!$Q164)),'1º Saneamento'!E164," ")</f>
        <v xml:space="preserve"> </v>
      </c>
      <c r="F164" s="5" t="str">
        <f>IF(AND('1º Saneamento'!$O164&gt;30%,'1º Saneamento'!F164&gt;='1º Saneamento'!$P164,'1º Saneamento'!F164&lt;='1º Saneamento'!$Q164,COUNT('1º Saneamento'!$C164:$L164)&gt;3,OR('1º Saneamento'!$N164&lt;&gt;'Série original'!$O164,'1º Saneamento'!$O164&lt;&gt;'Série original'!$P164,'1º Saneamento'!$P164&lt;&gt;'Série original'!$Q164)),'1º Saneamento'!F164," ")</f>
        <v xml:space="preserve"> </v>
      </c>
      <c r="G164" s="5" t="str">
        <f>IF(AND('1º Saneamento'!$O164&gt;30%,'1º Saneamento'!G164&gt;='1º Saneamento'!$P164,'1º Saneamento'!G164&lt;='1º Saneamento'!$Q164,COUNT('1º Saneamento'!$C164:$L164)&gt;3,OR('1º Saneamento'!$N164&lt;&gt;'Série original'!$O164,'1º Saneamento'!$O164&lt;&gt;'Série original'!$P164,'1º Saneamento'!$P164&lt;&gt;'Série original'!$Q164)),'1º Saneamento'!G164," ")</f>
        <v xml:space="preserve"> </v>
      </c>
      <c r="H164" s="5" t="str">
        <f>IF(AND('1º Saneamento'!$O164&gt;30%,'1º Saneamento'!H164&gt;='1º Saneamento'!$P164,'1º Saneamento'!H164&lt;='1º Saneamento'!$Q164,COUNT('1º Saneamento'!$C164:$L164)&gt;3,OR('1º Saneamento'!$N164&lt;&gt;'Série original'!$O164,'1º Saneamento'!$O164&lt;&gt;'Série original'!$P164,'1º Saneamento'!$P164&lt;&gt;'Série original'!$Q164)),'1º Saneamento'!H164," ")</f>
        <v xml:space="preserve"> </v>
      </c>
      <c r="I164" s="5" t="str">
        <f>IF(AND('1º Saneamento'!$O164&gt;30%,'1º Saneamento'!I164&gt;='1º Saneamento'!$P164,'1º Saneamento'!I164&lt;='1º Saneamento'!$Q164,COUNT('1º Saneamento'!$C164:$L164)&gt;3,OR('1º Saneamento'!$N164&lt;&gt;'Série original'!$O164,'1º Saneamento'!$O164&lt;&gt;'Série original'!$P164,'1º Saneamento'!$P164&lt;&gt;'Série original'!$Q164)),'1º Saneamento'!I164," ")</f>
        <v xml:space="preserve"> </v>
      </c>
      <c r="J164" s="5" t="str">
        <f>IF(AND('1º Saneamento'!$O164&gt;30%,'1º Saneamento'!J164&gt;='1º Saneamento'!$P164,'1º Saneamento'!J164&lt;='1º Saneamento'!$Q164,COUNT('1º Saneamento'!$C164:$L164)&gt;3,OR('1º Saneamento'!$N164&lt;&gt;'Série original'!$O164,'1º Saneamento'!$O164&lt;&gt;'Série original'!$P164,'1º Saneamento'!$P164&lt;&gt;'Série original'!$Q164)),'1º Saneamento'!J164," ")</f>
        <v xml:space="preserve"> </v>
      </c>
      <c r="K164" s="5" t="str">
        <f>IF(AND('1º Saneamento'!$O164&gt;30%,'1º Saneamento'!K164&gt;='1º Saneamento'!$P164,'1º Saneamento'!K164&lt;='1º Saneamento'!$Q164,COUNT('1º Saneamento'!$C164:$L164)&gt;3,OR('1º Saneamento'!$N164&lt;&gt;'Série original'!$O164,'1º Saneamento'!$O164&lt;&gt;'Série original'!$P164,'1º Saneamento'!$P164&lt;&gt;'Série original'!$Q164)),'1º Saneamento'!K164," ")</f>
        <v xml:space="preserve"> </v>
      </c>
      <c r="L164" s="5" t="str">
        <f>IF(AND('1º Saneamento'!$O164&gt;30%,'1º Saneamento'!L164&gt;='1º Saneamento'!$P164,'1º Saneamento'!L164&lt;='1º Saneamento'!$Q164,COUNT('1º Saneamento'!$C164:$L164)&gt;3,OR('1º Saneamento'!$N164&lt;&gt;'Série original'!$O164,'1º Saneamento'!$O164&lt;&gt;'Série original'!$P164,'1º Saneamento'!$P164&lt;&gt;'Série original'!$Q164)),'1º Saneamento'!L164," ")</f>
        <v xml:space="preserve"> </v>
      </c>
      <c r="M164" s="44" t="str">
        <f t="shared" si="15"/>
        <v/>
      </c>
      <c r="N164" s="7" t="str">
        <f t="shared" si="16"/>
        <v/>
      </c>
      <c r="O164" s="8" t="str">
        <f t="shared" si="17"/>
        <v/>
      </c>
      <c r="P164" s="6" t="str">
        <f t="shared" si="18"/>
        <v/>
      </c>
      <c r="Q164" s="5" t="str">
        <f t="shared" si="19"/>
        <v/>
      </c>
    </row>
    <row r="165" spans="1:17" ht="12.75" customHeight="1" x14ac:dyDescent="0.25">
      <c r="A165" s="3" t="str">
        <f>IF('Série original'!$A165&lt;&gt;"",'Série original'!$A165,"")</f>
        <v/>
      </c>
      <c r="B165" s="4" t="str">
        <f>IF('Série original'!$B165&lt;&gt;"",'Série original'!$B165,"")</f>
        <v/>
      </c>
      <c r="C165" s="5" t="str">
        <f>IF(AND('1º Saneamento'!$O165&gt;30%,'1º Saneamento'!C165&gt;='1º Saneamento'!$P165,'1º Saneamento'!C165&lt;='1º Saneamento'!$Q165,COUNT('1º Saneamento'!$C165:$L165)&gt;3,OR('1º Saneamento'!$N165&lt;&gt;'Série original'!$O165,'1º Saneamento'!$O165&lt;&gt;'Série original'!$P165,'1º Saneamento'!$P165&lt;&gt;'Série original'!$Q165)),'1º Saneamento'!C165," ")</f>
        <v xml:space="preserve"> </v>
      </c>
      <c r="D165" s="5" t="str">
        <f>IF(AND('1º Saneamento'!$O165&gt;30%,'1º Saneamento'!D165&gt;='1º Saneamento'!$P165,'1º Saneamento'!D165&lt;='1º Saneamento'!$Q165,COUNT('1º Saneamento'!$C165:$L165)&gt;3,OR('1º Saneamento'!$N165&lt;&gt;'Série original'!$O165,'1º Saneamento'!$O165&lt;&gt;'Série original'!$P165,'1º Saneamento'!$P165&lt;&gt;'Série original'!$Q165)),'1º Saneamento'!D165," ")</f>
        <v xml:space="preserve"> </v>
      </c>
      <c r="E165" s="5" t="str">
        <f>IF(AND('1º Saneamento'!$O165&gt;30%,'1º Saneamento'!E165&gt;='1º Saneamento'!$P165,'1º Saneamento'!E165&lt;='1º Saneamento'!$Q165,COUNT('1º Saneamento'!$C165:$L165)&gt;3,OR('1º Saneamento'!$N165&lt;&gt;'Série original'!$O165,'1º Saneamento'!$O165&lt;&gt;'Série original'!$P165,'1º Saneamento'!$P165&lt;&gt;'Série original'!$Q165)),'1º Saneamento'!E165," ")</f>
        <v xml:space="preserve"> </v>
      </c>
      <c r="F165" s="5" t="str">
        <f>IF(AND('1º Saneamento'!$O165&gt;30%,'1º Saneamento'!F165&gt;='1º Saneamento'!$P165,'1º Saneamento'!F165&lt;='1º Saneamento'!$Q165,COUNT('1º Saneamento'!$C165:$L165)&gt;3,OR('1º Saneamento'!$N165&lt;&gt;'Série original'!$O165,'1º Saneamento'!$O165&lt;&gt;'Série original'!$P165,'1º Saneamento'!$P165&lt;&gt;'Série original'!$Q165)),'1º Saneamento'!F165," ")</f>
        <v xml:space="preserve"> </v>
      </c>
      <c r="G165" s="5" t="str">
        <f>IF(AND('1º Saneamento'!$O165&gt;30%,'1º Saneamento'!G165&gt;='1º Saneamento'!$P165,'1º Saneamento'!G165&lt;='1º Saneamento'!$Q165,COUNT('1º Saneamento'!$C165:$L165)&gt;3,OR('1º Saneamento'!$N165&lt;&gt;'Série original'!$O165,'1º Saneamento'!$O165&lt;&gt;'Série original'!$P165,'1º Saneamento'!$P165&lt;&gt;'Série original'!$Q165)),'1º Saneamento'!G165," ")</f>
        <v xml:space="preserve"> </v>
      </c>
      <c r="H165" s="5" t="str">
        <f>IF(AND('1º Saneamento'!$O165&gt;30%,'1º Saneamento'!H165&gt;='1º Saneamento'!$P165,'1º Saneamento'!H165&lt;='1º Saneamento'!$Q165,COUNT('1º Saneamento'!$C165:$L165)&gt;3,OR('1º Saneamento'!$N165&lt;&gt;'Série original'!$O165,'1º Saneamento'!$O165&lt;&gt;'Série original'!$P165,'1º Saneamento'!$P165&lt;&gt;'Série original'!$Q165)),'1º Saneamento'!H165," ")</f>
        <v xml:space="preserve"> </v>
      </c>
      <c r="I165" s="5" t="str">
        <f>IF(AND('1º Saneamento'!$O165&gt;30%,'1º Saneamento'!I165&gt;='1º Saneamento'!$P165,'1º Saneamento'!I165&lt;='1º Saneamento'!$Q165,COUNT('1º Saneamento'!$C165:$L165)&gt;3,OR('1º Saneamento'!$N165&lt;&gt;'Série original'!$O165,'1º Saneamento'!$O165&lt;&gt;'Série original'!$P165,'1º Saneamento'!$P165&lt;&gt;'Série original'!$Q165)),'1º Saneamento'!I165," ")</f>
        <v xml:space="preserve"> </v>
      </c>
      <c r="J165" s="5" t="str">
        <f>IF(AND('1º Saneamento'!$O165&gt;30%,'1º Saneamento'!J165&gt;='1º Saneamento'!$P165,'1º Saneamento'!J165&lt;='1º Saneamento'!$Q165,COUNT('1º Saneamento'!$C165:$L165)&gt;3,OR('1º Saneamento'!$N165&lt;&gt;'Série original'!$O165,'1º Saneamento'!$O165&lt;&gt;'Série original'!$P165,'1º Saneamento'!$P165&lt;&gt;'Série original'!$Q165)),'1º Saneamento'!J165," ")</f>
        <v xml:space="preserve"> </v>
      </c>
      <c r="K165" s="5" t="str">
        <f>IF(AND('1º Saneamento'!$O165&gt;30%,'1º Saneamento'!K165&gt;='1º Saneamento'!$P165,'1º Saneamento'!K165&lt;='1º Saneamento'!$Q165,COUNT('1º Saneamento'!$C165:$L165)&gt;3,OR('1º Saneamento'!$N165&lt;&gt;'Série original'!$O165,'1º Saneamento'!$O165&lt;&gt;'Série original'!$P165,'1º Saneamento'!$P165&lt;&gt;'Série original'!$Q165)),'1º Saneamento'!K165," ")</f>
        <v xml:space="preserve"> </v>
      </c>
      <c r="L165" s="5" t="str">
        <f>IF(AND('1º Saneamento'!$O165&gt;30%,'1º Saneamento'!L165&gt;='1º Saneamento'!$P165,'1º Saneamento'!L165&lt;='1º Saneamento'!$Q165,COUNT('1º Saneamento'!$C165:$L165)&gt;3,OR('1º Saneamento'!$N165&lt;&gt;'Série original'!$O165,'1º Saneamento'!$O165&lt;&gt;'Série original'!$P165,'1º Saneamento'!$P165&lt;&gt;'Série original'!$Q165)),'1º Saneamento'!L165," ")</f>
        <v xml:space="preserve"> </v>
      </c>
      <c r="M165" s="44" t="str">
        <f t="shared" si="15"/>
        <v/>
      </c>
      <c r="N165" s="7" t="str">
        <f t="shared" si="16"/>
        <v/>
      </c>
      <c r="O165" s="8" t="str">
        <f t="shared" si="17"/>
        <v/>
      </c>
      <c r="P165" s="6" t="str">
        <f t="shared" si="18"/>
        <v/>
      </c>
      <c r="Q165" s="5" t="str">
        <f t="shared" si="19"/>
        <v/>
      </c>
    </row>
    <row r="166" spans="1:17" ht="12.75" customHeight="1" x14ac:dyDescent="0.25">
      <c r="A166" s="3" t="str">
        <f>IF('Série original'!$A166&lt;&gt;"",'Série original'!$A166,"")</f>
        <v/>
      </c>
      <c r="B166" s="4" t="str">
        <f>IF('Série original'!$B166&lt;&gt;"",'Série original'!$B166,"")</f>
        <v/>
      </c>
      <c r="C166" s="5" t="str">
        <f>IF(AND('1º Saneamento'!$O166&gt;30%,'1º Saneamento'!C166&gt;='1º Saneamento'!$P166,'1º Saneamento'!C166&lt;='1º Saneamento'!$Q166,COUNT('1º Saneamento'!$C166:$L166)&gt;3,OR('1º Saneamento'!$N166&lt;&gt;'Série original'!$O166,'1º Saneamento'!$O166&lt;&gt;'Série original'!$P166,'1º Saneamento'!$P166&lt;&gt;'Série original'!$Q166)),'1º Saneamento'!C166," ")</f>
        <v xml:space="preserve"> </v>
      </c>
      <c r="D166" s="5" t="str">
        <f>IF(AND('1º Saneamento'!$O166&gt;30%,'1º Saneamento'!D166&gt;='1º Saneamento'!$P166,'1º Saneamento'!D166&lt;='1º Saneamento'!$Q166,COUNT('1º Saneamento'!$C166:$L166)&gt;3,OR('1º Saneamento'!$N166&lt;&gt;'Série original'!$O166,'1º Saneamento'!$O166&lt;&gt;'Série original'!$P166,'1º Saneamento'!$P166&lt;&gt;'Série original'!$Q166)),'1º Saneamento'!D166," ")</f>
        <v xml:space="preserve"> </v>
      </c>
      <c r="E166" s="5" t="str">
        <f>IF(AND('1º Saneamento'!$O166&gt;30%,'1º Saneamento'!E166&gt;='1º Saneamento'!$P166,'1º Saneamento'!E166&lt;='1º Saneamento'!$Q166,COUNT('1º Saneamento'!$C166:$L166)&gt;3,OR('1º Saneamento'!$N166&lt;&gt;'Série original'!$O166,'1º Saneamento'!$O166&lt;&gt;'Série original'!$P166,'1º Saneamento'!$P166&lt;&gt;'Série original'!$Q166)),'1º Saneamento'!E166," ")</f>
        <v xml:space="preserve"> </v>
      </c>
      <c r="F166" s="5" t="str">
        <f>IF(AND('1º Saneamento'!$O166&gt;30%,'1º Saneamento'!F166&gt;='1º Saneamento'!$P166,'1º Saneamento'!F166&lt;='1º Saneamento'!$Q166,COUNT('1º Saneamento'!$C166:$L166)&gt;3,OR('1º Saneamento'!$N166&lt;&gt;'Série original'!$O166,'1º Saneamento'!$O166&lt;&gt;'Série original'!$P166,'1º Saneamento'!$P166&lt;&gt;'Série original'!$Q166)),'1º Saneamento'!F166," ")</f>
        <v xml:space="preserve"> </v>
      </c>
      <c r="G166" s="5" t="str">
        <f>IF(AND('1º Saneamento'!$O166&gt;30%,'1º Saneamento'!G166&gt;='1º Saneamento'!$P166,'1º Saneamento'!G166&lt;='1º Saneamento'!$Q166,COUNT('1º Saneamento'!$C166:$L166)&gt;3,OR('1º Saneamento'!$N166&lt;&gt;'Série original'!$O166,'1º Saneamento'!$O166&lt;&gt;'Série original'!$P166,'1º Saneamento'!$P166&lt;&gt;'Série original'!$Q166)),'1º Saneamento'!G166," ")</f>
        <v xml:space="preserve"> </v>
      </c>
      <c r="H166" s="5" t="str">
        <f>IF(AND('1º Saneamento'!$O166&gt;30%,'1º Saneamento'!H166&gt;='1º Saneamento'!$P166,'1º Saneamento'!H166&lt;='1º Saneamento'!$Q166,COUNT('1º Saneamento'!$C166:$L166)&gt;3,OR('1º Saneamento'!$N166&lt;&gt;'Série original'!$O166,'1º Saneamento'!$O166&lt;&gt;'Série original'!$P166,'1º Saneamento'!$P166&lt;&gt;'Série original'!$Q166)),'1º Saneamento'!H166," ")</f>
        <v xml:space="preserve"> </v>
      </c>
      <c r="I166" s="5" t="str">
        <f>IF(AND('1º Saneamento'!$O166&gt;30%,'1º Saneamento'!I166&gt;='1º Saneamento'!$P166,'1º Saneamento'!I166&lt;='1º Saneamento'!$Q166,COUNT('1º Saneamento'!$C166:$L166)&gt;3,OR('1º Saneamento'!$N166&lt;&gt;'Série original'!$O166,'1º Saneamento'!$O166&lt;&gt;'Série original'!$P166,'1º Saneamento'!$P166&lt;&gt;'Série original'!$Q166)),'1º Saneamento'!I166," ")</f>
        <v xml:space="preserve"> </v>
      </c>
      <c r="J166" s="5" t="str">
        <f>IF(AND('1º Saneamento'!$O166&gt;30%,'1º Saneamento'!J166&gt;='1º Saneamento'!$P166,'1º Saneamento'!J166&lt;='1º Saneamento'!$Q166,COUNT('1º Saneamento'!$C166:$L166)&gt;3,OR('1º Saneamento'!$N166&lt;&gt;'Série original'!$O166,'1º Saneamento'!$O166&lt;&gt;'Série original'!$P166,'1º Saneamento'!$P166&lt;&gt;'Série original'!$Q166)),'1º Saneamento'!J166," ")</f>
        <v xml:space="preserve"> </v>
      </c>
      <c r="K166" s="5" t="str">
        <f>IF(AND('1º Saneamento'!$O166&gt;30%,'1º Saneamento'!K166&gt;='1º Saneamento'!$P166,'1º Saneamento'!K166&lt;='1º Saneamento'!$Q166,COUNT('1º Saneamento'!$C166:$L166)&gt;3,OR('1º Saneamento'!$N166&lt;&gt;'Série original'!$O166,'1º Saneamento'!$O166&lt;&gt;'Série original'!$P166,'1º Saneamento'!$P166&lt;&gt;'Série original'!$Q166)),'1º Saneamento'!K166," ")</f>
        <v xml:space="preserve"> </v>
      </c>
      <c r="L166" s="5" t="str">
        <f>IF(AND('1º Saneamento'!$O166&gt;30%,'1º Saneamento'!L166&gt;='1º Saneamento'!$P166,'1º Saneamento'!L166&lt;='1º Saneamento'!$Q166,COUNT('1º Saneamento'!$C166:$L166)&gt;3,OR('1º Saneamento'!$N166&lt;&gt;'Série original'!$O166,'1º Saneamento'!$O166&lt;&gt;'Série original'!$P166,'1º Saneamento'!$P166&lt;&gt;'Série original'!$Q166)),'1º Saneamento'!L166," ")</f>
        <v xml:space="preserve"> </v>
      </c>
      <c r="M166" s="44" t="str">
        <f t="shared" si="15"/>
        <v/>
      </c>
      <c r="N166" s="7" t="str">
        <f t="shared" si="16"/>
        <v/>
      </c>
      <c r="O166" s="8" t="str">
        <f t="shared" si="17"/>
        <v/>
      </c>
      <c r="P166" s="6" t="str">
        <f t="shared" si="18"/>
        <v/>
      </c>
      <c r="Q166" s="5" t="str">
        <f t="shared" si="19"/>
        <v/>
      </c>
    </row>
    <row r="167" spans="1:17" ht="12.75" customHeight="1" x14ac:dyDescent="0.25">
      <c r="A167" s="3" t="str">
        <f>IF('Série original'!$A167&lt;&gt;"",'Série original'!$A167,"")</f>
        <v/>
      </c>
      <c r="B167" s="4" t="str">
        <f>IF('Série original'!$B167&lt;&gt;"",'Série original'!$B167,"")</f>
        <v/>
      </c>
      <c r="C167" s="5" t="str">
        <f>IF(AND('1º Saneamento'!$O167&gt;30%,'1º Saneamento'!C167&gt;='1º Saneamento'!$P167,'1º Saneamento'!C167&lt;='1º Saneamento'!$Q167,COUNT('1º Saneamento'!$C167:$L167)&gt;3,OR('1º Saneamento'!$N167&lt;&gt;'Série original'!$O167,'1º Saneamento'!$O167&lt;&gt;'Série original'!$P167,'1º Saneamento'!$P167&lt;&gt;'Série original'!$Q167)),'1º Saneamento'!C167," ")</f>
        <v xml:space="preserve"> </v>
      </c>
      <c r="D167" s="5" t="str">
        <f>IF(AND('1º Saneamento'!$O167&gt;30%,'1º Saneamento'!D167&gt;='1º Saneamento'!$P167,'1º Saneamento'!D167&lt;='1º Saneamento'!$Q167,COUNT('1º Saneamento'!$C167:$L167)&gt;3,OR('1º Saneamento'!$N167&lt;&gt;'Série original'!$O167,'1º Saneamento'!$O167&lt;&gt;'Série original'!$P167,'1º Saneamento'!$P167&lt;&gt;'Série original'!$Q167)),'1º Saneamento'!D167," ")</f>
        <v xml:space="preserve"> </v>
      </c>
      <c r="E167" s="5" t="str">
        <f>IF(AND('1º Saneamento'!$O167&gt;30%,'1º Saneamento'!E167&gt;='1º Saneamento'!$P167,'1º Saneamento'!E167&lt;='1º Saneamento'!$Q167,COUNT('1º Saneamento'!$C167:$L167)&gt;3,OR('1º Saneamento'!$N167&lt;&gt;'Série original'!$O167,'1º Saneamento'!$O167&lt;&gt;'Série original'!$P167,'1º Saneamento'!$P167&lt;&gt;'Série original'!$Q167)),'1º Saneamento'!E167," ")</f>
        <v xml:space="preserve"> </v>
      </c>
      <c r="F167" s="5" t="str">
        <f>IF(AND('1º Saneamento'!$O167&gt;30%,'1º Saneamento'!F167&gt;='1º Saneamento'!$P167,'1º Saneamento'!F167&lt;='1º Saneamento'!$Q167,COUNT('1º Saneamento'!$C167:$L167)&gt;3,OR('1º Saneamento'!$N167&lt;&gt;'Série original'!$O167,'1º Saneamento'!$O167&lt;&gt;'Série original'!$P167,'1º Saneamento'!$P167&lt;&gt;'Série original'!$Q167)),'1º Saneamento'!F167," ")</f>
        <v xml:space="preserve"> </v>
      </c>
      <c r="G167" s="5" t="str">
        <f>IF(AND('1º Saneamento'!$O167&gt;30%,'1º Saneamento'!G167&gt;='1º Saneamento'!$P167,'1º Saneamento'!G167&lt;='1º Saneamento'!$Q167,COUNT('1º Saneamento'!$C167:$L167)&gt;3,OR('1º Saneamento'!$N167&lt;&gt;'Série original'!$O167,'1º Saneamento'!$O167&lt;&gt;'Série original'!$P167,'1º Saneamento'!$P167&lt;&gt;'Série original'!$Q167)),'1º Saneamento'!G167," ")</f>
        <v xml:space="preserve"> </v>
      </c>
      <c r="H167" s="5" t="str">
        <f>IF(AND('1º Saneamento'!$O167&gt;30%,'1º Saneamento'!H167&gt;='1º Saneamento'!$P167,'1º Saneamento'!H167&lt;='1º Saneamento'!$Q167,COUNT('1º Saneamento'!$C167:$L167)&gt;3,OR('1º Saneamento'!$N167&lt;&gt;'Série original'!$O167,'1º Saneamento'!$O167&lt;&gt;'Série original'!$P167,'1º Saneamento'!$P167&lt;&gt;'Série original'!$Q167)),'1º Saneamento'!H167," ")</f>
        <v xml:space="preserve"> </v>
      </c>
      <c r="I167" s="5" t="str">
        <f>IF(AND('1º Saneamento'!$O167&gt;30%,'1º Saneamento'!I167&gt;='1º Saneamento'!$P167,'1º Saneamento'!I167&lt;='1º Saneamento'!$Q167,COUNT('1º Saneamento'!$C167:$L167)&gt;3,OR('1º Saneamento'!$N167&lt;&gt;'Série original'!$O167,'1º Saneamento'!$O167&lt;&gt;'Série original'!$P167,'1º Saneamento'!$P167&lt;&gt;'Série original'!$Q167)),'1º Saneamento'!I167," ")</f>
        <v xml:space="preserve"> </v>
      </c>
      <c r="J167" s="5" t="str">
        <f>IF(AND('1º Saneamento'!$O167&gt;30%,'1º Saneamento'!J167&gt;='1º Saneamento'!$P167,'1º Saneamento'!J167&lt;='1º Saneamento'!$Q167,COUNT('1º Saneamento'!$C167:$L167)&gt;3,OR('1º Saneamento'!$N167&lt;&gt;'Série original'!$O167,'1º Saneamento'!$O167&lt;&gt;'Série original'!$P167,'1º Saneamento'!$P167&lt;&gt;'Série original'!$Q167)),'1º Saneamento'!J167," ")</f>
        <v xml:space="preserve"> </v>
      </c>
      <c r="K167" s="5" t="str">
        <f>IF(AND('1º Saneamento'!$O167&gt;30%,'1º Saneamento'!K167&gt;='1º Saneamento'!$P167,'1º Saneamento'!K167&lt;='1º Saneamento'!$Q167,COUNT('1º Saneamento'!$C167:$L167)&gt;3,OR('1º Saneamento'!$N167&lt;&gt;'Série original'!$O167,'1º Saneamento'!$O167&lt;&gt;'Série original'!$P167,'1º Saneamento'!$P167&lt;&gt;'Série original'!$Q167)),'1º Saneamento'!K167," ")</f>
        <v xml:space="preserve"> </v>
      </c>
      <c r="L167" s="5" t="str">
        <f>IF(AND('1º Saneamento'!$O167&gt;30%,'1º Saneamento'!L167&gt;='1º Saneamento'!$P167,'1º Saneamento'!L167&lt;='1º Saneamento'!$Q167,COUNT('1º Saneamento'!$C167:$L167)&gt;3,OR('1º Saneamento'!$N167&lt;&gt;'Série original'!$O167,'1º Saneamento'!$O167&lt;&gt;'Série original'!$P167,'1º Saneamento'!$P167&lt;&gt;'Série original'!$Q167)),'1º Saneamento'!L167," ")</f>
        <v xml:space="preserve"> </v>
      </c>
      <c r="M167" s="44" t="str">
        <f t="shared" si="15"/>
        <v/>
      </c>
      <c r="N167" s="7" t="str">
        <f t="shared" si="16"/>
        <v/>
      </c>
      <c r="O167" s="8" t="str">
        <f t="shared" si="17"/>
        <v/>
      </c>
      <c r="P167" s="6" t="str">
        <f t="shared" si="18"/>
        <v/>
      </c>
      <c r="Q167" s="5" t="str">
        <f t="shared" si="19"/>
        <v/>
      </c>
    </row>
    <row r="168" spans="1:17" ht="12.75" customHeight="1" x14ac:dyDescent="0.25">
      <c r="A168" s="3" t="str">
        <f>IF('Série original'!$A168&lt;&gt;"",'Série original'!$A168,"")</f>
        <v/>
      </c>
      <c r="B168" s="4" t="str">
        <f>IF('Série original'!$B168&lt;&gt;"",'Série original'!$B168,"")</f>
        <v/>
      </c>
      <c r="C168" s="5" t="str">
        <f>IF(AND('1º Saneamento'!$O168&gt;30%,'1º Saneamento'!C168&gt;='1º Saneamento'!$P168,'1º Saneamento'!C168&lt;='1º Saneamento'!$Q168,COUNT('1º Saneamento'!$C168:$L168)&gt;3,OR('1º Saneamento'!$N168&lt;&gt;'Série original'!$O168,'1º Saneamento'!$O168&lt;&gt;'Série original'!$P168,'1º Saneamento'!$P168&lt;&gt;'Série original'!$Q168)),'1º Saneamento'!C168," ")</f>
        <v xml:space="preserve"> </v>
      </c>
      <c r="D168" s="5" t="str">
        <f>IF(AND('1º Saneamento'!$O168&gt;30%,'1º Saneamento'!D168&gt;='1º Saneamento'!$P168,'1º Saneamento'!D168&lt;='1º Saneamento'!$Q168,COUNT('1º Saneamento'!$C168:$L168)&gt;3,OR('1º Saneamento'!$N168&lt;&gt;'Série original'!$O168,'1º Saneamento'!$O168&lt;&gt;'Série original'!$P168,'1º Saneamento'!$P168&lt;&gt;'Série original'!$Q168)),'1º Saneamento'!D168," ")</f>
        <v xml:space="preserve"> </v>
      </c>
      <c r="E168" s="5" t="str">
        <f>IF(AND('1º Saneamento'!$O168&gt;30%,'1º Saneamento'!E168&gt;='1º Saneamento'!$P168,'1º Saneamento'!E168&lt;='1º Saneamento'!$Q168,COUNT('1º Saneamento'!$C168:$L168)&gt;3,OR('1º Saneamento'!$N168&lt;&gt;'Série original'!$O168,'1º Saneamento'!$O168&lt;&gt;'Série original'!$P168,'1º Saneamento'!$P168&lt;&gt;'Série original'!$Q168)),'1º Saneamento'!E168," ")</f>
        <v xml:space="preserve"> </v>
      </c>
      <c r="F168" s="5" t="str">
        <f>IF(AND('1º Saneamento'!$O168&gt;30%,'1º Saneamento'!F168&gt;='1º Saneamento'!$P168,'1º Saneamento'!F168&lt;='1º Saneamento'!$Q168,COUNT('1º Saneamento'!$C168:$L168)&gt;3,OR('1º Saneamento'!$N168&lt;&gt;'Série original'!$O168,'1º Saneamento'!$O168&lt;&gt;'Série original'!$P168,'1º Saneamento'!$P168&lt;&gt;'Série original'!$Q168)),'1º Saneamento'!F168," ")</f>
        <v xml:space="preserve"> </v>
      </c>
      <c r="G168" s="5" t="str">
        <f>IF(AND('1º Saneamento'!$O168&gt;30%,'1º Saneamento'!G168&gt;='1º Saneamento'!$P168,'1º Saneamento'!G168&lt;='1º Saneamento'!$Q168,COUNT('1º Saneamento'!$C168:$L168)&gt;3,OR('1º Saneamento'!$N168&lt;&gt;'Série original'!$O168,'1º Saneamento'!$O168&lt;&gt;'Série original'!$P168,'1º Saneamento'!$P168&lt;&gt;'Série original'!$Q168)),'1º Saneamento'!G168," ")</f>
        <v xml:space="preserve"> </v>
      </c>
      <c r="H168" s="5" t="str">
        <f>IF(AND('1º Saneamento'!$O168&gt;30%,'1º Saneamento'!H168&gt;='1º Saneamento'!$P168,'1º Saneamento'!H168&lt;='1º Saneamento'!$Q168,COUNT('1º Saneamento'!$C168:$L168)&gt;3,OR('1º Saneamento'!$N168&lt;&gt;'Série original'!$O168,'1º Saneamento'!$O168&lt;&gt;'Série original'!$P168,'1º Saneamento'!$P168&lt;&gt;'Série original'!$Q168)),'1º Saneamento'!H168," ")</f>
        <v xml:space="preserve"> </v>
      </c>
      <c r="I168" s="5" t="str">
        <f>IF(AND('1º Saneamento'!$O168&gt;30%,'1º Saneamento'!I168&gt;='1º Saneamento'!$P168,'1º Saneamento'!I168&lt;='1º Saneamento'!$Q168,COUNT('1º Saneamento'!$C168:$L168)&gt;3,OR('1º Saneamento'!$N168&lt;&gt;'Série original'!$O168,'1º Saneamento'!$O168&lt;&gt;'Série original'!$P168,'1º Saneamento'!$P168&lt;&gt;'Série original'!$Q168)),'1º Saneamento'!I168," ")</f>
        <v xml:space="preserve"> </v>
      </c>
      <c r="J168" s="5" t="str">
        <f>IF(AND('1º Saneamento'!$O168&gt;30%,'1º Saneamento'!J168&gt;='1º Saneamento'!$P168,'1º Saneamento'!J168&lt;='1º Saneamento'!$Q168,COUNT('1º Saneamento'!$C168:$L168)&gt;3,OR('1º Saneamento'!$N168&lt;&gt;'Série original'!$O168,'1º Saneamento'!$O168&lt;&gt;'Série original'!$P168,'1º Saneamento'!$P168&lt;&gt;'Série original'!$Q168)),'1º Saneamento'!J168," ")</f>
        <v xml:space="preserve"> </v>
      </c>
      <c r="K168" s="5" t="str">
        <f>IF(AND('1º Saneamento'!$O168&gt;30%,'1º Saneamento'!K168&gt;='1º Saneamento'!$P168,'1º Saneamento'!K168&lt;='1º Saneamento'!$Q168,COUNT('1º Saneamento'!$C168:$L168)&gt;3,OR('1º Saneamento'!$N168&lt;&gt;'Série original'!$O168,'1º Saneamento'!$O168&lt;&gt;'Série original'!$P168,'1º Saneamento'!$P168&lt;&gt;'Série original'!$Q168)),'1º Saneamento'!K168," ")</f>
        <v xml:space="preserve"> </v>
      </c>
      <c r="L168" s="5" t="str">
        <f>IF(AND('1º Saneamento'!$O168&gt;30%,'1º Saneamento'!L168&gt;='1º Saneamento'!$P168,'1º Saneamento'!L168&lt;='1º Saneamento'!$Q168,COUNT('1º Saneamento'!$C168:$L168)&gt;3,OR('1º Saneamento'!$N168&lt;&gt;'Série original'!$O168,'1º Saneamento'!$O168&lt;&gt;'Série original'!$P168,'1º Saneamento'!$P168&lt;&gt;'Série original'!$Q168)),'1º Saneamento'!L168," ")</f>
        <v xml:space="preserve"> </v>
      </c>
      <c r="M168" s="44" t="str">
        <f t="shared" si="15"/>
        <v/>
      </c>
      <c r="N168" s="7" t="str">
        <f t="shared" si="16"/>
        <v/>
      </c>
      <c r="O168" s="8" t="str">
        <f t="shared" si="17"/>
        <v/>
      </c>
      <c r="P168" s="6" t="str">
        <f t="shared" si="18"/>
        <v/>
      </c>
      <c r="Q168" s="5" t="str">
        <f t="shared" si="19"/>
        <v/>
      </c>
    </row>
    <row r="169" spans="1:17" ht="12.75" customHeight="1" x14ac:dyDescent="0.25">
      <c r="A169" s="3" t="str">
        <f>IF('Série original'!$A169&lt;&gt;"",'Série original'!$A169,"")</f>
        <v/>
      </c>
      <c r="B169" s="4" t="str">
        <f>IF('Série original'!$B169&lt;&gt;"",'Série original'!$B169,"")</f>
        <v/>
      </c>
      <c r="C169" s="5" t="str">
        <f>IF(AND('1º Saneamento'!$O169&gt;30%,'1º Saneamento'!C169&gt;='1º Saneamento'!$P169,'1º Saneamento'!C169&lt;='1º Saneamento'!$Q169,COUNT('1º Saneamento'!$C169:$L169)&gt;3,OR('1º Saneamento'!$N169&lt;&gt;'Série original'!$O169,'1º Saneamento'!$O169&lt;&gt;'Série original'!$P169,'1º Saneamento'!$P169&lt;&gt;'Série original'!$Q169)),'1º Saneamento'!C169," ")</f>
        <v xml:space="preserve"> </v>
      </c>
      <c r="D169" s="5" t="str">
        <f>IF(AND('1º Saneamento'!$O169&gt;30%,'1º Saneamento'!D169&gt;='1º Saneamento'!$P169,'1º Saneamento'!D169&lt;='1º Saneamento'!$Q169,COUNT('1º Saneamento'!$C169:$L169)&gt;3,OR('1º Saneamento'!$N169&lt;&gt;'Série original'!$O169,'1º Saneamento'!$O169&lt;&gt;'Série original'!$P169,'1º Saneamento'!$P169&lt;&gt;'Série original'!$Q169)),'1º Saneamento'!D169," ")</f>
        <v xml:space="preserve"> </v>
      </c>
      <c r="E169" s="5" t="str">
        <f>IF(AND('1º Saneamento'!$O169&gt;30%,'1º Saneamento'!E169&gt;='1º Saneamento'!$P169,'1º Saneamento'!E169&lt;='1º Saneamento'!$Q169,COUNT('1º Saneamento'!$C169:$L169)&gt;3,OR('1º Saneamento'!$N169&lt;&gt;'Série original'!$O169,'1º Saneamento'!$O169&lt;&gt;'Série original'!$P169,'1º Saneamento'!$P169&lt;&gt;'Série original'!$Q169)),'1º Saneamento'!E169," ")</f>
        <v xml:space="preserve"> </v>
      </c>
      <c r="F169" s="5" t="str">
        <f>IF(AND('1º Saneamento'!$O169&gt;30%,'1º Saneamento'!F169&gt;='1º Saneamento'!$P169,'1º Saneamento'!F169&lt;='1º Saneamento'!$Q169,COUNT('1º Saneamento'!$C169:$L169)&gt;3,OR('1º Saneamento'!$N169&lt;&gt;'Série original'!$O169,'1º Saneamento'!$O169&lt;&gt;'Série original'!$P169,'1º Saneamento'!$P169&lt;&gt;'Série original'!$Q169)),'1º Saneamento'!F169," ")</f>
        <v xml:space="preserve"> </v>
      </c>
      <c r="G169" s="5" t="str">
        <f>IF(AND('1º Saneamento'!$O169&gt;30%,'1º Saneamento'!G169&gt;='1º Saneamento'!$P169,'1º Saneamento'!G169&lt;='1º Saneamento'!$Q169,COUNT('1º Saneamento'!$C169:$L169)&gt;3,OR('1º Saneamento'!$N169&lt;&gt;'Série original'!$O169,'1º Saneamento'!$O169&lt;&gt;'Série original'!$P169,'1º Saneamento'!$P169&lt;&gt;'Série original'!$Q169)),'1º Saneamento'!G169," ")</f>
        <v xml:space="preserve"> </v>
      </c>
      <c r="H169" s="5" t="str">
        <f>IF(AND('1º Saneamento'!$O169&gt;30%,'1º Saneamento'!H169&gt;='1º Saneamento'!$P169,'1º Saneamento'!H169&lt;='1º Saneamento'!$Q169,COUNT('1º Saneamento'!$C169:$L169)&gt;3,OR('1º Saneamento'!$N169&lt;&gt;'Série original'!$O169,'1º Saneamento'!$O169&lt;&gt;'Série original'!$P169,'1º Saneamento'!$P169&lt;&gt;'Série original'!$Q169)),'1º Saneamento'!H169," ")</f>
        <v xml:space="preserve"> </v>
      </c>
      <c r="I169" s="5" t="str">
        <f>IF(AND('1º Saneamento'!$O169&gt;30%,'1º Saneamento'!I169&gt;='1º Saneamento'!$P169,'1º Saneamento'!I169&lt;='1º Saneamento'!$Q169,COUNT('1º Saneamento'!$C169:$L169)&gt;3,OR('1º Saneamento'!$N169&lt;&gt;'Série original'!$O169,'1º Saneamento'!$O169&lt;&gt;'Série original'!$P169,'1º Saneamento'!$P169&lt;&gt;'Série original'!$Q169)),'1º Saneamento'!I169," ")</f>
        <v xml:space="preserve"> </v>
      </c>
      <c r="J169" s="5" t="str">
        <f>IF(AND('1º Saneamento'!$O169&gt;30%,'1º Saneamento'!J169&gt;='1º Saneamento'!$P169,'1º Saneamento'!J169&lt;='1º Saneamento'!$Q169,COUNT('1º Saneamento'!$C169:$L169)&gt;3,OR('1º Saneamento'!$N169&lt;&gt;'Série original'!$O169,'1º Saneamento'!$O169&lt;&gt;'Série original'!$P169,'1º Saneamento'!$P169&lt;&gt;'Série original'!$Q169)),'1º Saneamento'!J169," ")</f>
        <v xml:space="preserve"> </v>
      </c>
      <c r="K169" s="5" t="str">
        <f>IF(AND('1º Saneamento'!$O169&gt;30%,'1º Saneamento'!K169&gt;='1º Saneamento'!$P169,'1º Saneamento'!K169&lt;='1º Saneamento'!$Q169,COUNT('1º Saneamento'!$C169:$L169)&gt;3,OR('1º Saneamento'!$N169&lt;&gt;'Série original'!$O169,'1º Saneamento'!$O169&lt;&gt;'Série original'!$P169,'1º Saneamento'!$P169&lt;&gt;'Série original'!$Q169)),'1º Saneamento'!K169," ")</f>
        <v xml:space="preserve"> </v>
      </c>
      <c r="L169" s="5" t="str">
        <f>IF(AND('1º Saneamento'!$O169&gt;30%,'1º Saneamento'!L169&gt;='1º Saneamento'!$P169,'1º Saneamento'!L169&lt;='1º Saneamento'!$Q169,COUNT('1º Saneamento'!$C169:$L169)&gt;3,OR('1º Saneamento'!$N169&lt;&gt;'Série original'!$O169,'1º Saneamento'!$O169&lt;&gt;'Série original'!$P169,'1º Saneamento'!$P169&lt;&gt;'Série original'!$Q169)),'1º Saneamento'!L169," ")</f>
        <v xml:space="preserve"> </v>
      </c>
      <c r="M169" s="44" t="str">
        <f t="shared" si="15"/>
        <v/>
      </c>
      <c r="N169" s="7" t="str">
        <f t="shared" si="16"/>
        <v/>
      </c>
      <c r="O169" s="8" t="str">
        <f t="shared" si="17"/>
        <v/>
      </c>
      <c r="P169" s="6" t="str">
        <f t="shared" si="18"/>
        <v/>
      </c>
      <c r="Q169" s="5" t="str">
        <f t="shared" si="19"/>
        <v/>
      </c>
    </row>
    <row r="170" spans="1:17" ht="12.75" customHeight="1" x14ac:dyDescent="0.25">
      <c r="A170" s="3" t="str">
        <f>IF('Série original'!$A170&lt;&gt;"",'Série original'!$A170,"")</f>
        <v/>
      </c>
      <c r="B170" s="4" t="str">
        <f>IF('Série original'!$B170&lt;&gt;"",'Série original'!$B170,"")</f>
        <v/>
      </c>
      <c r="C170" s="5" t="str">
        <f>IF(AND('1º Saneamento'!$O170&gt;30%,'1º Saneamento'!C170&gt;='1º Saneamento'!$P170,'1º Saneamento'!C170&lt;='1º Saneamento'!$Q170,COUNT('1º Saneamento'!$C170:$L170)&gt;3,OR('1º Saneamento'!$N170&lt;&gt;'Série original'!$O170,'1º Saneamento'!$O170&lt;&gt;'Série original'!$P170,'1º Saneamento'!$P170&lt;&gt;'Série original'!$Q170)),'1º Saneamento'!C170," ")</f>
        <v xml:space="preserve"> </v>
      </c>
      <c r="D170" s="5" t="str">
        <f>IF(AND('1º Saneamento'!$O170&gt;30%,'1º Saneamento'!D170&gt;='1º Saneamento'!$P170,'1º Saneamento'!D170&lt;='1º Saneamento'!$Q170,COUNT('1º Saneamento'!$C170:$L170)&gt;3,OR('1º Saneamento'!$N170&lt;&gt;'Série original'!$O170,'1º Saneamento'!$O170&lt;&gt;'Série original'!$P170,'1º Saneamento'!$P170&lt;&gt;'Série original'!$Q170)),'1º Saneamento'!D170," ")</f>
        <v xml:space="preserve"> </v>
      </c>
      <c r="E170" s="5" t="str">
        <f>IF(AND('1º Saneamento'!$O170&gt;30%,'1º Saneamento'!E170&gt;='1º Saneamento'!$P170,'1º Saneamento'!E170&lt;='1º Saneamento'!$Q170,COUNT('1º Saneamento'!$C170:$L170)&gt;3,OR('1º Saneamento'!$N170&lt;&gt;'Série original'!$O170,'1º Saneamento'!$O170&lt;&gt;'Série original'!$P170,'1º Saneamento'!$P170&lt;&gt;'Série original'!$Q170)),'1º Saneamento'!E170," ")</f>
        <v xml:space="preserve"> </v>
      </c>
      <c r="F170" s="5" t="str">
        <f>IF(AND('1º Saneamento'!$O170&gt;30%,'1º Saneamento'!F170&gt;='1º Saneamento'!$P170,'1º Saneamento'!F170&lt;='1º Saneamento'!$Q170,COUNT('1º Saneamento'!$C170:$L170)&gt;3,OR('1º Saneamento'!$N170&lt;&gt;'Série original'!$O170,'1º Saneamento'!$O170&lt;&gt;'Série original'!$P170,'1º Saneamento'!$P170&lt;&gt;'Série original'!$Q170)),'1º Saneamento'!F170," ")</f>
        <v xml:space="preserve"> </v>
      </c>
      <c r="G170" s="5" t="str">
        <f>IF(AND('1º Saneamento'!$O170&gt;30%,'1º Saneamento'!G170&gt;='1º Saneamento'!$P170,'1º Saneamento'!G170&lt;='1º Saneamento'!$Q170,COUNT('1º Saneamento'!$C170:$L170)&gt;3,OR('1º Saneamento'!$N170&lt;&gt;'Série original'!$O170,'1º Saneamento'!$O170&lt;&gt;'Série original'!$P170,'1º Saneamento'!$P170&lt;&gt;'Série original'!$Q170)),'1º Saneamento'!G170," ")</f>
        <v xml:space="preserve"> </v>
      </c>
      <c r="H170" s="5" t="str">
        <f>IF(AND('1º Saneamento'!$O170&gt;30%,'1º Saneamento'!H170&gt;='1º Saneamento'!$P170,'1º Saneamento'!H170&lt;='1º Saneamento'!$Q170,COUNT('1º Saneamento'!$C170:$L170)&gt;3,OR('1º Saneamento'!$N170&lt;&gt;'Série original'!$O170,'1º Saneamento'!$O170&lt;&gt;'Série original'!$P170,'1º Saneamento'!$P170&lt;&gt;'Série original'!$Q170)),'1º Saneamento'!H170," ")</f>
        <v xml:space="preserve"> </v>
      </c>
      <c r="I170" s="5" t="str">
        <f>IF(AND('1º Saneamento'!$O170&gt;30%,'1º Saneamento'!I170&gt;='1º Saneamento'!$P170,'1º Saneamento'!I170&lt;='1º Saneamento'!$Q170,COUNT('1º Saneamento'!$C170:$L170)&gt;3,OR('1º Saneamento'!$N170&lt;&gt;'Série original'!$O170,'1º Saneamento'!$O170&lt;&gt;'Série original'!$P170,'1º Saneamento'!$P170&lt;&gt;'Série original'!$Q170)),'1º Saneamento'!I170," ")</f>
        <v xml:space="preserve"> </v>
      </c>
      <c r="J170" s="5" t="str">
        <f>IF(AND('1º Saneamento'!$O170&gt;30%,'1º Saneamento'!J170&gt;='1º Saneamento'!$P170,'1º Saneamento'!J170&lt;='1º Saneamento'!$Q170,COUNT('1º Saneamento'!$C170:$L170)&gt;3,OR('1º Saneamento'!$N170&lt;&gt;'Série original'!$O170,'1º Saneamento'!$O170&lt;&gt;'Série original'!$P170,'1º Saneamento'!$P170&lt;&gt;'Série original'!$Q170)),'1º Saneamento'!J170," ")</f>
        <v xml:space="preserve"> </v>
      </c>
      <c r="K170" s="5" t="str">
        <f>IF(AND('1º Saneamento'!$O170&gt;30%,'1º Saneamento'!K170&gt;='1º Saneamento'!$P170,'1º Saneamento'!K170&lt;='1º Saneamento'!$Q170,COUNT('1º Saneamento'!$C170:$L170)&gt;3,OR('1º Saneamento'!$N170&lt;&gt;'Série original'!$O170,'1º Saneamento'!$O170&lt;&gt;'Série original'!$P170,'1º Saneamento'!$P170&lt;&gt;'Série original'!$Q170)),'1º Saneamento'!K170," ")</f>
        <v xml:space="preserve"> </v>
      </c>
      <c r="L170" s="5" t="str">
        <f>IF(AND('1º Saneamento'!$O170&gt;30%,'1º Saneamento'!L170&gt;='1º Saneamento'!$P170,'1º Saneamento'!L170&lt;='1º Saneamento'!$Q170,COUNT('1º Saneamento'!$C170:$L170)&gt;3,OR('1º Saneamento'!$N170&lt;&gt;'Série original'!$O170,'1º Saneamento'!$O170&lt;&gt;'Série original'!$P170,'1º Saneamento'!$P170&lt;&gt;'Série original'!$Q170)),'1º Saneamento'!L170," ")</f>
        <v xml:space="preserve"> </v>
      </c>
      <c r="M170" s="44" t="str">
        <f t="shared" si="15"/>
        <v/>
      </c>
      <c r="N170" s="7" t="str">
        <f t="shared" si="16"/>
        <v/>
      </c>
      <c r="O170" s="8" t="str">
        <f t="shared" si="17"/>
        <v/>
      </c>
      <c r="P170" s="6" t="str">
        <f t="shared" si="18"/>
        <v/>
      </c>
      <c r="Q170" s="5" t="str">
        <f t="shared" si="19"/>
        <v/>
      </c>
    </row>
    <row r="171" spans="1:17" ht="12.75" customHeight="1" x14ac:dyDescent="0.25">
      <c r="A171" s="3" t="str">
        <f>IF('Série original'!$A171&lt;&gt;"",'Série original'!$A171,"")</f>
        <v/>
      </c>
      <c r="B171" s="4" t="str">
        <f>IF('Série original'!$B171&lt;&gt;"",'Série original'!$B171,"")</f>
        <v/>
      </c>
      <c r="C171" s="5" t="str">
        <f>IF(AND('1º Saneamento'!$O171&gt;30%,'1º Saneamento'!C171&gt;='1º Saneamento'!$P171,'1º Saneamento'!C171&lt;='1º Saneamento'!$Q171,COUNT('1º Saneamento'!$C171:$L171)&gt;3,OR('1º Saneamento'!$N171&lt;&gt;'Série original'!$O171,'1º Saneamento'!$O171&lt;&gt;'Série original'!$P171,'1º Saneamento'!$P171&lt;&gt;'Série original'!$Q171)),'1º Saneamento'!C171," ")</f>
        <v xml:space="preserve"> </v>
      </c>
      <c r="D171" s="5" t="str">
        <f>IF(AND('1º Saneamento'!$O171&gt;30%,'1º Saneamento'!D171&gt;='1º Saneamento'!$P171,'1º Saneamento'!D171&lt;='1º Saneamento'!$Q171,COUNT('1º Saneamento'!$C171:$L171)&gt;3,OR('1º Saneamento'!$N171&lt;&gt;'Série original'!$O171,'1º Saneamento'!$O171&lt;&gt;'Série original'!$P171,'1º Saneamento'!$P171&lt;&gt;'Série original'!$Q171)),'1º Saneamento'!D171," ")</f>
        <v xml:space="preserve"> </v>
      </c>
      <c r="E171" s="5" t="str">
        <f>IF(AND('1º Saneamento'!$O171&gt;30%,'1º Saneamento'!E171&gt;='1º Saneamento'!$P171,'1º Saneamento'!E171&lt;='1º Saneamento'!$Q171,COUNT('1º Saneamento'!$C171:$L171)&gt;3,OR('1º Saneamento'!$N171&lt;&gt;'Série original'!$O171,'1º Saneamento'!$O171&lt;&gt;'Série original'!$P171,'1º Saneamento'!$P171&lt;&gt;'Série original'!$Q171)),'1º Saneamento'!E171," ")</f>
        <v xml:space="preserve"> </v>
      </c>
      <c r="F171" s="5" t="str">
        <f>IF(AND('1º Saneamento'!$O171&gt;30%,'1º Saneamento'!F171&gt;='1º Saneamento'!$P171,'1º Saneamento'!F171&lt;='1º Saneamento'!$Q171,COUNT('1º Saneamento'!$C171:$L171)&gt;3,OR('1º Saneamento'!$N171&lt;&gt;'Série original'!$O171,'1º Saneamento'!$O171&lt;&gt;'Série original'!$P171,'1º Saneamento'!$P171&lt;&gt;'Série original'!$Q171)),'1º Saneamento'!F171," ")</f>
        <v xml:space="preserve"> </v>
      </c>
      <c r="G171" s="5" t="str">
        <f>IF(AND('1º Saneamento'!$O171&gt;30%,'1º Saneamento'!G171&gt;='1º Saneamento'!$P171,'1º Saneamento'!G171&lt;='1º Saneamento'!$Q171,COUNT('1º Saneamento'!$C171:$L171)&gt;3,OR('1º Saneamento'!$N171&lt;&gt;'Série original'!$O171,'1º Saneamento'!$O171&lt;&gt;'Série original'!$P171,'1º Saneamento'!$P171&lt;&gt;'Série original'!$Q171)),'1º Saneamento'!G171," ")</f>
        <v xml:space="preserve"> </v>
      </c>
      <c r="H171" s="5" t="str">
        <f>IF(AND('1º Saneamento'!$O171&gt;30%,'1º Saneamento'!H171&gt;='1º Saneamento'!$P171,'1º Saneamento'!H171&lt;='1º Saneamento'!$Q171,COUNT('1º Saneamento'!$C171:$L171)&gt;3,OR('1º Saneamento'!$N171&lt;&gt;'Série original'!$O171,'1º Saneamento'!$O171&lt;&gt;'Série original'!$P171,'1º Saneamento'!$P171&lt;&gt;'Série original'!$Q171)),'1º Saneamento'!H171," ")</f>
        <v xml:space="preserve"> </v>
      </c>
      <c r="I171" s="5" t="str">
        <f>IF(AND('1º Saneamento'!$O171&gt;30%,'1º Saneamento'!I171&gt;='1º Saneamento'!$P171,'1º Saneamento'!I171&lt;='1º Saneamento'!$Q171,COUNT('1º Saneamento'!$C171:$L171)&gt;3,OR('1º Saneamento'!$N171&lt;&gt;'Série original'!$O171,'1º Saneamento'!$O171&lt;&gt;'Série original'!$P171,'1º Saneamento'!$P171&lt;&gt;'Série original'!$Q171)),'1º Saneamento'!I171," ")</f>
        <v xml:space="preserve"> </v>
      </c>
      <c r="J171" s="5" t="str">
        <f>IF(AND('1º Saneamento'!$O171&gt;30%,'1º Saneamento'!J171&gt;='1º Saneamento'!$P171,'1º Saneamento'!J171&lt;='1º Saneamento'!$Q171,COUNT('1º Saneamento'!$C171:$L171)&gt;3,OR('1º Saneamento'!$N171&lt;&gt;'Série original'!$O171,'1º Saneamento'!$O171&lt;&gt;'Série original'!$P171,'1º Saneamento'!$P171&lt;&gt;'Série original'!$Q171)),'1º Saneamento'!J171," ")</f>
        <v xml:space="preserve"> </v>
      </c>
      <c r="K171" s="5" t="str">
        <f>IF(AND('1º Saneamento'!$O171&gt;30%,'1º Saneamento'!K171&gt;='1º Saneamento'!$P171,'1º Saneamento'!K171&lt;='1º Saneamento'!$Q171,COUNT('1º Saneamento'!$C171:$L171)&gt;3,OR('1º Saneamento'!$N171&lt;&gt;'Série original'!$O171,'1º Saneamento'!$O171&lt;&gt;'Série original'!$P171,'1º Saneamento'!$P171&lt;&gt;'Série original'!$Q171)),'1º Saneamento'!K171," ")</f>
        <v xml:space="preserve"> </v>
      </c>
      <c r="L171" s="5" t="str">
        <f>IF(AND('1º Saneamento'!$O171&gt;30%,'1º Saneamento'!L171&gt;='1º Saneamento'!$P171,'1º Saneamento'!L171&lt;='1º Saneamento'!$Q171,COUNT('1º Saneamento'!$C171:$L171)&gt;3,OR('1º Saneamento'!$N171&lt;&gt;'Série original'!$O171,'1º Saneamento'!$O171&lt;&gt;'Série original'!$P171,'1º Saneamento'!$P171&lt;&gt;'Série original'!$Q171)),'1º Saneamento'!L171," ")</f>
        <v xml:space="preserve"> </v>
      </c>
      <c r="M171" s="44" t="str">
        <f t="shared" si="15"/>
        <v/>
      </c>
      <c r="N171" s="7" t="str">
        <f t="shared" si="16"/>
        <v/>
      </c>
      <c r="O171" s="8" t="str">
        <f t="shared" si="17"/>
        <v/>
      </c>
      <c r="P171" s="6" t="str">
        <f t="shared" si="18"/>
        <v/>
      </c>
      <c r="Q171" s="5" t="str">
        <f t="shared" si="19"/>
        <v/>
      </c>
    </row>
    <row r="172" spans="1:17" ht="12.75" customHeight="1" x14ac:dyDescent="0.25">
      <c r="A172" s="3" t="str">
        <f>IF('Série original'!$A172&lt;&gt;"",'Série original'!$A172,"")</f>
        <v/>
      </c>
      <c r="B172" s="4" t="str">
        <f>IF('Série original'!$B172&lt;&gt;"",'Série original'!$B172,"")</f>
        <v/>
      </c>
      <c r="C172" s="5" t="str">
        <f>IF(AND('1º Saneamento'!$O172&gt;30%,'1º Saneamento'!C172&gt;='1º Saneamento'!$P172,'1º Saneamento'!C172&lt;='1º Saneamento'!$Q172,COUNT('1º Saneamento'!$C172:$L172)&gt;3,OR('1º Saneamento'!$N172&lt;&gt;'Série original'!$O172,'1º Saneamento'!$O172&lt;&gt;'Série original'!$P172,'1º Saneamento'!$P172&lt;&gt;'Série original'!$Q172)),'1º Saneamento'!C172," ")</f>
        <v xml:space="preserve"> </v>
      </c>
      <c r="D172" s="5" t="str">
        <f>IF(AND('1º Saneamento'!$O172&gt;30%,'1º Saneamento'!D172&gt;='1º Saneamento'!$P172,'1º Saneamento'!D172&lt;='1º Saneamento'!$Q172,COUNT('1º Saneamento'!$C172:$L172)&gt;3,OR('1º Saneamento'!$N172&lt;&gt;'Série original'!$O172,'1º Saneamento'!$O172&lt;&gt;'Série original'!$P172,'1º Saneamento'!$P172&lt;&gt;'Série original'!$Q172)),'1º Saneamento'!D172," ")</f>
        <v xml:space="preserve"> </v>
      </c>
      <c r="E172" s="5" t="str">
        <f>IF(AND('1º Saneamento'!$O172&gt;30%,'1º Saneamento'!E172&gt;='1º Saneamento'!$P172,'1º Saneamento'!E172&lt;='1º Saneamento'!$Q172,COUNT('1º Saneamento'!$C172:$L172)&gt;3,OR('1º Saneamento'!$N172&lt;&gt;'Série original'!$O172,'1º Saneamento'!$O172&lt;&gt;'Série original'!$P172,'1º Saneamento'!$P172&lt;&gt;'Série original'!$Q172)),'1º Saneamento'!E172," ")</f>
        <v xml:space="preserve"> </v>
      </c>
      <c r="F172" s="5" t="str">
        <f>IF(AND('1º Saneamento'!$O172&gt;30%,'1º Saneamento'!F172&gt;='1º Saneamento'!$P172,'1º Saneamento'!F172&lt;='1º Saneamento'!$Q172,COUNT('1º Saneamento'!$C172:$L172)&gt;3,OR('1º Saneamento'!$N172&lt;&gt;'Série original'!$O172,'1º Saneamento'!$O172&lt;&gt;'Série original'!$P172,'1º Saneamento'!$P172&lt;&gt;'Série original'!$Q172)),'1º Saneamento'!F172," ")</f>
        <v xml:space="preserve"> </v>
      </c>
      <c r="G172" s="5" t="str">
        <f>IF(AND('1º Saneamento'!$O172&gt;30%,'1º Saneamento'!G172&gt;='1º Saneamento'!$P172,'1º Saneamento'!G172&lt;='1º Saneamento'!$Q172,COUNT('1º Saneamento'!$C172:$L172)&gt;3,OR('1º Saneamento'!$N172&lt;&gt;'Série original'!$O172,'1º Saneamento'!$O172&lt;&gt;'Série original'!$P172,'1º Saneamento'!$P172&lt;&gt;'Série original'!$Q172)),'1º Saneamento'!G172," ")</f>
        <v xml:space="preserve"> </v>
      </c>
      <c r="H172" s="5" t="str">
        <f>IF(AND('1º Saneamento'!$O172&gt;30%,'1º Saneamento'!H172&gt;='1º Saneamento'!$P172,'1º Saneamento'!H172&lt;='1º Saneamento'!$Q172,COUNT('1º Saneamento'!$C172:$L172)&gt;3,OR('1º Saneamento'!$N172&lt;&gt;'Série original'!$O172,'1º Saneamento'!$O172&lt;&gt;'Série original'!$P172,'1º Saneamento'!$P172&lt;&gt;'Série original'!$Q172)),'1º Saneamento'!H172," ")</f>
        <v xml:space="preserve"> </v>
      </c>
      <c r="I172" s="5" t="str">
        <f>IF(AND('1º Saneamento'!$O172&gt;30%,'1º Saneamento'!I172&gt;='1º Saneamento'!$P172,'1º Saneamento'!I172&lt;='1º Saneamento'!$Q172,COUNT('1º Saneamento'!$C172:$L172)&gt;3,OR('1º Saneamento'!$N172&lt;&gt;'Série original'!$O172,'1º Saneamento'!$O172&lt;&gt;'Série original'!$P172,'1º Saneamento'!$P172&lt;&gt;'Série original'!$Q172)),'1º Saneamento'!I172," ")</f>
        <v xml:space="preserve"> </v>
      </c>
      <c r="J172" s="5" t="str">
        <f>IF(AND('1º Saneamento'!$O172&gt;30%,'1º Saneamento'!J172&gt;='1º Saneamento'!$P172,'1º Saneamento'!J172&lt;='1º Saneamento'!$Q172,COUNT('1º Saneamento'!$C172:$L172)&gt;3,OR('1º Saneamento'!$N172&lt;&gt;'Série original'!$O172,'1º Saneamento'!$O172&lt;&gt;'Série original'!$P172,'1º Saneamento'!$P172&lt;&gt;'Série original'!$Q172)),'1º Saneamento'!J172," ")</f>
        <v xml:space="preserve"> </v>
      </c>
      <c r="K172" s="5" t="str">
        <f>IF(AND('1º Saneamento'!$O172&gt;30%,'1º Saneamento'!K172&gt;='1º Saneamento'!$P172,'1º Saneamento'!K172&lt;='1º Saneamento'!$Q172,COUNT('1º Saneamento'!$C172:$L172)&gt;3,OR('1º Saneamento'!$N172&lt;&gt;'Série original'!$O172,'1º Saneamento'!$O172&lt;&gt;'Série original'!$P172,'1º Saneamento'!$P172&lt;&gt;'Série original'!$Q172)),'1º Saneamento'!K172," ")</f>
        <v xml:space="preserve"> </v>
      </c>
      <c r="L172" s="5" t="str">
        <f>IF(AND('1º Saneamento'!$O172&gt;30%,'1º Saneamento'!L172&gt;='1º Saneamento'!$P172,'1º Saneamento'!L172&lt;='1º Saneamento'!$Q172,COUNT('1º Saneamento'!$C172:$L172)&gt;3,OR('1º Saneamento'!$N172&lt;&gt;'Série original'!$O172,'1º Saneamento'!$O172&lt;&gt;'Série original'!$P172,'1º Saneamento'!$P172&lt;&gt;'Série original'!$Q172)),'1º Saneamento'!L172," ")</f>
        <v xml:space="preserve"> </v>
      </c>
      <c r="M172" s="44" t="str">
        <f t="shared" si="15"/>
        <v/>
      </c>
      <c r="N172" s="7" t="str">
        <f t="shared" si="16"/>
        <v/>
      </c>
      <c r="O172" s="8" t="str">
        <f t="shared" si="17"/>
        <v/>
      </c>
      <c r="P172" s="6" t="str">
        <f t="shared" si="18"/>
        <v/>
      </c>
      <c r="Q172" s="5" t="str">
        <f t="shared" si="19"/>
        <v/>
      </c>
    </row>
    <row r="173" spans="1:17" ht="12.75" customHeight="1" x14ac:dyDescent="0.25">
      <c r="A173" s="3" t="str">
        <f>IF('Série original'!$A173&lt;&gt;"",'Série original'!$A173,"")</f>
        <v/>
      </c>
      <c r="B173" s="4" t="str">
        <f>IF('Série original'!$B173&lt;&gt;"",'Série original'!$B173,"")</f>
        <v/>
      </c>
      <c r="C173" s="5" t="str">
        <f>IF(AND('1º Saneamento'!$O173&gt;30%,'1º Saneamento'!C173&gt;='1º Saneamento'!$P173,'1º Saneamento'!C173&lt;='1º Saneamento'!$Q173,COUNT('1º Saneamento'!$C173:$L173)&gt;3,OR('1º Saneamento'!$N173&lt;&gt;'Série original'!$O173,'1º Saneamento'!$O173&lt;&gt;'Série original'!$P173,'1º Saneamento'!$P173&lt;&gt;'Série original'!$Q173)),'1º Saneamento'!C173," ")</f>
        <v xml:space="preserve"> </v>
      </c>
      <c r="D173" s="5" t="str">
        <f>IF(AND('1º Saneamento'!$O173&gt;30%,'1º Saneamento'!D173&gt;='1º Saneamento'!$P173,'1º Saneamento'!D173&lt;='1º Saneamento'!$Q173,COUNT('1º Saneamento'!$C173:$L173)&gt;3,OR('1º Saneamento'!$N173&lt;&gt;'Série original'!$O173,'1º Saneamento'!$O173&lt;&gt;'Série original'!$P173,'1º Saneamento'!$P173&lt;&gt;'Série original'!$Q173)),'1º Saneamento'!D173," ")</f>
        <v xml:space="preserve"> </v>
      </c>
      <c r="E173" s="5" t="str">
        <f>IF(AND('1º Saneamento'!$O173&gt;30%,'1º Saneamento'!E173&gt;='1º Saneamento'!$P173,'1º Saneamento'!E173&lt;='1º Saneamento'!$Q173,COUNT('1º Saneamento'!$C173:$L173)&gt;3,OR('1º Saneamento'!$N173&lt;&gt;'Série original'!$O173,'1º Saneamento'!$O173&lt;&gt;'Série original'!$P173,'1º Saneamento'!$P173&lt;&gt;'Série original'!$Q173)),'1º Saneamento'!E173," ")</f>
        <v xml:space="preserve"> </v>
      </c>
      <c r="F173" s="5" t="str">
        <f>IF(AND('1º Saneamento'!$O173&gt;30%,'1º Saneamento'!F173&gt;='1º Saneamento'!$P173,'1º Saneamento'!F173&lt;='1º Saneamento'!$Q173,COUNT('1º Saneamento'!$C173:$L173)&gt;3,OR('1º Saneamento'!$N173&lt;&gt;'Série original'!$O173,'1º Saneamento'!$O173&lt;&gt;'Série original'!$P173,'1º Saneamento'!$P173&lt;&gt;'Série original'!$Q173)),'1º Saneamento'!F173," ")</f>
        <v xml:space="preserve"> </v>
      </c>
      <c r="G173" s="5" t="str">
        <f>IF(AND('1º Saneamento'!$O173&gt;30%,'1º Saneamento'!G173&gt;='1º Saneamento'!$P173,'1º Saneamento'!G173&lt;='1º Saneamento'!$Q173,COUNT('1º Saneamento'!$C173:$L173)&gt;3,OR('1º Saneamento'!$N173&lt;&gt;'Série original'!$O173,'1º Saneamento'!$O173&lt;&gt;'Série original'!$P173,'1º Saneamento'!$P173&lt;&gt;'Série original'!$Q173)),'1º Saneamento'!G173," ")</f>
        <v xml:space="preserve"> </v>
      </c>
      <c r="H173" s="5" t="str">
        <f>IF(AND('1º Saneamento'!$O173&gt;30%,'1º Saneamento'!H173&gt;='1º Saneamento'!$P173,'1º Saneamento'!H173&lt;='1º Saneamento'!$Q173,COUNT('1º Saneamento'!$C173:$L173)&gt;3,OR('1º Saneamento'!$N173&lt;&gt;'Série original'!$O173,'1º Saneamento'!$O173&lt;&gt;'Série original'!$P173,'1º Saneamento'!$P173&lt;&gt;'Série original'!$Q173)),'1º Saneamento'!H173," ")</f>
        <v xml:space="preserve"> </v>
      </c>
      <c r="I173" s="5" t="str">
        <f>IF(AND('1º Saneamento'!$O173&gt;30%,'1º Saneamento'!I173&gt;='1º Saneamento'!$P173,'1º Saneamento'!I173&lt;='1º Saneamento'!$Q173,COUNT('1º Saneamento'!$C173:$L173)&gt;3,OR('1º Saneamento'!$N173&lt;&gt;'Série original'!$O173,'1º Saneamento'!$O173&lt;&gt;'Série original'!$P173,'1º Saneamento'!$P173&lt;&gt;'Série original'!$Q173)),'1º Saneamento'!I173," ")</f>
        <v xml:space="preserve"> </v>
      </c>
      <c r="J173" s="5" t="str">
        <f>IF(AND('1º Saneamento'!$O173&gt;30%,'1º Saneamento'!J173&gt;='1º Saneamento'!$P173,'1º Saneamento'!J173&lt;='1º Saneamento'!$Q173,COUNT('1º Saneamento'!$C173:$L173)&gt;3,OR('1º Saneamento'!$N173&lt;&gt;'Série original'!$O173,'1º Saneamento'!$O173&lt;&gt;'Série original'!$P173,'1º Saneamento'!$P173&lt;&gt;'Série original'!$Q173)),'1º Saneamento'!J173," ")</f>
        <v xml:space="preserve"> </v>
      </c>
      <c r="K173" s="5" t="str">
        <f>IF(AND('1º Saneamento'!$O173&gt;30%,'1º Saneamento'!K173&gt;='1º Saneamento'!$P173,'1º Saneamento'!K173&lt;='1º Saneamento'!$Q173,COUNT('1º Saneamento'!$C173:$L173)&gt;3,OR('1º Saneamento'!$N173&lt;&gt;'Série original'!$O173,'1º Saneamento'!$O173&lt;&gt;'Série original'!$P173,'1º Saneamento'!$P173&lt;&gt;'Série original'!$Q173)),'1º Saneamento'!K173," ")</f>
        <v xml:space="preserve"> </v>
      </c>
      <c r="L173" s="5" t="str">
        <f>IF(AND('1º Saneamento'!$O173&gt;30%,'1º Saneamento'!L173&gt;='1º Saneamento'!$P173,'1º Saneamento'!L173&lt;='1º Saneamento'!$Q173,COUNT('1º Saneamento'!$C173:$L173)&gt;3,OR('1º Saneamento'!$N173&lt;&gt;'Série original'!$O173,'1º Saneamento'!$O173&lt;&gt;'Série original'!$P173,'1º Saneamento'!$P173&lt;&gt;'Série original'!$Q173)),'1º Saneamento'!L173," ")</f>
        <v xml:space="preserve"> </v>
      </c>
      <c r="M173" s="44" t="str">
        <f t="shared" si="15"/>
        <v/>
      </c>
      <c r="N173" s="7" t="str">
        <f t="shared" si="16"/>
        <v/>
      </c>
      <c r="O173" s="8" t="str">
        <f t="shared" si="17"/>
        <v/>
      </c>
      <c r="P173" s="6" t="str">
        <f t="shared" si="18"/>
        <v/>
      </c>
      <c r="Q173" s="5" t="str">
        <f t="shared" si="19"/>
        <v/>
      </c>
    </row>
    <row r="174" spans="1:17" ht="12.75" customHeight="1" x14ac:dyDescent="0.25">
      <c r="A174" s="3" t="str">
        <f>IF('Série original'!$A174&lt;&gt;"",'Série original'!$A174,"")</f>
        <v/>
      </c>
      <c r="B174" s="4" t="str">
        <f>IF('Série original'!$B174&lt;&gt;"",'Série original'!$B174,"")</f>
        <v/>
      </c>
      <c r="C174" s="5" t="str">
        <f>IF(AND('1º Saneamento'!$O174&gt;30%,'1º Saneamento'!C174&gt;='1º Saneamento'!$P174,'1º Saneamento'!C174&lt;='1º Saneamento'!$Q174,COUNT('1º Saneamento'!$C174:$L174)&gt;3,OR('1º Saneamento'!$N174&lt;&gt;'Série original'!$O174,'1º Saneamento'!$O174&lt;&gt;'Série original'!$P174,'1º Saneamento'!$P174&lt;&gt;'Série original'!$Q174)),'1º Saneamento'!C174," ")</f>
        <v xml:space="preserve"> </v>
      </c>
      <c r="D174" s="5" t="str">
        <f>IF(AND('1º Saneamento'!$O174&gt;30%,'1º Saneamento'!D174&gt;='1º Saneamento'!$P174,'1º Saneamento'!D174&lt;='1º Saneamento'!$Q174,COUNT('1º Saneamento'!$C174:$L174)&gt;3,OR('1º Saneamento'!$N174&lt;&gt;'Série original'!$O174,'1º Saneamento'!$O174&lt;&gt;'Série original'!$P174,'1º Saneamento'!$P174&lt;&gt;'Série original'!$Q174)),'1º Saneamento'!D174," ")</f>
        <v xml:space="preserve"> </v>
      </c>
      <c r="E174" s="5" t="str">
        <f>IF(AND('1º Saneamento'!$O174&gt;30%,'1º Saneamento'!E174&gt;='1º Saneamento'!$P174,'1º Saneamento'!E174&lt;='1º Saneamento'!$Q174,COUNT('1º Saneamento'!$C174:$L174)&gt;3,OR('1º Saneamento'!$N174&lt;&gt;'Série original'!$O174,'1º Saneamento'!$O174&lt;&gt;'Série original'!$P174,'1º Saneamento'!$P174&lt;&gt;'Série original'!$Q174)),'1º Saneamento'!E174," ")</f>
        <v xml:space="preserve"> </v>
      </c>
      <c r="F174" s="5" t="str">
        <f>IF(AND('1º Saneamento'!$O174&gt;30%,'1º Saneamento'!F174&gt;='1º Saneamento'!$P174,'1º Saneamento'!F174&lt;='1º Saneamento'!$Q174,COUNT('1º Saneamento'!$C174:$L174)&gt;3,OR('1º Saneamento'!$N174&lt;&gt;'Série original'!$O174,'1º Saneamento'!$O174&lt;&gt;'Série original'!$P174,'1º Saneamento'!$P174&lt;&gt;'Série original'!$Q174)),'1º Saneamento'!F174," ")</f>
        <v xml:space="preserve"> </v>
      </c>
      <c r="G174" s="5" t="str">
        <f>IF(AND('1º Saneamento'!$O174&gt;30%,'1º Saneamento'!G174&gt;='1º Saneamento'!$P174,'1º Saneamento'!G174&lt;='1º Saneamento'!$Q174,COUNT('1º Saneamento'!$C174:$L174)&gt;3,OR('1º Saneamento'!$N174&lt;&gt;'Série original'!$O174,'1º Saneamento'!$O174&lt;&gt;'Série original'!$P174,'1º Saneamento'!$P174&lt;&gt;'Série original'!$Q174)),'1º Saneamento'!G174," ")</f>
        <v xml:space="preserve"> </v>
      </c>
      <c r="H174" s="5" t="str">
        <f>IF(AND('1º Saneamento'!$O174&gt;30%,'1º Saneamento'!H174&gt;='1º Saneamento'!$P174,'1º Saneamento'!H174&lt;='1º Saneamento'!$Q174,COUNT('1º Saneamento'!$C174:$L174)&gt;3,OR('1º Saneamento'!$N174&lt;&gt;'Série original'!$O174,'1º Saneamento'!$O174&lt;&gt;'Série original'!$P174,'1º Saneamento'!$P174&lt;&gt;'Série original'!$Q174)),'1º Saneamento'!H174," ")</f>
        <v xml:space="preserve"> </v>
      </c>
      <c r="I174" s="5" t="str">
        <f>IF(AND('1º Saneamento'!$O174&gt;30%,'1º Saneamento'!I174&gt;='1º Saneamento'!$P174,'1º Saneamento'!I174&lt;='1º Saneamento'!$Q174,COUNT('1º Saneamento'!$C174:$L174)&gt;3,OR('1º Saneamento'!$N174&lt;&gt;'Série original'!$O174,'1º Saneamento'!$O174&lt;&gt;'Série original'!$P174,'1º Saneamento'!$P174&lt;&gt;'Série original'!$Q174)),'1º Saneamento'!I174," ")</f>
        <v xml:space="preserve"> </v>
      </c>
      <c r="J174" s="5" t="str">
        <f>IF(AND('1º Saneamento'!$O174&gt;30%,'1º Saneamento'!J174&gt;='1º Saneamento'!$P174,'1º Saneamento'!J174&lt;='1º Saneamento'!$Q174,COUNT('1º Saneamento'!$C174:$L174)&gt;3,OR('1º Saneamento'!$N174&lt;&gt;'Série original'!$O174,'1º Saneamento'!$O174&lt;&gt;'Série original'!$P174,'1º Saneamento'!$P174&lt;&gt;'Série original'!$Q174)),'1º Saneamento'!J174," ")</f>
        <v xml:space="preserve"> </v>
      </c>
      <c r="K174" s="5" t="str">
        <f>IF(AND('1º Saneamento'!$O174&gt;30%,'1º Saneamento'!K174&gt;='1º Saneamento'!$P174,'1º Saneamento'!K174&lt;='1º Saneamento'!$Q174,COUNT('1º Saneamento'!$C174:$L174)&gt;3,OR('1º Saneamento'!$N174&lt;&gt;'Série original'!$O174,'1º Saneamento'!$O174&lt;&gt;'Série original'!$P174,'1º Saneamento'!$P174&lt;&gt;'Série original'!$Q174)),'1º Saneamento'!K174," ")</f>
        <v xml:space="preserve"> </v>
      </c>
      <c r="L174" s="5" t="str">
        <f>IF(AND('1º Saneamento'!$O174&gt;30%,'1º Saneamento'!L174&gt;='1º Saneamento'!$P174,'1º Saneamento'!L174&lt;='1º Saneamento'!$Q174,COUNT('1º Saneamento'!$C174:$L174)&gt;3,OR('1º Saneamento'!$N174&lt;&gt;'Série original'!$O174,'1º Saneamento'!$O174&lt;&gt;'Série original'!$P174,'1º Saneamento'!$P174&lt;&gt;'Série original'!$Q174)),'1º Saneamento'!L174," ")</f>
        <v xml:space="preserve"> </v>
      </c>
      <c r="M174" s="44" t="str">
        <f t="shared" si="15"/>
        <v/>
      </c>
      <c r="N174" s="7" t="str">
        <f t="shared" si="16"/>
        <v/>
      </c>
      <c r="O174" s="8" t="str">
        <f t="shared" si="17"/>
        <v/>
      </c>
      <c r="P174" s="6" t="str">
        <f t="shared" si="18"/>
        <v/>
      </c>
      <c r="Q174" s="5" t="str">
        <f t="shared" si="19"/>
        <v/>
      </c>
    </row>
    <row r="175" spans="1:17" ht="12.75" customHeight="1" x14ac:dyDescent="0.25">
      <c r="A175" s="3" t="str">
        <f>IF('Série original'!$A175&lt;&gt;"",'Série original'!$A175,"")</f>
        <v/>
      </c>
      <c r="B175" s="4" t="str">
        <f>IF('Série original'!$B175&lt;&gt;"",'Série original'!$B175,"")</f>
        <v/>
      </c>
      <c r="C175" s="5" t="str">
        <f>IF(AND('1º Saneamento'!$O175&gt;30%,'1º Saneamento'!C175&gt;='1º Saneamento'!$P175,'1º Saneamento'!C175&lt;='1º Saneamento'!$Q175,COUNT('1º Saneamento'!$C175:$L175)&gt;3,OR('1º Saneamento'!$N175&lt;&gt;'Série original'!$O175,'1º Saneamento'!$O175&lt;&gt;'Série original'!$P175,'1º Saneamento'!$P175&lt;&gt;'Série original'!$Q175)),'1º Saneamento'!C175," ")</f>
        <v xml:space="preserve"> </v>
      </c>
      <c r="D175" s="5" t="str">
        <f>IF(AND('1º Saneamento'!$O175&gt;30%,'1º Saneamento'!D175&gt;='1º Saneamento'!$P175,'1º Saneamento'!D175&lt;='1º Saneamento'!$Q175,COUNT('1º Saneamento'!$C175:$L175)&gt;3,OR('1º Saneamento'!$N175&lt;&gt;'Série original'!$O175,'1º Saneamento'!$O175&lt;&gt;'Série original'!$P175,'1º Saneamento'!$P175&lt;&gt;'Série original'!$Q175)),'1º Saneamento'!D175," ")</f>
        <v xml:space="preserve"> </v>
      </c>
      <c r="E175" s="5" t="str">
        <f>IF(AND('1º Saneamento'!$O175&gt;30%,'1º Saneamento'!E175&gt;='1º Saneamento'!$P175,'1º Saneamento'!E175&lt;='1º Saneamento'!$Q175,COUNT('1º Saneamento'!$C175:$L175)&gt;3,OR('1º Saneamento'!$N175&lt;&gt;'Série original'!$O175,'1º Saneamento'!$O175&lt;&gt;'Série original'!$P175,'1º Saneamento'!$P175&lt;&gt;'Série original'!$Q175)),'1º Saneamento'!E175," ")</f>
        <v xml:space="preserve"> </v>
      </c>
      <c r="F175" s="5" t="str">
        <f>IF(AND('1º Saneamento'!$O175&gt;30%,'1º Saneamento'!F175&gt;='1º Saneamento'!$P175,'1º Saneamento'!F175&lt;='1º Saneamento'!$Q175,COUNT('1º Saneamento'!$C175:$L175)&gt;3,OR('1º Saneamento'!$N175&lt;&gt;'Série original'!$O175,'1º Saneamento'!$O175&lt;&gt;'Série original'!$P175,'1º Saneamento'!$P175&lt;&gt;'Série original'!$Q175)),'1º Saneamento'!F175," ")</f>
        <v xml:space="preserve"> </v>
      </c>
      <c r="G175" s="5" t="str">
        <f>IF(AND('1º Saneamento'!$O175&gt;30%,'1º Saneamento'!G175&gt;='1º Saneamento'!$P175,'1º Saneamento'!G175&lt;='1º Saneamento'!$Q175,COUNT('1º Saneamento'!$C175:$L175)&gt;3,OR('1º Saneamento'!$N175&lt;&gt;'Série original'!$O175,'1º Saneamento'!$O175&lt;&gt;'Série original'!$P175,'1º Saneamento'!$P175&lt;&gt;'Série original'!$Q175)),'1º Saneamento'!G175," ")</f>
        <v xml:space="preserve"> </v>
      </c>
      <c r="H175" s="5" t="str">
        <f>IF(AND('1º Saneamento'!$O175&gt;30%,'1º Saneamento'!H175&gt;='1º Saneamento'!$P175,'1º Saneamento'!H175&lt;='1º Saneamento'!$Q175,COUNT('1º Saneamento'!$C175:$L175)&gt;3,OR('1º Saneamento'!$N175&lt;&gt;'Série original'!$O175,'1º Saneamento'!$O175&lt;&gt;'Série original'!$P175,'1º Saneamento'!$P175&lt;&gt;'Série original'!$Q175)),'1º Saneamento'!H175," ")</f>
        <v xml:space="preserve"> </v>
      </c>
      <c r="I175" s="5" t="str">
        <f>IF(AND('1º Saneamento'!$O175&gt;30%,'1º Saneamento'!I175&gt;='1º Saneamento'!$P175,'1º Saneamento'!I175&lt;='1º Saneamento'!$Q175,COUNT('1º Saneamento'!$C175:$L175)&gt;3,OR('1º Saneamento'!$N175&lt;&gt;'Série original'!$O175,'1º Saneamento'!$O175&lt;&gt;'Série original'!$P175,'1º Saneamento'!$P175&lt;&gt;'Série original'!$Q175)),'1º Saneamento'!I175," ")</f>
        <v xml:space="preserve"> </v>
      </c>
      <c r="J175" s="5" t="str">
        <f>IF(AND('1º Saneamento'!$O175&gt;30%,'1º Saneamento'!J175&gt;='1º Saneamento'!$P175,'1º Saneamento'!J175&lt;='1º Saneamento'!$Q175,COUNT('1º Saneamento'!$C175:$L175)&gt;3,OR('1º Saneamento'!$N175&lt;&gt;'Série original'!$O175,'1º Saneamento'!$O175&lt;&gt;'Série original'!$P175,'1º Saneamento'!$P175&lt;&gt;'Série original'!$Q175)),'1º Saneamento'!J175," ")</f>
        <v xml:space="preserve"> </v>
      </c>
      <c r="K175" s="5" t="str">
        <f>IF(AND('1º Saneamento'!$O175&gt;30%,'1º Saneamento'!K175&gt;='1º Saneamento'!$P175,'1º Saneamento'!K175&lt;='1º Saneamento'!$Q175,COUNT('1º Saneamento'!$C175:$L175)&gt;3,OR('1º Saneamento'!$N175&lt;&gt;'Série original'!$O175,'1º Saneamento'!$O175&lt;&gt;'Série original'!$P175,'1º Saneamento'!$P175&lt;&gt;'Série original'!$Q175)),'1º Saneamento'!K175," ")</f>
        <v xml:space="preserve"> </v>
      </c>
      <c r="L175" s="5" t="str">
        <f>IF(AND('1º Saneamento'!$O175&gt;30%,'1º Saneamento'!L175&gt;='1º Saneamento'!$P175,'1º Saneamento'!L175&lt;='1º Saneamento'!$Q175,COUNT('1º Saneamento'!$C175:$L175)&gt;3,OR('1º Saneamento'!$N175&lt;&gt;'Série original'!$O175,'1º Saneamento'!$O175&lt;&gt;'Série original'!$P175,'1º Saneamento'!$P175&lt;&gt;'Série original'!$Q175)),'1º Saneamento'!L175," ")</f>
        <v xml:space="preserve"> </v>
      </c>
      <c r="M175" s="44" t="str">
        <f t="shared" si="15"/>
        <v/>
      </c>
      <c r="N175" s="7" t="str">
        <f t="shared" si="16"/>
        <v/>
      </c>
      <c r="O175" s="8" t="str">
        <f t="shared" si="17"/>
        <v/>
      </c>
      <c r="P175" s="6" t="str">
        <f t="shared" si="18"/>
        <v/>
      </c>
      <c r="Q175" s="5" t="str">
        <f t="shared" si="19"/>
        <v/>
      </c>
    </row>
    <row r="176" spans="1:17" ht="12.75" customHeight="1" x14ac:dyDescent="0.25">
      <c r="A176" s="3" t="str">
        <f>IF('Série original'!$A176&lt;&gt;"",'Série original'!$A176,"")</f>
        <v/>
      </c>
      <c r="B176" s="4" t="str">
        <f>IF('Série original'!$B176&lt;&gt;"",'Série original'!$B176,"")</f>
        <v/>
      </c>
      <c r="C176" s="5" t="str">
        <f>IF(AND('1º Saneamento'!$O176&gt;30%,'1º Saneamento'!C176&gt;='1º Saneamento'!$P176,'1º Saneamento'!C176&lt;='1º Saneamento'!$Q176,COUNT('1º Saneamento'!$C176:$L176)&gt;3,OR('1º Saneamento'!$N176&lt;&gt;'Série original'!$O176,'1º Saneamento'!$O176&lt;&gt;'Série original'!$P176,'1º Saneamento'!$P176&lt;&gt;'Série original'!$Q176)),'1º Saneamento'!C176," ")</f>
        <v xml:space="preserve"> </v>
      </c>
      <c r="D176" s="5" t="str">
        <f>IF(AND('1º Saneamento'!$O176&gt;30%,'1º Saneamento'!D176&gt;='1º Saneamento'!$P176,'1º Saneamento'!D176&lt;='1º Saneamento'!$Q176,COUNT('1º Saneamento'!$C176:$L176)&gt;3,OR('1º Saneamento'!$N176&lt;&gt;'Série original'!$O176,'1º Saneamento'!$O176&lt;&gt;'Série original'!$P176,'1º Saneamento'!$P176&lt;&gt;'Série original'!$Q176)),'1º Saneamento'!D176," ")</f>
        <v xml:space="preserve"> </v>
      </c>
      <c r="E176" s="5" t="str">
        <f>IF(AND('1º Saneamento'!$O176&gt;30%,'1º Saneamento'!E176&gt;='1º Saneamento'!$P176,'1º Saneamento'!E176&lt;='1º Saneamento'!$Q176,COUNT('1º Saneamento'!$C176:$L176)&gt;3,OR('1º Saneamento'!$N176&lt;&gt;'Série original'!$O176,'1º Saneamento'!$O176&lt;&gt;'Série original'!$P176,'1º Saneamento'!$P176&lt;&gt;'Série original'!$Q176)),'1º Saneamento'!E176," ")</f>
        <v xml:space="preserve"> </v>
      </c>
      <c r="F176" s="5" t="str">
        <f>IF(AND('1º Saneamento'!$O176&gt;30%,'1º Saneamento'!F176&gt;='1º Saneamento'!$P176,'1º Saneamento'!F176&lt;='1º Saneamento'!$Q176,COUNT('1º Saneamento'!$C176:$L176)&gt;3,OR('1º Saneamento'!$N176&lt;&gt;'Série original'!$O176,'1º Saneamento'!$O176&lt;&gt;'Série original'!$P176,'1º Saneamento'!$P176&lt;&gt;'Série original'!$Q176)),'1º Saneamento'!F176," ")</f>
        <v xml:space="preserve"> </v>
      </c>
      <c r="G176" s="5" t="str">
        <f>IF(AND('1º Saneamento'!$O176&gt;30%,'1º Saneamento'!G176&gt;='1º Saneamento'!$P176,'1º Saneamento'!G176&lt;='1º Saneamento'!$Q176,COUNT('1º Saneamento'!$C176:$L176)&gt;3,OR('1º Saneamento'!$N176&lt;&gt;'Série original'!$O176,'1º Saneamento'!$O176&lt;&gt;'Série original'!$P176,'1º Saneamento'!$P176&lt;&gt;'Série original'!$Q176)),'1º Saneamento'!G176," ")</f>
        <v xml:space="preserve"> </v>
      </c>
      <c r="H176" s="5" t="str">
        <f>IF(AND('1º Saneamento'!$O176&gt;30%,'1º Saneamento'!H176&gt;='1º Saneamento'!$P176,'1º Saneamento'!H176&lt;='1º Saneamento'!$Q176,COUNT('1º Saneamento'!$C176:$L176)&gt;3,OR('1º Saneamento'!$N176&lt;&gt;'Série original'!$O176,'1º Saneamento'!$O176&lt;&gt;'Série original'!$P176,'1º Saneamento'!$P176&lt;&gt;'Série original'!$Q176)),'1º Saneamento'!H176," ")</f>
        <v xml:space="preserve"> </v>
      </c>
      <c r="I176" s="5" t="str">
        <f>IF(AND('1º Saneamento'!$O176&gt;30%,'1º Saneamento'!I176&gt;='1º Saneamento'!$P176,'1º Saneamento'!I176&lt;='1º Saneamento'!$Q176,COUNT('1º Saneamento'!$C176:$L176)&gt;3,OR('1º Saneamento'!$N176&lt;&gt;'Série original'!$O176,'1º Saneamento'!$O176&lt;&gt;'Série original'!$P176,'1º Saneamento'!$P176&lt;&gt;'Série original'!$Q176)),'1º Saneamento'!I176," ")</f>
        <v xml:space="preserve"> </v>
      </c>
      <c r="J176" s="5" t="str">
        <f>IF(AND('1º Saneamento'!$O176&gt;30%,'1º Saneamento'!J176&gt;='1º Saneamento'!$P176,'1º Saneamento'!J176&lt;='1º Saneamento'!$Q176,COUNT('1º Saneamento'!$C176:$L176)&gt;3,OR('1º Saneamento'!$N176&lt;&gt;'Série original'!$O176,'1º Saneamento'!$O176&lt;&gt;'Série original'!$P176,'1º Saneamento'!$P176&lt;&gt;'Série original'!$Q176)),'1º Saneamento'!J176," ")</f>
        <v xml:space="preserve"> </v>
      </c>
      <c r="K176" s="5" t="str">
        <f>IF(AND('1º Saneamento'!$O176&gt;30%,'1º Saneamento'!K176&gt;='1º Saneamento'!$P176,'1º Saneamento'!K176&lt;='1º Saneamento'!$Q176,COUNT('1º Saneamento'!$C176:$L176)&gt;3,OR('1º Saneamento'!$N176&lt;&gt;'Série original'!$O176,'1º Saneamento'!$O176&lt;&gt;'Série original'!$P176,'1º Saneamento'!$P176&lt;&gt;'Série original'!$Q176)),'1º Saneamento'!K176," ")</f>
        <v xml:space="preserve"> </v>
      </c>
      <c r="L176" s="5" t="str">
        <f>IF(AND('1º Saneamento'!$O176&gt;30%,'1º Saneamento'!L176&gt;='1º Saneamento'!$P176,'1º Saneamento'!L176&lt;='1º Saneamento'!$Q176,COUNT('1º Saneamento'!$C176:$L176)&gt;3,OR('1º Saneamento'!$N176&lt;&gt;'Série original'!$O176,'1º Saneamento'!$O176&lt;&gt;'Série original'!$P176,'1º Saneamento'!$P176&lt;&gt;'Série original'!$Q176)),'1º Saneamento'!L176," ")</f>
        <v xml:space="preserve"> </v>
      </c>
      <c r="M176" s="44" t="str">
        <f t="shared" si="15"/>
        <v/>
      </c>
      <c r="N176" s="7" t="str">
        <f t="shared" si="16"/>
        <v/>
      </c>
      <c r="O176" s="8" t="str">
        <f t="shared" si="17"/>
        <v/>
      </c>
      <c r="P176" s="6" t="str">
        <f t="shared" si="18"/>
        <v/>
      </c>
      <c r="Q176" s="5" t="str">
        <f t="shared" si="19"/>
        <v/>
      </c>
    </row>
    <row r="177" spans="1:17" ht="12.75" customHeight="1" x14ac:dyDescent="0.25">
      <c r="A177" s="3" t="str">
        <f>IF('Série original'!$A177&lt;&gt;"",'Série original'!$A177,"")</f>
        <v/>
      </c>
      <c r="B177" s="4" t="str">
        <f>IF('Série original'!$B177&lt;&gt;"",'Série original'!$B177,"")</f>
        <v/>
      </c>
      <c r="C177" s="5" t="str">
        <f>IF(AND('1º Saneamento'!$O177&gt;30%,'1º Saneamento'!C177&gt;='1º Saneamento'!$P177,'1º Saneamento'!C177&lt;='1º Saneamento'!$Q177,COUNT('1º Saneamento'!$C177:$L177)&gt;3,OR('1º Saneamento'!$N177&lt;&gt;'Série original'!$O177,'1º Saneamento'!$O177&lt;&gt;'Série original'!$P177,'1º Saneamento'!$P177&lt;&gt;'Série original'!$Q177)),'1º Saneamento'!C177," ")</f>
        <v xml:space="preserve"> </v>
      </c>
      <c r="D177" s="5" t="str">
        <f>IF(AND('1º Saneamento'!$O177&gt;30%,'1º Saneamento'!D177&gt;='1º Saneamento'!$P177,'1º Saneamento'!D177&lt;='1º Saneamento'!$Q177,COUNT('1º Saneamento'!$C177:$L177)&gt;3,OR('1º Saneamento'!$N177&lt;&gt;'Série original'!$O177,'1º Saneamento'!$O177&lt;&gt;'Série original'!$P177,'1º Saneamento'!$P177&lt;&gt;'Série original'!$Q177)),'1º Saneamento'!D177," ")</f>
        <v xml:space="preserve"> </v>
      </c>
      <c r="E177" s="5" t="str">
        <f>IF(AND('1º Saneamento'!$O177&gt;30%,'1º Saneamento'!E177&gt;='1º Saneamento'!$P177,'1º Saneamento'!E177&lt;='1º Saneamento'!$Q177,COUNT('1º Saneamento'!$C177:$L177)&gt;3,OR('1º Saneamento'!$N177&lt;&gt;'Série original'!$O177,'1º Saneamento'!$O177&lt;&gt;'Série original'!$P177,'1º Saneamento'!$P177&lt;&gt;'Série original'!$Q177)),'1º Saneamento'!E177," ")</f>
        <v xml:space="preserve"> </v>
      </c>
      <c r="F177" s="5" t="str">
        <f>IF(AND('1º Saneamento'!$O177&gt;30%,'1º Saneamento'!F177&gt;='1º Saneamento'!$P177,'1º Saneamento'!F177&lt;='1º Saneamento'!$Q177,COUNT('1º Saneamento'!$C177:$L177)&gt;3,OR('1º Saneamento'!$N177&lt;&gt;'Série original'!$O177,'1º Saneamento'!$O177&lt;&gt;'Série original'!$P177,'1º Saneamento'!$P177&lt;&gt;'Série original'!$Q177)),'1º Saneamento'!F177," ")</f>
        <v xml:space="preserve"> </v>
      </c>
      <c r="G177" s="5" t="str">
        <f>IF(AND('1º Saneamento'!$O177&gt;30%,'1º Saneamento'!G177&gt;='1º Saneamento'!$P177,'1º Saneamento'!G177&lt;='1º Saneamento'!$Q177,COUNT('1º Saneamento'!$C177:$L177)&gt;3,OR('1º Saneamento'!$N177&lt;&gt;'Série original'!$O177,'1º Saneamento'!$O177&lt;&gt;'Série original'!$P177,'1º Saneamento'!$P177&lt;&gt;'Série original'!$Q177)),'1º Saneamento'!G177," ")</f>
        <v xml:space="preserve"> </v>
      </c>
      <c r="H177" s="5" t="str">
        <f>IF(AND('1º Saneamento'!$O177&gt;30%,'1º Saneamento'!H177&gt;='1º Saneamento'!$P177,'1º Saneamento'!H177&lt;='1º Saneamento'!$Q177,COUNT('1º Saneamento'!$C177:$L177)&gt;3,OR('1º Saneamento'!$N177&lt;&gt;'Série original'!$O177,'1º Saneamento'!$O177&lt;&gt;'Série original'!$P177,'1º Saneamento'!$P177&lt;&gt;'Série original'!$Q177)),'1º Saneamento'!H177," ")</f>
        <v xml:space="preserve"> </v>
      </c>
      <c r="I177" s="5" t="str">
        <f>IF(AND('1º Saneamento'!$O177&gt;30%,'1º Saneamento'!I177&gt;='1º Saneamento'!$P177,'1º Saneamento'!I177&lt;='1º Saneamento'!$Q177,COUNT('1º Saneamento'!$C177:$L177)&gt;3,OR('1º Saneamento'!$N177&lt;&gt;'Série original'!$O177,'1º Saneamento'!$O177&lt;&gt;'Série original'!$P177,'1º Saneamento'!$P177&lt;&gt;'Série original'!$Q177)),'1º Saneamento'!I177," ")</f>
        <v xml:space="preserve"> </v>
      </c>
      <c r="J177" s="5" t="str">
        <f>IF(AND('1º Saneamento'!$O177&gt;30%,'1º Saneamento'!J177&gt;='1º Saneamento'!$P177,'1º Saneamento'!J177&lt;='1º Saneamento'!$Q177,COUNT('1º Saneamento'!$C177:$L177)&gt;3,OR('1º Saneamento'!$N177&lt;&gt;'Série original'!$O177,'1º Saneamento'!$O177&lt;&gt;'Série original'!$P177,'1º Saneamento'!$P177&lt;&gt;'Série original'!$Q177)),'1º Saneamento'!J177," ")</f>
        <v xml:space="preserve"> </v>
      </c>
      <c r="K177" s="5" t="str">
        <f>IF(AND('1º Saneamento'!$O177&gt;30%,'1º Saneamento'!K177&gt;='1º Saneamento'!$P177,'1º Saneamento'!K177&lt;='1º Saneamento'!$Q177,COUNT('1º Saneamento'!$C177:$L177)&gt;3,OR('1º Saneamento'!$N177&lt;&gt;'Série original'!$O177,'1º Saneamento'!$O177&lt;&gt;'Série original'!$P177,'1º Saneamento'!$P177&lt;&gt;'Série original'!$Q177)),'1º Saneamento'!K177," ")</f>
        <v xml:space="preserve"> </v>
      </c>
      <c r="L177" s="5" t="str">
        <f>IF(AND('1º Saneamento'!$O177&gt;30%,'1º Saneamento'!L177&gt;='1º Saneamento'!$P177,'1º Saneamento'!L177&lt;='1º Saneamento'!$Q177,COUNT('1º Saneamento'!$C177:$L177)&gt;3,OR('1º Saneamento'!$N177&lt;&gt;'Série original'!$O177,'1º Saneamento'!$O177&lt;&gt;'Série original'!$P177,'1º Saneamento'!$P177&lt;&gt;'Série original'!$Q177)),'1º Saneamento'!L177," ")</f>
        <v xml:space="preserve"> </v>
      </c>
      <c r="M177" s="44" t="str">
        <f t="shared" si="15"/>
        <v/>
      </c>
      <c r="N177" s="7" t="str">
        <f t="shared" si="16"/>
        <v/>
      </c>
      <c r="O177" s="8" t="str">
        <f t="shared" si="17"/>
        <v/>
      </c>
      <c r="P177" s="6" t="str">
        <f t="shared" si="18"/>
        <v/>
      </c>
      <c r="Q177" s="5" t="str">
        <f t="shared" si="19"/>
        <v/>
      </c>
    </row>
    <row r="178" spans="1:17" ht="12.75" customHeight="1" x14ac:dyDescent="0.25">
      <c r="A178" s="3" t="str">
        <f>IF('Série original'!$A178&lt;&gt;"",'Série original'!$A178,"")</f>
        <v/>
      </c>
      <c r="B178" s="4" t="str">
        <f>IF('Série original'!$B178&lt;&gt;"",'Série original'!$B178,"")</f>
        <v/>
      </c>
      <c r="C178" s="5" t="str">
        <f>IF(AND('1º Saneamento'!$O178&gt;30%,'1º Saneamento'!C178&gt;='1º Saneamento'!$P178,'1º Saneamento'!C178&lt;='1º Saneamento'!$Q178,COUNT('1º Saneamento'!$C178:$L178)&gt;3,OR('1º Saneamento'!$N178&lt;&gt;'Série original'!$O178,'1º Saneamento'!$O178&lt;&gt;'Série original'!$P178,'1º Saneamento'!$P178&lt;&gt;'Série original'!$Q178)),'1º Saneamento'!C178," ")</f>
        <v xml:space="preserve"> </v>
      </c>
      <c r="D178" s="5" t="str">
        <f>IF(AND('1º Saneamento'!$O178&gt;30%,'1º Saneamento'!D178&gt;='1º Saneamento'!$P178,'1º Saneamento'!D178&lt;='1º Saneamento'!$Q178,COUNT('1º Saneamento'!$C178:$L178)&gt;3,OR('1º Saneamento'!$N178&lt;&gt;'Série original'!$O178,'1º Saneamento'!$O178&lt;&gt;'Série original'!$P178,'1º Saneamento'!$P178&lt;&gt;'Série original'!$Q178)),'1º Saneamento'!D178," ")</f>
        <v xml:space="preserve"> </v>
      </c>
      <c r="E178" s="5" t="str">
        <f>IF(AND('1º Saneamento'!$O178&gt;30%,'1º Saneamento'!E178&gt;='1º Saneamento'!$P178,'1º Saneamento'!E178&lt;='1º Saneamento'!$Q178,COUNT('1º Saneamento'!$C178:$L178)&gt;3,OR('1º Saneamento'!$N178&lt;&gt;'Série original'!$O178,'1º Saneamento'!$O178&lt;&gt;'Série original'!$P178,'1º Saneamento'!$P178&lt;&gt;'Série original'!$Q178)),'1º Saneamento'!E178," ")</f>
        <v xml:space="preserve"> </v>
      </c>
      <c r="F178" s="5" t="str">
        <f>IF(AND('1º Saneamento'!$O178&gt;30%,'1º Saneamento'!F178&gt;='1º Saneamento'!$P178,'1º Saneamento'!F178&lt;='1º Saneamento'!$Q178,COUNT('1º Saneamento'!$C178:$L178)&gt;3,OR('1º Saneamento'!$N178&lt;&gt;'Série original'!$O178,'1º Saneamento'!$O178&lt;&gt;'Série original'!$P178,'1º Saneamento'!$P178&lt;&gt;'Série original'!$Q178)),'1º Saneamento'!F178," ")</f>
        <v xml:space="preserve"> </v>
      </c>
      <c r="G178" s="5" t="str">
        <f>IF(AND('1º Saneamento'!$O178&gt;30%,'1º Saneamento'!G178&gt;='1º Saneamento'!$P178,'1º Saneamento'!G178&lt;='1º Saneamento'!$Q178,COUNT('1º Saneamento'!$C178:$L178)&gt;3,OR('1º Saneamento'!$N178&lt;&gt;'Série original'!$O178,'1º Saneamento'!$O178&lt;&gt;'Série original'!$P178,'1º Saneamento'!$P178&lt;&gt;'Série original'!$Q178)),'1º Saneamento'!G178," ")</f>
        <v xml:space="preserve"> </v>
      </c>
      <c r="H178" s="5" t="str">
        <f>IF(AND('1º Saneamento'!$O178&gt;30%,'1º Saneamento'!H178&gt;='1º Saneamento'!$P178,'1º Saneamento'!H178&lt;='1º Saneamento'!$Q178,COUNT('1º Saneamento'!$C178:$L178)&gt;3,OR('1º Saneamento'!$N178&lt;&gt;'Série original'!$O178,'1º Saneamento'!$O178&lt;&gt;'Série original'!$P178,'1º Saneamento'!$P178&lt;&gt;'Série original'!$Q178)),'1º Saneamento'!H178," ")</f>
        <v xml:space="preserve"> </v>
      </c>
      <c r="I178" s="5" t="str">
        <f>IF(AND('1º Saneamento'!$O178&gt;30%,'1º Saneamento'!I178&gt;='1º Saneamento'!$P178,'1º Saneamento'!I178&lt;='1º Saneamento'!$Q178,COUNT('1º Saneamento'!$C178:$L178)&gt;3,OR('1º Saneamento'!$N178&lt;&gt;'Série original'!$O178,'1º Saneamento'!$O178&lt;&gt;'Série original'!$P178,'1º Saneamento'!$P178&lt;&gt;'Série original'!$Q178)),'1º Saneamento'!I178," ")</f>
        <v xml:space="preserve"> </v>
      </c>
      <c r="J178" s="5" t="str">
        <f>IF(AND('1º Saneamento'!$O178&gt;30%,'1º Saneamento'!J178&gt;='1º Saneamento'!$P178,'1º Saneamento'!J178&lt;='1º Saneamento'!$Q178,COUNT('1º Saneamento'!$C178:$L178)&gt;3,OR('1º Saneamento'!$N178&lt;&gt;'Série original'!$O178,'1º Saneamento'!$O178&lt;&gt;'Série original'!$P178,'1º Saneamento'!$P178&lt;&gt;'Série original'!$Q178)),'1º Saneamento'!J178," ")</f>
        <v xml:space="preserve"> </v>
      </c>
      <c r="K178" s="5" t="str">
        <f>IF(AND('1º Saneamento'!$O178&gt;30%,'1º Saneamento'!K178&gt;='1º Saneamento'!$P178,'1º Saneamento'!K178&lt;='1º Saneamento'!$Q178,COUNT('1º Saneamento'!$C178:$L178)&gt;3,OR('1º Saneamento'!$N178&lt;&gt;'Série original'!$O178,'1º Saneamento'!$O178&lt;&gt;'Série original'!$P178,'1º Saneamento'!$P178&lt;&gt;'Série original'!$Q178)),'1º Saneamento'!K178," ")</f>
        <v xml:space="preserve"> </v>
      </c>
      <c r="L178" s="5" t="str">
        <f>IF(AND('1º Saneamento'!$O178&gt;30%,'1º Saneamento'!L178&gt;='1º Saneamento'!$P178,'1º Saneamento'!L178&lt;='1º Saneamento'!$Q178,COUNT('1º Saneamento'!$C178:$L178)&gt;3,OR('1º Saneamento'!$N178&lt;&gt;'Série original'!$O178,'1º Saneamento'!$O178&lt;&gt;'Série original'!$P178,'1º Saneamento'!$P178&lt;&gt;'Série original'!$Q178)),'1º Saneamento'!L178," ")</f>
        <v xml:space="preserve"> </v>
      </c>
      <c r="M178" s="44" t="str">
        <f t="shared" si="15"/>
        <v/>
      </c>
      <c r="N178" s="7" t="str">
        <f t="shared" si="16"/>
        <v/>
      </c>
      <c r="O178" s="8" t="str">
        <f t="shared" si="17"/>
        <v/>
      </c>
      <c r="P178" s="6" t="str">
        <f t="shared" si="18"/>
        <v/>
      </c>
      <c r="Q178" s="5" t="str">
        <f t="shared" si="19"/>
        <v/>
      </c>
    </row>
    <row r="179" spans="1:17" ht="12.75" customHeight="1" x14ac:dyDescent="0.25">
      <c r="A179" s="3" t="str">
        <f>IF('Série original'!$A179&lt;&gt;"",'Série original'!$A179,"")</f>
        <v/>
      </c>
      <c r="B179" s="4" t="str">
        <f>IF('Série original'!$B179&lt;&gt;"",'Série original'!$B179,"")</f>
        <v/>
      </c>
      <c r="C179" s="5" t="str">
        <f>IF(AND('1º Saneamento'!$O179&gt;30%,'1º Saneamento'!C179&gt;='1º Saneamento'!$P179,'1º Saneamento'!C179&lt;='1º Saneamento'!$Q179,COUNT('1º Saneamento'!$C179:$L179)&gt;3,OR('1º Saneamento'!$N179&lt;&gt;'Série original'!$O179,'1º Saneamento'!$O179&lt;&gt;'Série original'!$P179,'1º Saneamento'!$P179&lt;&gt;'Série original'!$Q179)),'1º Saneamento'!C179," ")</f>
        <v xml:space="preserve"> </v>
      </c>
      <c r="D179" s="5" t="str">
        <f>IF(AND('1º Saneamento'!$O179&gt;30%,'1º Saneamento'!D179&gt;='1º Saneamento'!$P179,'1º Saneamento'!D179&lt;='1º Saneamento'!$Q179,COUNT('1º Saneamento'!$C179:$L179)&gt;3,OR('1º Saneamento'!$N179&lt;&gt;'Série original'!$O179,'1º Saneamento'!$O179&lt;&gt;'Série original'!$P179,'1º Saneamento'!$P179&lt;&gt;'Série original'!$Q179)),'1º Saneamento'!D179," ")</f>
        <v xml:space="preserve"> </v>
      </c>
      <c r="E179" s="5" t="str">
        <f>IF(AND('1º Saneamento'!$O179&gt;30%,'1º Saneamento'!E179&gt;='1º Saneamento'!$P179,'1º Saneamento'!E179&lt;='1º Saneamento'!$Q179,COUNT('1º Saneamento'!$C179:$L179)&gt;3,OR('1º Saneamento'!$N179&lt;&gt;'Série original'!$O179,'1º Saneamento'!$O179&lt;&gt;'Série original'!$P179,'1º Saneamento'!$P179&lt;&gt;'Série original'!$Q179)),'1º Saneamento'!E179," ")</f>
        <v xml:space="preserve"> </v>
      </c>
      <c r="F179" s="5" t="str">
        <f>IF(AND('1º Saneamento'!$O179&gt;30%,'1º Saneamento'!F179&gt;='1º Saneamento'!$P179,'1º Saneamento'!F179&lt;='1º Saneamento'!$Q179,COUNT('1º Saneamento'!$C179:$L179)&gt;3,OR('1º Saneamento'!$N179&lt;&gt;'Série original'!$O179,'1º Saneamento'!$O179&lt;&gt;'Série original'!$P179,'1º Saneamento'!$P179&lt;&gt;'Série original'!$Q179)),'1º Saneamento'!F179," ")</f>
        <v xml:space="preserve"> </v>
      </c>
      <c r="G179" s="5" t="str">
        <f>IF(AND('1º Saneamento'!$O179&gt;30%,'1º Saneamento'!G179&gt;='1º Saneamento'!$P179,'1º Saneamento'!G179&lt;='1º Saneamento'!$Q179,COUNT('1º Saneamento'!$C179:$L179)&gt;3,OR('1º Saneamento'!$N179&lt;&gt;'Série original'!$O179,'1º Saneamento'!$O179&lt;&gt;'Série original'!$P179,'1º Saneamento'!$P179&lt;&gt;'Série original'!$Q179)),'1º Saneamento'!G179," ")</f>
        <v xml:space="preserve"> </v>
      </c>
      <c r="H179" s="5" t="str">
        <f>IF(AND('1º Saneamento'!$O179&gt;30%,'1º Saneamento'!H179&gt;='1º Saneamento'!$P179,'1º Saneamento'!H179&lt;='1º Saneamento'!$Q179,COUNT('1º Saneamento'!$C179:$L179)&gt;3,OR('1º Saneamento'!$N179&lt;&gt;'Série original'!$O179,'1º Saneamento'!$O179&lt;&gt;'Série original'!$P179,'1º Saneamento'!$P179&lt;&gt;'Série original'!$Q179)),'1º Saneamento'!H179," ")</f>
        <v xml:space="preserve"> </v>
      </c>
      <c r="I179" s="5" t="str">
        <f>IF(AND('1º Saneamento'!$O179&gt;30%,'1º Saneamento'!I179&gt;='1º Saneamento'!$P179,'1º Saneamento'!I179&lt;='1º Saneamento'!$Q179,COUNT('1º Saneamento'!$C179:$L179)&gt;3,OR('1º Saneamento'!$N179&lt;&gt;'Série original'!$O179,'1º Saneamento'!$O179&lt;&gt;'Série original'!$P179,'1º Saneamento'!$P179&lt;&gt;'Série original'!$Q179)),'1º Saneamento'!I179," ")</f>
        <v xml:space="preserve"> </v>
      </c>
      <c r="J179" s="5" t="str">
        <f>IF(AND('1º Saneamento'!$O179&gt;30%,'1º Saneamento'!J179&gt;='1º Saneamento'!$P179,'1º Saneamento'!J179&lt;='1º Saneamento'!$Q179,COUNT('1º Saneamento'!$C179:$L179)&gt;3,OR('1º Saneamento'!$N179&lt;&gt;'Série original'!$O179,'1º Saneamento'!$O179&lt;&gt;'Série original'!$P179,'1º Saneamento'!$P179&lt;&gt;'Série original'!$Q179)),'1º Saneamento'!J179," ")</f>
        <v xml:space="preserve"> </v>
      </c>
      <c r="K179" s="5" t="str">
        <f>IF(AND('1º Saneamento'!$O179&gt;30%,'1º Saneamento'!K179&gt;='1º Saneamento'!$P179,'1º Saneamento'!K179&lt;='1º Saneamento'!$Q179,COUNT('1º Saneamento'!$C179:$L179)&gt;3,OR('1º Saneamento'!$N179&lt;&gt;'Série original'!$O179,'1º Saneamento'!$O179&lt;&gt;'Série original'!$P179,'1º Saneamento'!$P179&lt;&gt;'Série original'!$Q179)),'1º Saneamento'!K179," ")</f>
        <v xml:space="preserve"> </v>
      </c>
      <c r="L179" s="5" t="str">
        <f>IF(AND('1º Saneamento'!$O179&gt;30%,'1º Saneamento'!L179&gt;='1º Saneamento'!$P179,'1º Saneamento'!L179&lt;='1º Saneamento'!$Q179,COUNT('1º Saneamento'!$C179:$L179)&gt;3,OR('1º Saneamento'!$N179&lt;&gt;'Série original'!$O179,'1º Saneamento'!$O179&lt;&gt;'Série original'!$P179,'1º Saneamento'!$P179&lt;&gt;'Série original'!$Q179)),'1º Saneamento'!L179," ")</f>
        <v xml:space="preserve"> </v>
      </c>
      <c r="M179" s="44" t="str">
        <f t="shared" si="15"/>
        <v/>
      </c>
      <c r="N179" s="7" t="str">
        <f t="shared" si="16"/>
        <v/>
      </c>
      <c r="O179" s="8" t="str">
        <f t="shared" si="17"/>
        <v/>
      </c>
      <c r="P179" s="6" t="str">
        <f t="shared" si="18"/>
        <v/>
      </c>
      <c r="Q179" s="5" t="str">
        <f t="shared" si="19"/>
        <v/>
      </c>
    </row>
    <row r="180" spans="1:17" ht="12.75" customHeight="1" x14ac:dyDescent="0.25">
      <c r="A180" s="3" t="str">
        <f>IF('Série original'!$A180&lt;&gt;"",'Série original'!$A180,"")</f>
        <v/>
      </c>
      <c r="B180" s="4" t="str">
        <f>IF('Série original'!$B180&lt;&gt;"",'Série original'!$B180,"")</f>
        <v/>
      </c>
      <c r="C180" s="5" t="str">
        <f>IF(AND('1º Saneamento'!$O180&gt;30%,'1º Saneamento'!C180&gt;='1º Saneamento'!$P180,'1º Saneamento'!C180&lt;='1º Saneamento'!$Q180,COUNT('1º Saneamento'!$C180:$L180)&gt;3,OR('1º Saneamento'!$N180&lt;&gt;'Série original'!$O180,'1º Saneamento'!$O180&lt;&gt;'Série original'!$P180,'1º Saneamento'!$P180&lt;&gt;'Série original'!$Q180)),'1º Saneamento'!C180," ")</f>
        <v xml:space="preserve"> </v>
      </c>
      <c r="D180" s="5" t="str">
        <f>IF(AND('1º Saneamento'!$O180&gt;30%,'1º Saneamento'!D180&gt;='1º Saneamento'!$P180,'1º Saneamento'!D180&lt;='1º Saneamento'!$Q180,COUNT('1º Saneamento'!$C180:$L180)&gt;3,OR('1º Saneamento'!$N180&lt;&gt;'Série original'!$O180,'1º Saneamento'!$O180&lt;&gt;'Série original'!$P180,'1º Saneamento'!$P180&lt;&gt;'Série original'!$Q180)),'1º Saneamento'!D180," ")</f>
        <v xml:space="preserve"> </v>
      </c>
      <c r="E180" s="5" t="str">
        <f>IF(AND('1º Saneamento'!$O180&gt;30%,'1º Saneamento'!E180&gt;='1º Saneamento'!$P180,'1º Saneamento'!E180&lt;='1º Saneamento'!$Q180,COUNT('1º Saneamento'!$C180:$L180)&gt;3,OR('1º Saneamento'!$N180&lt;&gt;'Série original'!$O180,'1º Saneamento'!$O180&lt;&gt;'Série original'!$P180,'1º Saneamento'!$P180&lt;&gt;'Série original'!$Q180)),'1º Saneamento'!E180," ")</f>
        <v xml:space="preserve"> </v>
      </c>
      <c r="F180" s="5" t="str">
        <f>IF(AND('1º Saneamento'!$O180&gt;30%,'1º Saneamento'!F180&gt;='1º Saneamento'!$P180,'1º Saneamento'!F180&lt;='1º Saneamento'!$Q180,COUNT('1º Saneamento'!$C180:$L180)&gt;3,OR('1º Saneamento'!$N180&lt;&gt;'Série original'!$O180,'1º Saneamento'!$O180&lt;&gt;'Série original'!$P180,'1º Saneamento'!$P180&lt;&gt;'Série original'!$Q180)),'1º Saneamento'!F180," ")</f>
        <v xml:space="preserve"> </v>
      </c>
      <c r="G180" s="5" t="str">
        <f>IF(AND('1º Saneamento'!$O180&gt;30%,'1º Saneamento'!G180&gt;='1º Saneamento'!$P180,'1º Saneamento'!G180&lt;='1º Saneamento'!$Q180,COUNT('1º Saneamento'!$C180:$L180)&gt;3,OR('1º Saneamento'!$N180&lt;&gt;'Série original'!$O180,'1º Saneamento'!$O180&lt;&gt;'Série original'!$P180,'1º Saneamento'!$P180&lt;&gt;'Série original'!$Q180)),'1º Saneamento'!G180," ")</f>
        <v xml:space="preserve"> </v>
      </c>
      <c r="H180" s="5" t="str">
        <f>IF(AND('1º Saneamento'!$O180&gt;30%,'1º Saneamento'!H180&gt;='1º Saneamento'!$P180,'1º Saneamento'!H180&lt;='1º Saneamento'!$Q180,COUNT('1º Saneamento'!$C180:$L180)&gt;3,OR('1º Saneamento'!$N180&lt;&gt;'Série original'!$O180,'1º Saneamento'!$O180&lt;&gt;'Série original'!$P180,'1º Saneamento'!$P180&lt;&gt;'Série original'!$Q180)),'1º Saneamento'!H180," ")</f>
        <v xml:space="preserve"> </v>
      </c>
      <c r="I180" s="5" t="str">
        <f>IF(AND('1º Saneamento'!$O180&gt;30%,'1º Saneamento'!I180&gt;='1º Saneamento'!$P180,'1º Saneamento'!I180&lt;='1º Saneamento'!$Q180,COUNT('1º Saneamento'!$C180:$L180)&gt;3,OR('1º Saneamento'!$N180&lt;&gt;'Série original'!$O180,'1º Saneamento'!$O180&lt;&gt;'Série original'!$P180,'1º Saneamento'!$P180&lt;&gt;'Série original'!$Q180)),'1º Saneamento'!I180," ")</f>
        <v xml:space="preserve"> </v>
      </c>
      <c r="J180" s="5" t="str">
        <f>IF(AND('1º Saneamento'!$O180&gt;30%,'1º Saneamento'!J180&gt;='1º Saneamento'!$P180,'1º Saneamento'!J180&lt;='1º Saneamento'!$Q180,COUNT('1º Saneamento'!$C180:$L180)&gt;3,OR('1º Saneamento'!$N180&lt;&gt;'Série original'!$O180,'1º Saneamento'!$O180&lt;&gt;'Série original'!$P180,'1º Saneamento'!$P180&lt;&gt;'Série original'!$Q180)),'1º Saneamento'!J180," ")</f>
        <v xml:space="preserve"> </v>
      </c>
      <c r="K180" s="5" t="str">
        <f>IF(AND('1º Saneamento'!$O180&gt;30%,'1º Saneamento'!K180&gt;='1º Saneamento'!$P180,'1º Saneamento'!K180&lt;='1º Saneamento'!$Q180,COUNT('1º Saneamento'!$C180:$L180)&gt;3,OR('1º Saneamento'!$N180&lt;&gt;'Série original'!$O180,'1º Saneamento'!$O180&lt;&gt;'Série original'!$P180,'1º Saneamento'!$P180&lt;&gt;'Série original'!$Q180)),'1º Saneamento'!K180," ")</f>
        <v xml:space="preserve"> </v>
      </c>
      <c r="L180" s="5" t="str">
        <f>IF(AND('1º Saneamento'!$O180&gt;30%,'1º Saneamento'!L180&gt;='1º Saneamento'!$P180,'1º Saneamento'!L180&lt;='1º Saneamento'!$Q180,COUNT('1º Saneamento'!$C180:$L180)&gt;3,OR('1º Saneamento'!$N180&lt;&gt;'Série original'!$O180,'1º Saneamento'!$O180&lt;&gt;'Série original'!$P180,'1º Saneamento'!$P180&lt;&gt;'Série original'!$Q180)),'1º Saneamento'!L180," ")</f>
        <v xml:space="preserve"> </v>
      </c>
      <c r="M180" s="44" t="str">
        <f t="shared" si="15"/>
        <v/>
      </c>
      <c r="N180" s="7" t="str">
        <f t="shared" si="16"/>
        <v/>
      </c>
      <c r="O180" s="8" t="str">
        <f t="shared" si="17"/>
        <v/>
      </c>
      <c r="P180" s="6" t="str">
        <f t="shared" si="18"/>
        <v/>
      </c>
      <c r="Q180" s="5" t="str">
        <f t="shared" si="19"/>
        <v/>
      </c>
    </row>
    <row r="181" spans="1:17" ht="12.75" customHeight="1" x14ac:dyDescent="0.25">
      <c r="A181" s="3" t="str">
        <f>IF('Série original'!$A181&lt;&gt;"",'Série original'!$A181,"")</f>
        <v/>
      </c>
      <c r="B181" s="4" t="str">
        <f>IF('Série original'!$B181&lt;&gt;"",'Série original'!$B181,"")</f>
        <v/>
      </c>
      <c r="C181" s="5" t="str">
        <f>IF(AND('1º Saneamento'!$O181&gt;30%,'1º Saneamento'!C181&gt;='1º Saneamento'!$P181,'1º Saneamento'!C181&lt;='1º Saneamento'!$Q181,COUNT('1º Saneamento'!$C181:$L181)&gt;3,OR('1º Saneamento'!$N181&lt;&gt;'Série original'!$O181,'1º Saneamento'!$O181&lt;&gt;'Série original'!$P181,'1º Saneamento'!$P181&lt;&gt;'Série original'!$Q181)),'1º Saneamento'!C181," ")</f>
        <v xml:space="preserve"> </v>
      </c>
      <c r="D181" s="5" t="str">
        <f>IF(AND('1º Saneamento'!$O181&gt;30%,'1º Saneamento'!D181&gt;='1º Saneamento'!$P181,'1º Saneamento'!D181&lt;='1º Saneamento'!$Q181,COUNT('1º Saneamento'!$C181:$L181)&gt;3,OR('1º Saneamento'!$N181&lt;&gt;'Série original'!$O181,'1º Saneamento'!$O181&lt;&gt;'Série original'!$P181,'1º Saneamento'!$P181&lt;&gt;'Série original'!$Q181)),'1º Saneamento'!D181," ")</f>
        <v xml:space="preserve"> </v>
      </c>
      <c r="E181" s="5" t="str">
        <f>IF(AND('1º Saneamento'!$O181&gt;30%,'1º Saneamento'!E181&gt;='1º Saneamento'!$P181,'1º Saneamento'!E181&lt;='1º Saneamento'!$Q181,COUNT('1º Saneamento'!$C181:$L181)&gt;3,OR('1º Saneamento'!$N181&lt;&gt;'Série original'!$O181,'1º Saneamento'!$O181&lt;&gt;'Série original'!$P181,'1º Saneamento'!$P181&lt;&gt;'Série original'!$Q181)),'1º Saneamento'!E181," ")</f>
        <v xml:space="preserve"> </v>
      </c>
      <c r="F181" s="5" t="str">
        <f>IF(AND('1º Saneamento'!$O181&gt;30%,'1º Saneamento'!F181&gt;='1º Saneamento'!$P181,'1º Saneamento'!F181&lt;='1º Saneamento'!$Q181,COUNT('1º Saneamento'!$C181:$L181)&gt;3,OR('1º Saneamento'!$N181&lt;&gt;'Série original'!$O181,'1º Saneamento'!$O181&lt;&gt;'Série original'!$P181,'1º Saneamento'!$P181&lt;&gt;'Série original'!$Q181)),'1º Saneamento'!F181," ")</f>
        <v xml:space="preserve"> </v>
      </c>
      <c r="G181" s="5" t="str">
        <f>IF(AND('1º Saneamento'!$O181&gt;30%,'1º Saneamento'!G181&gt;='1º Saneamento'!$P181,'1º Saneamento'!G181&lt;='1º Saneamento'!$Q181,COUNT('1º Saneamento'!$C181:$L181)&gt;3,OR('1º Saneamento'!$N181&lt;&gt;'Série original'!$O181,'1º Saneamento'!$O181&lt;&gt;'Série original'!$P181,'1º Saneamento'!$P181&lt;&gt;'Série original'!$Q181)),'1º Saneamento'!G181," ")</f>
        <v xml:space="preserve"> </v>
      </c>
      <c r="H181" s="5" t="str">
        <f>IF(AND('1º Saneamento'!$O181&gt;30%,'1º Saneamento'!H181&gt;='1º Saneamento'!$P181,'1º Saneamento'!H181&lt;='1º Saneamento'!$Q181,COUNT('1º Saneamento'!$C181:$L181)&gt;3,OR('1º Saneamento'!$N181&lt;&gt;'Série original'!$O181,'1º Saneamento'!$O181&lt;&gt;'Série original'!$P181,'1º Saneamento'!$P181&lt;&gt;'Série original'!$Q181)),'1º Saneamento'!H181," ")</f>
        <v xml:space="preserve"> </v>
      </c>
      <c r="I181" s="5" t="str">
        <f>IF(AND('1º Saneamento'!$O181&gt;30%,'1º Saneamento'!I181&gt;='1º Saneamento'!$P181,'1º Saneamento'!I181&lt;='1º Saneamento'!$Q181,COUNT('1º Saneamento'!$C181:$L181)&gt;3,OR('1º Saneamento'!$N181&lt;&gt;'Série original'!$O181,'1º Saneamento'!$O181&lt;&gt;'Série original'!$P181,'1º Saneamento'!$P181&lt;&gt;'Série original'!$Q181)),'1º Saneamento'!I181," ")</f>
        <v xml:space="preserve"> </v>
      </c>
      <c r="J181" s="5" t="str">
        <f>IF(AND('1º Saneamento'!$O181&gt;30%,'1º Saneamento'!J181&gt;='1º Saneamento'!$P181,'1º Saneamento'!J181&lt;='1º Saneamento'!$Q181,COUNT('1º Saneamento'!$C181:$L181)&gt;3,OR('1º Saneamento'!$N181&lt;&gt;'Série original'!$O181,'1º Saneamento'!$O181&lt;&gt;'Série original'!$P181,'1º Saneamento'!$P181&lt;&gt;'Série original'!$Q181)),'1º Saneamento'!J181," ")</f>
        <v xml:space="preserve"> </v>
      </c>
      <c r="K181" s="5" t="str">
        <f>IF(AND('1º Saneamento'!$O181&gt;30%,'1º Saneamento'!K181&gt;='1º Saneamento'!$P181,'1º Saneamento'!K181&lt;='1º Saneamento'!$Q181,COUNT('1º Saneamento'!$C181:$L181)&gt;3,OR('1º Saneamento'!$N181&lt;&gt;'Série original'!$O181,'1º Saneamento'!$O181&lt;&gt;'Série original'!$P181,'1º Saneamento'!$P181&lt;&gt;'Série original'!$Q181)),'1º Saneamento'!K181," ")</f>
        <v xml:space="preserve"> </v>
      </c>
      <c r="L181" s="5" t="str">
        <f>IF(AND('1º Saneamento'!$O181&gt;30%,'1º Saneamento'!L181&gt;='1º Saneamento'!$P181,'1º Saneamento'!L181&lt;='1º Saneamento'!$Q181,COUNT('1º Saneamento'!$C181:$L181)&gt;3,OR('1º Saneamento'!$N181&lt;&gt;'Série original'!$O181,'1º Saneamento'!$O181&lt;&gt;'Série original'!$P181,'1º Saneamento'!$P181&lt;&gt;'Série original'!$Q181)),'1º Saneamento'!L181," ")</f>
        <v xml:space="preserve"> </v>
      </c>
      <c r="M181" s="44" t="str">
        <f t="shared" si="15"/>
        <v/>
      </c>
      <c r="N181" s="7" t="str">
        <f t="shared" si="16"/>
        <v/>
      </c>
      <c r="O181" s="8" t="str">
        <f t="shared" si="17"/>
        <v/>
      </c>
      <c r="P181" s="6" t="str">
        <f t="shared" si="18"/>
        <v/>
      </c>
      <c r="Q181" s="5" t="str">
        <f t="shared" si="19"/>
        <v/>
      </c>
    </row>
    <row r="182" spans="1:17" ht="12.75" customHeight="1" x14ac:dyDescent="0.25">
      <c r="A182" s="3" t="str">
        <f>IF('Série original'!$A182&lt;&gt;"",'Série original'!$A182,"")</f>
        <v/>
      </c>
      <c r="B182" s="4" t="str">
        <f>IF('Série original'!$B182&lt;&gt;"",'Série original'!$B182,"")</f>
        <v/>
      </c>
      <c r="C182" s="5" t="str">
        <f>IF(AND('1º Saneamento'!$O182&gt;30%,'1º Saneamento'!C182&gt;='1º Saneamento'!$P182,'1º Saneamento'!C182&lt;='1º Saneamento'!$Q182,COUNT('1º Saneamento'!$C182:$L182)&gt;3,OR('1º Saneamento'!$N182&lt;&gt;'Série original'!$O182,'1º Saneamento'!$O182&lt;&gt;'Série original'!$P182,'1º Saneamento'!$P182&lt;&gt;'Série original'!$Q182)),'1º Saneamento'!C182," ")</f>
        <v xml:space="preserve"> </v>
      </c>
      <c r="D182" s="5" t="str">
        <f>IF(AND('1º Saneamento'!$O182&gt;30%,'1º Saneamento'!D182&gt;='1º Saneamento'!$P182,'1º Saneamento'!D182&lt;='1º Saneamento'!$Q182,COUNT('1º Saneamento'!$C182:$L182)&gt;3,OR('1º Saneamento'!$N182&lt;&gt;'Série original'!$O182,'1º Saneamento'!$O182&lt;&gt;'Série original'!$P182,'1º Saneamento'!$P182&lt;&gt;'Série original'!$Q182)),'1º Saneamento'!D182," ")</f>
        <v xml:space="preserve"> </v>
      </c>
      <c r="E182" s="5" t="str">
        <f>IF(AND('1º Saneamento'!$O182&gt;30%,'1º Saneamento'!E182&gt;='1º Saneamento'!$P182,'1º Saneamento'!E182&lt;='1º Saneamento'!$Q182,COUNT('1º Saneamento'!$C182:$L182)&gt;3,OR('1º Saneamento'!$N182&lt;&gt;'Série original'!$O182,'1º Saneamento'!$O182&lt;&gt;'Série original'!$P182,'1º Saneamento'!$P182&lt;&gt;'Série original'!$Q182)),'1º Saneamento'!E182," ")</f>
        <v xml:space="preserve"> </v>
      </c>
      <c r="F182" s="5" t="str">
        <f>IF(AND('1º Saneamento'!$O182&gt;30%,'1º Saneamento'!F182&gt;='1º Saneamento'!$P182,'1º Saneamento'!F182&lt;='1º Saneamento'!$Q182,COUNT('1º Saneamento'!$C182:$L182)&gt;3,OR('1º Saneamento'!$N182&lt;&gt;'Série original'!$O182,'1º Saneamento'!$O182&lt;&gt;'Série original'!$P182,'1º Saneamento'!$P182&lt;&gt;'Série original'!$Q182)),'1º Saneamento'!F182," ")</f>
        <v xml:space="preserve"> </v>
      </c>
      <c r="G182" s="5" t="str">
        <f>IF(AND('1º Saneamento'!$O182&gt;30%,'1º Saneamento'!G182&gt;='1º Saneamento'!$P182,'1º Saneamento'!G182&lt;='1º Saneamento'!$Q182,COUNT('1º Saneamento'!$C182:$L182)&gt;3,OR('1º Saneamento'!$N182&lt;&gt;'Série original'!$O182,'1º Saneamento'!$O182&lt;&gt;'Série original'!$P182,'1º Saneamento'!$P182&lt;&gt;'Série original'!$Q182)),'1º Saneamento'!G182," ")</f>
        <v xml:space="preserve"> </v>
      </c>
      <c r="H182" s="5" t="str">
        <f>IF(AND('1º Saneamento'!$O182&gt;30%,'1º Saneamento'!H182&gt;='1º Saneamento'!$P182,'1º Saneamento'!H182&lt;='1º Saneamento'!$Q182,COUNT('1º Saneamento'!$C182:$L182)&gt;3,OR('1º Saneamento'!$N182&lt;&gt;'Série original'!$O182,'1º Saneamento'!$O182&lt;&gt;'Série original'!$P182,'1º Saneamento'!$P182&lt;&gt;'Série original'!$Q182)),'1º Saneamento'!H182," ")</f>
        <v xml:space="preserve"> </v>
      </c>
      <c r="I182" s="5" t="str">
        <f>IF(AND('1º Saneamento'!$O182&gt;30%,'1º Saneamento'!I182&gt;='1º Saneamento'!$P182,'1º Saneamento'!I182&lt;='1º Saneamento'!$Q182,COUNT('1º Saneamento'!$C182:$L182)&gt;3,OR('1º Saneamento'!$N182&lt;&gt;'Série original'!$O182,'1º Saneamento'!$O182&lt;&gt;'Série original'!$P182,'1º Saneamento'!$P182&lt;&gt;'Série original'!$Q182)),'1º Saneamento'!I182," ")</f>
        <v xml:space="preserve"> </v>
      </c>
      <c r="J182" s="5" t="str">
        <f>IF(AND('1º Saneamento'!$O182&gt;30%,'1º Saneamento'!J182&gt;='1º Saneamento'!$P182,'1º Saneamento'!J182&lt;='1º Saneamento'!$Q182,COUNT('1º Saneamento'!$C182:$L182)&gt;3,OR('1º Saneamento'!$N182&lt;&gt;'Série original'!$O182,'1º Saneamento'!$O182&lt;&gt;'Série original'!$P182,'1º Saneamento'!$P182&lt;&gt;'Série original'!$Q182)),'1º Saneamento'!J182," ")</f>
        <v xml:space="preserve"> </v>
      </c>
      <c r="K182" s="5" t="str">
        <f>IF(AND('1º Saneamento'!$O182&gt;30%,'1º Saneamento'!K182&gt;='1º Saneamento'!$P182,'1º Saneamento'!K182&lt;='1º Saneamento'!$Q182,COUNT('1º Saneamento'!$C182:$L182)&gt;3,OR('1º Saneamento'!$N182&lt;&gt;'Série original'!$O182,'1º Saneamento'!$O182&lt;&gt;'Série original'!$P182,'1º Saneamento'!$P182&lt;&gt;'Série original'!$Q182)),'1º Saneamento'!K182," ")</f>
        <v xml:space="preserve"> </v>
      </c>
      <c r="L182" s="5" t="str">
        <f>IF(AND('1º Saneamento'!$O182&gt;30%,'1º Saneamento'!L182&gt;='1º Saneamento'!$P182,'1º Saneamento'!L182&lt;='1º Saneamento'!$Q182,COUNT('1º Saneamento'!$C182:$L182)&gt;3,OR('1º Saneamento'!$N182&lt;&gt;'Série original'!$O182,'1º Saneamento'!$O182&lt;&gt;'Série original'!$P182,'1º Saneamento'!$P182&lt;&gt;'Série original'!$Q182)),'1º Saneamento'!L182," ")</f>
        <v xml:space="preserve"> </v>
      </c>
      <c r="M182" s="44" t="str">
        <f t="shared" ref="M182:M245" si="20">IFERROR(AVERAGE(C182:L182),"")</f>
        <v/>
      </c>
      <c r="N182" s="7" t="str">
        <f t="shared" ref="N182:N245" si="21">IFERROR(STDEV(C182:L182),"")</f>
        <v/>
      </c>
      <c r="O182" s="8" t="str">
        <f t="shared" ref="O182:O245" si="22">IFERROR(STDEV(C182:L182)/AVERAGE(C182:L182),"")</f>
        <v/>
      </c>
      <c r="P182" s="6" t="str">
        <f t="shared" ref="P182:P245" si="23">IFERROR(M182-N182,"")</f>
        <v/>
      </c>
      <c r="Q182" s="5" t="str">
        <f t="shared" ref="Q182:Q245" si="24">IFERROR(M182+N182,"")</f>
        <v/>
      </c>
    </row>
    <row r="183" spans="1:17" ht="12.75" customHeight="1" x14ac:dyDescent="0.25">
      <c r="A183" s="3" t="str">
        <f>IF('Série original'!$A183&lt;&gt;"",'Série original'!$A183,"")</f>
        <v/>
      </c>
      <c r="B183" s="4" t="str">
        <f>IF('Série original'!$B183&lt;&gt;"",'Série original'!$B183,"")</f>
        <v/>
      </c>
      <c r="C183" s="5" t="str">
        <f>IF(AND('1º Saneamento'!$O183&gt;30%,'1º Saneamento'!C183&gt;='1º Saneamento'!$P183,'1º Saneamento'!C183&lt;='1º Saneamento'!$Q183,COUNT('1º Saneamento'!$C183:$L183)&gt;3,OR('1º Saneamento'!$N183&lt;&gt;'Série original'!$O183,'1º Saneamento'!$O183&lt;&gt;'Série original'!$P183,'1º Saneamento'!$P183&lt;&gt;'Série original'!$Q183)),'1º Saneamento'!C183," ")</f>
        <v xml:space="preserve"> </v>
      </c>
      <c r="D183" s="5" t="str">
        <f>IF(AND('1º Saneamento'!$O183&gt;30%,'1º Saneamento'!D183&gt;='1º Saneamento'!$P183,'1º Saneamento'!D183&lt;='1º Saneamento'!$Q183,COUNT('1º Saneamento'!$C183:$L183)&gt;3,OR('1º Saneamento'!$N183&lt;&gt;'Série original'!$O183,'1º Saneamento'!$O183&lt;&gt;'Série original'!$P183,'1º Saneamento'!$P183&lt;&gt;'Série original'!$Q183)),'1º Saneamento'!D183," ")</f>
        <v xml:space="preserve"> </v>
      </c>
      <c r="E183" s="5" t="str">
        <f>IF(AND('1º Saneamento'!$O183&gt;30%,'1º Saneamento'!E183&gt;='1º Saneamento'!$P183,'1º Saneamento'!E183&lt;='1º Saneamento'!$Q183,COUNT('1º Saneamento'!$C183:$L183)&gt;3,OR('1º Saneamento'!$N183&lt;&gt;'Série original'!$O183,'1º Saneamento'!$O183&lt;&gt;'Série original'!$P183,'1º Saneamento'!$P183&lt;&gt;'Série original'!$Q183)),'1º Saneamento'!E183," ")</f>
        <v xml:space="preserve"> </v>
      </c>
      <c r="F183" s="5" t="str">
        <f>IF(AND('1º Saneamento'!$O183&gt;30%,'1º Saneamento'!F183&gt;='1º Saneamento'!$P183,'1º Saneamento'!F183&lt;='1º Saneamento'!$Q183,COUNT('1º Saneamento'!$C183:$L183)&gt;3,OR('1º Saneamento'!$N183&lt;&gt;'Série original'!$O183,'1º Saneamento'!$O183&lt;&gt;'Série original'!$P183,'1º Saneamento'!$P183&lt;&gt;'Série original'!$Q183)),'1º Saneamento'!F183," ")</f>
        <v xml:space="preserve"> </v>
      </c>
      <c r="G183" s="5" t="str">
        <f>IF(AND('1º Saneamento'!$O183&gt;30%,'1º Saneamento'!G183&gt;='1º Saneamento'!$P183,'1º Saneamento'!G183&lt;='1º Saneamento'!$Q183,COUNT('1º Saneamento'!$C183:$L183)&gt;3,OR('1º Saneamento'!$N183&lt;&gt;'Série original'!$O183,'1º Saneamento'!$O183&lt;&gt;'Série original'!$P183,'1º Saneamento'!$P183&lt;&gt;'Série original'!$Q183)),'1º Saneamento'!G183," ")</f>
        <v xml:space="preserve"> </v>
      </c>
      <c r="H183" s="5" t="str">
        <f>IF(AND('1º Saneamento'!$O183&gt;30%,'1º Saneamento'!H183&gt;='1º Saneamento'!$P183,'1º Saneamento'!H183&lt;='1º Saneamento'!$Q183,COUNT('1º Saneamento'!$C183:$L183)&gt;3,OR('1º Saneamento'!$N183&lt;&gt;'Série original'!$O183,'1º Saneamento'!$O183&lt;&gt;'Série original'!$P183,'1º Saneamento'!$P183&lt;&gt;'Série original'!$Q183)),'1º Saneamento'!H183," ")</f>
        <v xml:space="preserve"> </v>
      </c>
      <c r="I183" s="5" t="str">
        <f>IF(AND('1º Saneamento'!$O183&gt;30%,'1º Saneamento'!I183&gt;='1º Saneamento'!$P183,'1º Saneamento'!I183&lt;='1º Saneamento'!$Q183,COUNT('1º Saneamento'!$C183:$L183)&gt;3,OR('1º Saneamento'!$N183&lt;&gt;'Série original'!$O183,'1º Saneamento'!$O183&lt;&gt;'Série original'!$P183,'1º Saneamento'!$P183&lt;&gt;'Série original'!$Q183)),'1º Saneamento'!I183," ")</f>
        <v xml:space="preserve"> </v>
      </c>
      <c r="J183" s="5" t="str">
        <f>IF(AND('1º Saneamento'!$O183&gt;30%,'1º Saneamento'!J183&gt;='1º Saneamento'!$P183,'1º Saneamento'!J183&lt;='1º Saneamento'!$Q183,COUNT('1º Saneamento'!$C183:$L183)&gt;3,OR('1º Saneamento'!$N183&lt;&gt;'Série original'!$O183,'1º Saneamento'!$O183&lt;&gt;'Série original'!$P183,'1º Saneamento'!$P183&lt;&gt;'Série original'!$Q183)),'1º Saneamento'!J183," ")</f>
        <v xml:space="preserve"> </v>
      </c>
      <c r="K183" s="5" t="str">
        <f>IF(AND('1º Saneamento'!$O183&gt;30%,'1º Saneamento'!K183&gt;='1º Saneamento'!$P183,'1º Saneamento'!K183&lt;='1º Saneamento'!$Q183,COUNT('1º Saneamento'!$C183:$L183)&gt;3,OR('1º Saneamento'!$N183&lt;&gt;'Série original'!$O183,'1º Saneamento'!$O183&lt;&gt;'Série original'!$P183,'1º Saneamento'!$P183&lt;&gt;'Série original'!$Q183)),'1º Saneamento'!K183," ")</f>
        <v xml:space="preserve"> </v>
      </c>
      <c r="L183" s="5" t="str">
        <f>IF(AND('1º Saneamento'!$O183&gt;30%,'1º Saneamento'!L183&gt;='1º Saneamento'!$P183,'1º Saneamento'!L183&lt;='1º Saneamento'!$Q183,COUNT('1º Saneamento'!$C183:$L183)&gt;3,OR('1º Saneamento'!$N183&lt;&gt;'Série original'!$O183,'1º Saneamento'!$O183&lt;&gt;'Série original'!$P183,'1º Saneamento'!$P183&lt;&gt;'Série original'!$Q183)),'1º Saneamento'!L183," ")</f>
        <v xml:space="preserve"> </v>
      </c>
      <c r="M183" s="44" t="str">
        <f t="shared" si="20"/>
        <v/>
      </c>
      <c r="N183" s="7" t="str">
        <f t="shared" si="21"/>
        <v/>
      </c>
      <c r="O183" s="8" t="str">
        <f t="shared" si="22"/>
        <v/>
      </c>
      <c r="P183" s="6" t="str">
        <f t="shared" si="23"/>
        <v/>
      </c>
      <c r="Q183" s="5" t="str">
        <f t="shared" si="24"/>
        <v/>
      </c>
    </row>
    <row r="184" spans="1:17" ht="12.75" customHeight="1" x14ac:dyDescent="0.25">
      <c r="A184" s="3" t="str">
        <f>IF('Série original'!$A184&lt;&gt;"",'Série original'!$A184,"")</f>
        <v/>
      </c>
      <c r="B184" s="4" t="str">
        <f>IF('Série original'!$B184&lt;&gt;"",'Série original'!$B184,"")</f>
        <v/>
      </c>
      <c r="C184" s="5" t="str">
        <f>IF(AND('1º Saneamento'!$O184&gt;30%,'1º Saneamento'!C184&gt;='1º Saneamento'!$P184,'1º Saneamento'!C184&lt;='1º Saneamento'!$Q184,COUNT('1º Saneamento'!$C184:$L184)&gt;3,OR('1º Saneamento'!$N184&lt;&gt;'Série original'!$O184,'1º Saneamento'!$O184&lt;&gt;'Série original'!$P184,'1º Saneamento'!$P184&lt;&gt;'Série original'!$Q184)),'1º Saneamento'!C184," ")</f>
        <v xml:space="preserve"> </v>
      </c>
      <c r="D184" s="5" t="str">
        <f>IF(AND('1º Saneamento'!$O184&gt;30%,'1º Saneamento'!D184&gt;='1º Saneamento'!$P184,'1º Saneamento'!D184&lt;='1º Saneamento'!$Q184,COUNT('1º Saneamento'!$C184:$L184)&gt;3,OR('1º Saneamento'!$N184&lt;&gt;'Série original'!$O184,'1º Saneamento'!$O184&lt;&gt;'Série original'!$P184,'1º Saneamento'!$P184&lt;&gt;'Série original'!$Q184)),'1º Saneamento'!D184," ")</f>
        <v xml:space="preserve"> </v>
      </c>
      <c r="E184" s="5" t="str">
        <f>IF(AND('1º Saneamento'!$O184&gt;30%,'1º Saneamento'!E184&gt;='1º Saneamento'!$P184,'1º Saneamento'!E184&lt;='1º Saneamento'!$Q184,COUNT('1º Saneamento'!$C184:$L184)&gt;3,OR('1º Saneamento'!$N184&lt;&gt;'Série original'!$O184,'1º Saneamento'!$O184&lt;&gt;'Série original'!$P184,'1º Saneamento'!$P184&lt;&gt;'Série original'!$Q184)),'1º Saneamento'!E184," ")</f>
        <v xml:space="preserve"> </v>
      </c>
      <c r="F184" s="5" t="str">
        <f>IF(AND('1º Saneamento'!$O184&gt;30%,'1º Saneamento'!F184&gt;='1º Saneamento'!$P184,'1º Saneamento'!F184&lt;='1º Saneamento'!$Q184,COUNT('1º Saneamento'!$C184:$L184)&gt;3,OR('1º Saneamento'!$N184&lt;&gt;'Série original'!$O184,'1º Saneamento'!$O184&lt;&gt;'Série original'!$P184,'1º Saneamento'!$P184&lt;&gt;'Série original'!$Q184)),'1º Saneamento'!F184," ")</f>
        <v xml:space="preserve"> </v>
      </c>
      <c r="G184" s="5" t="str">
        <f>IF(AND('1º Saneamento'!$O184&gt;30%,'1º Saneamento'!G184&gt;='1º Saneamento'!$P184,'1º Saneamento'!G184&lt;='1º Saneamento'!$Q184,COUNT('1º Saneamento'!$C184:$L184)&gt;3,OR('1º Saneamento'!$N184&lt;&gt;'Série original'!$O184,'1º Saneamento'!$O184&lt;&gt;'Série original'!$P184,'1º Saneamento'!$P184&lt;&gt;'Série original'!$Q184)),'1º Saneamento'!G184," ")</f>
        <v xml:space="preserve"> </v>
      </c>
      <c r="H184" s="5" t="str">
        <f>IF(AND('1º Saneamento'!$O184&gt;30%,'1º Saneamento'!H184&gt;='1º Saneamento'!$P184,'1º Saneamento'!H184&lt;='1º Saneamento'!$Q184,COUNT('1º Saneamento'!$C184:$L184)&gt;3,OR('1º Saneamento'!$N184&lt;&gt;'Série original'!$O184,'1º Saneamento'!$O184&lt;&gt;'Série original'!$P184,'1º Saneamento'!$P184&lt;&gt;'Série original'!$Q184)),'1º Saneamento'!H184," ")</f>
        <v xml:space="preserve"> </v>
      </c>
      <c r="I184" s="5" t="str">
        <f>IF(AND('1º Saneamento'!$O184&gt;30%,'1º Saneamento'!I184&gt;='1º Saneamento'!$P184,'1º Saneamento'!I184&lt;='1º Saneamento'!$Q184,COUNT('1º Saneamento'!$C184:$L184)&gt;3,OR('1º Saneamento'!$N184&lt;&gt;'Série original'!$O184,'1º Saneamento'!$O184&lt;&gt;'Série original'!$P184,'1º Saneamento'!$P184&lt;&gt;'Série original'!$Q184)),'1º Saneamento'!I184," ")</f>
        <v xml:space="preserve"> </v>
      </c>
      <c r="J184" s="5" t="str">
        <f>IF(AND('1º Saneamento'!$O184&gt;30%,'1º Saneamento'!J184&gt;='1º Saneamento'!$P184,'1º Saneamento'!J184&lt;='1º Saneamento'!$Q184,COUNT('1º Saneamento'!$C184:$L184)&gt;3,OR('1º Saneamento'!$N184&lt;&gt;'Série original'!$O184,'1º Saneamento'!$O184&lt;&gt;'Série original'!$P184,'1º Saneamento'!$P184&lt;&gt;'Série original'!$Q184)),'1º Saneamento'!J184," ")</f>
        <v xml:space="preserve"> </v>
      </c>
      <c r="K184" s="5" t="str">
        <f>IF(AND('1º Saneamento'!$O184&gt;30%,'1º Saneamento'!K184&gt;='1º Saneamento'!$P184,'1º Saneamento'!K184&lt;='1º Saneamento'!$Q184,COUNT('1º Saneamento'!$C184:$L184)&gt;3,OR('1º Saneamento'!$N184&lt;&gt;'Série original'!$O184,'1º Saneamento'!$O184&lt;&gt;'Série original'!$P184,'1º Saneamento'!$P184&lt;&gt;'Série original'!$Q184)),'1º Saneamento'!K184," ")</f>
        <v xml:space="preserve"> </v>
      </c>
      <c r="L184" s="5" t="str">
        <f>IF(AND('1º Saneamento'!$O184&gt;30%,'1º Saneamento'!L184&gt;='1º Saneamento'!$P184,'1º Saneamento'!L184&lt;='1º Saneamento'!$Q184,COUNT('1º Saneamento'!$C184:$L184)&gt;3,OR('1º Saneamento'!$N184&lt;&gt;'Série original'!$O184,'1º Saneamento'!$O184&lt;&gt;'Série original'!$P184,'1º Saneamento'!$P184&lt;&gt;'Série original'!$Q184)),'1º Saneamento'!L184," ")</f>
        <v xml:space="preserve"> </v>
      </c>
      <c r="M184" s="44" t="str">
        <f t="shared" si="20"/>
        <v/>
      </c>
      <c r="N184" s="7" t="str">
        <f t="shared" si="21"/>
        <v/>
      </c>
      <c r="O184" s="8" t="str">
        <f t="shared" si="22"/>
        <v/>
      </c>
      <c r="P184" s="6" t="str">
        <f t="shared" si="23"/>
        <v/>
      </c>
      <c r="Q184" s="5" t="str">
        <f t="shared" si="24"/>
        <v/>
      </c>
    </row>
    <row r="185" spans="1:17" ht="12.75" customHeight="1" x14ac:dyDescent="0.25">
      <c r="A185" s="3" t="str">
        <f>IF('Série original'!$A185&lt;&gt;"",'Série original'!$A185,"")</f>
        <v/>
      </c>
      <c r="B185" s="4" t="str">
        <f>IF('Série original'!$B185&lt;&gt;"",'Série original'!$B185,"")</f>
        <v/>
      </c>
      <c r="C185" s="5" t="str">
        <f>IF(AND('1º Saneamento'!$O185&gt;30%,'1º Saneamento'!C185&gt;='1º Saneamento'!$P185,'1º Saneamento'!C185&lt;='1º Saneamento'!$Q185,COUNT('1º Saneamento'!$C185:$L185)&gt;3,OR('1º Saneamento'!$N185&lt;&gt;'Série original'!$O185,'1º Saneamento'!$O185&lt;&gt;'Série original'!$P185,'1º Saneamento'!$P185&lt;&gt;'Série original'!$Q185)),'1º Saneamento'!C185," ")</f>
        <v xml:space="preserve"> </v>
      </c>
      <c r="D185" s="5" t="str">
        <f>IF(AND('1º Saneamento'!$O185&gt;30%,'1º Saneamento'!D185&gt;='1º Saneamento'!$P185,'1º Saneamento'!D185&lt;='1º Saneamento'!$Q185,COUNT('1º Saneamento'!$C185:$L185)&gt;3,OR('1º Saneamento'!$N185&lt;&gt;'Série original'!$O185,'1º Saneamento'!$O185&lt;&gt;'Série original'!$P185,'1º Saneamento'!$P185&lt;&gt;'Série original'!$Q185)),'1º Saneamento'!D185," ")</f>
        <v xml:space="preserve"> </v>
      </c>
      <c r="E185" s="5" t="str">
        <f>IF(AND('1º Saneamento'!$O185&gt;30%,'1º Saneamento'!E185&gt;='1º Saneamento'!$P185,'1º Saneamento'!E185&lt;='1º Saneamento'!$Q185,COUNT('1º Saneamento'!$C185:$L185)&gt;3,OR('1º Saneamento'!$N185&lt;&gt;'Série original'!$O185,'1º Saneamento'!$O185&lt;&gt;'Série original'!$P185,'1º Saneamento'!$P185&lt;&gt;'Série original'!$Q185)),'1º Saneamento'!E185," ")</f>
        <v xml:space="preserve"> </v>
      </c>
      <c r="F185" s="5" t="str">
        <f>IF(AND('1º Saneamento'!$O185&gt;30%,'1º Saneamento'!F185&gt;='1º Saneamento'!$P185,'1º Saneamento'!F185&lt;='1º Saneamento'!$Q185,COUNT('1º Saneamento'!$C185:$L185)&gt;3,OR('1º Saneamento'!$N185&lt;&gt;'Série original'!$O185,'1º Saneamento'!$O185&lt;&gt;'Série original'!$P185,'1º Saneamento'!$P185&lt;&gt;'Série original'!$Q185)),'1º Saneamento'!F185," ")</f>
        <v xml:space="preserve"> </v>
      </c>
      <c r="G185" s="5" t="str">
        <f>IF(AND('1º Saneamento'!$O185&gt;30%,'1º Saneamento'!G185&gt;='1º Saneamento'!$P185,'1º Saneamento'!G185&lt;='1º Saneamento'!$Q185,COUNT('1º Saneamento'!$C185:$L185)&gt;3,OR('1º Saneamento'!$N185&lt;&gt;'Série original'!$O185,'1º Saneamento'!$O185&lt;&gt;'Série original'!$P185,'1º Saneamento'!$P185&lt;&gt;'Série original'!$Q185)),'1º Saneamento'!G185," ")</f>
        <v xml:space="preserve"> </v>
      </c>
      <c r="H185" s="5" t="str">
        <f>IF(AND('1º Saneamento'!$O185&gt;30%,'1º Saneamento'!H185&gt;='1º Saneamento'!$P185,'1º Saneamento'!H185&lt;='1º Saneamento'!$Q185,COUNT('1º Saneamento'!$C185:$L185)&gt;3,OR('1º Saneamento'!$N185&lt;&gt;'Série original'!$O185,'1º Saneamento'!$O185&lt;&gt;'Série original'!$P185,'1º Saneamento'!$P185&lt;&gt;'Série original'!$Q185)),'1º Saneamento'!H185," ")</f>
        <v xml:space="preserve"> </v>
      </c>
      <c r="I185" s="5" t="str">
        <f>IF(AND('1º Saneamento'!$O185&gt;30%,'1º Saneamento'!I185&gt;='1º Saneamento'!$P185,'1º Saneamento'!I185&lt;='1º Saneamento'!$Q185,COUNT('1º Saneamento'!$C185:$L185)&gt;3,OR('1º Saneamento'!$N185&lt;&gt;'Série original'!$O185,'1º Saneamento'!$O185&lt;&gt;'Série original'!$P185,'1º Saneamento'!$P185&lt;&gt;'Série original'!$Q185)),'1º Saneamento'!I185," ")</f>
        <v xml:space="preserve"> </v>
      </c>
      <c r="J185" s="5" t="str">
        <f>IF(AND('1º Saneamento'!$O185&gt;30%,'1º Saneamento'!J185&gt;='1º Saneamento'!$P185,'1º Saneamento'!J185&lt;='1º Saneamento'!$Q185,COUNT('1º Saneamento'!$C185:$L185)&gt;3,OR('1º Saneamento'!$N185&lt;&gt;'Série original'!$O185,'1º Saneamento'!$O185&lt;&gt;'Série original'!$P185,'1º Saneamento'!$P185&lt;&gt;'Série original'!$Q185)),'1º Saneamento'!J185," ")</f>
        <v xml:space="preserve"> </v>
      </c>
      <c r="K185" s="5" t="str">
        <f>IF(AND('1º Saneamento'!$O185&gt;30%,'1º Saneamento'!K185&gt;='1º Saneamento'!$P185,'1º Saneamento'!K185&lt;='1º Saneamento'!$Q185,COUNT('1º Saneamento'!$C185:$L185)&gt;3,OR('1º Saneamento'!$N185&lt;&gt;'Série original'!$O185,'1º Saneamento'!$O185&lt;&gt;'Série original'!$P185,'1º Saneamento'!$P185&lt;&gt;'Série original'!$Q185)),'1º Saneamento'!K185," ")</f>
        <v xml:space="preserve"> </v>
      </c>
      <c r="L185" s="5" t="str">
        <f>IF(AND('1º Saneamento'!$O185&gt;30%,'1º Saneamento'!L185&gt;='1º Saneamento'!$P185,'1º Saneamento'!L185&lt;='1º Saneamento'!$Q185,COUNT('1º Saneamento'!$C185:$L185)&gt;3,OR('1º Saneamento'!$N185&lt;&gt;'Série original'!$O185,'1º Saneamento'!$O185&lt;&gt;'Série original'!$P185,'1º Saneamento'!$P185&lt;&gt;'Série original'!$Q185)),'1º Saneamento'!L185," ")</f>
        <v xml:space="preserve"> </v>
      </c>
      <c r="M185" s="44" t="str">
        <f t="shared" si="20"/>
        <v/>
      </c>
      <c r="N185" s="7" t="str">
        <f t="shared" si="21"/>
        <v/>
      </c>
      <c r="O185" s="8" t="str">
        <f t="shared" si="22"/>
        <v/>
      </c>
      <c r="P185" s="6" t="str">
        <f t="shared" si="23"/>
        <v/>
      </c>
      <c r="Q185" s="5" t="str">
        <f t="shared" si="24"/>
        <v/>
      </c>
    </row>
    <row r="186" spans="1:17" ht="12.75" customHeight="1" x14ac:dyDescent="0.25">
      <c r="A186" s="3" t="str">
        <f>IF('Série original'!$A186&lt;&gt;"",'Série original'!$A186,"")</f>
        <v/>
      </c>
      <c r="B186" s="4" t="str">
        <f>IF('Série original'!$B186&lt;&gt;"",'Série original'!$B186,"")</f>
        <v/>
      </c>
      <c r="C186" s="5" t="str">
        <f>IF(AND('1º Saneamento'!$O186&gt;30%,'1º Saneamento'!C186&gt;='1º Saneamento'!$P186,'1º Saneamento'!C186&lt;='1º Saneamento'!$Q186,COUNT('1º Saneamento'!$C186:$L186)&gt;3,OR('1º Saneamento'!$N186&lt;&gt;'Série original'!$O186,'1º Saneamento'!$O186&lt;&gt;'Série original'!$P186,'1º Saneamento'!$P186&lt;&gt;'Série original'!$Q186)),'1º Saneamento'!C186," ")</f>
        <v xml:space="preserve"> </v>
      </c>
      <c r="D186" s="5" t="str">
        <f>IF(AND('1º Saneamento'!$O186&gt;30%,'1º Saneamento'!D186&gt;='1º Saneamento'!$P186,'1º Saneamento'!D186&lt;='1º Saneamento'!$Q186,COUNT('1º Saneamento'!$C186:$L186)&gt;3,OR('1º Saneamento'!$N186&lt;&gt;'Série original'!$O186,'1º Saneamento'!$O186&lt;&gt;'Série original'!$P186,'1º Saneamento'!$P186&lt;&gt;'Série original'!$Q186)),'1º Saneamento'!D186," ")</f>
        <v xml:space="preserve"> </v>
      </c>
      <c r="E186" s="5" t="str">
        <f>IF(AND('1º Saneamento'!$O186&gt;30%,'1º Saneamento'!E186&gt;='1º Saneamento'!$P186,'1º Saneamento'!E186&lt;='1º Saneamento'!$Q186,COUNT('1º Saneamento'!$C186:$L186)&gt;3,OR('1º Saneamento'!$N186&lt;&gt;'Série original'!$O186,'1º Saneamento'!$O186&lt;&gt;'Série original'!$P186,'1º Saneamento'!$P186&lt;&gt;'Série original'!$Q186)),'1º Saneamento'!E186," ")</f>
        <v xml:space="preserve"> </v>
      </c>
      <c r="F186" s="5" t="str">
        <f>IF(AND('1º Saneamento'!$O186&gt;30%,'1º Saneamento'!F186&gt;='1º Saneamento'!$P186,'1º Saneamento'!F186&lt;='1º Saneamento'!$Q186,COUNT('1º Saneamento'!$C186:$L186)&gt;3,OR('1º Saneamento'!$N186&lt;&gt;'Série original'!$O186,'1º Saneamento'!$O186&lt;&gt;'Série original'!$P186,'1º Saneamento'!$P186&lt;&gt;'Série original'!$Q186)),'1º Saneamento'!F186," ")</f>
        <v xml:space="preserve"> </v>
      </c>
      <c r="G186" s="5" t="str">
        <f>IF(AND('1º Saneamento'!$O186&gt;30%,'1º Saneamento'!G186&gt;='1º Saneamento'!$P186,'1º Saneamento'!G186&lt;='1º Saneamento'!$Q186,COUNT('1º Saneamento'!$C186:$L186)&gt;3,OR('1º Saneamento'!$N186&lt;&gt;'Série original'!$O186,'1º Saneamento'!$O186&lt;&gt;'Série original'!$P186,'1º Saneamento'!$P186&lt;&gt;'Série original'!$Q186)),'1º Saneamento'!G186," ")</f>
        <v xml:space="preserve"> </v>
      </c>
      <c r="H186" s="5" t="str">
        <f>IF(AND('1º Saneamento'!$O186&gt;30%,'1º Saneamento'!H186&gt;='1º Saneamento'!$P186,'1º Saneamento'!H186&lt;='1º Saneamento'!$Q186,COUNT('1º Saneamento'!$C186:$L186)&gt;3,OR('1º Saneamento'!$N186&lt;&gt;'Série original'!$O186,'1º Saneamento'!$O186&lt;&gt;'Série original'!$P186,'1º Saneamento'!$P186&lt;&gt;'Série original'!$Q186)),'1º Saneamento'!H186," ")</f>
        <v xml:space="preserve"> </v>
      </c>
      <c r="I186" s="5" t="str">
        <f>IF(AND('1º Saneamento'!$O186&gt;30%,'1º Saneamento'!I186&gt;='1º Saneamento'!$P186,'1º Saneamento'!I186&lt;='1º Saneamento'!$Q186,COUNT('1º Saneamento'!$C186:$L186)&gt;3,OR('1º Saneamento'!$N186&lt;&gt;'Série original'!$O186,'1º Saneamento'!$O186&lt;&gt;'Série original'!$P186,'1º Saneamento'!$P186&lt;&gt;'Série original'!$Q186)),'1º Saneamento'!I186," ")</f>
        <v xml:space="preserve"> </v>
      </c>
      <c r="J186" s="5" t="str">
        <f>IF(AND('1º Saneamento'!$O186&gt;30%,'1º Saneamento'!J186&gt;='1º Saneamento'!$P186,'1º Saneamento'!J186&lt;='1º Saneamento'!$Q186,COUNT('1º Saneamento'!$C186:$L186)&gt;3,OR('1º Saneamento'!$N186&lt;&gt;'Série original'!$O186,'1º Saneamento'!$O186&lt;&gt;'Série original'!$P186,'1º Saneamento'!$P186&lt;&gt;'Série original'!$Q186)),'1º Saneamento'!J186," ")</f>
        <v xml:space="preserve"> </v>
      </c>
      <c r="K186" s="5" t="str">
        <f>IF(AND('1º Saneamento'!$O186&gt;30%,'1º Saneamento'!K186&gt;='1º Saneamento'!$P186,'1º Saneamento'!K186&lt;='1º Saneamento'!$Q186,COUNT('1º Saneamento'!$C186:$L186)&gt;3,OR('1º Saneamento'!$N186&lt;&gt;'Série original'!$O186,'1º Saneamento'!$O186&lt;&gt;'Série original'!$P186,'1º Saneamento'!$P186&lt;&gt;'Série original'!$Q186)),'1º Saneamento'!K186," ")</f>
        <v xml:space="preserve"> </v>
      </c>
      <c r="L186" s="5" t="str">
        <f>IF(AND('1º Saneamento'!$O186&gt;30%,'1º Saneamento'!L186&gt;='1º Saneamento'!$P186,'1º Saneamento'!L186&lt;='1º Saneamento'!$Q186,COUNT('1º Saneamento'!$C186:$L186)&gt;3,OR('1º Saneamento'!$N186&lt;&gt;'Série original'!$O186,'1º Saneamento'!$O186&lt;&gt;'Série original'!$P186,'1º Saneamento'!$P186&lt;&gt;'Série original'!$Q186)),'1º Saneamento'!L186," ")</f>
        <v xml:space="preserve"> </v>
      </c>
      <c r="M186" s="44" t="str">
        <f t="shared" si="20"/>
        <v/>
      </c>
      <c r="N186" s="7" t="str">
        <f t="shared" si="21"/>
        <v/>
      </c>
      <c r="O186" s="8" t="str">
        <f t="shared" si="22"/>
        <v/>
      </c>
      <c r="P186" s="6" t="str">
        <f t="shared" si="23"/>
        <v/>
      </c>
      <c r="Q186" s="5" t="str">
        <f t="shared" si="24"/>
        <v/>
      </c>
    </row>
    <row r="187" spans="1:17" ht="12.75" customHeight="1" x14ac:dyDescent="0.25">
      <c r="A187" s="3" t="str">
        <f>IF('Série original'!$A187&lt;&gt;"",'Série original'!$A187,"")</f>
        <v/>
      </c>
      <c r="B187" s="4" t="str">
        <f>IF('Série original'!$B187&lt;&gt;"",'Série original'!$B187,"")</f>
        <v/>
      </c>
      <c r="C187" s="5" t="str">
        <f>IF(AND('1º Saneamento'!$O187&gt;30%,'1º Saneamento'!C187&gt;='1º Saneamento'!$P187,'1º Saneamento'!C187&lt;='1º Saneamento'!$Q187,COUNT('1º Saneamento'!$C187:$L187)&gt;3,OR('1º Saneamento'!$N187&lt;&gt;'Série original'!$O187,'1º Saneamento'!$O187&lt;&gt;'Série original'!$P187,'1º Saneamento'!$P187&lt;&gt;'Série original'!$Q187)),'1º Saneamento'!C187," ")</f>
        <v xml:space="preserve"> </v>
      </c>
      <c r="D187" s="5" t="str">
        <f>IF(AND('1º Saneamento'!$O187&gt;30%,'1º Saneamento'!D187&gt;='1º Saneamento'!$P187,'1º Saneamento'!D187&lt;='1º Saneamento'!$Q187,COUNT('1º Saneamento'!$C187:$L187)&gt;3,OR('1º Saneamento'!$N187&lt;&gt;'Série original'!$O187,'1º Saneamento'!$O187&lt;&gt;'Série original'!$P187,'1º Saneamento'!$P187&lt;&gt;'Série original'!$Q187)),'1º Saneamento'!D187," ")</f>
        <v xml:space="preserve"> </v>
      </c>
      <c r="E187" s="5" t="str">
        <f>IF(AND('1º Saneamento'!$O187&gt;30%,'1º Saneamento'!E187&gt;='1º Saneamento'!$P187,'1º Saneamento'!E187&lt;='1º Saneamento'!$Q187,COUNT('1º Saneamento'!$C187:$L187)&gt;3,OR('1º Saneamento'!$N187&lt;&gt;'Série original'!$O187,'1º Saneamento'!$O187&lt;&gt;'Série original'!$P187,'1º Saneamento'!$P187&lt;&gt;'Série original'!$Q187)),'1º Saneamento'!E187," ")</f>
        <v xml:space="preserve"> </v>
      </c>
      <c r="F187" s="5" t="str">
        <f>IF(AND('1º Saneamento'!$O187&gt;30%,'1º Saneamento'!F187&gt;='1º Saneamento'!$P187,'1º Saneamento'!F187&lt;='1º Saneamento'!$Q187,COUNT('1º Saneamento'!$C187:$L187)&gt;3,OR('1º Saneamento'!$N187&lt;&gt;'Série original'!$O187,'1º Saneamento'!$O187&lt;&gt;'Série original'!$P187,'1º Saneamento'!$P187&lt;&gt;'Série original'!$Q187)),'1º Saneamento'!F187," ")</f>
        <v xml:space="preserve"> </v>
      </c>
      <c r="G187" s="5" t="str">
        <f>IF(AND('1º Saneamento'!$O187&gt;30%,'1º Saneamento'!G187&gt;='1º Saneamento'!$P187,'1º Saneamento'!G187&lt;='1º Saneamento'!$Q187,COUNT('1º Saneamento'!$C187:$L187)&gt;3,OR('1º Saneamento'!$N187&lt;&gt;'Série original'!$O187,'1º Saneamento'!$O187&lt;&gt;'Série original'!$P187,'1º Saneamento'!$P187&lt;&gt;'Série original'!$Q187)),'1º Saneamento'!G187," ")</f>
        <v xml:space="preserve"> </v>
      </c>
      <c r="H187" s="5" t="str">
        <f>IF(AND('1º Saneamento'!$O187&gt;30%,'1º Saneamento'!H187&gt;='1º Saneamento'!$P187,'1º Saneamento'!H187&lt;='1º Saneamento'!$Q187,COUNT('1º Saneamento'!$C187:$L187)&gt;3,OR('1º Saneamento'!$N187&lt;&gt;'Série original'!$O187,'1º Saneamento'!$O187&lt;&gt;'Série original'!$P187,'1º Saneamento'!$P187&lt;&gt;'Série original'!$Q187)),'1º Saneamento'!H187," ")</f>
        <v xml:space="preserve"> </v>
      </c>
      <c r="I187" s="5" t="str">
        <f>IF(AND('1º Saneamento'!$O187&gt;30%,'1º Saneamento'!I187&gt;='1º Saneamento'!$P187,'1º Saneamento'!I187&lt;='1º Saneamento'!$Q187,COUNT('1º Saneamento'!$C187:$L187)&gt;3,OR('1º Saneamento'!$N187&lt;&gt;'Série original'!$O187,'1º Saneamento'!$O187&lt;&gt;'Série original'!$P187,'1º Saneamento'!$P187&lt;&gt;'Série original'!$Q187)),'1º Saneamento'!I187," ")</f>
        <v xml:space="preserve"> </v>
      </c>
      <c r="J187" s="5" t="str">
        <f>IF(AND('1º Saneamento'!$O187&gt;30%,'1º Saneamento'!J187&gt;='1º Saneamento'!$P187,'1º Saneamento'!J187&lt;='1º Saneamento'!$Q187,COUNT('1º Saneamento'!$C187:$L187)&gt;3,OR('1º Saneamento'!$N187&lt;&gt;'Série original'!$O187,'1º Saneamento'!$O187&lt;&gt;'Série original'!$P187,'1º Saneamento'!$P187&lt;&gt;'Série original'!$Q187)),'1º Saneamento'!J187," ")</f>
        <v xml:space="preserve"> </v>
      </c>
      <c r="K187" s="5" t="str">
        <f>IF(AND('1º Saneamento'!$O187&gt;30%,'1º Saneamento'!K187&gt;='1º Saneamento'!$P187,'1º Saneamento'!K187&lt;='1º Saneamento'!$Q187,COUNT('1º Saneamento'!$C187:$L187)&gt;3,OR('1º Saneamento'!$N187&lt;&gt;'Série original'!$O187,'1º Saneamento'!$O187&lt;&gt;'Série original'!$P187,'1º Saneamento'!$P187&lt;&gt;'Série original'!$Q187)),'1º Saneamento'!K187," ")</f>
        <v xml:space="preserve"> </v>
      </c>
      <c r="L187" s="5" t="str">
        <f>IF(AND('1º Saneamento'!$O187&gt;30%,'1º Saneamento'!L187&gt;='1º Saneamento'!$P187,'1º Saneamento'!L187&lt;='1º Saneamento'!$Q187,COUNT('1º Saneamento'!$C187:$L187)&gt;3,OR('1º Saneamento'!$N187&lt;&gt;'Série original'!$O187,'1º Saneamento'!$O187&lt;&gt;'Série original'!$P187,'1º Saneamento'!$P187&lt;&gt;'Série original'!$Q187)),'1º Saneamento'!L187," ")</f>
        <v xml:space="preserve"> </v>
      </c>
      <c r="M187" s="44" t="str">
        <f t="shared" si="20"/>
        <v/>
      </c>
      <c r="N187" s="7" t="str">
        <f t="shared" si="21"/>
        <v/>
      </c>
      <c r="O187" s="8" t="str">
        <f t="shared" si="22"/>
        <v/>
      </c>
      <c r="P187" s="6" t="str">
        <f t="shared" si="23"/>
        <v/>
      </c>
      <c r="Q187" s="5" t="str">
        <f t="shared" si="24"/>
        <v/>
      </c>
    </row>
    <row r="188" spans="1:17" ht="12.75" customHeight="1" x14ac:dyDescent="0.25">
      <c r="A188" s="3" t="str">
        <f>IF('Série original'!$A188&lt;&gt;"",'Série original'!$A188,"")</f>
        <v/>
      </c>
      <c r="B188" s="4" t="str">
        <f>IF('Série original'!$B188&lt;&gt;"",'Série original'!$B188,"")</f>
        <v/>
      </c>
      <c r="C188" s="5" t="str">
        <f>IF(AND('1º Saneamento'!$O188&gt;30%,'1º Saneamento'!C188&gt;='1º Saneamento'!$P188,'1º Saneamento'!C188&lt;='1º Saneamento'!$Q188,COUNT('1º Saneamento'!$C188:$L188)&gt;3,OR('1º Saneamento'!$N188&lt;&gt;'Série original'!$O188,'1º Saneamento'!$O188&lt;&gt;'Série original'!$P188,'1º Saneamento'!$P188&lt;&gt;'Série original'!$Q188)),'1º Saneamento'!C188," ")</f>
        <v xml:space="preserve"> </v>
      </c>
      <c r="D188" s="5" t="str">
        <f>IF(AND('1º Saneamento'!$O188&gt;30%,'1º Saneamento'!D188&gt;='1º Saneamento'!$P188,'1º Saneamento'!D188&lt;='1º Saneamento'!$Q188,COUNT('1º Saneamento'!$C188:$L188)&gt;3,OR('1º Saneamento'!$N188&lt;&gt;'Série original'!$O188,'1º Saneamento'!$O188&lt;&gt;'Série original'!$P188,'1º Saneamento'!$P188&lt;&gt;'Série original'!$Q188)),'1º Saneamento'!D188," ")</f>
        <v xml:space="preserve"> </v>
      </c>
      <c r="E188" s="5" t="str">
        <f>IF(AND('1º Saneamento'!$O188&gt;30%,'1º Saneamento'!E188&gt;='1º Saneamento'!$P188,'1º Saneamento'!E188&lt;='1º Saneamento'!$Q188,COUNT('1º Saneamento'!$C188:$L188)&gt;3,OR('1º Saneamento'!$N188&lt;&gt;'Série original'!$O188,'1º Saneamento'!$O188&lt;&gt;'Série original'!$P188,'1º Saneamento'!$P188&lt;&gt;'Série original'!$Q188)),'1º Saneamento'!E188," ")</f>
        <v xml:space="preserve"> </v>
      </c>
      <c r="F188" s="5" t="str">
        <f>IF(AND('1º Saneamento'!$O188&gt;30%,'1º Saneamento'!F188&gt;='1º Saneamento'!$P188,'1º Saneamento'!F188&lt;='1º Saneamento'!$Q188,COUNT('1º Saneamento'!$C188:$L188)&gt;3,OR('1º Saneamento'!$N188&lt;&gt;'Série original'!$O188,'1º Saneamento'!$O188&lt;&gt;'Série original'!$P188,'1º Saneamento'!$P188&lt;&gt;'Série original'!$Q188)),'1º Saneamento'!F188," ")</f>
        <v xml:space="preserve"> </v>
      </c>
      <c r="G188" s="5" t="str">
        <f>IF(AND('1º Saneamento'!$O188&gt;30%,'1º Saneamento'!G188&gt;='1º Saneamento'!$P188,'1º Saneamento'!G188&lt;='1º Saneamento'!$Q188,COUNT('1º Saneamento'!$C188:$L188)&gt;3,OR('1º Saneamento'!$N188&lt;&gt;'Série original'!$O188,'1º Saneamento'!$O188&lt;&gt;'Série original'!$P188,'1º Saneamento'!$P188&lt;&gt;'Série original'!$Q188)),'1º Saneamento'!G188," ")</f>
        <v xml:space="preserve"> </v>
      </c>
      <c r="H188" s="5" t="str">
        <f>IF(AND('1º Saneamento'!$O188&gt;30%,'1º Saneamento'!H188&gt;='1º Saneamento'!$P188,'1º Saneamento'!H188&lt;='1º Saneamento'!$Q188,COUNT('1º Saneamento'!$C188:$L188)&gt;3,OR('1º Saneamento'!$N188&lt;&gt;'Série original'!$O188,'1º Saneamento'!$O188&lt;&gt;'Série original'!$P188,'1º Saneamento'!$P188&lt;&gt;'Série original'!$Q188)),'1º Saneamento'!H188," ")</f>
        <v xml:space="preserve"> </v>
      </c>
      <c r="I188" s="5" t="str">
        <f>IF(AND('1º Saneamento'!$O188&gt;30%,'1º Saneamento'!I188&gt;='1º Saneamento'!$P188,'1º Saneamento'!I188&lt;='1º Saneamento'!$Q188,COUNT('1º Saneamento'!$C188:$L188)&gt;3,OR('1º Saneamento'!$N188&lt;&gt;'Série original'!$O188,'1º Saneamento'!$O188&lt;&gt;'Série original'!$P188,'1º Saneamento'!$P188&lt;&gt;'Série original'!$Q188)),'1º Saneamento'!I188," ")</f>
        <v xml:space="preserve"> </v>
      </c>
      <c r="J188" s="5" t="str">
        <f>IF(AND('1º Saneamento'!$O188&gt;30%,'1º Saneamento'!J188&gt;='1º Saneamento'!$P188,'1º Saneamento'!J188&lt;='1º Saneamento'!$Q188,COUNT('1º Saneamento'!$C188:$L188)&gt;3,OR('1º Saneamento'!$N188&lt;&gt;'Série original'!$O188,'1º Saneamento'!$O188&lt;&gt;'Série original'!$P188,'1º Saneamento'!$P188&lt;&gt;'Série original'!$Q188)),'1º Saneamento'!J188," ")</f>
        <v xml:space="preserve"> </v>
      </c>
      <c r="K188" s="5" t="str">
        <f>IF(AND('1º Saneamento'!$O188&gt;30%,'1º Saneamento'!K188&gt;='1º Saneamento'!$P188,'1º Saneamento'!K188&lt;='1º Saneamento'!$Q188,COUNT('1º Saneamento'!$C188:$L188)&gt;3,OR('1º Saneamento'!$N188&lt;&gt;'Série original'!$O188,'1º Saneamento'!$O188&lt;&gt;'Série original'!$P188,'1º Saneamento'!$P188&lt;&gt;'Série original'!$Q188)),'1º Saneamento'!K188," ")</f>
        <v xml:space="preserve"> </v>
      </c>
      <c r="L188" s="5" t="str">
        <f>IF(AND('1º Saneamento'!$O188&gt;30%,'1º Saneamento'!L188&gt;='1º Saneamento'!$P188,'1º Saneamento'!L188&lt;='1º Saneamento'!$Q188,COUNT('1º Saneamento'!$C188:$L188)&gt;3,OR('1º Saneamento'!$N188&lt;&gt;'Série original'!$O188,'1º Saneamento'!$O188&lt;&gt;'Série original'!$P188,'1º Saneamento'!$P188&lt;&gt;'Série original'!$Q188)),'1º Saneamento'!L188," ")</f>
        <v xml:space="preserve"> </v>
      </c>
      <c r="M188" s="44" t="str">
        <f t="shared" si="20"/>
        <v/>
      </c>
      <c r="N188" s="7" t="str">
        <f t="shared" si="21"/>
        <v/>
      </c>
      <c r="O188" s="8" t="str">
        <f t="shared" si="22"/>
        <v/>
      </c>
      <c r="P188" s="6" t="str">
        <f t="shared" si="23"/>
        <v/>
      </c>
      <c r="Q188" s="5" t="str">
        <f t="shared" si="24"/>
        <v/>
      </c>
    </row>
    <row r="189" spans="1:17" ht="12.75" customHeight="1" x14ac:dyDescent="0.25">
      <c r="A189" s="3" t="str">
        <f>IF('Série original'!$A189&lt;&gt;"",'Série original'!$A189,"")</f>
        <v/>
      </c>
      <c r="B189" s="4" t="str">
        <f>IF('Série original'!$B189&lt;&gt;"",'Série original'!$B189,"")</f>
        <v/>
      </c>
      <c r="C189" s="5" t="str">
        <f>IF(AND('1º Saneamento'!$O189&gt;30%,'1º Saneamento'!C189&gt;='1º Saneamento'!$P189,'1º Saneamento'!C189&lt;='1º Saneamento'!$Q189,COUNT('1º Saneamento'!$C189:$L189)&gt;3,OR('1º Saneamento'!$N189&lt;&gt;'Série original'!$O189,'1º Saneamento'!$O189&lt;&gt;'Série original'!$P189,'1º Saneamento'!$P189&lt;&gt;'Série original'!$Q189)),'1º Saneamento'!C189," ")</f>
        <v xml:space="preserve"> </v>
      </c>
      <c r="D189" s="5" t="str">
        <f>IF(AND('1º Saneamento'!$O189&gt;30%,'1º Saneamento'!D189&gt;='1º Saneamento'!$P189,'1º Saneamento'!D189&lt;='1º Saneamento'!$Q189,COUNT('1º Saneamento'!$C189:$L189)&gt;3,OR('1º Saneamento'!$N189&lt;&gt;'Série original'!$O189,'1º Saneamento'!$O189&lt;&gt;'Série original'!$P189,'1º Saneamento'!$P189&lt;&gt;'Série original'!$Q189)),'1º Saneamento'!D189," ")</f>
        <v xml:space="preserve"> </v>
      </c>
      <c r="E189" s="5" t="str">
        <f>IF(AND('1º Saneamento'!$O189&gt;30%,'1º Saneamento'!E189&gt;='1º Saneamento'!$P189,'1º Saneamento'!E189&lt;='1º Saneamento'!$Q189,COUNT('1º Saneamento'!$C189:$L189)&gt;3,OR('1º Saneamento'!$N189&lt;&gt;'Série original'!$O189,'1º Saneamento'!$O189&lt;&gt;'Série original'!$P189,'1º Saneamento'!$P189&lt;&gt;'Série original'!$Q189)),'1º Saneamento'!E189," ")</f>
        <v xml:space="preserve"> </v>
      </c>
      <c r="F189" s="5" t="str">
        <f>IF(AND('1º Saneamento'!$O189&gt;30%,'1º Saneamento'!F189&gt;='1º Saneamento'!$P189,'1º Saneamento'!F189&lt;='1º Saneamento'!$Q189,COUNT('1º Saneamento'!$C189:$L189)&gt;3,OR('1º Saneamento'!$N189&lt;&gt;'Série original'!$O189,'1º Saneamento'!$O189&lt;&gt;'Série original'!$P189,'1º Saneamento'!$P189&lt;&gt;'Série original'!$Q189)),'1º Saneamento'!F189," ")</f>
        <v xml:space="preserve"> </v>
      </c>
      <c r="G189" s="5" t="str">
        <f>IF(AND('1º Saneamento'!$O189&gt;30%,'1º Saneamento'!G189&gt;='1º Saneamento'!$P189,'1º Saneamento'!G189&lt;='1º Saneamento'!$Q189,COUNT('1º Saneamento'!$C189:$L189)&gt;3,OR('1º Saneamento'!$N189&lt;&gt;'Série original'!$O189,'1º Saneamento'!$O189&lt;&gt;'Série original'!$P189,'1º Saneamento'!$P189&lt;&gt;'Série original'!$Q189)),'1º Saneamento'!G189," ")</f>
        <v xml:space="preserve"> </v>
      </c>
      <c r="H189" s="5" t="str">
        <f>IF(AND('1º Saneamento'!$O189&gt;30%,'1º Saneamento'!H189&gt;='1º Saneamento'!$P189,'1º Saneamento'!H189&lt;='1º Saneamento'!$Q189,COUNT('1º Saneamento'!$C189:$L189)&gt;3,OR('1º Saneamento'!$N189&lt;&gt;'Série original'!$O189,'1º Saneamento'!$O189&lt;&gt;'Série original'!$P189,'1º Saneamento'!$P189&lt;&gt;'Série original'!$Q189)),'1º Saneamento'!H189," ")</f>
        <v xml:space="preserve"> </v>
      </c>
      <c r="I189" s="5" t="str">
        <f>IF(AND('1º Saneamento'!$O189&gt;30%,'1º Saneamento'!I189&gt;='1º Saneamento'!$P189,'1º Saneamento'!I189&lt;='1º Saneamento'!$Q189,COUNT('1º Saneamento'!$C189:$L189)&gt;3,OR('1º Saneamento'!$N189&lt;&gt;'Série original'!$O189,'1º Saneamento'!$O189&lt;&gt;'Série original'!$P189,'1º Saneamento'!$P189&lt;&gt;'Série original'!$Q189)),'1º Saneamento'!I189," ")</f>
        <v xml:space="preserve"> </v>
      </c>
      <c r="J189" s="5" t="str">
        <f>IF(AND('1º Saneamento'!$O189&gt;30%,'1º Saneamento'!J189&gt;='1º Saneamento'!$P189,'1º Saneamento'!J189&lt;='1º Saneamento'!$Q189,COUNT('1º Saneamento'!$C189:$L189)&gt;3,OR('1º Saneamento'!$N189&lt;&gt;'Série original'!$O189,'1º Saneamento'!$O189&lt;&gt;'Série original'!$P189,'1º Saneamento'!$P189&lt;&gt;'Série original'!$Q189)),'1º Saneamento'!J189," ")</f>
        <v xml:space="preserve"> </v>
      </c>
      <c r="K189" s="5" t="str">
        <f>IF(AND('1º Saneamento'!$O189&gt;30%,'1º Saneamento'!K189&gt;='1º Saneamento'!$P189,'1º Saneamento'!K189&lt;='1º Saneamento'!$Q189,COUNT('1º Saneamento'!$C189:$L189)&gt;3,OR('1º Saneamento'!$N189&lt;&gt;'Série original'!$O189,'1º Saneamento'!$O189&lt;&gt;'Série original'!$P189,'1º Saneamento'!$P189&lt;&gt;'Série original'!$Q189)),'1º Saneamento'!K189," ")</f>
        <v xml:space="preserve"> </v>
      </c>
      <c r="L189" s="5" t="str">
        <f>IF(AND('1º Saneamento'!$O189&gt;30%,'1º Saneamento'!L189&gt;='1º Saneamento'!$P189,'1º Saneamento'!L189&lt;='1º Saneamento'!$Q189,COUNT('1º Saneamento'!$C189:$L189)&gt;3,OR('1º Saneamento'!$N189&lt;&gt;'Série original'!$O189,'1º Saneamento'!$O189&lt;&gt;'Série original'!$P189,'1º Saneamento'!$P189&lt;&gt;'Série original'!$Q189)),'1º Saneamento'!L189," ")</f>
        <v xml:space="preserve"> </v>
      </c>
      <c r="M189" s="44" t="str">
        <f t="shared" si="20"/>
        <v/>
      </c>
      <c r="N189" s="7" t="str">
        <f t="shared" si="21"/>
        <v/>
      </c>
      <c r="O189" s="8" t="str">
        <f t="shared" si="22"/>
        <v/>
      </c>
      <c r="P189" s="6" t="str">
        <f t="shared" si="23"/>
        <v/>
      </c>
      <c r="Q189" s="5" t="str">
        <f t="shared" si="24"/>
        <v/>
      </c>
    </row>
    <row r="190" spans="1:17" ht="12.75" customHeight="1" x14ac:dyDescent="0.25">
      <c r="A190" s="3" t="str">
        <f>IF('Série original'!$A190&lt;&gt;"",'Série original'!$A190,"")</f>
        <v/>
      </c>
      <c r="B190" s="4" t="str">
        <f>IF('Série original'!$B190&lt;&gt;"",'Série original'!$B190,"")</f>
        <v/>
      </c>
      <c r="C190" s="5" t="str">
        <f>IF(AND('1º Saneamento'!$O190&gt;30%,'1º Saneamento'!C190&gt;='1º Saneamento'!$P190,'1º Saneamento'!C190&lt;='1º Saneamento'!$Q190,COUNT('1º Saneamento'!$C190:$L190)&gt;3,OR('1º Saneamento'!$N190&lt;&gt;'Série original'!$O190,'1º Saneamento'!$O190&lt;&gt;'Série original'!$P190,'1º Saneamento'!$P190&lt;&gt;'Série original'!$Q190)),'1º Saneamento'!C190," ")</f>
        <v xml:space="preserve"> </v>
      </c>
      <c r="D190" s="5" t="str">
        <f>IF(AND('1º Saneamento'!$O190&gt;30%,'1º Saneamento'!D190&gt;='1º Saneamento'!$P190,'1º Saneamento'!D190&lt;='1º Saneamento'!$Q190,COUNT('1º Saneamento'!$C190:$L190)&gt;3,OR('1º Saneamento'!$N190&lt;&gt;'Série original'!$O190,'1º Saneamento'!$O190&lt;&gt;'Série original'!$P190,'1º Saneamento'!$P190&lt;&gt;'Série original'!$Q190)),'1º Saneamento'!D190," ")</f>
        <v xml:space="preserve"> </v>
      </c>
      <c r="E190" s="5" t="str">
        <f>IF(AND('1º Saneamento'!$O190&gt;30%,'1º Saneamento'!E190&gt;='1º Saneamento'!$P190,'1º Saneamento'!E190&lt;='1º Saneamento'!$Q190,COUNT('1º Saneamento'!$C190:$L190)&gt;3,OR('1º Saneamento'!$N190&lt;&gt;'Série original'!$O190,'1º Saneamento'!$O190&lt;&gt;'Série original'!$P190,'1º Saneamento'!$P190&lt;&gt;'Série original'!$Q190)),'1º Saneamento'!E190," ")</f>
        <v xml:space="preserve"> </v>
      </c>
      <c r="F190" s="5" t="str">
        <f>IF(AND('1º Saneamento'!$O190&gt;30%,'1º Saneamento'!F190&gt;='1º Saneamento'!$P190,'1º Saneamento'!F190&lt;='1º Saneamento'!$Q190,COUNT('1º Saneamento'!$C190:$L190)&gt;3,OR('1º Saneamento'!$N190&lt;&gt;'Série original'!$O190,'1º Saneamento'!$O190&lt;&gt;'Série original'!$P190,'1º Saneamento'!$P190&lt;&gt;'Série original'!$Q190)),'1º Saneamento'!F190," ")</f>
        <v xml:space="preserve"> </v>
      </c>
      <c r="G190" s="5" t="str">
        <f>IF(AND('1º Saneamento'!$O190&gt;30%,'1º Saneamento'!G190&gt;='1º Saneamento'!$P190,'1º Saneamento'!G190&lt;='1º Saneamento'!$Q190,COUNT('1º Saneamento'!$C190:$L190)&gt;3,OR('1º Saneamento'!$N190&lt;&gt;'Série original'!$O190,'1º Saneamento'!$O190&lt;&gt;'Série original'!$P190,'1º Saneamento'!$P190&lt;&gt;'Série original'!$Q190)),'1º Saneamento'!G190," ")</f>
        <v xml:space="preserve"> </v>
      </c>
      <c r="H190" s="5" t="str">
        <f>IF(AND('1º Saneamento'!$O190&gt;30%,'1º Saneamento'!H190&gt;='1º Saneamento'!$P190,'1º Saneamento'!H190&lt;='1º Saneamento'!$Q190,COUNT('1º Saneamento'!$C190:$L190)&gt;3,OR('1º Saneamento'!$N190&lt;&gt;'Série original'!$O190,'1º Saneamento'!$O190&lt;&gt;'Série original'!$P190,'1º Saneamento'!$P190&lt;&gt;'Série original'!$Q190)),'1º Saneamento'!H190," ")</f>
        <v xml:space="preserve"> </v>
      </c>
      <c r="I190" s="5" t="str">
        <f>IF(AND('1º Saneamento'!$O190&gt;30%,'1º Saneamento'!I190&gt;='1º Saneamento'!$P190,'1º Saneamento'!I190&lt;='1º Saneamento'!$Q190,COUNT('1º Saneamento'!$C190:$L190)&gt;3,OR('1º Saneamento'!$N190&lt;&gt;'Série original'!$O190,'1º Saneamento'!$O190&lt;&gt;'Série original'!$P190,'1º Saneamento'!$P190&lt;&gt;'Série original'!$Q190)),'1º Saneamento'!I190," ")</f>
        <v xml:space="preserve"> </v>
      </c>
      <c r="J190" s="5" t="str">
        <f>IF(AND('1º Saneamento'!$O190&gt;30%,'1º Saneamento'!J190&gt;='1º Saneamento'!$P190,'1º Saneamento'!J190&lt;='1º Saneamento'!$Q190,COUNT('1º Saneamento'!$C190:$L190)&gt;3,OR('1º Saneamento'!$N190&lt;&gt;'Série original'!$O190,'1º Saneamento'!$O190&lt;&gt;'Série original'!$P190,'1º Saneamento'!$P190&lt;&gt;'Série original'!$Q190)),'1º Saneamento'!J190," ")</f>
        <v xml:space="preserve"> </v>
      </c>
      <c r="K190" s="5" t="str">
        <f>IF(AND('1º Saneamento'!$O190&gt;30%,'1º Saneamento'!K190&gt;='1º Saneamento'!$P190,'1º Saneamento'!K190&lt;='1º Saneamento'!$Q190,COUNT('1º Saneamento'!$C190:$L190)&gt;3,OR('1º Saneamento'!$N190&lt;&gt;'Série original'!$O190,'1º Saneamento'!$O190&lt;&gt;'Série original'!$P190,'1º Saneamento'!$P190&lt;&gt;'Série original'!$Q190)),'1º Saneamento'!K190," ")</f>
        <v xml:space="preserve"> </v>
      </c>
      <c r="L190" s="5" t="str">
        <f>IF(AND('1º Saneamento'!$O190&gt;30%,'1º Saneamento'!L190&gt;='1º Saneamento'!$P190,'1º Saneamento'!L190&lt;='1º Saneamento'!$Q190,COUNT('1º Saneamento'!$C190:$L190)&gt;3,OR('1º Saneamento'!$N190&lt;&gt;'Série original'!$O190,'1º Saneamento'!$O190&lt;&gt;'Série original'!$P190,'1º Saneamento'!$P190&lt;&gt;'Série original'!$Q190)),'1º Saneamento'!L190," ")</f>
        <v xml:space="preserve"> </v>
      </c>
      <c r="M190" s="44" t="str">
        <f t="shared" si="20"/>
        <v/>
      </c>
      <c r="N190" s="7" t="str">
        <f t="shared" si="21"/>
        <v/>
      </c>
      <c r="O190" s="8" t="str">
        <f t="shared" si="22"/>
        <v/>
      </c>
      <c r="P190" s="6" t="str">
        <f t="shared" si="23"/>
        <v/>
      </c>
      <c r="Q190" s="5" t="str">
        <f t="shared" si="24"/>
        <v/>
      </c>
    </row>
    <row r="191" spans="1:17" ht="12.75" customHeight="1" x14ac:dyDescent="0.25">
      <c r="A191" s="3" t="str">
        <f>IF('Série original'!$A191&lt;&gt;"",'Série original'!$A191,"")</f>
        <v/>
      </c>
      <c r="B191" s="4" t="str">
        <f>IF('Série original'!$B191&lt;&gt;"",'Série original'!$B191,"")</f>
        <v/>
      </c>
      <c r="C191" s="5" t="str">
        <f>IF(AND('1º Saneamento'!$O191&gt;30%,'1º Saneamento'!C191&gt;='1º Saneamento'!$P191,'1º Saneamento'!C191&lt;='1º Saneamento'!$Q191,COUNT('1º Saneamento'!$C191:$L191)&gt;3,OR('1º Saneamento'!$N191&lt;&gt;'Série original'!$O191,'1º Saneamento'!$O191&lt;&gt;'Série original'!$P191,'1º Saneamento'!$P191&lt;&gt;'Série original'!$Q191)),'1º Saneamento'!C191," ")</f>
        <v xml:space="preserve"> </v>
      </c>
      <c r="D191" s="5" t="str">
        <f>IF(AND('1º Saneamento'!$O191&gt;30%,'1º Saneamento'!D191&gt;='1º Saneamento'!$P191,'1º Saneamento'!D191&lt;='1º Saneamento'!$Q191,COUNT('1º Saneamento'!$C191:$L191)&gt;3,OR('1º Saneamento'!$N191&lt;&gt;'Série original'!$O191,'1º Saneamento'!$O191&lt;&gt;'Série original'!$P191,'1º Saneamento'!$P191&lt;&gt;'Série original'!$Q191)),'1º Saneamento'!D191," ")</f>
        <v xml:space="preserve"> </v>
      </c>
      <c r="E191" s="5" t="str">
        <f>IF(AND('1º Saneamento'!$O191&gt;30%,'1º Saneamento'!E191&gt;='1º Saneamento'!$P191,'1º Saneamento'!E191&lt;='1º Saneamento'!$Q191,COUNT('1º Saneamento'!$C191:$L191)&gt;3,OR('1º Saneamento'!$N191&lt;&gt;'Série original'!$O191,'1º Saneamento'!$O191&lt;&gt;'Série original'!$P191,'1º Saneamento'!$P191&lt;&gt;'Série original'!$Q191)),'1º Saneamento'!E191," ")</f>
        <v xml:space="preserve"> </v>
      </c>
      <c r="F191" s="5" t="str">
        <f>IF(AND('1º Saneamento'!$O191&gt;30%,'1º Saneamento'!F191&gt;='1º Saneamento'!$P191,'1º Saneamento'!F191&lt;='1º Saneamento'!$Q191,COUNT('1º Saneamento'!$C191:$L191)&gt;3,OR('1º Saneamento'!$N191&lt;&gt;'Série original'!$O191,'1º Saneamento'!$O191&lt;&gt;'Série original'!$P191,'1º Saneamento'!$P191&lt;&gt;'Série original'!$Q191)),'1º Saneamento'!F191," ")</f>
        <v xml:space="preserve"> </v>
      </c>
      <c r="G191" s="5" t="str">
        <f>IF(AND('1º Saneamento'!$O191&gt;30%,'1º Saneamento'!G191&gt;='1º Saneamento'!$P191,'1º Saneamento'!G191&lt;='1º Saneamento'!$Q191,COUNT('1º Saneamento'!$C191:$L191)&gt;3,OR('1º Saneamento'!$N191&lt;&gt;'Série original'!$O191,'1º Saneamento'!$O191&lt;&gt;'Série original'!$P191,'1º Saneamento'!$P191&lt;&gt;'Série original'!$Q191)),'1º Saneamento'!G191," ")</f>
        <v xml:space="preserve"> </v>
      </c>
      <c r="H191" s="5" t="str">
        <f>IF(AND('1º Saneamento'!$O191&gt;30%,'1º Saneamento'!H191&gt;='1º Saneamento'!$P191,'1º Saneamento'!H191&lt;='1º Saneamento'!$Q191,COUNT('1º Saneamento'!$C191:$L191)&gt;3,OR('1º Saneamento'!$N191&lt;&gt;'Série original'!$O191,'1º Saneamento'!$O191&lt;&gt;'Série original'!$P191,'1º Saneamento'!$P191&lt;&gt;'Série original'!$Q191)),'1º Saneamento'!H191," ")</f>
        <v xml:space="preserve"> </v>
      </c>
      <c r="I191" s="5" t="str">
        <f>IF(AND('1º Saneamento'!$O191&gt;30%,'1º Saneamento'!I191&gt;='1º Saneamento'!$P191,'1º Saneamento'!I191&lt;='1º Saneamento'!$Q191,COUNT('1º Saneamento'!$C191:$L191)&gt;3,OR('1º Saneamento'!$N191&lt;&gt;'Série original'!$O191,'1º Saneamento'!$O191&lt;&gt;'Série original'!$P191,'1º Saneamento'!$P191&lt;&gt;'Série original'!$Q191)),'1º Saneamento'!I191," ")</f>
        <v xml:space="preserve"> </v>
      </c>
      <c r="J191" s="5" t="str">
        <f>IF(AND('1º Saneamento'!$O191&gt;30%,'1º Saneamento'!J191&gt;='1º Saneamento'!$P191,'1º Saneamento'!J191&lt;='1º Saneamento'!$Q191,COUNT('1º Saneamento'!$C191:$L191)&gt;3,OR('1º Saneamento'!$N191&lt;&gt;'Série original'!$O191,'1º Saneamento'!$O191&lt;&gt;'Série original'!$P191,'1º Saneamento'!$P191&lt;&gt;'Série original'!$Q191)),'1º Saneamento'!J191," ")</f>
        <v xml:space="preserve"> </v>
      </c>
      <c r="K191" s="5" t="str">
        <f>IF(AND('1º Saneamento'!$O191&gt;30%,'1º Saneamento'!K191&gt;='1º Saneamento'!$P191,'1º Saneamento'!K191&lt;='1º Saneamento'!$Q191,COUNT('1º Saneamento'!$C191:$L191)&gt;3,OR('1º Saneamento'!$N191&lt;&gt;'Série original'!$O191,'1º Saneamento'!$O191&lt;&gt;'Série original'!$P191,'1º Saneamento'!$P191&lt;&gt;'Série original'!$Q191)),'1º Saneamento'!K191," ")</f>
        <v xml:space="preserve"> </v>
      </c>
      <c r="L191" s="5" t="str">
        <f>IF(AND('1º Saneamento'!$O191&gt;30%,'1º Saneamento'!L191&gt;='1º Saneamento'!$P191,'1º Saneamento'!L191&lt;='1º Saneamento'!$Q191,COUNT('1º Saneamento'!$C191:$L191)&gt;3,OR('1º Saneamento'!$N191&lt;&gt;'Série original'!$O191,'1º Saneamento'!$O191&lt;&gt;'Série original'!$P191,'1º Saneamento'!$P191&lt;&gt;'Série original'!$Q191)),'1º Saneamento'!L191," ")</f>
        <v xml:space="preserve"> </v>
      </c>
      <c r="M191" s="44" t="str">
        <f t="shared" si="20"/>
        <v/>
      </c>
      <c r="N191" s="7" t="str">
        <f t="shared" si="21"/>
        <v/>
      </c>
      <c r="O191" s="8" t="str">
        <f t="shared" si="22"/>
        <v/>
      </c>
      <c r="P191" s="6" t="str">
        <f t="shared" si="23"/>
        <v/>
      </c>
      <c r="Q191" s="5" t="str">
        <f t="shared" si="24"/>
        <v/>
      </c>
    </row>
    <row r="192" spans="1:17" ht="12.75" customHeight="1" x14ac:dyDescent="0.25">
      <c r="A192" s="3" t="str">
        <f>IF('Série original'!$A192&lt;&gt;"",'Série original'!$A192,"")</f>
        <v/>
      </c>
      <c r="B192" s="4" t="str">
        <f>IF('Série original'!$B192&lt;&gt;"",'Série original'!$B192,"")</f>
        <v/>
      </c>
      <c r="C192" s="5" t="str">
        <f>IF(AND('1º Saneamento'!$O192&gt;30%,'1º Saneamento'!C192&gt;='1º Saneamento'!$P192,'1º Saneamento'!C192&lt;='1º Saneamento'!$Q192,COUNT('1º Saneamento'!$C192:$L192)&gt;3,OR('1º Saneamento'!$N192&lt;&gt;'Série original'!$O192,'1º Saneamento'!$O192&lt;&gt;'Série original'!$P192,'1º Saneamento'!$P192&lt;&gt;'Série original'!$Q192)),'1º Saneamento'!C192," ")</f>
        <v xml:space="preserve"> </v>
      </c>
      <c r="D192" s="5" t="str">
        <f>IF(AND('1º Saneamento'!$O192&gt;30%,'1º Saneamento'!D192&gt;='1º Saneamento'!$P192,'1º Saneamento'!D192&lt;='1º Saneamento'!$Q192,COUNT('1º Saneamento'!$C192:$L192)&gt;3,OR('1º Saneamento'!$N192&lt;&gt;'Série original'!$O192,'1º Saneamento'!$O192&lt;&gt;'Série original'!$P192,'1º Saneamento'!$P192&lt;&gt;'Série original'!$Q192)),'1º Saneamento'!D192," ")</f>
        <v xml:space="preserve"> </v>
      </c>
      <c r="E192" s="5" t="str">
        <f>IF(AND('1º Saneamento'!$O192&gt;30%,'1º Saneamento'!E192&gt;='1º Saneamento'!$P192,'1º Saneamento'!E192&lt;='1º Saneamento'!$Q192,COUNT('1º Saneamento'!$C192:$L192)&gt;3,OR('1º Saneamento'!$N192&lt;&gt;'Série original'!$O192,'1º Saneamento'!$O192&lt;&gt;'Série original'!$P192,'1º Saneamento'!$P192&lt;&gt;'Série original'!$Q192)),'1º Saneamento'!E192," ")</f>
        <v xml:space="preserve"> </v>
      </c>
      <c r="F192" s="5" t="str">
        <f>IF(AND('1º Saneamento'!$O192&gt;30%,'1º Saneamento'!F192&gt;='1º Saneamento'!$P192,'1º Saneamento'!F192&lt;='1º Saneamento'!$Q192,COUNT('1º Saneamento'!$C192:$L192)&gt;3,OR('1º Saneamento'!$N192&lt;&gt;'Série original'!$O192,'1º Saneamento'!$O192&lt;&gt;'Série original'!$P192,'1º Saneamento'!$P192&lt;&gt;'Série original'!$Q192)),'1º Saneamento'!F192," ")</f>
        <v xml:space="preserve"> </v>
      </c>
      <c r="G192" s="5" t="str">
        <f>IF(AND('1º Saneamento'!$O192&gt;30%,'1º Saneamento'!G192&gt;='1º Saneamento'!$P192,'1º Saneamento'!G192&lt;='1º Saneamento'!$Q192,COUNT('1º Saneamento'!$C192:$L192)&gt;3,OR('1º Saneamento'!$N192&lt;&gt;'Série original'!$O192,'1º Saneamento'!$O192&lt;&gt;'Série original'!$P192,'1º Saneamento'!$P192&lt;&gt;'Série original'!$Q192)),'1º Saneamento'!G192," ")</f>
        <v xml:space="preserve"> </v>
      </c>
      <c r="H192" s="5" t="str">
        <f>IF(AND('1º Saneamento'!$O192&gt;30%,'1º Saneamento'!H192&gt;='1º Saneamento'!$P192,'1º Saneamento'!H192&lt;='1º Saneamento'!$Q192,COUNT('1º Saneamento'!$C192:$L192)&gt;3,OR('1º Saneamento'!$N192&lt;&gt;'Série original'!$O192,'1º Saneamento'!$O192&lt;&gt;'Série original'!$P192,'1º Saneamento'!$P192&lt;&gt;'Série original'!$Q192)),'1º Saneamento'!H192," ")</f>
        <v xml:space="preserve"> </v>
      </c>
      <c r="I192" s="5" t="str">
        <f>IF(AND('1º Saneamento'!$O192&gt;30%,'1º Saneamento'!I192&gt;='1º Saneamento'!$P192,'1º Saneamento'!I192&lt;='1º Saneamento'!$Q192,COUNT('1º Saneamento'!$C192:$L192)&gt;3,OR('1º Saneamento'!$N192&lt;&gt;'Série original'!$O192,'1º Saneamento'!$O192&lt;&gt;'Série original'!$P192,'1º Saneamento'!$P192&lt;&gt;'Série original'!$Q192)),'1º Saneamento'!I192," ")</f>
        <v xml:space="preserve"> </v>
      </c>
      <c r="J192" s="5" t="str">
        <f>IF(AND('1º Saneamento'!$O192&gt;30%,'1º Saneamento'!J192&gt;='1º Saneamento'!$P192,'1º Saneamento'!J192&lt;='1º Saneamento'!$Q192,COUNT('1º Saneamento'!$C192:$L192)&gt;3,OR('1º Saneamento'!$N192&lt;&gt;'Série original'!$O192,'1º Saneamento'!$O192&lt;&gt;'Série original'!$P192,'1º Saneamento'!$P192&lt;&gt;'Série original'!$Q192)),'1º Saneamento'!J192," ")</f>
        <v xml:space="preserve"> </v>
      </c>
      <c r="K192" s="5" t="str">
        <f>IF(AND('1º Saneamento'!$O192&gt;30%,'1º Saneamento'!K192&gt;='1º Saneamento'!$P192,'1º Saneamento'!K192&lt;='1º Saneamento'!$Q192,COUNT('1º Saneamento'!$C192:$L192)&gt;3,OR('1º Saneamento'!$N192&lt;&gt;'Série original'!$O192,'1º Saneamento'!$O192&lt;&gt;'Série original'!$P192,'1º Saneamento'!$P192&lt;&gt;'Série original'!$Q192)),'1º Saneamento'!K192," ")</f>
        <v xml:space="preserve"> </v>
      </c>
      <c r="L192" s="5" t="str">
        <f>IF(AND('1º Saneamento'!$O192&gt;30%,'1º Saneamento'!L192&gt;='1º Saneamento'!$P192,'1º Saneamento'!L192&lt;='1º Saneamento'!$Q192,COUNT('1º Saneamento'!$C192:$L192)&gt;3,OR('1º Saneamento'!$N192&lt;&gt;'Série original'!$O192,'1º Saneamento'!$O192&lt;&gt;'Série original'!$P192,'1º Saneamento'!$P192&lt;&gt;'Série original'!$Q192)),'1º Saneamento'!L192," ")</f>
        <v xml:space="preserve"> </v>
      </c>
      <c r="M192" s="44" t="str">
        <f t="shared" si="20"/>
        <v/>
      </c>
      <c r="N192" s="7" t="str">
        <f t="shared" si="21"/>
        <v/>
      </c>
      <c r="O192" s="8" t="str">
        <f t="shared" si="22"/>
        <v/>
      </c>
      <c r="P192" s="6" t="str">
        <f t="shared" si="23"/>
        <v/>
      </c>
      <c r="Q192" s="5" t="str">
        <f t="shared" si="24"/>
        <v/>
      </c>
    </row>
    <row r="193" spans="1:17" ht="12.75" customHeight="1" x14ac:dyDescent="0.25">
      <c r="A193" s="3" t="str">
        <f>IF('Série original'!$A193&lt;&gt;"",'Série original'!$A193,"")</f>
        <v/>
      </c>
      <c r="B193" s="4" t="str">
        <f>IF('Série original'!$B193&lt;&gt;"",'Série original'!$B193,"")</f>
        <v/>
      </c>
      <c r="C193" s="5" t="str">
        <f>IF(AND('1º Saneamento'!$O193&gt;30%,'1º Saneamento'!C193&gt;='1º Saneamento'!$P193,'1º Saneamento'!C193&lt;='1º Saneamento'!$Q193,COUNT('1º Saneamento'!$C193:$L193)&gt;3,OR('1º Saneamento'!$N193&lt;&gt;'Série original'!$O193,'1º Saneamento'!$O193&lt;&gt;'Série original'!$P193,'1º Saneamento'!$P193&lt;&gt;'Série original'!$Q193)),'1º Saneamento'!C193," ")</f>
        <v xml:space="preserve"> </v>
      </c>
      <c r="D193" s="5" t="str">
        <f>IF(AND('1º Saneamento'!$O193&gt;30%,'1º Saneamento'!D193&gt;='1º Saneamento'!$P193,'1º Saneamento'!D193&lt;='1º Saneamento'!$Q193,COUNT('1º Saneamento'!$C193:$L193)&gt;3,OR('1º Saneamento'!$N193&lt;&gt;'Série original'!$O193,'1º Saneamento'!$O193&lt;&gt;'Série original'!$P193,'1º Saneamento'!$P193&lt;&gt;'Série original'!$Q193)),'1º Saneamento'!D193," ")</f>
        <v xml:space="preserve"> </v>
      </c>
      <c r="E193" s="5" t="str">
        <f>IF(AND('1º Saneamento'!$O193&gt;30%,'1º Saneamento'!E193&gt;='1º Saneamento'!$P193,'1º Saneamento'!E193&lt;='1º Saneamento'!$Q193,COUNT('1º Saneamento'!$C193:$L193)&gt;3,OR('1º Saneamento'!$N193&lt;&gt;'Série original'!$O193,'1º Saneamento'!$O193&lt;&gt;'Série original'!$P193,'1º Saneamento'!$P193&lt;&gt;'Série original'!$Q193)),'1º Saneamento'!E193," ")</f>
        <v xml:space="preserve"> </v>
      </c>
      <c r="F193" s="5" t="str">
        <f>IF(AND('1º Saneamento'!$O193&gt;30%,'1º Saneamento'!F193&gt;='1º Saneamento'!$P193,'1º Saneamento'!F193&lt;='1º Saneamento'!$Q193,COUNT('1º Saneamento'!$C193:$L193)&gt;3,OR('1º Saneamento'!$N193&lt;&gt;'Série original'!$O193,'1º Saneamento'!$O193&lt;&gt;'Série original'!$P193,'1º Saneamento'!$P193&lt;&gt;'Série original'!$Q193)),'1º Saneamento'!F193," ")</f>
        <v xml:space="preserve"> </v>
      </c>
      <c r="G193" s="5" t="str">
        <f>IF(AND('1º Saneamento'!$O193&gt;30%,'1º Saneamento'!G193&gt;='1º Saneamento'!$P193,'1º Saneamento'!G193&lt;='1º Saneamento'!$Q193,COUNT('1º Saneamento'!$C193:$L193)&gt;3,OR('1º Saneamento'!$N193&lt;&gt;'Série original'!$O193,'1º Saneamento'!$O193&lt;&gt;'Série original'!$P193,'1º Saneamento'!$P193&lt;&gt;'Série original'!$Q193)),'1º Saneamento'!G193," ")</f>
        <v xml:space="preserve"> </v>
      </c>
      <c r="H193" s="5" t="str">
        <f>IF(AND('1º Saneamento'!$O193&gt;30%,'1º Saneamento'!H193&gt;='1º Saneamento'!$P193,'1º Saneamento'!H193&lt;='1º Saneamento'!$Q193,COUNT('1º Saneamento'!$C193:$L193)&gt;3,OR('1º Saneamento'!$N193&lt;&gt;'Série original'!$O193,'1º Saneamento'!$O193&lt;&gt;'Série original'!$P193,'1º Saneamento'!$P193&lt;&gt;'Série original'!$Q193)),'1º Saneamento'!H193," ")</f>
        <v xml:space="preserve"> </v>
      </c>
      <c r="I193" s="5" t="str">
        <f>IF(AND('1º Saneamento'!$O193&gt;30%,'1º Saneamento'!I193&gt;='1º Saneamento'!$P193,'1º Saneamento'!I193&lt;='1º Saneamento'!$Q193,COUNT('1º Saneamento'!$C193:$L193)&gt;3,OR('1º Saneamento'!$N193&lt;&gt;'Série original'!$O193,'1º Saneamento'!$O193&lt;&gt;'Série original'!$P193,'1º Saneamento'!$P193&lt;&gt;'Série original'!$Q193)),'1º Saneamento'!I193," ")</f>
        <v xml:space="preserve"> </v>
      </c>
      <c r="J193" s="5" t="str">
        <f>IF(AND('1º Saneamento'!$O193&gt;30%,'1º Saneamento'!J193&gt;='1º Saneamento'!$P193,'1º Saneamento'!J193&lt;='1º Saneamento'!$Q193,COUNT('1º Saneamento'!$C193:$L193)&gt;3,OR('1º Saneamento'!$N193&lt;&gt;'Série original'!$O193,'1º Saneamento'!$O193&lt;&gt;'Série original'!$P193,'1º Saneamento'!$P193&lt;&gt;'Série original'!$Q193)),'1º Saneamento'!J193," ")</f>
        <v xml:space="preserve"> </v>
      </c>
      <c r="K193" s="5" t="str">
        <f>IF(AND('1º Saneamento'!$O193&gt;30%,'1º Saneamento'!K193&gt;='1º Saneamento'!$P193,'1º Saneamento'!K193&lt;='1º Saneamento'!$Q193,COUNT('1º Saneamento'!$C193:$L193)&gt;3,OR('1º Saneamento'!$N193&lt;&gt;'Série original'!$O193,'1º Saneamento'!$O193&lt;&gt;'Série original'!$P193,'1º Saneamento'!$P193&lt;&gt;'Série original'!$Q193)),'1º Saneamento'!K193," ")</f>
        <v xml:space="preserve"> </v>
      </c>
      <c r="L193" s="5" t="str">
        <f>IF(AND('1º Saneamento'!$O193&gt;30%,'1º Saneamento'!L193&gt;='1º Saneamento'!$P193,'1º Saneamento'!L193&lt;='1º Saneamento'!$Q193,COUNT('1º Saneamento'!$C193:$L193)&gt;3,OR('1º Saneamento'!$N193&lt;&gt;'Série original'!$O193,'1º Saneamento'!$O193&lt;&gt;'Série original'!$P193,'1º Saneamento'!$P193&lt;&gt;'Série original'!$Q193)),'1º Saneamento'!L193," ")</f>
        <v xml:space="preserve"> </v>
      </c>
      <c r="M193" s="44" t="str">
        <f t="shared" si="20"/>
        <v/>
      </c>
      <c r="N193" s="7" t="str">
        <f t="shared" si="21"/>
        <v/>
      </c>
      <c r="O193" s="8" t="str">
        <f t="shared" si="22"/>
        <v/>
      </c>
      <c r="P193" s="6" t="str">
        <f t="shared" si="23"/>
        <v/>
      </c>
      <c r="Q193" s="5" t="str">
        <f t="shared" si="24"/>
        <v/>
      </c>
    </row>
    <row r="194" spans="1:17" ht="12.75" customHeight="1" x14ac:dyDescent="0.25">
      <c r="A194" s="3" t="str">
        <f>IF('Série original'!$A194&lt;&gt;"",'Série original'!$A194,"")</f>
        <v/>
      </c>
      <c r="B194" s="4" t="str">
        <f>IF('Série original'!$B194&lt;&gt;"",'Série original'!$B194,"")</f>
        <v/>
      </c>
      <c r="C194" s="5" t="str">
        <f>IF(AND('1º Saneamento'!$O194&gt;30%,'1º Saneamento'!C194&gt;='1º Saneamento'!$P194,'1º Saneamento'!C194&lt;='1º Saneamento'!$Q194,COUNT('1º Saneamento'!$C194:$L194)&gt;3,OR('1º Saneamento'!$N194&lt;&gt;'Série original'!$O194,'1º Saneamento'!$O194&lt;&gt;'Série original'!$P194,'1º Saneamento'!$P194&lt;&gt;'Série original'!$Q194)),'1º Saneamento'!C194," ")</f>
        <v xml:space="preserve"> </v>
      </c>
      <c r="D194" s="5" t="str">
        <f>IF(AND('1º Saneamento'!$O194&gt;30%,'1º Saneamento'!D194&gt;='1º Saneamento'!$P194,'1º Saneamento'!D194&lt;='1º Saneamento'!$Q194,COUNT('1º Saneamento'!$C194:$L194)&gt;3,OR('1º Saneamento'!$N194&lt;&gt;'Série original'!$O194,'1º Saneamento'!$O194&lt;&gt;'Série original'!$P194,'1º Saneamento'!$P194&lt;&gt;'Série original'!$Q194)),'1º Saneamento'!D194," ")</f>
        <v xml:space="preserve"> </v>
      </c>
      <c r="E194" s="5" t="str">
        <f>IF(AND('1º Saneamento'!$O194&gt;30%,'1º Saneamento'!E194&gt;='1º Saneamento'!$P194,'1º Saneamento'!E194&lt;='1º Saneamento'!$Q194,COUNT('1º Saneamento'!$C194:$L194)&gt;3,OR('1º Saneamento'!$N194&lt;&gt;'Série original'!$O194,'1º Saneamento'!$O194&lt;&gt;'Série original'!$P194,'1º Saneamento'!$P194&lt;&gt;'Série original'!$Q194)),'1º Saneamento'!E194," ")</f>
        <v xml:space="preserve"> </v>
      </c>
      <c r="F194" s="5" t="str">
        <f>IF(AND('1º Saneamento'!$O194&gt;30%,'1º Saneamento'!F194&gt;='1º Saneamento'!$P194,'1º Saneamento'!F194&lt;='1º Saneamento'!$Q194,COUNT('1º Saneamento'!$C194:$L194)&gt;3,OR('1º Saneamento'!$N194&lt;&gt;'Série original'!$O194,'1º Saneamento'!$O194&lt;&gt;'Série original'!$P194,'1º Saneamento'!$P194&lt;&gt;'Série original'!$Q194)),'1º Saneamento'!F194," ")</f>
        <v xml:space="preserve"> </v>
      </c>
      <c r="G194" s="5" t="str">
        <f>IF(AND('1º Saneamento'!$O194&gt;30%,'1º Saneamento'!G194&gt;='1º Saneamento'!$P194,'1º Saneamento'!G194&lt;='1º Saneamento'!$Q194,COUNT('1º Saneamento'!$C194:$L194)&gt;3,OR('1º Saneamento'!$N194&lt;&gt;'Série original'!$O194,'1º Saneamento'!$O194&lt;&gt;'Série original'!$P194,'1º Saneamento'!$P194&lt;&gt;'Série original'!$Q194)),'1º Saneamento'!G194," ")</f>
        <v xml:space="preserve"> </v>
      </c>
      <c r="H194" s="5" t="str">
        <f>IF(AND('1º Saneamento'!$O194&gt;30%,'1º Saneamento'!H194&gt;='1º Saneamento'!$P194,'1º Saneamento'!H194&lt;='1º Saneamento'!$Q194,COUNT('1º Saneamento'!$C194:$L194)&gt;3,OR('1º Saneamento'!$N194&lt;&gt;'Série original'!$O194,'1º Saneamento'!$O194&lt;&gt;'Série original'!$P194,'1º Saneamento'!$P194&lt;&gt;'Série original'!$Q194)),'1º Saneamento'!H194," ")</f>
        <v xml:space="preserve"> </v>
      </c>
      <c r="I194" s="5" t="str">
        <f>IF(AND('1º Saneamento'!$O194&gt;30%,'1º Saneamento'!I194&gt;='1º Saneamento'!$P194,'1º Saneamento'!I194&lt;='1º Saneamento'!$Q194,COUNT('1º Saneamento'!$C194:$L194)&gt;3,OR('1º Saneamento'!$N194&lt;&gt;'Série original'!$O194,'1º Saneamento'!$O194&lt;&gt;'Série original'!$P194,'1º Saneamento'!$P194&lt;&gt;'Série original'!$Q194)),'1º Saneamento'!I194," ")</f>
        <v xml:space="preserve"> </v>
      </c>
      <c r="J194" s="5" t="str">
        <f>IF(AND('1º Saneamento'!$O194&gt;30%,'1º Saneamento'!J194&gt;='1º Saneamento'!$P194,'1º Saneamento'!J194&lt;='1º Saneamento'!$Q194,COUNT('1º Saneamento'!$C194:$L194)&gt;3,OR('1º Saneamento'!$N194&lt;&gt;'Série original'!$O194,'1º Saneamento'!$O194&lt;&gt;'Série original'!$P194,'1º Saneamento'!$P194&lt;&gt;'Série original'!$Q194)),'1º Saneamento'!J194," ")</f>
        <v xml:space="preserve"> </v>
      </c>
      <c r="K194" s="5" t="str">
        <f>IF(AND('1º Saneamento'!$O194&gt;30%,'1º Saneamento'!K194&gt;='1º Saneamento'!$P194,'1º Saneamento'!K194&lt;='1º Saneamento'!$Q194,COUNT('1º Saneamento'!$C194:$L194)&gt;3,OR('1º Saneamento'!$N194&lt;&gt;'Série original'!$O194,'1º Saneamento'!$O194&lt;&gt;'Série original'!$P194,'1º Saneamento'!$P194&lt;&gt;'Série original'!$Q194)),'1º Saneamento'!K194," ")</f>
        <v xml:space="preserve"> </v>
      </c>
      <c r="L194" s="5" t="str">
        <f>IF(AND('1º Saneamento'!$O194&gt;30%,'1º Saneamento'!L194&gt;='1º Saneamento'!$P194,'1º Saneamento'!L194&lt;='1º Saneamento'!$Q194,COUNT('1º Saneamento'!$C194:$L194)&gt;3,OR('1º Saneamento'!$N194&lt;&gt;'Série original'!$O194,'1º Saneamento'!$O194&lt;&gt;'Série original'!$P194,'1º Saneamento'!$P194&lt;&gt;'Série original'!$Q194)),'1º Saneamento'!L194," ")</f>
        <v xml:space="preserve"> </v>
      </c>
      <c r="M194" s="44" t="str">
        <f t="shared" si="20"/>
        <v/>
      </c>
      <c r="N194" s="7" t="str">
        <f t="shared" si="21"/>
        <v/>
      </c>
      <c r="O194" s="8" t="str">
        <f t="shared" si="22"/>
        <v/>
      </c>
      <c r="P194" s="6" t="str">
        <f t="shared" si="23"/>
        <v/>
      </c>
      <c r="Q194" s="5" t="str">
        <f t="shared" si="24"/>
        <v/>
      </c>
    </row>
    <row r="195" spans="1:17" ht="12.75" customHeight="1" x14ac:dyDescent="0.25">
      <c r="A195" s="3" t="str">
        <f>IF('Série original'!$A195&lt;&gt;"",'Série original'!$A195,"")</f>
        <v/>
      </c>
      <c r="B195" s="4" t="str">
        <f>IF('Série original'!$B195&lt;&gt;"",'Série original'!$B195,"")</f>
        <v/>
      </c>
      <c r="C195" s="5" t="str">
        <f>IF(AND('1º Saneamento'!$O195&gt;30%,'1º Saneamento'!C195&gt;='1º Saneamento'!$P195,'1º Saneamento'!C195&lt;='1º Saneamento'!$Q195,COUNT('1º Saneamento'!$C195:$L195)&gt;3,OR('1º Saneamento'!$N195&lt;&gt;'Série original'!$O195,'1º Saneamento'!$O195&lt;&gt;'Série original'!$P195,'1º Saneamento'!$P195&lt;&gt;'Série original'!$Q195)),'1º Saneamento'!C195," ")</f>
        <v xml:space="preserve"> </v>
      </c>
      <c r="D195" s="5" t="str">
        <f>IF(AND('1º Saneamento'!$O195&gt;30%,'1º Saneamento'!D195&gt;='1º Saneamento'!$P195,'1º Saneamento'!D195&lt;='1º Saneamento'!$Q195,COUNT('1º Saneamento'!$C195:$L195)&gt;3,OR('1º Saneamento'!$N195&lt;&gt;'Série original'!$O195,'1º Saneamento'!$O195&lt;&gt;'Série original'!$P195,'1º Saneamento'!$P195&lt;&gt;'Série original'!$Q195)),'1º Saneamento'!D195," ")</f>
        <v xml:space="preserve"> </v>
      </c>
      <c r="E195" s="5" t="str">
        <f>IF(AND('1º Saneamento'!$O195&gt;30%,'1º Saneamento'!E195&gt;='1º Saneamento'!$P195,'1º Saneamento'!E195&lt;='1º Saneamento'!$Q195,COUNT('1º Saneamento'!$C195:$L195)&gt;3,OR('1º Saneamento'!$N195&lt;&gt;'Série original'!$O195,'1º Saneamento'!$O195&lt;&gt;'Série original'!$P195,'1º Saneamento'!$P195&lt;&gt;'Série original'!$Q195)),'1º Saneamento'!E195," ")</f>
        <v xml:space="preserve"> </v>
      </c>
      <c r="F195" s="5" t="str">
        <f>IF(AND('1º Saneamento'!$O195&gt;30%,'1º Saneamento'!F195&gt;='1º Saneamento'!$P195,'1º Saneamento'!F195&lt;='1º Saneamento'!$Q195,COUNT('1º Saneamento'!$C195:$L195)&gt;3,OR('1º Saneamento'!$N195&lt;&gt;'Série original'!$O195,'1º Saneamento'!$O195&lt;&gt;'Série original'!$P195,'1º Saneamento'!$P195&lt;&gt;'Série original'!$Q195)),'1º Saneamento'!F195," ")</f>
        <v xml:space="preserve"> </v>
      </c>
      <c r="G195" s="5" t="str">
        <f>IF(AND('1º Saneamento'!$O195&gt;30%,'1º Saneamento'!G195&gt;='1º Saneamento'!$P195,'1º Saneamento'!G195&lt;='1º Saneamento'!$Q195,COUNT('1º Saneamento'!$C195:$L195)&gt;3,OR('1º Saneamento'!$N195&lt;&gt;'Série original'!$O195,'1º Saneamento'!$O195&lt;&gt;'Série original'!$P195,'1º Saneamento'!$P195&lt;&gt;'Série original'!$Q195)),'1º Saneamento'!G195," ")</f>
        <v xml:space="preserve"> </v>
      </c>
      <c r="H195" s="5" t="str">
        <f>IF(AND('1º Saneamento'!$O195&gt;30%,'1º Saneamento'!H195&gt;='1º Saneamento'!$P195,'1º Saneamento'!H195&lt;='1º Saneamento'!$Q195,COUNT('1º Saneamento'!$C195:$L195)&gt;3,OR('1º Saneamento'!$N195&lt;&gt;'Série original'!$O195,'1º Saneamento'!$O195&lt;&gt;'Série original'!$P195,'1º Saneamento'!$P195&lt;&gt;'Série original'!$Q195)),'1º Saneamento'!H195," ")</f>
        <v xml:space="preserve"> </v>
      </c>
      <c r="I195" s="5" t="str">
        <f>IF(AND('1º Saneamento'!$O195&gt;30%,'1º Saneamento'!I195&gt;='1º Saneamento'!$P195,'1º Saneamento'!I195&lt;='1º Saneamento'!$Q195,COUNT('1º Saneamento'!$C195:$L195)&gt;3,OR('1º Saneamento'!$N195&lt;&gt;'Série original'!$O195,'1º Saneamento'!$O195&lt;&gt;'Série original'!$P195,'1º Saneamento'!$P195&lt;&gt;'Série original'!$Q195)),'1º Saneamento'!I195," ")</f>
        <v xml:space="preserve"> </v>
      </c>
      <c r="J195" s="5" t="str">
        <f>IF(AND('1º Saneamento'!$O195&gt;30%,'1º Saneamento'!J195&gt;='1º Saneamento'!$P195,'1º Saneamento'!J195&lt;='1º Saneamento'!$Q195,COUNT('1º Saneamento'!$C195:$L195)&gt;3,OR('1º Saneamento'!$N195&lt;&gt;'Série original'!$O195,'1º Saneamento'!$O195&lt;&gt;'Série original'!$P195,'1º Saneamento'!$P195&lt;&gt;'Série original'!$Q195)),'1º Saneamento'!J195," ")</f>
        <v xml:space="preserve"> </v>
      </c>
      <c r="K195" s="5" t="str">
        <f>IF(AND('1º Saneamento'!$O195&gt;30%,'1º Saneamento'!K195&gt;='1º Saneamento'!$P195,'1º Saneamento'!K195&lt;='1º Saneamento'!$Q195,COUNT('1º Saneamento'!$C195:$L195)&gt;3,OR('1º Saneamento'!$N195&lt;&gt;'Série original'!$O195,'1º Saneamento'!$O195&lt;&gt;'Série original'!$P195,'1º Saneamento'!$P195&lt;&gt;'Série original'!$Q195)),'1º Saneamento'!K195," ")</f>
        <v xml:space="preserve"> </v>
      </c>
      <c r="L195" s="5" t="str">
        <f>IF(AND('1º Saneamento'!$O195&gt;30%,'1º Saneamento'!L195&gt;='1º Saneamento'!$P195,'1º Saneamento'!L195&lt;='1º Saneamento'!$Q195,COUNT('1º Saneamento'!$C195:$L195)&gt;3,OR('1º Saneamento'!$N195&lt;&gt;'Série original'!$O195,'1º Saneamento'!$O195&lt;&gt;'Série original'!$P195,'1º Saneamento'!$P195&lt;&gt;'Série original'!$Q195)),'1º Saneamento'!L195," ")</f>
        <v xml:space="preserve"> </v>
      </c>
      <c r="M195" s="44" t="str">
        <f t="shared" si="20"/>
        <v/>
      </c>
      <c r="N195" s="7" t="str">
        <f t="shared" si="21"/>
        <v/>
      </c>
      <c r="O195" s="8" t="str">
        <f t="shared" si="22"/>
        <v/>
      </c>
      <c r="P195" s="6" t="str">
        <f t="shared" si="23"/>
        <v/>
      </c>
      <c r="Q195" s="5" t="str">
        <f t="shared" si="24"/>
        <v/>
      </c>
    </row>
    <row r="196" spans="1:17" ht="12.75" customHeight="1" x14ac:dyDescent="0.25">
      <c r="A196" s="3" t="str">
        <f>IF('Série original'!$A196&lt;&gt;"",'Série original'!$A196,"")</f>
        <v/>
      </c>
      <c r="B196" s="4" t="str">
        <f>IF('Série original'!$B196&lt;&gt;"",'Série original'!$B196,"")</f>
        <v/>
      </c>
      <c r="C196" s="5" t="str">
        <f>IF(AND('1º Saneamento'!$O196&gt;30%,'1º Saneamento'!C196&gt;='1º Saneamento'!$P196,'1º Saneamento'!C196&lt;='1º Saneamento'!$Q196,COUNT('1º Saneamento'!$C196:$L196)&gt;3,OR('1º Saneamento'!$N196&lt;&gt;'Série original'!$O196,'1º Saneamento'!$O196&lt;&gt;'Série original'!$P196,'1º Saneamento'!$P196&lt;&gt;'Série original'!$Q196)),'1º Saneamento'!C196," ")</f>
        <v xml:space="preserve"> </v>
      </c>
      <c r="D196" s="5" t="str">
        <f>IF(AND('1º Saneamento'!$O196&gt;30%,'1º Saneamento'!D196&gt;='1º Saneamento'!$P196,'1º Saneamento'!D196&lt;='1º Saneamento'!$Q196,COUNT('1º Saneamento'!$C196:$L196)&gt;3,OR('1º Saneamento'!$N196&lt;&gt;'Série original'!$O196,'1º Saneamento'!$O196&lt;&gt;'Série original'!$P196,'1º Saneamento'!$P196&lt;&gt;'Série original'!$Q196)),'1º Saneamento'!D196," ")</f>
        <v xml:space="preserve"> </v>
      </c>
      <c r="E196" s="5" t="str">
        <f>IF(AND('1º Saneamento'!$O196&gt;30%,'1º Saneamento'!E196&gt;='1º Saneamento'!$P196,'1º Saneamento'!E196&lt;='1º Saneamento'!$Q196,COUNT('1º Saneamento'!$C196:$L196)&gt;3,OR('1º Saneamento'!$N196&lt;&gt;'Série original'!$O196,'1º Saneamento'!$O196&lt;&gt;'Série original'!$P196,'1º Saneamento'!$P196&lt;&gt;'Série original'!$Q196)),'1º Saneamento'!E196," ")</f>
        <v xml:space="preserve"> </v>
      </c>
      <c r="F196" s="5" t="str">
        <f>IF(AND('1º Saneamento'!$O196&gt;30%,'1º Saneamento'!F196&gt;='1º Saneamento'!$P196,'1º Saneamento'!F196&lt;='1º Saneamento'!$Q196,COUNT('1º Saneamento'!$C196:$L196)&gt;3,OR('1º Saneamento'!$N196&lt;&gt;'Série original'!$O196,'1º Saneamento'!$O196&lt;&gt;'Série original'!$P196,'1º Saneamento'!$P196&lt;&gt;'Série original'!$Q196)),'1º Saneamento'!F196," ")</f>
        <v xml:space="preserve"> </v>
      </c>
      <c r="G196" s="5" t="str">
        <f>IF(AND('1º Saneamento'!$O196&gt;30%,'1º Saneamento'!G196&gt;='1º Saneamento'!$P196,'1º Saneamento'!G196&lt;='1º Saneamento'!$Q196,COUNT('1º Saneamento'!$C196:$L196)&gt;3,OR('1º Saneamento'!$N196&lt;&gt;'Série original'!$O196,'1º Saneamento'!$O196&lt;&gt;'Série original'!$P196,'1º Saneamento'!$P196&lt;&gt;'Série original'!$Q196)),'1º Saneamento'!G196," ")</f>
        <v xml:space="preserve"> </v>
      </c>
      <c r="H196" s="5" t="str">
        <f>IF(AND('1º Saneamento'!$O196&gt;30%,'1º Saneamento'!H196&gt;='1º Saneamento'!$P196,'1º Saneamento'!H196&lt;='1º Saneamento'!$Q196,COUNT('1º Saneamento'!$C196:$L196)&gt;3,OR('1º Saneamento'!$N196&lt;&gt;'Série original'!$O196,'1º Saneamento'!$O196&lt;&gt;'Série original'!$P196,'1º Saneamento'!$P196&lt;&gt;'Série original'!$Q196)),'1º Saneamento'!H196," ")</f>
        <v xml:space="preserve"> </v>
      </c>
      <c r="I196" s="5" t="str">
        <f>IF(AND('1º Saneamento'!$O196&gt;30%,'1º Saneamento'!I196&gt;='1º Saneamento'!$P196,'1º Saneamento'!I196&lt;='1º Saneamento'!$Q196,COUNT('1º Saneamento'!$C196:$L196)&gt;3,OR('1º Saneamento'!$N196&lt;&gt;'Série original'!$O196,'1º Saneamento'!$O196&lt;&gt;'Série original'!$P196,'1º Saneamento'!$P196&lt;&gt;'Série original'!$Q196)),'1º Saneamento'!I196," ")</f>
        <v xml:space="preserve"> </v>
      </c>
      <c r="J196" s="5" t="str">
        <f>IF(AND('1º Saneamento'!$O196&gt;30%,'1º Saneamento'!J196&gt;='1º Saneamento'!$P196,'1º Saneamento'!J196&lt;='1º Saneamento'!$Q196,COUNT('1º Saneamento'!$C196:$L196)&gt;3,OR('1º Saneamento'!$N196&lt;&gt;'Série original'!$O196,'1º Saneamento'!$O196&lt;&gt;'Série original'!$P196,'1º Saneamento'!$P196&lt;&gt;'Série original'!$Q196)),'1º Saneamento'!J196," ")</f>
        <v xml:space="preserve"> </v>
      </c>
      <c r="K196" s="5" t="str">
        <f>IF(AND('1º Saneamento'!$O196&gt;30%,'1º Saneamento'!K196&gt;='1º Saneamento'!$P196,'1º Saneamento'!K196&lt;='1º Saneamento'!$Q196,COUNT('1º Saneamento'!$C196:$L196)&gt;3,OR('1º Saneamento'!$N196&lt;&gt;'Série original'!$O196,'1º Saneamento'!$O196&lt;&gt;'Série original'!$P196,'1º Saneamento'!$P196&lt;&gt;'Série original'!$Q196)),'1º Saneamento'!K196," ")</f>
        <v xml:space="preserve"> </v>
      </c>
      <c r="L196" s="5" t="str">
        <f>IF(AND('1º Saneamento'!$O196&gt;30%,'1º Saneamento'!L196&gt;='1º Saneamento'!$P196,'1º Saneamento'!L196&lt;='1º Saneamento'!$Q196,COUNT('1º Saneamento'!$C196:$L196)&gt;3,OR('1º Saneamento'!$N196&lt;&gt;'Série original'!$O196,'1º Saneamento'!$O196&lt;&gt;'Série original'!$P196,'1º Saneamento'!$P196&lt;&gt;'Série original'!$Q196)),'1º Saneamento'!L196," ")</f>
        <v xml:space="preserve"> </v>
      </c>
      <c r="M196" s="44" t="str">
        <f t="shared" si="20"/>
        <v/>
      </c>
      <c r="N196" s="7" t="str">
        <f t="shared" si="21"/>
        <v/>
      </c>
      <c r="O196" s="8" t="str">
        <f t="shared" si="22"/>
        <v/>
      </c>
      <c r="P196" s="6" t="str">
        <f t="shared" si="23"/>
        <v/>
      </c>
      <c r="Q196" s="5" t="str">
        <f t="shared" si="24"/>
        <v/>
      </c>
    </row>
    <row r="197" spans="1:17" ht="12.75" customHeight="1" x14ac:dyDescent="0.25">
      <c r="A197" s="3" t="str">
        <f>IF('Série original'!$A197&lt;&gt;"",'Série original'!$A197,"")</f>
        <v/>
      </c>
      <c r="B197" s="4" t="str">
        <f>IF('Série original'!$B197&lt;&gt;"",'Série original'!$B197,"")</f>
        <v/>
      </c>
      <c r="C197" s="5" t="str">
        <f>IF(AND('1º Saneamento'!$O197&gt;30%,'1º Saneamento'!C197&gt;='1º Saneamento'!$P197,'1º Saneamento'!C197&lt;='1º Saneamento'!$Q197,COUNT('1º Saneamento'!$C197:$L197)&gt;3,OR('1º Saneamento'!$N197&lt;&gt;'Série original'!$O197,'1º Saneamento'!$O197&lt;&gt;'Série original'!$P197,'1º Saneamento'!$P197&lt;&gt;'Série original'!$Q197)),'1º Saneamento'!C197," ")</f>
        <v xml:space="preserve"> </v>
      </c>
      <c r="D197" s="5" t="str">
        <f>IF(AND('1º Saneamento'!$O197&gt;30%,'1º Saneamento'!D197&gt;='1º Saneamento'!$P197,'1º Saneamento'!D197&lt;='1º Saneamento'!$Q197,COUNT('1º Saneamento'!$C197:$L197)&gt;3,OR('1º Saneamento'!$N197&lt;&gt;'Série original'!$O197,'1º Saneamento'!$O197&lt;&gt;'Série original'!$P197,'1º Saneamento'!$P197&lt;&gt;'Série original'!$Q197)),'1º Saneamento'!D197," ")</f>
        <v xml:space="preserve"> </v>
      </c>
      <c r="E197" s="5" t="str">
        <f>IF(AND('1º Saneamento'!$O197&gt;30%,'1º Saneamento'!E197&gt;='1º Saneamento'!$P197,'1º Saneamento'!E197&lt;='1º Saneamento'!$Q197,COUNT('1º Saneamento'!$C197:$L197)&gt;3,OR('1º Saneamento'!$N197&lt;&gt;'Série original'!$O197,'1º Saneamento'!$O197&lt;&gt;'Série original'!$P197,'1º Saneamento'!$P197&lt;&gt;'Série original'!$Q197)),'1º Saneamento'!E197," ")</f>
        <v xml:space="preserve"> </v>
      </c>
      <c r="F197" s="5" t="str">
        <f>IF(AND('1º Saneamento'!$O197&gt;30%,'1º Saneamento'!F197&gt;='1º Saneamento'!$P197,'1º Saneamento'!F197&lt;='1º Saneamento'!$Q197,COUNT('1º Saneamento'!$C197:$L197)&gt;3,OR('1º Saneamento'!$N197&lt;&gt;'Série original'!$O197,'1º Saneamento'!$O197&lt;&gt;'Série original'!$P197,'1º Saneamento'!$P197&lt;&gt;'Série original'!$Q197)),'1º Saneamento'!F197," ")</f>
        <v xml:space="preserve"> </v>
      </c>
      <c r="G197" s="5" t="str">
        <f>IF(AND('1º Saneamento'!$O197&gt;30%,'1º Saneamento'!G197&gt;='1º Saneamento'!$P197,'1º Saneamento'!G197&lt;='1º Saneamento'!$Q197,COUNT('1º Saneamento'!$C197:$L197)&gt;3,OR('1º Saneamento'!$N197&lt;&gt;'Série original'!$O197,'1º Saneamento'!$O197&lt;&gt;'Série original'!$P197,'1º Saneamento'!$P197&lt;&gt;'Série original'!$Q197)),'1º Saneamento'!G197," ")</f>
        <v xml:space="preserve"> </v>
      </c>
      <c r="H197" s="5" t="str">
        <f>IF(AND('1º Saneamento'!$O197&gt;30%,'1º Saneamento'!H197&gt;='1º Saneamento'!$P197,'1º Saneamento'!H197&lt;='1º Saneamento'!$Q197,COUNT('1º Saneamento'!$C197:$L197)&gt;3,OR('1º Saneamento'!$N197&lt;&gt;'Série original'!$O197,'1º Saneamento'!$O197&lt;&gt;'Série original'!$P197,'1º Saneamento'!$P197&lt;&gt;'Série original'!$Q197)),'1º Saneamento'!H197," ")</f>
        <v xml:space="preserve"> </v>
      </c>
      <c r="I197" s="5" t="str">
        <f>IF(AND('1º Saneamento'!$O197&gt;30%,'1º Saneamento'!I197&gt;='1º Saneamento'!$P197,'1º Saneamento'!I197&lt;='1º Saneamento'!$Q197,COUNT('1º Saneamento'!$C197:$L197)&gt;3,OR('1º Saneamento'!$N197&lt;&gt;'Série original'!$O197,'1º Saneamento'!$O197&lt;&gt;'Série original'!$P197,'1º Saneamento'!$P197&lt;&gt;'Série original'!$Q197)),'1º Saneamento'!I197," ")</f>
        <v xml:space="preserve"> </v>
      </c>
      <c r="J197" s="5" t="str">
        <f>IF(AND('1º Saneamento'!$O197&gt;30%,'1º Saneamento'!J197&gt;='1º Saneamento'!$P197,'1º Saneamento'!J197&lt;='1º Saneamento'!$Q197,COUNT('1º Saneamento'!$C197:$L197)&gt;3,OR('1º Saneamento'!$N197&lt;&gt;'Série original'!$O197,'1º Saneamento'!$O197&lt;&gt;'Série original'!$P197,'1º Saneamento'!$P197&lt;&gt;'Série original'!$Q197)),'1º Saneamento'!J197," ")</f>
        <v xml:space="preserve"> </v>
      </c>
      <c r="K197" s="5" t="str">
        <f>IF(AND('1º Saneamento'!$O197&gt;30%,'1º Saneamento'!K197&gt;='1º Saneamento'!$P197,'1º Saneamento'!K197&lt;='1º Saneamento'!$Q197,COUNT('1º Saneamento'!$C197:$L197)&gt;3,OR('1º Saneamento'!$N197&lt;&gt;'Série original'!$O197,'1º Saneamento'!$O197&lt;&gt;'Série original'!$P197,'1º Saneamento'!$P197&lt;&gt;'Série original'!$Q197)),'1º Saneamento'!K197," ")</f>
        <v xml:space="preserve"> </v>
      </c>
      <c r="L197" s="5" t="str">
        <f>IF(AND('1º Saneamento'!$O197&gt;30%,'1º Saneamento'!L197&gt;='1º Saneamento'!$P197,'1º Saneamento'!L197&lt;='1º Saneamento'!$Q197,COUNT('1º Saneamento'!$C197:$L197)&gt;3,OR('1º Saneamento'!$N197&lt;&gt;'Série original'!$O197,'1º Saneamento'!$O197&lt;&gt;'Série original'!$P197,'1º Saneamento'!$P197&lt;&gt;'Série original'!$Q197)),'1º Saneamento'!L197," ")</f>
        <v xml:space="preserve"> </v>
      </c>
      <c r="M197" s="44" t="str">
        <f t="shared" si="20"/>
        <v/>
      </c>
      <c r="N197" s="7" t="str">
        <f t="shared" si="21"/>
        <v/>
      </c>
      <c r="O197" s="8" t="str">
        <f t="shared" si="22"/>
        <v/>
      </c>
      <c r="P197" s="6" t="str">
        <f t="shared" si="23"/>
        <v/>
      </c>
      <c r="Q197" s="5" t="str">
        <f t="shared" si="24"/>
        <v/>
      </c>
    </row>
    <row r="198" spans="1:17" ht="12.75" customHeight="1" x14ac:dyDescent="0.25">
      <c r="A198" s="3" t="str">
        <f>IF('Série original'!$A198&lt;&gt;"",'Série original'!$A198,"")</f>
        <v/>
      </c>
      <c r="B198" s="4" t="str">
        <f>IF('Série original'!$B198&lt;&gt;"",'Série original'!$B198,"")</f>
        <v/>
      </c>
      <c r="C198" s="5" t="str">
        <f>IF(AND('1º Saneamento'!$O198&gt;30%,'1º Saneamento'!C198&gt;='1º Saneamento'!$P198,'1º Saneamento'!C198&lt;='1º Saneamento'!$Q198,COUNT('1º Saneamento'!$C198:$L198)&gt;3,OR('1º Saneamento'!$N198&lt;&gt;'Série original'!$O198,'1º Saneamento'!$O198&lt;&gt;'Série original'!$P198,'1º Saneamento'!$P198&lt;&gt;'Série original'!$Q198)),'1º Saneamento'!C198," ")</f>
        <v xml:space="preserve"> </v>
      </c>
      <c r="D198" s="5" t="str">
        <f>IF(AND('1º Saneamento'!$O198&gt;30%,'1º Saneamento'!D198&gt;='1º Saneamento'!$P198,'1º Saneamento'!D198&lt;='1º Saneamento'!$Q198,COUNT('1º Saneamento'!$C198:$L198)&gt;3,OR('1º Saneamento'!$N198&lt;&gt;'Série original'!$O198,'1º Saneamento'!$O198&lt;&gt;'Série original'!$P198,'1º Saneamento'!$P198&lt;&gt;'Série original'!$Q198)),'1º Saneamento'!D198," ")</f>
        <v xml:space="preserve"> </v>
      </c>
      <c r="E198" s="5" t="str">
        <f>IF(AND('1º Saneamento'!$O198&gt;30%,'1º Saneamento'!E198&gt;='1º Saneamento'!$P198,'1º Saneamento'!E198&lt;='1º Saneamento'!$Q198,COUNT('1º Saneamento'!$C198:$L198)&gt;3,OR('1º Saneamento'!$N198&lt;&gt;'Série original'!$O198,'1º Saneamento'!$O198&lt;&gt;'Série original'!$P198,'1º Saneamento'!$P198&lt;&gt;'Série original'!$Q198)),'1º Saneamento'!E198," ")</f>
        <v xml:space="preserve"> </v>
      </c>
      <c r="F198" s="5" t="str">
        <f>IF(AND('1º Saneamento'!$O198&gt;30%,'1º Saneamento'!F198&gt;='1º Saneamento'!$P198,'1º Saneamento'!F198&lt;='1º Saneamento'!$Q198,COUNT('1º Saneamento'!$C198:$L198)&gt;3,OR('1º Saneamento'!$N198&lt;&gt;'Série original'!$O198,'1º Saneamento'!$O198&lt;&gt;'Série original'!$P198,'1º Saneamento'!$P198&lt;&gt;'Série original'!$Q198)),'1º Saneamento'!F198," ")</f>
        <v xml:space="preserve"> </v>
      </c>
      <c r="G198" s="5" t="str">
        <f>IF(AND('1º Saneamento'!$O198&gt;30%,'1º Saneamento'!G198&gt;='1º Saneamento'!$P198,'1º Saneamento'!G198&lt;='1º Saneamento'!$Q198,COUNT('1º Saneamento'!$C198:$L198)&gt;3,OR('1º Saneamento'!$N198&lt;&gt;'Série original'!$O198,'1º Saneamento'!$O198&lt;&gt;'Série original'!$P198,'1º Saneamento'!$P198&lt;&gt;'Série original'!$Q198)),'1º Saneamento'!G198," ")</f>
        <v xml:space="preserve"> </v>
      </c>
      <c r="H198" s="5" t="str">
        <f>IF(AND('1º Saneamento'!$O198&gt;30%,'1º Saneamento'!H198&gt;='1º Saneamento'!$P198,'1º Saneamento'!H198&lt;='1º Saneamento'!$Q198,COUNT('1º Saneamento'!$C198:$L198)&gt;3,OR('1º Saneamento'!$N198&lt;&gt;'Série original'!$O198,'1º Saneamento'!$O198&lt;&gt;'Série original'!$P198,'1º Saneamento'!$P198&lt;&gt;'Série original'!$Q198)),'1º Saneamento'!H198," ")</f>
        <v xml:space="preserve"> </v>
      </c>
      <c r="I198" s="5" t="str">
        <f>IF(AND('1º Saneamento'!$O198&gt;30%,'1º Saneamento'!I198&gt;='1º Saneamento'!$P198,'1º Saneamento'!I198&lt;='1º Saneamento'!$Q198,COUNT('1º Saneamento'!$C198:$L198)&gt;3,OR('1º Saneamento'!$N198&lt;&gt;'Série original'!$O198,'1º Saneamento'!$O198&lt;&gt;'Série original'!$P198,'1º Saneamento'!$P198&lt;&gt;'Série original'!$Q198)),'1º Saneamento'!I198," ")</f>
        <v xml:space="preserve"> </v>
      </c>
      <c r="J198" s="5" t="str">
        <f>IF(AND('1º Saneamento'!$O198&gt;30%,'1º Saneamento'!J198&gt;='1º Saneamento'!$P198,'1º Saneamento'!J198&lt;='1º Saneamento'!$Q198,COUNT('1º Saneamento'!$C198:$L198)&gt;3,OR('1º Saneamento'!$N198&lt;&gt;'Série original'!$O198,'1º Saneamento'!$O198&lt;&gt;'Série original'!$P198,'1º Saneamento'!$P198&lt;&gt;'Série original'!$Q198)),'1º Saneamento'!J198," ")</f>
        <v xml:space="preserve"> </v>
      </c>
      <c r="K198" s="5" t="str">
        <f>IF(AND('1º Saneamento'!$O198&gt;30%,'1º Saneamento'!K198&gt;='1º Saneamento'!$P198,'1º Saneamento'!K198&lt;='1º Saneamento'!$Q198,COUNT('1º Saneamento'!$C198:$L198)&gt;3,OR('1º Saneamento'!$N198&lt;&gt;'Série original'!$O198,'1º Saneamento'!$O198&lt;&gt;'Série original'!$P198,'1º Saneamento'!$P198&lt;&gt;'Série original'!$Q198)),'1º Saneamento'!K198," ")</f>
        <v xml:space="preserve"> </v>
      </c>
      <c r="L198" s="5" t="str">
        <f>IF(AND('1º Saneamento'!$O198&gt;30%,'1º Saneamento'!L198&gt;='1º Saneamento'!$P198,'1º Saneamento'!L198&lt;='1º Saneamento'!$Q198,COUNT('1º Saneamento'!$C198:$L198)&gt;3,OR('1º Saneamento'!$N198&lt;&gt;'Série original'!$O198,'1º Saneamento'!$O198&lt;&gt;'Série original'!$P198,'1º Saneamento'!$P198&lt;&gt;'Série original'!$Q198)),'1º Saneamento'!L198," ")</f>
        <v xml:space="preserve"> </v>
      </c>
      <c r="M198" s="44" t="str">
        <f t="shared" si="20"/>
        <v/>
      </c>
      <c r="N198" s="7" t="str">
        <f t="shared" si="21"/>
        <v/>
      </c>
      <c r="O198" s="8" t="str">
        <f t="shared" si="22"/>
        <v/>
      </c>
      <c r="P198" s="6" t="str">
        <f t="shared" si="23"/>
        <v/>
      </c>
      <c r="Q198" s="5" t="str">
        <f t="shared" si="24"/>
        <v/>
      </c>
    </row>
    <row r="199" spans="1:17" ht="12.75" customHeight="1" x14ac:dyDescent="0.25">
      <c r="A199" s="3" t="str">
        <f>IF('Série original'!$A199&lt;&gt;"",'Série original'!$A199,"")</f>
        <v/>
      </c>
      <c r="B199" s="4" t="str">
        <f>IF('Série original'!$B199&lt;&gt;"",'Série original'!$B199,"")</f>
        <v/>
      </c>
      <c r="C199" s="5" t="str">
        <f>IF(AND('1º Saneamento'!$O199&gt;30%,'1º Saneamento'!C199&gt;='1º Saneamento'!$P199,'1º Saneamento'!C199&lt;='1º Saneamento'!$Q199,COUNT('1º Saneamento'!$C199:$L199)&gt;3,OR('1º Saneamento'!$N199&lt;&gt;'Série original'!$O199,'1º Saneamento'!$O199&lt;&gt;'Série original'!$P199,'1º Saneamento'!$P199&lt;&gt;'Série original'!$Q199)),'1º Saneamento'!C199," ")</f>
        <v xml:space="preserve"> </v>
      </c>
      <c r="D199" s="5" t="str">
        <f>IF(AND('1º Saneamento'!$O199&gt;30%,'1º Saneamento'!D199&gt;='1º Saneamento'!$P199,'1º Saneamento'!D199&lt;='1º Saneamento'!$Q199,COUNT('1º Saneamento'!$C199:$L199)&gt;3,OR('1º Saneamento'!$N199&lt;&gt;'Série original'!$O199,'1º Saneamento'!$O199&lt;&gt;'Série original'!$P199,'1º Saneamento'!$P199&lt;&gt;'Série original'!$Q199)),'1º Saneamento'!D199," ")</f>
        <v xml:space="preserve"> </v>
      </c>
      <c r="E199" s="5" t="str">
        <f>IF(AND('1º Saneamento'!$O199&gt;30%,'1º Saneamento'!E199&gt;='1º Saneamento'!$P199,'1º Saneamento'!E199&lt;='1º Saneamento'!$Q199,COUNT('1º Saneamento'!$C199:$L199)&gt;3,OR('1º Saneamento'!$N199&lt;&gt;'Série original'!$O199,'1º Saneamento'!$O199&lt;&gt;'Série original'!$P199,'1º Saneamento'!$P199&lt;&gt;'Série original'!$Q199)),'1º Saneamento'!E199," ")</f>
        <v xml:space="preserve"> </v>
      </c>
      <c r="F199" s="5" t="str">
        <f>IF(AND('1º Saneamento'!$O199&gt;30%,'1º Saneamento'!F199&gt;='1º Saneamento'!$P199,'1º Saneamento'!F199&lt;='1º Saneamento'!$Q199,COUNT('1º Saneamento'!$C199:$L199)&gt;3,OR('1º Saneamento'!$N199&lt;&gt;'Série original'!$O199,'1º Saneamento'!$O199&lt;&gt;'Série original'!$P199,'1º Saneamento'!$P199&lt;&gt;'Série original'!$Q199)),'1º Saneamento'!F199," ")</f>
        <v xml:space="preserve"> </v>
      </c>
      <c r="G199" s="5" t="str">
        <f>IF(AND('1º Saneamento'!$O199&gt;30%,'1º Saneamento'!G199&gt;='1º Saneamento'!$P199,'1º Saneamento'!G199&lt;='1º Saneamento'!$Q199,COUNT('1º Saneamento'!$C199:$L199)&gt;3,OR('1º Saneamento'!$N199&lt;&gt;'Série original'!$O199,'1º Saneamento'!$O199&lt;&gt;'Série original'!$P199,'1º Saneamento'!$P199&lt;&gt;'Série original'!$Q199)),'1º Saneamento'!G199," ")</f>
        <v xml:space="preserve"> </v>
      </c>
      <c r="H199" s="5" t="str">
        <f>IF(AND('1º Saneamento'!$O199&gt;30%,'1º Saneamento'!H199&gt;='1º Saneamento'!$P199,'1º Saneamento'!H199&lt;='1º Saneamento'!$Q199,COUNT('1º Saneamento'!$C199:$L199)&gt;3,OR('1º Saneamento'!$N199&lt;&gt;'Série original'!$O199,'1º Saneamento'!$O199&lt;&gt;'Série original'!$P199,'1º Saneamento'!$P199&lt;&gt;'Série original'!$Q199)),'1º Saneamento'!H199," ")</f>
        <v xml:space="preserve"> </v>
      </c>
      <c r="I199" s="5" t="str">
        <f>IF(AND('1º Saneamento'!$O199&gt;30%,'1º Saneamento'!I199&gt;='1º Saneamento'!$P199,'1º Saneamento'!I199&lt;='1º Saneamento'!$Q199,COUNT('1º Saneamento'!$C199:$L199)&gt;3,OR('1º Saneamento'!$N199&lt;&gt;'Série original'!$O199,'1º Saneamento'!$O199&lt;&gt;'Série original'!$P199,'1º Saneamento'!$P199&lt;&gt;'Série original'!$Q199)),'1º Saneamento'!I199," ")</f>
        <v xml:space="preserve"> </v>
      </c>
      <c r="J199" s="5" t="str">
        <f>IF(AND('1º Saneamento'!$O199&gt;30%,'1º Saneamento'!J199&gt;='1º Saneamento'!$P199,'1º Saneamento'!J199&lt;='1º Saneamento'!$Q199,COUNT('1º Saneamento'!$C199:$L199)&gt;3,OR('1º Saneamento'!$N199&lt;&gt;'Série original'!$O199,'1º Saneamento'!$O199&lt;&gt;'Série original'!$P199,'1º Saneamento'!$P199&lt;&gt;'Série original'!$Q199)),'1º Saneamento'!J199," ")</f>
        <v xml:space="preserve"> </v>
      </c>
      <c r="K199" s="5" t="str">
        <f>IF(AND('1º Saneamento'!$O199&gt;30%,'1º Saneamento'!K199&gt;='1º Saneamento'!$P199,'1º Saneamento'!K199&lt;='1º Saneamento'!$Q199,COUNT('1º Saneamento'!$C199:$L199)&gt;3,OR('1º Saneamento'!$N199&lt;&gt;'Série original'!$O199,'1º Saneamento'!$O199&lt;&gt;'Série original'!$P199,'1º Saneamento'!$P199&lt;&gt;'Série original'!$Q199)),'1º Saneamento'!K199," ")</f>
        <v xml:space="preserve"> </v>
      </c>
      <c r="L199" s="5" t="str">
        <f>IF(AND('1º Saneamento'!$O199&gt;30%,'1º Saneamento'!L199&gt;='1º Saneamento'!$P199,'1º Saneamento'!L199&lt;='1º Saneamento'!$Q199,COUNT('1º Saneamento'!$C199:$L199)&gt;3,OR('1º Saneamento'!$N199&lt;&gt;'Série original'!$O199,'1º Saneamento'!$O199&lt;&gt;'Série original'!$P199,'1º Saneamento'!$P199&lt;&gt;'Série original'!$Q199)),'1º Saneamento'!L199," ")</f>
        <v xml:space="preserve"> </v>
      </c>
      <c r="M199" s="44" t="str">
        <f t="shared" si="20"/>
        <v/>
      </c>
      <c r="N199" s="7" t="str">
        <f t="shared" si="21"/>
        <v/>
      </c>
      <c r="O199" s="8" t="str">
        <f t="shared" si="22"/>
        <v/>
      </c>
      <c r="P199" s="6" t="str">
        <f t="shared" si="23"/>
        <v/>
      </c>
      <c r="Q199" s="5" t="str">
        <f t="shared" si="24"/>
        <v/>
      </c>
    </row>
    <row r="200" spans="1:17" ht="12.75" customHeight="1" x14ac:dyDescent="0.25">
      <c r="A200" s="3" t="str">
        <f>IF('Série original'!$A200&lt;&gt;"",'Série original'!$A200,"")</f>
        <v/>
      </c>
      <c r="B200" s="4" t="str">
        <f>IF('Série original'!$B200&lt;&gt;"",'Série original'!$B200,"")</f>
        <v/>
      </c>
      <c r="C200" s="5" t="str">
        <f>IF(AND('1º Saneamento'!$O200&gt;30%,'1º Saneamento'!C200&gt;='1º Saneamento'!$P200,'1º Saneamento'!C200&lt;='1º Saneamento'!$Q200,COUNT('1º Saneamento'!$C200:$L200)&gt;3,OR('1º Saneamento'!$N200&lt;&gt;'Série original'!$O200,'1º Saneamento'!$O200&lt;&gt;'Série original'!$P200,'1º Saneamento'!$P200&lt;&gt;'Série original'!$Q200)),'1º Saneamento'!C200," ")</f>
        <v xml:space="preserve"> </v>
      </c>
      <c r="D200" s="5" t="str">
        <f>IF(AND('1º Saneamento'!$O200&gt;30%,'1º Saneamento'!D200&gt;='1º Saneamento'!$P200,'1º Saneamento'!D200&lt;='1º Saneamento'!$Q200,COUNT('1º Saneamento'!$C200:$L200)&gt;3,OR('1º Saneamento'!$N200&lt;&gt;'Série original'!$O200,'1º Saneamento'!$O200&lt;&gt;'Série original'!$P200,'1º Saneamento'!$P200&lt;&gt;'Série original'!$Q200)),'1º Saneamento'!D200," ")</f>
        <v xml:space="preserve"> </v>
      </c>
      <c r="E200" s="5" t="str">
        <f>IF(AND('1º Saneamento'!$O200&gt;30%,'1º Saneamento'!E200&gt;='1º Saneamento'!$P200,'1º Saneamento'!E200&lt;='1º Saneamento'!$Q200,COUNT('1º Saneamento'!$C200:$L200)&gt;3,OR('1º Saneamento'!$N200&lt;&gt;'Série original'!$O200,'1º Saneamento'!$O200&lt;&gt;'Série original'!$P200,'1º Saneamento'!$P200&lt;&gt;'Série original'!$Q200)),'1º Saneamento'!E200," ")</f>
        <v xml:space="preserve"> </v>
      </c>
      <c r="F200" s="5" t="str">
        <f>IF(AND('1º Saneamento'!$O200&gt;30%,'1º Saneamento'!F200&gt;='1º Saneamento'!$P200,'1º Saneamento'!F200&lt;='1º Saneamento'!$Q200,COUNT('1º Saneamento'!$C200:$L200)&gt;3,OR('1º Saneamento'!$N200&lt;&gt;'Série original'!$O200,'1º Saneamento'!$O200&lt;&gt;'Série original'!$P200,'1º Saneamento'!$P200&lt;&gt;'Série original'!$Q200)),'1º Saneamento'!F200," ")</f>
        <v xml:space="preserve"> </v>
      </c>
      <c r="G200" s="5" t="str">
        <f>IF(AND('1º Saneamento'!$O200&gt;30%,'1º Saneamento'!G200&gt;='1º Saneamento'!$P200,'1º Saneamento'!G200&lt;='1º Saneamento'!$Q200,COUNT('1º Saneamento'!$C200:$L200)&gt;3,OR('1º Saneamento'!$N200&lt;&gt;'Série original'!$O200,'1º Saneamento'!$O200&lt;&gt;'Série original'!$P200,'1º Saneamento'!$P200&lt;&gt;'Série original'!$Q200)),'1º Saneamento'!G200," ")</f>
        <v xml:space="preserve"> </v>
      </c>
      <c r="H200" s="5" t="str">
        <f>IF(AND('1º Saneamento'!$O200&gt;30%,'1º Saneamento'!H200&gt;='1º Saneamento'!$P200,'1º Saneamento'!H200&lt;='1º Saneamento'!$Q200,COUNT('1º Saneamento'!$C200:$L200)&gt;3,OR('1º Saneamento'!$N200&lt;&gt;'Série original'!$O200,'1º Saneamento'!$O200&lt;&gt;'Série original'!$P200,'1º Saneamento'!$P200&lt;&gt;'Série original'!$Q200)),'1º Saneamento'!H200," ")</f>
        <v xml:space="preserve"> </v>
      </c>
      <c r="I200" s="5" t="str">
        <f>IF(AND('1º Saneamento'!$O200&gt;30%,'1º Saneamento'!I200&gt;='1º Saneamento'!$P200,'1º Saneamento'!I200&lt;='1º Saneamento'!$Q200,COUNT('1º Saneamento'!$C200:$L200)&gt;3,OR('1º Saneamento'!$N200&lt;&gt;'Série original'!$O200,'1º Saneamento'!$O200&lt;&gt;'Série original'!$P200,'1º Saneamento'!$P200&lt;&gt;'Série original'!$Q200)),'1º Saneamento'!I200," ")</f>
        <v xml:space="preserve"> </v>
      </c>
      <c r="J200" s="5" t="str">
        <f>IF(AND('1º Saneamento'!$O200&gt;30%,'1º Saneamento'!J200&gt;='1º Saneamento'!$P200,'1º Saneamento'!J200&lt;='1º Saneamento'!$Q200,COUNT('1º Saneamento'!$C200:$L200)&gt;3,OR('1º Saneamento'!$N200&lt;&gt;'Série original'!$O200,'1º Saneamento'!$O200&lt;&gt;'Série original'!$P200,'1º Saneamento'!$P200&lt;&gt;'Série original'!$Q200)),'1º Saneamento'!J200," ")</f>
        <v xml:space="preserve"> </v>
      </c>
      <c r="K200" s="5" t="str">
        <f>IF(AND('1º Saneamento'!$O200&gt;30%,'1º Saneamento'!K200&gt;='1º Saneamento'!$P200,'1º Saneamento'!K200&lt;='1º Saneamento'!$Q200,COUNT('1º Saneamento'!$C200:$L200)&gt;3,OR('1º Saneamento'!$N200&lt;&gt;'Série original'!$O200,'1º Saneamento'!$O200&lt;&gt;'Série original'!$P200,'1º Saneamento'!$P200&lt;&gt;'Série original'!$Q200)),'1º Saneamento'!K200," ")</f>
        <v xml:space="preserve"> </v>
      </c>
      <c r="L200" s="5" t="str">
        <f>IF(AND('1º Saneamento'!$O200&gt;30%,'1º Saneamento'!L200&gt;='1º Saneamento'!$P200,'1º Saneamento'!L200&lt;='1º Saneamento'!$Q200,COUNT('1º Saneamento'!$C200:$L200)&gt;3,OR('1º Saneamento'!$N200&lt;&gt;'Série original'!$O200,'1º Saneamento'!$O200&lt;&gt;'Série original'!$P200,'1º Saneamento'!$P200&lt;&gt;'Série original'!$Q200)),'1º Saneamento'!L200," ")</f>
        <v xml:space="preserve"> </v>
      </c>
      <c r="M200" s="44" t="str">
        <f t="shared" si="20"/>
        <v/>
      </c>
      <c r="N200" s="7" t="str">
        <f t="shared" si="21"/>
        <v/>
      </c>
      <c r="O200" s="8" t="str">
        <f t="shared" si="22"/>
        <v/>
      </c>
      <c r="P200" s="6" t="str">
        <f t="shared" si="23"/>
        <v/>
      </c>
      <c r="Q200" s="5" t="str">
        <f t="shared" si="24"/>
        <v/>
      </c>
    </row>
    <row r="201" spans="1:17" ht="12.75" customHeight="1" x14ac:dyDescent="0.25">
      <c r="A201" s="3" t="str">
        <f>IF('Série original'!$A201&lt;&gt;"",'Série original'!$A201,"")</f>
        <v/>
      </c>
      <c r="B201" s="4" t="str">
        <f>IF('Série original'!$B201&lt;&gt;"",'Série original'!$B201,"")</f>
        <v/>
      </c>
      <c r="C201" s="5" t="str">
        <f>IF(AND('1º Saneamento'!$O201&gt;30%,'1º Saneamento'!C201&gt;='1º Saneamento'!$P201,'1º Saneamento'!C201&lt;='1º Saneamento'!$Q201,COUNT('1º Saneamento'!$C201:$L201)&gt;3,OR('1º Saneamento'!$N201&lt;&gt;'Série original'!$O201,'1º Saneamento'!$O201&lt;&gt;'Série original'!$P201,'1º Saneamento'!$P201&lt;&gt;'Série original'!$Q201)),'1º Saneamento'!C201," ")</f>
        <v xml:space="preserve"> </v>
      </c>
      <c r="D201" s="5" t="str">
        <f>IF(AND('1º Saneamento'!$O201&gt;30%,'1º Saneamento'!D201&gt;='1º Saneamento'!$P201,'1º Saneamento'!D201&lt;='1º Saneamento'!$Q201,COUNT('1º Saneamento'!$C201:$L201)&gt;3,OR('1º Saneamento'!$N201&lt;&gt;'Série original'!$O201,'1º Saneamento'!$O201&lt;&gt;'Série original'!$P201,'1º Saneamento'!$P201&lt;&gt;'Série original'!$Q201)),'1º Saneamento'!D201," ")</f>
        <v xml:space="preserve"> </v>
      </c>
      <c r="E201" s="5" t="str">
        <f>IF(AND('1º Saneamento'!$O201&gt;30%,'1º Saneamento'!E201&gt;='1º Saneamento'!$P201,'1º Saneamento'!E201&lt;='1º Saneamento'!$Q201,COUNT('1º Saneamento'!$C201:$L201)&gt;3,OR('1º Saneamento'!$N201&lt;&gt;'Série original'!$O201,'1º Saneamento'!$O201&lt;&gt;'Série original'!$P201,'1º Saneamento'!$P201&lt;&gt;'Série original'!$Q201)),'1º Saneamento'!E201," ")</f>
        <v xml:space="preserve"> </v>
      </c>
      <c r="F201" s="5" t="str">
        <f>IF(AND('1º Saneamento'!$O201&gt;30%,'1º Saneamento'!F201&gt;='1º Saneamento'!$P201,'1º Saneamento'!F201&lt;='1º Saneamento'!$Q201,COUNT('1º Saneamento'!$C201:$L201)&gt;3,OR('1º Saneamento'!$N201&lt;&gt;'Série original'!$O201,'1º Saneamento'!$O201&lt;&gt;'Série original'!$P201,'1º Saneamento'!$P201&lt;&gt;'Série original'!$Q201)),'1º Saneamento'!F201," ")</f>
        <v xml:space="preserve"> </v>
      </c>
      <c r="G201" s="5" t="str">
        <f>IF(AND('1º Saneamento'!$O201&gt;30%,'1º Saneamento'!G201&gt;='1º Saneamento'!$P201,'1º Saneamento'!G201&lt;='1º Saneamento'!$Q201,COUNT('1º Saneamento'!$C201:$L201)&gt;3,OR('1º Saneamento'!$N201&lt;&gt;'Série original'!$O201,'1º Saneamento'!$O201&lt;&gt;'Série original'!$P201,'1º Saneamento'!$P201&lt;&gt;'Série original'!$Q201)),'1º Saneamento'!G201," ")</f>
        <v xml:space="preserve"> </v>
      </c>
      <c r="H201" s="5" t="str">
        <f>IF(AND('1º Saneamento'!$O201&gt;30%,'1º Saneamento'!H201&gt;='1º Saneamento'!$P201,'1º Saneamento'!H201&lt;='1º Saneamento'!$Q201,COUNT('1º Saneamento'!$C201:$L201)&gt;3,OR('1º Saneamento'!$N201&lt;&gt;'Série original'!$O201,'1º Saneamento'!$O201&lt;&gt;'Série original'!$P201,'1º Saneamento'!$P201&lt;&gt;'Série original'!$Q201)),'1º Saneamento'!H201," ")</f>
        <v xml:space="preserve"> </v>
      </c>
      <c r="I201" s="5" t="str">
        <f>IF(AND('1º Saneamento'!$O201&gt;30%,'1º Saneamento'!I201&gt;='1º Saneamento'!$P201,'1º Saneamento'!I201&lt;='1º Saneamento'!$Q201,COUNT('1º Saneamento'!$C201:$L201)&gt;3,OR('1º Saneamento'!$N201&lt;&gt;'Série original'!$O201,'1º Saneamento'!$O201&lt;&gt;'Série original'!$P201,'1º Saneamento'!$P201&lt;&gt;'Série original'!$Q201)),'1º Saneamento'!I201," ")</f>
        <v xml:space="preserve"> </v>
      </c>
      <c r="J201" s="5" t="str">
        <f>IF(AND('1º Saneamento'!$O201&gt;30%,'1º Saneamento'!J201&gt;='1º Saneamento'!$P201,'1º Saneamento'!J201&lt;='1º Saneamento'!$Q201,COUNT('1º Saneamento'!$C201:$L201)&gt;3,OR('1º Saneamento'!$N201&lt;&gt;'Série original'!$O201,'1º Saneamento'!$O201&lt;&gt;'Série original'!$P201,'1º Saneamento'!$P201&lt;&gt;'Série original'!$Q201)),'1º Saneamento'!J201," ")</f>
        <v xml:space="preserve"> </v>
      </c>
      <c r="K201" s="5" t="str">
        <f>IF(AND('1º Saneamento'!$O201&gt;30%,'1º Saneamento'!K201&gt;='1º Saneamento'!$P201,'1º Saneamento'!K201&lt;='1º Saneamento'!$Q201,COUNT('1º Saneamento'!$C201:$L201)&gt;3,OR('1º Saneamento'!$N201&lt;&gt;'Série original'!$O201,'1º Saneamento'!$O201&lt;&gt;'Série original'!$P201,'1º Saneamento'!$P201&lt;&gt;'Série original'!$Q201)),'1º Saneamento'!K201," ")</f>
        <v xml:space="preserve"> </v>
      </c>
      <c r="L201" s="5" t="str">
        <f>IF(AND('1º Saneamento'!$O201&gt;30%,'1º Saneamento'!L201&gt;='1º Saneamento'!$P201,'1º Saneamento'!L201&lt;='1º Saneamento'!$Q201,COUNT('1º Saneamento'!$C201:$L201)&gt;3,OR('1º Saneamento'!$N201&lt;&gt;'Série original'!$O201,'1º Saneamento'!$O201&lt;&gt;'Série original'!$P201,'1º Saneamento'!$P201&lt;&gt;'Série original'!$Q201)),'1º Saneamento'!L201," ")</f>
        <v xml:space="preserve"> </v>
      </c>
      <c r="M201" s="44" t="str">
        <f t="shared" si="20"/>
        <v/>
      </c>
      <c r="N201" s="7" t="str">
        <f t="shared" si="21"/>
        <v/>
      </c>
      <c r="O201" s="8" t="str">
        <f t="shared" si="22"/>
        <v/>
      </c>
      <c r="P201" s="6" t="str">
        <f t="shared" si="23"/>
        <v/>
      </c>
      <c r="Q201" s="5" t="str">
        <f t="shared" si="24"/>
        <v/>
      </c>
    </row>
    <row r="202" spans="1:17" ht="12.75" customHeight="1" x14ac:dyDescent="0.25">
      <c r="A202" s="3" t="str">
        <f>IF('Série original'!$A202&lt;&gt;"",'Série original'!$A202,"")</f>
        <v/>
      </c>
      <c r="B202" s="4" t="str">
        <f>IF('Série original'!$B202&lt;&gt;"",'Série original'!$B202,"")</f>
        <v/>
      </c>
      <c r="C202" s="5" t="str">
        <f>IF(AND('1º Saneamento'!$O202&gt;30%,'1º Saneamento'!C202&gt;='1º Saneamento'!$P202,'1º Saneamento'!C202&lt;='1º Saneamento'!$Q202,COUNT('1º Saneamento'!$C202:$L202)&gt;3,OR('1º Saneamento'!$N202&lt;&gt;'Série original'!$O202,'1º Saneamento'!$O202&lt;&gt;'Série original'!$P202,'1º Saneamento'!$P202&lt;&gt;'Série original'!$Q202)),'1º Saneamento'!C202," ")</f>
        <v xml:space="preserve"> </v>
      </c>
      <c r="D202" s="5" t="str">
        <f>IF(AND('1º Saneamento'!$O202&gt;30%,'1º Saneamento'!D202&gt;='1º Saneamento'!$P202,'1º Saneamento'!D202&lt;='1º Saneamento'!$Q202,COUNT('1º Saneamento'!$C202:$L202)&gt;3,OR('1º Saneamento'!$N202&lt;&gt;'Série original'!$O202,'1º Saneamento'!$O202&lt;&gt;'Série original'!$P202,'1º Saneamento'!$P202&lt;&gt;'Série original'!$Q202)),'1º Saneamento'!D202," ")</f>
        <v xml:space="preserve"> </v>
      </c>
      <c r="E202" s="5" t="str">
        <f>IF(AND('1º Saneamento'!$O202&gt;30%,'1º Saneamento'!E202&gt;='1º Saneamento'!$P202,'1º Saneamento'!E202&lt;='1º Saneamento'!$Q202,COUNT('1º Saneamento'!$C202:$L202)&gt;3,OR('1º Saneamento'!$N202&lt;&gt;'Série original'!$O202,'1º Saneamento'!$O202&lt;&gt;'Série original'!$P202,'1º Saneamento'!$P202&lt;&gt;'Série original'!$Q202)),'1º Saneamento'!E202," ")</f>
        <v xml:space="preserve"> </v>
      </c>
      <c r="F202" s="5" t="str">
        <f>IF(AND('1º Saneamento'!$O202&gt;30%,'1º Saneamento'!F202&gt;='1º Saneamento'!$P202,'1º Saneamento'!F202&lt;='1º Saneamento'!$Q202,COUNT('1º Saneamento'!$C202:$L202)&gt;3,OR('1º Saneamento'!$N202&lt;&gt;'Série original'!$O202,'1º Saneamento'!$O202&lt;&gt;'Série original'!$P202,'1º Saneamento'!$P202&lt;&gt;'Série original'!$Q202)),'1º Saneamento'!F202," ")</f>
        <v xml:space="preserve"> </v>
      </c>
      <c r="G202" s="5" t="str">
        <f>IF(AND('1º Saneamento'!$O202&gt;30%,'1º Saneamento'!G202&gt;='1º Saneamento'!$P202,'1º Saneamento'!G202&lt;='1º Saneamento'!$Q202,COUNT('1º Saneamento'!$C202:$L202)&gt;3,OR('1º Saneamento'!$N202&lt;&gt;'Série original'!$O202,'1º Saneamento'!$O202&lt;&gt;'Série original'!$P202,'1º Saneamento'!$P202&lt;&gt;'Série original'!$Q202)),'1º Saneamento'!G202," ")</f>
        <v xml:space="preserve"> </v>
      </c>
      <c r="H202" s="5" t="str">
        <f>IF(AND('1º Saneamento'!$O202&gt;30%,'1º Saneamento'!H202&gt;='1º Saneamento'!$P202,'1º Saneamento'!H202&lt;='1º Saneamento'!$Q202,COUNT('1º Saneamento'!$C202:$L202)&gt;3,OR('1º Saneamento'!$N202&lt;&gt;'Série original'!$O202,'1º Saneamento'!$O202&lt;&gt;'Série original'!$P202,'1º Saneamento'!$P202&lt;&gt;'Série original'!$Q202)),'1º Saneamento'!H202," ")</f>
        <v xml:space="preserve"> </v>
      </c>
      <c r="I202" s="5" t="str">
        <f>IF(AND('1º Saneamento'!$O202&gt;30%,'1º Saneamento'!I202&gt;='1º Saneamento'!$P202,'1º Saneamento'!I202&lt;='1º Saneamento'!$Q202,COUNT('1º Saneamento'!$C202:$L202)&gt;3,OR('1º Saneamento'!$N202&lt;&gt;'Série original'!$O202,'1º Saneamento'!$O202&lt;&gt;'Série original'!$P202,'1º Saneamento'!$P202&lt;&gt;'Série original'!$Q202)),'1º Saneamento'!I202," ")</f>
        <v xml:space="preserve"> </v>
      </c>
      <c r="J202" s="5" t="str">
        <f>IF(AND('1º Saneamento'!$O202&gt;30%,'1º Saneamento'!J202&gt;='1º Saneamento'!$P202,'1º Saneamento'!J202&lt;='1º Saneamento'!$Q202,COUNT('1º Saneamento'!$C202:$L202)&gt;3,OR('1º Saneamento'!$N202&lt;&gt;'Série original'!$O202,'1º Saneamento'!$O202&lt;&gt;'Série original'!$P202,'1º Saneamento'!$P202&lt;&gt;'Série original'!$Q202)),'1º Saneamento'!J202," ")</f>
        <v xml:space="preserve"> </v>
      </c>
      <c r="K202" s="5" t="str">
        <f>IF(AND('1º Saneamento'!$O202&gt;30%,'1º Saneamento'!K202&gt;='1º Saneamento'!$P202,'1º Saneamento'!K202&lt;='1º Saneamento'!$Q202,COUNT('1º Saneamento'!$C202:$L202)&gt;3,OR('1º Saneamento'!$N202&lt;&gt;'Série original'!$O202,'1º Saneamento'!$O202&lt;&gt;'Série original'!$P202,'1º Saneamento'!$P202&lt;&gt;'Série original'!$Q202)),'1º Saneamento'!K202," ")</f>
        <v xml:space="preserve"> </v>
      </c>
      <c r="L202" s="5" t="str">
        <f>IF(AND('1º Saneamento'!$O202&gt;30%,'1º Saneamento'!L202&gt;='1º Saneamento'!$P202,'1º Saneamento'!L202&lt;='1º Saneamento'!$Q202,COUNT('1º Saneamento'!$C202:$L202)&gt;3,OR('1º Saneamento'!$N202&lt;&gt;'Série original'!$O202,'1º Saneamento'!$O202&lt;&gt;'Série original'!$P202,'1º Saneamento'!$P202&lt;&gt;'Série original'!$Q202)),'1º Saneamento'!L202," ")</f>
        <v xml:space="preserve"> </v>
      </c>
      <c r="M202" s="44" t="str">
        <f t="shared" si="20"/>
        <v/>
      </c>
      <c r="N202" s="7" t="str">
        <f t="shared" si="21"/>
        <v/>
      </c>
      <c r="O202" s="8" t="str">
        <f t="shared" si="22"/>
        <v/>
      </c>
      <c r="P202" s="6" t="str">
        <f t="shared" si="23"/>
        <v/>
      </c>
      <c r="Q202" s="5" t="str">
        <f t="shared" si="24"/>
        <v/>
      </c>
    </row>
    <row r="203" spans="1:17" ht="12.75" customHeight="1" x14ac:dyDescent="0.25">
      <c r="A203" s="3" t="str">
        <f>IF('Série original'!$A203&lt;&gt;"",'Série original'!$A203,"")</f>
        <v/>
      </c>
      <c r="B203" s="4" t="str">
        <f>IF('Série original'!$B203&lt;&gt;"",'Série original'!$B203,"")</f>
        <v/>
      </c>
      <c r="C203" s="5" t="str">
        <f>IF(AND('1º Saneamento'!$O203&gt;30%,'1º Saneamento'!C203&gt;='1º Saneamento'!$P203,'1º Saneamento'!C203&lt;='1º Saneamento'!$Q203,COUNT('1º Saneamento'!$C203:$L203)&gt;3,OR('1º Saneamento'!$N203&lt;&gt;'Série original'!$O203,'1º Saneamento'!$O203&lt;&gt;'Série original'!$P203,'1º Saneamento'!$P203&lt;&gt;'Série original'!$Q203)),'1º Saneamento'!C203," ")</f>
        <v xml:space="preserve"> </v>
      </c>
      <c r="D203" s="5" t="str">
        <f>IF(AND('1º Saneamento'!$O203&gt;30%,'1º Saneamento'!D203&gt;='1º Saneamento'!$P203,'1º Saneamento'!D203&lt;='1º Saneamento'!$Q203,COUNT('1º Saneamento'!$C203:$L203)&gt;3,OR('1º Saneamento'!$N203&lt;&gt;'Série original'!$O203,'1º Saneamento'!$O203&lt;&gt;'Série original'!$P203,'1º Saneamento'!$P203&lt;&gt;'Série original'!$Q203)),'1º Saneamento'!D203," ")</f>
        <v xml:space="preserve"> </v>
      </c>
      <c r="E203" s="5" t="str">
        <f>IF(AND('1º Saneamento'!$O203&gt;30%,'1º Saneamento'!E203&gt;='1º Saneamento'!$P203,'1º Saneamento'!E203&lt;='1º Saneamento'!$Q203,COUNT('1º Saneamento'!$C203:$L203)&gt;3,OR('1º Saneamento'!$N203&lt;&gt;'Série original'!$O203,'1º Saneamento'!$O203&lt;&gt;'Série original'!$P203,'1º Saneamento'!$P203&lt;&gt;'Série original'!$Q203)),'1º Saneamento'!E203," ")</f>
        <v xml:space="preserve"> </v>
      </c>
      <c r="F203" s="5" t="str">
        <f>IF(AND('1º Saneamento'!$O203&gt;30%,'1º Saneamento'!F203&gt;='1º Saneamento'!$P203,'1º Saneamento'!F203&lt;='1º Saneamento'!$Q203,COUNT('1º Saneamento'!$C203:$L203)&gt;3,OR('1º Saneamento'!$N203&lt;&gt;'Série original'!$O203,'1º Saneamento'!$O203&lt;&gt;'Série original'!$P203,'1º Saneamento'!$P203&lt;&gt;'Série original'!$Q203)),'1º Saneamento'!F203," ")</f>
        <v xml:space="preserve"> </v>
      </c>
      <c r="G203" s="5" t="str">
        <f>IF(AND('1º Saneamento'!$O203&gt;30%,'1º Saneamento'!G203&gt;='1º Saneamento'!$P203,'1º Saneamento'!G203&lt;='1º Saneamento'!$Q203,COUNT('1º Saneamento'!$C203:$L203)&gt;3,OR('1º Saneamento'!$N203&lt;&gt;'Série original'!$O203,'1º Saneamento'!$O203&lt;&gt;'Série original'!$P203,'1º Saneamento'!$P203&lt;&gt;'Série original'!$Q203)),'1º Saneamento'!G203," ")</f>
        <v xml:space="preserve"> </v>
      </c>
      <c r="H203" s="5" t="str">
        <f>IF(AND('1º Saneamento'!$O203&gt;30%,'1º Saneamento'!H203&gt;='1º Saneamento'!$P203,'1º Saneamento'!H203&lt;='1º Saneamento'!$Q203,COUNT('1º Saneamento'!$C203:$L203)&gt;3,OR('1º Saneamento'!$N203&lt;&gt;'Série original'!$O203,'1º Saneamento'!$O203&lt;&gt;'Série original'!$P203,'1º Saneamento'!$P203&lt;&gt;'Série original'!$Q203)),'1º Saneamento'!H203," ")</f>
        <v xml:space="preserve"> </v>
      </c>
      <c r="I203" s="5" t="str">
        <f>IF(AND('1º Saneamento'!$O203&gt;30%,'1º Saneamento'!I203&gt;='1º Saneamento'!$P203,'1º Saneamento'!I203&lt;='1º Saneamento'!$Q203,COUNT('1º Saneamento'!$C203:$L203)&gt;3,OR('1º Saneamento'!$N203&lt;&gt;'Série original'!$O203,'1º Saneamento'!$O203&lt;&gt;'Série original'!$P203,'1º Saneamento'!$P203&lt;&gt;'Série original'!$Q203)),'1º Saneamento'!I203," ")</f>
        <v xml:space="preserve"> </v>
      </c>
      <c r="J203" s="5" t="str">
        <f>IF(AND('1º Saneamento'!$O203&gt;30%,'1º Saneamento'!J203&gt;='1º Saneamento'!$P203,'1º Saneamento'!J203&lt;='1º Saneamento'!$Q203,COUNT('1º Saneamento'!$C203:$L203)&gt;3,OR('1º Saneamento'!$N203&lt;&gt;'Série original'!$O203,'1º Saneamento'!$O203&lt;&gt;'Série original'!$P203,'1º Saneamento'!$P203&lt;&gt;'Série original'!$Q203)),'1º Saneamento'!J203," ")</f>
        <v xml:space="preserve"> </v>
      </c>
      <c r="K203" s="5" t="str">
        <f>IF(AND('1º Saneamento'!$O203&gt;30%,'1º Saneamento'!K203&gt;='1º Saneamento'!$P203,'1º Saneamento'!K203&lt;='1º Saneamento'!$Q203,COUNT('1º Saneamento'!$C203:$L203)&gt;3,OR('1º Saneamento'!$N203&lt;&gt;'Série original'!$O203,'1º Saneamento'!$O203&lt;&gt;'Série original'!$P203,'1º Saneamento'!$P203&lt;&gt;'Série original'!$Q203)),'1º Saneamento'!K203," ")</f>
        <v xml:space="preserve"> </v>
      </c>
      <c r="L203" s="5" t="str">
        <f>IF(AND('1º Saneamento'!$O203&gt;30%,'1º Saneamento'!L203&gt;='1º Saneamento'!$P203,'1º Saneamento'!L203&lt;='1º Saneamento'!$Q203,COUNT('1º Saneamento'!$C203:$L203)&gt;3,OR('1º Saneamento'!$N203&lt;&gt;'Série original'!$O203,'1º Saneamento'!$O203&lt;&gt;'Série original'!$P203,'1º Saneamento'!$P203&lt;&gt;'Série original'!$Q203)),'1º Saneamento'!L203," ")</f>
        <v xml:space="preserve"> </v>
      </c>
      <c r="M203" s="44" t="str">
        <f t="shared" si="20"/>
        <v/>
      </c>
      <c r="N203" s="7" t="str">
        <f t="shared" si="21"/>
        <v/>
      </c>
      <c r="O203" s="8" t="str">
        <f t="shared" si="22"/>
        <v/>
      </c>
      <c r="P203" s="6" t="str">
        <f t="shared" si="23"/>
        <v/>
      </c>
      <c r="Q203" s="5" t="str">
        <f t="shared" si="24"/>
        <v/>
      </c>
    </row>
    <row r="204" spans="1:17" ht="12.75" customHeight="1" x14ac:dyDescent="0.25">
      <c r="A204" s="3" t="str">
        <f>IF('Série original'!$A204&lt;&gt;"",'Série original'!$A204,"")</f>
        <v/>
      </c>
      <c r="B204" s="4" t="str">
        <f>IF('Série original'!$B204&lt;&gt;"",'Série original'!$B204,"")</f>
        <v/>
      </c>
      <c r="C204" s="5" t="str">
        <f>IF(AND('1º Saneamento'!$O204&gt;30%,'1º Saneamento'!C204&gt;='1º Saneamento'!$P204,'1º Saneamento'!C204&lt;='1º Saneamento'!$Q204,COUNT('1º Saneamento'!$C204:$L204)&gt;3,OR('1º Saneamento'!$N204&lt;&gt;'Série original'!$O204,'1º Saneamento'!$O204&lt;&gt;'Série original'!$P204,'1º Saneamento'!$P204&lt;&gt;'Série original'!$Q204)),'1º Saneamento'!C204," ")</f>
        <v xml:space="preserve"> </v>
      </c>
      <c r="D204" s="5" t="str">
        <f>IF(AND('1º Saneamento'!$O204&gt;30%,'1º Saneamento'!D204&gt;='1º Saneamento'!$P204,'1º Saneamento'!D204&lt;='1º Saneamento'!$Q204,COUNT('1º Saneamento'!$C204:$L204)&gt;3,OR('1º Saneamento'!$N204&lt;&gt;'Série original'!$O204,'1º Saneamento'!$O204&lt;&gt;'Série original'!$P204,'1º Saneamento'!$P204&lt;&gt;'Série original'!$Q204)),'1º Saneamento'!D204," ")</f>
        <v xml:space="preserve"> </v>
      </c>
      <c r="E204" s="5" t="str">
        <f>IF(AND('1º Saneamento'!$O204&gt;30%,'1º Saneamento'!E204&gt;='1º Saneamento'!$P204,'1º Saneamento'!E204&lt;='1º Saneamento'!$Q204,COUNT('1º Saneamento'!$C204:$L204)&gt;3,OR('1º Saneamento'!$N204&lt;&gt;'Série original'!$O204,'1º Saneamento'!$O204&lt;&gt;'Série original'!$P204,'1º Saneamento'!$P204&lt;&gt;'Série original'!$Q204)),'1º Saneamento'!E204," ")</f>
        <v xml:space="preserve"> </v>
      </c>
      <c r="F204" s="5" t="str">
        <f>IF(AND('1º Saneamento'!$O204&gt;30%,'1º Saneamento'!F204&gt;='1º Saneamento'!$P204,'1º Saneamento'!F204&lt;='1º Saneamento'!$Q204,COUNT('1º Saneamento'!$C204:$L204)&gt;3,OR('1º Saneamento'!$N204&lt;&gt;'Série original'!$O204,'1º Saneamento'!$O204&lt;&gt;'Série original'!$P204,'1º Saneamento'!$P204&lt;&gt;'Série original'!$Q204)),'1º Saneamento'!F204," ")</f>
        <v xml:space="preserve"> </v>
      </c>
      <c r="G204" s="5" t="str">
        <f>IF(AND('1º Saneamento'!$O204&gt;30%,'1º Saneamento'!G204&gt;='1º Saneamento'!$P204,'1º Saneamento'!G204&lt;='1º Saneamento'!$Q204,COUNT('1º Saneamento'!$C204:$L204)&gt;3,OR('1º Saneamento'!$N204&lt;&gt;'Série original'!$O204,'1º Saneamento'!$O204&lt;&gt;'Série original'!$P204,'1º Saneamento'!$P204&lt;&gt;'Série original'!$Q204)),'1º Saneamento'!G204," ")</f>
        <v xml:space="preserve"> </v>
      </c>
      <c r="H204" s="5" t="str">
        <f>IF(AND('1º Saneamento'!$O204&gt;30%,'1º Saneamento'!H204&gt;='1º Saneamento'!$P204,'1º Saneamento'!H204&lt;='1º Saneamento'!$Q204,COUNT('1º Saneamento'!$C204:$L204)&gt;3,OR('1º Saneamento'!$N204&lt;&gt;'Série original'!$O204,'1º Saneamento'!$O204&lt;&gt;'Série original'!$P204,'1º Saneamento'!$P204&lt;&gt;'Série original'!$Q204)),'1º Saneamento'!H204," ")</f>
        <v xml:space="preserve"> </v>
      </c>
      <c r="I204" s="5" t="str">
        <f>IF(AND('1º Saneamento'!$O204&gt;30%,'1º Saneamento'!I204&gt;='1º Saneamento'!$P204,'1º Saneamento'!I204&lt;='1º Saneamento'!$Q204,COUNT('1º Saneamento'!$C204:$L204)&gt;3,OR('1º Saneamento'!$N204&lt;&gt;'Série original'!$O204,'1º Saneamento'!$O204&lt;&gt;'Série original'!$P204,'1º Saneamento'!$P204&lt;&gt;'Série original'!$Q204)),'1º Saneamento'!I204," ")</f>
        <v xml:space="preserve"> </v>
      </c>
      <c r="J204" s="5" t="str">
        <f>IF(AND('1º Saneamento'!$O204&gt;30%,'1º Saneamento'!J204&gt;='1º Saneamento'!$P204,'1º Saneamento'!J204&lt;='1º Saneamento'!$Q204,COUNT('1º Saneamento'!$C204:$L204)&gt;3,OR('1º Saneamento'!$N204&lt;&gt;'Série original'!$O204,'1º Saneamento'!$O204&lt;&gt;'Série original'!$P204,'1º Saneamento'!$P204&lt;&gt;'Série original'!$Q204)),'1º Saneamento'!J204," ")</f>
        <v xml:space="preserve"> </v>
      </c>
      <c r="K204" s="5" t="str">
        <f>IF(AND('1º Saneamento'!$O204&gt;30%,'1º Saneamento'!K204&gt;='1º Saneamento'!$P204,'1º Saneamento'!K204&lt;='1º Saneamento'!$Q204,COUNT('1º Saneamento'!$C204:$L204)&gt;3,OR('1º Saneamento'!$N204&lt;&gt;'Série original'!$O204,'1º Saneamento'!$O204&lt;&gt;'Série original'!$P204,'1º Saneamento'!$P204&lt;&gt;'Série original'!$Q204)),'1º Saneamento'!K204," ")</f>
        <v xml:space="preserve"> </v>
      </c>
      <c r="L204" s="5" t="str">
        <f>IF(AND('1º Saneamento'!$O204&gt;30%,'1º Saneamento'!L204&gt;='1º Saneamento'!$P204,'1º Saneamento'!L204&lt;='1º Saneamento'!$Q204,COUNT('1º Saneamento'!$C204:$L204)&gt;3,OR('1º Saneamento'!$N204&lt;&gt;'Série original'!$O204,'1º Saneamento'!$O204&lt;&gt;'Série original'!$P204,'1º Saneamento'!$P204&lt;&gt;'Série original'!$Q204)),'1º Saneamento'!L204," ")</f>
        <v xml:space="preserve"> </v>
      </c>
      <c r="M204" s="44" t="str">
        <f t="shared" si="20"/>
        <v/>
      </c>
      <c r="N204" s="7" t="str">
        <f t="shared" si="21"/>
        <v/>
      </c>
      <c r="O204" s="8" t="str">
        <f t="shared" si="22"/>
        <v/>
      </c>
      <c r="P204" s="6" t="str">
        <f t="shared" si="23"/>
        <v/>
      </c>
      <c r="Q204" s="5" t="str">
        <f t="shared" si="24"/>
        <v/>
      </c>
    </row>
    <row r="205" spans="1:17" ht="12.75" customHeight="1" x14ac:dyDescent="0.25">
      <c r="A205" s="3" t="str">
        <f>IF('Série original'!$A205&lt;&gt;"",'Série original'!$A205,"")</f>
        <v/>
      </c>
      <c r="B205" s="4" t="str">
        <f>IF('Série original'!$B205&lt;&gt;"",'Série original'!$B205,"")</f>
        <v/>
      </c>
      <c r="C205" s="5" t="str">
        <f>IF(AND('1º Saneamento'!$O205&gt;30%,'1º Saneamento'!C205&gt;='1º Saneamento'!$P205,'1º Saneamento'!C205&lt;='1º Saneamento'!$Q205,COUNT('1º Saneamento'!$C205:$L205)&gt;3,OR('1º Saneamento'!$N205&lt;&gt;'Série original'!$O205,'1º Saneamento'!$O205&lt;&gt;'Série original'!$P205,'1º Saneamento'!$P205&lt;&gt;'Série original'!$Q205)),'1º Saneamento'!C205," ")</f>
        <v xml:space="preserve"> </v>
      </c>
      <c r="D205" s="5" t="str">
        <f>IF(AND('1º Saneamento'!$O205&gt;30%,'1º Saneamento'!D205&gt;='1º Saneamento'!$P205,'1º Saneamento'!D205&lt;='1º Saneamento'!$Q205,COUNT('1º Saneamento'!$C205:$L205)&gt;3,OR('1º Saneamento'!$N205&lt;&gt;'Série original'!$O205,'1º Saneamento'!$O205&lt;&gt;'Série original'!$P205,'1º Saneamento'!$P205&lt;&gt;'Série original'!$Q205)),'1º Saneamento'!D205," ")</f>
        <v xml:space="preserve"> </v>
      </c>
      <c r="E205" s="5" t="str">
        <f>IF(AND('1º Saneamento'!$O205&gt;30%,'1º Saneamento'!E205&gt;='1º Saneamento'!$P205,'1º Saneamento'!E205&lt;='1º Saneamento'!$Q205,COUNT('1º Saneamento'!$C205:$L205)&gt;3,OR('1º Saneamento'!$N205&lt;&gt;'Série original'!$O205,'1º Saneamento'!$O205&lt;&gt;'Série original'!$P205,'1º Saneamento'!$P205&lt;&gt;'Série original'!$Q205)),'1º Saneamento'!E205," ")</f>
        <v xml:space="preserve"> </v>
      </c>
      <c r="F205" s="5" t="str">
        <f>IF(AND('1º Saneamento'!$O205&gt;30%,'1º Saneamento'!F205&gt;='1º Saneamento'!$P205,'1º Saneamento'!F205&lt;='1º Saneamento'!$Q205,COUNT('1º Saneamento'!$C205:$L205)&gt;3,OR('1º Saneamento'!$N205&lt;&gt;'Série original'!$O205,'1º Saneamento'!$O205&lt;&gt;'Série original'!$P205,'1º Saneamento'!$P205&lt;&gt;'Série original'!$Q205)),'1º Saneamento'!F205," ")</f>
        <v xml:space="preserve"> </v>
      </c>
      <c r="G205" s="5" t="str">
        <f>IF(AND('1º Saneamento'!$O205&gt;30%,'1º Saneamento'!G205&gt;='1º Saneamento'!$P205,'1º Saneamento'!G205&lt;='1º Saneamento'!$Q205,COUNT('1º Saneamento'!$C205:$L205)&gt;3,OR('1º Saneamento'!$N205&lt;&gt;'Série original'!$O205,'1º Saneamento'!$O205&lt;&gt;'Série original'!$P205,'1º Saneamento'!$P205&lt;&gt;'Série original'!$Q205)),'1º Saneamento'!G205," ")</f>
        <v xml:space="preserve"> </v>
      </c>
      <c r="H205" s="5" t="str">
        <f>IF(AND('1º Saneamento'!$O205&gt;30%,'1º Saneamento'!H205&gt;='1º Saneamento'!$P205,'1º Saneamento'!H205&lt;='1º Saneamento'!$Q205,COUNT('1º Saneamento'!$C205:$L205)&gt;3,OR('1º Saneamento'!$N205&lt;&gt;'Série original'!$O205,'1º Saneamento'!$O205&lt;&gt;'Série original'!$P205,'1º Saneamento'!$P205&lt;&gt;'Série original'!$Q205)),'1º Saneamento'!H205," ")</f>
        <v xml:space="preserve"> </v>
      </c>
      <c r="I205" s="5" t="str">
        <f>IF(AND('1º Saneamento'!$O205&gt;30%,'1º Saneamento'!I205&gt;='1º Saneamento'!$P205,'1º Saneamento'!I205&lt;='1º Saneamento'!$Q205,COUNT('1º Saneamento'!$C205:$L205)&gt;3,OR('1º Saneamento'!$N205&lt;&gt;'Série original'!$O205,'1º Saneamento'!$O205&lt;&gt;'Série original'!$P205,'1º Saneamento'!$P205&lt;&gt;'Série original'!$Q205)),'1º Saneamento'!I205," ")</f>
        <v xml:space="preserve"> </v>
      </c>
      <c r="J205" s="5" t="str">
        <f>IF(AND('1º Saneamento'!$O205&gt;30%,'1º Saneamento'!J205&gt;='1º Saneamento'!$P205,'1º Saneamento'!J205&lt;='1º Saneamento'!$Q205,COUNT('1º Saneamento'!$C205:$L205)&gt;3,OR('1º Saneamento'!$N205&lt;&gt;'Série original'!$O205,'1º Saneamento'!$O205&lt;&gt;'Série original'!$P205,'1º Saneamento'!$P205&lt;&gt;'Série original'!$Q205)),'1º Saneamento'!J205," ")</f>
        <v xml:space="preserve"> </v>
      </c>
      <c r="K205" s="5" t="str">
        <f>IF(AND('1º Saneamento'!$O205&gt;30%,'1º Saneamento'!K205&gt;='1º Saneamento'!$P205,'1º Saneamento'!K205&lt;='1º Saneamento'!$Q205,COUNT('1º Saneamento'!$C205:$L205)&gt;3,OR('1º Saneamento'!$N205&lt;&gt;'Série original'!$O205,'1º Saneamento'!$O205&lt;&gt;'Série original'!$P205,'1º Saneamento'!$P205&lt;&gt;'Série original'!$Q205)),'1º Saneamento'!K205," ")</f>
        <v xml:space="preserve"> </v>
      </c>
      <c r="L205" s="5" t="str">
        <f>IF(AND('1º Saneamento'!$O205&gt;30%,'1º Saneamento'!L205&gt;='1º Saneamento'!$P205,'1º Saneamento'!L205&lt;='1º Saneamento'!$Q205,COUNT('1º Saneamento'!$C205:$L205)&gt;3,OR('1º Saneamento'!$N205&lt;&gt;'Série original'!$O205,'1º Saneamento'!$O205&lt;&gt;'Série original'!$P205,'1º Saneamento'!$P205&lt;&gt;'Série original'!$Q205)),'1º Saneamento'!L205," ")</f>
        <v xml:space="preserve"> </v>
      </c>
      <c r="M205" s="44" t="str">
        <f t="shared" si="20"/>
        <v/>
      </c>
      <c r="N205" s="7" t="str">
        <f t="shared" si="21"/>
        <v/>
      </c>
      <c r="O205" s="8" t="str">
        <f t="shared" si="22"/>
        <v/>
      </c>
      <c r="P205" s="6" t="str">
        <f t="shared" si="23"/>
        <v/>
      </c>
      <c r="Q205" s="5" t="str">
        <f t="shared" si="24"/>
        <v/>
      </c>
    </row>
    <row r="206" spans="1:17" ht="12.75" customHeight="1" x14ac:dyDescent="0.25">
      <c r="A206" s="3" t="str">
        <f>IF('Série original'!$A206&lt;&gt;"",'Série original'!$A206,"")</f>
        <v/>
      </c>
      <c r="B206" s="4" t="str">
        <f>IF('Série original'!$B206&lt;&gt;"",'Série original'!$B206,"")</f>
        <v/>
      </c>
      <c r="C206" s="5" t="str">
        <f>IF(AND('1º Saneamento'!$O206&gt;30%,'1º Saneamento'!C206&gt;='1º Saneamento'!$P206,'1º Saneamento'!C206&lt;='1º Saneamento'!$Q206,COUNT('1º Saneamento'!$C206:$L206)&gt;3,OR('1º Saneamento'!$N206&lt;&gt;'Série original'!$O206,'1º Saneamento'!$O206&lt;&gt;'Série original'!$P206,'1º Saneamento'!$P206&lt;&gt;'Série original'!$Q206)),'1º Saneamento'!C206," ")</f>
        <v xml:space="preserve"> </v>
      </c>
      <c r="D206" s="5" t="str">
        <f>IF(AND('1º Saneamento'!$O206&gt;30%,'1º Saneamento'!D206&gt;='1º Saneamento'!$P206,'1º Saneamento'!D206&lt;='1º Saneamento'!$Q206,COUNT('1º Saneamento'!$C206:$L206)&gt;3,OR('1º Saneamento'!$N206&lt;&gt;'Série original'!$O206,'1º Saneamento'!$O206&lt;&gt;'Série original'!$P206,'1º Saneamento'!$P206&lt;&gt;'Série original'!$Q206)),'1º Saneamento'!D206," ")</f>
        <v xml:space="preserve"> </v>
      </c>
      <c r="E206" s="5" t="str">
        <f>IF(AND('1º Saneamento'!$O206&gt;30%,'1º Saneamento'!E206&gt;='1º Saneamento'!$P206,'1º Saneamento'!E206&lt;='1º Saneamento'!$Q206,COUNT('1º Saneamento'!$C206:$L206)&gt;3,OR('1º Saneamento'!$N206&lt;&gt;'Série original'!$O206,'1º Saneamento'!$O206&lt;&gt;'Série original'!$P206,'1º Saneamento'!$P206&lt;&gt;'Série original'!$Q206)),'1º Saneamento'!E206," ")</f>
        <v xml:space="preserve"> </v>
      </c>
      <c r="F206" s="5" t="str">
        <f>IF(AND('1º Saneamento'!$O206&gt;30%,'1º Saneamento'!F206&gt;='1º Saneamento'!$P206,'1º Saneamento'!F206&lt;='1º Saneamento'!$Q206,COUNT('1º Saneamento'!$C206:$L206)&gt;3,OR('1º Saneamento'!$N206&lt;&gt;'Série original'!$O206,'1º Saneamento'!$O206&lt;&gt;'Série original'!$P206,'1º Saneamento'!$P206&lt;&gt;'Série original'!$Q206)),'1º Saneamento'!F206," ")</f>
        <v xml:space="preserve"> </v>
      </c>
      <c r="G206" s="5" t="str">
        <f>IF(AND('1º Saneamento'!$O206&gt;30%,'1º Saneamento'!G206&gt;='1º Saneamento'!$P206,'1º Saneamento'!G206&lt;='1º Saneamento'!$Q206,COUNT('1º Saneamento'!$C206:$L206)&gt;3,OR('1º Saneamento'!$N206&lt;&gt;'Série original'!$O206,'1º Saneamento'!$O206&lt;&gt;'Série original'!$P206,'1º Saneamento'!$P206&lt;&gt;'Série original'!$Q206)),'1º Saneamento'!G206," ")</f>
        <v xml:space="preserve"> </v>
      </c>
      <c r="H206" s="5" t="str">
        <f>IF(AND('1º Saneamento'!$O206&gt;30%,'1º Saneamento'!H206&gt;='1º Saneamento'!$P206,'1º Saneamento'!H206&lt;='1º Saneamento'!$Q206,COUNT('1º Saneamento'!$C206:$L206)&gt;3,OR('1º Saneamento'!$N206&lt;&gt;'Série original'!$O206,'1º Saneamento'!$O206&lt;&gt;'Série original'!$P206,'1º Saneamento'!$P206&lt;&gt;'Série original'!$Q206)),'1º Saneamento'!H206," ")</f>
        <v xml:space="preserve"> </v>
      </c>
      <c r="I206" s="5" t="str">
        <f>IF(AND('1º Saneamento'!$O206&gt;30%,'1º Saneamento'!I206&gt;='1º Saneamento'!$P206,'1º Saneamento'!I206&lt;='1º Saneamento'!$Q206,COUNT('1º Saneamento'!$C206:$L206)&gt;3,OR('1º Saneamento'!$N206&lt;&gt;'Série original'!$O206,'1º Saneamento'!$O206&lt;&gt;'Série original'!$P206,'1º Saneamento'!$P206&lt;&gt;'Série original'!$Q206)),'1º Saneamento'!I206," ")</f>
        <v xml:space="preserve"> </v>
      </c>
      <c r="J206" s="5" t="str">
        <f>IF(AND('1º Saneamento'!$O206&gt;30%,'1º Saneamento'!J206&gt;='1º Saneamento'!$P206,'1º Saneamento'!J206&lt;='1º Saneamento'!$Q206,COUNT('1º Saneamento'!$C206:$L206)&gt;3,OR('1º Saneamento'!$N206&lt;&gt;'Série original'!$O206,'1º Saneamento'!$O206&lt;&gt;'Série original'!$P206,'1º Saneamento'!$P206&lt;&gt;'Série original'!$Q206)),'1º Saneamento'!J206," ")</f>
        <v xml:space="preserve"> </v>
      </c>
      <c r="K206" s="5" t="str">
        <f>IF(AND('1º Saneamento'!$O206&gt;30%,'1º Saneamento'!K206&gt;='1º Saneamento'!$P206,'1º Saneamento'!K206&lt;='1º Saneamento'!$Q206,COUNT('1º Saneamento'!$C206:$L206)&gt;3,OR('1º Saneamento'!$N206&lt;&gt;'Série original'!$O206,'1º Saneamento'!$O206&lt;&gt;'Série original'!$P206,'1º Saneamento'!$P206&lt;&gt;'Série original'!$Q206)),'1º Saneamento'!K206," ")</f>
        <v xml:space="preserve"> </v>
      </c>
      <c r="L206" s="5" t="str">
        <f>IF(AND('1º Saneamento'!$O206&gt;30%,'1º Saneamento'!L206&gt;='1º Saneamento'!$P206,'1º Saneamento'!L206&lt;='1º Saneamento'!$Q206,COUNT('1º Saneamento'!$C206:$L206)&gt;3,OR('1º Saneamento'!$N206&lt;&gt;'Série original'!$O206,'1º Saneamento'!$O206&lt;&gt;'Série original'!$P206,'1º Saneamento'!$P206&lt;&gt;'Série original'!$Q206)),'1º Saneamento'!L206," ")</f>
        <v xml:space="preserve"> </v>
      </c>
      <c r="M206" s="44" t="str">
        <f t="shared" si="20"/>
        <v/>
      </c>
      <c r="N206" s="7" t="str">
        <f t="shared" si="21"/>
        <v/>
      </c>
      <c r="O206" s="8" t="str">
        <f t="shared" si="22"/>
        <v/>
      </c>
      <c r="P206" s="6" t="str">
        <f t="shared" si="23"/>
        <v/>
      </c>
      <c r="Q206" s="5" t="str">
        <f t="shared" si="24"/>
        <v/>
      </c>
    </row>
    <row r="207" spans="1:17" ht="12.75" customHeight="1" x14ac:dyDescent="0.25">
      <c r="A207" s="3" t="str">
        <f>IF('Série original'!$A207&lt;&gt;"",'Série original'!$A207,"")</f>
        <v/>
      </c>
      <c r="B207" s="4" t="str">
        <f>IF('Série original'!$B207&lt;&gt;"",'Série original'!$B207,"")</f>
        <v/>
      </c>
      <c r="C207" s="5" t="str">
        <f>IF(AND('1º Saneamento'!$O207&gt;30%,'1º Saneamento'!C207&gt;='1º Saneamento'!$P207,'1º Saneamento'!C207&lt;='1º Saneamento'!$Q207,COUNT('1º Saneamento'!$C207:$L207)&gt;3,OR('1º Saneamento'!$N207&lt;&gt;'Série original'!$O207,'1º Saneamento'!$O207&lt;&gt;'Série original'!$P207,'1º Saneamento'!$P207&lt;&gt;'Série original'!$Q207)),'1º Saneamento'!C207," ")</f>
        <v xml:space="preserve"> </v>
      </c>
      <c r="D207" s="5" t="str">
        <f>IF(AND('1º Saneamento'!$O207&gt;30%,'1º Saneamento'!D207&gt;='1º Saneamento'!$P207,'1º Saneamento'!D207&lt;='1º Saneamento'!$Q207,COUNT('1º Saneamento'!$C207:$L207)&gt;3,OR('1º Saneamento'!$N207&lt;&gt;'Série original'!$O207,'1º Saneamento'!$O207&lt;&gt;'Série original'!$P207,'1º Saneamento'!$P207&lt;&gt;'Série original'!$Q207)),'1º Saneamento'!D207," ")</f>
        <v xml:space="preserve"> </v>
      </c>
      <c r="E207" s="5" t="str">
        <f>IF(AND('1º Saneamento'!$O207&gt;30%,'1º Saneamento'!E207&gt;='1º Saneamento'!$P207,'1º Saneamento'!E207&lt;='1º Saneamento'!$Q207,COUNT('1º Saneamento'!$C207:$L207)&gt;3,OR('1º Saneamento'!$N207&lt;&gt;'Série original'!$O207,'1º Saneamento'!$O207&lt;&gt;'Série original'!$P207,'1º Saneamento'!$P207&lt;&gt;'Série original'!$Q207)),'1º Saneamento'!E207," ")</f>
        <v xml:space="preserve"> </v>
      </c>
      <c r="F207" s="5" t="str">
        <f>IF(AND('1º Saneamento'!$O207&gt;30%,'1º Saneamento'!F207&gt;='1º Saneamento'!$P207,'1º Saneamento'!F207&lt;='1º Saneamento'!$Q207,COUNT('1º Saneamento'!$C207:$L207)&gt;3,OR('1º Saneamento'!$N207&lt;&gt;'Série original'!$O207,'1º Saneamento'!$O207&lt;&gt;'Série original'!$P207,'1º Saneamento'!$P207&lt;&gt;'Série original'!$Q207)),'1º Saneamento'!F207," ")</f>
        <v xml:space="preserve"> </v>
      </c>
      <c r="G207" s="5" t="str">
        <f>IF(AND('1º Saneamento'!$O207&gt;30%,'1º Saneamento'!G207&gt;='1º Saneamento'!$P207,'1º Saneamento'!G207&lt;='1º Saneamento'!$Q207,COUNT('1º Saneamento'!$C207:$L207)&gt;3,OR('1º Saneamento'!$N207&lt;&gt;'Série original'!$O207,'1º Saneamento'!$O207&lt;&gt;'Série original'!$P207,'1º Saneamento'!$P207&lt;&gt;'Série original'!$Q207)),'1º Saneamento'!G207," ")</f>
        <v xml:space="preserve"> </v>
      </c>
      <c r="H207" s="5" t="str">
        <f>IF(AND('1º Saneamento'!$O207&gt;30%,'1º Saneamento'!H207&gt;='1º Saneamento'!$P207,'1º Saneamento'!H207&lt;='1º Saneamento'!$Q207,COUNT('1º Saneamento'!$C207:$L207)&gt;3,OR('1º Saneamento'!$N207&lt;&gt;'Série original'!$O207,'1º Saneamento'!$O207&lt;&gt;'Série original'!$P207,'1º Saneamento'!$P207&lt;&gt;'Série original'!$Q207)),'1º Saneamento'!H207," ")</f>
        <v xml:space="preserve"> </v>
      </c>
      <c r="I207" s="5" t="str">
        <f>IF(AND('1º Saneamento'!$O207&gt;30%,'1º Saneamento'!I207&gt;='1º Saneamento'!$P207,'1º Saneamento'!I207&lt;='1º Saneamento'!$Q207,COUNT('1º Saneamento'!$C207:$L207)&gt;3,OR('1º Saneamento'!$N207&lt;&gt;'Série original'!$O207,'1º Saneamento'!$O207&lt;&gt;'Série original'!$P207,'1º Saneamento'!$P207&lt;&gt;'Série original'!$Q207)),'1º Saneamento'!I207," ")</f>
        <v xml:space="preserve"> </v>
      </c>
      <c r="J207" s="5" t="str">
        <f>IF(AND('1º Saneamento'!$O207&gt;30%,'1º Saneamento'!J207&gt;='1º Saneamento'!$P207,'1º Saneamento'!J207&lt;='1º Saneamento'!$Q207,COUNT('1º Saneamento'!$C207:$L207)&gt;3,OR('1º Saneamento'!$N207&lt;&gt;'Série original'!$O207,'1º Saneamento'!$O207&lt;&gt;'Série original'!$P207,'1º Saneamento'!$P207&lt;&gt;'Série original'!$Q207)),'1º Saneamento'!J207," ")</f>
        <v xml:space="preserve"> </v>
      </c>
      <c r="K207" s="5" t="str">
        <f>IF(AND('1º Saneamento'!$O207&gt;30%,'1º Saneamento'!K207&gt;='1º Saneamento'!$P207,'1º Saneamento'!K207&lt;='1º Saneamento'!$Q207,COUNT('1º Saneamento'!$C207:$L207)&gt;3,OR('1º Saneamento'!$N207&lt;&gt;'Série original'!$O207,'1º Saneamento'!$O207&lt;&gt;'Série original'!$P207,'1º Saneamento'!$P207&lt;&gt;'Série original'!$Q207)),'1º Saneamento'!K207," ")</f>
        <v xml:space="preserve"> </v>
      </c>
      <c r="L207" s="5" t="str">
        <f>IF(AND('1º Saneamento'!$O207&gt;30%,'1º Saneamento'!L207&gt;='1º Saneamento'!$P207,'1º Saneamento'!L207&lt;='1º Saneamento'!$Q207,COUNT('1º Saneamento'!$C207:$L207)&gt;3,OR('1º Saneamento'!$N207&lt;&gt;'Série original'!$O207,'1º Saneamento'!$O207&lt;&gt;'Série original'!$P207,'1º Saneamento'!$P207&lt;&gt;'Série original'!$Q207)),'1º Saneamento'!L207," ")</f>
        <v xml:space="preserve"> </v>
      </c>
      <c r="M207" s="44" t="str">
        <f t="shared" si="20"/>
        <v/>
      </c>
      <c r="N207" s="7" t="str">
        <f t="shared" si="21"/>
        <v/>
      </c>
      <c r="O207" s="8" t="str">
        <f t="shared" si="22"/>
        <v/>
      </c>
      <c r="P207" s="6" t="str">
        <f t="shared" si="23"/>
        <v/>
      </c>
      <c r="Q207" s="5" t="str">
        <f t="shared" si="24"/>
        <v/>
      </c>
    </row>
    <row r="208" spans="1:17" ht="12.75" customHeight="1" x14ac:dyDescent="0.25">
      <c r="A208" s="3" t="str">
        <f>IF('Série original'!$A208&lt;&gt;"",'Série original'!$A208,"")</f>
        <v/>
      </c>
      <c r="B208" s="4" t="str">
        <f>IF('Série original'!$B208&lt;&gt;"",'Série original'!$B208,"")</f>
        <v/>
      </c>
      <c r="C208" s="5" t="str">
        <f>IF(AND('1º Saneamento'!$O208&gt;30%,'1º Saneamento'!C208&gt;='1º Saneamento'!$P208,'1º Saneamento'!C208&lt;='1º Saneamento'!$Q208,COUNT('1º Saneamento'!$C208:$L208)&gt;3,OR('1º Saneamento'!$N208&lt;&gt;'Série original'!$O208,'1º Saneamento'!$O208&lt;&gt;'Série original'!$P208,'1º Saneamento'!$P208&lt;&gt;'Série original'!$Q208)),'1º Saneamento'!C208," ")</f>
        <v xml:space="preserve"> </v>
      </c>
      <c r="D208" s="5" t="str">
        <f>IF(AND('1º Saneamento'!$O208&gt;30%,'1º Saneamento'!D208&gt;='1º Saneamento'!$P208,'1º Saneamento'!D208&lt;='1º Saneamento'!$Q208,COUNT('1º Saneamento'!$C208:$L208)&gt;3,OR('1º Saneamento'!$N208&lt;&gt;'Série original'!$O208,'1º Saneamento'!$O208&lt;&gt;'Série original'!$P208,'1º Saneamento'!$P208&lt;&gt;'Série original'!$Q208)),'1º Saneamento'!D208," ")</f>
        <v xml:space="preserve"> </v>
      </c>
      <c r="E208" s="5" t="str">
        <f>IF(AND('1º Saneamento'!$O208&gt;30%,'1º Saneamento'!E208&gt;='1º Saneamento'!$P208,'1º Saneamento'!E208&lt;='1º Saneamento'!$Q208,COUNT('1º Saneamento'!$C208:$L208)&gt;3,OR('1º Saneamento'!$N208&lt;&gt;'Série original'!$O208,'1º Saneamento'!$O208&lt;&gt;'Série original'!$P208,'1º Saneamento'!$P208&lt;&gt;'Série original'!$Q208)),'1º Saneamento'!E208," ")</f>
        <v xml:space="preserve"> </v>
      </c>
      <c r="F208" s="5" t="str">
        <f>IF(AND('1º Saneamento'!$O208&gt;30%,'1º Saneamento'!F208&gt;='1º Saneamento'!$P208,'1º Saneamento'!F208&lt;='1º Saneamento'!$Q208,COUNT('1º Saneamento'!$C208:$L208)&gt;3,OR('1º Saneamento'!$N208&lt;&gt;'Série original'!$O208,'1º Saneamento'!$O208&lt;&gt;'Série original'!$P208,'1º Saneamento'!$P208&lt;&gt;'Série original'!$Q208)),'1º Saneamento'!F208," ")</f>
        <v xml:space="preserve"> </v>
      </c>
      <c r="G208" s="5" t="str">
        <f>IF(AND('1º Saneamento'!$O208&gt;30%,'1º Saneamento'!G208&gt;='1º Saneamento'!$P208,'1º Saneamento'!G208&lt;='1º Saneamento'!$Q208,COUNT('1º Saneamento'!$C208:$L208)&gt;3,OR('1º Saneamento'!$N208&lt;&gt;'Série original'!$O208,'1º Saneamento'!$O208&lt;&gt;'Série original'!$P208,'1º Saneamento'!$P208&lt;&gt;'Série original'!$Q208)),'1º Saneamento'!G208," ")</f>
        <v xml:space="preserve"> </v>
      </c>
      <c r="H208" s="5" t="str">
        <f>IF(AND('1º Saneamento'!$O208&gt;30%,'1º Saneamento'!H208&gt;='1º Saneamento'!$P208,'1º Saneamento'!H208&lt;='1º Saneamento'!$Q208,COUNT('1º Saneamento'!$C208:$L208)&gt;3,OR('1º Saneamento'!$N208&lt;&gt;'Série original'!$O208,'1º Saneamento'!$O208&lt;&gt;'Série original'!$P208,'1º Saneamento'!$P208&lt;&gt;'Série original'!$Q208)),'1º Saneamento'!H208," ")</f>
        <v xml:space="preserve"> </v>
      </c>
      <c r="I208" s="5" t="str">
        <f>IF(AND('1º Saneamento'!$O208&gt;30%,'1º Saneamento'!I208&gt;='1º Saneamento'!$P208,'1º Saneamento'!I208&lt;='1º Saneamento'!$Q208,COUNT('1º Saneamento'!$C208:$L208)&gt;3,OR('1º Saneamento'!$N208&lt;&gt;'Série original'!$O208,'1º Saneamento'!$O208&lt;&gt;'Série original'!$P208,'1º Saneamento'!$P208&lt;&gt;'Série original'!$Q208)),'1º Saneamento'!I208," ")</f>
        <v xml:space="preserve"> </v>
      </c>
      <c r="J208" s="5" t="str">
        <f>IF(AND('1º Saneamento'!$O208&gt;30%,'1º Saneamento'!J208&gt;='1º Saneamento'!$P208,'1º Saneamento'!J208&lt;='1º Saneamento'!$Q208,COUNT('1º Saneamento'!$C208:$L208)&gt;3,OR('1º Saneamento'!$N208&lt;&gt;'Série original'!$O208,'1º Saneamento'!$O208&lt;&gt;'Série original'!$P208,'1º Saneamento'!$P208&lt;&gt;'Série original'!$Q208)),'1º Saneamento'!J208," ")</f>
        <v xml:space="preserve"> </v>
      </c>
      <c r="K208" s="5" t="str">
        <f>IF(AND('1º Saneamento'!$O208&gt;30%,'1º Saneamento'!K208&gt;='1º Saneamento'!$P208,'1º Saneamento'!K208&lt;='1º Saneamento'!$Q208,COUNT('1º Saneamento'!$C208:$L208)&gt;3,OR('1º Saneamento'!$N208&lt;&gt;'Série original'!$O208,'1º Saneamento'!$O208&lt;&gt;'Série original'!$P208,'1º Saneamento'!$P208&lt;&gt;'Série original'!$Q208)),'1º Saneamento'!K208," ")</f>
        <v xml:space="preserve"> </v>
      </c>
      <c r="L208" s="5" t="str">
        <f>IF(AND('1º Saneamento'!$O208&gt;30%,'1º Saneamento'!L208&gt;='1º Saneamento'!$P208,'1º Saneamento'!L208&lt;='1º Saneamento'!$Q208,COUNT('1º Saneamento'!$C208:$L208)&gt;3,OR('1º Saneamento'!$N208&lt;&gt;'Série original'!$O208,'1º Saneamento'!$O208&lt;&gt;'Série original'!$P208,'1º Saneamento'!$P208&lt;&gt;'Série original'!$Q208)),'1º Saneamento'!L208," ")</f>
        <v xml:space="preserve"> </v>
      </c>
      <c r="M208" s="44" t="str">
        <f t="shared" si="20"/>
        <v/>
      </c>
      <c r="N208" s="7" t="str">
        <f t="shared" si="21"/>
        <v/>
      </c>
      <c r="O208" s="8" t="str">
        <f t="shared" si="22"/>
        <v/>
      </c>
      <c r="P208" s="6" t="str">
        <f t="shared" si="23"/>
        <v/>
      </c>
      <c r="Q208" s="5" t="str">
        <f t="shared" si="24"/>
        <v/>
      </c>
    </row>
    <row r="209" spans="1:17" ht="12.75" customHeight="1" x14ac:dyDescent="0.25">
      <c r="A209" s="3" t="str">
        <f>IF('Série original'!$A209&lt;&gt;"",'Série original'!$A209,"")</f>
        <v/>
      </c>
      <c r="B209" s="4" t="str">
        <f>IF('Série original'!$B209&lt;&gt;"",'Série original'!$B209,"")</f>
        <v/>
      </c>
      <c r="C209" s="5" t="str">
        <f>IF(AND('1º Saneamento'!$O209&gt;30%,'1º Saneamento'!C209&gt;='1º Saneamento'!$P209,'1º Saneamento'!C209&lt;='1º Saneamento'!$Q209,COUNT('1º Saneamento'!$C209:$L209)&gt;3,OR('1º Saneamento'!$N209&lt;&gt;'Série original'!$O209,'1º Saneamento'!$O209&lt;&gt;'Série original'!$P209,'1º Saneamento'!$P209&lt;&gt;'Série original'!$Q209)),'1º Saneamento'!C209," ")</f>
        <v xml:space="preserve"> </v>
      </c>
      <c r="D209" s="5" t="str">
        <f>IF(AND('1º Saneamento'!$O209&gt;30%,'1º Saneamento'!D209&gt;='1º Saneamento'!$P209,'1º Saneamento'!D209&lt;='1º Saneamento'!$Q209,COUNT('1º Saneamento'!$C209:$L209)&gt;3,OR('1º Saneamento'!$N209&lt;&gt;'Série original'!$O209,'1º Saneamento'!$O209&lt;&gt;'Série original'!$P209,'1º Saneamento'!$P209&lt;&gt;'Série original'!$Q209)),'1º Saneamento'!D209," ")</f>
        <v xml:space="preserve"> </v>
      </c>
      <c r="E209" s="5" t="str">
        <f>IF(AND('1º Saneamento'!$O209&gt;30%,'1º Saneamento'!E209&gt;='1º Saneamento'!$P209,'1º Saneamento'!E209&lt;='1º Saneamento'!$Q209,COUNT('1º Saneamento'!$C209:$L209)&gt;3,OR('1º Saneamento'!$N209&lt;&gt;'Série original'!$O209,'1º Saneamento'!$O209&lt;&gt;'Série original'!$P209,'1º Saneamento'!$P209&lt;&gt;'Série original'!$Q209)),'1º Saneamento'!E209," ")</f>
        <v xml:space="preserve"> </v>
      </c>
      <c r="F209" s="5" t="str">
        <f>IF(AND('1º Saneamento'!$O209&gt;30%,'1º Saneamento'!F209&gt;='1º Saneamento'!$P209,'1º Saneamento'!F209&lt;='1º Saneamento'!$Q209,COUNT('1º Saneamento'!$C209:$L209)&gt;3,OR('1º Saneamento'!$N209&lt;&gt;'Série original'!$O209,'1º Saneamento'!$O209&lt;&gt;'Série original'!$P209,'1º Saneamento'!$P209&lt;&gt;'Série original'!$Q209)),'1º Saneamento'!F209," ")</f>
        <v xml:space="preserve"> </v>
      </c>
      <c r="G209" s="5" t="str">
        <f>IF(AND('1º Saneamento'!$O209&gt;30%,'1º Saneamento'!G209&gt;='1º Saneamento'!$P209,'1º Saneamento'!G209&lt;='1º Saneamento'!$Q209,COUNT('1º Saneamento'!$C209:$L209)&gt;3,OR('1º Saneamento'!$N209&lt;&gt;'Série original'!$O209,'1º Saneamento'!$O209&lt;&gt;'Série original'!$P209,'1º Saneamento'!$P209&lt;&gt;'Série original'!$Q209)),'1º Saneamento'!G209," ")</f>
        <v xml:space="preserve"> </v>
      </c>
      <c r="H209" s="5" t="str">
        <f>IF(AND('1º Saneamento'!$O209&gt;30%,'1º Saneamento'!H209&gt;='1º Saneamento'!$P209,'1º Saneamento'!H209&lt;='1º Saneamento'!$Q209,COUNT('1º Saneamento'!$C209:$L209)&gt;3,OR('1º Saneamento'!$N209&lt;&gt;'Série original'!$O209,'1º Saneamento'!$O209&lt;&gt;'Série original'!$P209,'1º Saneamento'!$P209&lt;&gt;'Série original'!$Q209)),'1º Saneamento'!H209," ")</f>
        <v xml:space="preserve"> </v>
      </c>
      <c r="I209" s="5" t="str">
        <f>IF(AND('1º Saneamento'!$O209&gt;30%,'1º Saneamento'!I209&gt;='1º Saneamento'!$P209,'1º Saneamento'!I209&lt;='1º Saneamento'!$Q209,COUNT('1º Saneamento'!$C209:$L209)&gt;3,OR('1º Saneamento'!$N209&lt;&gt;'Série original'!$O209,'1º Saneamento'!$O209&lt;&gt;'Série original'!$P209,'1º Saneamento'!$P209&lt;&gt;'Série original'!$Q209)),'1º Saneamento'!I209," ")</f>
        <v xml:space="preserve"> </v>
      </c>
      <c r="J209" s="5" t="str">
        <f>IF(AND('1º Saneamento'!$O209&gt;30%,'1º Saneamento'!J209&gt;='1º Saneamento'!$P209,'1º Saneamento'!J209&lt;='1º Saneamento'!$Q209,COUNT('1º Saneamento'!$C209:$L209)&gt;3,OR('1º Saneamento'!$N209&lt;&gt;'Série original'!$O209,'1º Saneamento'!$O209&lt;&gt;'Série original'!$P209,'1º Saneamento'!$P209&lt;&gt;'Série original'!$Q209)),'1º Saneamento'!J209," ")</f>
        <v xml:space="preserve"> </v>
      </c>
      <c r="K209" s="5" t="str">
        <f>IF(AND('1º Saneamento'!$O209&gt;30%,'1º Saneamento'!K209&gt;='1º Saneamento'!$P209,'1º Saneamento'!K209&lt;='1º Saneamento'!$Q209,COUNT('1º Saneamento'!$C209:$L209)&gt;3,OR('1º Saneamento'!$N209&lt;&gt;'Série original'!$O209,'1º Saneamento'!$O209&lt;&gt;'Série original'!$P209,'1º Saneamento'!$P209&lt;&gt;'Série original'!$Q209)),'1º Saneamento'!K209," ")</f>
        <v xml:space="preserve"> </v>
      </c>
      <c r="L209" s="5" t="str">
        <f>IF(AND('1º Saneamento'!$O209&gt;30%,'1º Saneamento'!L209&gt;='1º Saneamento'!$P209,'1º Saneamento'!L209&lt;='1º Saneamento'!$Q209,COUNT('1º Saneamento'!$C209:$L209)&gt;3,OR('1º Saneamento'!$N209&lt;&gt;'Série original'!$O209,'1º Saneamento'!$O209&lt;&gt;'Série original'!$P209,'1º Saneamento'!$P209&lt;&gt;'Série original'!$Q209)),'1º Saneamento'!L209," ")</f>
        <v xml:space="preserve"> </v>
      </c>
      <c r="M209" s="44" t="str">
        <f t="shared" si="20"/>
        <v/>
      </c>
      <c r="N209" s="7" t="str">
        <f t="shared" si="21"/>
        <v/>
      </c>
      <c r="O209" s="8" t="str">
        <f t="shared" si="22"/>
        <v/>
      </c>
      <c r="P209" s="6" t="str">
        <f t="shared" si="23"/>
        <v/>
      </c>
      <c r="Q209" s="5" t="str">
        <f t="shared" si="24"/>
        <v/>
      </c>
    </row>
    <row r="210" spans="1:17" ht="12.75" customHeight="1" x14ac:dyDescent="0.25">
      <c r="A210" s="3" t="str">
        <f>IF('Série original'!$A210&lt;&gt;"",'Série original'!$A210,"")</f>
        <v/>
      </c>
      <c r="B210" s="4" t="str">
        <f>IF('Série original'!$B210&lt;&gt;"",'Série original'!$B210,"")</f>
        <v/>
      </c>
      <c r="C210" s="5" t="str">
        <f>IF(AND('1º Saneamento'!$O210&gt;30%,'1º Saneamento'!C210&gt;='1º Saneamento'!$P210,'1º Saneamento'!C210&lt;='1º Saneamento'!$Q210,COUNT('1º Saneamento'!$C210:$L210)&gt;3,OR('1º Saneamento'!$N210&lt;&gt;'Série original'!$O210,'1º Saneamento'!$O210&lt;&gt;'Série original'!$P210,'1º Saneamento'!$P210&lt;&gt;'Série original'!$Q210)),'1º Saneamento'!C210," ")</f>
        <v xml:space="preserve"> </v>
      </c>
      <c r="D210" s="5" t="str">
        <f>IF(AND('1º Saneamento'!$O210&gt;30%,'1º Saneamento'!D210&gt;='1º Saneamento'!$P210,'1º Saneamento'!D210&lt;='1º Saneamento'!$Q210,COUNT('1º Saneamento'!$C210:$L210)&gt;3,OR('1º Saneamento'!$N210&lt;&gt;'Série original'!$O210,'1º Saneamento'!$O210&lt;&gt;'Série original'!$P210,'1º Saneamento'!$P210&lt;&gt;'Série original'!$Q210)),'1º Saneamento'!D210," ")</f>
        <v xml:space="preserve"> </v>
      </c>
      <c r="E210" s="5" t="str">
        <f>IF(AND('1º Saneamento'!$O210&gt;30%,'1º Saneamento'!E210&gt;='1º Saneamento'!$P210,'1º Saneamento'!E210&lt;='1º Saneamento'!$Q210,COUNT('1º Saneamento'!$C210:$L210)&gt;3,OR('1º Saneamento'!$N210&lt;&gt;'Série original'!$O210,'1º Saneamento'!$O210&lt;&gt;'Série original'!$P210,'1º Saneamento'!$P210&lt;&gt;'Série original'!$Q210)),'1º Saneamento'!E210," ")</f>
        <v xml:space="preserve"> </v>
      </c>
      <c r="F210" s="5" t="str">
        <f>IF(AND('1º Saneamento'!$O210&gt;30%,'1º Saneamento'!F210&gt;='1º Saneamento'!$P210,'1º Saneamento'!F210&lt;='1º Saneamento'!$Q210,COUNT('1º Saneamento'!$C210:$L210)&gt;3,OR('1º Saneamento'!$N210&lt;&gt;'Série original'!$O210,'1º Saneamento'!$O210&lt;&gt;'Série original'!$P210,'1º Saneamento'!$P210&lt;&gt;'Série original'!$Q210)),'1º Saneamento'!F210," ")</f>
        <v xml:space="preserve"> </v>
      </c>
      <c r="G210" s="5" t="str">
        <f>IF(AND('1º Saneamento'!$O210&gt;30%,'1º Saneamento'!G210&gt;='1º Saneamento'!$P210,'1º Saneamento'!G210&lt;='1º Saneamento'!$Q210,COUNT('1º Saneamento'!$C210:$L210)&gt;3,OR('1º Saneamento'!$N210&lt;&gt;'Série original'!$O210,'1º Saneamento'!$O210&lt;&gt;'Série original'!$P210,'1º Saneamento'!$P210&lt;&gt;'Série original'!$Q210)),'1º Saneamento'!G210," ")</f>
        <v xml:space="preserve"> </v>
      </c>
      <c r="H210" s="5" t="str">
        <f>IF(AND('1º Saneamento'!$O210&gt;30%,'1º Saneamento'!H210&gt;='1º Saneamento'!$P210,'1º Saneamento'!H210&lt;='1º Saneamento'!$Q210,COUNT('1º Saneamento'!$C210:$L210)&gt;3,OR('1º Saneamento'!$N210&lt;&gt;'Série original'!$O210,'1º Saneamento'!$O210&lt;&gt;'Série original'!$P210,'1º Saneamento'!$P210&lt;&gt;'Série original'!$Q210)),'1º Saneamento'!H210," ")</f>
        <v xml:space="preserve"> </v>
      </c>
      <c r="I210" s="5" t="str">
        <f>IF(AND('1º Saneamento'!$O210&gt;30%,'1º Saneamento'!I210&gt;='1º Saneamento'!$P210,'1º Saneamento'!I210&lt;='1º Saneamento'!$Q210,COUNT('1º Saneamento'!$C210:$L210)&gt;3,OR('1º Saneamento'!$N210&lt;&gt;'Série original'!$O210,'1º Saneamento'!$O210&lt;&gt;'Série original'!$P210,'1º Saneamento'!$P210&lt;&gt;'Série original'!$Q210)),'1º Saneamento'!I210," ")</f>
        <v xml:space="preserve"> </v>
      </c>
      <c r="J210" s="5" t="str">
        <f>IF(AND('1º Saneamento'!$O210&gt;30%,'1º Saneamento'!J210&gt;='1º Saneamento'!$P210,'1º Saneamento'!J210&lt;='1º Saneamento'!$Q210,COUNT('1º Saneamento'!$C210:$L210)&gt;3,OR('1º Saneamento'!$N210&lt;&gt;'Série original'!$O210,'1º Saneamento'!$O210&lt;&gt;'Série original'!$P210,'1º Saneamento'!$P210&lt;&gt;'Série original'!$Q210)),'1º Saneamento'!J210," ")</f>
        <v xml:space="preserve"> </v>
      </c>
      <c r="K210" s="5" t="str">
        <f>IF(AND('1º Saneamento'!$O210&gt;30%,'1º Saneamento'!K210&gt;='1º Saneamento'!$P210,'1º Saneamento'!K210&lt;='1º Saneamento'!$Q210,COUNT('1º Saneamento'!$C210:$L210)&gt;3,OR('1º Saneamento'!$N210&lt;&gt;'Série original'!$O210,'1º Saneamento'!$O210&lt;&gt;'Série original'!$P210,'1º Saneamento'!$P210&lt;&gt;'Série original'!$Q210)),'1º Saneamento'!K210," ")</f>
        <v xml:space="preserve"> </v>
      </c>
      <c r="L210" s="5" t="str">
        <f>IF(AND('1º Saneamento'!$O210&gt;30%,'1º Saneamento'!L210&gt;='1º Saneamento'!$P210,'1º Saneamento'!L210&lt;='1º Saneamento'!$Q210,COUNT('1º Saneamento'!$C210:$L210)&gt;3,OR('1º Saneamento'!$N210&lt;&gt;'Série original'!$O210,'1º Saneamento'!$O210&lt;&gt;'Série original'!$P210,'1º Saneamento'!$P210&lt;&gt;'Série original'!$Q210)),'1º Saneamento'!L210," ")</f>
        <v xml:space="preserve"> </v>
      </c>
      <c r="M210" s="44" t="str">
        <f t="shared" si="20"/>
        <v/>
      </c>
      <c r="N210" s="7" t="str">
        <f t="shared" si="21"/>
        <v/>
      </c>
      <c r="O210" s="8" t="str">
        <f t="shared" si="22"/>
        <v/>
      </c>
      <c r="P210" s="6" t="str">
        <f t="shared" si="23"/>
        <v/>
      </c>
      <c r="Q210" s="5" t="str">
        <f t="shared" si="24"/>
        <v/>
      </c>
    </row>
    <row r="211" spans="1:17" ht="12.75" customHeight="1" x14ac:dyDescent="0.25">
      <c r="A211" s="3" t="str">
        <f>IF('Série original'!$A211&lt;&gt;"",'Série original'!$A211,"")</f>
        <v/>
      </c>
      <c r="B211" s="4" t="str">
        <f>IF('Série original'!$B211&lt;&gt;"",'Série original'!$B211,"")</f>
        <v/>
      </c>
      <c r="C211" s="5" t="str">
        <f>IF(AND('1º Saneamento'!$O211&gt;30%,'1º Saneamento'!C211&gt;='1º Saneamento'!$P211,'1º Saneamento'!C211&lt;='1º Saneamento'!$Q211,COUNT('1º Saneamento'!$C211:$L211)&gt;3,OR('1º Saneamento'!$N211&lt;&gt;'Série original'!$O211,'1º Saneamento'!$O211&lt;&gt;'Série original'!$P211,'1º Saneamento'!$P211&lt;&gt;'Série original'!$Q211)),'1º Saneamento'!C211," ")</f>
        <v xml:space="preserve"> </v>
      </c>
      <c r="D211" s="5" t="str">
        <f>IF(AND('1º Saneamento'!$O211&gt;30%,'1º Saneamento'!D211&gt;='1º Saneamento'!$P211,'1º Saneamento'!D211&lt;='1º Saneamento'!$Q211,COUNT('1º Saneamento'!$C211:$L211)&gt;3,OR('1º Saneamento'!$N211&lt;&gt;'Série original'!$O211,'1º Saneamento'!$O211&lt;&gt;'Série original'!$P211,'1º Saneamento'!$P211&lt;&gt;'Série original'!$Q211)),'1º Saneamento'!D211," ")</f>
        <v xml:space="preserve"> </v>
      </c>
      <c r="E211" s="5" t="str">
        <f>IF(AND('1º Saneamento'!$O211&gt;30%,'1º Saneamento'!E211&gt;='1º Saneamento'!$P211,'1º Saneamento'!E211&lt;='1º Saneamento'!$Q211,COUNT('1º Saneamento'!$C211:$L211)&gt;3,OR('1º Saneamento'!$N211&lt;&gt;'Série original'!$O211,'1º Saneamento'!$O211&lt;&gt;'Série original'!$P211,'1º Saneamento'!$P211&lt;&gt;'Série original'!$Q211)),'1º Saneamento'!E211," ")</f>
        <v xml:space="preserve"> </v>
      </c>
      <c r="F211" s="5" t="str">
        <f>IF(AND('1º Saneamento'!$O211&gt;30%,'1º Saneamento'!F211&gt;='1º Saneamento'!$P211,'1º Saneamento'!F211&lt;='1º Saneamento'!$Q211,COUNT('1º Saneamento'!$C211:$L211)&gt;3,OR('1º Saneamento'!$N211&lt;&gt;'Série original'!$O211,'1º Saneamento'!$O211&lt;&gt;'Série original'!$P211,'1º Saneamento'!$P211&lt;&gt;'Série original'!$Q211)),'1º Saneamento'!F211," ")</f>
        <v xml:space="preserve"> </v>
      </c>
      <c r="G211" s="5" t="str">
        <f>IF(AND('1º Saneamento'!$O211&gt;30%,'1º Saneamento'!G211&gt;='1º Saneamento'!$P211,'1º Saneamento'!G211&lt;='1º Saneamento'!$Q211,COUNT('1º Saneamento'!$C211:$L211)&gt;3,OR('1º Saneamento'!$N211&lt;&gt;'Série original'!$O211,'1º Saneamento'!$O211&lt;&gt;'Série original'!$P211,'1º Saneamento'!$P211&lt;&gt;'Série original'!$Q211)),'1º Saneamento'!G211," ")</f>
        <v xml:space="preserve"> </v>
      </c>
      <c r="H211" s="5" t="str">
        <f>IF(AND('1º Saneamento'!$O211&gt;30%,'1º Saneamento'!H211&gt;='1º Saneamento'!$P211,'1º Saneamento'!H211&lt;='1º Saneamento'!$Q211,COUNT('1º Saneamento'!$C211:$L211)&gt;3,OR('1º Saneamento'!$N211&lt;&gt;'Série original'!$O211,'1º Saneamento'!$O211&lt;&gt;'Série original'!$P211,'1º Saneamento'!$P211&lt;&gt;'Série original'!$Q211)),'1º Saneamento'!H211," ")</f>
        <v xml:space="preserve"> </v>
      </c>
      <c r="I211" s="5" t="str">
        <f>IF(AND('1º Saneamento'!$O211&gt;30%,'1º Saneamento'!I211&gt;='1º Saneamento'!$P211,'1º Saneamento'!I211&lt;='1º Saneamento'!$Q211,COUNT('1º Saneamento'!$C211:$L211)&gt;3,OR('1º Saneamento'!$N211&lt;&gt;'Série original'!$O211,'1º Saneamento'!$O211&lt;&gt;'Série original'!$P211,'1º Saneamento'!$P211&lt;&gt;'Série original'!$Q211)),'1º Saneamento'!I211," ")</f>
        <v xml:space="preserve"> </v>
      </c>
      <c r="J211" s="5" t="str">
        <f>IF(AND('1º Saneamento'!$O211&gt;30%,'1º Saneamento'!J211&gt;='1º Saneamento'!$P211,'1º Saneamento'!J211&lt;='1º Saneamento'!$Q211,COUNT('1º Saneamento'!$C211:$L211)&gt;3,OR('1º Saneamento'!$N211&lt;&gt;'Série original'!$O211,'1º Saneamento'!$O211&lt;&gt;'Série original'!$P211,'1º Saneamento'!$P211&lt;&gt;'Série original'!$Q211)),'1º Saneamento'!J211," ")</f>
        <v xml:space="preserve"> </v>
      </c>
      <c r="K211" s="5" t="str">
        <f>IF(AND('1º Saneamento'!$O211&gt;30%,'1º Saneamento'!K211&gt;='1º Saneamento'!$P211,'1º Saneamento'!K211&lt;='1º Saneamento'!$Q211,COUNT('1º Saneamento'!$C211:$L211)&gt;3,OR('1º Saneamento'!$N211&lt;&gt;'Série original'!$O211,'1º Saneamento'!$O211&lt;&gt;'Série original'!$P211,'1º Saneamento'!$P211&lt;&gt;'Série original'!$Q211)),'1º Saneamento'!K211," ")</f>
        <v xml:space="preserve"> </v>
      </c>
      <c r="L211" s="5" t="str">
        <f>IF(AND('1º Saneamento'!$O211&gt;30%,'1º Saneamento'!L211&gt;='1º Saneamento'!$P211,'1º Saneamento'!L211&lt;='1º Saneamento'!$Q211,COUNT('1º Saneamento'!$C211:$L211)&gt;3,OR('1º Saneamento'!$N211&lt;&gt;'Série original'!$O211,'1º Saneamento'!$O211&lt;&gt;'Série original'!$P211,'1º Saneamento'!$P211&lt;&gt;'Série original'!$Q211)),'1º Saneamento'!L211," ")</f>
        <v xml:space="preserve"> </v>
      </c>
      <c r="M211" s="44" t="str">
        <f t="shared" si="20"/>
        <v/>
      </c>
      <c r="N211" s="7" t="str">
        <f t="shared" si="21"/>
        <v/>
      </c>
      <c r="O211" s="8" t="str">
        <f t="shared" si="22"/>
        <v/>
      </c>
      <c r="P211" s="6" t="str">
        <f t="shared" si="23"/>
        <v/>
      </c>
      <c r="Q211" s="5" t="str">
        <f t="shared" si="24"/>
        <v/>
      </c>
    </row>
    <row r="212" spans="1:17" ht="12.75" customHeight="1" x14ac:dyDescent="0.25">
      <c r="A212" s="3" t="str">
        <f>IF('Série original'!$A212&lt;&gt;"",'Série original'!$A212,"")</f>
        <v/>
      </c>
      <c r="B212" s="4" t="str">
        <f>IF('Série original'!$B212&lt;&gt;"",'Série original'!$B212,"")</f>
        <v/>
      </c>
      <c r="C212" s="5" t="str">
        <f>IF(AND('1º Saneamento'!$O212&gt;30%,'1º Saneamento'!C212&gt;='1º Saneamento'!$P212,'1º Saneamento'!C212&lt;='1º Saneamento'!$Q212,COUNT('1º Saneamento'!$C212:$L212)&gt;3,OR('1º Saneamento'!$N212&lt;&gt;'Série original'!$O212,'1º Saneamento'!$O212&lt;&gt;'Série original'!$P212,'1º Saneamento'!$P212&lt;&gt;'Série original'!$Q212)),'1º Saneamento'!C212," ")</f>
        <v xml:space="preserve"> </v>
      </c>
      <c r="D212" s="5" t="str">
        <f>IF(AND('1º Saneamento'!$O212&gt;30%,'1º Saneamento'!D212&gt;='1º Saneamento'!$P212,'1º Saneamento'!D212&lt;='1º Saneamento'!$Q212,COUNT('1º Saneamento'!$C212:$L212)&gt;3,OR('1º Saneamento'!$N212&lt;&gt;'Série original'!$O212,'1º Saneamento'!$O212&lt;&gt;'Série original'!$P212,'1º Saneamento'!$P212&lt;&gt;'Série original'!$Q212)),'1º Saneamento'!D212," ")</f>
        <v xml:space="preserve"> </v>
      </c>
      <c r="E212" s="5" t="str">
        <f>IF(AND('1º Saneamento'!$O212&gt;30%,'1º Saneamento'!E212&gt;='1º Saneamento'!$P212,'1º Saneamento'!E212&lt;='1º Saneamento'!$Q212,COUNT('1º Saneamento'!$C212:$L212)&gt;3,OR('1º Saneamento'!$N212&lt;&gt;'Série original'!$O212,'1º Saneamento'!$O212&lt;&gt;'Série original'!$P212,'1º Saneamento'!$P212&lt;&gt;'Série original'!$Q212)),'1º Saneamento'!E212," ")</f>
        <v xml:space="preserve"> </v>
      </c>
      <c r="F212" s="5" t="str">
        <f>IF(AND('1º Saneamento'!$O212&gt;30%,'1º Saneamento'!F212&gt;='1º Saneamento'!$P212,'1º Saneamento'!F212&lt;='1º Saneamento'!$Q212,COUNT('1º Saneamento'!$C212:$L212)&gt;3,OR('1º Saneamento'!$N212&lt;&gt;'Série original'!$O212,'1º Saneamento'!$O212&lt;&gt;'Série original'!$P212,'1º Saneamento'!$P212&lt;&gt;'Série original'!$Q212)),'1º Saneamento'!F212," ")</f>
        <v xml:space="preserve"> </v>
      </c>
      <c r="G212" s="5" t="str">
        <f>IF(AND('1º Saneamento'!$O212&gt;30%,'1º Saneamento'!G212&gt;='1º Saneamento'!$P212,'1º Saneamento'!G212&lt;='1º Saneamento'!$Q212,COUNT('1º Saneamento'!$C212:$L212)&gt;3,OR('1º Saneamento'!$N212&lt;&gt;'Série original'!$O212,'1º Saneamento'!$O212&lt;&gt;'Série original'!$P212,'1º Saneamento'!$P212&lt;&gt;'Série original'!$Q212)),'1º Saneamento'!G212," ")</f>
        <v xml:space="preserve"> </v>
      </c>
      <c r="H212" s="5" t="str">
        <f>IF(AND('1º Saneamento'!$O212&gt;30%,'1º Saneamento'!H212&gt;='1º Saneamento'!$P212,'1º Saneamento'!H212&lt;='1º Saneamento'!$Q212,COUNT('1º Saneamento'!$C212:$L212)&gt;3,OR('1º Saneamento'!$N212&lt;&gt;'Série original'!$O212,'1º Saneamento'!$O212&lt;&gt;'Série original'!$P212,'1º Saneamento'!$P212&lt;&gt;'Série original'!$Q212)),'1º Saneamento'!H212," ")</f>
        <v xml:space="preserve"> </v>
      </c>
      <c r="I212" s="5" t="str">
        <f>IF(AND('1º Saneamento'!$O212&gt;30%,'1º Saneamento'!I212&gt;='1º Saneamento'!$P212,'1º Saneamento'!I212&lt;='1º Saneamento'!$Q212,COUNT('1º Saneamento'!$C212:$L212)&gt;3,OR('1º Saneamento'!$N212&lt;&gt;'Série original'!$O212,'1º Saneamento'!$O212&lt;&gt;'Série original'!$P212,'1º Saneamento'!$P212&lt;&gt;'Série original'!$Q212)),'1º Saneamento'!I212," ")</f>
        <v xml:space="preserve"> </v>
      </c>
      <c r="J212" s="5" t="str">
        <f>IF(AND('1º Saneamento'!$O212&gt;30%,'1º Saneamento'!J212&gt;='1º Saneamento'!$P212,'1º Saneamento'!J212&lt;='1º Saneamento'!$Q212,COUNT('1º Saneamento'!$C212:$L212)&gt;3,OR('1º Saneamento'!$N212&lt;&gt;'Série original'!$O212,'1º Saneamento'!$O212&lt;&gt;'Série original'!$P212,'1º Saneamento'!$P212&lt;&gt;'Série original'!$Q212)),'1º Saneamento'!J212," ")</f>
        <v xml:space="preserve"> </v>
      </c>
      <c r="K212" s="5" t="str">
        <f>IF(AND('1º Saneamento'!$O212&gt;30%,'1º Saneamento'!K212&gt;='1º Saneamento'!$P212,'1º Saneamento'!K212&lt;='1º Saneamento'!$Q212,COUNT('1º Saneamento'!$C212:$L212)&gt;3,OR('1º Saneamento'!$N212&lt;&gt;'Série original'!$O212,'1º Saneamento'!$O212&lt;&gt;'Série original'!$P212,'1º Saneamento'!$P212&lt;&gt;'Série original'!$Q212)),'1º Saneamento'!K212," ")</f>
        <v xml:space="preserve"> </v>
      </c>
      <c r="L212" s="5" t="str">
        <f>IF(AND('1º Saneamento'!$O212&gt;30%,'1º Saneamento'!L212&gt;='1º Saneamento'!$P212,'1º Saneamento'!L212&lt;='1º Saneamento'!$Q212,COUNT('1º Saneamento'!$C212:$L212)&gt;3,OR('1º Saneamento'!$N212&lt;&gt;'Série original'!$O212,'1º Saneamento'!$O212&lt;&gt;'Série original'!$P212,'1º Saneamento'!$P212&lt;&gt;'Série original'!$Q212)),'1º Saneamento'!L212," ")</f>
        <v xml:space="preserve"> </v>
      </c>
      <c r="M212" s="44" t="str">
        <f t="shared" si="20"/>
        <v/>
      </c>
      <c r="N212" s="7" t="str">
        <f t="shared" si="21"/>
        <v/>
      </c>
      <c r="O212" s="8" t="str">
        <f t="shared" si="22"/>
        <v/>
      </c>
      <c r="P212" s="6" t="str">
        <f t="shared" si="23"/>
        <v/>
      </c>
      <c r="Q212" s="5" t="str">
        <f t="shared" si="24"/>
        <v/>
      </c>
    </row>
    <row r="213" spans="1:17" ht="12.75" customHeight="1" x14ac:dyDescent="0.25">
      <c r="A213" s="3" t="str">
        <f>IF('Série original'!$A213&lt;&gt;"",'Série original'!$A213,"")</f>
        <v/>
      </c>
      <c r="B213" s="4" t="str">
        <f>IF('Série original'!$B213&lt;&gt;"",'Série original'!$B213,"")</f>
        <v/>
      </c>
      <c r="C213" s="5" t="str">
        <f>IF(AND('1º Saneamento'!$O213&gt;30%,'1º Saneamento'!C213&gt;='1º Saneamento'!$P213,'1º Saneamento'!C213&lt;='1º Saneamento'!$Q213,COUNT('1º Saneamento'!$C213:$L213)&gt;3,OR('1º Saneamento'!$N213&lt;&gt;'Série original'!$O213,'1º Saneamento'!$O213&lt;&gt;'Série original'!$P213,'1º Saneamento'!$P213&lt;&gt;'Série original'!$Q213)),'1º Saneamento'!C213," ")</f>
        <v xml:space="preserve"> </v>
      </c>
      <c r="D213" s="5" t="str">
        <f>IF(AND('1º Saneamento'!$O213&gt;30%,'1º Saneamento'!D213&gt;='1º Saneamento'!$P213,'1º Saneamento'!D213&lt;='1º Saneamento'!$Q213,COUNT('1º Saneamento'!$C213:$L213)&gt;3,OR('1º Saneamento'!$N213&lt;&gt;'Série original'!$O213,'1º Saneamento'!$O213&lt;&gt;'Série original'!$P213,'1º Saneamento'!$P213&lt;&gt;'Série original'!$Q213)),'1º Saneamento'!D213," ")</f>
        <v xml:space="preserve"> </v>
      </c>
      <c r="E213" s="5" t="str">
        <f>IF(AND('1º Saneamento'!$O213&gt;30%,'1º Saneamento'!E213&gt;='1º Saneamento'!$P213,'1º Saneamento'!E213&lt;='1º Saneamento'!$Q213,COUNT('1º Saneamento'!$C213:$L213)&gt;3,OR('1º Saneamento'!$N213&lt;&gt;'Série original'!$O213,'1º Saneamento'!$O213&lt;&gt;'Série original'!$P213,'1º Saneamento'!$P213&lt;&gt;'Série original'!$Q213)),'1º Saneamento'!E213," ")</f>
        <v xml:space="preserve"> </v>
      </c>
      <c r="F213" s="5" t="str">
        <f>IF(AND('1º Saneamento'!$O213&gt;30%,'1º Saneamento'!F213&gt;='1º Saneamento'!$P213,'1º Saneamento'!F213&lt;='1º Saneamento'!$Q213,COUNT('1º Saneamento'!$C213:$L213)&gt;3,OR('1º Saneamento'!$N213&lt;&gt;'Série original'!$O213,'1º Saneamento'!$O213&lt;&gt;'Série original'!$P213,'1º Saneamento'!$P213&lt;&gt;'Série original'!$Q213)),'1º Saneamento'!F213," ")</f>
        <v xml:space="preserve"> </v>
      </c>
      <c r="G213" s="5" t="str">
        <f>IF(AND('1º Saneamento'!$O213&gt;30%,'1º Saneamento'!G213&gt;='1º Saneamento'!$P213,'1º Saneamento'!G213&lt;='1º Saneamento'!$Q213,COUNT('1º Saneamento'!$C213:$L213)&gt;3,OR('1º Saneamento'!$N213&lt;&gt;'Série original'!$O213,'1º Saneamento'!$O213&lt;&gt;'Série original'!$P213,'1º Saneamento'!$P213&lt;&gt;'Série original'!$Q213)),'1º Saneamento'!G213," ")</f>
        <v xml:space="preserve"> </v>
      </c>
      <c r="H213" s="5" t="str">
        <f>IF(AND('1º Saneamento'!$O213&gt;30%,'1º Saneamento'!H213&gt;='1º Saneamento'!$P213,'1º Saneamento'!H213&lt;='1º Saneamento'!$Q213,COUNT('1º Saneamento'!$C213:$L213)&gt;3,OR('1º Saneamento'!$N213&lt;&gt;'Série original'!$O213,'1º Saneamento'!$O213&lt;&gt;'Série original'!$P213,'1º Saneamento'!$P213&lt;&gt;'Série original'!$Q213)),'1º Saneamento'!H213," ")</f>
        <v xml:space="preserve"> </v>
      </c>
      <c r="I213" s="5" t="str">
        <f>IF(AND('1º Saneamento'!$O213&gt;30%,'1º Saneamento'!I213&gt;='1º Saneamento'!$P213,'1º Saneamento'!I213&lt;='1º Saneamento'!$Q213,COUNT('1º Saneamento'!$C213:$L213)&gt;3,OR('1º Saneamento'!$N213&lt;&gt;'Série original'!$O213,'1º Saneamento'!$O213&lt;&gt;'Série original'!$P213,'1º Saneamento'!$P213&lt;&gt;'Série original'!$Q213)),'1º Saneamento'!I213," ")</f>
        <v xml:space="preserve"> </v>
      </c>
      <c r="J213" s="5" t="str">
        <f>IF(AND('1º Saneamento'!$O213&gt;30%,'1º Saneamento'!J213&gt;='1º Saneamento'!$P213,'1º Saneamento'!J213&lt;='1º Saneamento'!$Q213,COUNT('1º Saneamento'!$C213:$L213)&gt;3,OR('1º Saneamento'!$N213&lt;&gt;'Série original'!$O213,'1º Saneamento'!$O213&lt;&gt;'Série original'!$P213,'1º Saneamento'!$P213&lt;&gt;'Série original'!$Q213)),'1º Saneamento'!J213," ")</f>
        <v xml:space="preserve"> </v>
      </c>
      <c r="K213" s="5" t="str">
        <f>IF(AND('1º Saneamento'!$O213&gt;30%,'1º Saneamento'!K213&gt;='1º Saneamento'!$P213,'1º Saneamento'!K213&lt;='1º Saneamento'!$Q213,COUNT('1º Saneamento'!$C213:$L213)&gt;3,OR('1º Saneamento'!$N213&lt;&gt;'Série original'!$O213,'1º Saneamento'!$O213&lt;&gt;'Série original'!$P213,'1º Saneamento'!$P213&lt;&gt;'Série original'!$Q213)),'1º Saneamento'!K213," ")</f>
        <v xml:space="preserve"> </v>
      </c>
      <c r="L213" s="5" t="str">
        <f>IF(AND('1º Saneamento'!$O213&gt;30%,'1º Saneamento'!L213&gt;='1º Saneamento'!$P213,'1º Saneamento'!L213&lt;='1º Saneamento'!$Q213,COUNT('1º Saneamento'!$C213:$L213)&gt;3,OR('1º Saneamento'!$N213&lt;&gt;'Série original'!$O213,'1º Saneamento'!$O213&lt;&gt;'Série original'!$P213,'1º Saneamento'!$P213&lt;&gt;'Série original'!$Q213)),'1º Saneamento'!L213," ")</f>
        <v xml:space="preserve"> </v>
      </c>
      <c r="M213" s="44" t="str">
        <f t="shared" si="20"/>
        <v/>
      </c>
      <c r="N213" s="7" t="str">
        <f t="shared" si="21"/>
        <v/>
      </c>
      <c r="O213" s="8" t="str">
        <f t="shared" si="22"/>
        <v/>
      </c>
      <c r="P213" s="6" t="str">
        <f t="shared" si="23"/>
        <v/>
      </c>
      <c r="Q213" s="5" t="str">
        <f t="shared" si="24"/>
        <v/>
      </c>
    </row>
    <row r="214" spans="1:17" ht="12.75" customHeight="1" x14ac:dyDescent="0.25">
      <c r="A214" s="3" t="str">
        <f>IF('Série original'!$A214&lt;&gt;"",'Série original'!$A214,"")</f>
        <v/>
      </c>
      <c r="B214" s="4" t="str">
        <f>IF('Série original'!$B214&lt;&gt;"",'Série original'!$B214,"")</f>
        <v/>
      </c>
      <c r="C214" s="5" t="str">
        <f>IF(AND('1º Saneamento'!$O214&gt;30%,'1º Saneamento'!C214&gt;='1º Saneamento'!$P214,'1º Saneamento'!C214&lt;='1º Saneamento'!$Q214,COUNT('1º Saneamento'!$C214:$L214)&gt;3,OR('1º Saneamento'!$N214&lt;&gt;'Série original'!$O214,'1º Saneamento'!$O214&lt;&gt;'Série original'!$P214,'1º Saneamento'!$P214&lt;&gt;'Série original'!$Q214)),'1º Saneamento'!C214," ")</f>
        <v xml:space="preserve"> </v>
      </c>
      <c r="D214" s="5" t="str">
        <f>IF(AND('1º Saneamento'!$O214&gt;30%,'1º Saneamento'!D214&gt;='1º Saneamento'!$P214,'1º Saneamento'!D214&lt;='1º Saneamento'!$Q214,COUNT('1º Saneamento'!$C214:$L214)&gt;3,OR('1º Saneamento'!$N214&lt;&gt;'Série original'!$O214,'1º Saneamento'!$O214&lt;&gt;'Série original'!$P214,'1º Saneamento'!$P214&lt;&gt;'Série original'!$Q214)),'1º Saneamento'!D214," ")</f>
        <v xml:space="preserve"> </v>
      </c>
      <c r="E214" s="5" t="str">
        <f>IF(AND('1º Saneamento'!$O214&gt;30%,'1º Saneamento'!E214&gt;='1º Saneamento'!$P214,'1º Saneamento'!E214&lt;='1º Saneamento'!$Q214,COUNT('1º Saneamento'!$C214:$L214)&gt;3,OR('1º Saneamento'!$N214&lt;&gt;'Série original'!$O214,'1º Saneamento'!$O214&lt;&gt;'Série original'!$P214,'1º Saneamento'!$P214&lt;&gt;'Série original'!$Q214)),'1º Saneamento'!E214," ")</f>
        <v xml:space="preserve"> </v>
      </c>
      <c r="F214" s="5" t="str">
        <f>IF(AND('1º Saneamento'!$O214&gt;30%,'1º Saneamento'!F214&gt;='1º Saneamento'!$P214,'1º Saneamento'!F214&lt;='1º Saneamento'!$Q214,COUNT('1º Saneamento'!$C214:$L214)&gt;3,OR('1º Saneamento'!$N214&lt;&gt;'Série original'!$O214,'1º Saneamento'!$O214&lt;&gt;'Série original'!$P214,'1º Saneamento'!$P214&lt;&gt;'Série original'!$Q214)),'1º Saneamento'!F214," ")</f>
        <v xml:space="preserve"> </v>
      </c>
      <c r="G214" s="5" t="str">
        <f>IF(AND('1º Saneamento'!$O214&gt;30%,'1º Saneamento'!G214&gt;='1º Saneamento'!$P214,'1º Saneamento'!G214&lt;='1º Saneamento'!$Q214,COUNT('1º Saneamento'!$C214:$L214)&gt;3,OR('1º Saneamento'!$N214&lt;&gt;'Série original'!$O214,'1º Saneamento'!$O214&lt;&gt;'Série original'!$P214,'1º Saneamento'!$P214&lt;&gt;'Série original'!$Q214)),'1º Saneamento'!G214," ")</f>
        <v xml:space="preserve"> </v>
      </c>
      <c r="H214" s="5" t="str">
        <f>IF(AND('1º Saneamento'!$O214&gt;30%,'1º Saneamento'!H214&gt;='1º Saneamento'!$P214,'1º Saneamento'!H214&lt;='1º Saneamento'!$Q214,COUNT('1º Saneamento'!$C214:$L214)&gt;3,OR('1º Saneamento'!$N214&lt;&gt;'Série original'!$O214,'1º Saneamento'!$O214&lt;&gt;'Série original'!$P214,'1º Saneamento'!$P214&lt;&gt;'Série original'!$Q214)),'1º Saneamento'!H214," ")</f>
        <v xml:space="preserve"> </v>
      </c>
      <c r="I214" s="5" t="str">
        <f>IF(AND('1º Saneamento'!$O214&gt;30%,'1º Saneamento'!I214&gt;='1º Saneamento'!$P214,'1º Saneamento'!I214&lt;='1º Saneamento'!$Q214,COUNT('1º Saneamento'!$C214:$L214)&gt;3,OR('1º Saneamento'!$N214&lt;&gt;'Série original'!$O214,'1º Saneamento'!$O214&lt;&gt;'Série original'!$P214,'1º Saneamento'!$P214&lt;&gt;'Série original'!$Q214)),'1º Saneamento'!I214," ")</f>
        <v xml:space="preserve"> </v>
      </c>
      <c r="J214" s="5" t="str">
        <f>IF(AND('1º Saneamento'!$O214&gt;30%,'1º Saneamento'!J214&gt;='1º Saneamento'!$P214,'1º Saneamento'!J214&lt;='1º Saneamento'!$Q214,COUNT('1º Saneamento'!$C214:$L214)&gt;3,OR('1º Saneamento'!$N214&lt;&gt;'Série original'!$O214,'1º Saneamento'!$O214&lt;&gt;'Série original'!$P214,'1º Saneamento'!$P214&lt;&gt;'Série original'!$Q214)),'1º Saneamento'!J214," ")</f>
        <v xml:space="preserve"> </v>
      </c>
      <c r="K214" s="5" t="str">
        <f>IF(AND('1º Saneamento'!$O214&gt;30%,'1º Saneamento'!K214&gt;='1º Saneamento'!$P214,'1º Saneamento'!K214&lt;='1º Saneamento'!$Q214,COUNT('1º Saneamento'!$C214:$L214)&gt;3,OR('1º Saneamento'!$N214&lt;&gt;'Série original'!$O214,'1º Saneamento'!$O214&lt;&gt;'Série original'!$P214,'1º Saneamento'!$P214&lt;&gt;'Série original'!$Q214)),'1º Saneamento'!K214," ")</f>
        <v xml:space="preserve"> </v>
      </c>
      <c r="L214" s="5" t="str">
        <f>IF(AND('1º Saneamento'!$O214&gt;30%,'1º Saneamento'!L214&gt;='1º Saneamento'!$P214,'1º Saneamento'!L214&lt;='1º Saneamento'!$Q214,COUNT('1º Saneamento'!$C214:$L214)&gt;3,OR('1º Saneamento'!$N214&lt;&gt;'Série original'!$O214,'1º Saneamento'!$O214&lt;&gt;'Série original'!$P214,'1º Saneamento'!$P214&lt;&gt;'Série original'!$Q214)),'1º Saneamento'!L214," ")</f>
        <v xml:space="preserve"> </v>
      </c>
      <c r="M214" s="44" t="str">
        <f t="shared" si="20"/>
        <v/>
      </c>
      <c r="N214" s="7" t="str">
        <f t="shared" si="21"/>
        <v/>
      </c>
      <c r="O214" s="8" t="str">
        <f t="shared" si="22"/>
        <v/>
      </c>
      <c r="P214" s="6" t="str">
        <f t="shared" si="23"/>
        <v/>
      </c>
      <c r="Q214" s="5" t="str">
        <f t="shared" si="24"/>
        <v/>
      </c>
    </row>
    <row r="215" spans="1:17" ht="12.75" customHeight="1" x14ac:dyDescent="0.25">
      <c r="A215" s="3" t="str">
        <f>IF('Série original'!$A215&lt;&gt;"",'Série original'!$A215,"")</f>
        <v/>
      </c>
      <c r="B215" s="4" t="str">
        <f>IF('Série original'!$B215&lt;&gt;"",'Série original'!$B215,"")</f>
        <v/>
      </c>
      <c r="C215" s="5" t="str">
        <f>IF(AND('1º Saneamento'!$O215&gt;30%,'1º Saneamento'!C215&gt;='1º Saneamento'!$P215,'1º Saneamento'!C215&lt;='1º Saneamento'!$Q215,COUNT('1º Saneamento'!$C215:$L215)&gt;3,OR('1º Saneamento'!$N215&lt;&gt;'Série original'!$O215,'1º Saneamento'!$O215&lt;&gt;'Série original'!$P215,'1º Saneamento'!$P215&lt;&gt;'Série original'!$Q215)),'1º Saneamento'!C215," ")</f>
        <v xml:space="preserve"> </v>
      </c>
      <c r="D215" s="5" t="str">
        <f>IF(AND('1º Saneamento'!$O215&gt;30%,'1º Saneamento'!D215&gt;='1º Saneamento'!$P215,'1º Saneamento'!D215&lt;='1º Saneamento'!$Q215,COUNT('1º Saneamento'!$C215:$L215)&gt;3,OR('1º Saneamento'!$N215&lt;&gt;'Série original'!$O215,'1º Saneamento'!$O215&lt;&gt;'Série original'!$P215,'1º Saneamento'!$P215&lt;&gt;'Série original'!$Q215)),'1º Saneamento'!D215," ")</f>
        <v xml:space="preserve"> </v>
      </c>
      <c r="E215" s="5" t="str">
        <f>IF(AND('1º Saneamento'!$O215&gt;30%,'1º Saneamento'!E215&gt;='1º Saneamento'!$P215,'1º Saneamento'!E215&lt;='1º Saneamento'!$Q215,COUNT('1º Saneamento'!$C215:$L215)&gt;3,OR('1º Saneamento'!$N215&lt;&gt;'Série original'!$O215,'1º Saneamento'!$O215&lt;&gt;'Série original'!$P215,'1º Saneamento'!$P215&lt;&gt;'Série original'!$Q215)),'1º Saneamento'!E215," ")</f>
        <v xml:space="preserve"> </v>
      </c>
      <c r="F215" s="5" t="str">
        <f>IF(AND('1º Saneamento'!$O215&gt;30%,'1º Saneamento'!F215&gt;='1º Saneamento'!$P215,'1º Saneamento'!F215&lt;='1º Saneamento'!$Q215,COUNT('1º Saneamento'!$C215:$L215)&gt;3,OR('1º Saneamento'!$N215&lt;&gt;'Série original'!$O215,'1º Saneamento'!$O215&lt;&gt;'Série original'!$P215,'1º Saneamento'!$P215&lt;&gt;'Série original'!$Q215)),'1º Saneamento'!F215," ")</f>
        <v xml:space="preserve"> </v>
      </c>
      <c r="G215" s="5" t="str">
        <f>IF(AND('1º Saneamento'!$O215&gt;30%,'1º Saneamento'!G215&gt;='1º Saneamento'!$P215,'1º Saneamento'!G215&lt;='1º Saneamento'!$Q215,COUNT('1º Saneamento'!$C215:$L215)&gt;3,OR('1º Saneamento'!$N215&lt;&gt;'Série original'!$O215,'1º Saneamento'!$O215&lt;&gt;'Série original'!$P215,'1º Saneamento'!$P215&lt;&gt;'Série original'!$Q215)),'1º Saneamento'!G215," ")</f>
        <v xml:space="preserve"> </v>
      </c>
      <c r="H215" s="5" t="str">
        <f>IF(AND('1º Saneamento'!$O215&gt;30%,'1º Saneamento'!H215&gt;='1º Saneamento'!$P215,'1º Saneamento'!H215&lt;='1º Saneamento'!$Q215,COUNT('1º Saneamento'!$C215:$L215)&gt;3,OR('1º Saneamento'!$N215&lt;&gt;'Série original'!$O215,'1º Saneamento'!$O215&lt;&gt;'Série original'!$P215,'1º Saneamento'!$P215&lt;&gt;'Série original'!$Q215)),'1º Saneamento'!H215," ")</f>
        <v xml:space="preserve"> </v>
      </c>
      <c r="I215" s="5" t="str">
        <f>IF(AND('1º Saneamento'!$O215&gt;30%,'1º Saneamento'!I215&gt;='1º Saneamento'!$P215,'1º Saneamento'!I215&lt;='1º Saneamento'!$Q215,COUNT('1º Saneamento'!$C215:$L215)&gt;3,OR('1º Saneamento'!$N215&lt;&gt;'Série original'!$O215,'1º Saneamento'!$O215&lt;&gt;'Série original'!$P215,'1º Saneamento'!$P215&lt;&gt;'Série original'!$Q215)),'1º Saneamento'!I215," ")</f>
        <v xml:space="preserve"> </v>
      </c>
      <c r="J215" s="5" t="str">
        <f>IF(AND('1º Saneamento'!$O215&gt;30%,'1º Saneamento'!J215&gt;='1º Saneamento'!$P215,'1º Saneamento'!J215&lt;='1º Saneamento'!$Q215,COUNT('1º Saneamento'!$C215:$L215)&gt;3,OR('1º Saneamento'!$N215&lt;&gt;'Série original'!$O215,'1º Saneamento'!$O215&lt;&gt;'Série original'!$P215,'1º Saneamento'!$P215&lt;&gt;'Série original'!$Q215)),'1º Saneamento'!J215," ")</f>
        <v xml:space="preserve"> </v>
      </c>
      <c r="K215" s="5" t="str">
        <f>IF(AND('1º Saneamento'!$O215&gt;30%,'1º Saneamento'!K215&gt;='1º Saneamento'!$P215,'1º Saneamento'!K215&lt;='1º Saneamento'!$Q215,COUNT('1º Saneamento'!$C215:$L215)&gt;3,OR('1º Saneamento'!$N215&lt;&gt;'Série original'!$O215,'1º Saneamento'!$O215&lt;&gt;'Série original'!$P215,'1º Saneamento'!$P215&lt;&gt;'Série original'!$Q215)),'1º Saneamento'!K215," ")</f>
        <v xml:space="preserve"> </v>
      </c>
      <c r="L215" s="5" t="str">
        <f>IF(AND('1º Saneamento'!$O215&gt;30%,'1º Saneamento'!L215&gt;='1º Saneamento'!$P215,'1º Saneamento'!L215&lt;='1º Saneamento'!$Q215,COUNT('1º Saneamento'!$C215:$L215)&gt;3,OR('1º Saneamento'!$N215&lt;&gt;'Série original'!$O215,'1º Saneamento'!$O215&lt;&gt;'Série original'!$P215,'1º Saneamento'!$P215&lt;&gt;'Série original'!$Q215)),'1º Saneamento'!L215," ")</f>
        <v xml:space="preserve"> </v>
      </c>
      <c r="M215" s="44" t="str">
        <f t="shared" si="20"/>
        <v/>
      </c>
      <c r="N215" s="7" t="str">
        <f t="shared" si="21"/>
        <v/>
      </c>
      <c r="O215" s="8" t="str">
        <f t="shared" si="22"/>
        <v/>
      </c>
      <c r="P215" s="6" t="str">
        <f t="shared" si="23"/>
        <v/>
      </c>
      <c r="Q215" s="5" t="str">
        <f t="shared" si="24"/>
        <v/>
      </c>
    </row>
    <row r="216" spans="1:17" ht="12.75" customHeight="1" x14ac:dyDescent="0.25">
      <c r="A216" s="3" t="str">
        <f>IF('Série original'!$A216&lt;&gt;"",'Série original'!$A216,"")</f>
        <v/>
      </c>
      <c r="B216" s="4" t="str">
        <f>IF('Série original'!$B216&lt;&gt;"",'Série original'!$B216,"")</f>
        <v/>
      </c>
      <c r="C216" s="5" t="str">
        <f>IF(AND('1º Saneamento'!$O216&gt;30%,'1º Saneamento'!C216&gt;='1º Saneamento'!$P216,'1º Saneamento'!C216&lt;='1º Saneamento'!$Q216,COUNT('1º Saneamento'!$C216:$L216)&gt;3,OR('1º Saneamento'!$N216&lt;&gt;'Série original'!$O216,'1º Saneamento'!$O216&lt;&gt;'Série original'!$P216,'1º Saneamento'!$P216&lt;&gt;'Série original'!$Q216)),'1º Saneamento'!C216," ")</f>
        <v xml:space="preserve"> </v>
      </c>
      <c r="D216" s="5" t="str">
        <f>IF(AND('1º Saneamento'!$O216&gt;30%,'1º Saneamento'!D216&gt;='1º Saneamento'!$P216,'1º Saneamento'!D216&lt;='1º Saneamento'!$Q216,COUNT('1º Saneamento'!$C216:$L216)&gt;3,OR('1º Saneamento'!$N216&lt;&gt;'Série original'!$O216,'1º Saneamento'!$O216&lt;&gt;'Série original'!$P216,'1º Saneamento'!$P216&lt;&gt;'Série original'!$Q216)),'1º Saneamento'!D216," ")</f>
        <v xml:space="preserve"> </v>
      </c>
      <c r="E216" s="5" t="str">
        <f>IF(AND('1º Saneamento'!$O216&gt;30%,'1º Saneamento'!E216&gt;='1º Saneamento'!$P216,'1º Saneamento'!E216&lt;='1º Saneamento'!$Q216,COUNT('1º Saneamento'!$C216:$L216)&gt;3,OR('1º Saneamento'!$N216&lt;&gt;'Série original'!$O216,'1º Saneamento'!$O216&lt;&gt;'Série original'!$P216,'1º Saneamento'!$P216&lt;&gt;'Série original'!$Q216)),'1º Saneamento'!E216," ")</f>
        <v xml:space="preserve"> </v>
      </c>
      <c r="F216" s="5" t="str">
        <f>IF(AND('1º Saneamento'!$O216&gt;30%,'1º Saneamento'!F216&gt;='1º Saneamento'!$P216,'1º Saneamento'!F216&lt;='1º Saneamento'!$Q216,COUNT('1º Saneamento'!$C216:$L216)&gt;3,OR('1º Saneamento'!$N216&lt;&gt;'Série original'!$O216,'1º Saneamento'!$O216&lt;&gt;'Série original'!$P216,'1º Saneamento'!$P216&lt;&gt;'Série original'!$Q216)),'1º Saneamento'!F216," ")</f>
        <v xml:space="preserve"> </v>
      </c>
      <c r="G216" s="5" t="str">
        <f>IF(AND('1º Saneamento'!$O216&gt;30%,'1º Saneamento'!G216&gt;='1º Saneamento'!$P216,'1º Saneamento'!G216&lt;='1º Saneamento'!$Q216,COUNT('1º Saneamento'!$C216:$L216)&gt;3,OR('1º Saneamento'!$N216&lt;&gt;'Série original'!$O216,'1º Saneamento'!$O216&lt;&gt;'Série original'!$P216,'1º Saneamento'!$P216&lt;&gt;'Série original'!$Q216)),'1º Saneamento'!G216," ")</f>
        <v xml:space="preserve"> </v>
      </c>
      <c r="H216" s="5" t="str">
        <f>IF(AND('1º Saneamento'!$O216&gt;30%,'1º Saneamento'!H216&gt;='1º Saneamento'!$P216,'1º Saneamento'!H216&lt;='1º Saneamento'!$Q216,COUNT('1º Saneamento'!$C216:$L216)&gt;3,OR('1º Saneamento'!$N216&lt;&gt;'Série original'!$O216,'1º Saneamento'!$O216&lt;&gt;'Série original'!$P216,'1º Saneamento'!$P216&lt;&gt;'Série original'!$Q216)),'1º Saneamento'!H216," ")</f>
        <v xml:space="preserve"> </v>
      </c>
      <c r="I216" s="5" t="str">
        <f>IF(AND('1º Saneamento'!$O216&gt;30%,'1º Saneamento'!I216&gt;='1º Saneamento'!$P216,'1º Saneamento'!I216&lt;='1º Saneamento'!$Q216,COUNT('1º Saneamento'!$C216:$L216)&gt;3,OR('1º Saneamento'!$N216&lt;&gt;'Série original'!$O216,'1º Saneamento'!$O216&lt;&gt;'Série original'!$P216,'1º Saneamento'!$P216&lt;&gt;'Série original'!$Q216)),'1º Saneamento'!I216," ")</f>
        <v xml:space="preserve"> </v>
      </c>
      <c r="J216" s="5" t="str">
        <f>IF(AND('1º Saneamento'!$O216&gt;30%,'1º Saneamento'!J216&gt;='1º Saneamento'!$P216,'1º Saneamento'!J216&lt;='1º Saneamento'!$Q216,COUNT('1º Saneamento'!$C216:$L216)&gt;3,OR('1º Saneamento'!$N216&lt;&gt;'Série original'!$O216,'1º Saneamento'!$O216&lt;&gt;'Série original'!$P216,'1º Saneamento'!$P216&lt;&gt;'Série original'!$Q216)),'1º Saneamento'!J216," ")</f>
        <v xml:space="preserve"> </v>
      </c>
      <c r="K216" s="5" t="str">
        <f>IF(AND('1º Saneamento'!$O216&gt;30%,'1º Saneamento'!K216&gt;='1º Saneamento'!$P216,'1º Saneamento'!K216&lt;='1º Saneamento'!$Q216,COUNT('1º Saneamento'!$C216:$L216)&gt;3,OR('1º Saneamento'!$N216&lt;&gt;'Série original'!$O216,'1º Saneamento'!$O216&lt;&gt;'Série original'!$P216,'1º Saneamento'!$P216&lt;&gt;'Série original'!$Q216)),'1º Saneamento'!K216," ")</f>
        <v xml:space="preserve"> </v>
      </c>
      <c r="L216" s="5" t="str">
        <f>IF(AND('1º Saneamento'!$O216&gt;30%,'1º Saneamento'!L216&gt;='1º Saneamento'!$P216,'1º Saneamento'!L216&lt;='1º Saneamento'!$Q216,COUNT('1º Saneamento'!$C216:$L216)&gt;3,OR('1º Saneamento'!$N216&lt;&gt;'Série original'!$O216,'1º Saneamento'!$O216&lt;&gt;'Série original'!$P216,'1º Saneamento'!$P216&lt;&gt;'Série original'!$Q216)),'1º Saneamento'!L216," ")</f>
        <v xml:space="preserve"> </v>
      </c>
      <c r="M216" s="44" t="str">
        <f t="shared" si="20"/>
        <v/>
      </c>
      <c r="N216" s="7" t="str">
        <f t="shared" si="21"/>
        <v/>
      </c>
      <c r="O216" s="8" t="str">
        <f t="shared" si="22"/>
        <v/>
      </c>
      <c r="P216" s="6" t="str">
        <f t="shared" si="23"/>
        <v/>
      </c>
      <c r="Q216" s="5" t="str">
        <f t="shared" si="24"/>
        <v/>
      </c>
    </row>
    <row r="217" spans="1:17" ht="12.75" customHeight="1" x14ac:dyDescent="0.25">
      <c r="A217" s="3" t="str">
        <f>IF('Série original'!$A217&lt;&gt;"",'Série original'!$A217,"")</f>
        <v/>
      </c>
      <c r="B217" s="4" t="str">
        <f>IF('Série original'!$B217&lt;&gt;"",'Série original'!$B217,"")</f>
        <v/>
      </c>
      <c r="C217" s="5" t="str">
        <f>IF(AND('1º Saneamento'!$O217&gt;30%,'1º Saneamento'!C217&gt;='1º Saneamento'!$P217,'1º Saneamento'!C217&lt;='1º Saneamento'!$Q217,COUNT('1º Saneamento'!$C217:$L217)&gt;3,OR('1º Saneamento'!$N217&lt;&gt;'Série original'!$O217,'1º Saneamento'!$O217&lt;&gt;'Série original'!$P217,'1º Saneamento'!$P217&lt;&gt;'Série original'!$Q217)),'1º Saneamento'!C217," ")</f>
        <v xml:space="preserve"> </v>
      </c>
      <c r="D217" s="5" t="str">
        <f>IF(AND('1º Saneamento'!$O217&gt;30%,'1º Saneamento'!D217&gt;='1º Saneamento'!$P217,'1º Saneamento'!D217&lt;='1º Saneamento'!$Q217,COUNT('1º Saneamento'!$C217:$L217)&gt;3,OR('1º Saneamento'!$N217&lt;&gt;'Série original'!$O217,'1º Saneamento'!$O217&lt;&gt;'Série original'!$P217,'1º Saneamento'!$P217&lt;&gt;'Série original'!$Q217)),'1º Saneamento'!D217," ")</f>
        <v xml:space="preserve"> </v>
      </c>
      <c r="E217" s="5" t="str">
        <f>IF(AND('1º Saneamento'!$O217&gt;30%,'1º Saneamento'!E217&gt;='1º Saneamento'!$P217,'1º Saneamento'!E217&lt;='1º Saneamento'!$Q217,COUNT('1º Saneamento'!$C217:$L217)&gt;3,OR('1º Saneamento'!$N217&lt;&gt;'Série original'!$O217,'1º Saneamento'!$O217&lt;&gt;'Série original'!$P217,'1º Saneamento'!$P217&lt;&gt;'Série original'!$Q217)),'1º Saneamento'!E217," ")</f>
        <v xml:space="preserve"> </v>
      </c>
      <c r="F217" s="5" t="str">
        <f>IF(AND('1º Saneamento'!$O217&gt;30%,'1º Saneamento'!F217&gt;='1º Saneamento'!$P217,'1º Saneamento'!F217&lt;='1º Saneamento'!$Q217,COUNT('1º Saneamento'!$C217:$L217)&gt;3,OR('1º Saneamento'!$N217&lt;&gt;'Série original'!$O217,'1º Saneamento'!$O217&lt;&gt;'Série original'!$P217,'1º Saneamento'!$P217&lt;&gt;'Série original'!$Q217)),'1º Saneamento'!F217," ")</f>
        <v xml:space="preserve"> </v>
      </c>
      <c r="G217" s="5" t="str">
        <f>IF(AND('1º Saneamento'!$O217&gt;30%,'1º Saneamento'!G217&gt;='1º Saneamento'!$P217,'1º Saneamento'!G217&lt;='1º Saneamento'!$Q217,COUNT('1º Saneamento'!$C217:$L217)&gt;3,OR('1º Saneamento'!$N217&lt;&gt;'Série original'!$O217,'1º Saneamento'!$O217&lt;&gt;'Série original'!$P217,'1º Saneamento'!$P217&lt;&gt;'Série original'!$Q217)),'1º Saneamento'!G217," ")</f>
        <v xml:space="preserve"> </v>
      </c>
      <c r="H217" s="5" t="str">
        <f>IF(AND('1º Saneamento'!$O217&gt;30%,'1º Saneamento'!H217&gt;='1º Saneamento'!$P217,'1º Saneamento'!H217&lt;='1º Saneamento'!$Q217,COUNT('1º Saneamento'!$C217:$L217)&gt;3,OR('1º Saneamento'!$N217&lt;&gt;'Série original'!$O217,'1º Saneamento'!$O217&lt;&gt;'Série original'!$P217,'1º Saneamento'!$P217&lt;&gt;'Série original'!$Q217)),'1º Saneamento'!H217," ")</f>
        <v xml:space="preserve"> </v>
      </c>
      <c r="I217" s="5" t="str">
        <f>IF(AND('1º Saneamento'!$O217&gt;30%,'1º Saneamento'!I217&gt;='1º Saneamento'!$P217,'1º Saneamento'!I217&lt;='1º Saneamento'!$Q217,COUNT('1º Saneamento'!$C217:$L217)&gt;3,OR('1º Saneamento'!$N217&lt;&gt;'Série original'!$O217,'1º Saneamento'!$O217&lt;&gt;'Série original'!$P217,'1º Saneamento'!$P217&lt;&gt;'Série original'!$Q217)),'1º Saneamento'!I217," ")</f>
        <v xml:space="preserve"> </v>
      </c>
      <c r="J217" s="5" t="str">
        <f>IF(AND('1º Saneamento'!$O217&gt;30%,'1º Saneamento'!J217&gt;='1º Saneamento'!$P217,'1º Saneamento'!J217&lt;='1º Saneamento'!$Q217,COUNT('1º Saneamento'!$C217:$L217)&gt;3,OR('1º Saneamento'!$N217&lt;&gt;'Série original'!$O217,'1º Saneamento'!$O217&lt;&gt;'Série original'!$P217,'1º Saneamento'!$P217&lt;&gt;'Série original'!$Q217)),'1º Saneamento'!J217," ")</f>
        <v xml:space="preserve"> </v>
      </c>
      <c r="K217" s="5" t="str">
        <f>IF(AND('1º Saneamento'!$O217&gt;30%,'1º Saneamento'!K217&gt;='1º Saneamento'!$P217,'1º Saneamento'!K217&lt;='1º Saneamento'!$Q217,COUNT('1º Saneamento'!$C217:$L217)&gt;3,OR('1º Saneamento'!$N217&lt;&gt;'Série original'!$O217,'1º Saneamento'!$O217&lt;&gt;'Série original'!$P217,'1º Saneamento'!$P217&lt;&gt;'Série original'!$Q217)),'1º Saneamento'!K217," ")</f>
        <v xml:space="preserve"> </v>
      </c>
      <c r="L217" s="5" t="str">
        <f>IF(AND('1º Saneamento'!$O217&gt;30%,'1º Saneamento'!L217&gt;='1º Saneamento'!$P217,'1º Saneamento'!L217&lt;='1º Saneamento'!$Q217,COUNT('1º Saneamento'!$C217:$L217)&gt;3,OR('1º Saneamento'!$N217&lt;&gt;'Série original'!$O217,'1º Saneamento'!$O217&lt;&gt;'Série original'!$P217,'1º Saneamento'!$P217&lt;&gt;'Série original'!$Q217)),'1º Saneamento'!L217," ")</f>
        <v xml:space="preserve"> </v>
      </c>
      <c r="M217" s="44" t="str">
        <f t="shared" si="20"/>
        <v/>
      </c>
      <c r="N217" s="7" t="str">
        <f t="shared" si="21"/>
        <v/>
      </c>
      <c r="O217" s="8" t="str">
        <f t="shared" si="22"/>
        <v/>
      </c>
      <c r="P217" s="6" t="str">
        <f t="shared" si="23"/>
        <v/>
      </c>
      <c r="Q217" s="5" t="str">
        <f t="shared" si="24"/>
        <v/>
      </c>
    </row>
    <row r="218" spans="1:17" ht="12.75" customHeight="1" x14ac:dyDescent="0.25">
      <c r="A218" s="3" t="str">
        <f>IF('Série original'!$A218&lt;&gt;"",'Série original'!$A218,"")</f>
        <v/>
      </c>
      <c r="B218" s="4" t="str">
        <f>IF('Série original'!$B218&lt;&gt;"",'Série original'!$B218,"")</f>
        <v/>
      </c>
      <c r="C218" s="5" t="str">
        <f>IF(AND('1º Saneamento'!$O218&gt;30%,'1º Saneamento'!C218&gt;='1º Saneamento'!$P218,'1º Saneamento'!C218&lt;='1º Saneamento'!$Q218,COUNT('1º Saneamento'!$C218:$L218)&gt;3,OR('1º Saneamento'!$N218&lt;&gt;'Série original'!$O218,'1º Saneamento'!$O218&lt;&gt;'Série original'!$P218,'1º Saneamento'!$P218&lt;&gt;'Série original'!$Q218)),'1º Saneamento'!C218," ")</f>
        <v xml:space="preserve"> </v>
      </c>
      <c r="D218" s="5" t="str">
        <f>IF(AND('1º Saneamento'!$O218&gt;30%,'1º Saneamento'!D218&gt;='1º Saneamento'!$P218,'1º Saneamento'!D218&lt;='1º Saneamento'!$Q218,COUNT('1º Saneamento'!$C218:$L218)&gt;3,OR('1º Saneamento'!$N218&lt;&gt;'Série original'!$O218,'1º Saneamento'!$O218&lt;&gt;'Série original'!$P218,'1º Saneamento'!$P218&lt;&gt;'Série original'!$Q218)),'1º Saneamento'!D218," ")</f>
        <v xml:space="preserve"> </v>
      </c>
      <c r="E218" s="5" t="str">
        <f>IF(AND('1º Saneamento'!$O218&gt;30%,'1º Saneamento'!E218&gt;='1º Saneamento'!$P218,'1º Saneamento'!E218&lt;='1º Saneamento'!$Q218,COUNT('1º Saneamento'!$C218:$L218)&gt;3,OR('1º Saneamento'!$N218&lt;&gt;'Série original'!$O218,'1º Saneamento'!$O218&lt;&gt;'Série original'!$P218,'1º Saneamento'!$P218&lt;&gt;'Série original'!$Q218)),'1º Saneamento'!E218," ")</f>
        <v xml:space="preserve"> </v>
      </c>
      <c r="F218" s="5" t="str">
        <f>IF(AND('1º Saneamento'!$O218&gt;30%,'1º Saneamento'!F218&gt;='1º Saneamento'!$P218,'1º Saneamento'!F218&lt;='1º Saneamento'!$Q218,COUNT('1º Saneamento'!$C218:$L218)&gt;3,OR('1º Saneamento'!$N218&lt;&gt;'Série original'!$O218,'1º Saneamento'!$O218&lt;&gt;'Série original'!$P218,'1º Saneamento'!$P218&lt;&gt;'Série original'!$Q218)),'1º Saneamento'!F218," ")</f>
        <v xml:space="preserve"> </v>
      </c>
      <c r="G218" s="5" t="str">
        <f>IF(AND('1º Saneamento'!$O218&gt;30%,'1º Saneamento'!G218&gt;='1º Saneamento'!$P218,'1º Saneamento'!G218&lt;='1º Saneamento'!$Q218,COUNT('1º Saneamento'!$C218:$L218)&gt;3,OR('1º Saneamento'!$N218&lt;&gt;'Série original'!$O218,'1º Saneamento'!$O218&lt;&gt;'Série original'!$P218,'1º Saneamento'!$P218&lt;&gt;'Série original'!$Q218)),'1º Saneamento'!G218," ")</f>
        <v xml:space="preserve"> </v>
      </c>
      <c r="H218" s="5" t="str">
        <f>IF(AND('1º Saneamento'!$O218&gt;30%,'1º Saneamento'!H218&gt;='1º Saneamento'!$P218,'1º Saneamento'!H218&lt;='1º Saneamento'!$Q218,COUNT('1º Saneamento'!$C218:$L218)&gt;3,OR('1º Saneamento'!$N218&lt;&gt;'Série original'!$O218,'1º Saneamento'!$O218&lt;&gt;'Série original'!$P218,'1º Saneamento'!$P218&lt;&gt;'Série original'!$Q218)),'1º Saneamento'!H218," ")</f>
        <v xml:space="preserve"> </v>
      </c>
      <c r="I218" s="5" t="str">
        <f>IF(AND('1º Saneamento'!$O218&gt;30%,'1º Saneamento'!I218&gt;='1º Saneamento'!$P218,'1º Saneamento'!I218&lt;='1º Saneamento'!$Q218,COUNT('1º Saneamento'!$C218:$L218)&gt;3,OR('1º Saneamento'!$N218&lt;&gt;'Série original'!$O218,'1º Saneamento'!$O218&lt;&gt;'Série original'!$P218,'1º Saneamento'!$P218&lt;&gt;'Série original'!$Q218)),'1º Saneamento'!I218," ")</f>
        <v xml:space="preserve"> </v>
      </c>
      <c r="J218" s="5" t="str">
        <f>IF(AND('1º Saneamento'!$O218&gt;30%,'1º Saneamento'!J218&gt;='1º Saneamento'!$P218,'1º Saneamento'!J218&lt;='1º Saneamento'!$Q218,COUNT('1º Saneamento'!$C218:$L218)&gt;3,OR('1º Saneamento'!$N218&lt;&gt;'Série original'!$O218,'1º Saneamento'!$O218&lt;&gt;'Série original'!$P218,'1º Saneamento'!$P218&lt;&gt;'Série original'!$Q218)),'1º Saneamento'!J218," ")</f>
        <v xml:space="preserve"> </v>
      </c>
      <c r="K218" s="5" t="str">
        <f>IF(AND('1º Saneamento'!$O218&gt;30%,'1º Saneamento'!K218&gt;='1º Saneamento'!$P218,'1º Saneamento'!K218&lt;='1º Saneamento'!$Q218,COUNT('1º Saneamento'!$C218:$L218)&gt;3,OR('1º Saneamento'!$N218&lt;&gt;'Série original'!$O218,'1º Saneamento'!$O218&lt;&gt;'Série original'!$P218,'1º Saneamento'!$P218&lt;&gt;'Série original'!$Q218)),'1º Saneamento'!K218," ")</f>
        <v xml:space="preserve"> </v>
      </c>
      <c r="L218" s="5" t="str">
        <f>IF(AND('1º Saneamento'!$O218&gt;30%,'1º Saneamento'!L218&gt;='1º Saneamento'!$P218,'1º Saneamento'!L218&lt;='1º Saneamento'!$Q218,COUNT('1º Saneamento'!$C218:$L218)&gt;3,OR('1º Saneamento'!$N218&lt;&gt;'Série original'!$O218,'1º Saneamento'!$O218&lt;&gt;'Série original'!$P218,'1º Saneamento'!$P218&lt;&gt;'Série original'!$Q218)),'1º Saneamento'!L218," ")</f>
        <v xml:space="preserve"> </v>
      </c>
      <c r="M218" s="44" t="str">
        <f t="shared" si="20"/>
        <v/>
      </c>
      <c r="N218" s="7" t="str">
        <f t="shared" si="21"/>
        <v/>
      </c>
      <c r="O218" s="8" t="str">
        <f t="shared" si="22"/>
        <v/>
      </c>
      <c r="P218" s="6" t="str">
        <f t="shared" si="23"/>
        <v/>
      </c>
      <c r="Q218" s="5" t="str">
        <f t="shared" si="24"/>
        <v/>
      </c>
    </row>
    <row r="219" spans="1:17" ht="12.75" customHeight="1" x14ac:dyDescent="0.25">
      <c r="A219" s="3" t="str">
        <f>IF('Série original'!$A219&lt;&gt;"",'Série original'!$A219,"")</f>
        <v/>
      </c>
      <c r="B219" s="4" t="str">
        <f>IF('Série original'!$B219&lt;&gt;"",'Série original'!$B219,"")</f>
        <v/>
      </c>
      <c r="C219" s="5" t="str">
        <f>IF(AND('1º Saneamento'!$O219&gt;30%,'1º Saneamento'!C219&gt;='1º Saneamento'!$P219,'1º Saneamento'!C219&lt;='1º Saneamento'!$Q219,COUNT('1º Saneamento'!$C219:$L219)&gt;3,OR('1º Saneamento'!$N219&lt;&gt;'Série original'!$O219,'1º Saneamento'!$O219&lt;&gt;'Série original'!$P219,'1º Saneamento'!$P219&lt;&gt;'Série original'!$Q219)),'1º Saneamento'!C219," ")</f>
        <v xml:space="preserve"> </v>
      </c>
      <c r="D219" s="5" t="str">
        <f>IF(AND('1º Saneamento'!$O219&gt;30%,'1º Saneamento'!D219&gt;='1º Saneamento'!$P219,'1º Saneamento'!D219&lt;='1º Saneamento'!$Q219,COUNT('1º Saneamento'!$C219:$L219)&gt;3,OR('1º Saneamento'!$N219&lt;&gt;'Série original'!$O219,'1º Saneamento'!$O219&lt;&gt;'Série original'!$P219,'1º Saneamento'!$P219&lt;&gt;'Série original'!$Q219)),'1º Saneamento'!D219," ")</f>
        <v xml:space="preserve"> </v>
      </c>
      <c r="E219" s="5" t="str">
        <f>IF(AND('1º Saneamento'!$O219&gt;30%,'1º Saneamento'!E219&gt;='1º Saneamento'!$P219,'1º Saneamento'!E219&lt;='1º Saneamento'!$Q219,COUNT('1º Saneamento'!$C219:$L219)&gt;3,OR('1º Saneamento'!$N219&lt;&gt;'Série original'!$O219,'1º Saneamento'!$O219&lt;&gt;'Série original'!$P219,'1º Saneamento'!$P219&lt;&gt;'Série original'!$Q219)),'1º Saneamento'!E219," ")</f>
        <v xml:space="preserve"> </v>
      </c>
      <c r="F219" s="5" t="str">
        <f>IF(AND('1º Saneamento'!$O219&gt;30%,'1º Saneamento'!F219&gt;='1º Saneamento'!$P219,'1º Saneamento'!F219&lt;='1º Saneamento'!$Q219,COUNT('1º Saneamento'!$C219:$L219)&gt;3,OR('1º Saneamento'!$N219&lt;&gt;'Série original'!$O219,'1º Saneamento'!$O219&lt;&gt;'Série original'!$P219,'1º Saneamento'!$P219&lt;&gt;'Série original'!$Q219)),'1º Saneamento'!F219," ")</f>
        <v xml:space="preserve"> </v>
      </c>
      <c r="G219" s="5" t="str">
        <f>IF(AND('1º Saneamento'!$O219&gt;30%,'1º Saneamento'!G219&gt;='1º Saneamento'!$P219,'1º Saneamento'!G219&lt;='1º Saneamento'!$Q219,COUNT('1º Saneamento'!$C219:$L219)&gt;3,OR('1º Saneamento'!$N219&lt;&gt;'Série original'!$O219,'1º Saneamento'!$O219&lt;&gt;'Série original'!$P219,'1º Saneamento'!$P219&lt;&gt;'Série original'!$Q219)),'1º Saneamento'!G219," ")</f>
        <v xml:space="preserve"> </v>
      </c>
      <c r="H219" s="5" t="str">
        <f>IF(AND('1º Saneamento'!$O219&gt;30%,'1º Saneamento'!H219&gt;='1º Saneamento'!$P219,'1º Saneamento'!H219&lt;='1º Saneamento'!$Q219,COUNT('1º Saneamento'!$C219:$L219)&gt;3,OR('1º Saneamento'!$N219&lt;&gt;'Série original'!$O219,'1º Saneamento'!$O219&lt;&gt;'Série original'!$P219,'1º Saneamento'!$P219&lt;&gt;'Série original'!$Q219)),'1º Saneamento'!H219," ")</f>
        <v xml:space="preserve"> </v>
      </c>
      <c r="I219" s="5" t="str">
        <f>IF(AND('1º Saneamento'!$O219&gt;30%,'1º Saneamento'!I219&gt;='1º Saneamento'!$P219,'1º Saneamento'!I219&lt;='1º Saneamento'!$Q219,COUNT('1º Saneamento'!$C219:$L219)&gt;3,OR('1º Saneamento'!$N219&lt;&gt;'Série original'!$O219,'1º Saneamento'!$O219&lt;&gt;'Série original'!$P219,'1º Saneamento'!$P219&lt;&gt;'Série original'!$Q219)),'1º Saneamento'!I219," ")</f>
        <v xml:space="preserve"> </v>
      </c>
      <c r="J219" s="5" t="str">
        <f>IF(AND('1º Saneamento'!$O219&gt;30%,'1º Saneamento'!J219&gt;='1º Saneamento'!$P219,'1º Saneamento'!J219&lt;='1º Saneamento'!$Q219,COUNT('1º Saneamento'!$C219:$L219)&gt;3,OR('1º Saneamento'!$N219&lt;&gt;'Série original'!$O219,'1º Saneamento'!$O219&lt;&gt;'Série original'!$P219,'1º Saneamento'!$P219&lt;&gt;'Série original'!$Q219)),'1º Saneamento'!J219," ")</f>
        <v xml:space="preserve"> </v>
      </c>
      <c r="K219" s="5" t="str">
        <f>IF(AND('1º Saneamento'!$O219&gt;30%,'1º Saneamento'!K219&gt;='1º Saneamento'!$P219,'1º Saneamento'!K219&lt;='1º Saneamento'!$Q219,COUNT('1º Saneamento'!$C219:$L219)&gt;3,OR('1º Saneamento'!$N219&lt;&gt;'Série original'!$O219,'1º Saneamento'!$O219&lt;&gt;'Série original'!$P219,'1º Saneamento'!$P219&lt;&gt;'Série original'!$Q219)),'1º Saneamento'!K219," ")</f>
        <v xml:space="preserve"> </v>
      </c>
      <c r="L219" s="5" t="str">
        <f>IF(AND('1º Saneamento'!$O219&gt;30%,'1º Saneamento'!L219&gt;='1º Saneamento'!$P219,'1º Saneamento'!L219&lt;='1º Saneamento'!$Q219,COUNT('1º Saneamento'!$C219:$L219)&gt;3,OR('1º Saneamento'!$N219&lt;&gt;'Série original'!$O219,'1º Saneamento'!$O219&lt;&gt;'Série original'!$P219,'1º Saneamento'!$P219&lt;&gt;'Série original'!$Q219)),'1º Saneamento'!L219," ")</f>
        <v xml:space="preserve"> </v>
      </c>
      <c r="M219" s="44" t="str">
        <f t="shared" si="20"/>
        <v/>
      </c>
      <c r="N219" s="7" t="str">
        <f t="shared" si="21"/>
        <v/>
      </c>
      <c r="O219" s="8" t="str">
        <f t="shared" si="22"/>
        <v/>
      </c>
      <c r="P219" s="6" t="str">
        <f t="shared" si="23"/>
        <v/>
      </c>
      <c r="Q219" s="5" t="str">
        <f t="shared" si="24"/>
        <v/>
      </c>
    </row>
    <row r="220" spans="1:17" ht="12.75" customHeight="1" x14ac:dyDescent="0.25">
      <c r="A220" s="3" t="str">
        <f>IF('Série original'!$A220&lt;&gt;"",'Série original'!$A220,"")</f>
        <v/>
      </c>
      <c r="B220" s="4" t="str">
        <f>IF('Série original'!$B220&lt;&gt;"",'Série original'!$B220,"")</f>
        <v/>
      </c>
      <c r="C220" s="5" t="str">
        <f>IF(AND('1º Saneamento'!$O220&gt;30%,'1º Saneamento'!C220&gt;='1º Saneamento'!$P220,'1º Saneamento'!C220&lt;='1º Saneamento'!$Q220,COUNT('1º Saneamento'!$C220:$L220)&gt;3,OR('1º Saneamento'!$N220&lt;&gt;'Série original'!$O220,'1º Saneamento'!$O220&lt;&gt;'Série original'!$P220,'1º Saneamento'!$P220&lt;&gt;'Série original'!$Q220)),'1º Saneamento'!C220," ")</f>
        <v xml:space="preserve"> </v>
      </c>
      <c r="D220" s="5" t="str">
        <f>IF(AND('1º Saneamento'!$O220&gt;30%,'1º Saneamento'!D220&gt;='1º Saneamento'!$P220,'1º Saneamento'!D220&lt;='1º Saneamento'!$Q220,COUNT('1º Saneamento'!$C220:$L220)&gt;3,OR('1º Saneamento'!$N220&lt;&gt;'Série original'!$O220,'1º Saneamento'!$O220&lt;&gt;'Série original'!$P220,'1º Saneamento'!$P220&lt;&gt;'Série original'!$Q220)),'1º Saneamento'!D220," ")</f>
        <v xml:space="preserve"> </v>
      </c>
      <c r="E220" s="5" t="str">
        <f>IF(AND('1º Saneamento'!$O220&gt;30%,'1º Saneamento'!E220&gt;='1º Saneamento'!$P220,'1º Saneamento'!E220&lt;='1º Saneamento'!$Q220,COUNT('1º Saneamento'!$C220:$L220)&gt;3,OR('1º Saneamento'!$N220&lt;&gt;'Série original'!$O220,'1º Saneamento'!$O220&lt;&gt;'Série original'!$P220,'1º Saneamento'!$P220&lt;&gt;'Série original'!$Q220)),'1º Saneamento'!E220," ")</f>
        <v xml:space="preserve"> </v>
      </c>
      <c r="F220" s="5" t="str">
        <f>IF(AND('1º Saneamento'!$O220&gt;30%,'1º Saneamento'!F220&gt;='1º Saneamento'!$P220,'1º Saneamento'!F220&lt;='1º Saneamento'!$Q220,COUNT('1º Saneamento'!$C220:$L220)&gt;3,OR('1º Saneamento'!$N220&lt;&gt;'Série original'!$O220,'1º Saneamento'!$O220&lt;&gt;'Série original'!$P220,'1º Saneamento'!$P220&lt;&gt;'Série original'!$Q220)),'1º Saneamento'!F220," ")</f>
        <v xml:space="preserve"> </v>
      </c>
      <c r="G220" s="5" t="str">
        <f>IF(AND('1º Saneamento'!$O220&gt;30%,'1º Saneamento'!G220&gt;='1º Saneamento'!$P220,'1º Saneamento'!G220&lt;='1º Saneamento'!$Q220,COUNT('1º Saneamento'!$C220:$L220)&gt;3,OR('1º Saneamento'!$N220&lt;&gt;'Série original'!$O220,'1º Saneamento'!$O220&lt;&gt;'Série original'!$P220,'1º Saneamento'!$P220&lt;&gt;'Série original'!$Q220)),'1º Saneamento'!G220," ")</f>
        <v xml:space="preserve"> </v>
      </c>
      <c r="H220" s="5" t="str">
        <f>IF(AND('1º Saneamento'!$O220&gt;30%,'1º Saneamento'!H220&gt;='1º Saneamento'!$P220,'1º Saneamento'!H220&lt;='1º Saneamento'!$Q220,COUNT('1º Saneamento'!$C220:$L220)&gt;3,OR('1º Saneamento'!$N220&lt;&gt;'Série original'!$O220,'1º Saneamento'!$O220&lt;&gt;'Série original'!$P220,'1º Saneamento'!$P220&lt;&gt;'Série original'!$Q220)),'1º Saneamento'!H220," ")</f>
        <v xml:space="preserve"> </v>
      </c>
      <c r="I220" s="5" t="str">
        <f>IF(AND('1º Saneamento'!$O220&gt;30%,'1º Saneamento'!I220&gt;='1º Saneamento'!$P220,'1º Saneamento'!I220&lt;='1º Saneamento'!$Q220,COUNT('1º Saneamento'!$C220:$L220)&gt;3,OR('1º Saneamento'!$N220&lt;&gt;'Série original'!$O220,'1º Saneamento'!$O220&lt;&gt;'Série original'!$P220,'1º Saneamento'!$P220&lt;&gt;'Série original'!$Q220)),'1º Saneamento'!I220," ")</f>
        <v xml:space="preserve"> </v>
      </c>
      <c r="J220" s="5" t="str">
        <f>IF(AND('1º Saneamento'!$O220&gt;30%,'1º Saneamento'!J220&gt;='1º Saneamento'!$P220,'1º Saneamento'!J220&lt;='1º Saneamento'!$Q220,COUNT('1º Saneamento'!$C220:$L220)&gt;3,OR('1º Saneamento'!$N220&lt;&gt;'Série original'!$O220,'1º Saneamento'!$O220&lt;&gt;'Série original'!$P220,'1º Saneamento'!$P220&lt;&gt;'Série original'!$Q220)),'1º Saneamento'!J220," ")</f>
        <v xml:space="preserve"> </v>
      </c>
      <c r="K220" s="5" t="str">
        <f>IF(AND('1º Saneamento'!$O220&gt;30%,'1º Saneamento'!K220&gt;='1º Saneamento'!$P220,'1º Saneamento'!K220&lt;='1º Saneamento'!$Q220,COUNT('1º Saneamento'!$C220:$L220)&gt;3,OR('1º Saneamento'!$N220&lt;&gt;'Série original'!$O220,'1º Saneamento'!$O220&lt;&gt;'Série original'!$P220,'1º Saneamento'!$P220&lt;&gt;'Série original'!$Q220)),'1º Saneamento'!K220," ")</f>
        <v xml:space="preserve"> </v>
      </c>
      <c r="L220" s="5" t="str">
        <f>IF(AND('1º Saneamento'!$O220&gt;30%,'1º Saneamento'!L220&gt;='1º Saneamento'!$P220,'1º Saneamento'!L220&lt;='1º Saneamento'!$Q220,COUNT('1º Saneamento'!$C220:$L220)&gt;3,OR('1º Saneamento'!$N220&lt;&gt;'Série original'!$O220,'1º Saneamento'!$O220&lt;&gt;'Série original'!$P220,'1º Saneamento'!$P220&lt;&gt;'Série original'!$Q220)),'1º Saneamento'!L220," ")</f>
        <v xml:space="preserve"> </v>
      </c>
      <c r="M220" s="44" t="str">
        <f t="shared" si="20"/>
        <v/>
      </c>
      <c r="N220" s="7" t="str">
        <f t="shared" si="21"/>
        <v/>
      </c>
      <c r="O220" s="8" t="str">
        <f t="shared" si="22"/>
        <v/>
      </c>
      <c r="P220" s="6" t="str">
        <f t="shared" si="23"/>
        <v/>
      </c>
      <c r="Q220" s="5" t="str">
        <f t="shared" si="24"/>
        <v/>
      </c>
    </row>
    <row r="221" spans="1:17" ht="12.75" customHeight="1" x14ac:dyDescent="0.25">
      <c r="A221" s="3" t="str">
        <f>IF('Série original'!$A221&lt;&gt;"",'Série original'!$A221,"")</f>
        <v/>
      </c>
      <c r="B221" s="4" t="str">
        <f>IF('Série original'!$B221&lt;&gt;"",'Série original'!$B221,"")</f>
        <v/>
      </c>
      <c r="C221" s="5" t="str">
        <f>IF(AND('1º Saneamento'!$O221&gt;30%,'1º Saneamento'!C221&gt;='1º Saneamento'!$P221,'1º Saneamento'!C221&lt;='1º Saneamento'!$Q221,COUNT('1º Saneamento'!$C221:$L221)&gt;3,OR('1º Saneamento'!$N221&lt;&gt;'Série original'!$O221,'1º Saneamento'!$O221&lt;&gt;'Série original'!$P221,'1º Saneamento'!$P221&lt;&gt;'Série original'!$Q221)),'1º Saneamento'!C221," ")</f>
        <v xml:space="preserve"> </v>
      </c>
      <c r="D221" s="5" t="str">
        <f>IF(AND('1º Saneamento'!$O221&gt;30%,'1º Saneamento'!D221&gt;='1º Saneamento'!$P221,'1º Saneamento'!D221&lt;='1º Saneamento'!$Q221,COUNT('1º Saneamento'!$C221:$L221)&gt;3,OR('1º Saneamento'!$N221&lt;&gt;'Série original'!$O221,'1º Saneamento'!$O221&lt;&gt;'Série original'!$P221,'1º Saneamento'!$P221&lt;&gt;'Série original'!$Q221)),'1º Saneamento'!D221," ")</f>
        <v xml:space="preserve"> </v>
      </c>
      <c r="E221" s="5" t="str">
        <f>IF(AND('1º Saneamento'!$O221&gt;30%,'1º Saneamento'!E221&gt;='1º Saneamento'!$P221,'1º Saneamento'!E221&lt;='1º Saneamento'!$Q221,COUNT('1º Saneamento'!$C221:$L221)&gt;3,OR('1º Saneamento'!$N221&lt;&gt;'Série original'!$O221,'1º Saneamento'!$O221&lt;&gt;'Série original'!$P221,'1º Saneamento'!$P221&lt;&gt;'Série original'!$Q221)),'1º Saneamento'!E221," ")</f>
        <v xml:space="preserve"> </v>
      </c>
      <c r="F221" s="5" t="str">
        <f>IF(AND('1º Saneamento'!$O221&gt;30%,'1º Saneamento'!F221&gt;='1º Saneamento'!$P221,'1º Saneamento'!F221&lt;='1º Saneamento'!$Q221,COUNT('1º Saneamento'!$C221:$L221)&gt;3,OR('1º Saneamento'!$N221&lt;&gt;'Série original'!$O221,'1º Saneamento'!$O221&lt;&gt;'Série original'!$P221,'1º Saneamento'!$P221&lt;&gt;'Série original'!$Q221)),'1º Saneamento'!F221," ")</f>
        <v xml:space="preserve"> </v>
      </c>
      <c r="G221" s="5" t="str">
        <f>IF(AND('1º Saneamento'!$O221&gt;30%,'1º Saneamento'!G221&gt;='1º Saneamento'!$P221,'1º Saneamento'!G221&lt;='1º Saneamento'!$Q221,COUNT('1º Saneamento'!$C221:$L221)&gt;3,OR('1º Saneamento'!$N221&lt;&gt;'Série original'!$O221,'1º Saneamento'!$O221&lt;&gt;'Série original'!$P221,'1º Saneamento'!$P221&lt;&gt;'Série original'!$Q221)),'1º Saneamento'!G221," ")</f>
        <v xml:space="preserve"> </v>
      </c>
      <c r="H221" s="5" t="str">
        <f>IF(AND('1º Saneamento'!$O221&gt;30%,'1º Saneamento'!H221&gt;='1º Saneamento'!$P221,'1º Saneamento'!H221&lt;='1º Saneamento'!$Q221,COUNT('1º Saneamento'!$C221:$L221)&gt;3,OR('1º Saneamento'!$N221&lt;&gt;'Série original'!$O221,'1º Saneamento'!$O221&lt;&gt;'Série original'!$P221,'1º Saneamento'!$P221&lt;&gt;'Série original'!$Q221)),'1º Saneamento'!H221," ")</f>
        <v xml:space="preserve"> </v>
      </c>
      <c r="I221" s="5" t="str">
        <f>IF(AND('1º Saneamento'!$O221&gt;30%,'1º Saneamento'!I221&gt;='1º Saneamento'!$P221,'1º Saneamento'!I221&lt;='1º Saneamento'!$Q221,COUNT('1º Saneamento'!$C221:$L221)&gt;3,OR('1º Saneamento'!$N221&lt;&gt;'Série original'!$O221,'1º Saneamento'!$O221&lt;&gt;'Série original'!$P221,'1º Saneamento'!$P221&lt;&gt;'Série original'!$Q221)),'1º Saneamento'!I221," ")</f>
        <v xml:space="preserve"> </v>
      </c>
      <c r="J221" s="5" t="str">
        <f>IF(AND('1º Saneamento'!$O221&gt;30%,'1º Saneamento'!J221&gt;='1º Saneamento'!$P221,'1º Saneamento'!J221&lt;='1º Saneamento'!$Q221,COUNT('1º Saneamento'!$C221:$L221)&gt;3,OR('1º Saneamento'!$N221&lt;&gt;'Série original'!$O221,'1º Saneamento'!$O221&lt;&gt;'Série original'!$P221,'1º Saneamento'!$P221&lt;&gt;'Série original'!$Q221)),'1º Saneamento'!J221," ")</f>
        <v xml:space="preserve"> </v>
      </c>
      <c r="K221" s="5" t="str">
        <f>IF(AND('1º Saneamento'!$O221&gt;30%,'1º Saneamento'!K221&gt;='1º Saneamento'!$P221,'1º Saneamento'!K221&lt;='1º Saneamento'!$Q221,COUNT('1º Saneamento'!$C221:$L221)&gt;3,OR('1º Saneamento'!$N221&lt;&gt;'Série original'!$O221,'1º Saneamento'!$O221&lt;&gt;'Série original'!$P221,'1º Saneamento'!$P221&lt;&gt;'Série original'!$Q221)),'1º Saneamento'!K221," ")</f>
        <v xml:space="preserve"> </v>
      </c>
      <c r="L221" s="5" t="str">
        <f>IF(AND('1º Saneamento'!$O221&gt;30%,'1º Saneamento'!L221&gt;='1º Saneamento'!$P221,'1º Saneamento'!L221&lt;='1º Saneamento'!$Q221,COUNT('1º Saneamento'!$C221:$L221)&gt;3,OR('1º Saneamento'!$N221&lt;&gt;'Série original'!$O221,'1º Saneamento'!$O221&lt;&gt;'Série original'!$P221,'1º Saneamento'!$P221&lt;&gt;'Série original'!$Q221)),'1º Saneamento'!L221," ")</f>
        <v xml:space="preserve"> </v>
      </c>
      <c r="M221" s="44" t="str">
        <f t="shared" si="20"/>
        <v/>
      </c>
      <c r="N221" s="7" t="str">
        <f t="shared" si="21"/>
        <v/>
      </c>
      <c r="O221" s="8" t="str">
        <f t="shared" si="22"/>
        <v/>
      </c>
      <c r="P221" s="6" t="str">
        <f t="shared" si="23"/>
        <v/>
      </c>
      <c r="Q221" s="5" t="str">
        <f t="shared" si="24"/>
        <v/>
      </c>
    </row>
    <row r="222" spans="1:17" ht="12.75" customHeight="1" x14ac:dyDescent="0.25">
      <c r="A222" s="3" t="str">
        <f>IF('Série original'!$A222&lt;&gt;"",'Série original'!$A222,"")</f>
        <v/>
      </c>
      <c r="B222" s="4" t="str">
        <f>IF('Série original'!$B222&lt;&gt;"",'Série original'!$B222,"")</f>
        <v/>
      </c>
      <c r="C222" s="5" t="str">
        <f>IF(AND('1º Saneamento'!$O222&gt;30%,'1º Saneamento'!C222&gt;='1º Saneamento'!$P222,'1º Saneamento'!C222&lt;='1º Saneamento'!$Q222,COUNT('1º Saneamento'!$C222:$L222)&gt;3,OR('1º Saneamento'!$N222&lt;&gt;'Série original'!$O222,'1º Saneamento'!$O222&lt;&gt;'Série original'!$P222,'1º Saneamento'!$P222&lt;&gt;'Série original'!$Q222)),'1º Saneamento'!C222," ")</f>
        <v xml:space="preserve"> </v>
      </c>
      <c r="D222" s="5" t="str">
        <f>IF(AND('1º Saneamento'!$O222&gt;30%,'1º Saneamento'!D222&gt;='1º Saneamento'!$P222,'1º Saneamento'!D222&lt;='1º Saneamento'!$Q222,COUNT('1º Saneamento'!$C222:$L222)&gt;3,OR('1º Saneamento'!$N222&lt;&gt;'Série original'!$O222,'1º Saneamento'!$O222&lt;&gt;'Série original'!$P222,'1º Saneamento'!$P222&lt;&gt;'Série original'!$Q222)),'1º Saneamento'!D222," ")</f>
        <v xml:space="preserve"> </v>
      </c>
      <c r="E222" s="5" t="str">
        <f>IF(AND('1º Saneamento'!$O222&gt;30%,'1º Saneamento'!E222&gt;='1º Saneamento'!$P222,'1º Saneamento'!E222&lt;='1º Saneamento'!$Q222,COUNT('1º Saneamento'!$C222:$L222)&gt;3,OR('1º Saneamento'!$N222&lt;&gt;'Série original'!$O222,'1º Saneamento'!$O222&lt;&gt;'Série original'!$P222,'1º Saneamento'!$P222&lt;&gt;'Série original'!$Q222)),'1º Saneamento'!E222," ")</f>
        <v xml:space="preserve"> </v>
      </c>
      <c r="F222" s="5" t="str">
        <f>IF(AND('1º Saneamento'!$O222&gt;30%,'1º Saneamento'!F222&gt;='1º Saneamento'!$P222,'1º Saneamento'!F222&lt;='1º Saneamento'!$Q222,COUNT('1º Saneamento'!$C222:$L222)&gt;3,OR('1º Saneamento'!$N222&lt;&gt;'Série original'!$O222,'1º Saneamento'!$O222&lt;&gt;'Série original'!$P222,'1º Saneamento'!$P222&lt;&gt;'Série original'!$Q222)),'1º Saneamento'!F222," ")</f>
        <v xml:space="preserve"> </v>
      </c>
      <c r="G222" s="5" t="str">
        <f>IF(AND('1º Saneamento'!$O222&gt;30%,'1º Saneamento'!G222&gt;='1º Saneamento'!$P222,'1º Saneamento'!G222&lt;='1º Saneamento'!$Q222,COUNT('1º Saneamento'!$C222:$L222)&gt;3,OR('1º Saneamento'!$N222&lt;&gt;'Série original'!$O222,'1º Saneamento'!$O222&lt;&gt;'Série original'!$P222,'1º Saneamento'!$P222&lt;&gt;'Série original'!$Q222)),'1º Saneamento'!G222," ")</f>
        <v xml:space="preserve"> </v>
      </c>
      <c r="H222" s="5" t="str">
        <f>IF(AND('1º Saneamento'!$O222&gt;30%,'1º Saneamento'!H222&gt;='1º Saneamento'!$P222,'1º Saneamento'!H222&lt;='1º Saneamento'!$Q222,COUNT('1º Saneamento'!$C222:$L222)&gt;3,OR('1º Saneamento'!$N222&lt;&gt;'Série original'!$O222,'1º Saneamento'!$O222&lt;&gt;'Série original'!$P222,'1º Saneamento'!$P222&lt;&gt;'Série original'!$Q222)),'1º Saneamento'!H222," ")</f>
        <v xml:space="preserve"> </v>
      </c>
      <c r="I222" s="5" t="str">
        <f>IF(AND('1º Saneamento'!$O222&gt;30%,'1º Saneamento'!I222&gt;='1º Saneamento'!$P222,'1º Saneamento'!I222&lt;='1º Saneamento'!$Q222,COUNT('1º Saneamento'!$C222:$L222)&gt;3,OR('1º Saneamento'!$N222&lt;&gt;'Série original'!$O222,'1º Saneamento'!$O222&lt;&gt;'Série original'!$P222,'1º Saneamento'!$P222&lt;&gt;'Série original'!$Q222)),'1º Saneamento'!I222," ")</f>
        <v xml:space="preserve"> </v>
      </c>
      <c r="J222" s="5" t="str">
        <f>IF(AND('1º Saneamento'!$O222&gt;30%,'1º Saneamento'!J222&gt;='1º Saneamento'!$P222,'1º Saneamento'!J222&lt;='1º Saneamento'!$Q222,COUNT('1º Saneamento'!$C222:$L222)&gt;3,OR('1º Saneamento'!$N222&lt;&gt;'Série original'!$O222,'1º Saneamento'!$O222&lt;&gt;'Série original'!$P222,'1º Saneamento'!$P222&lt;&gt;'Série original'!$Q222)),'1º Saneamento'!J222," ")</f>
        <v xml:space="preserve"> </v>
      </c>
      <c r="K222" s="5" t="str">
        <f>IF(AND('1º Saneamento'!$O222&gt;30%,'1º Saneamento'!K222&gt;='1º Saneamento'!$P222,'1º Saneamento'!K222&lt;='1º Saneamento'!$Q222,COUNT('1º Saneamento'!$C222:$L222)&gt;3,OR('1º Saneamento'!$N222&lt;&gt;'Série original'!$O222,'1º Saneamento'!$O222&lt;&gt;'Série original'!$P222,'1º Saneamento'!$P222&lt;&gt;'Série original'!$Q222)),'1º Saneamento'!K222," ")</f>
        <v xml:space="preserve"> </v>
      </c>
      <c r="L222" s="5" t="str">
        <f>IF(AND('1º Saneamento'!$O222&gt;30%,'1º Saneamento'!L222&gt;='1º Saneamento'!$P222,'1º Saneamento'!L222&lt;='1º Saneamento'!$Q222,COUNT('1º Saneamento'!$C222:$L222)&gt;3,OR('1º Saneamento'!$N222&lt;&gt;'Série original'!$O222,'1º Saneamento'!$O222&lt;&gt;'Série original'!$P222,'1º Saneamento'!$P222&lt;&gt;'Série original'!$Q222)),'1º Saneamento'!L222," ")</f>
        <v xml:space="preserve"> </v>
      </c>
      <c r="M222" s="44" t="str">
        <f t="shared" si="20"/>
        <v/>
      </c>
      <c r="N222" s="7" t="str">
        <f t="shared" si="21"/>
        <v/>
      </c>
      <c r="O222" s="8" t="str">
        <f t="shared" si="22"/>
        <v/>
      </c>
      <c r="P222" s="6" t="str">
        <f t="shared" si="23"/>
        <v/>
      </c>
      <c r="Q222" s="5" t="str">
        <f t="shared" si="24"/>
        <v/>
      </c>
    </row>
    <row r="223" spans="1:17" ht="12.75" customHeight="1" x14ac:dyDescent="0.25">
      <c r="A223" s="3" t="str">
        <f>IF('Série original'!$A223&lt;&gt;"",'Série original'!$A223,"")</f>
        <v/>
      </c>
      <c r="B223" s="4" t="str">
        <f>IF('Série original'!$B223&lt;&gt;"",'Série original'!$B223,"")</f>
        <v/>
      </c>
      <c r="C223" s="5" t="str">
        <f>IF(AND('1º Saneamento'!$O223&gt;30%,'1º Saneamento'!C223&gt;='1º Saneamento'!$P223,'1º Saneamento'!C223&lt;='1º Saneamento'!$Q223,COUNT('1º Saneamento'!$C223:$L223)&gt;3,OR('1º Saneamento'!$N223&lt;&gt;'Série original'!$O223,'1º Saneamento'!$O223&lt;&gt;'Série original'!$P223,'1º Saneamento'!$P223&lt;&gt;'Série original'!$Q223)),'1º Saneamento'!C223," ")</f>
        <v xml:space="preserve"> </v>
      </c>
      <c r="D223" s="5" t="str">
        <f>IF(AND('1º Saneamento'!$O223&gt;30%,'1º Saneamento'!D223&gt;='1º Saneamento'!$P223,'1º Saneamento'!D223&lt;='1º Saneamento'!$Q223,COUNT('1º Saneamento'!$C223:$L223)&gt;3,OR('1º Saneamento'!$N223&lt;&gt;'Série original'!$O223,'1º Saneamento'!$O223&lt;&gt;'Série original'!$P223,'1º Saneamento'!$P223&lt;&gt;'Série original'!$Q223)),'1º Saneamento'!D223," ")</f>
        <v xml:space="preserve"> </v>
      </c>
      <c r="E223" s="5" t="str">
        <f>IF(AND('1º Saneamento'!$O223&gt;30%,'1º Saneamento'!E223&gt;='1º Saneamento'!$P223,'1º Saneamento'!E223&lt;='1º Saneamento'!$Q223,COUNT('1º Saneamento'!$C223:$L223)&gt;3,OR('1º Saneamento'!$N223&lt;&gt;'Série original'!$O223,'1º Saneamento'!$O223&lt;&gt;'Série original'!$P223,'1º Saneamento'!$P223&lt;&gt;'Série original'!$Q223)),'1º Saneamento'!E223," ")</f>
        <v xml:space="preserve"> </v>
      </c>
      <c r="F223" s="5" t="str">
        <f>IF(AND('1º Saneamento'!$O223&gt;30%,'1º Saneamento'!F223&gt;='1º Saneamento'!$P223,'1º Saneamento'!F223&lt;='1º Saneamento'!$Q223,COUNT('1º Saneamento'!$C223:$L223)&gt;3,OR('1º Saneamento'!$N223&lt;&gt;'Série original'!$O223,'1º Saneamento'!$O223&lt;&gt;'Série original'!$P223,'1º Saneamento'!$P223&lt;&gt;'Série original'!$Q223)),'1º Saneamento'!F223," ")</f>
        <v xml:space="preserve"> </v>
      </c>
      <c r="G223" s="5" t="str">
        <f>IF(AND('1º Saneamento'!$O223&gt;30%,'1º Saneamento'!G223&gt;='1º Saneamento'!$P223,'1º Saneamento'!G223&lt;='1º Saneamento'!$Q223,COUNT('1º Saneamento'!$C223:$L223)&gt;3,OR('1º Saneamento'!$N223&lt;&gt;'Série original'!$O223,'1º Saneamento'!$O223&lt;&gt;'Série original'!$P223,'1º Saneamento'!$P223&lt;&gt;'Série original'!$Q223)),'1º Saneamento'!G223," ")</f>
        <v xml:space="preserve"> </v>
      </c>
      <c r="H223" s="5" t="str">
        <f>IF(AND('1º Saneamento'!$O223&gt;30%,'1º Saneamento'!H223&gt;='1º Saneamento'!$P223,'1º Saneamento'!H223&lt;='1º Saneamento'!$Q223,COUNT('1º Saneamento'!$C223:$L223)&gt;3,OR('1º Saneamento'!$N223&lt;&gt;'Série original'!$O223,'1º Saneamento'!$O223&lt;&gt;'Série original'!$P223,'1º Saneamento'!$P223&lt;&gt;'Série original'!$Q223)),'1º Saneamento'!H223," ")</f>
        <v xml:space="preserve"> </v>
      </c>
      <c r="I223" s="5" t="str">
        <f>IF(AND('1º Saneamento'!$O223&gt;30%,'1º Saneamento'!I223&gt;='1º Saneamento'!$P223,'1º Saneamento'!I223&lt;='1º Saneamento'!$Q223,COUNT('1º Saneamento'!$C223:$L223)&gt;3,OR('1º Saneamento'!$N223&lt;&gt;'Série original'!$O223,'1º Saneamento'!$O223&lt;&gt;'Série original'!$P223,'1º Saneamento'!$P223&lt;&gt;'Série original'!$Q223)),'1º Saneamento'!I223," ")</f>
        <v xml:space="preserve"> </v>
      </c>
      <c r="J223" s="5" t="str">
        <f>IF(AND('1º Saneamento'!$O223&gt;30%,'1º Saneamento'!J223&gt;='1º Saneamento'!$P223,'1º Saneamento'!J223&lt;='1º Saneamento'!$Q223,COUNT('1º Saneamento'!$C223:$L223)&gt;3,OR('1º Saneamento'!$N223&lt;&gt;'Série original'!$O223,'1º Saneamento'!$O223&lt;&gt;'Série original'!$P223,'1º Saneamento'!$P223&lt;&gt;'Série original'!$Q223)),'1º Saneamento'!J223," ")</f>
        <v xml:space="preserve"> </v>
      </c>
      <c r="K223" s="5" t="str">
        <f>IF(AND('1º Saneamento'!$O223&gt;30%,'1º Saneamento'!K223&gt;='1º Saneamento'!$P223,'1º Saneamento'!K223&lt;='1º Saneamento'!$Q223,COUNT('1º Saneamento'!$C223:$L223)&gt;3,OR('1º Saneamento'!$N223&lt;&gt;'Série original'!$O223,'1º Saneamento'!$O223&lt;&gt;'Série original'!$P223,'1º Saneamento'!$P223&lt;&gt;'Série original'!$Q223)),'1º Saneamento'!K223," ")</f>
        <v xml:space="preserve"> </v>
      </c>
      <c r="L223" s="5" t="str">
        <f>IF(AND('1º Saneamento'!$O223&gt;30%,'1º Saneamento'!L223&gt;='1º Saneamento'!$P223,'1º Saneamento'!L223&lt;='1º Saneamento'!$Q223,COUNT('1º Saneamento'!$C223:$L223)&gt;3,OR('1º Saneamento'!$N223&lt;&gt;'Série original'!$O223,'1º Saneamento'!$O223&lt;&gt;'Série original'!$P223,'1º Saneamento'!$P223&lt;&gt;'Série original'!$Q223)),'1º Saneamento'!L223," ")</f>
        <v xml:space="preserve"> </v>
      </c>
      <c r="M223" s="44" t="str">
        <f t="shared" si="20"/>
        <v/>
      </c>
      <c r="N223" s="7" t="str">
        <f t="shared" si="21"/>
        <v/>
      </c>
      <c r="O223" s="8" t="str">
        <f t="shared" si="22"/>
        <v/>
      </c>
      <c r="P223" s="6" t="str">
        <f t="shared" si="23"/>
        <v/>
      </c>
      <c r="Q223" s="5" t="str">
        <f t="shared" si="24"/>
        <v/>
      </c>
    </row>
    <row r="224" spans="1:17" ht="12.75" customHeight="1" x14ac:dyDescent="0.25">
      <c r="A224" s="3" t="str">
        <f>IF('Série original'!$A224&lt;&gt;"",'Série original'!$A224,"")</f>
        <v/>
      </c>
      <c r="B224" s="4" t="str">
        <f>IF('Série original'!$B224&lt;&gt;"",'Série original'!$B224,"")</f>
        <v/>
      </c>
      <c r="C224" s="5" t="str">
        <f>IF(AND('1º Saneamento'!$O224&gt;30%,'1º Saneamento'!C224&gt;='1º Saneamento'!$P224,'1º Saneamento'!C224&lt;='1º Saneamento'!$Q224,COUNT('1º Saneamento'!$C224:$L224)&gt;3,OR('1º Saneamento'!$N224&lt;&gt;'Série original'!$O224,'1º Saneamento'!$O224&lt;&gt;'Série original'!$P224,'1º Saneamento'!$P224&lt;&gt;'Série original'!$Q224)),'1º Saneamento'!C224," ")</f>
        <v xml:space="preserve"> </v>
      </c>
      <c r="D224" s="5" t="str">
        <f>IF(AND('1º Saneamento'!$O224&gt;30%,'1º Saneamento'!D224&gt;='1º Saneamento'!$P224,'1º Saneamento'!D224&lt;='1º Saneamento'!$Q224,COUNT('1º Saneamento'!$C224:$L224)&gt;3,OR('1º Saneamento'!$N224&lt;&gt;'Série original'!$O224,'1º Saneamento'!$O224&lt;&gt;'Série original'!$P224,'1º Saneamento'!$P224&lt;&gt;'Série original'!$Q224)),'1º Saneamento'!D224," ")</f>
        <v xml:space="preserve"> </v>
      </c>
      <c r="E224" s="5" t="str">
        <f>IF(AND('1º Saneamento'!$O224&gt;30%,'1º Saneamento'!E224&gt;='1º Saneamento'!$P224,'1º Saneamento'!E224&lt;='1º Saneamento'!$Q224,COUNT('1º Saneamento'!$C224:$L224)&gt;3,OR('1º Saneamento'!$N224&lt;&gt;'Série original'!$O224,'1º Saneamento'!$O224&lt;&gt;'Série original'!$P224,'1º Saneamento'!$P224&lt;&gt;'Série original'!$Q224)),'1º Saneamento'!E224," ")</f>
        <v xml:space="preserve"> </v>
      </c>
      <c r="F224" s="5" t="str">
        <f>IF(AND('1º Saneamento'!$O224&gt;30%,'1º Saneamento'!F224&gt;='1º Saneamento'!$P224,'1º Saneamento'!F224&lt;='1º Saneamento'!$Q224,COUNT('1º Saneamento'!$C224:$L224)&gt;3,OR('1º Saneamento'!$N224&lt;&gt;'Série original'!$O224,'1º Saneamento'!$O224&lt;&gt;'Série original'!$P224,'1º Saneamento'!$P224&lt;&gt;'Série original'!$Q224)),'1º Saneamento'!F224," ")</f>
        <v xml:space="preserve"> </v>
      </c>
      <c r="G224" s="5" t="str">
        <f>IF(AND('1º Saneamento'!$O224&gt;30%,'1º Saneamento'!G224&gt;='1º Saneamento'!$P224,'1º Saneamento'!G224&lt;='1º Saneamento'!$Q224,COUNT('1º Saneamento'!$C224:$L224)&gt;3,OR('1º Saneamento'!$N224&lt;&gt;'Série original'!$O224,'1º Saneamento'!$O224&lt;&gt;'Série original'!$P224,'1º Saneamento'!$P224&lt;&gt;'Série original'!$Q224)),'1º Saneamento'!G224," ")</f>
        <v xml:space="preserve"> </v>
      </c>
      <c r="H224" s="5" t="str">
        <f>IF(AND('1º Saneamento'!$O224&gt;30%,'1º Saneamento'!H224&gt;='1º Saneamento'!$P224,'1º Saneamento'!H224&lt;='1º Saneamento'!$Q224,COUNT('1º Saneamento'!$C224:$L224)&gt;3,OR('1º Saneamento'!$N224&lt;&gt;'Série original'!$O224,'1º Saneamento'!$O224&lt;&gt;'Série original'!$P224,'1º Saneamento'!$P224&lt;&gt;'Série original'!$Q224)),'1º Saneamento'!H224," ")</f>
        <v xml:space="preserve"> </v>
      </c>
      <c r="I224" s="5" t="str">
        <f>IF(AND('1º Saneamento'!$O224&gt;30%,'1º Saneamento'!I224&gt;='1º Saneamento'!$P224,'1º Saneamento'!I224&lt;='1º Saneamento'!$Q224,COUNT('1º Saneamento'!$C224:$L224)&gt;3,OR('1º Saneamento'!$N224&lt;&gt;'Série original'!$O224,'1º Saneamento'!$O224&lt;&gt;'Série original'!$P224,'1º Saneamento'!$P224&lt;&gt;'Série original'!$Q224)),'1º Saneamento'!I224," ")</f>
        <v xml:space="preserve"> </v>
      </c>
      <c r="J224" s="5" t="str">
        <f>IF(AND('1º Saneamento'!$O224&gt;30%,'1º Saneamento'!J224&gt;='1º Saneamento'!$P224,'1º Saneamento'!J224&lt;='1º Saneamento'!$Q224,COUNT('1º Saneamento'!$C224:$L224)&gt;3,OR('1º Saneamento'!$N224&lt;&gt;'Série original'!$O224,'1º Saneamento'!$O224&lt;&gt;'Série original'!$P224,'1º Saneamento'!$P224&lt;&gt;'Série original'!$Q224)),'1º Saneamento'!J224," ")</f>
        <v xml:space="preserve"> </v>
      </c>
      <c r="K224" s="5" t="str">
        <f>IF(AND('1º Saneamento'!$O224&gt;30%,'1º Saneamento'!K224&gt;='1º Saneamento'!$P224,'1º Saneamento'!K224&lt;='1º Saneamento'!$Q224,COUNT('1º Saneamento'!$C224:$L224)&gt;3,OR('1º Saneamento'!$N224&lt;&gt;'Série original'!$O224,'1º Saneamento'!$O224&lt;&gt;'Série original'!$P224,'1º Saneamento'!$P224&lt;&gt;'Série original'!$Q224)),'1º Saneamento'!K224," ")</f>
        <v xml:space="preserve"> </v>
      </c>
      <c r="L224" s="5" t="str">
        <f>IF(AND('1º Saneamento'!$O224&gt;30%,'1º Saneamento'!L224&gt;='1º Saneamento'!$P224,'1º Saneamento'!L224&lt;='1º Saneamento'!$Q224,COUNT('1º Saneamento'!$C224:$L224)&gt;3,OR('1º Saneamento'!$N224&lt;&gt;'Série original'!$O224,'1º Saneamento'!$O224&lt;&gt;'Série original'!$P224,'1º Saneamento'!$P224&lt;&gt;'Série original'!$Q224)),'1º Saneamento'!L224," ")</f>
        <v xml:space="preserve"> </v>
      </c>
      <c r="M224" s="44" t="str">
        <f t="shared" si="20"/>
        <v/>
      </c>
      <c r="N224" s="7" t="str">
        <f t="shared" si="21"/>
        <v/>
      </c>
      <c r="O224" s="8" t="str">
        <f t="shared" si="22"/>
        <v/>
      </c>
      <c r="P224" s="6" t="str">
        <f t="shared" si="23"/>
        <v/>
      </c>
      <c r="Q224" s="5" t="str">
        <f t="shared" si="24"/>
        <v/>
      </c>
    </row>
    <row r="225" spans="1:17" ht="12.75" customHeight="1" x14ac:dyDescent="0.25">
      <c r="A225" s="3" t="str">
        <f>IF('Série original'!$A225&lt;&gt;"",'Série original'!$A225,"")</f>
        <v/>
      </c>
      <c r="B225" s="4" t="str">
        <f>IF('Série original'!$B225&lt;&gt;"",'Série original'!$B225,"")</f>
        <v/>
      </c>
      <c r="C225" s="5" t="str">
        <f>IF(AND('1º Saneamento'!$O225&gt;30%,'1º Saneamento'!C225&gt;='1º Saneamento'!$P225,'1º Saneamento'!C225&lt;='1º Saneamento'!$Q225,COUNT('1º Saneamento'!$C225:$L225)&gt;3,OR('1º Saneamento'!$N225&lt;&gt;'Série original'!$O225,'1º Saneamento'!$O225&lt;&gt;'Série original'!$P225,'1º Saneamento'!$P225&lt;&gt;'Série original'!$Q225)),'1º Saneamento'!C225," ")</f>
        <v xml:space="preserve"> </v>
      </c>
      <c r="D225" s="5" t="str">
        <f>IF(AND('1º Saneamento'!$O225&gt;30%,'1º Saneamento'!D225&gt;='1º Saneamento'!$P225,'1º Saneamento'!D225&lt;='1º Saneamento'!$Q225,COUNT('1º Saneamento'!$C225:$L225)&gt;3,OR('1º Saneamento'!$N225&lt;&gt;'Série original'!$O225,'1º Saneamento'!$O225&lt;&gt;'Série original'!$P225,'1º Saneamento'!$P225&lt;&gt;'Série original'!$Q225)),'1º Saneamento'!D225," ")</f>
        <v xml:space="preserve"> </v>
      </c>
      <c r="E225" s="5" t="str">
        <f>IF(AND('1º Saneamento'!$O225&gt;30%,'1º Saneamento'!E225&gt;='1º Saneamento'!$P225,'1º Saneamento'!E225&lt;='1º Saneamento'!$Q225,COUNT('1º Saneamento'!$C225:$L225)&gt;3,OR('1º Saneamento'!$N225&lt;&gt;'Série original'!$O225,'1º Saneamento'!$O225&lt;&gt;'Série original'!$P225,'1º Saneamento'!$P225&lt;&gt;'Série original'!$Q225)),'1º Saneamento'!E225," ")</f>
        <v xml:space="preserve"> </v>
      </c>
      <c r="F225" s="5" t="str">
        <f>IF(AND('1º Saneamento'!$O225&gt;30%,'1º Saneamento'!F225&gt;='1º Saneamento'!$P225,'1º Saneamento'!F225&lt;='1º Saneamento'!$Q225,COUNT('1º Saneamento'!$C225:$L225)&gt;3,OR('1º Saneamento'!$N225&lt;&gt;'Série original'!$O225,'1º Saneamento'!$O225&lt;&gt;'Série original'!$P225,'1º Saneamento'!$P225&lt;&gt;'Série original'!$Q225)),'1º Saneamento'!F225," ")</f>
        <v xml:space="preserve"> </v>
      </c>
      <c r="G225" s="5" t="str">
        <f>IF(AND('1º Saneamento'!$O225&gt;30%,'1º Saneamento'!G225&gt;='1º Saneamento'!$P225,'1º Saneamento'!G225&lt;='1º Saneamento'!$Q225,COUNT('1º Saneamento'!$C225:$L225)&gt;3,OR('1º Saneamento'!$N225&lt;&gt;'Série original'!$O225,'1º Saneamento'!$O225&lt;&gt;'Série original'!$P225,'1º Saneamento'!$P225&lt;&gt;'Série original'!$Q225)),'1º Saneamento'!G225," ")</f>
        <v xml:space="preserve"> </v>
      </c>
      <c r="H225" s="5" t="str">
        <f>IF(AND('1º Saneamento'!$O225&gt;30%,'1º Saneamento'!H225&gt;='1º Saneamento'!$P225,'1º Saneamento'!H225&lt;='1º Saneamento'!$Q225,COUNT('1º Saneamento'!$C225:$L225)&gt;3,OR('1º Saneamento'!$N225&lt;&gt;'Série original'!$O225,'1º Saneamento'!$O225&lt;&gt;'Série original'!$P225,'1º Saneamento'!$P225&lt;&gt;'Série original'!$Q225)),'1º Saneamento'!H225," ")</f>
        <v xml:space="preserve"> </v>
      </c>
      <c r="I225" s="5" t="str">
        <f>IF(AND('1º Saneamento'!$O225&gt;30%,'1º Saneamento'!I225&gt;='1º Saneamento'!$P225,'1º Saneamento'!I225&lt;='1º Saneamento'!$Q225,COUNT('1º Saneamento'!$C225:$L225)&gt;3,OR('1º Saneamento'!$N225&lt;&gt;'Série original'!$O225,'1º Saneamento'!$O225&lt;&gt;'Série original'!$P225,'1º Saneamento'!$P225&lt;&gt;'Série original'!$Q225)),'1º Saneamento'!I225," ")</f>
        <v xml:space="preserve"> </v>
      </c>
      <c r="J225" s="5" t="str">
        <f>IF(AND('1º Saneamento'!$O225&gt;30%,'1º Saneamento'!J225&gt;='1º Saneamento'!$P225,'1º Saneamento'!J225&lt;='1º Saneamento'!$Q225,COUNT('1º Saneamento'!$C225:$L225)&gt;3,OR('1º Saneamento'!$N225&lt;&gt;'Série original'!$O225,'1º Saneamento'!$O225&lt;&gt;'Série original'!$P225,'1º Saneamento'!$P225&lt;&gt;'Série original'!$Q225)),'1º Saneamento'!J225," ")</f>
        <v xml:space="preserve"> </v>
      </c>
      <c r="K225" s="5" t="str">
        <f>IF(AND('1º Saneamento'!$O225&gt;30%,'1º Saneamento'!K225&gt;='1º Saneamento'!$P225,'1º Saneamento'!K225&lt;='1º Saneamento'!$Q225,COUNT('1º Saneamento'!$C225:$L225)&gt;3,OR('1º Saneamento'!$N225&lt;&gt;'Série original'!$O225,'1º Saneamento'!$O225&lt;&gt;'Série original'!$P225,'1º Saneamento'!$P225&lt;&gt;'Série original'!$Q225)),'1º Saneamento'!K225," ")</f>
        <v xml:space="preserve"> </v>
      </c>
      <c r="L225" s="5" t="str">
        <f>IF(AND('1º Saneamento'!$O225&gt;30%,'1º Saneamento'!L225&gt;='1º Saneamento'!$P225,'1º Saneamento'!L225&lt;='1º Saneamento'!$Q225,COUNT('1º Saneamento'!$C225:$L225)&gt;3,OR('1º Saneamento'!$N225&lt;&gt;'Série original'!$O225,'1º Saneamento'!$O225&lt;&gt;'Série original'!$P225,'1º Saneamento'!$P225&lt;&gt;'Série original'!$Q225)),'1º Saneamento'!L225," ")</f>
        <v xml:space="preserve"> </v>
      </c>
      <c r="M225" s="44" t="str">
        <f t="shared" si="20"/>
        <v/>
      </c>
      <c r="N225" s="7" t="str">
        <f t="shared" si="21"/>
        <v/>
      </c>
      <c r="O225" s="8" t="str">
        <f t="shared" si="22"/>
        <v/>
      </c>
      <c r="P225" s="6" t="str">
        <f t="shared" si="23"/>
        <v/>
      </c>
      <c r="Q225" s="5" t="str">
        <f t="shared" si="24"/>
        <v/>
      </c>
    </row>
    <row r="226" spans="1:17" ht="12.75" customHeight="1" x14ac:dyDescent="0.25">
      <c r="A226" s="3" t="str">
        <f>IF('Série original'!$A226&lt;&gt;"",'Série original'!$A226,"")</f>
        <v/>
      </c>
      <c r="B226" s="4" t="str">
        <f>IF('Série original'!$B226&lt;&gt;"",'Série original'!$B226,"")</f>
        <v/>
      </c>
      <c r="C226" s="5" t="str">
        <f>IF(AND('1º Saneamento'!$O226&gt;30%,'1º Saneamento'!C226&gt;='1º Saneamento'!$P226,'1º Saneamento'!C226&lt;='1º Saneamento'!$Q226,COUNT('1º Saneamento'!$C226:$L226)&gt;3,OR('1º Saneamento'!$N226&lt;&gt;'Série original'!$O226,'1º Saneamento'!$O226&lt;&gt;'Série original'!$P226,'1º Saneamento'!$P226&lt;&gt;'Série original'!$Q226)),'1º Saneamento'!C226," ")</f>
        <v xml:space="preserve"> </v>
      </c>
      <c r="D226" s="5" t="str">
        <f>IF(AND('1º Saneamento'!$O226&gt;30%,'1º Saneamento'!D226&gt;='1º Saneamento'!$P226,'1º Saneamento'!D226&lt;='1º Saneamento'!$Q226,COUNT('1º Saneamento'!$C226:$L226)&gt;3,OR('1º Saneamento'!$N226&lt;&gt;'Série original'!$O226,'1º Saneamento'!$O226&lt;&gt;'Série original'!$P226,'1º Saneamento'!$P226&lt;&gt;'Série original'!$Q226)),'1º Saneamento'!D226," ")</f>
        <v xml:space="preserve"> </v>
      </c>
      <c r="E226" s="5" t="str">
        <f>IF(AND('1º Saneamento'!$O226&gt;30%,'1º Saneamento'!E226&gt;='1º Saneamento'!$P226,'1º Saneamento'!E226&lt;='1º Saneamento'!$Q226,COUNT('1º Saneamento'!$C226:$L226)&gt;3,OR('1º Saneamento'!$N226&lt;&gt;'Série original'!$O226,'1º Saneamento'!$O226&lt;&gt;'Série original'!$P226,'1º Saneamento'!$P226&lt;&gt;'Série original'!$Q226)),'1º Saneamento'!E226," ")</f>
        <v xml:space="preserve"> </v>
      </c>
      <c r="F226" s="5" t="str">
        <f>IF(AND('1º Saneamento'!$O226&gt;30%,'1º Saneamento'!F226&gt;='1º Saneamento'!$P226,'1º Saneamento'!F226&lt;='1º Saneamento'!$Q226,COUNT('1º Saneamento'!$C226:$L226)&gt;3,OR('1º Saneamento'!$N226&lt;&gt;'Série original'!$O226,'1º Saneamento'!$O226&lt;&gt;'Série original'!$P226,'1º Saneamento'!$P226&lt;&gt;'Série original'!$Q226)),'1º Saneamento'!F226," ")</f>
        <v xml:space="preserve"> </v>
      </c>
      <c r="G226" s="5" t="str">
        <f>IF(AND('1º Saneamento'!$O226&gt;30%,'1º Saneamento'!G226&gt;='1º Saneamento'!$P226,'1º Saneamento'!G226&lt;='1º Saneamento'!$Q226,COUNT('1º Saneamento'!$C226:$L226)&gt;3,OR('1º Saneamento'!$N226&lt;&gt;'Série original'!$O226,'1º Saneamento'!$O226&lt;&gt;'Série original'!$P226,'1º Saneamento'!$P226&lt;&gt;'Série original'!$Q226)),'1º Saneamento'!G226," ")</f>
        <v xml:space="preserve"> </v>
      </c>
      <c r="H226" s="5" t="str">
        <f>IF(AND('1º Saneamento'!$O226&gt;30%,'1º Saneamento'!H226&gt;='1º Saneamento'!$P226,'1º Saneamento'!H226&lt;='1º Saneamento'!$Q226,COUNT('1º Saneamento'!$C226:$L226)&gt;3,OR('1º Saneamento'!$N226&lt;&gt;'Série original'!$O226,'1º Saneamento'!$O226&lt;&gt;'Série original'!$P226,'1º Saneamento'!$P226&lt;&gt;'Série original'!$Q226)),'1º Saneamento'!H226," ")</f>
        <v xml:space="preserve"> </v>
      </c>
      <c r="I226" s="5" t="str">
        <f>IF(AND('1º Saneamento'!$O226&gt;30%,'1º Saneamento'!I226&gt;='1º Saneamento'!$P226,'1º Saneamento'!I226&lt;='1º Saneamento'!$Q226,COUNT('1º Saneamento'!$C226:$L226)&gt;3,OR('1º Saneamento'!$N226&lt;&gt;'Série original'!$O226,'1º Saneamento'!$O226&lt;&gt;'Série original'!$P226,'1º Saneamento'!$P226&lt;&gt;'Série original'!$Q226)),'1º Saneamento'!I226," ")</f>
        <v xml:space="preserve"> </v>
      </c>
      <c r="J226" s="5" t="str">
        <f>IF(AND('1º Saneamento'!$O226&gt;30%,'1º Saneamento'!J226&gt;='1º Saneamento'!$P226,'1º Saneamento'!J226&lt;='1º Saneamento'!$Q226,COUNT('1º Saneamento'!$C226:$L226)&gt;3,OR('1º Saneamento'!$N226&lt;&gt;'Série original'!$O226,'1º Saneamento'!$O226&lt;&gt;'Série original'!$P226,'1º Saneamento'!$P226&lt;&gt;'Série original'!$Q226)),'1º Saneamento'!J226," ")</f>
        <v xml:space="preserve"> </v>
      </c>
      <c r="K226" s="5" t="str">
        <f>IF(AND('1º Saneamento'!$O226&gt;30%,'1º Saneamento'!K226&gt;='1º Saneamento'!$P226,'1º Saneamento'!K226&lt;='1º Saneamento'!$Q226,COUNT('1º Saneamento'!$C226:$L226)&gt;3,OR('1º Saneamento'!$N226&lt;&gt;'Série original'!$O226,'1º Saneamento'!$O226&lt;&gt;'Série original'!$P226,'1º Saneamento'!$P226&lt;&gt;'Série original'!$Q226)),'1º Saneamento'!K226," ")</f>
        <v xml:space="preserve"> </v>
      </c>
      <c r="L226" s="5" t="str">
        <f>IF(AND('1º Saneamento'!$O226&gt;30%,'1º Saneamento'!L226&gt;='1º Saneamento'!$P226,'1º Saneamento'!L226&lt;='1º Saneamento'!$Q226,COUNT('1º Saneamento'!$C226:$L226)&gt;3,OR('1º Saneamento'!$N226&lt;&gt;'Série original'!$O226,'1º Saneamento'!$O226&lt;&gt;'Série original'!$P226,'1º Saneamento'!$P226&lt;&gt;'Série original'!$Q226)),'1º Saneamento'!L226," ")</f>
        <v xml:space="preserve"> </v>
      </c>
      <c r="M226" s="44" t="str">
        <f t="shared" si="20"/>
        <v/>
      </c>
      <c r="N226" s="7" t="str">
        <f t="shared" si="21"/>
        <v/>
      </c>
      <c r="O226" s="8" t="str">
        <f t="shared" si="22"/>
        <v/>
      </c>
      <c r="P226" s="6" t="str">
        <f t="shared" si="23"/>
        <v/>
      </c>
      <c r="Q226" s="5" t="str">
        <f t="shared" si="24"/>
        <v/>
      </c>
    </row>
    <row r="227" spans="1:17" ht="12.75" customHeight="1" x14ac:dyDescent="0.25">
      <c r="A227" s="3" t="str">
        <f>IF('Série original'!$A227&lt;&gt;"",'Série original'!$A227,"")</f>
        <v/>
      </c>
      <c r="B227" s="4" t="str">
        <f>IF('Série original'!$B227&lt;&gt;"",'Série original'!$B227,"")</f>
        <v/>
      </c>
      <c r="C227" s="5" t="str">
        <f>IF(AND('1º Saneamento'!$O227&gt;30%,'1º Saneamento'!C227&gt;='1º Saneamento'!$P227,'1º Saneamento'!C227&lt;='1º Saneamento'!$Q227,COUNT('1º Saneamento'!$C227:$L227)&gt;3,OR('1º Saneamento'!$N227&lt;&gt;'Série original'!$O227,'1º Saneamento'!$O227&lt;&gt;'Série original'!$P227,'1º Saneamento'!$P227&lt;&gt;'Série original'!$Q227)),'1º Saneamento'!C227," ")</f>
        <v xml:space="preserve"> </v>
      </c>
      <c r="D227" s="5" t="str">
        <f>IF(AND('1º Saneamento'!$O227&gt;30%,'1º Saneamento'!D227&gt;='1º Saneamento'!$P227,'1º Saneamento'!D227&lt;='1º Saneamento'!$Q227,COUNT('1º Saneamento'!$C227:$L227)&gt;3,OR('1º Saneamento'!$N227&lt;&gt;'Série original'!$O227,'1º Saneamento'!$O227&lt;&gt;'Série original'!$P227,'1º Saneamento'!$P227&lt;&gt;'Série original'!$Q227)),'1º Saneamento'!D227," ")</f>
        <v xml:space="preserve"> </v>
      </c>
      <c r="E227" s="5" t="str">
        <f>IF(AND('1º Saneamento'!$O227&gt;30%,'1º Saneamento'!E227&gt;='1º Saneamento'!$P227,'1º Saneamento'!E227&lt;='1º Saneamento'!$Q227,COUNT('1º Saneamento'!$C227:$L227)&gt;3,OR('1º Saneamento'!$N227&lt;&gt;'Série original'!$O227,'1º Saneamento'!$O227&lt;&gt;'Série original'!$P227,'1º Saneamento'!$P227&lt;&gt;'Série original'!$Q227)),'1º Saneamento'!E227," ")</f>
        <v xml:space="preserve"> </v>
      </c>
      <c r="F227" s="5" t="str">
        <f>IF(AND('1º Saneamento'!$O227&gt;30%,'1º Saneamento'!F227&gt;='1º Saneamento'!$P227,'1º Saneamento'!F227&lt;='1º Saneamento'!$Q227,COUNT('1º Saneamento'!$C227:$L227)&gt;3,OR('1º Saneamento'!$N227&lt;&gt;'Série original'!$O227,'1º Saneamento'!$O227&lt;&gt;'Série original'!$P227,'1º Saneamento'!$P227&lt;&gt;'Série original'!$Q227)),'1º Saneamento'!F227," ")</f>
        <v xml:space="preserve"> </v>
      </c>
      <c r="G227" s="5" t="str">
        <f>IF(AND('1º Saneamento'!$O227&gt;30%,'1º Saneamento'!G227&gt;='1º Saneamento'!$P227,'1º Saneamento'!G227&lt;='1º Saneamento'!$Q227,COUNT('1º Saneamento'!$C227:$L227)&gt;3,OR('1º Saneamento'!$N227&lt;&gt;'Série original'!$O227,'1º Saneamento'!$O227&lt;&gt;'Série original'!$P227,'1º Saneamento'!$P227&lt;&gt;'Série original'!$Q227)),'1º Saneamento'!G227," ")</f>
        <v xml:space="preserve"> </v>
      </c>
      <c r="H227" s="5" t="str">
        <f>IF(AND('1º Saneamento'!$O227&gt;30%,'1º Saneamento'!H227&gt;='1º Saneamento'!$P227,'1º Saneamento'!H227&lt;='1º Saneamento'!$Q227,COUNT('1º Saneamento'!$C227:$L227)&gt;3,OR('1º Saneamento'!$N227&lt;&gt;'Série original'!$O227,'1º Saneamento'!$O227&lt;&gt;'Série original'!$P227,'1º Saneamento'!$P227&lt;&gt;'Série original'!$Q227)),'1º Saneamento'!H227," ")</f>
        <v xml:space="preserve"> </v>
      </c>
      <c r="I227" s="5" t="str">
        <f>IF(AND('1º Saneamento'!$O227&gt;30%,'1º Saneamento'!I227&gt;='1º Saneamento'!$P227,'1º Saneamento'!I227&lt;='1º Saneamento'!$Q227,COUNT('1º Saneamento'!$C227:$L227)&gt;3,OR('1º Saneamento'!$N227&lt;&gt;'Série original'!$O227,'1º Saneamento'!$O227&lt;&gt;'Série original'!$P227,'1º Saneamento'!$P227&lt;&gt;'Série original'!$Q227)),'1º Saneamento'!I227," ")</f>
        <v xml:space="preserve"> </v>
      </c>
      <c r="J227" s="5" t="str">
        <f>IF(AND('1º Saneamento'!$O227&gt;30%,'1º Saneamento'!J227&gt;='1º Saneamento'!$P227,'1º Saneamento'!J227&lt;='1º Saneamento'!$Q227,COUNT('1º Saneamento'!$C227:$L227)&gt;3,OR('1º Saneamento'!$N227&lt;&gt;'Série original'!$O227,'1º Saneamento'!$O227&lt;&gt;'Série original'!$P227,'1º Saneamento'!$P227&lt;&gt;'Série original'!$Q227)),'1º Saneamento'!J227," ")</f>
        <v xml:space="preserve"> </v>
      </c>
      <c r="K227" s="5" t="str">
        <f>IF(AND('1º Saneamento'!$O227&gt;30%,'1º Saneamento'!K227&gt;='1º Saneamento'!$P227,'1º Saneamento'!K227&lt;='1º Saneamento'!$Q227,COUNT('1º Saneamento'!$C227:$L227)&gt;3,OR('1º Saneamento'!$N227&lt;&gt;'Série original'!$O227,'1º Saneamento'!$O227&lt;&gt;'Série original'!$P227,'1º Saneamento'!$P227&lt;&gt;'Série original'!$Q227)),'1º Saneamento'!K227," ")</f>
        <v xml:space="preserve"> </v>
      </c>
      <c r="L227" s="5" t="str">
        <f>IF(AND('1º Saneamento'!$O227&gt;30%,'1º Saneamento'!L227&gt;='1º Saneamento'!$P227,'1º Saneamento'!L227&lt;='1º Saneamento'!$Q227,COUNT('1º Saneamento'!$C227:$L227)&gt;3,OR('1º Saneamento'!$N227&lt;&gt;'Série original'!$O227,'1º Saneamento'!$O227&lt;&gt;'Série original'!$P227,'1º Saneamento'!$P227&lt;&gt;'Série original'!$Q227)),'1º Saneamento'!L227," ")</f>
        <v xml:space="preserve"> </v>
      </c>
      <c r="M227" s="44" t="str">
        <f t="shared" si="20"/>
        <v/>
      </c>
      <c r="N227" s="7" t="str">
        <f t="shared" si="21"/>
        <v/>
      </c>
      <c r="O227" s="8" t="str">
        <f t="shared" si="22"/>
        <v/>
      </c>
      <c r="P227" s="6" t="str">
        <f t="shared" si="23"/>
        <v/>
      </c>
      <c r="Q227" s="5" t="str">
        <f t="shared" si="24"/>
        <v/>
      </c>
    </row>
    <row r="228" spans="1:17" ht="12.75" customHeight="1" x14ac:dyDescent="0.25">
      <c r="A228" s="3" t="str">
        <f>IF('Série original'!$A228&lt;&gt;"",'Série original'!$A228,"")</f>
        <v/>
      </c>
      <c r="B228" s="4" t="str">
        <f>IF('Série original'!$B228&lt;&gt;"",'Série original'!$B228,"")</f>
        <v/>
      </c>
      <c r="C228" s="5" t="str">
        <f>IF(AND('1º Saneamento'!$O228&gt;30%,'1º Saneamento'!C228&gt;='1º Saneamento'!$P228,'1º Saneamento'!C228&lt;='1º Saneamento'!$Q228,COUNT('1º Saneamento'!$C228:$L228)&gt;3,OR('1º Saneamento'!$N228&lt;&gt;'Série original'!$O228,'1º Saneamento'!$O228&lt;&gt;'Série original'!$P228,'1º Saneamento'!$P228&lt;&gt;'Série original'!$Q228)),'1º Saneamento'!C228," ")</f>
        <v xml:space="preserve"> </v>
      </c>
      <c r="D228" s="5" t="str">
        <f>IF(AND('1º Saneamento'!$O228&gt;30%,'1º Saneamento'!D228&gt;='1º Saneamento'!$P228,'1º Saneamento'!D228&lt;='1º Saneamento'!$Q228,COUNT('1º Saneamento'!$C228:$L228)&gt;3,OR('1º Saneamento'!$N228&lt;&gt;'Série original'!$O228,'1º Saneamento'!$O228&lt;&gt;'Série original'!$P228,'1º Saneamento'!$P228&lt;&gt;'Série original'!$Q228)),'1º Saneamento'!D228," ")</f>
        <v xml:space="preserve"> </v>
      </c>
      <c r="E228" s="5" t="str">
        <f>IF(AND('1º Saneamento'!$O228&gt;30%,'1º Saneamento'!E228&gt;='1º Saneamento'!$P228,'1º Saneamento'!E228&lt;='1º Saneamento'!$Q228,COUNT('1º Saneamento'!$C228:$L228)&gt;3,OR('1º Saneamento'!$N228&lt;&gt;'Série original'!$O228,'1º Saneamento'!$O228&lt;&gt;'Série original'!$P228,'1º Saneamento'!$P228&lt;&gt;'Série original'!$Q228)),'1º Saneamento'!E228," ")</f>
        <v xml:space="preserve"> </v>
      </c>
      <c r="F228" s="5" t="str">
        <f>IF(AND('1º Saneamento'!$O228&gt;30%,'1º Saneamento'!F228&gt;='1º Saneamento'!$P228,'1º Saneamento'!F228&lt;='1º Saneamento'!$Q228,COUNT('1º Saneamento'!$C228:$L228)&gt;3,OR('1º Saneamento'!$N228&lt;&gt;'Série original'!$O228,'1º Saneamento'!$O228&lt;&gt;'Série original'!$P228,'1º Saneamento'!$P228&lt;&gt;'Série original'!$Q228)),'1º Saneamento'!F228," ")</f>
        <v xml:space="preserve"> </v>
      </c>
      <c r="G228" s="5" t="str">
        <f>IF(AND('1º Saneamento'!$O228&gt;30%,'1º Saneamento'!G228&gt;='1º Saneamento'!$P228,'1º Saneamento'!G228&lt;='1º Saneamento'!$Q228,COUNT('1º Saneamento'!$C228:$L228)&gt;3,OR('1º Saneamento'!$N228&lt;&gt;'Série original'!$O228,'1º Saneamento'!$O228&lt;&gt;'Série original'!$P228,'1º Saneamento'!$P228&lt;&gt;'Série original'!$Q228)),'1º Saneamento'!G228," ")</f>
        <v xml:space="preserve"> </v>
      </c>
      <c r="H228" s="5" t="str">
        <f>IF(AND('1º Saneamento'!$O228&gt;30%,'1º Saneamento'!H228&gt;='1º Saneamento'!$P228,'1º Saneamento'!H228&lt;='1º Saneamento'!$Q228,COUNT('1º Saneamento'!$C228:$L228)&gt;3,OR('1º Saneamento'!$N228&lt;&gt;'Série original'!$O228,'1º Saneamento'!$O228&lt;&gt;'Série original'!$P228,'1º Saneamento'!$P228&lt;&gt;'Série original'!$Q228)),'1º Saneamento'!H228," ")</f>
        <v xml:space="preserve"> </v>
      </c>
      <c r="I228" s="5" t="str">
        <f>IF(AND('1º Saneamento'!$O228&gt;30%,'1º Saneamento'!I228&gt;='1º Saneamento'!$P228,'1º Saneamento'!I228&lt;='1º Saneamento'!$Q228,COUNT('1º Saneamento'!$C228:$L228)&gt;3,OR('1º Saneamento'!$N228&lt;&gt;'Série original'!$O228,'1º Saneamento'!$O228&lt;&gt;'Série original'!$P228,'1º Saneamento'!$P228&lt;&gt;'Série original'!$Q228)),'1º Saneamento'!I228," ")</f>
        <v xml:space="preserve"> </v>
      </c>
      <c r="J228" s="5" t="str">
        <f>IF(AND('1º Saneamento'!$O228&gt;30%,'1º Saneamento'!J228&gt;='1º Saneamento'!$P228,'1º Saneamento'!J228&lt;='1º Saneamento'!$Q228,COUNT('1º Saneamento'!$C228:$L228)&gt;3,OR('1º Saneamento'!$N228&lt;&gt;'Série original'!$O228,'1º Saneamento'!$O228&lt;&gt;'Série original'!$P228,'1º Saneamento'!$P228&lt;&gt;'Série original'!$Q228)),'1º Saneamento'!J228," ")</f>
        <v xml:space="preserve"> </v>
      </c>
      <c r="K228" s="5" t="str">
        <f>IF(AND('1º Saneamento'!$O228&gt;30%,'1º Saneamento'!K228&gt;='1º Saneamento'!$P228,'1º Saneamento'!K228&lt;='1º Saneamento'!$Q228,COUNT('1º Saneamento'!$C228:$L228)&gt;3,OR('1º Saneamento'!$N228&lt;&gt;'Série original'!$O228,'1º Saneamento'!$O228&lt;&gt;'Série original'!$P228,'1º Saneamento'!$P228&lt;&gt;'Série original'!$Q228)),'1º Saneamento'!K228," ")</f>
        <v xml:space="preserve"> </v>
      </c>
      <c r="L228" s="5" t="str">
        <f>IF(AND('1º Saneamento'!$O228&gt;30%,'1º Saneamento'!L228&gt;='1º Saneamento'!$P228,'1º Saneamento'!L228&lt;='1º Saneamento'!$Q228,COUNT('1º Saneamento'!$C228:$L228)&gt;3,OR('1º Saneamento'!$N228&lt;&gt;'Série original'!$O228,'1º Saneamento'!$O228&lt;&gt;'Série original'!$P228,'1º Saneamento'!$P228&lt;&gt;'Série original'!$Q228)),'1º Saneamento'!L228," ")</f>
        <v xml:space="preserve"> </v>
      </c>
      <c r="M228" s="44" t="str">
        <f t="shared" si="20"/>
        <v/>
      </c>
      <c r="N228" s="7" t="str">
        <f t="shared" si="21"/>
        <v/>
      </c>
      <c r="O228" s="8" t="str">
        <f t="shared" si="22"/>
        <v/>
      </c>
      <c r="P228" s="6" t="str">
        <f t="shared" si="23"/>
        <v/>
      </c>
      <c r="Q228" s="5" t="str">
        <f t="shared" si="24"/>
        <v/>
      </c>
    </row>
    <row r="229" spans="1:17" ht="12.75" customHeight="1" x14ac:dyDescent="0.25">
      <c r="A229" s="3" t="str">
        <f>IF('Série original'!$A229&lt;&gt;"",'Série original'!$A229,"")</f>
        <v/>
      </c>
      <c r="B229" s="4" t="str">
        <f>IF('Série original'!$B229&lt;&gt;"",'Série original'!$B229,"")</f>
        <v/>
      </c>
      <c r="C229" s="5" t="str">
        <f>IF(AND('1º Saneamento'!$O229&gt;30%,'1º Saneamento'!C229&gt;='1º Saneamento'!$P229,'1º Saneamento'!C229&lt;='1º Saneamento'!$Q229,COUNT('1º Saneamento'!$C229:$L229)&gt;3,OR('1º Saneamento'!$N229&lt;&gt;'Série original'!$O229,'1º Saneamento'!$O229&lt;&gt;'Série original'!$P229,'1º Saneamento'!$P229&lt;&gt;'Série original'!$Q229)),'1º Saneamento'!C229," ")</f>
        <v xml:space="preserve"> </v>
      </c>
      <c r="D229" s="5" t="str">
        <f>IF(AND('1º Saneamento'!$O229&gt;30%,'1º Saneamento'!D229&gt;='1º Saneamento'!$P229,'1º Saneamento'!D229&lt;='1º Saneamento'!$Q229,COUNT('1º Saneamento'!$C229:$L229)&gt;3,OR('1º Saneamento'!$N229&lt;&gt;'Série original'!$O229,'1º Saneamento'!$O229&lt;&gt;'Série original'!$P229,'1º Saneamento'!$P229&lt;&gt;'Série original'!$Q229)),'1º Saneamento'!D229," ")</f>
        <v xml:space="preserve"> </v>
      </c>
      <c r="E229" s="5" t="str">
        <f>IF(AND('1º Saneamento'!$O229&gt;30%,'1º Saneamento'!E229&gt;='1º Saneamento'!$P229,'1º Saneamento'!E229&lt;='1º Saneamento'!$Q229,COUNT('1º Saneamento'!$C229:$L229)&gt;3,OR('1º Saneamento'!$N229&lt;&gt;'Série original'!$O229,'1º Saneamento'!$O229&lt;&gt;'Série original'!$P229,'1º Saneamento'!$P229&lt;&gt;'Série original'!$Q229)),'1º Saneamento'!E229," ")</f>
        <v xml:space="preserve"> </v>
      </c>
      <c r="F229" s="5" t="str">
        <f>IF(AND('1º Saneamento'!$O229&gt;30%,'1º Saneamento'!F229&gt;='1º Saneamento'!$P229,'1º Saneamento'!F229&lt;='1º Saneamento'!$Q229,COUNT('1º Saneamento'!$C229:$L229)&gt;3,OR('1º Saneamento'!$N229&lt;&gt;'Série original'!$O229,'1º Saneamento'!$O229&lt;&gt;'Série original'!$P229,'1º Saneamento'!$P229&lt;&gt;'Série original'!$Q229)),'1º Saneamento'!F229," ")</f>
        <v xml:space="preserve"> </v>
      </c>
      <c r="G229" s="5" t="str">
        <f>IF(AND('1º Saneamento'!$O229&gt;30%,'1º Saneamento'!G229&gt;='1º Saneamento'!$P229,'1º Saneamento'!G229&lt;='1º Saneamento'!$Q229,COUNT('1º Saneamento'!$C229:$L229)&gt;3,OR('1º Saneamento'!$N229&lt;&gt;'Série original'!$O229,'1º Saneamento'!$O229&lt;&gt;'Série original'!$P229,'1º Saneamento'!$P229&lt;&gt;'Série original'!$Q229)),'1º Saneamento'!G229," ")</f>
        <v xml:space="preserve"> </v>
      </c>
      <c r="H229" s="5" t="str">
        <f>IF(AND('1º Saneamento'!$O229&gt;30%,'1º Saneamento'!H229&gt;='1º Saneamento'!$P229,'1º Saneamento'!H229&lt;='1º Saneamento'!$Q229,COUNT('1º Saneamento'!$C229:$L229)&gt;3,OR('1º Saneamento'!$N229&lt;&gt;'Série original'!$O229,'1º Saneamento'!$O229&lt;&gt;'Série original'!$P229,'1º Saneamento'!$P229&lt;&gt;'Série original'!$Q229)),'1º Saneamento'!H229," ")</f>
        <v xml:space="preserve"> </v>
      </c>
      <c r="I229" s="5" t="str">
        <f>IF(AND('1º Saneamento'!$O229&gt;30%,'1º Saneamento'!I229&gt;='1º Saneamento'!$P229,'1º Saneamento'!I229&lt;='1º Saneamento'!$Q229,COUNT('1º Saneamento'!$C229:$L229)&gt;3,OR('1º Saneamento'!$N229&lt;&gt;'Série original'!$O229,'1º Saneamento'!$O229&lt;&gt;'Série original'!$P229,'1º Saneamento'!$P229&lt;&gt;'Série original'!$Q229)),'1º Saneamento'!I229," ")</f>
        <v xml:space="preserve"> </v>
      </c>
      <c r="J229" s="5" t="str">
        <f>IF(AND('1º Saneamento'!$O229&gt;30%,'1º Saneamento'!J229&gt;='1º Saneamento'!$P229,'1º Saneamento'!J229&lt;='1º Saneamento'!$Q229,COUNT('1º Saneamento'!$C229:$L229)&gt;3,OR('1º Saneamento'!$N229&lt;&gt;'Série original'!$O229,'1º Saneamento'!$O229&lt;&gt;'Série original'!$P229,'1º Saneamento'!$P229&lt;&gt;'Série original'!$Q229)),'1º Saneamento'!J229," ")</f>
        <v xml:space="preserve"> </v>
      </c>
      <c r="K229" s="5" t="str">
        <f>IF(AND('1º Saneamento'!$O229&gt;30%,'1º Saneamento'!K229&gt;='1º Saneamento'!$P229,'1º Saneamento'!K229&lt;='1º Saneamento'!$Q229,COUNT('1º Saneamento'!$C229:$L229)&gt;3,OR('1º Saneamento'!$N229&lt;&gt;'Série original'!$O229,'1º Saneamento'!$O229&lt;&gt;'Série original'!$P229,'1º Saneamento'!$P229&lt;&gt;'Série original'!$Q229)),'1º Saneamento'!K229," ")</f>
        <v xml:space="preserve"> </v>
      </c>
      <c r="L229" s="5" t="str">
        <f>IF(AND('1º Saneamento'!$O229&gt;30%,'1º Saneamento'!L229&gt;='1º Saneamento'!$P229,'1º Saneamento'!L229&lt;='1º Saneamento'!$Q229,COUNT('1º Saneamento'!$C229:$L229)&gt;3,OR('1º Saneamento'!$N229&lt;&gt;'Série original'!$O229,'1º Saneamento'!$O229&lt;&gt;'Série original'!$P229,'1º Saneamento'!$P229&lt;&gt;'Série original'!$Q229)),'1º Saneamento'!L229," ")</f>
        <v xml:space="preserve"> </v>
      </c>
      <c r="M229" s="44" t="str">
        <f t="shared" si="20"/>
        <v/>
      </c>
      <c r="N229" s="7" t="str">
        <f t="shared" si="21"/>
        <v/>
      </c>
      <c r="O229" s="8" t="str">
        <f t="shared" si="22"/>
        <v/>
      </c>
      <c r="P229" s="6" t="str">
        <f t="shared" si="23"/>
        <v/>
      </c>
      <c r="Q229" s="5" t="str">
        <f t="shared" si="24"/>
        <v/>
      </c>
    </row>
    <row r="230" spans="1:17" ht="12.75" customHeight="1" x14ac:dyDescent="0.25">
      <c r="A230" s="3" t="str">
        <f>IF('Série original'!$A230&lt;&gt;"",'Série original'!$A230,"")</f>
        <v/>
      </c>
      <c r="B230" s="4" t="str">
        <f>IF('Série original'!$B230&lt;&gt;"",'Série original'!$B230,"")</f>
        <v/>
      </c>
      <c r="C230" s="5" t="str">
        <f>IF(AND('1º Saneamento'!$O230&gt;30%,'1º Saneamento'!C230&gt;='1º Saneamento'!$P230,'1º Saneamento'!C230&lt;='1º Saneamento'!$Q230,COUNT('1º Saneamento'!$C230:$L230)&gt;3,OR('1º Saneamento'!$N230&lt;&gt;'Série original'!$O230,'1º Saneamento'!$O230&lt;&gt;'Série original'!$P230,'1º Saneamento'!$P230&lt;&gt;'Série original'!$Q230)),'1º Saneamento'!C230," ")</f>
        <v xml:space="preserve"> </v>
      </c>
      <c r="D230" s="5" t="str">
        <f>IF(AND('1º Saneamento'!$O230&gt;30%,'1º Saneamento'!D230&gt;='1º Saneamento'!$P230,'1º Saneamento'!D230&lt;='1º Saneamento'!$Q230,COUNT('1º Saneamento'!$C230:$L230)&gt;3,OR('1º Saneamento'!$N230&lt;&gt;'Série original'!$O230,'1º Saneamento'!$O230&lt;&gt;'Série original'!$P230,'1º Saneamento'!$P230&lt;&gt;'Série original'!$Q230)),'1º Saneamento'!D230," ")</f>
        <v xml:space="preserve"> </v>
      </c>
      <c r="E230" s="5" t="str">
        <f>IF(AND('1º Saneamento'!$O230&gt;30%,'1º Saneamento'!E230&gt;='1º Saneamento'!$P230,'1º Saneamento'!E230&lt;='1º Saneamento'!$Q230,COUNT('1º Saneamento'!$C230:$L230)&gt;3,OR('1º Saneamento'!$N230&lt;&gt;'Série original'!$O230,'1º Saneamento'!$O230&lt;&gt;'Série original'!$P230,'1º Saneamento'!$P230&lt;&gt;'Série original'!$Q230)),'1º Saneamento'!E230," ")</f>
        <v xml:space="preserve"> </v>
      </c>
      <c r="F230" s="5" t="str">
        <f>IF(AND('1º Saneamento'!$O230&gt;30%,'1º Saneamento'!F230&gt;='1º Saneamento'!$P230,'1º Saneamento'!F230&lt;='1º Saneamento'!$Q230,COUNT('1º Saneamento'!$C230:$L230)&gt;3,OR('1º Saneamento'!$N230&lt;&gt;'Série original'!$O230,'1º Saneamento'!$O230&lt;&gt;'Série original'!$P230,'1º Saneamento'!$P230&lt;&gt;'Série original'!$Q230)),'1º Saneamento'!F230," ")</f>
        <v xml:space="preserve"> </v>
      </c>
      <c r="G230" s="5" t="str">
        <f>IF(AND('1º Saneamento'!$O230&gt;30%,'1º Saneamento'!G230&gt;='1º Saneamento'!$P230,'1º Saneamento'!G230&lt;='1º Saneamento'!$Q230,COUNT('1º Saneamento'!$C230:$L230)&gt;3,OR('1º Saneamento'!$N230&lt;&gt;'Série original'!$O230,'1º Saneamento'!$O230&lt;&gt;'Série original'!$P230,'1º Saneamento'!$P230&lt;&gt;'Série original'!$Q230)),'1º Saneamento'!G230," ")</f>
        <v xml:space="preserve"> </v>
      </c>
      <c r="H230" s="5" t="str">
        <f>IF(AND('1º Saneamento'!$O230&gt;30%,'1º Saneamento'!H230&gt;='1º Saneamento'!$P230,'1º Saneamento'!H230&lt;='1º Saneamento'!$Q230,COUNT('1º Saneamento'!$C230:$L230)&gt;3,OR('1º Saneamento'!$N230&lt;&gt;'Série original'!$O230,'1º Saneamento'!$O230&lt;&gt;'Série original'!$P230,'1º Saneamento'!$P230&lt;&gt;'Série original'!$Q230)),'1º Saneamento'!H230," ")</f>
        <v xml:space="preserve"> </v>
      </c>
      <c r="I230" s="5" t="str">
        <f>IF(AND('1º Saneamento'!$O230&gt;30%,'1º Saneamento'!I230&gt;='1º Saneamento'!$P230,'1º Saneamento'!I230&lt;='1º Saneamento'!$Q230,COUNT('1º Saneamento'!$C230:$L230)&gt;3,OR('1º Saneamento'!$N230&lt;&gt;'Série original'!$O230,'1º Saneamento'!$O230&lt;&gt;'Série original'!$P230,'1º Saneamento'!$P230&lt;&gt;'Série original'!$Q230)),'1º Saneamento'!I230," ")</f>
        <v xml:space="preserve"> </v>
      </c>
      <c r="J230" s="5" t="str">
        <f>IF(AND('1º Saneamento'!$O230&gt;30%,'1º Saneamento'!J230&gt;='1º Saneamento'!$P230,'1º Saneamento'!J230&lt;='1º Saneamento'!$Q230,COUNT('1º Saneamento'!$C230:$L230)&gt;3,OR('1º Saneamento'!$N230&lt;&gt;'Série original'!$O230,'1º Saneamento'!$O230&lt;&gt;'Série original'!$P230,'1º Saneamento'!$P230&lt;&gt;'Série original'!$Q230)),'1º Saneamento'!J230," ")</f>
        <v xml:space="preserve"> </v>
      </c>
      <c r="K230" s="5" t="str">
        <f>IF(AND('1º Saneamento'!$O230&gt;30%,'1º Saneamento'!K230&gt;='1º Saneamento'!$P230,'1º Saneamento'!K230&lt;='1º Saneamento'!$Q230,COUNT('1º Saneamento'!$C230:$L230)&gt;3,OR('1º Saneamento'!$N230&lt;&gt;'Série original'!$O230,'1º Saneamento'!$O230&lt;&gt;'Série original'!$P230,'1º Saneamento'!$P230&lt;&gt;'Série original'!$Q230)),'1º Saneamento'!K230," ")</f>
        <v xml:space="preserve"> </v>
      </c>
      <c r="L230" s="5" t="str">
        <f>IF(AND('1º Saneamento'!$O230&gt;30%,'1º Saneamento'!L230&gt;='1º Saneamento'!$P230,'1º Saneamento'!L230&lt;='1º Saneamento'!$Q230,COUNT('1º Saneamento'!$C230:$L230)&gt;3,OR('1º Saneamento'!$N230&lt;&gt;'Série original'!$O230,'1º Saneamento'!$O230&lt;&gt;'Série original'!$P230,'1º Saneamento'!$P230&lt;&gt;'Série original'!$Q230)),'1º Saneamento'!L230," ")</f>
        <v xml:space="preserve"> </v>
      </c>
      <c r="M230" s="44" t="str">
        <f t="shared" si="20"/>
        <v/>
      </c>
      <c r="N230" s="7" t="str">
        <f t="shared" si="21"/>
        <v/>
      </c>
      <c r="O230" s="8" t="str">
        <f t="shared" si="22"/>
        <v/>
      </c>
      <c r="P230" s="6" t="str">
        <f t="shared" si="23"/>
        <v/>
      </c>
      <c r="Q230" s="5" t="str">
        <f t="shared" si="24"/>
        <v/>
      </c>
    </row>
    <row r="231" spans="1:17" ht="12.75" customHeight="1" x14ac:dyDescent="0.25">
      <c r="A231" s="3" t="str">
        <f>IF('Série original'!$A231&lt;&gt;"",'Série original'!$A231,"")</f>
        <v/>
      </c>
      <c r="B231" s="4" t="str">
        <f>IF('Série original'!$B231&lt;&gt;"",'Série original'!$B231,"")</f>
        <v/>
      </c>
      <c r="C231" s="5" t="str">
        <f>IF(AND('1º Saneamento'!$O231&gt;30%,'1º Saneamento'!C231&gt;='1º Saneamento'!$P231,'1º Saneamento'!C231&lt;='1º Saneamento'!$Q231,COUNT('1º Saneamento'!$C231:$L231)&gt;3,OR('1º Saneamento'!$N231&lt;&gt;'Série original'!$O231,'1º Saneamento'!$O231&lt;&gt;'Série original'!$P231,'1º Saneamento'!$P231&lt;&gt;'Série original'!$Q231)),'1º Saneamento'!C231," ")</f>
        <v xml:space="preserve"> </v>
      </c>
      <c r="D231" s="5" t="str">
        <f>IF(AND('1º Saneamento'!$O231&gt;30%,'1º Saneamento'!D231&gt;='1º Saneamento'!$P231,'1º Saneamento'!D231&lt;='1º Saneamento'!$Q231,COUNT('1º Saneamento'!$C231:$L231)&gt;3,OR('1º Saneamento'!$N231&lt;&gt;'Série original'!$O231,'1º Saneamento'!$O231&lt;&gt;'Série original'!$P231,'1º Saneamento'!$P231&lt;&gt;'Série original'!$Q231)),'1º Saneamento'!D231," ")</f>
        <v xml:space="preserve"> </v>
      </c>
      <c r="E231" s="5" t="str">
        <f>IF(AND('1º Saneamento'!$O231&gt;30%,'1º Saneamento'!E231&gt;='1º Saneamento'!$P231,'1º Saneamento'!E231&lt;='1º Saneamento'!$Q231,COUNT('1º Saneamento'!$C231:$L231)&gt;3,OR('1º Saneamento'!$N231&lt;&gt;'Série original'!$O231,'1º Saneamento'!$O231&lt;&gt;'Série original'!$P231,'1º Saneamento'!$P231&lt;&gt;'Série original'!$Q231)),'1º Saneamento'!E231," ")</f>
        <v xml:space="preserve"> </v>
      </c>
      <c r="F231" s="5" t="str">
        <f>IF(AND('1º Saneamento'!$O231&gt;30%,'1º Saneamento'!F231&gt;='1º Saneamento'!$P231,'1º Saneamento'!F231&lt;='1º Saneamento'!$Q231,COUNT('1º Saneamento'!$C231:$L231)&gt;3,OR('1º Saneamento'!$N231&lt;&gt;'Série original'!$O231,'1º Saneamento'!$O231&lt;&gt;'Série original'!$P231,'1º Saneamento'!$P231&lt;&gt;'Série original'!$Q231)),'1º Saneamento'!F231," ")</f>
        <v xml:space="preserve"> </v>
      </c>
      <c r="G231" s="5" t="str">
        <f>IF(AND('1º Saneamento'!$O231&gt;30%,'1º Saneamento'!G231&gt;='1º Saneamento'!$P231,'1º Saneamento'!G231&lt;='1º Saneamento'!$Q231,COUNT('1º Saneamento'!$C231:$L231)&gt;3,OR('1º Saneamento'!$N231&lt;&gt;'Série original'!$O231,'1º Saneamento'!$O231&lt;&gt;'Série original'!$P231,'1º Saneamento'!$P231&lt;&gt;'Série original'!$Q231)),'1º Saneamento'!G231," ")</f>
        <v xml:space="preserve"> </v>
      </c>
      <c r="H231" s="5" t="str">
        <f>IF(AND('1º Saneamento'!$O231&gt;30%,'1º Saneamento'!H231&gt;='1º Saneamento'!$P231,'1º Saneamento'!H231&lt;='1º Saneamento'!$Q231,COUNT('1º Saneamento'!$C231:$L231)&gt;3,OR('1º Saneamento'!$N231&lt;&gt;'Série original'!$O231,'1º Saneamento'!$O231&lt;&gt;'Série original'!$P231,'1º Saneamento'!$P231&lt;&gt;'Série original'!$Q231)),'1º Saneamento'!H231," ")</f>
        <v xml:space="preserve"> </v>
      </c>
      <c r="I231" s="5" t="str">
        <f>IF(AND('1º Saneamento'!$O231&gt;30%,'1º Saneamento'!I231&gt;='1º Saneamento'!$P231,'1º Saneamento'!I231&lt;='1º Saneamento'!$Q231,COUNT('1º Saneamento'!$C231:$L231)&gt;3,OR('1º Saneamento'!$N231&lt;&gt;'Série original'!$O231,'1º Saneamento'!$O231&lt;&gt;'Série original'!$P231,'1º Saneamento'!$P231&lt;&gt;'Série original'!$Q231)),'1º Saneamento'!I231," ")</f>
        <v xml:space="preserve"> </v>
      </c>
      <c r="J231" s="5" t="str">
        <f>IF(AND('1º Saneamento'!$O231&gt;30%,'1º Saneamento'!J231&gt;='1º Saneamento'!$P231,'1º Saneamento'!J231&lt;='1º Saneamento'!$Q231,COUNT('1º Saneamento'!$C231:$L231)&gt;3,OR('1º Saneamento'!$N231&lt;&gt;'Série original'!$O231,'1º Saneamento'!$O231&lt;&gt;'Série original'!$P231,'1º Saneamento'!$P231&lt;&gt;'Série original'!$Q231)),'1º Saneamento'!J231," ")</f>
        <v xml:space="preserve"> </v>
      </c>
      <c r="K231" s="5" t="str">
        <f>IF(AND('1º Saneamento'!$O231&gt;30%,'1º Saneamento'!K231&gt;='1º Saneamento'!$P231,'1º Saneamento'!K231&lt;='1º Saneamento'!$Q231,COUNT('1º Saneamento'!$C231:$L231)&gt;3,OR('1º Saneamento'!$N231&lt;&gt;'Série original'!$O231,'1º Saneamento'!$O231&lt;&gt;'Série original'!$P231,'1º Saneamento'!$P231&lt;&gt;'Série original'!$Q231)),'1º Saneamento'!K231," ")</f>
        <v xml:space="preserve"> </v>
      </c>
      <c r="L231" s="5" t="str">
        <f>IF(AND('1º Saneamento'!$O231&gt;30%,'1º Saneamento'!L231&gt;='1º Saneamento'!$P231,'1º Saneamento'!L231&lt;='1º Saneamento'!$Q231,COUNT('1º Saneamento'!$C231:$L231)&gt;3,OR('1º Saneamento'!$N231&lt;&gt;'Série original'!$O231,'1º Saneamento'!$O231&lt;&gt;'Série original'!$P231,'1º Saneamento'!$P231&lt;&gt;'Série original'!$Q231)),'1º Saneamento'!L231," ")</f>
        <v xml:space="preserve"> </v>
      </c>
      <c r="M231" s="44" t="str">
        <f t="shared" si="20"/>
        <v/>
      </c>
      <c r="N231" s="7" t="str">
        <f t="shared" si="21"/>
        <v/>
      </c>
      <c r="O231" s="8" t="str">
        <f t="shared" si="22"/>
        <v/>
      </c>
      <c r="P231" s="6" t="str">
        <f t="shared" si="23"/>
        <v/>
      </c>
      <c r="Q231" s="5" t="str">
        <f t="shared" si="24"/>
        <v/>
      </c>
    </row>
    <row r="232" spans="1:17" ht="12.75" customHeight="1" x14ac:dyDescent="0.25">
      <c r="A232" s="3" t="str">
        <f>IF('Série original'!$A232&lt;&gt;"",'Série original'!$A232,"")</f>
        <v/>
      </c>
      <c r="B232" s="4" t="str">
        <f>IF('Série original'!$B232&lt;&gt;"",'Série original'!$B232,"")</f>
        <v/>
      </c>
      <c r="C232" s="5" t="str">
        <f>IF(AND('1º Saneamento'!$O232&gt;30%,'1º Saneamento'!C232&gt;='1º Saneamento'!$P232,'1º Saneamento'!C232&lt;='1º Saneamento'!$Q232,COUNT('1º Saneamento'!$C232:$L232)&gt;3,OR('1º Saneamento'!$N232&lt;&gt;'Série original'!$O232,'1º Saneamento'!$O232&lt;&gt;'Série original'!$P232,'1º Saneamento'!$P232&lt;&gt;'Série original'!$Q232)),'1º Saneamento'!C232," ")</f>
        <v xml:space="preserve"> </v>
      </c>
      <c r="D232" s="5" t="str">
        <f>IF(AND('1º Saneamento'!$O232&gt;30%,'1º Saneamento'!D232&gt;='1º Saneamento'!$P232,'1º Saneamento'!D232&lt;='1º Saneamento'!$Q232,COUNT('1º Saneamento'!$C232:$L232)&gt;3,OR('1º Saneamento'!$N232&lt;&gt;'Série original'!$O232,'1º Saneamento'!$O232&lt;&gt;'Série original'!$P232,'1º Saneamento'!$P232&lt;&gt;'Série original'!$Q232)),'1º Saneamento'!D232," ")</f>
        <v xml:space="preserve"> </v>
      </c>
      <c r="E232" s="5" t="str">
        <f>IF(AND('1º Saneamento'!$O232&gt;30%,'1º Saneamento'!E232&gt;='1º Saneamento'!$P232,'1º Saneamento'!E232&lt;='1º Saneamento'!$Q232,COUNT('1º Saneamento'!$C232:$L232)&gt;3,OR('1º Saneamento'!$N232&lt;&gt;'Série original'!$O232,'1º Saneamento'!$O232&lt;&gt;'Série original'!$P232,'1º Saneamento'!$P232&lt;&gt;'Série original'!$Q232)),'1º Saneamento'!E232," ")</f>
        <v xml:space="preserve"> </v>
      </c>
      <c r="F232" s="5" t="str">
        <f>IF(AND('1º Saneamento'!$O232&gt;30%,'1º Saneamento'!F232&gt;='1º Saneamento'!$P232,'1º Saneamento'!F232&lt;='1º Saneamento'!$Q232,COUNT('1º Saneamento'!$C232:$L232)&gt;3,OR('1º Saneamento'!$N232&lt;&gt;'Série original'!$O232,'1º Saneamento'!$O232&lt;&gt;'Série original'!$P232,'1º Saneamento'!$P232&lt;&gt;'Série original'!$Q232)),'1º Saneamento'!F232," ")</f>
        <v xml:space="preserve"> </v>
      </c>
      <c r="G232" s="5" t="str">
        <f>IF(AND('1º Saneamento'!$O232&gt;30%,'1º Saneamento'!G232&gt;='1º Saneamento'!$P232,'1º Saneamento'!G232&lt;='1º Saneamento'!$Q232,COUNT('1º Saneamento'!$C232:$L232)&gt;3,OR('1º Saneamento'!$N232&lt;&gt;'Série original'!$O232,'1º Saneamento'!$O232&lt;&gt;'Série original'!$P232,'1º Saneamento'!$P232&lt;&gt;'Série original'!$Q232)),'1º Saneamento'!G232," ")</f>
        <v xml:space="preserve"> </v>
      </c>
      <c r="H232" s="5" t="str">
        <f>IF(AND('1º Saneamento'!$O232&gt;30%,'1º Saneamento'!H232&gt;='1º Saneamento'!$P232,'1º Saneamento'!H232&lt;='1º Saneamento'!$Q232,COUNT('1º Saneamento'!$C232:$L232)&gt;3,OR('1º Saneamento'!$N232&lt;&gt;'Série original'!$O232,'1º Saneamento'!$O232&lt;&gt;'Série original'!$P232,'1º Saneamento'!$P232&lt;&gt;'Série original'!$Q232)),'1º Saneamento'!H232," ")</f>
        <v xml:space="preserve"> </v>
      </c>
      <c r="I232" s="5" t="str">
        <f>IF(AND('1º Saneamento'!$O232&gt;30%,'1º Saneamento'!I232&gt;='1º Saneamento'!$P232,'1º Saneamento'!I232&lt;='1º Saneamento'!$Q232,COUNT('1º Saneamento'!$C232:$L232)&gt;3,OR('1º Saneamento'!$N232&lt;&gt;'Série original'!$O232,'1º Saneamento'!$O232&lt;&gt;'Série original'!$P232,'1º Saneamento'!$P232&lt;&gt;'Série original'!$Q232)),'1º Saneamento'!I232," ")</f>
        <v xml:space="preserve"> </v>
      </c>
      <c r="J232" s="5" t="str">
        <f>IF(AND('1º Saneamento'!$O232&gt;30%,'1º Saneamento'!J232&gt;='1º Saneamento'!$P232,'1º Saneamento'!J232&lt;='1º Saneamento'!$Q232,COUNT('1º Saneamento'!$C232:$L232)&gt;3,OR('1º Saneamento'!$N232&lt;&gt;'Série original'!$O232,'1º Saneamento'!$O232&lt;&gt;'Série original'!$P232,'1º Saneamento'!$P232&lt;&gt;'Série original'!$Q232)),'1º Saneamento'!J232," ")</f>
        <v xml:space="preserve"> </v>
      </c>
      <c r="K232" s="5" t="str">
        <f>IF(AND('1º Saneamento'!$O232&gt;30%,'1º Saneamento'!K232&gt;='1º Saneamento'!$P232,'1º Saneamento'!K232&lt;='1º Saneamento'!$Q232,COUNT('1º Saneamento'!$C232:$L232)&gt;3,OR('1º Saneamento'!$N232&lt;&gt;'Série original'!$O232,'1º Saneamento'!$O232&lt;&gt;'Série original'!$P232,'1º Saneamento'!$P232&lt;&gt;'Série original'!$Q232)),'1º Saneamento'!K232," ")</f>
        <v xml:space="preserve"> </v>
      </c>
      <c r="L232" s="5" t="str">
        <f>IF(AND('1º Saneamento'!$O232&gt;30%,'1º Saneamento'!L232&gt;='1º Saneamento'!$P232,'1º Saneamento'!L232&lt;='1º Saneamento'!$Q232,COUNT('1º Saneamento'!$C232:$L232)&gt;3,OR('1º Saneamento'!$N232&lt;&gt;'Série original'!$O232,'1º Saneamento'!$O232&lt;&gt;'Série original'!$P232,'1º Saneamento'!$P232&lt;&gt;'Série original'!$Q232)),'1º Saneamento'!L232," ")</f>
        <v xml:space="preserve"> </v>
      </c>
      <c r="M232" s="44" t="str">
        <f t="shared" si="20"/>
        <v/>
      </c>
      <c r="N232" s="7" t="str">
        <f t="shared" si="21"/>
        <v/>
      </c>
      <c r="O232" s="8" t="str">
        <f t="shared" si="22"/>
        <v/>
      </c>
      <c r="P232" s="6" t="str">
        <f t="shared" si="23"/>
        <v/>
      </c>
      <c r="Q232" s="5" t="str">
        <f t="shared" si="24"/>
        <v/>
      </c>
    </row>
    <row r="233" spans="1:17" ht="12.75" customHeight="1" x14ac:dyDescent="0.25">
      <c r="A233" s="3" t="str">
        <f>IF('Série original'!$A233&lt;&gt;"",'Série original'!$A233,"")</f>
        <v/>
      </c>
      <c r="B233" s="4" t="str">
        <f>IF('Série original'!$B233&lt;&gt;"",'Série original'!$B233,"")</f>
        <v/>
      </c>
      <c r="C233" s="5" t="str">
        <f>IF(AND('1º Saneamento'!$O233&gt;30%,'1º Saneamento'!C233&gt;='1º Saneamento'!$P233,'1º Saneamento'!C233&lt;='1º Saneamento'!$Q233,COUNT('1º Saneamento'!$C233:$L233)&gt;3,OR('1º Saneamento'!$N233&lt;&gt;'Série original'!$O233,'1º Saneamento'!$O233&lt;&gt;'Série original'!$P233,'1º Saneamento'!$P233&lt;&gt;'Série original'!$Q233)),'1º Saneamento'!C233," ")</f>
        <v xml:space="preserve"> </v>
      </c>
      <c r="D233" s="5" t="str">
        <f>IF(AND('1º Saneamento'!$O233&gt;30%,'1º Saneamento'!D233&gt;='1º Saneamento'!$P233,'1º Saneamento'!D233&lt;='1º Saneamento'!$Q233,COUNT('1º Saneamento'!$C233:$L233)&gt;3,OR('1º Saneamento'!$N233&lt;&gt;'Série original'!$O233,'1º Saneamento'!$O233&lt;&gt;'Série original'!$P233,'1º Saneamento'!$P233&lt;&gt;'Série original'!$Q233)),'1º Saneamento'!D233," ")</f>
        <v xml:space="preserve"> </v>
      </c>
      <c r="E233" s="5" t="str">
        <f>IF(AND('1º Saneamento'!$O233&gt;30%,'1º Saneamento'!E233&gt;='1º Saneamento'!$P233,'1º Saneamento'!E233&lt;='1º Saneamento'!$Q233,COUNT('1º Saneamento'!$C233:$L233)&gt;3,OR('1º Saneamento'!$N233&lt;&gt;'Série original'!$O233,'1º Saneamento'!$O233&lt;&gt;'Série original'!$P233,'1º Saneamento'!$P233&lt;&gt;'Série original'!$Q233)),'1º Saneamento'!E233," ")</f>
        <v xml:space="preserve"> </v>
      </c>
      <c r="F233" s="5" t="str">
        <f>IF(AND('1º Saneamento'!$O233&gt;30%,'1º Saneamento'!F233&gt;='1º Saneamento'!$P233,'1º Saneamento'!F233&lt;='1º Saneamento'!$Q233,COUNT('1º Saneamento'!$C233:$L233)&gt;3,OR('1º Saneamento'!$N233&lt;&gt;'Série original'!$O233,'1º Saneamento'!$O233&lt;&gt;'Série original'!$P233,'1º Saneamento'!$P233&lt;&gt;'Série original'!$Q233)),'1º Saneamento'!F233," ")</f>
        <v xml:space="preserve"> </v>
      </c>
      <c r="G233" s="5" t="str">
        <f>IF(AND('1º Saneamento'!$O233&gt;30%,'1º Saneamento'!G233&gt;='1º Saneamento'!$P233,'1º Saneamento'!G233&lt;='1º Saneamento'!$Q233,COUNT('1º Saneamento'!$C233:$L233)&gt;3,OR('1º Saneamento'!$N233&lt;&gt;'Série original'!$O233,'1º Saneamento'!$O233&lt;&gt;'Série original'!$P233,'1º Saneamento'!$P233&lt;&gt;'Série original'!$Q233)),'1º Saneamento'!G233," ")</f>
        <v xml:space="preserve"> </v>
      </c>
      <c r="H233" s="5" t="str">
        <f>IF(AND('1º Saneamento'!$O233&gt;30%,'1º Saneamento'!H233&gt;='1º Saneamento'!$P233,'1º Saneamento'!H233&lt;='1º Saneamento'!$Q233,COUNT('1º Saneamento'!$C233:$L233)&gt;3,OR('1º Saneamento'!$N233&lt;&gt;'Série original'!$O233,'1º Saneamento'!$O233&lt;&gt;'Série original'!$P233,'1º Saneamento'!$P233&lt;&gt;'Série original'!$Q233)),'1º Saneamento'!H233," ")</f>
        <v xml:space="preserve"> </v>
      </c>
      <c r="I233" s="5" t="str">
        <f>IF(AND('1º Saneamento'!$O233&gt;30%,'1º Saneamento'!I233&gt;='1º Saneamento'!$P233,'1º Saneamento'!I233&lt;='1º Saneamento'!$Q233,COUNT('1º Saneamento'!$C233:$L233)&gt;3,OR('1º Saneamento'!$N233&lt;&gt;'Série original'!$O233,'1º Saneamento'!$O233&lt;&gt;'Série original'!$P233,'1º Saneamento'!$P233&lt;&gt;'Série original'!$Q233)),'1º Saneamento'!I233," ")</f>
        <v xml:space="preserve"> </v>
      </c>
      <c r="J233" s="5" t="str">
        <f>IF(AND('1º Saneamento'!$O233&gt;30%,'1º Saneamento'!J233&gt;='1º Saneamento'!$P233,'1º Saneamento'!J233&lt;='1º Saneamento'!$Q233,COUNT('1º Saneamento'!$C233:$L233)&gt;3,OR('1º Saneamento'!$N233&lt;&gt;'Série original'!$O233,'1º Saneamento'!$O233&lt;&gt;'Série original'!$P233,'1º Saneamento'!$P233&lt;&gt;'Série original'!$Q233)),'1º Saneamento'!J233," ")</f>
        <v xml:space="preserve"> </v>
      </c>
      <c r="K233" s="5" t="str">
        <f>IF(AND('1º Saneamento'!$O233&gt;30%,'1º Saneamento'!K233&gt;='1º Saneamento'!$P233,'1º Saneamento'!K233&lt;='1º Saneamento'!$Q233,COUNT('1º Saneamento'!$C233:$L233)&gt;3,OR('1º Saneamento'!$N233&lt;&gt;'Série original'!$O233,'1º Saneamento'!$O233&lt;&gt;'Série original'!$P233,'1º Saneamento'!$P233&lt;&gt;'Série original'!$Q233)),'1º Saneamento'!K233," ")</f>
        <v xml:space="preserve"> </v>
      </c>
      <c r="L233" s="5" t="str">
        <f>IF(AND('1º Saneamento'!$O233&gt;30%,'1º Saneamento'!L233&gt;='1º Saneamento'!$P233,'1º Saneamento'!L233&lt;='1º Saneamento'!$Q233,COUNT('1º Saneamento'!$C233:$L233)&gt;3,OR('1º Saneamento'!$N233&lt;&gt;'Série original'!$O233,'1º Saneamento'!$O233&lt;&gt;'Série original'!$P233,'1º Saneamento'!$P233&lt;&gt;'Série original'!$Q233)),'1º Saneamento'!L233," ")</f>
        <v xml:space="preserve"> </v>
      </c>
      <c r="M233" s="44" t="str">
        <f t="shared" si="20"/>
        <v/>
      </c>
      <c r="N233" s="7" t="str">
        <f t="shared" si="21"/>
        <v/>
      </c>
      <c r="O233" s="8" t="str">
        <f t="shared" si="22"/>
        <v/>
      </c>
      <c r="P233" s="6" t="str">
        <f t="shared" si="23"/>
        <v/>
      </c>
      <c r="Q233" s="5" t="str">
        <f t="shared" si="24"/>
        <v/>
      </c>
    </row>
    <row r="234" spans="1:17" ht="12.75" customHeight="1" x14ac:dyDescent="0.25">
      <c r="A234" s="3" t="str">
        <f>IF('Série original'!$A234&lt;&gt;"",'Série original'!$A234,"")</f>
        <v/>
      </c>
      <c r="B234" s="4" t="str">
        <f>IF('Série original'!$B234&lt;&gt;"",'Série original'!$B234,"")</f>
        <v/>
      </c>
      <c r="C234" s="5" t="str">
        <f>IF(AND('1º Saneamento'!$O234&gt;30%,'1º Saneamento'!C234&gt;='1º Saneamento'!$P234,'1º Saneamento'!C234&lt;='1º Saneamento'!$Q234,COUNT('1º Saneamento'!$C234:$L234)&gt;3,OR('1º Saneamento'!$N234&lt;&gt;'Série original'!$O234,'1º Saneamento'!$O234&lt;&gt;'Série original'!$P234,'1º Saneamento'!$P234&lt;&gt;'Série original'!$Q234)),'1º Saneamento'!C234," ")</f>
        <v xml:space="preserve"> </v>
      </c>
      <c r="D234" s="5" t="str">
        <f>IF(AND('1º Saneamento'!$O234&gt;30%,'1º Saneamento'!D234&gt;='1º Saneamento'!$P234,'1º Saneamento'!D234&lt;='1º Saneamento'!$Q234,COUNT('1º Saneamento'!$C234:$L234)&gt;3,OR('1º Saneamento'!$N234&lt;&gt;'Série original'!$O234,'1º Saneamento'!$O234&lt;&gt;'Série original'!$P234,'1º Saneamento'!$P234&lt;&gt;'Série original'!$Q234)),'1º Saneamento'!D234," ")</f>
        <v xml:space="preserve"> </v>
      </c>
      <c r="E234" s="5" t="str">
        <f>IF(AND('1º Saneamento'!$O234&gt;30%,'1º Saneamento'!E234&gt;='1º Saneamento'!$P234,'1º Saneamento'!E234&lt;='1º Saneamento'!$Q234,COUNT('1º Saneamento'!$C234:$L234)&gt;3,OR('1º Saneamento'!$N234&lt;&gt;'Série original'!$O234,'1º Saneamento'!$O234&lt;&gt;'Série original'!$P234,'1º Saneamento'!$P234&lt;&gt;'Série original'!$Q234)),'1º Saneamento'!E234," ")</f>
        <v xml:space="preserve"> </v>
      </c>
      <c r="F234" s="5" t="str">
        <f>IF(AND('1º Saneamento'!$O234&gt;30%,'1º Saneamento'!F234&gt;='1º Saneamento'!$P234,'1º Saneamento'!F234&lt;='1º Saneamento'!$Q234,COUNT('1º Saneamento'!$C234:$L234)&gt;3,OR('1º Saneamento'!$N234&lt;&gt;'Série original'!$O234,'1º Saneamento'!$O234&lt;&gt;'Série original'!$P234,'1º Saneamento'!$P234&lt;&gt;'Série original'!$Q234)),'1º Saneamento'!F234," ")</f>
        <v xml:space="preserve"> </v>
      </c>
      <c r="G234" s="5" t="str">
        <f>IF(AND('1º Saneamento'!$O234&gt;30%,'1º Saneamento'!G234&gt;='1º Saneamento'!$P234,'1º Saneamento'!G234&lt;='1º Saneamento'!$Q234,COUNT('1º Saneamento'!$C234:$L234)&gt;3,OR('1º Saneamento'!$N234&lt;&gt;'Série original'!$O234,'1º Saneamento'!$O234&lt;&gt;'Série original'!$P234,'1º Saneamento'!$P234&lt;&gt;'Série original'!$Q234)),'1º Saneamento'!G234," ")</f>
        <v xml:space="preserve"> </v>
      </c>
      <c r="H234" s="5" t="str">
        <f>IF(AND('1º Saneamento'!$O234&gt;30%,'1º Saneamento'!H234&gt;='1º Saneamento'!$P234,'1º Saneamento'!H234&lt;='1º Saneamento'!$Q234,COUNT('1º Saneamento'!$C234:$L234)&gt;3,OR('1º Saneamento'!$N234&lt;&gt;'Série original'!$O234,'1º Saneamento'!$O234&lt;&gt;'Série original'!$P234,'1º Saneamento'!$P234&lt;&gt;'Série original'!$Q234)),'1º Saneamento'!H234," ")</f>
        <v xml:space="preserve"> </v>
      </c>
      <c r="I234" s="5" t="str">
        <f>IF(AND('1º Saneamento'!$O234&gt;30%,'1º Saneamento'!I234&gt;='1º Saneamento'!$P234,'1º Saneamento'!I234&lt;='1º Saneamento'!$Q234,COUNT('1º Saneamento'!$C234:$L234)&gt;3,OR('1º Saneamento'!$N234&lt;&gt;'Série original'!$O234,'1º Saneamento'!$O234&lt;&gt;'Série original'!$P234,'1º Saneamento'!$P234&lt;&gt;'Série original'!$Q234)),'1º Saneamento'!I234," ")</f>
        <v xml:space="preserve"> </v>
      </c>
      <c r="J234" s="5" t="str">
        <f>IF(AND('1º Saneamento'!$O234&gt;30%,'1º Saneamento'!J234&gt;='1º Saneamento'!$P234,'1º Saneamento'!J234&lt;='1º Saneamento'!$Q234,COUNT('1º Saneamento'!$C234:$L234)&gt;3,OR('1º Saneamento'!$N234&lt;&gt;'Série original'!$O234,'1º Saneamento'!$O234&lt;&gt;'Série original'!$P234,'1º Saneamento'!$P234&lt;&gt;'Série original'!$Q234)),'1º Saneamento'!J234," ")</f>
        <v xml:space="preserve"> </v>
      </c>
      <c r="K234" s="5" t="str">
        <f>IF(AND('1º Saneamento'!$O234&gt;30%,'1º Saneamento'!K234&gt;='1º Saneamento'!$P234,'1º Saneamento'!K234&lt;='1º Saneamento'!$Q234,COUNT('1º Saneamento'!$C234:$L234)&gt;3,OR('1º Saneamento'!$N234&lt;&gt;'Série original'!$O234,'1º Saneamento'!$O234&lt;&gt;'Série original'!$P234,'1º Saneamento'!$P234&lt;&gt;'Série original'!$Q234)),'1º Saneamento'!K234," ")</f>
        <v xml:space="preserve"> </v>
      </c>
      <c r="L234" s="5" t="str">
        <f>IF(AND('1º Saneamento'!$O234&gt;30%,'1º Saneamento'!L234&gt;='1º Saneamento'!$P234,'1º Saneamento'!L234&lt;='1º Saneamento'!$Q234,COUNT('1º Saneamento'!$C234:$L234)&gt;3,OR('1º Saneamento'!$N234&lt;&gt;'Série original'!$O234,'1º Saneamento'!$O234&lt;&gt;'Série original'!$P234,'1º Saneamento'!$P234&lt;&gt;'Série original'!$Q234)),'1º Saneamento'!L234," ")</f>
        <v xml:space="preserve"> </v>
      </c>
      <c r="M234" s="44" t="str">
        <f t="shared" si="20"/>
        <v/>
      </c>
      <c r="N234" s="7" t="str">
        <f t="shared" si="21"/>
        <v/>
      </c>
      <c r="O234" s="8" t="str">
        <f t="shared" si="22"/>
        <v/>
      </c>
      <c r="P234" s="6" t="str">
        <f t="shared" si="23"/>
        <v/>
      </c>
      <c r="Q234" s="5" t="str">
        <f t="shared" si="24"/>
        <v/>
      </c>
    </row>
    <row r="235" spans="1:17" ht="12.75" customHeight="1" x14ac:dyDescent="0.25">
      <c r="A235" s="3" t="str">
        <f>IF('Série original'!$A235&lt;&gt;"",'Série original'!$A235,"")</f>
        <v/>
      </c>
      <c r="B235" s="4" t="str">
        <f>IF('Série original'!$B235&lt;&gt;"",'Série original'!$B235,"")</f>
        <v/>
      </c>
      <c r="C235" s="5" t="str">
        <f>IF(AND('1º Saneamento'!$O235&gt;30%,'1º Saneamento'!C235&gt;='1º Saneamento'!$P235,'1º Saneamento'!C235&lt;='1º Saneamento'!$Q235,COUNT('1º Saneamento'!$C235:$L235)&gt;3,OR('1º Saneamento'!$N235&lt;&gt;'Série original'!$O235,'1º Saneamento'!$O235&lt;&gt;'Série original'!$P235,'1º Saneamento'!$P235&lt;&gt;'Série original'!$Q235)),'1º Saneamento'!C235," ")</f>
        <v xml:space="preserve"> </v>
      </c>
      <c r="D235" s="5" t="str">
        <f>IF(AND('1º Saneamento'!$O235&gt;30%,'1º Saneamento'!D235&gt;='1º Saneamento'!$P235,'1º Saneamento'!D235&lt;='1º Saneamento'!$Q235,COUNT('1º Saneamento'!$C235:$L235)&gt;3,OR('1º Saneamento'!$N235&lt;&gt;'Série original'!$O235,'1º Saneamento'!$O235&lt;&gt;'Série original'!$P235,'1º Saneamento'!$P235&lt;&gt;'Série original'!$Q235)),'1º Saneamento'!D235," ")</f>
        <v xml:space="preserve"> </v>
      </c>
      <c r="E235" s="5" t="str">
        <f>IF(AND('1º Saneamento'!$O235&gt;30%,'1º Saneamento'!E235&gt;='1º Saneamento'!$P235,'1º Saneamento'!E235&lt;='1º Saneamento'!$Q235,COUNT('1º Saneamento'!$C235:$L235)&gt;3,OR('1º Saneamento'!$N235&lt;&gt;'Série original'!$O235,'1º Saneamento'!$O235&lt;&gt;'Série original'!$P235,'1º Saneamento'!$P235&lt;&gt;'Série original'!$Q235)),'1º Saneamento'!E235," ")</f>
        <v xml:space="preserve"> </v>
      </c>
      <c r="F235" s="5" t="str">
        <f>IF(AND('1º Saneamento'!$O235&gt;30%,'1º Saneamento'!F235&gt;='1º Saneamento'!$P235,'1º Saneamento'!F235&lt;='1º Saneamento'!$Q235,COUNT('1º Saneamento'!$C235:$L235)&gt;3,OR('1º Saneamento'!$N235&lt;&gt;'Série original'!$O235,'1º Saneamento'!$O235&lt;&gt;'Série original'!$P235,'1º Saneamento'!$P235&lt;&gt;'Série original'!$Q235)),'1º Saneamento'!F235," ")</f>
        <v xml:space="preserve"> </v>
      </c>
      <c r="G235" s="5" t="str">
        <f>IF(AND('1º Saneamento'!$O235&gt;30%,'1º Saneamento'!G235&gt;='1º Saneamento'!$P235,'1º Saneamento'!G235&lt;='1º Saneamento'!$Q235,COUNT('1º Saneamento'!$C235:$L235)&gt;3,OR('1º Saneamento'!$N235&lt;&gt;'Série original'!$O235,'1º Saneamento'!$O235&lt;&gt;'Série original'!$P235,'1º Saneamento'!$P235&lt;&gt;'Série original'!$Q235)),'1º Saneamento'!G235," ")</f>
        <v xml:space="preserve"> </v>
      </c>
      <c r="H235" s="5" t="str">
        <f>IF(AND('1º Saneamento'!$O235&gt;30%,'1º Saneamento'!H235&gt;='1º Saneamento'!$P235,'1º Saneamento'!H235&lt;='1º Saneamento'!$Q235,COUNT('1º Saneamento'!$C235:$L235)&gt;3,OR('1º Saneamento'!$N235&lt;&gt;'Série original'!$O235,'1º Saneamento'!$O235&lt;&gt;'Série original'!$P235,'1º Saneamento'!$P235&lt;&gt;'Série original'!$Q235)),'1º Saneamento'!H235," ")</f>
        <v xml:space="preserve"> </v>
      </c>
      <c r="I235" s="5" t="str">
        <f>IF(AND('1º Saneamento'!$O235&gt;30%,'1º Saneamento'!I235&gt;='1º Saneamento'!$P235,'1º Saneamento'!I235&lt;='1º Saneamento'!$Q235,COUNT('1º Saneamento'!$C235:$L235)&gt;3,OR('1º Saneamento'!$N235&lt;&gt;'Série original'!$O235,'1º Saneamento'!$O235&lt;&gt;'Série original'!$P235,'1º Saneamento'!$P235&lt;&gt;'Série original'!$Q235)),'1º Saneamento'!I235," ")</f>
        <v xml:space="preserve"> </v>
      </c>
      <c r="J235" s="5" t="str">
        <f>IF(AND('1º Saneamento'!$O235&gt;30%,'1º Saneamento'!J235&gt;='1º Saneamento'!$P235,'1º Saneamento'!J235&lt;='1º Saneamento'!$Q235,COUNT('1º Saneamento'!$C235:$L235)&gt;3,OR('1º Saneamento'!$N235&lt;&gt;'Série original'!$O235,'1º Saneamento'!$O235&lt;&gt;'Série original'!$P235,'1º Saneamento'!$P235&lt;&gt;'Série original'!$Q235)),'1º Saneamento'!J235," ")</f>
        <v xml:space="preserve"> </v>
      </c>
      <c r="K235" s="5" t="str">
        <f>IF(AND('1º Saneamento'!$O235&gt;30%,'1º Saneamento'!K235&gt;='1º Saneamento'!$P235,'1º Saneamento'!K235&lt;='1º Saneamento'!$Q235,COUNT('1º Saneamento'!$C235:$L235)&gt;3,OR('1º Saneamento'!$N235&lt;&gt;'Série original'!$O235,'1º Saneamento'!$O235&lt;&gt;'Série original'!$P235,'1º Saneamento'!$P235&lt;&gt;'Série original'!$Q235)),'1º Saneamento'!K235," ")</f>
        <v xml:space="preserve"> </v>
      </c>
      <c r="L235" s="5" t="str">
        <f>IF(AND('1º Saneamento'!$O235&gt;30%,'1º Saneamento'!L235&gt;='1º Saneamento'!$P235,'1º Saneamento'!L235&lt;='1º Saneamento'!$Q235,COUNT('1º Saneamento'!$C235:$L235)&gt;3,OR('1º Saneamento'!$N235&lt;&gt;'Série original'!$O235,'1º Saneamento'!$O235&lt;&gt;'Série original'!$P235,'1º Saneamento'!$P235&lt;&gt;'Série original'!$Q235)),'1º Saneamento'!L235," ")</f>
        <v xml:space="preserve"> </v>
      </c>
      <c r="M235" s="44" t="str">
        <f t="shared" si="20"/>
        <v/>
      </c>
      <c r="N235" s="7" t="str">
        <f t="shared" si="21"/>
        <v/>
      </c>
      <c r="O235" s="8" t="str">
        <f t="shared" si="22"/>
        <v/>
      </c>
      <c r="P235" s="6" t="str">
        <f t="shared" si="23"/>
        <v/>
      </c>
      <c r="Q235" s="5" t="str">
        <f t="shared" si="24"/>
        <v/>
      </c>
    </row>
    <row r="236" spans="1:17" ht="12.75" customHeight="1" x14ac:dyDescent="0.25">
      <c r="A236" s="3" t="str">
        <f>IF('Série original'!$A236&lt;&gt;"",'Série original'!$A236,"")</f>
        <v/>
      </c>
      <c r="B236" s="4" t="str">
        <f>IF('Série original'!$B236&lt;&gt;"",'Série original'!$B236,"")</f>
        <v/>
      </c>
      <c r="C236" s="5" t="str">
        <f>IF(AND('1º Saneamento'!$O236&gt;30%,'1º Saneamento'!C236&gt;='1º Saneamento'!$P236,'1º Saneamento'!C236&lt;='1º Saneamento'!$Q236,COUNT('1º Saneamento'!$C236:$L236)&gt;3,OR('1º Saneamento'!$N236&lt;&gt;'Série original'!$O236,'1º Saneamento'!$O236&lt;&gt;'Série original'!$P236,'1º Saneamento'!$P236&lt;&gt;'Série original'!$Q236)),'1º Saneamento'!C236," ")</f>
        <v xml:space="preserve"> </v>
      </c>
      <c r="D236" s="5" t="str">
        <f>IF(AND('1º Saneamento'!$O236&gt;30%,'1º Saneamento'!D236&gt;='1º Saneamento'!$P236,'1º Saneamento'!D236&lt;='1º Saneamento'!$Q236,COUNT('1º Saneamento'!$C236:$L236)&gt;3,OR('1º Saneamento'!$N236&lt;&gt;'Série original'!$O236,'1º Saneamento'!$O236&lt;&gt;'Série original'!$P236,'1º Saneamento'!$P236&lt;&gt;'Série original'!$Q236)),'1º Saneamento'!D236," ")</f>
        <v xml:space="preserve"> </v>
      </c>
      <c r="E236" s="5" t="str">
        <f>IF(AND('1º Saneamento'!$O236&gt;30%,'1º Saneamento'!E236&gt;='1º Saneamento'!$P236,'1º Saneamento'!E236&lt;='1º Saneamento'!$Q236,COUNT('1º Saneamento'!$C236:$L236)&gt;3,OR('1º Saneamento'!$N236&lt;&gt;'Série original'!$O236,'1º Saneamento'!$O236&lt;&gt;'Série original'!$P236,'1º Saneamento'!$P236&lt;&gt;'Série original'!$Q236)),'1º Saneamento'!E236," ")</f>
        <v xml:space="preserve"> </v>
      </c>
      <c r="F236" s="5" t="str">
        <f>IF(AND('1º Saneamento'!$O236&gt;30%,'1º Saneamento'!F236&gt;='1º Saneamento'!$P236,'1º Saneamento'!F236&lt;='1º Saneamento'!$Q236,COUNT('1º Saneamento'!$C236:$L236)&gt;3,OR('1º Saneamento'!$N236&lt;&gt;'Série original'!$O236,'1º Saneamento'!$O236&lt;&gt;'Série original'!$P236,'1º Saneamento'!$P236&lt;&gt;'Série original'!$Q236)),'1º Saneamento'!F236," ")</f>
        <v xml:space="preserve"> </v>
      </c>
      <c r="G236" s="5" t="str">
        <f>IF(AND('1º Saneamento'!$O236&gt;30%,'1º Saneamento'!G236&gt;='1º Saneamento'!$P236,'1º Saneamento'!G236&lt;='1º Saneamento'!$Q236,COUNT('1º Saneamento'!$C236:$L236)&gt;3,OR('1º Saneamento'!$N236&lt;&gt;'Série original'!$O236,'1º Saneamento'!$O236&lt;&gt;'Série original'!$P236,'1º Saneamento'!$P236&lt;&gt;'Série original'!$Q236)),'1º Saneamento'!G236," ")</f>
        <v xml:space="preserve"> </v>
      </c>
      <c r="H236" s="5" t="str">
        <f>IF(AND('1º Saneamento'!$O236&gt;30%,'1º Saneamento'!H236&gt;='1º Saneamento'!$P236,'1º Saneamento'!H236&lt;='1º Saneamento'!$Q236,COUNT('1º Saneamento'!$C236:$L236)&gt;3,OR('1º Saneamento'!$N236&lt;&gt;'Série original'!$O236,'1º Saneamento'!$O236&lt;&gt;'Série original'!$P236,'1º Saneamento'!$P236&lt;&gt;'Série original'!$Q236)),'1º Saneamento'!H236," ")</f>
        <v xml:space="preserve"> </v>
      </c>
      <c r="I236" s="5" t="str">
        <f>IF(AND('1º Saneamento'!$O236&gt;30%,'1º Saneamento'!I236&gt;='1º Saneamento'!$P236,'1º Saneamento'!I236&lt;='1º Saneamento'!$Q236,COUNT('1º Saneamento'!$C236:$L236)&gt;3,OR('1º Saneamento'!$N236&lt;&gt;'Série original'!$O236,'1º Saneamento'!$O236&lt;&gt;'Série original'!$P236,'1º Saneamento'!$P236&lt;&gt;'Série original'!$Q236)),'1º Saneamento'!I236," ")</f>
        <v xml:space="preserve"> </v>
      </c>
      <c r="J236" s="5" t="str">
        <f>IF(AND('1º Saneamento'!$O236&gt;30%,'1º Saneamento'!J236&gt;='1º Saneamento'!$P236,'1º Saneamento'!J236&lt;='1º Saneamento'!$Q236,COUNT('1º Saneamento'!$C236:$L236)&gt;3,OR('1º Saneamento'!$N236&lt;&gt;'Série original'!$O236,'1º Saneamento'!$O236&lt;&gt;'Série original'!$P236,'1º Saneamento'!$P236&lt;&gt;'Série original'!$Q236)),'1º Saneamento'!J236," ")</f>
        <v xml:space="preserve"> </v>
      </c>
      <c r="K236" s="5" t="str">
        <f>IF(AND('1º Saneamento'!$O236&gt;30%,'1º Saneamento'!K236&gt;='1º Saneamento'!$P236,'1º Saneamento'!K236&lt;='1º Saneamento'!$Q236,COUNT('1º Saneamento'!$C236:$L236)&gt;3,OR('1º Saneamento'!$N236&lt;&gt;'Série original'!$O236,'1º Saneamento'!$O236&lt;&gt;'Série original'!$P236,'1º Saneamento'!$P236&lt;&gt;'Série original'!$Q236)),'1º Saneamento'!K236," ")</f>
        <v xml:space="preserve"> </v>
      </c>
      <c r="L236" s="5" t="str">
        <f>IF(AND('1º Saneamento'!$O236&gt;30%,'1º Saneamento'!L236&gt;='1º Saneamento'!$P236,'1º Saneamento'!L236&lt;='1º Saneamento'!$Q236,COUNT('1º Saneamento'!$C236:$L236)&gt;3,OR('1º Saneamento'!$N236&lt;&gt;'Série original'!$O236,'1º Saneamento'!$O236&lt;&gt;'Série original'!$P236,'1º Saneamento'!$P236&lt;&gt;'Série original'!$Q236)),'1º Saneamento'!L236," ")</f>
        <v xml:space="preserve"> </v>
      </c>
      <c r="M236" s="44" t="str">
        <f t="shared" si="20"/>
        <v/>
      </c>
      <c r="N236" s="7" t="str">
        <f t="shared" si="21"/>
        <v/>
      </c>
      <c r="O236" s="8" t="str">
        <f t="shared" si="22"/>
        <v/>
      </c>
      <c r="P236" s="6" t="str">
        <f t="shared" si="23"/>
        <v/>
      </c>
      <c r="Q236" s="5" t="str">
        <f t="shared" si="24"/>
        <v/>
      </c>
    </row>
    <row r="237" spans="1:17" ht="12.75" customHeight="1" x14ac:dyDescent="0.25">
      <c r="A237" s="3" t="str">
        <f>IF('Série original'!$A237&lt;&gt;"",'Série original'!$A237,"")</f>
        <v/>
      </c>
      <c r="B237" s="4" t="str">
        <f>IF('Série original'!$B237&lt;&gt;"",'Série original'!$B237,"")</f>
        <v/>
      </c>
      <c r="C237" s="5" t="str">
        <f>IF(AND('1º Saneamento'!$O237&gt;30%,'1º Saneamento'!C237&gt;='1º Saneamento'!$P237,'1º Saneamento'!C237&lt;='1º Saneamento'!$Q237,COUNT('1º Saneamento'!$C237:$L237)&gt;3,OR('1º Saneamento'!$N237&lt;&gt;'Série original'!$O237,'1º Saneamento'!$O237&lt;&gt;'Série original'!$P237,'1º Saneamento'!$P237&lt;&gt;'Série original'!$Q237)),'1º Saneamento'!C237," ")</f>
        <v xml:space="preserve"> </v>
      </c>
      <c r="D237" s="5" t="str">
        <f>IF(AND('1º Saneamento'!$O237&gt;30%,'1º Saneamento'!D237&gt;='1º Saneamento'!$P237,'1º Saneamento'!D237&lt;='1º Saneamento'!$Q237,COUNT('1º Saneamento'!$C237:$L237)&gt;3,OR('1º Saneamento'!$N237&lt;&gt;'Série original'!$O237,'1º Saneamento'!$O237&lt;&gt;'Série original'!$P237,'1º Saneamento'!$P237&lt;&gt;'Série original'!$Q237)),'1º Saneamento'!D237," ")</f>
        <v xml:space="preserve"> </v>
      </c>
      <c r="E237" s="5" t="str">
        <f>IF(AND('1º Saneamento'!$O237&gt;30%,'1º Saneamento'!E237&gt;='1º Saneamento'!$P237,'1º Saneamento'!E237&lt;='1º Saneamento'!$Q237,COUNT('1º Saneamento'!$C237:$L237)&gt;3,OR('1º Saneamento'!$N237&lt;&gt;'Série original'!$O237,'1º Saneamento'!$O237&lt;&gt;'Série original'!$P237,'1º Saneamento'!$P237&lt;&gt;'Série original'!$Q237)),'1º Saneamento'!E237," ")</f>
        <v xml:space="preserve"> </v>
      </c>
      <c r="F237" s="5" t="str">
        <f>IF(AND('1º Saneamento'!$O237&gt;30%,'1º Saneamento'!F237&gt;='1º Saneamento'!$P237,'1º Saneamento'!F237&lt;='1º Saneamento'!$Q237,COUNT('1º Saneamento'!$C237:$L237)&gt;3,OR('1º Saneamento'!$N237&lt;&gt;'Série original'!$O237,'1º Saneamento'!$O237&lt;&gt;'Série original'!$P237,'1º Saneamento'!$P237&lt;&gt;'Série original'!$Q237)),'1º Saneamento'!F237," ")</f>
        <v xml:space="preserve"> </v>
      </c>
      <c r="G237" s="5" t="str">
        <f>IF(AND('1º Saneamento'!$O237&gt;30%,'1º Saneamento'!G237&gt;='1º Saneamento'!$P237,'1º Saneamento'!G237&lt;='1º Saneamento'!$Q237,COUNT('1º Saneamento'!$C237:$L237)&gt;3,OR('1º Saneamento'!$N237&lt;&gt;'Série original'!$O237,'1º Saneamento'!$O237&lt;&gt;'Série original'!$P237,'1º Saneamento'!$P237&lt;&gt;'Série original'!$Q237)),'1º Saneamento'!G237," ")</f>
        <v xml:space="preserve"> </v>
      </c>
      <c r="H237" s="5" t="str">
        <f>IF(AND('1º Saneamento'!$O237&gt;30%,'1º Saneamento'!H237&gt;='1º Saneamento'!$P237,'1º Saneamento'!H237&lt;='1º Saneamento'!$Q237,COUNT('1º Saneamento'!$C237:$L237)&gt;3,OR('1º Saneamento'!$N237&lt;&gt;'Série original'!$O237,'1º Saneamento'!$O237&lt;&gt;'Série original'!$P237,'1º Saneamento'!$P237&lt;&gt;'Série original'!$Q237)),'1º Saneamento'!H237," ")</f>
        <v xml:space="preserve"> </v>
      </c>
      <c r="I237" s="5" t="str">
        <f>IF(AND('1º Saneamento'!$O237&gt;30%,'1º Saneamento'!I237&gt;='1º Saneamento'!$P237,'1º Saneamento'!I237&lt;='1º Saneamento'!$Q237,COUNT('1º Saneamento'!$C237:$L237)&gt;3,OR('1º Saneamento'!$N237&lt;&gt;'Série original'!$O237,'1º Saneamento'!$O237&lt;&gt;'Série original'!$P237,'1º Saneamento'!$P237&lt;&gt;'Série original'!$Q237)),'1º Saneamento'!I237," ")</f>
        <v xml:space="preserve"> </v>
      </c>
      <c r="J237" s="5" t="str">
        <f>IF(AND('1º Saneamento'!$O237&gt;30%,'1º Saneamento'!J237&gt;='1º Saneamento'!$P237,'1º Saneamento'!J237&lt;='1º Saneamento'!$Q237,COUNT('1º Saneamento'!$C237:$L237)&gt;3,OR('1º Saneamento'!$N237&lt;&gt;'Série original'!$O237,'1º Saneamento'!$O237&lt;&gt;'Série original'!$P237,'1º Saneamento'!$P237&lt;&gt;'Série original'!$Q237)),'1º Saneamento'!J237," ")</f>
        <v xml:space="preserve"> </v>
      </c>
      <c r="K237" s="5" t="str">
        <f>IF(AND('1º Saneamento'!$O237&gt;30%,'1º Saneamento'!K237&gt;='1º Saneamento'!$P237,'1º Saneamento'!K237&lt;='1º Saneamento'!$Q237,COUNT('1º Saneamento'!$C237:$L237)&gt;3,OR('1º Saneamento'!$N237&lt;&gt;'Série original'!$O237,'1º Saneamento'!$O237&lt;&gt;'Série original'!$P237,'1º Saneamento'!$P237&lt;&gt;'Série original'!$Q237)),'1º Saneamento'!K237," ")</f>
        <v xml:space="preserve"> </v>
      </c>
      <c r="L237" s="5" t="str">
        <f>IF(AND('1º Saneamento'!$O237&gt;30%,'1º Saneamento'!L237&gt;='1º Saneamento'!$P237,'1º Saneamento'!L237&lt;='1º Saneamento'!$Q237,COUNT('1º Saneamento'!$C237:$L237)&gt;3,OR('1º Saneamento'!$N237&lt;&gt;'Série original'!$O237,'1º Saneamento'!$O237&lt;&gt;'Série original'!$P237,'1º Saneamento'!$P237&lt;&gt;'Série original'!$Q237)),'1º Saneamento'!L237," ")</f>
        <v xml:space="preserve"> </v>
      </c>
      <c r="M237" s="44" t="str">
        <f t="shared" si="20"/>
        <v/>
      </c>
      <c r="N237" s="7" t="str">
        <f t="shared" si="21"/>
        <v/>
      </c>
      <c r="O237" s="8" t="str">
        <f t="shared" si="22"/>
        <v/>
      </c>
      <c r="P237" s="6" t="str">
        <f t="shared" si="23"/>
        <v/>
      </c>
      <c r="Q237" s="5" t="str">
        <f t="shared" si="24"/>
        <v/>
      </c>
    </row>
    <row r="238" spans="1:17" ht="12.75" customHeight="1" x14ac:dyDescent="0.25">
      <c r="A238" s="3" t="str">
        <f>IF('Série original'!$A238&lt;&gt;"",'Série original'!$A238,"")</f>
        <v/>
      </c>
      <c r="B238" s="4" t="str">
        <f>IF('Série original'!$B238&lt;&gt;"",'Série original'!$B238,"")</f>
        <v/>
      </c>
      <c r="C238" s="5" t="str">
        <f>IF(AND('1º Saneamento'!$O238&gt;30%,'1º Saneamento'!C238&gt;='1º Saneamento'!$P238,'1º Saneamento'!C238&lt;='1º Saneamento'!$Q238,COUNT('1º Saneamento'!$C238:$L238)&gt;3,OR('1º Saneamento'!$N238&lt;&gt;'Série original'!$O238,'1º Saneamento'!$O238&lt;&gt;'Série original'!$P238,'1º Saneamento'!$P238&lt;&gt;'Série original'!$Q238)),'1º Saneamento'!C238," ")</f>
        <v xml:space="preserve"> </v>
      </c>
      <c r="D238" s="5" t="str">
        <f>IF(AND('1º Saneamento'!$O238&gt;30%,'1º Saneamento'!D238&gt;='1º Saneamento'!$P238,'1º Saneamento'!D238&lt;='1º Saneamento'!$Q238,COUNT('1º Saneamento'!$C238:$L238)&gt;3,OR('1º Saneamento'!$N238&lt;&gt;'Série original'!$O238,'1º Saneamento'!$O238&lt;&gt;'Série original'!$P238,'1º Saneamento'!$P238&lt;&gt;'Série original'!$Q238)),'1º Saneamento'!D238," ")</f>
        <v xml:space="preserve"> </v>
      </c>
      <c r="E238" s="5" t="str">
        <f>IF(AND('1º Saneamento'!$O238&gt;30%,'1º Saneamento'!E238&gt;='1º Saneamento'!$P238,'1º Saneamento'!E238&lt;='1º Saneamento'!$Q238,COUNT('1º Saneamento'!$C238:$L238)&gt;3,OR('1º Saneamento'!$N238&lt;&gt;'Série original'!$O238,'1º Saneamento'!$O238&lt;&gt;'Série original'!$P238,'1º Saneamento'!$P238&lt;&gt;'Série original'!$Q238)),'1º Saneamento'!E238," ")</f>
        <v xml:space="preserve"> </v>
      </c>
      <c r="F238" s="5" t="str">
        <f>IF(AND('1º Saneamento'!$O238&gt;30%,'1º Saneamento'!F238&gt;='1º Saneamento'!$P238,'1º Saneamento'!F238&lt;='1º Saneamento'!$Q238,COUNT('1º Saneamento'!$C238:$L238)&gt;3,OR('1º Saneamento'!$N238&lt;&gt;'Série original'!$O238,'1º Saneamento'!$O238&lt;&gt;'Série original'!$P238,'1º Saneamento'!$P238&lt;&gt;'Série original'!$Q238)),'1º Saneamento'!F238," ")</f>
        <v xml:space="preserve"> </v>
      </c>
      <c r="G238" s="5" t="str">
        <f>IF(AND('1º Saneamento'!$O238&gt;30%,'1º Saneamento'!G238&gt;='1º Saneamento'!$P238,'1º Saneamento'!G238&lt;='1º Saneamento'!$Q238,COUNT('1º Saneamento'!$C238:$L238)&gt;3,OR('1º Saneamento'!$N238&lt;&gt;'Série original'!$O238,'1º Saneamento'!$O238&lt;&gt;'Série original'!$P238,'1º Saneamento'!$P238&lt;&gt;'Série original'!$Q238)),'1º Saneamento'!G238," ")</f>
        <v xml:space="preserve"> </v>
      </c>
      <c r="H238" s="5" t="str">
        <f>IF(AND('1º Saneamento'!$O238&gt;30%,'1º Saneamento'!H238&gt;='1º Saneamento'!$P238,'1º Saneamento'!H238&lt;='1º Saneamento'!$Q238,COUNT('1º Saneamento'!$C238:$L238)&gt;3,OR('1º Saneamento'!$N238&lt;&gt;'Série original'!$O238,'1º Saneamento'!$O238&lt;&gt;'Série original'!$P238,'1º Saneamento'!$P238&lt;&gt;'Série original'!$Q238)),'1º Saneamento'!H238," ")</f>
        <v xml:space="preserve"> </v>
      </c>
      <c r="I238" s="5" t="str">
        <f>IF(AND('1º Saneamento'!$O238&gt;30%,'1º Saneamento'!I238&gt;='1º Saneamento'!$P238,'1º Saneamento'!I238&lt;='1º Saneamento'!$Q238,COUNT('1º Saneamento'!$C238:$L238)&gt;3,OR('1º Saneamento'!$N238&lt;&gt;'Série original'!$O238,'1º Saneamento'!$O238&lt;&gt;'Série original'!$P238,'1º Saneamento'!$P238&lt;&gt;'Série original'!$Q238)),'1º Saneamento'!I238," ")</f>
        <v xml:space="preserve"> </v>
      </c>
      <c r="J238" s="5" t="str">
        <f>IF(AND('1º Saneamento'!$O238&gt;30%,'1º Saneamento'!J238&gt;='1º Saneamento'!$P238,'1º Saneamento'!J238&lt;='1º Saneamento'!$Q238,COUNT('1º Saneamento'!$C238:$L238)&gt;3,OR('1º Saneamento'!$N238&lt;&gt;'Série original'!$O238,'1º Saneamento'!$O238&lt;&gt;'Série original'!$P238,'1º Saneamento'!$P238&lt;&gt;'Série original'!$Q238)),'1º Saneamento'!J238," ")</f>
        <v xml:space="preserve"> </v>
      </c>
      <c r="K238" s="5" t="str">
        <f>IF(AND('1º Saneamento'!$O238&gt;30%,'1º Saneamento'!K238&gt;='1º Saneamento'!$P238,'1º Saneamento'!K238&lt;='1º Saneamento'!$Q238,COUNT('1º Saneamento'!$C238:$L238)&gt;3,OR('1º Saneamento'!$N238&lt;&gt;'Série original'!$O238,'1º Saneamento'!$O238&lt;&gt;'Série original'!$P238,'1º Saneamento'!$P238&lt;&gt;'Série original'!$Q238)),'1º Saneamento'!K238," ")</f>
        <v xml:space="preserve"> </v>
      </c>
      <c r="L238" s="5" t="str">
        <f>IF(AND('1º Saneamento'!$O238&gt;30%,'1º Saneamento'!L238&gt;='1º Saneamento'!$P238,'1º Saneamento'!L238&lt;='1º Saneamento'!$Q238,COUNT('1º Saneamento'!$C238:$L238)&gt;3,OR('1º Saneamento'!$N238&lt;&gt;'Série original'!$O238,'1º Saneamento'!$O238&lt;&gt;'Série original'!$P238,'1º Saneamento'!$P238&lt;&gt;'Série original'!$Q238)),'1º Saneamento'!L238," ")</f>
        <v xml:space="preserve"> </v>
      </c>
      <c r="M238" s="44" t="str">
        <f t="shared" si="20"/>
        <v/>
      </c>
      <c r="N238" s="7" t="str">
        <f t="shared" si="21"/>
        <v/>
      </c>
      <c r="O238" s="8" t="str">
        <f t="shared" si="22"/>
        <v/>
      </c>
      <c r="P238" s="6" t="str">
        <f t="shared" si="23"/>
        <v/>
      </c>
      <c r="Q238" s="5" t="str">
        <f t="shared" si="24"/>
        <v/>
      </c>
    </row>
    <row r="239" spans="1:17" ht="12.75" customHeight="1" x14ac:dyDescent="0.25">
      <c r="A239" s="3" t="str">
        <f>IF('Série original'!$A239&lt;&gt;"",'Série original'!$A239,"")</f>
        <v/>
      </c>
      <c r="B239" s="4" t="str">
        <f>IF('Série original'!$B239&lt;&gt;"",'Série original'!$B239,"")</f>
        <v/>
      </c>
      <c r="C239" s="5" t="str">
        <f>IF(AND('1º Saneamento'!$O239&gt;30%,'1º Saneamento'!C239&gt;='1º Saneamento'!$P239,'1º Saneamento'!C239&lt;='1º Saneamento'!$Q239,COUNT('1º Saneamento'!$C239:$L239)&gt;3,OR('1º Saneamento'!$N239&lt;&gt;'Série original'!$O239,'1º Saneamento'!$O239&lt;&gt;'Série original'!$P239,'1º Saneamento'!$P239&lt;&gt;'Série original'!$Q239)),'1º Saneamento'!C239," ")</f>
        <v xml:space="preserve"> </v>
      </c>
      <c r="D239" s="5" t="str">
        <f>IF(AND('1º Saneamento'!$O239&gt;30%,'1º Saneamento'!D239&gt;='1º Saneamento'!$P239,'1º Saneamento'!D239&lt;='1º Saneamento'!$Q239,COUNT('1º Saneamento'!$C239:$L239)&gt;3,OR('1º Saneamento'!$N239&lt;&gt;'Série original'!$O239,'1º Saneamento'!$O239&lt;&gt;'Série original'!$P239,'1º Saneamento'!$P239&lt;&gt;'Série original'!$Q239)),'1º Saneamento'!D239," ")</f>
        <v xml:space="preserve"> </v>
      </c>
      <c r="E239" s="5" t="str">
        <f>IF(AND('1º Saneamento'!$O239&gt;30%,'1º Saneamento'!E239&gt;='1º Saneamento'!$P239,'1º Saneamento'!E239&lt;='1º Saneamento'!$Q239,COUNT('1º Saneamento'!$C239:$L239)&gt;3,OR('1º Saneamento'!$N239&lt;&gt;'Série original'!$O239,'1º Saneamento'!$O239&lt;&gt;'Série original'!$P239,'1º Saneamento'!$P239&lt;&gt;'Série original'!$Q239)),'1º Saneamento'!E239," ")</f>
        <v xml:space="preserve"> </v>
      </c>
      <c r="F239" s="5" t="str">
        <f>IF(AND('1º Saneamento'!$O239&gt;30%,'1º Saneamento'!F239&gt;='1º Saneamento'!$P239,'1º Saneamento'!F239&lt;='1º Saneamento'!$Q239,COUNT('1º Saneamento'!$C239:$L239)&gt;3,OR('1º Saneamento'!$N239&lt;&gt;'Série original'!$O239,'1º Saneamento'!$O239&lt;&gt;'Série original'!$P239,'1º Saneamento'!$P239&lt;&gt;'Série original'!$Q239)),'1º Saneamento'!F239," ")</f>
        <v xml:space="preserve"> </v>
      </c>
      <c r="G239" s="5" t="str">
        <f>IF(AND('1º Saneamento'!$O239&gt;30%,'1º Saneamento'!G239&gt;='1º Saneamento'!$P239,'1º Saneamento'!G239&lt;='1º Saneamento'!$Q239,COUNT('1º Saneamento'!$C239:$L239)&gt;3,OR('1º Saneamento'!$N239&lt;&gt;'Série original'!$O239,'1º Saneamento'!$O239&lt;&gt;'Série original'!$P239,'1º Saneamento'!$P239&lt;&gt;'Série original'!$Q239)),'1º Saneamento'!G239," ")</f>
        <v xml:space="preserve"> </v>
      </c>
      <c r="H239" s="5" t="str">
        <f>IF(AND('1º Saneamento'!$O239&gt;30%,'1º Saneamento'!H239&gt;='1º Saneamento'!$P239,'1º Saneamento'!H239&lt;='1º Saneamento'!$Q239,COUNT('1º Saneamento'!$C239:$L239)&gt;3,OR('1º Saneamento'!$N239&lt;&gt;'Série original'!$O239,'1º Saneamento'!$O239&lt;&gt;'Série original'!$P239,'1º Saneamento'!$P239&lt;&gt;'Série original'!$Q239)),'1º Saneamento'!H239," ")</f>
        <v xml:space="preserve"> </v>
      </c>
      <c r="I239" s="5" t="str">
        <f>IF(AND('1º Saneamento'!$O239&gt;30%,'1º Saneamento'!I239&gt;='1º Saneamento'!$P239,'1º Saneamento'!I239&lt;='1º Saneamento'!$Q239,COUNT('1º Saneamento'!$C239:$L239)&gt;3,OR('1º Saneamento'!$N239&lt;&gt;'Série original'!$O239,'1º Saneamento'!$O239&lt;&gt;'Série original'!$P239,'1º Saneamento'!$P239&lt;&gt;'Série original'!$Q239)),'1º Saneamento'!I239," ")</f>
        <v xml:space="preserve"> </v>
      </c>
      <c r="J239" s="5" t="str">
        <f>IF(AND('1º Saneamento'!$O239&gt;30%,'1º Saneamento'!J239&gt;='1º Saneamento'!$P239,'1º Saneamento'!J239&lt;='1º Saneamento'!$Q239,COUNT('1º Saneamento'!$C239:$L239)&gt;3,OR('1º Saneamento'!$N239&lt;&gt;'Série original'!$O239,'1º Saneamento'!$O239&lt;&gt;'Série original'!$P239,'1º Saneamento'!$P239&lt;&gt;'Série original'!$Q239)),'1º Saneamento'!J239," ")</f>
        <v xml:space="preserve"> </v>
      </c>
      <c r="K239" s="5" t="str">
        <f>IF(AND('1º Saneamento'!$O239&gt;30%,'1º Saneamento'!K239&gt;='1º Saneamento'!$P239,'1º Saneamento'!K239&lt;='1º Saneamento'!$Q239,COUNT('1º Saneamento'!$C239:$L239)&gt;3,OR('1º Saneamento'!$N239&lt;&gt;'Série original'!$O239,'1º Saneamento'!$O239&lt;&gt;'Série original'!$P239,'1º Saneamento'!$P239&lt;&gt;'Série original'!$Q239)),'1º Saneamento'!K239," ")</f>
        <v xml:space="preserve"> </v>
      </c>
      <c r="L239" s="5" t="str">
        <f>IF(AND('1º Saneamento'!$O239&gt;30%,'1º Saneamento'!L239&gt;='1º Saneamento'!$P239,'1º Saneamento'!L239&lt;='1º Saneamento'!$Q239,COUNT('1º Saneamento'!$C239:$L239)&gt;3,OR('1º Saneamento'!$N239&lt;&gt;'Série original'!$O239,'1º Saneamento'!$O239&lt;&gt;'Série original'!$P239,'1º Saneamento'!$P239&lt;&gt;'Série original'!$Q239)),'1º Saneamento'!L239," ")</f>
        <v xml:space="preserve"> </v>
      </c>
      <c r="M239" s="44" t="str">
        <f t="shared" si="20"/>
        <v/>
      </c>
      <c r="N239" s="7" t="str">
        <f t="shared" si="21"/>
        <v/>
      </c>
      <c r="O239" s="8" t="str">
        <f t="shared" si="22"/>
        <v/>
      </c>
      <c r="P239" s="6" t="str">
        <f t="shared" si="23"/>
        <v/>
      </c>
      <c r="Q239" s="5" t="str">
        <f t="shared" si="24"/>
        <v/>
      </c>
    </row>
    <row r="240" spans="1:17" ht="12.75" customHeight="1" x14ac:dyDescent="0.25">
      <c r="A240" s="3" t="str">
        <f>IF('Série original'!$A240&lt;&gt;"",'Série original'!$A240,"")</f>
        <v/>
      </c>
      <c r="B240" s="4" t="str">
        <f>IF('Série original'!$B240&lt;&gt;"",'Série original'!$B240,"")</f>
        <v/>
      </c>
      <c r="C240" s="5" t="str">
        <f>IF(AND('1º Saneamento'!$O240&gt;30%,'1º Saneamento'!C240&gt;='1º Saneamento'!$P240,'1º Saneamento'!C240&lt;='1º Saneamento'!$Q240,COUNT('1º Saneamento'!$C240:$L240)&gt;3,OR('1º Saneamento'!$N240&lt;&gt;'Série original'!$O240,'1º Saneamento'!$O240&lt;&gt;'Série original'!$P240,'1º Saneamento'!$P240&lt;&gt;'Série original'!$Q240)),'1º Saneamento'!C240," ")</f>
        <v xml:space="preserve"> </v>
      </c>
      <c r="D240" s="5" t="str">
        <f>IF(AND('1º Saneamento'!$O240&gt;30%,'1º Saneamento'!D240&gt;='1º Saneamento'!$P240,'1º Saneamento'!D240&lt;='1º Saneamento'!$Q240,COUNT('1º Saneamento'!$C240:$L240)&gt;3,OR('1º Saneamento'!$N240&lt;&gt;'Série original'!$O240,'1º Saneamento'!$O240&lt;&gt;'Série original'!$P240,'1º Saneamento'!$P240&lt;&gt;'Série original'!$Q240)),'1º Saneamento'!D240," ")</f>
        <v xml:space="preserve"> </v>
      </c>
      <c r="E240" s="5" t="str">
        <f>IF(AND('1º Saneamento'!$O240&gt;30%,'1º Saneamento'!E240&gt;='1º Saneamento'!$P240,'1º Saneamento'!E240&lt;='1º Saneamento'!$Q240,COUNT('1º Saneamento'!$C240:$L240)&gt;3,OR('1º Saneamento'!$N240&lt;&gt;'Série original'!$O240,'1º Saneamento'!$O240&lt;&gt;'Série original'!$P240,'1º Saneamento'!$P240&lt;&gt;'Série original'!$Q240)),'1º Saneamento'!E240," ")</f>
        <v xml:space="preserve"> </v>
      </c>
      <c r="F240" s="5" t="str">
        <f>IF(AND('1º Saneamento'!$O240&gt;30%,'1º Saneamento'!F240&gt;='1º Saneamento'!$P240,'1º Saneamento'!F240&lt;='1º Saneamento'!$Q240,COUNT('1º Saneamento'!$C240:$L240)&gt;3,OR('1º Saneamento'!$N240&lt;&gt;'Série original'!$O240,'1º Saneamento'!$O240&lt;&gt;'Série original'!$P240,'1º Saneamento'!$P240&lt;&gt;'Série original'!$Q240)),'1º Saneamento'!F240," ")</f>
        <v xml:space="preserve"> </v>
      </c>
      <c r="G240" s="5" t="str">
        <f>IF(AND('1º Saneamento'!$O240&gt;30%,'1º Saneamento'!G240&gt;='1º Saneamento'!$P240,'1º Saneamento'!G240&lt;='1º Saneamento'!$Q240,COUNT('1º Saneamento'!$C240:$L240)&gt;3,OR('1º Saneamento'!$N240&lt;&gt;'Série original'!$O240,'1º Saneamento'!$O240&lt;&gt;'Série original'!$P240,'1º Saneamento'!$P240&lt;&gt;'Série original'!$Q240)),'1º Saneamento'!G240," ")</f>
        <v xml:space="preserve"> </v>
      </c>
      <c r="H240" s="5" t="str">
        <f>IF(AND('1º Saneamento'!$O240&gt;30%,'1º Saneamento'!H240&gt;='1º Saneamento'!$P240,'1º Saneamento'!H240&lt;='1º Saneamento'!$Q240,COUNT('1º Saneamento'!$C240:$L240)&gt;3,OR('1º Saneamento'!$N240&lt;&gt;'Série original'!$O240,'1º Saneamento'!$O240&lt;&gt;'Série original'!$P240,'1º Saneamento'!$P240&lt;&gt;'Série original'!$Q240)),'1º Saneamento'!H240," ")</f>
        <v xml:space="preserve"> </v>
      </c>
      <c r="I240" s="5" t="str">
        <f>IF(AND('1º Saneamento'!$O240&gt;30%,'1º Saneamento'!I240&gt;='1º Saneamento'!$P240,'1º Saneamento'!I240&lt;='1º Saneamento'!$Q240,COUNT('1º Saneamento'!$C240:$L240)&gt;3,OR('1º Saneamento'!$N240&lt;&gt;'Série original'!$O240,'1º Saneamento'!$O240&lt;&gt;'Série original'!$P240,'1º Saneamento'!$P240&lt;&gt;'Série original'!$Q240)),'1º Saneamento'!I240," ")</f>
        <v xml:space="preserve"> </v>
      </c>
      <c r="J240" s="5" t="str">
        <f>IF(AND('1º Saneamento'!$O240&gt;30%,'1º Saneamento'!J240&gt;='1º Saneamento'!$P240,'1º Saneamento'!J240&lt;='1º Saneamento'!$Q240,COUNT('1º Saneamento'!$C240:$L240)&gt;3,OR('1º Saneamento'!$N240&lt;&gt;'Série original'!$O240,'1º Saneamento'!$O240&lt;&gt;'Série original'!$P240,'1º Saneamento'!$P240&lt;&gt;'Série original'!$Q240)),'1º Saneamento'!J240," ")</f>
        <v xml:space="preserve"> </v>
      </c>
      <c r="K240" s="5" t="str">
        <f>IF(AND('1º Saneamento'!$O240&gt;30%,'1º Saneamento'!K240&gt;='1º Saneamento'!$P240,'1º Saneamento'!K240&lt;='1º Saneamento'!$Q240,COUNT('1º Saneamento'!$C240:$L240)&gt;3,OR('1º Saneamento'!$N240&lt;&gt;'Série original'!$O240,'1º Saneamento'!$O240&lt;&gt;'Série original'!$P240,'1º Saneamento'!$P240&lt;&gt;'Série original'!$Q240)),'1º Saneamento'!K240," ")</f>
        <v xml:space="preserve"> </v>
      </c>
      <c r="L240" s="5" t="str">
        <f>IF(AND('1º Saneamento'!$O240&gt;30%,'1º Saneamento'!L240&gt;='1º Saneamento'!$P240,'1º Saneamento'!L240&lt;='1º Saneamento'!$Q240,COUNT('1º Saneamento'!$C240:$L240)&gt;3,OR('1º Saneamento'!$N240&lt;&gt;'Série original'!$O240,'1º Saneamento'!$O240&lt;&gt;'Série original'!$P240,'1º Saneamento'!$P240&lt;&gt;'Série original'!$Q240)),'1º Saneamento'!L240," ")</f>
        <v xml:space="preserve"> </v>
      </c>
      <c r="M240" s="44" t="str">
        <f t="shared" si="20"/>
        <v/>
      </c>
      <c r="N240" s="7" t="str">
        <f t="shared" si="21"/>
        <v/>
      </c>
      <c r="O240" s="8" t="str">
        <f t="shared" si="22"/>
        <v/>
      </c>
      <c r="P240" s="6" t="str">
        <f t="shared" si="23"/>
        <v/>
      </c>
      <c r="Q240" s="5" t="str">
        <f t="shared" si="24"/>
        <v/>
      </c>
    </row>
    <row r="241" spans="1:17" ht="12.75" customHeight="1" x14ac:dyDescent="0.25">
      <c r="A241" s="3" t="str">
        <f>IF('Série original'!$A241&lt;&gt;"",'Série original'!$A241,"")</f>
        <v/>
      </c>
      <c r="B241" s="4" t="str">
        <f>IF('Série original'!$B241&lt;&gt;"",'Série original'!$B241,"")</f>
        <v/>
      </c>
      <c r="C241" s="5" t="str">
        <f>IF(AND('1º Saneamento'!$O241&gt;30%,'1º Saneamento'!C241&gt;='1º Saneamento'!$P241,'1º Saneamento'!C241&lt;='1º Saneamento'!$Q241,COUNT('1º Saneamento'!$C241:$L241)&gt;3,OR('1º Saneamento'!$N241&lt;&gt;'Série original'!$O241,'1º Saneamento'!$O241&lt;&gt;'Série original'!$P241,'1º Saneamento'!$P241&lt;&gt;'Série original'!$Q241)),'1º Saneamento'!C241," ")</f>
        <v xml:space="preserve"> </v>
      </c>
      <c r="D241" s="5" t="str">
        <f>IF(AND('1º Saneamento'!$O241&gt;30%,'1º Saneamento'!D241&gt;='1º Saneamento'!$P241,'1º Saneamento'!D241&lt;='1º Saneamento'!$Q241,COUNT('1º Saneamento'!$C241:$L241)&gt;3,OR('1º Saneamento'!$N241&lt;&gt;'Série original'!$O241,'1º Saneamento'!$O241&lt;&gt;'Série original'!$P241,'1º Saneamento'!$P241&lt;&gt;'Série original'!$Q241)),'1º Saneamento'!D241," ")</f>
        <v xml:space="preserve"> </v>
      </c>
      <c r="E241" s="5" t="str">
        <f>IF(AND('1º Saneamento'!$O241&gt;30%,'1º Saneamento'!E241&gt;='1º Saneamento'!$P241,'1º Saneamento'!E241&lt;='1º Saneamento'!$Q241,COUNT('1º Saneamento'!$C241:$L241)&gt;3,OR('1º Saneamento'!$N241&lt;&gt;'Série original'!$O241,'1º Saneamento'!$O241&lt;&gt;'Série original'!$P241,'1º Saneamento'!$P241&lt;&gt;'Série original'!$Q241)),'1º Saneamento'!E241," ")</f>
        <v xml:space="preserve"> </v>
      </c>
      <c r="F241" s="5" t="str">
        <f>IF(AND('1º Saneamento'!$O241&gt;30%,'1º Saneamento'!F241&gt;='1º Saneamento'!$P241,'1º Saneamento'!F241&lt;='1º Saneamento'!$Q241,COUNT('1º Saneamento'!$C241:$L241)&gt;3,OR('1º Saneamento'!$N241&lt;&gt;'Série original'!$O241,'1º Saneamento'!$O241&lt;&gt;'Série original'!$P241,'1º Saneamento'!$P241&lt;&gt;'Série original'!$Q241)),'1º Saneamento'!F241," ")</f>
        <v xml:space="preserve"> </v>
      </c>
      <c r="G241" s="5" t="str">
        <f>IF(AND('1º Saneamento'!$O241&gt;30%,'1º Saneamento'!G241&gt;='1º Saneamento'!$P241,'1º Saneamento'!G241&lt;='1º Saneamento'!$Q241,COUNT('1º Saneamento'!$C241:$L241)&gt;3,OR('1º Saneamento'!$N241&lt;&gt;'Série original'!$O241,'1º Saneamento'!$O241&lt;&gt;'Série original'!$P241,'1º Saneamento'!$P241&lt;&gt;'Série original'!$Q241)),'1º Saneamento'!G241," ")</f>
        <v xml:space="preserve"> </v>
      </c>
      <c r="H241" s="5" t="str">
        <f>IF(AND('1º Saneamento'!$O241&gt;30%,'1º Saneamento'!H241&gt;='1º Saneamento'!$P241,'1º Saneamento'!H241&lt;='1º Saneamento'!$Q241,COUNT('1º Saneamento'!$C241:$L241)&gt;3,OR('1º Saneamento'!$N241&lt;&gt;'Série original'!$O241,'1º Saneamento'!$O241&lt;&gt;'Série original'!$P241,'1º Saneamento'!$P241&lt;&gt;'Série original'!$Q241)),'1º Saneamento'!H241," ")</f>
        <v xml:space="preserve"> </v>
      </c>
      <c r="I241" s="5" t="str">
        <f>IF(AND('1º Saneamento'!$O241&gt;30%,'1º Saneamento'!I241&gt;='1º Saneamento'!$P241,'1º Saneamento'!I241&lt;='1º Saneamento'!$Q241,COUNT('1º Saneamento'!$C241:$L241)&gt;3,OR('1º Saneamento'!$N241&lt;&gt;'Série original'!$O241,'1º Saneamento'!$O241&lt;&gt;'Série original'!$P241,'1º Saneamento'!$P241&lt;&gt;'Série original'!$Q241)),'1º Saneamento'!I241," ")</f>
        <v xml:space="preserve"> </v>
      </c>
      <c r="J241" s="5" t="str">
        <f>IF(AND('1º Saneamento'!$O241&gt;30%,'1º Saneamento'!J241&gt;='1º Saneamento'!$P241,'1º Saneamento'!J241&lt;='1º Saneamento'!$Q241,COUNT('1º Saneamento'!$C241:$L241)&gt;3,OR('1º Saneamento'!$N241&lt;&gt;'Série original'!$O241,'1º Saneamento'!$O241&lt;&gt;'Série original'!$P241,'1º Saneamento'!$P241&lt;&gt;'Série original'!$Q241)),'1º Saneamento'!J241," ")</f>
        <v xml:space="preserve"> </v>
      </c>
      <c r="K241" s="5" t="str">
        <f>IF(AND('1º Saneamento'!$O241&gt;30%,'1º Saneamento'!K241&gt;='1º Saneamento'!$P241,'1º Saneamento'!K241&lt;='1º Saneamento'!$Q241,COUNT('1º Saneamento'!$C241:$L241)&gt;3,OR('1º Saneamento'!$N241&lt;&gt;'Série original'!$O241,'1º Saneamento'!$O241&lt;&gt;'Série original'!$P241,'1º Saneamento'!$P241&lt;&gt;'Série original'!$Q241)),'1º Saneamento'!K241," ")</f>
        <v xml:space="preserve"> </v>
      </c>
      <c r="L241" s="5" t="str">
        <f>IF(AND('1º Saneamento'!$O241&gt;30%,'1º Saneamento'!L241&gt;='1º Saneamento'!$P241,'1º Saneamento'!L241&lt;='1º Saneamento'!$Q241,COUNT('1º Saneamento'!$C241:$L241)&gt;3,OR('1º Saneamento'!$N241&lt;&gt;'Série original'!$O241,'1º Saneamento'!$O241&lt;&gt;'Série original'!$P241,'1º Saneamento'!$P241&lt;&gt;'Série original'!$Q241)),'1º Saneamento'!L241," ")</f>
        <v xml:space="preserve"> </v>
      </c>
      <c r="M241" s="44" t="str">
        <f t="shared" si="20"/>
        <v/>
      </c>
      <c r="N241" s="7" t="str">
        <f t="shared" si="21"/>
        <v/>
      </c>
      <c r="O241" s="8" t="str">
        <f t="shared" si="22"/>
        <v/>
      </c>
      <c r="P241" s="6" t="str">
        <f t="shared" si="23"/>
        <v/>
      </c>
      <c r="Q241" s="5" t="str">
        <f t="shared" si="24"/>
        <v/>
      </c>
    </row>
    <row r="242" spans="1:17" ht="12.75" customHeight="1" x14ac:dyDescent="0.25">
      <c r="A242" s="3" t="str">
        <f>IF('Série original'!$A242&lt;&gt;"",'Série original'!$A242,"")</f>
        <v/>
      </c>
      <c r="B242" s="4" t="str">
        <f>IF('Série original'!$B242&lt;&gt;"",'Série original'!$B242,"")</f>
        <v/>
      </c>
      <c r="C242" s="5" t="str">
        <f>IF(AND('1º Saneamento'!$O242&gt;30%,'1º Saneamento'!C242&gt;='1º Saneamento'!$P242,'1º Saneamento'!C242&lt;='1º Saneamento'!$Q242,COUNT('1º Saneamento'!$C242:$L242)&gt;3,OR('1º Saneamento'!$N242&lt;&gt;'Série original'!$O242,'1º Saneamento'!$O242&lt;&gt;'Série original'!$P242,'1º Saneamento'!$P242&lt;&gt;'Série original'!$Q242)),'1º Saneamento'!C242," ")</f>
        <v xml:space="preserve"> </v>
      </c>
      <c r="D242" s="5" t="str">
        <f>IF(AND('1º Saneamento'!$O242&gt;30%,'1º Saneamento'!D242&gt;='1º Saneamento'!$P242,'1º Saneamento'!D242&lt;='1º Saneamento'!$Q242,COUNT('1º Saneamento'!$C242:$L242)&gt;3,OR('1º Saneamento'!$N242&lt;&gt;'Série original'!$O242,'1º Saneamento'!$O242&lt;&gt;'Série original'!$P242,'1º Saneamento'!$P242&lt;&gt;'Série original'!$Q242)),'1º Saneamento'!D242," ")</f>
        <v xml:space="preserve"> </v>
      </c>
      <c r="E242" s="5" t="str">
        <f>IF(AND('1º Saneamento'!$O242&gt;30%,'1º Saneamento'!E242&gt;='1º Saneamento'!$P242,'1º Saneamento'!E242&lt;='1º Saneamento'!$Q242,COUNT('1º Saneamento'!$C242:$L242)&gt;3,OR('1º Saneamento'!$N242&lt;&gt;'Série original'!$O242,'1º Saneamento'!$O242&lt;&gt;'Série original'!$P242,'1º Saneamento'!$P242&lt;&gt;'Série original'!$Q242)),'1º Saneamento'!E242," ")</f>
        <v xml:space="preserve"> </v>
      </c>
      <c r="F242" s="5" t="str">
        <f>IF(AND('1º Saneamento'!$O242&gt;30%,'1º Saneamento'!F242&gt;='1º Saneamento'!$P242,'1º Saneamento'!F242&lt;='1º Saneamento'!$Q242,COUNT('1º Saneamento'!$C242:$L242)&gt;3,OR('1º Saneamento'!$N242&lt;&gt;'Série original'!$O242,'1º Saneamento'!$O242&lt;&gt;'Série original'!$P242,'1º Saneamento'!$P242&lt;&gt;'Série original'!$Q242)),'1º Saneamento'!F242," ")</f>
        <v xml:space="preserve"> </v>
      </c>
      <c r="G242" s="5" t="str">
        <f>IF(AND('1º Saneamento'!$O242&gt;30%,'1º Saneamento'!G242&gt;='1º Saneamento'!$P242,'1º Saneamento'!G242&lt;='1º Saneamento'!$Q242,COUNT('1º Saneamento'!$C242:$L242)&gt;3,OR('1º Saneamento'!$N242&lt;&gt;'Série original'!$O242,'1º Saneamento'!$O242&lt;&gt;'Série original'!$P242,'1º Saneamento'!$P242&lt;&gt;'Série original'!$Q242)),'1º Saneamento'!G242," ")</f>
        <v xml:space="preserve"> </v>
      </c>
      <c r="H242" s="5" t="str">
        <f>IF(AND('1º Saneamento'!$O242&gt;30%,'1º Saneamento'!H242&gt;='1º Saneamento'!$P242,'1º Saneamento'!H242&lt;='1º Saneamento'!$Q242,COUNT('1º Saneamento'!$C242:$L242)&gt;3,OR('1º Saneamento'!$N242&lt;&gt;'Série original'!$O242,'1º Saneamento'!$O242&lt;&gt;'Série original'!$P242,'1º Saneamento'!$P242&lt;&gt;'Série original'!$Q242)),'1º Saneamento'!H242," ")</f>
        <v xml:space="preserve"> </v>
      </c>
      <c r="I242" s="5" t="str">
        <f>IF(AND('1º Saneamento'!$O242&gt;30%,'1º Saneamento'!I242&gt;='1º Saneamento'!$P242,'1º Saneamento'!I242&lt;='1º Saneamento'!$Q242,COUNT('1º Saneamento'!$C242:$L242)&gt;3,OR('1º Saneamento'!$N242&lt;&gt;'Série original'!$O242,'1º Saneamento'!$O242&lt;&gt;'Série original'!$P242,'1º Saneamento'!$P242&lt;&gt;'Série original'!$Q242)),'1º Saneamento'!I242," ")</f>
        <v xml:space="preserve"> </v>
      </c>
      <c r="J242" s="5" t="str">
        <f>IF(AND('1º Saneamento'!$O242&gt;30%,'1º Saneamento'!J242&gt;='1º Saneamento'!$P242,'1º Saneamento'!J242&lt;='1º Saneamento'!$Q242,COUNT('1º Saneamento'!$C242:$L242)&gt;3,OR('1º Saneamento'!$N242&lt;&gt;'Série original'!$O242,'1º Saneamento'!$O242&lt;&gt;'Série original'!$P242,'1º Saneamento'!$P242&lt;&gt;'Série original'!$Q242)),'1º Saneamento'!J242," ")</f>
        <v xml:space="preserve"> </v>
      </c>
      <c r="K242" s="5" t="str">
        <f>IF(AND('1º Saneamento'!$O242&gt;30%,'1º Saneamento'!K242&gt;='1º Saneamento'!$P242,'1º Saneamento'!K242&lt;='1º Saneamento'!$Q242,COUNT('1º Saneamento'!$C242:$L242)&gt;3,OR('1º Saneamento'!$N242&lt;&gt;'Série original'!$O242,'1º Saneamento'!$O242&lt;&gt;'Série original'!$P242,'1º Saneamento'!$P242&lt;&gt;'Série original'!$Q242)),'1º Saneamento'!K242," ")</f>
        <v xml:space="preserve"> </v>
      </c>
      <c r="L242" s="5" t="str">
        <f>IF(AND('1º Saneamento'!$O242&gt;30%,'1º Saneamento'!L242&gt;='1º Saneamento'!$P242,'1º Saneamento'!L242&lt;='1º Saneamento'!$Q242,COUNT('1º Saneamento'!$C242:$L242)&gt;3,OR('1º Saneamento'!$N242&lt;&gt;'Série original'!$O242,'1º Saneamento'!$O242&lt;&gt;'Série original'!$P242,'1º Saneamento'!$P242&lt;&gt;'Série original'!$Q242)),'1º Saneamento'!L242," ")</f>
        <v xml:space="preserve"> </v>
      </c>
      <c r="M242" s="44" t="str">
        <f t="shared" si="20"/>
        <v/>
      </c>
      <c r="N242" s="7" t="str">
        <f t="shared" si="21"/>
        <v/>
      </c>
      <c r="O242" s="8" t="str">
        <f t="shared" si="22"/>
        <v/>
      </c>
      <c r="P242" s="6" t="str">
        <f t="shared" si="23"/>
        <v/>
      </c>
      <c r="Q242" s="5" t="str">
        <f t="shared" si="24"/>
        <v/>
      </c>
    </row>
    <row r="243" spans="1:17" ht="12.75" customHeight="1" x14ac:dyDescent="0.25">
      <c r="A243" s="3" t="str">
        <f>IF('Série original'!$A243&lt;&gt;"",'Série original'!$A243,"")</f>
        <v/>
      </c>
      <c r="B243" s="4" t="str">
        <f>IF('Série original'!$B243&lt;&gt;"",'Série original'!$B243,"")</f>
        <v/>
      </c>
      <c r="C243" s="5" t="str">
        <f>IF(AND('1º Saneamento'!$O243&gt;30%,'1º Saneamento'!C243&gt;='1º Saneamento'!$P243,'1º Saneamento'!C243&lt;='1º Saneamento'!$Q243,COUNT('1º Saneamento'!$C243:$L243)&gt;3,OR('1º Saneamento'!$N243&lt;&gt;'Série original'!$O243,'1º Saneamento'!$O243&lt;&gt;'Série original'!$P243,'1º Saneamento'!$P243&lt;&gt;'Série original'!$Q243)),'1º Saneamento'!C243," ")</f>
        <v xml:space="preserve"> </v>
      </c>
      <c r="D243" s="5" t="str">
        <f>IF(AND('1º Saneamento'!$O243&gt;30%,'1º Saneamento'!D243&gt;='1º Saneamento'!$P243,'1º Saneamento'!D243&lt;='1º Saneamento'!$Q243,COUNT('1º Saneamento'!$C243:$L243)&gt;3,OR('1º Saneamento'!$N243&lt;&gt;'Série original'!$O243,'1º Saneamento'!$O243&lt;&gt;'Série original'!$P243,'1º Saneamento'!$P243&lt;&gt;'Série original'!$Q243)),'1º Saneamento'!D243," ")</f>
        <v xml:space="preserve"> </v>
      </c>
      <c r="E243" s="5" t="str">
        <f>IF(AND('1º Saneamento'!$O243&gt;30%,'1º Saneamento'!E243&gt;='1º Saneamento'!$P243,'1º Saneamento'!E243&lt;='1º Saneamento'!$Q243,COUNT('1º Saneamento'!$C243:$L243)&gt;3,OR('1º Saneamento'!$N243&lt;&gt;'Série original'!$O243,'1º Saneamento'!$O243&lt;&gt;'Série original'!$P243,'1º Saneamento'!$P243&lt;&gt;'Série original'!$Q243)),'1º Saneamento'!E243," ")</f>
        <v xml:space="preserve"> </v>
      </c>
      <c r="F243" s="5" t="str">
        <f>IF(AND('1º Saneamento'!$O243&gt;30%,'1º Saneamento'!F243&gt;='1º Saneamento'!$P243,'1º Saneamento'!F243&lt;='1º Saneamento'!$Q243,COUNT('1º Saneamento'!$C243:$L243)&gt;3,OR('1º Saneamento'!$N243&lt;&gt;'Série original'!$O243,'1º Saneamento'!$O243&lt;&gt;'Série original'!$P243,'1º Saneamento'!$P243&lt;&gt;'Série original'!$Q243)),'1º Saneamento'!F243," ")</f>
        <v xml:space="preserve"> </v>
      </c>
      <c r="G243" s="5" t="str">
        <f>IF(AND('1º Saneamento'!$O243&gt;30%,'1º Saneamento'!G243&gt;='1º Saneamento'!$P243,'1º Saneamento'!G243&lt;='1º Saneamento'!$Q243,COUNT('1º Saneamento'!$C243:$L243)&gt;3,OR('1º Saneamento'!$N243&lt;&gt;'Série original'!$O243,'1º Saneamento'!$O243&lt;&gt;'Série original'!$P243,'1º Saneamento'!$P243&lt;&gt;'Série original'!$Q243)),'1º Saneamento'!G243," ")</f>
        <v xml:space="preserve"> </v>
      </c>
      <c r="H243" s="5" t="str">
        <f>IF(AND('1º Saneamento'!$O243&gt;30%,'1º Saneamento'!H243&gt;='1º Saneamento'!$P243,'1º Saneamento'!H243&lt;='1º Saneamento'!$Q243,COUNT('1º Saneamento'!$C243:$L243)&gt;3,OR('1º Saneamento'!$N243&lt;&gt;'Série original'!$O243,'1º Saneamento'!$O243&lt;&gt;'Série original'!$P243,'1º Saneamento'!$P243&lt;&gt;'Série original'!$Q243)),'1º Saneamento'!H243," ")</f>
        <v xml:space="preserve"> </v>
      </c>
      <c r="I243" s="5" t="str">
        <f>IF(AND('1º Saneamento'!$O243&gt;30%,'1º Saneamento'!I243&gt;='1º Saneamento'!$P243,'1º Saneamento'!I243&lt;='1º Saneamento'!$Q243,COUNT('1º Saneamento'!$C243:$L243)&gt;3,OR('1º Saneamento'!$N243&lt;&gt;'Série original'!$O243,'1º Saneamento'!$O243&lt;&gt;'Série original'!$P243,'1º Saneamento'!$P243&lt;&gt;'Série original'!$Q243)),'1º Saneamento'!I243," ")</f>
        <v xml:space="preserve"> </v>
      </c>
      <c r="J243" s="5" t="str">
        <f>IF(AND('1º Saneamento'!$O243&gt;30%,'1º Saneamento'!J243&gt;='1º Saneamento'!$P243,'1º Saneamento'!J243&lt;='1º Saneamento'!$Q243,COUNT('1º Saneamento'!$C243:$L243)&gt;3,OR('1º Saneamento'!$N243&lt;&gt;'Série original'!$O243,'1º Saneamento'!$O243&lt;&gt;'Série original'!$P243,'1º Saneamento'!$P243&lt;&gt;'Série original'!$Q243)),'1º Saneamento'!J243," ")</f>
        <v xml:space="preserve"> </v>
      </c>
      <c r="K243" s="5" t="str">
        <f>IF(AND('1º Saneamento'!$O243&gt;30%,'1º Saneamento'!K243&gt;='1º Saneamento'!$P243,'1º Saneamento'!K243&lt;='1º Saneamento'!$Q243,COUNT('1º Saneamento'!$C243:$L243)&gt;3,OR('1º Saneamento'!$N243&lt;&gt;'Série original'!$O243,'1º Saneamento'!$O243&lt;&gt;'Série original'!$P243,'1º Saneamento'!$P243&lt;&gt;'Série original'!$Q243)),'1º Saneamento'!K243," ")</f>
        <v xml:space="preserve"> </v>
      </c>
      <c r="L243" s="5" t="str">
        <f>IF(AND('1º Saneamento'!$O243&gt;30%,'1º Saneamento'!L243&gt;='1º Saneamento'!$P243,'1º Saneamento'!L243&lt;='1º Saneamento'!$Q243,COUNT('1º Saneamento'!$C243:$L243)&gt;3,OR('1º Saneamento'!$N243&lt;&gt;'Série original'!$O243,'1º Saneamento'!$O243&lt;&gt;'Série original'!$P243,'1º Saneamento'!$P243&lt;&gt;'Série original'!$Q243)),'1º Saneamento'!L243," ")</f>
        <v xml:space="preserve"> </v>
      </c>
      <c r="M243" s="44" t="str">
        <f t="shared" si="20"/>
        <v/>
      </c>
      <c r="N243" s="7" t="str">
        <f t="shared" si="21"/>
        <v/>
      </c>
      <c r="O243" s="8" t="str">
        <f t="shared" si="22"/>
        <v/>
      </c>
      <c r="P243" s="6" t="str">
        <f t="shared" si="23"/>
        <v/>
      </c>
      <c r="Q243" s="5" t="str">
        <f t="shared" si="24"/>
        <v/>
      </c>
    </row>
    <row r="244" spans="1:17" ht="12.75" customHeight="1" x14ac:dyDescent="0.25">
      <c r="A244" s="3" t="str">
        <f>IF('Série original'!$A244&lt;&gt;"",'Série original'!$A244,"")</f>
        <v/>
      </c>
      <c r="B244" s="4" t="str">
        <f>IF('Série original'!$B244&lt;&gt;"",'Série original'!$B244,"")</f>
        <v/>
      </c>
      <c r="C244" s="5" t="str">
        <f>IF(AND('1º Saneamento'!$O244&gt;30%,'1º Saneamento'!C244&gt;='1º Saneamento'!$P244,'1º Saneamento'!C244&lt;='1º Saneamento'!$Q244,COUNT('1º Saneamento'!$C244:$L244)&gt;3,OR('1º Saneamento'!$N244&lt;&gt;'Série original'!$O244,'1º Saneamento'!$O244&lt;&gt;'Série original'!$P244,'1º Saneamento'!$P244&lt;&gt;'Série original'!$Q244)),'1º Saneamento'!C244," ")</f>
        <v xml:space="preserve"> </v>
      </c>
      <c r="D244" s="5" t="str">
        <f>IF(AND('1º Saneamento'!$O244&gt;30%,'1º Saneamento'!D244&gt;='1º Saneamento'!$P244,'1º Saneamento'!D244&lt;='1º Saneamento'!$Q244,COUNT('1º Saneamento'!$C244:$L244)&gt;3,OR('1º Saneamento'!$N244&lt;&gt;'Série original'!$O244,'1º Saneamento'!$O244&lt;&gt;'Série original'!$P244,'1º Saneamento'!$P244&lt;&gt;'Série original'!$Q244)),'1º Saneamento'!D244," ")</f>
        <v xml:space="preserve"> </v>
      </c>
      <c r="E244" s="5" t="str">
        <f>IF(AND('1º Saneamento'!$O244&gt;30%,'1º Saneamento'!E244&gt;='1º Saneamento'!$P244,'1º Saneamento'!E244&lt;='1º Saneamento'!$Q244,COUNT('1º Saneamento'!$C244:$L244)&gt;3,OR('1º Saneamento'!$N244&lt;&gt;'Série original'!$O244,'1º Saneamento'!$O244&lt;&gt;'Série original'!$P244,'1º Saneamento'!$P244&lt;&gt;'Série original'!$Q244)),'1º Saneamento'!E244," ")</f>
        <v xml:space="preserve"> </v>
      </c>
      <c r="F244" s="5" t="str">
        <f>IF(AND('1º Saneamento'!$O244&gt;30%,'1º Saneamento'!F244&gt;='1º Saneamento'!$P244,'1º Saneamento'!F244&lt;='1º Saneamento'!$Q244,COUNT('1º Saneamento'!$C244:$L244)&gt;3,OR('1º Saneamento'!$N244&lt;&gt;'Série original'!$O244,'1º Saneamento'!$O244&lt;&gt;'Série original'!$P244,'1º Saneamento'!$P244&lt;&gt;'Série original'!$Q244)),'1º Saneamento'!F244," ")</f>
        <v xml:space="preserve"> </v>
      </c>
      <c r="G244" s="5" t="str">
        <f>IF(AND('1º Saneamento'!$O244&gt;30%,'1º Saneamento'!G244&gt;='1º Saneamento'!$P244,'1º Saneamento'!G244&lt;='1º Saneamento'!$Q244,COUNT('1º Saneamento'!$C244:$L244)&gt;3,OR('1º Saneamento'!$N244&lt;&gt;'Série original'!$O244,'1º Saneamento'!$O244&lt;&gt;'Série original'!$P244,'1º Saneamento'!$P244&lt;&gt;'Série original'!$Q244)),'1º Saneamento'!G244," ")</f>
        <v xml:space="preserve"> </v>
      </c>
      <c r="H244" s="5" t="str">
        <f>IF(AND('1º Saneamento'!$O244&gt;30%,'1º Saneamento'!H244&gt;='1º Saneamento'!$P244,'1º Saneamento'!H244&lt;='1º Saneamento'!$Q244,COUNT('1º Saneamento'!$C244:$L244)&gt;3,OR('1º Saneamento'!$N244&lt;&gt;'Série original'!$O244,'1º Saneamento'!$O244&lt;&gt;'Série original'!$P244,'1º Saneamento'!$P244&lt;&gt;'Série original'!$Q244)),'1º Saneamento'!H244," ")</f>
        <v xml:space="preserve"> </v>
      </c>
      <c r="I244" s="5" t="str">
        <f>IF(AND('1º Saneamento'!$O244&gt;30%,'1º Saneamento'!I244&gt;='1º Saneamento'!$P244,'1º Saneamento'!I244&lt;='1º Saneamento'!$Q244,COUNT('1º Saneamento'!$C244:$L244)&gt;3,OR('1º Saneamento'!$N244&lt;&gt;'Série original'!$O244,'1º Saneamento'!$O244&lt;&gt;'Série original'!$P244,'1º Saneamento'!$P244&lt;&gt;'Série original'!$Q244)),'1º Saneamento'!I244," ")</f>
        <v xml:space="preserve"> </v>
      </c>
      <c r="J244" s="5" t="str">
        <f>IF(AND('1º Saneamento'!$O244&gt;30%,'1º Saneamento'!J244&gt;='1º Saneamento'!$P244,'1º Saneamento'!J244&lt;='1º Saneamento'!$Q244,COUNT('1º Saneamento'!$C244:$L244)&gt;3,OR('1º Saneamento'!$N244&lt;&gt;'Série original'!$O244,'1º Saneamento'!$O244&lt;&gt;'Série original'!$P244,'1º Saneamento'!$P244&lt;&gt;'Série original'!$Q244)),'1º Saneamento'!J244," ")</f>
        <v xml:space="preserve"> </v>
      </c>
      <c r="K244" s="5" t="str">
        <f>IF(AND('1º Saneamento'!$O244&gt;30%,'1º Saneamento'!K244&gt;='1º Saneamento'!$P244,'1º Saneamento'!K244&lt;='1º Saneamento'!$Q244,COUNT('1º Saneamento'!$C244:$L244)&gt;3,OR('1º Saneamento'!$N244&lt;&gt;'Série original'!$O244,'1º Saneamento'!$O244&lt;&gt;'Série original'!$P244,'1º Saneamento'!$P244&lt;&gt;'Série original'!$Q244)),'1º Saneamento'!K244," ")</f>
        <v xml:space="preserve"> </v>
      </c>
      <c r="L244" s="5" t="str">
        <f>IF(AND('1º Saneamento'!$O244&gt;30%,'1º Saneamento'!L244&gt;='1º Saneamento'!$P244,'1º Saneamento'!L244&lt;='1º Saneamento'!$Q244,COUNT('1º Saneamento'!$C244:$L244)&gt;3,OR('1º Saneamento'!$N244&lt;&gt;'Série original'!$O244,'1º Saneamento'!$O244&lt;&gt;'Série original'!$P244,'1º Saneamento'!$P244&lt;&gt;'Série original'!$Q244)),'1º Saneamento'!L244," ")</f>
        <v xml:space="preserve"> </v>
      </c>
      <c r="M244" s="44" t="str">
        <f t="shared" si="20"/>
        <v/>
      </c>
      <c r="N244" s="7" t="str">
        <f t="shared" si="21"/>
        <v/>
      </c>
      <c r="O244" s="8" t="str">
        <f t="shared" si="22"/>
        <v/>
      </c>
      <c r="P244" s="6" t="str">
        <f t="shared" si="23"/>
        <v/>
      </c>
      <c r="Q244" s="5" t="str">
        <f t="shared" si="24"/>
        <v/>
      </c>
    </row>
    <row r="245" spans="1:17" ht="12.75" customHeight="1" x14ac:dyDescent="0.25">
      <c r="A245" s="3" t="str">
        <f>IF('Série original'!$A245&lt;&gt;"",'Série original'!$A245,"")</f>
        <v/>
      </c>
      <c r="B245" s="4" t="str">
        <f>IF('Série original'!$B245&lt;&gt;"",'Série original'!$B245,"")</f>
        <v/>
      </c>
      <c r="C245" s="5" t="str">
        <f>IF(AND('1º Saneamento'!$O245&gt;30%,'1º Saneamento'!C245&gt;='1º Saneamento'!$P245,'1º Saneamento'!C245&lt;='1º Saneamento'!$Q245,COUNT('1º Saneamento'!$C245:$L245)&gt;3,OR('1º Saneamento'!$N245&lt;&gt;'Série original'!$O245,'1º Saneamento'!$O245&lt;&gt;'Série original'!$P245,'1º Saneamento'!$P245&lt;&gt;'Série original'!$Q245)),'1º Saneamento'!C245," ")</f>
        <v xml:space="preserve"> </v>
      </c>
      <c r="D245" s="5" t="str">
        <f>IF(AND('1º Saneamento'!$O245&gt;30%,'1º Saneamento'!D245&gt;='1º Saneamento'!$P245,'1º Saneamento'!D245&lt;='1º Saneamento'!$Q245,COUNT('1º Saneamento'!$C245:$L245)&gt;3,OR('1º Saneamento'!$N245&lt;&gt;'Série original'!$O245,'1º Saneamento'!$O245&lt;&gt;'Série original'!$P245,'1º Saneamento'!$P245&lt;&gt;'Série original'!$Q245)),'1º Saneamento'!D245," ")</f>
        <v xml:space="preserve"> </v>
      </c>
      <c r="E245" s="5" t="str">
        <f>IF(AND('1º Saneamento'!$O245&gt;30%,'1º Saneamento'!E245&gt;='1º Saneamento'!$P245,'1º Saneamento'!E245&lt;='1º Saneamento'!$Q245,COUNT('1º Saneamento'!$C245:$L245)&gt;3,OR('1º Saneamento'!$N245&lt;&gt;'Série original'!$O245,'1º Saneamento'!$O245&lt;&gt;'Série original'!$P245,'1º Saneamento'!$P245&lt;&gt;'Série original'!$Q245)),'1º Saneamento'!E245," ")</f>
        <v xml:space="preserve"> </v>
      </c>
      <c r="F245" s="5" t="str">
        <f>IF(AND('1º Saneamento'!$O245&gt;30%,'1º Saneamento'!F245&gt;='1º Saneamento'!$P245,'1º Saneamento'!F245&lt;='1º Saneamento'!$Q245,COUNT('1º Saneamento'!$C245:$L245)&gt;3,OR('1º Saneamento'!$N245&lt;&gt;'Série original'!$O245,'1º Saneamento'!$O245&lt;&gt;'Série original'!$P245,'1º Saneamento'!$P245&lt;&gt;'Série original'!$Q245)),'1º Saneamento'!F245," ")</f>
        <v xml:space="preserve"> </v>
      </c>
      <c r="G245" s="5" t="str">
        <f>IF(AND('1º Saneamento'!$O245&gt;30%,'1º Saneamento'!G245&gt;='1º Saneamento'!$P245,'1º Saneamento'!G245&lt;='1º Saneamento'!$Q245,COUNT('1º Saneamento'!$C245:$L245)&gt;3,OR('1º Saneamento'!$N245&lt;&gt;'Série original'!$O245,'1º Saneamento'!$O245&lt;&gt;'Série original'!$P245,'1º Saneamento'!$P245&lt;&gt;'Série original'!$Q245)),'1º Saneamento'!G245," ")</f>
        <v xml:space="preserve"> </v>
      </c>
      <c r="H245" s="5" t="str">
        <f>IF(AND('1º Saneamento'!$O245&gt;30%,'1º Saneamento'!H245&gt;='1º Saneamento'!$P245,'1º Saneamento'!H245&lt;='1º Saneamento'!$Q245,COUNT('1º Saneamento'!$C245:$L245)&gt;3,OR('1º Saneamento'!$N245&lt;&gt;'Série original'!$O245,'1º Saneamento'!$O245&lt;&gt;'Série original'!$P245,'1º Saneamento'!$P245&lt;&gt;'Série original'!$Q245)),'1º Saneamento'!H245," ")</f>
        <v xml:space="preserve"> </v>
      </c>
      <c r="I245" s="5" t="str">
        <f>IF(AND('1º Saneamento'!$O245&gt;30%,'1º Saneamento'!I245&gt;='1º Saneamento'!$P245,'1º Saneamento'!I245&lt;='1º Saneamento'!$Q245,COUNT('1º Saneamento'!$C245:$L245)&gt;3,OR('1º Saneamento'!$N245&lt;&gt;'Série original'!$O245,'1º Saneamento'!$O245&lt;&gt;'Série original'!$P245,'1º Saneamento'!$P245&lt;&gt;'Série original'!$Q245)),'1º Saneamento'!I245," ")</f>
        <v xml:space="preserve"> </v>
      </c>
      <c r="J245" s="5" t="str">
        <f>IF(AND('1º Saneamento'!$O245&gt;30%,'1º Saneamento'!J245&gt;='1º Saneamento'!$P245,'1º Saneamento'!J245&lt;='1º Saneamento'!$Q245,COUNT('1º Saneamento'!$C245:$L245)&gt;3,OR('1º Saneamento'!$N245&lt;&gt;'Série original'!$O245,'1º Saneamento'!$O245&lt;&gt;'Série original'!$P245,'1º Saneamento'!$P245&lt;&gt;'Série original'!$Q245)),'1º Saneamento'!J245," ")</f>
        <v xml:space="preserve"> </v>
      </c>
      <c r="K245" s="5" t="str">
        <f>IF(AND('1º Saneamento'!$O245&gt;30%,'1º Saneamento'!K245&gt;='1º Saneamento'!$P245,'1º Saneamento'!K245&lt;='1º Saneamento'!$Q245,COUNT('1º Saneamento'!$C245:$L245)&gt;3,OR('1º Saneamento'!$N245&lt;&gt;'Série original'!$O245,'1º Saneamento'!$O245&lt;&gt;'Série original'!$P245,'1º Saneamento'!$P245&lt;&gt;'Série original'!$Q245)),'1º Saneamento'!K245," ")</f>
        <v xml:space="preserve"> </v>
      </c>
      <c r="L245" s="5" t="str">
        <f>IF(AND('1º Saneamento'!$O245&gt;30%,'1º Saneamento'!L245&gt;='1º Saneamento'!$P245,'1º Saneamento'!L245&lt;='1º Saneamento'!$Q245,COUNT('1º Saneamento'!$C245:$L245)&gt;3,OR('1º Saneamento'!$N245&lt;&gt;'Série original'!$O245,'1º Saneamento'!$O245&lt;&gt;'Série original'!$P245,'1º Saneamento'!$P245&lt;&gt;'Série original'!$Q245)),'1º Saneamento'!L245," ")</f>
        <v xml:space="preserve"> </v>
      </c>
      <c r="M245" s="44" t="str">
        <f t="shared" si="20"/>
        <v/>
      </c>
      <c r="N245" s="7" t="str">
        <f t="shared" si="21"/>
        <v/>
      </c>
      <c r="O245" s="8" t="str">
        <f t="shared" si="22"/>
        <v/>
      </c>
      <c r="P245" s="6" t="str">
        <f t="shared" si="23"/>
        <v/>
      </c>
      <c r="Q245" s="5" t="str">
        <f t="shared" si="24"/>
        <v/>
      </c>
    </row>
    <row r="246" spans="1:17" ht="12.75" customHeight="1" x14ac:dyDescent="0.25">
      <c r="A246" s="3" t="str">
        <f>IF('Série original'!$A246&lt;&gt;"",'Série original'!$A246,"")</f>
        <v/>
      </c>
      <c r="B246" s="4" t="str">
        <f>IF('Série original'!$B246&lt;&gt;"",'Série original'!$B246,"")</f>
        <v/>
      </c>
      <c r="C246" s="5" t="str">
        <f>IF(AND('1º Saneamento'!$O246&gt;30%,'1º Saneamento'!C246&gt;='1º Saneamento'!$P246,'1º Saneamento'!C246&lt;='1º Saneamento'!$Q246,COUNT('1º Saneamento'!$C246:$L246)&gt;3,OR('1º Saneamento'!$N246&lt;&gt;'Série original'!$O246,'1º Saneamento'!$O246&lt;&gt;'Série original'!$P246,'1º Saneamento'!$P246&lt;&gt;'Série original'!$Q246)),'1º Saneamento'!C246," ")</f>
        <v xml:space="preserve"> </v>
      </c>
      <c r="D246" s="5" t="str">
        <f>IF(AND('1º Saneamento'!$O246&gt;30%,'1º Saneamento'!D246&gt;='1º Saneamento'!$P246,'1º Saneamento'!D246&lt;='1º Saneamento'!$Q246,COUNT('1º Saneamento'!$C246:$L246)&gt;3,OR('1º Saneamento'!$N246&lt;&gt;'Série original'!$O246,'1º Saneamento'!$O246&lt;&gt;'Série original'!$P246,'1º Saneamento'!$P246&lt;&gt;'Série original'!$Q246)),'1º Saneamento'!D246," ")</f>
        <v xml:space="preserve"> </v>
      </c>
      <c r="E246" s="5" t="str">
        <f>IF(AND('1º Saneamento'!$O246&gt;30%,'1º Saneamento'!E246&gt;='1º Saneamento'!$P246,'1º Saneamento'!E246&lt;='1º Saneamento'!$Q246,COUNT('1º Saneamento'!$C246:$L246)&gt;3,OR('1º Saneamento'!$N246&lt;&gt;'Série original'!$O246,'1º Saneamento'!$O246&lt;&gt;'Série original'!$P246,'1º Saneamento'!$P246&lt;&gt;'Série original'!$Q246)),'1º Saneamento'!E246," ")</f>
        <v xml:space="preserve"> </v>
      </c>
      <c r="F246" s="5" t="str">
        <f>IF(AND('1º Saneamento'!$O246&gt;30%,'1º Saneamento'!F246&gt;='1º Saneamento'!$P246,'1º Saneamento'!F246&lt;='1º Saneamento'!$Q246,COUNT('1º Saneamento'!$C246:$L246)&gt;3,OR('1º Saneamento'!$N246&lt;&gt;'Série original'!$O246,'1º Saneamento'!$O246&lt;&gt;'Série original'!$P246,'1º Saneamento'!$P246&lt;&gt;'Série original'!$Q246)),'1º Saneamento'!F246," ")</f>
        <v xml:space="preserve"> </v>
      </c>
      <c r="G246" s="5" t="str">
        <f>IF(AND('1º Saneamento'!$O246&gt;30%,'1º Saneamento'!G246&gt;='1º Saneamento'!$P246,'1º Saneamento'!G246&lt;='1º Saneamento'!$Q246,COUNT('1º Saneamento'!$C246:$L246)&gt;3,OR('1º Saneamento'!$N246&lt;&gt;'Série original'!$O246,'1º Saneamento'!$O246&lt;&gt;'Série original'!$P246,'1º Saneamento'!$P246&lt;&gt;'Série original'!$Q246)),'1º Saneamento'!G246," ")</f>
        <v xml:space="preserve"> </v>
      </c>
      <c r="H246" s="5" t="str">
        <f>IF(AND('1º Saneamento'!$O246&gt;30%,'1º Saneamento'!H246&gt;='1º Saneamento'!$P246,'1º Saneamento'!H246&lt;='1º Saneamento'!$Q246,COUNT('1º Saneamento'!$C246:$L246)&gt;3,OR('1º Saneamento'!$N246&lt;&gt;'Série original'!$O246,'1º Saneamento'!$O246&lt;&gt;'Série original'!$P246,'1º Saneamento'!$P246&lt;&gt;'Série original'!$Q246)),'1º Saneamento'!H246," ")</f>
        <v xml:space="preserve"> </v>
      </c>
      <c r="I246" s="5" t="str">
        <f>IF(AND('1º Saneamento'!$O246&gt;30%,'1º Saneamento'!I246&gt;='1º Saneamento'!$P246,'1º Saneamento'!I246&lt;='1º Saneamento'!$Q246,COUNT('1º Saneamento'!$C246:$L246)&gt;3,OR('1º Saneamento'!$N246&lt;&gt;'Série original'!$O246,'1º Saneamento'!$O246&lt;&gt;'Série original'!$P246,'1º Saneamento'!$P246&lt;&gt;'Série original'!$Q246)),'1º Saneamento'!I246," ")</f>
        <v xml:space="preserve"> </v>
      </c>
      <c r="J246" s="5" t="str">
        <f>IF(AND('1º Saneamento'!$O246&gt;30%,'1º Saneamento'!J246&gt;='1º Saneamento'!$P246,'1º Saneamento'!J246&lt;='1º Saneamento'!$Q246,COUNT('1º Saneamento'!$C246:$L246)&gt;3,OR('1º Saneamento'!$N246&lt;&gt;'Série original'!$O246,'1º Saneamento'!$O246&lt;&gt;'Série original'!$P246,'1º Saneamento'!$P246&lt;&gt;'Série original'!$Q246)),'1º Saneamento'!J246," ")</f>
        <v xml:space="preserve"> </v>
      </c>
      <c r="K246" s="5" t="str">
        <f>IF(AND('1º Saneamento'!$O246&gt;30%,'1º Saneamento'!K246&gt;='1º Saneamento'!$P246,'1º Saneamento'!K246&lt;='1º Saneamento'!$Q246,COUNT('1º Saneamento'!$C246:$L246)&gt;3,OR('1º Saneamento'!$N246&lt;&gt;'Série original'!$O246,'1º Saneamento'!$O246&lt;&gt;'Série original'!$P246,'1º Saneamento'!$P246&lt;&gt;'Série original'!$Q246)),'1º Saneamento'!K246," ")</f>
        <v xml:space="preserve"> </v>
      </c>
      <c r="L246" s="5" t="str">
        <f>IF(AND('1º Saneamento'!$O246&gt;30%,'1º Saneamento'!L246&gt;='1º Saneamento'!$P246,'1º Saneamento'!L246&lt;='1º Saneamento'!$Q246,COUNT('1º Saneamento'!$C246:$L246)&gt;3,OR('1º Saneamento'!$N246&lt;&gt;'Série original'!$O246,'1º Saneamento'!$O246&lt;&gt;'Série original'!$P246,'1º Saneamento'!$P246&lt;&gt;'Série original'!$Q246)),'1º Saneamento'!L246," ")</f>
        <v xml:space="preserve"> </v>
      </c>
      <c r="M246" s="44" t="str">
        <f t="shared" ref="M246:M253" si="25">IFERROR(AVERAGE(C246:L246),"")</f>
        <v/>
      </c>
      <c r="N246" s="7" t="str">
        <f t="shared" ref="N246:N253" si="26">IFERROR(STDEV(C246:L246),"")</f>
        <v/>
      </c>
      <c r="O246" s="8" t="str">
        <f t="shared" ref="O246:O253" si="27">IFERROR(STDEV(C246:L246)/AVERAGE(C246:L246),"")</f>
        <v/>
      </c>
      <c r="P246" s="6" t="str">
        <f t="shared" ref="P246:P253" si="28">IFERROR(M246-N246,"")</f>
        <v/>
      </c>
      <c r="Q246" s="5" t="str">
        <f t="shared" ref="Q246:Q253" si="29">IFERROR(M246+N246,"")</f>
        <v/>
      </c>
    </row>
    <row r="247" spans="1:17" ht="12.75" customHeight="1" x14ac:dyDescent="0.25">
      <c r="A247" s="3" t="str">
        <f>IF('Série original'!$A247&lt;&gt;"",'Série original'!$A247,"")</f>
        <v/>
      </c>
      <c r="B247" s="4" t="str">
        <f>IF('Série original'!$B247&lt;&gt;"",'Série original'!$B247,"")</f>
        <v/>
      </c>
      <c r="C247" s="5" t="str">
        <f>IF(AND('1º Saneamento'!$O247&gt;30%,'1º Saneamento'!C247&gt;='1º Saneamento'!$P247,'1º Saneamento'!C247&lt;='1º Saneamento'!$Q247,COUNT('1º Saneamento'!$C247:$L247)&gt;3,OR('1º Saneamento'!$N247&lt;&gt;'Série original'!$O247,'1º Saneamento'!$O247&lt;&gt;'Série original'!$P247,'1º Saneamento'!$P247&lt;&gt;'Série original'!$Q247)),'1º Saneamento'!C247," ")</f>
        <v xml:space="preserve"> </v>
      </c>
      <c r="D247" s="5" t="str">
        <f>IF(AND('1º Saneamento'!$O247&gt;30%,'1º Saneamento'!D247&gt;='1º Saneamento'!$P247,'1º Saneamento'!D247&lt;='1º Saneamento'!$Q247,COUNT('1º Saneamento'!$C247:$L247)&gt;3,OR('1º Saneamento'!$N247&lt;&gt;'Série original'!$O247,'1º Saneamento'!$O247&lt;&gt;'Série original'!$P247,'1º Saneamento'!$P247&lt;&gt;'Série original'!$Q247)),'1º Saneamento'!D247," ")</f>
        <v xml:space="preserve"> </v>
      </c>
      <c r="E247" s="5" t="str">
        <f>IF(AND('1º Saneamento'!$O247&gt;30%,'1º Saneamento'!E247&gt;='1º Saneamento'!$P247,'1º Saneamento'!E247&lt;='1º Saneamento'!$Q247,COUNT('1º Saneamento'!$C247:$L247)&gt;3,OR('1º Saneamento'!$N247&lt;&gt;'Série original'!$O247,'1º Saneamento'!$O247&lt;&gt;'Série original'!$P247,'1º Saneamento'!$P247&lt;&gt;'Série original'!$Q247)),'1º Saneamento'!E247," ")</f>
        <v xml:space="preserve"> </v>
      </c>
      <c r="F247" s="5" t="str">
        <f>IF(AND('1º Saneamento'!$O247&gt;30%,'1º Saneamento'!F247&gt;='1º Saneamento'!$P247,'1º Saneamento'!F247&lt;='1º Saneamento'!$Q247,COUNT('1º Saneamento'!$C247:$L247)&gt;3,OR('1º Saneamento'!$N247&lt;&gt;'Série original'!$O247,'1º Saneamento'!$O247&lt;&gt;'Série original'!$P247,'1º Saneamento'!$P247&lt;&gt;'Série original'!$Q247)),'1º Saneamento'!F247," ")</f>
        <v xml:space="preserve"> </v>
      </c>
      <c r="G247" s="5" t="str">
        <f>IF(AND('1º Saneamento'!$O247&gt;30%,'1º Saneamento'!G247&gt;='1º Saneamento'!$P247,'1º Saneamento'!G247&lt;='1º Saneamento'!$Q247,COUNT('1º Saneamento'!$C247:$L247)&gt;3,OR('1º Saneamento'!$N247&lt;&gt;'Série original'!$O247,'1º Saneamento'!$O247&lt;&gt;'Série original'!$P247,'1º Saneamento'!$P247&lt;&gt;'Série original'!$Q247)),'1º Saneamento'!G247," ")</f>
        <v xml:space="preserve"> </v>
      </c>
      <c r="H247" s="5" t="str">
        <f>IF(AND('1º Saneamento'!$O247&gt;30%,'1º Saneamento'!H247&gt;='1º Saneamento'!$P247,'1º Saneamento'!H247&lt;='1º Saneamento'!$Q247,COUNT('1º Saneamento'!$C247:$L247)&gt;3,OR('1º Saneamento'!$N247&lt;&gt;'Série original'!$O247,'1º Saneamento'!$O247&lt;&gt;'Série original'!$P247,'1º Saneamento'!$P247&lt;&gt;'Série original'!$Q247)),'1º Saneamento'!H247," ")</f>
        <v xml:space="preserve"> </v>
      </c>
      <c r="I247" s="5" t="str">
        <f>IF(AND('1º Saneamento'!$O247&gt;30%,'1º Saneamento'!I247&gt;='1º Saneamento'!$P247,'1º Saneamento'!I247&lt;='1º Saneamento'!$Q247,COUNT('1º Saneamento'!$C247:$L247)&gt;3,OR('1º Saneamento'!$N247&lt;&gt;'Série original'!$O247,'1º Saneamento'!$O247&lt;&gt;'Série original'!$P247,'1º Saneamento'!$P247&lt;&gt;'Série original'!$Q247)),'1º Saneamento'!I247," ")</f>
        <v xml:space="preserve"> </v>
      </c>
      <c r="J247" s="5" t="str">
        <f>IF(AND('1º Saneamento'!$O247&gt;30%,'1º Saneamento'!J247&gt;='1º Saneamento'!$P247,'1º Saneamento'!J247&lt;='1º Saneamento'!$Q247,COUNT('1º Saneamento'!$C247:$L247)&gt;3,OR('1º Saneamento'!$N247&lt;&gt;'Série original'!$O247,'1º Saneamento'!$O247&lt;&gt;'Série original'!$P247,'1º Saneamento'!$P247&lt;&gt;'Série original'!$Q247)),'1º Saneamento'!J247," ")</f>
        <v xml:space="preserve"> </v>
      </c>
      <c r="K247" s="5" t="str">
        <f>IF(AND('1º Saneamento'!$O247&gt;30%,'1º Saneamento'!K247&gt;='1º Saneamento'!$P247,'1º Saneamento'!K247&lt;='1º Saneamento'!$Q247,COUNT('1º Saneamento'!$C247:$L247)&gt;3,OR('1º Saneamento'!$N247&lt;&gt;'Série original'!$O247,'1º Saneamento'!$O247&lt;&gt;'Série original'!$P247,'1º Saneamento'!$P247&lt;&gt;'Série original'!$Q247)),'1º Saneamento'!K247," ")</f>
        <v xml:space="preserve"> </v>
      </c>
      <c r="L247" s="5" t="str">
        <f>IF(AND('1º Saneamento'!$O247&gt;30%,'1º Saneamento'!L247&gt;='1º Saneamento'!$P247,'1º Saneamento'!L247&lt;='1º Saneamento'!$Q247,COUNT('1º Saneamento'!$C247:$L247)&gt;3,OR('1º Saneamento'!$N247&lt;&gt;'Série original'!$O247,'1º Saneamento'!$O247&lt;&gt;'Série original'!$P247,'1º Saneamento'!$P247&lt;&gt;'Série original'!$Q247)),'1º Saneamento'!L247," ")</f>
        <v xml:space="preserve"> </v>
      </c>
      <c r="M247" s="44" t="str">
        <f t="shared" si="25"/>
        <v/>
      </c>
      <c r="N247" s="7" t="str">
        <f t="shared" si="26"/>
        <v/>
      </c>
      <c r="O247" s="8" t="str">
        <f t="shared" si="27"/>
        <v/>
      </c>
      <c r="P247" s="6" t="str">
        <f t="shared" si="28"/>
        <v/>
      </c>
      <c r="Q247" s="5" t="str">
        <f t="shared" si="29"/>
        <v/>
      </c>
    </row>
    <row r="248" spans="1:17" ht="12.75" customHeight="1" x14ac:dyDescent="0.25">
      <c r="A248" s="3" t="str">
        <f>IF('Série original'!$A248&lt;&gt;"",'Série original'!$A248,"")</f>
        <v/>
      </c>
      <c r="B248" s="4" t="str">
        <f>IF('Série original'!$B248&lt;&gt;"",'Série original'!$B248,"")</f>
        <v/>
      </c>
      <c r="C248" s="5" t="str">
        <f>IF(AND('1º Saneamento'!$O248&gt;30%,'1º Saneamento'!C248&gt;='1º Saneamento'!$P248,'1º Saneamento'!C248&lt;='1º Saneamento'!$Q248,COUNT('1º Saneamento'!$C248:$L248)&gt;3,OR('1º Saneamento'!$N248&lt;&gt;'Série original'!$O248,'1º Saneamento'!$O248&lt;&gt;'Série original'!$P248,'1º Saneamento'!$P248&lt;&gt;'Série original'!$Q248)),'1º Saneamento'!C248," ")</f>
        <v xml:space="preserve"> </v>
      </c>
      <c r="D248" s="5" t="str">
        <f>IF(AND('1º Saneamento'!$O248&gt;30%,'1º Saneamento'!D248&gt;='1º Saneamento'!$P248,'1º Saneamento'!D248&lt;='1º Saneamento'!$Q248,COUNT('1º Saneamento'!$C248:$L248)&gt;3,OR('1º Saneamento'!$N248&lt;&gt;'Série original'!$O248,'1º Saneamento'!$O248&lt;&gt;'Série original'!$P248,'1º Saneamento'!$P248&lt;&gt;'Série original'!$Q248)),'1º Saneamento'!D248," ")</f>
        <v xml:space="preserve"> </v>
      </c>
      <c r="E248" s="5" t="str">
        <f>IF(AND('1º Saneamento'!$O248&gt;30%,'1º Saneamento'!E248&gt;='1º Saneamento'!$P248,'1º Saneamento'!E248&lt;='1º Saneamento'!$Q248,COUNT('1º Saneamento'!$C248:$L248)&gt;3,OR('1º Saneamento'!$N248&lt;&gt;'Série original'!$O248,'1º Saneamento'!$O248&lt;&gt;'Série original'!$P248,'1º Saneamento'!$P248&lt;&gt;'Série original'!$Q248)),'1º Saneamento'!E248," ")</f>
        <v xml:space="preserve"> </v>
      </c>
      <c r="F248" s="5" t="str">
        <f>IF(AND('1º Saneamento'!$O248&gt;30%,'1º Saneamento'!F248&gt;='1º Saneamento'!$P248,'1º Saneamento'!F248&lt;='1º Saneamento'!$Q248,COUNT('1º Saneamento'!$C248:$L248)&gt;3,OR('1º Saneamento'!$N248&lt;&gt;'Série original'!$O248,'1º Saneamento'!$O248&lt;&gt;'Série original'!$P248,'1º Saneamento'!$P248&lt;&gt;'Série original'!$Q248)),'1º Saneamento'!F248," ")</f>
        <v xml:space="preserve"> </v>
      </c>
      <c r="G248" s="5" t="str">
        <f>IF(AND('1º Saneamento'!$O248&gt;30%,'1º Saneamento'!G248&gt;='1º Saneamento'!$P248,'1º Saneamento'!G248&lt;='1º Saneamento'!$Q248,COUNT('1º Saneamento'!$C248:$L248)&gt;3,OR('1º Saneamento'!$N248&lt;&gt;'Série original'!$O248,'1º Saneamento'!$O248&lt;&gt;'Série original'!$P248,'1º Saneamento'!$P248&lt;&gt;'Série original'!$Q248)),'1º Saneamento'!G248," ")</f>
        <v xml:space="preserve"> </v>
      </c>
      <c r="H248" s="5" t="str">
        <f>IF(AND('1º Saneamento'!$O248&gt;30%,'1º Saneamento'!H248&gt;='1º Saneamento'!$P248,'1º Saneamento'!H248&lt;='1º Saneamento'!$Q248,COUNT('1º Saneamento'!$C248:$L248)&gt;3,OR('1º Saneamento'!$N248&lt;&gt;'Série original'!$O248,'1º Saneamento'!$O248&lt;&gt;'Série original'!$P248,'1º Saneamento'!$P248&lt;&gt;'Série original'!$Q248)),'1º Saneamento'!H248," ")</f>
        <v xml:space="preserve"> </v>
      </c>
      <c r="I248" s="5" t="str">
        <f>IF(AND('1º Saneamento'!$O248&gt;30%,'1º Saneamento'!I248&gt;='1º Saneamento'!$P248,'1º Saneamento'!I248&lt;='1º Saneamento'!$Q248,COUNT('1º Saneamento'!$C248:$L248)&gt;3,OR('1º Saneamento'!$N248&lt;&gt;'Série original'!$O248,'1º Saneamento'!$O248&lt;&gt;'Série original'!$P248,'1º Saneamento'!$P248&lt;&gt;'Série original'!$Q248)),'1º Saneamento'!I248," ")</f>
        <v xml:space="preserve"> </v>
      </c>
      <c r="J248" s="5" t="str">
        <f>IF(AND('1º Saneamento'!$O248&gt;30%,'1º Saneamento'!J248&gt;='1º Saneamento'!$P248,'1º Saneamento'!J248&lt;='1º Saneamento'!$Q248,COUNT('1º Saneamento'!$C248:$L248)&gt;3,OR('1º Saneamento'!$N248&lt;&gt;'Série original'!$O248,'1º Saneamento'!$O248&lt;&gt;'Série original'!$P248,'1º Saneamento'!$P248&lt;&gt;'Série original'!$Q248)),'1º Saneamento'!J248," ")</f>
        <v xml:space="preserve"> </v>
      </c>
      <c r="K248" s="5" t="str">
        <f>IF(AND('1º Saneamento'!$O248&gt;30%,'1º Saneamento'!K248&gt;='1º Saneamento'!$P248,'1º Saneamento'!K248&lt;='1º Saneamento'!$Q248,COUNT('1º Saneamento'!$C248:$L248)&gt;3,OR('1º Saneamento'!$N248&lt;&gt;'Série original'!$O248,'1º Saneamento'!$O248&lt;&gt;'Série original'!$P248,'1º Saneamento'!$P248&lt;&gt;'Série original'!$Q248)),'1º Saneamento'!K248," ")</f>
        <v xml:space="preserve"> </v>
      </c>
      <c r="L248" s="5" t="str">
        <f>IF(AND('1º Saneamento'!$O248&gt;30%,'1º Saneamento'!L248&gt;='1º Saneamento'!$P248,'1º Saneamento'!L248&lt;='1º Saneamento'!$Q248,COUNT('1º Saneamento'!$C248:$L248)&gt;3,OR('1º Saneamento'!$N248&lt;&gt;'Série original'!$O248,'1º Saneamento'!$O248&lt;&gt;'Série original'!$P248,'1º Saneamento'!$P248&lt;&gt;'Série original'!$Q248)),'1º Saneamento'!L248," ")</f>
        <v xml:space="preserve"> </v>
      </c>
      <c r="M248" s="44" t="str">
        <f t="shared" si="25"/>
        <v/>
      </c>
      <c r="N248" s="7" t="str">
        <f t="shared" si="26"/>
        <v/>
      </c>
      <c r="O248" s="8" t="str">
        <f t="shared" si="27"/>
        <v/>
      </c>
      <c r="P248" s="6" t="str">
        <f t="shared" si="28"/>
        <v/>
      </c>
      <c r="Q248" s="5" t="str">
        <f t="shared" si="29"/>
        <v/>
      </c>
    </row>
    <row r="249" spans="1:17" ht="12.75" customHeight="1" x14ac:dyDescent="0.25">
      <c r="A249" s="3" t="str">
        <f>IF('Série original'!$A249&lt;&gt;"",'Série original'!$A249,"")</f>
        <v/>
      </c>
      <c r="B249" s="4" t="str">
        <f>IF('Série original'!$B249&lt;&gt;"",'Série original'!$B249,"")</f>
        <v/>
      </c>
      <c r="C249" s="5" t="str">
        <f>IF(AND('1º Saneamento'!$O249&gt;30%,'1º Saneamento'!C249&gt;='1º Saneamento'!$P249,'1º Saneamento'!C249&lt;='1º Saneamento'!$Q249,COUNT('1º Saneamento'!$C249:$L249)&gt;3,OR('1º Saneamento'!$N249&lt;&gt;'Série original'!$O249,'1º Saneamento'!$O249&lt;&gt;'Série original'!$P249,'1º Saneamento'!$P249&lt;&gt;'Série original'!$Q249)),'1º Saneamento'!C249," ")</f>
        <v xml:space="preserve"> </v>
      </c>
      <c r="D249" s="5" t="str">
        <f>IF(AND('1º Saneamento'!$O249&gt;30%,'1º Saneamento'!D249&gt;='1º Saneamento'!$P249,'1º Saneamento'!D249&lt;='1º Saneamento'!$Q249,COUNT('1º Saneamento'!$C249:$L249)&gt;3,OR('1º Saneamento'!$N249&lt;&gt;'Série original'!$O249,'1º Saneamento'!$O249&lt;&gt;'Série original'!$P249,'1º Saneamento'!$P249&lt;&gt;'Série original'!$Q249)),'1º Saneamento'!D249," ")</f>
        <v xml:space="preserve"> </v>
      </c>
      <c r="E249" s="5" t="str">
        <f>IF(AND('1º Saneamento'!$O249&gt;30%,'1º Saneamento'!E249&gt;='1º Saneamento'!$P249,'1º Saneamento'!E249&lt;='1º Saneamento'!$Q249,COUNT('1º Saneamento'!$C249:$L249)&gt;3,OR('1º Saneamento'!$N249&lt;&gt;'Série original'!$O249,'1º Saneamento'!$O249&lt;&gt;'Série original'!$P249,'1º Saneamento'!$P249&lt;&gt;'Série original'!$Q249)),'1º Saneamento'!E249," ")</f>
        <v xml:space="preserve"> </v>
      </c>
      <c r="F249" s="5" t="str">
        <f>IF(AND('1º Saneamento'!$O249&gt;30%,'1º Saneamento'!F249&gt;='1º Saneamento'!$P249,'1º Saneamento'!F249&lt;='1º Saneamento'!$Q249,COUNT('1º Saneamento'!$C249:$L249)&gt;3,OR('1º Saneamento'!$N249&lt;&gt;'Série original'!$O249,'1º Saneamento'!$O249&lt;&gt;'Série original'!$P249,'1º Saneamento'!$P249&lt;&gt;'Série original'!$Q249)),'1º Saneamento'!F249," ")</f>
        <v xml:space="preserve"> </v>
      </c>
      <c r="G249" s="5" t="str">
        <f>IF(AND('1º Saneamento'!$O249&gt;30%,'1º Saneamento'!G249&gt;='1º Saneamento'!$P249,'1º Saneamento'!G249&lt;='1º Saneamento'!$Q249,COUNT('1º Saneamento'!$C249:$L249)&gt;3,OR('1º Saneamento'!$N249&lt;&gt;'Série original'!$O249,'1º Saneamento'!$O249&lt;&gt;'Série original'!$P249,'1º Saneamento'!$P249&lt;&gt;'Série original'!$Q249)),'1º Saneamento'!G249," ")</f>
        <v xml:space="preserve"> </v>
      </c>
      <c r="H249" s="5" t="str">
        <f>IF(AND('1º Saneamento'!$O249&gt;30%,'1º Saneamento'!H249&gt;='1º Saneamento'!$P249,'1º Saneamento'!H249&lt;='1º Saneamento'!$Q249,COUNT('1º Saneamento'!$C249:$L249)&gt;3,OR('1º Saneamento'!$N249&lt;&gt;'Série original'!$O249,'1º Saneamento'!$O249&lt;&gt;'Série original'!$P249,'1º Saneamento'!$P249&lt;&gt;'Série original'!$Q249)),'1º Saneamento'!H249," ")</f>
        <v xml:space="preserve"> </v>
      </c>
      <c r="I249" s="5" t="str">
        <f>IF(AND('1º Saneamento'!$O249&gt;30%,'1º Saneamento'!I249&gt;='1º Saneamento'!$P249,'1º Saneamento'!I249&lt;='1º Saneamento'!$Q249,COUNT('1º Saneamento'!$C249:$L249)&gt;3,OR('1º Saneamento'!$N249&lt;&gt;'Série original'!$O249,'1º Saneamento'!$O249&lt;&gt;'Série original'!$P249,'1º Saneamento'!$P249&lt;&gt;'Série original'!$Q249)),'1º Saneamento'!I249," ")</f>
        <v xml:space="preserve"> </v>
      </c>
      <c r="J249" s="5" t="str">
        <f>IF(AND('1º Saneamento'!$O249&gt;30%,'1º Saneamento'!J249&gt;='1º Saneamento'!$P249,'1º Saneamento'!J249&lt;='1º Saneamento'!$Q249,COUNT('1º Saneamento'!$C249:$L249)&gt;3,OR('1º Saneamento'!$N249&lt;&gt;'Série original'!$O249,'1º Saneamento'!$O249&lt;&gt;'Série original'!$P249,'1º Saneamento'!$P249&lt;&gt;'Série original'!$Q249)),'1º Saneamento'!J249," ")</f>
        <v xml:space="preserve"> </v>
      </c>
      <c r="K249" s="5" t="str">
        <f>IF(AND('1º Saneamento'!$O249&gt;30%,'1º Saneamento'!K249&gt;='1º Saneamento'!$P249,'1º Saneamento'!K249&lt;='1º Saneamento'!$Q249,COUNT('1º Saneamento'!$C249:$L249)&gt;3,OR('1º Saneamento'!$N249&lt;&gt;'Série original'!$O249,'1º Saneamento'!$O249&lt;&gt;'Série original'!$P249,'1º Saneamento'!$P249&lt;&gt;'Série original'!$Q249)),'1º Saneamento'!K249," ")</f>
        <v xml:space="preserve"> </v>
      </c>
      <c r="L249" s="5" t="str">
        <f>IF(AND('1º Saneamento'!$O249&gt;30%,'1º Saneamento'!L249&gt;='1º Saneamento'!$P249,'1º Saneamento'!L249&lt;='1º Saneamento'!$Q249,COUNT('1º Saneamento'!$C249:$L249)&gt;3,OR('1º Saneamento'!$N249&lt;&gt;'Série original'!$O249,'1º Saneamento'!$O249&lt;&gt;'Série original'!$P249,'1º Saneamento'!$P249&lt;&gt;'Série original'!$Q249)),'1º Saneamento'!L249," ")</f>
        <v xml:space="preserve"> </v>
      </c>
      <c r="M249" s="44" t="str">
        <f t="shared" si="25"/>
        <v/>
      </c>
      <c r="N249" s="7" t="str">
        <f t="shared" si="26"/>
        <v/>
      </c>
      <c r="O249" s="8" t="str">
        <f t="shared" si="27"/>
        <v/>
      </c>
      <c r="P249" s="6" t="str">
        <f t="shared" si="28"/>
        <v/>
      </c>
      <c r="Q249" s="5" t="str">
        <f t="shared" si="29"/>
        <v/>
      </c>
    </row>
    <row r="250" spans="1:17" ht="12.75" customHeight="1" x14ac:dyDescent="0.25">
      <c r="A250" s="3" t="str">
        <f>IF('Série original'!$A250&lt;&gt;"",'Série original'!$A250,"")</f>
        <v/>
      </c>
      <c r="B250" s="4" t="str">
        <f>IF('Série original'!$B250&lt;&gt;"",'Série original'!$B250,"")</f>
        <v/>
      </c>
      <c r="C250" s="5" t="str">
        <f>IF(AND('1º Saneamento'!$O250&gt;30%,'1º Saneamento'!C250&gt;='1º Saneamento'!$P250,'1º Saneamento'!C250&lt;='1º Saneamento'!$Q250,COUNT('1º Saneamento'!$C250:$L250)&gt;3,OR('1º Saneamento'!$N250&lt;&gt;'Série original'!$O250,'1º Saneamento'!$O250&lt;&gt;'Série original'!$P250,'1º Saneamento'!$P250&lt;&gt;'Série original'!$Q250)),'1º Saneamento'!C250," ")</f>
        <v xml:space="preserve"> </v>
      </c>
      <c r="D250" s="5" t="str">
        <f>IF(AND('1º Saneamento'!$O250&gt;30%,'1º Saneamento'!D250&gt;='1º Saneamento'!$P250,'1º Saneamento'!D250&lt;='1º Saneamento'!$Q250,COUNT('1º Saneamento'!$C250:$L250)&gt;3,OR('1º Saneamento'!$N250&lt;&gt;'Série original'!$O250,'1º Saneamento'!$O250&lt;&gt;'Série original'!$P250,'1º Saneamento'!$P250&lt;&gt;'Série original'!$Q250)),'1º Saneamento'!D250," ")</f>
        <v xml:space="preserve"> </v>
      </c>
      <c r="E250" s="5" t="str">
        <f>IF(AND('1º Saneamento'!$O250&gt;30%,'1º Saneamento'!E250&gt;='1º Saneamento'!$P250,'1º Saneamento'!E250&lt;='1º Saneamento'!$Q250,COUNT('1º Saneamento'!$C250:$L250)&gt;3,OR('1º Saneamento'!$N250&lt;&gt;'Série original'!$O250,'1º Saneamento'!$O250&lt;&gt;'Série original'!$P250,'1º Saneamento'!$P250&lt;&gt;'Série original'!$Q250)),'1º Saneamento'!E250," ")</f>
        <v xml:space="preserve"> </v>
      </c>
      <c r="F250" s="5" t="str">
        <f>IF(AND('1º Saneamento'!$O250&gt;30%,'1º Saneamento'!F250&gt;='1º Saneamento'!$P250,'1º Saneamento'!F250&lt;='1º Saneamento'!$Q250,COUNT('1º Saneamento'!$C250:$L250)&gt;3,OR('1º Saneamento'!$N250&lt;&gt;'Série original'!$O250,'1º Saneamento'!$O250&lt;&gt;'Série original'!$P250,'1º Saneamento'!$P250&lt;&gt;'Série original'!$Q250)),'1º Saneamento'!F250," ")</f>
        <v xml:space="preserve"> </v>
      </c>
      <c r="G250" s="5" t="str">
        <f>IF(AND('1º Saneamento'!$O250&gt;30%,'1º Saneamento'!G250&gt;='1º Saneamento'!$P250,'1º Saneamento'!G250&lt;='1º Saneamento'!$Q250,COUNT('1º Saneamento'!$C250:$L250)&gt;3,OR('1º Saneamento'!$N250&lt;&gt;'Série original'!$O250,'1º Saneamento'!$O250&lt;&gt;'Série original'!$P250,'1º Saneamento'!$P250&lt;&gt;'Série original'!$Q250)),'1º Saneamento'!G250," ")</f>
        <v xml:space="preserve"> </v>
      </c>
      <c r="H250" s="5" t="str">
        <f>IF(AND('1º Saneamento'!$O250&gt;30%,'1º Saneamento'!H250&gt;='1º Saneamento'!$P250,'1º Saneamento'!H250&lt;='1º Saneamento'!$Q250,COUNT('1º Saneamento'!$C250:$L250)&gt;3,OR('1º Saneamento'!$N250&lt;&gt;'Série original'!$O250,'1º Saneamento'!$O250&lt;&gt;'Série original'!$P250,'1º Saneamento'!$P250&lt;&gt;'Série original'!$Q250)),'1º Saneamento'!H250," ")</f>
        <v xml:space="preserve"> </v>
      </c>
      <c r="I250" s="5" t="str">
        <f>IF(AND('1º Saneamento'!$O250&gt;30%,'1º Saneamento'!I250&gt;='1º Saneamento'!$P250,'1º Saneamento'!I250&lt;='1º Saneamento'!$Q250,COUNT('1º Saneamento'!$C250:$L250)&gt;3,OR('1º Saneamento'!$N250&lt;&gt;'Série original'!$O250,'1º Saneamento'!$O250&lt;&gt;'Série original'!$P250,'1º Saneamento'!$P250&lt;&gt;'Série original'!$Q250)),'1º Saneamento'!I250," ")</f>
        <v xml:space="preserve"> </v>
      </c>
      <c r="J250" s="5" t="str">
        <f>IF(AND('1º Saneamento'!$O250&gt;30%,'1º Saneamento'!J250&gt;='1º Saneamento'!$P250,'1º Saneamento'!J250&lt;='1º Saneamento'!$Q250,COUNT('1º Saneamento'!$C250:$L250)&gt;3,OR('1º Saneamento'!$N250&lt;&gt;'Série original'!$O250,'1º Saneamento'!$O250&lt;&gt;'Série original'!$P250,'1º Saneamento'!$P250&lt;&gt;'Série original'!$Q250)),'1º Saneamento'!J250," ")</f>
        <v xml:space="preserve"> </v>
      </c>
      <c r="K250" s="5" t="str">
        <f>IF(AND('1º Saneamento'!$O250&gt;30%,'1º Saneamento'!K250&gt;='1º Saneamento'!$P250,'1º Saneamento'!K250&lt;='1º Saneamento'!$Q250,COUNT('1º Saneamento'!$C250:$L250)&gt;3,OR('1º Saneamento'!$N250&lt;&gt;'Série original'!$O250,'1º Saneamento'!$O250&lt;&gt;'Série original'!$P250,'1º Saneamento'!$P250&lt;&gt;'Série original'!$Q250)),'1º Saneamento'!K250," ")</f>
        <v xml:space="preserve"> </v>
      </c>
      <c r="L250" s="5" t="str">
        <f>IF(AND('1º Saneamento'!$O250&gt;30%,'1º Saneamento'!L250&gt;='1º Saneamento'!$P250,'1º Saneamento'!L250&lt;='1º Saneamento'!$Q250,COUNT('1º Saneamento'!$C250:$L250)&gt;3,OR('1º Saneamento'!$N250&lt;&gt;'Série original'!$O250,'1º Saneamento'!$O250&lt;&gt;'Série original'!$P250,'1º Saneamento'!$P250&lt;&gt;'Série original'!$Q250)),'1º Saneamento'!L250," ")</f>
        <v xml:space="preserve"> </v>
      </c>
      <c r="M250" s="44" t="str">
        <f t="shared" si="25"/>
        <v/>
      </c>
      <c r="N250" s="7" t="str">
        <f t="shared" si="26"/>
        <v/>
      </c>
      <c r="O250" s="8" t="str">
        <f t="shared" si="27"/>
        <v/>
      </c>
      <c r="P250" s="6" t="str">
        <f t="shared" si="28"/>
        <v/>
      </c>
      <c r="Q250" s="5" t="str">
        <f t="shared" si="29"/>
        <v/>
      </c>
    </row>
    <row r="251" spans="1:17" ht="12.75" customHeight="1" x14ac:dyDescent="0.25">
      <c r="A251" s="3" t="str">
        <f>IF('Série original'!$A251&lt;&gt;"",'Série original'!$A251,"")</f>
        <v/>
      </c>
      <c r="B251" s="4" t="str">
        <f>IF('Série original'!$B251&lt;&gt;"",'Série original'!$B251,"")</f>
        <v/>
      </c>
      <c r="C251" s="5" t="str">
        <f>IF(AND('1º Saneamento'!$O251&gt;30%,'1º Saneamento'!C251&gt;='1º Saneamento'!$P251,'1º Saneamento'!C251&lt;='1º Saneamento'!$Q251,COUNT('1º Saneamento'!$C251:$L251)&gt;3,OR('1º Saneamento'!$N251&lt;&gt;'Série original'!$O251,'1º Saneamento'!$O251&lt;&gt;'Série original'!$P251,'1º Saneamento'!$P251&lt;&gt;'Série original'!$Q251)),'1º Saneamento'!C251," ")</f>
        <v xml:space="preserve"> </v>
      </c>
      <c r="D251" s="5" t="str">
        <f>IF(AND('1º Saneamento'!$O251&gt;30%,'1º Saneamento'!D251&gt;='1º Saneamento'!$P251,'1º Saneamento'!D251&lt;='1º Saneamento'!$Q251,COUNT('1º Saneamento'!$C251:$L251)&gt;3,OR('1º Saneamento'!$N251&lt;&gt;'Série original'!$O251,'1º Saneamento'!$O251&lt;&gt;'Série original'!$P251,'1º Saneamento'!$P251&lt;&gt;'Série original'!$Q251)),'1º Saneamento'!D251," ")</f>
        <v xml:space="preserve"> </v>
      </c>
      <c r="E251" s="5" t="str">
        <f>IF(AND('1º Saneamento'!$O251&gt;30%,'1º Saneamento'!E251&gt;='1º Saneamento'!$P251,'1º Saneamento'!E251&lt;='1º Saneamento'!$Q251,COUNT('1º Saneamento'!$C251:$L251)&gt;3,OR('1º Saneamento'!$N251&lt;&gt;'Série original'!$O251,'1º Saneamento'!$O251&lt;&gt;'Série original'!$P251,'1º Saneamento'!$P251&lt;&gt;'Série original'!$Q251)),'1º Saneamento'!E251," ")</f>
        <v xml:space="preserve"> </v>
      </c>
      <c r="F251" s="5" t="str">
        <f>IF(AND('1º Saneamento'!$O251&gt;30%,'1º Saneamento'!F251&gt;='1º Saneamento'!$P251,'1º Saneamento'!F251&lt;='1º Saneamento'!$Q251,COUNT('1º Saneamento'!$C251:$L251)&gt;3,OR('1º Saneamento'!$N251&lt;&gt;'Série original'!$O251,'1º Saneamento'!$O251&lt;&gt;'Série original'!$P251,'1º Saneamento'!$P251&lt;&gt;'Série original'!$Q251)),'1º Saneamento'!F251," ")</f>
        <v xml:space="preserve"> </v>
      </c>
      <c r="G251" s="5" t="str">
        <f>IF(AND('1º Saneamento'!$O251&gt;30%,'1º Saneamento'!G251&gt;='1º Saneamento'!$P251,'1º Saneamento'!G251&lt;='1º Saneamento'!$Q251,COUNT('1º Saneamento'!$C251:$L251)&gt;3,OR('1º Saneamento'!$N251&lt;&gt;'Série original'!$O251,'1º Saneamento'!$O251&lt;&gt;'Série original'!$P251,'1º Saneamento'!$P251&lt;&gt;'Série original'!$Q251)),'1º Saneamento'!G251," ")</f>
        <v xml:space="preserve"> </v>
      </c>
      <c r="H251" s="5" t="str">
        <f>IF(AND('1º Saneamento'!$O251&gt;30%,'1º Saneamento'!H251&gt;='1º Saneamento'!$P251,'1º Saneamento'!H251&lt;='1º Saneamento'!$Q251,COUNT('1º Saneamento'!$C251:$L251)&gt;3,OR('1º Saneamento'!$N251&lt;&gt;'Série original'!$O251,'1º Saneamento'!$O251&lt;&gt;'Série original'!$P251,'1º Saneamento'!$P251&lt;&gt;'Série original'!$Q251)),'1º Saneamento'!H251," ")</f>
        <v xml:space="preserve"> </v>
      </c>
      <c r="I251" s="5" t="str">
        <f>IF(AND('1º Saneamento'!$O251&gt;30%,'1º Saneamento'!I251&gt;='1º Saneamento'!$P251,'1º Saneamento'!I251&lt;='1º Saneamento'!$Q251,COUNT('1º Saneamento'!$C251:$L251)&gt;3,OR('1º Saneamento'!$N251&lt;&gt;'Série original'!$O251,'1º Saneamento'!$O251&lt;&gt;'Série original'!$P251,'1º Saneamento'!$P251&lt;&gt;'Série original'!$Q251)),'1º Saneamento'!I251," ")</f>
        <v xml:space="preserve"> </v>
      </c>
      <c r="J251" s="5" t="str">
        <f>IF(AND('1º Saneamento'!$O251&gt;30%,'1º Saneamento'!J251&gt;='1º Saneamento'!$P251,'1º Saneamento'!J251&lt;='1º Saneamento'!$Q251,COUNT('1º Saneamento'!$C251:$L251)&gt;3,OR('1º Saneamento'!$N251&lt;&gt;'Série original'!$O251,'1º Saneamento'!$O251&lt;&gt;'Série original'!$P251,'1º Saneamento'!$P251&lt;&gt;'Série original'!$Q251)),'1º Saneamento'!J251," ")</f>
        <v xml:space="preserve"> </v>
      </c>
      <c r="K251" s="5" t="str">
        <f>IF(AND('1º Saneamento'!$O251&gt;30%,'1º Saneamento'!K251&gt;='1º Saneamento'!$P251,'1º Saneamento'!K251&lt;='1º Saneamento'!$Q251,COUNT('1º Saneamento'!$C251:$L251)&gt;3,OR('1º Saneamento'!$N251&lt;&gt;'Série original'!$O251,'1º Saneamento'!$O251&lt;&gt;'Série original'!$P251,'1º Saneamento'!$P251&lt;&gt;'Série original'!$Q251)),'1º Saneamento'!K251," ")</f>
        <v xml:space="preserve"> </v>
      </c>
      <c r="L251" s="5" t="str">
        <f>IF(AND('1º Saneamento'!$O251&gt;30%,'1º Saneamento'!L251&gt;='1º Saneamento'!$P251,'1º Saneamento'!L251&lt;='1º Saneamento'!$Q251,COUNT('1º Saneamento'!$C251:$L251)&gt;3,OR('1º Saneamento'!$N251&lt;&gt;'Série original'!$O251,'1º Saneamento'!$O251&lt;&gt;'Série original'!$P251,'1º Saneamento'!$P251&lt;&gt;'Série original'!$Q251)),'1º Saneamento'!L251," ")</f>
        <v xml:space="preserve"> </v>
      </c>
      <c r="M251" s="44" t="str">
        <f t="shared" si="25"/>
        <v/>
      </c>
      <c r="N251" s="7" t="str">
        <f t="shared" si="26"/>
        <v/>
      </c>
      <c r="O251" s="8" t="str">
        <f t="shared" si="27"/>
        <v/>
      </c>
      <c r="P251" s="6" t="str">
        <f t="shared" si="28"/>
        <v/>
      </c>
      <c r="Q251" s="5" t="str">
        <f t="shared" si="29"/>
        <v/>
      </c>
    </row>
    <row r="252" spans="1:17" ht="12.75" customHeight="1" x14ac:dyDescent="0.25">
      <c r="A252" s="3" t="str">
        <f>IF('Série original'!$A252&lt;&gt;"",'Série original'!$A252,"")</f>
        <v/>
      </c>
      <c r="B252" s="4" t="str">
        <f>IF('Série original'!$B252&lt;&gt;"",'Série original'!$B252,"")</f>
        <v/>
      </c>
      <c r="C252" s="5" t="str">
        <f>IF(AND('1º Saneamento'!$O252&gt;30%,'1º Saneamento'!C252&gt;='1º Saneamento'!$P252,'1º Saneamento'!C252&lt;='1º Saneamento'!$Q252,COUNT('1º Saneamento'!$C252:$L252)&gt;3,OR('1º Saneamento'!$N252&lt;&gt;'Série original'!$O252,'1º Saneamento'!$O252&lt;&gt;'Série original'!$P252,'1º Saneamento'!$P252&lt;&gt;'Série original'!$Q252)),'1º Saneamento'!C252," ")</f>
        <v xml:space="preserve"> </v>
      </c>
      <c r="D252" s="5" t="str">
        <f>IF(AND('1º Saneamento'!$O252&gt;30%,'1º Saneamento'!D252&gt;='1º Saneamento'!$P252,'1º Saneamento'!D252&lt;='1º Saneamento'!$Q252,COUNT('1º Saneamento'!$C252:$L252)&gt;3,OR('1º Saneamento'!$N252&lt;&gt;'Série original'!$O252,'1º Saneamento'!$O252&lt;&gt;'Série original'!$P252,'1º Saneamento'!$P252&lt;&gt;'Série original'!$Q252)),'1º Saneamento'!D252," ")</f>
        <v xml:space="preserve"> </v>
      </c>
      <c r="E252" s="5" t="str">
        <f>IF(AND('1º Saneamento'!$O252&gt;30%,'1º Saneamento'!E252&gt;='1º Saneamento'!$P252,'1º Saneamento'!E252&lt;='1º Saneamento'!$Q252,COUNT('1º Saneamento'!$C252:$L252)&gt;3,OR('1º Saneamento'!$N252&lt;&gt;'Série original'!$O252,'1º Saneamento'!$O252&lt;&gt;'Série original'!$P252,'1º Saneamento'!$P252&lt;&gt;'Série original'!$Q252)),'1º Saneamento'!E252," ")</f>
        <v xml:space="preserve"> </v>
      </c>
      <c r="F252" s="5" t="str">
        <f>IF(AND('1º Saneamento'!$O252&gt;30%,'1º Saneamento'!F252&gt;='1º Saneamento'!$P252,'1º Saneamento'!F252&lt;='1º Saneamento'!$Q252,COUNT('1º Saneamento'!$C252:$L252)&gt;3,OR('1º Saneamento'!$N252&lt;&gt;'Série original'!$O252,'1º Saneamento'!$O252&lt;&gt;'Série original'!$P252,'1º Saneamento'!$P252&lt;&gt;'Série original'!$Q252)),'1º Saneamento'!F252," ")</f>
        <v xml:space="preserve"> </v>
      </c>
      <c r="G252" s="5" t="str">
        <f>IF(AND('1º Saneamento'!$O252&gt;30%,'1º Saneamento'!G252&gt;='1º Saneamento'!$P252,'1º Saneamento'!G252&lt;='1º Saneamento'!$Q252,COUNT('1º Saneamento'!$C252:$L252)&gt;3,OR('1º Saneamento'!$N252&lt;&gt;'Série original'!$O252,'1º Saneamento'!$O252&lt;&gt;'Série original'!$P252,'1º Saneamento'!$P252&lt;&gt;'Série original'!$Q252)),'1º Saneamento'!G252," ")</f>
        <v xml:space="preserve"> </v>
      </c>
      <c r="H252" s="5" t="str">
        <f>IF(AND('1º Saneamento'!$O252&gt;30%,'1º Saneamento'!H252&gt;='1º Saneamento'!$P252,'1º Saneamento'!H252&lt;='1º Saneamento'!$Q252,COUNT('1º Saneamento'!$C252:$L252)&gt;3,OR('1º Saneamento'!$N252&lt;&gt;'Série original'!$O252,'1º Saneamento'!$O252&lt;&gt;'Série original'!$P252,'1º Saneamento'!$P252&lt;&gt;'Série original'!$Q252)),'1º Saneamento'!H252," ")</f>
        <v xml:space="preserve"> </v>
      </c>
      <c r="I252" s="5" t="str">
        <f>IF(AND('1º Saneamento'!$O252&gt;30%,'1º Saneamento'!I252&gt;='1º Saneamento'!$P252,'1º Saneamento'!I252&lt;='1º Saneamento'!$Q252,COUNT('1º Saneamento'!$C252:$L252)&gt;3,OR('1º Saneamento'!$N252&lt;&gt;'Série original'!$O252,'1º Saneamento'!$O252&lt;&gt;'Série original'!$P252,'1º Saneamento'!$P252&lt;&gt;'Série original'!$Q252)),'1º Saneamento'!I252," ")</f>
        <v xml:space="preserve"> </v>
      </c>
      <c r="J252" s="5" t="str">
        <f>IF(AND('1º Saneamento'!$O252&gt;30%,'1º Saneamento'!J252&gt;='1º Saneamento'!$P252,'1º Saneamento'!J252&lt;='1º Saneamento'!$Q252,COUNT('1º Saneamento'!$C252:$L252)&gt;3,OR('1º Saneamento'!$N252&lt;&gt;'Série original'!$O252,'1º Saneamento'!$O252&lt;&gt;'Série original'!$P252,'1º Saneamento'!$P252&lt;&gt;'Série original'!$Q252)),'1º Saneamento'!J252," ")</f>
        <v xml:space="preserve"> </v>
      </c>
      <c r="K252" s="5" t="str">
        <f>IF(AND('1º Saneamento'!$O252&gt;30%,'1º Saneamento'!K252&gt;='1º Saneamento'!$P252,'1º Saneamento'!K252&lt;='1º Saneamento'!$Q252,COUNT('1º Saneamento'!$C252:$L252)&gt;3,OR('1º Saneamento'!$N252&lt;&gt;'Série original'!$O252,'1º Saneamento'!$O252&lt;&gt;'Série original'!$P252,'1º Saneamento'!$P252&lt;&gt;'Série original'!$Q252)),'1º Saneamento'!K252," ")</f>
        <v xml:space="preserve"> </v>
      </c>
      <c r="L252" s="5" t="str">
        <f>IF(AND('1º Saneamento'!$O252&gt;30%,'1º Saneamento'!L252&gt;='1º Saneamento'!$P252,'1º Saneamento'!L252&lt;='1º Saneamento'!$Q252,COUNT('1º Saneamento'!$C252:$L252)&gt;3,OR('1º Saneamento'!$N252&lt;&gt;'Série original'!$O252,'1º Saneamento'!$O252&lt;&gt;'Série original'!$P252,'1º Saneamento'!$P252&lt;&gt;'Série original'!$Q252)),'1º Saneamento'!L252," ")</f>
        <v xml:space="preserve"> </v>
      </c>
      <c r="M252" s="44" t="str">
        <f t="shared" si="25"/>
        <v/>
      </c>
      <c r="N252" s="7" t="str">
        <f t="shared" si="26"/>
        <v/>
      </c>
      <c r="O252" s="8" t="str">
        <f t="shared" si="27"/>
        <v/>
      </c>
      <c r="P252" s="6" t="str">
        <f t="shared" si="28"/>
        <v/>
      </c>
      <c r="Q252" s="5" t="str">
        <f t="shared" si="29"/>
        <v/>
      </c>
    </row>
    <row r="253" spans="1:17" ht="12.75" customHeight="1" x14ac:dyDescent="0.25">
      <c r="A253" s="3" t="str">
        <f>IF('Série original'!$A253&lt;&gt;"",'Série original'!$A253,"")</f>
        <v/>
      </c>
      <c r="B253" s="4" t="str">
        <f>IF('Série original'!$B253&lt;&gt;"",'Série original'!$B253,"")</f>
        <v/>
      </c>
      <c r="C253" s="5" t="str">
        <f>IF(AND('1º Saneamento'!$O253&gt;30%,'1º Saneamento'!C253&gt;='1º Saneamento'!$P253,'1º Saneamento'!C253&lt;='1º Saneamento'!$Q253,COUNT('1º Saneamento'!$C253:$L253)&gt;3,OR('1º Saneamento'!$N253&lt;&gt;'Série original'!$O253,'1º Saneamento'!$O253&lt;&gt;'Série original'!$P253,'1º Saneamento'!$P253&lt;&gt;'Série original'!$Q253)),'1º Saneamento'!C253," ")</f>
        <v xml:space="preserve"> </v>
      </c>
      <c r="D253" s="5" t="str">
        <f>IF(AND('1º Saneamento'!$O253&gt;30%,'1º Saneamento'!D253&gt;='1º Saneamento'!$P253,'1º Saneamento'!D253&lt;='1º Saneamento'!$Q253,COUNT('1º Saneamento'!$C253:$L253)&gt;3,OR('1º Saneamento'!$N253&lt;&gt;'Série original'!$O253,'1º Saneamento'!$O253&lt;&gt;'Série original'!$P253,'1º Saneamento'!$P253&lt;&gt;'Série original'!$Q253)),'1º Saneamento'!D253," ")</f>
        <v xml:space="preserve"> </v>
      </c>
      <c r="E253" s="5" t="str">
        <f>IF(AND('1º Saneamento'!$O253&gt;30%,'1º Saneamento'!E253&gt;='1º Saneamento'!$P253,'1º Saneamento'!E253&lt;='1º Saneamento'!$Q253,COUNT('1º Saneamento'!$C253:$L253)&gt;3,OR('1º Saneamento'!$N253&lt;&gt;'Série original'!$O253,'1º Saneamento'!$O253&lt;&gt;'Série original'!$P253,'1º Saneamento'!$P253&lt;&gt;'Série original'!$Q253)),'1º Saneamento'!E253," ")</f>
        <v xml:space="preserve"> </v>
      </c>
      <c r="F253" s="5" t="str">
        <f>IF(AND('1º Saneamento'!$O253&gt;30%,'1º Saneamento'!F253&gt;='1º Saneamento'!$P253,'1º Saneamento'!F253&lt;='1º Saneamento'!$Q253,COUNT('1º Saneamento'!$C253:$L253)&gt;3,OR('1º Saneamento'!$N253&lt;&gt;'Série original'!$O253,'1º Saneamento'!$O253&lt;&gt;'Série original'!$P253,'1º Saneamento'!$P253&lt;&gt;'Série original'!$Q253)),'1º Saneamento'!F253," ")</f>
        <v xml:space="preserve"> </v>
      </c>
      <c r="G253" s="5" t="str">
        <f>IF(AND('1º Saneamento'!$O253&gt;30%,'1º Saneamento'!G253&gt;='1º Saneamento'!$P253,'1º Saneamento'!G253&lt;='1º Saneamento'!$Q253,COUNT('1º Saneamento'!$C253:$L253)&gt;3,OR('1º Saneamento'!$N253&lt;&gt;'Série original'!$O253,'1º Saneamento'!$O253&lt;&gt;'Série original'!$P253,'1º Saneamento'!$P253&lt;&gt;'Série original'!$Q253)),'1º Saneamento'!G253," ")</f>
        <v xml:space="preserve"> </v>
      </c>
      <c r="H253" s="5" t="str">
        <f>IF(AND('1º Saneamento'!$O253&gt;30%,'1º Saneamento'!H253&gt;='1º Saneamento'!$P253,'1º Saneamento'!H253&lt;='1º Saneamento'!$Q253,COUNT('1º Saneamento'!$C253:$L253)&gt;3,OR('1º Saneamento'!$N253&lt;&gt;'Série original'!$O253,'1º Saneamento'!$O253&lt;&gt;'Série original'!$P253,'1º Saneamento'!$P253&lt;&gt;'Série original'!$Q253)),'1º Saneamento'!H253," ")</f>
        <v xml:space="preserve"> </v>
      </c>
      <c r="I253" s="5" t="str">
        <f>IF(AND('1º Saneamento'!$O253&gt;30%,'1º Saneamento'!I253&gt;='1º Saneamento'!$P253,'1º Saneamento'!I253&lt;='1º Saneamento'!$Q253,COUNT('1º Saneamento'!$C253:$L253)&gt;3,OR('1º Saneamento'!$N253&lt;&gt;'Série original'!$O253,'1º Saneamento'!$O253&lt;&gt;'Série original'!$P253,'1º Saneamento'!$P253&lt;&gt;'Série original'!$Q253)),'1º Saneamento'!I253," ")</f>
        <v xml:space="preserve"> </v>
      </c>
      <c r="J253" s="5" t="str">
        <f>IF(AND('1º Saneamento'!$O253&gt;30%,'1º Saneamento'!J253&gt;='1º Saneamento'!$P253,'1º Saneamento'!J253&lt;='1º Saneamento'!$Q253,COUNT('1º Saneamento'!$C253:$L253)&gt;3,OR('1º Saneamento'!$N253&lt;&gt;'Série original'!$O253,'1º Saneamento'!$O253&lt;&gt;'Série original'!$P253,'1º Saneamento'!$P253&lt;&gt;'Série original'!$Q253)),'1º Saneamento'!J253," ")</f>
        <v xml:space="preserve"> </v>
      </c>
      <c r="K253" s="5" t="str">
        <f>IF(AND('1º Saneamento'!$O253&gt;30%,'1º Saneamento'!K253&gt;='1º Saneamento'!$P253,'1º Saneamento'!K253&lt;='1º Saneamento'!$Q253,COUNT('1º Saneamento'!$C253:$L253)&gt;3,OR('1º Saneamento'!$N253&lt;&gt;'Série original'!$O253,'1º Saneamento'!$O253&lt;&gt;'Série original'!$P253,'1º Saneamento'!$P253&lt;&gt;'Série original'!$Q253)),'1º Saneamento'!K253," ")</f>
        <v xml:space="preserve"> </v>
      </c>
      <c r="L253" s="5" t="str">
        <f>IF(AND('1º Saneamento'!$O253&gt;30%,'1º Saneamento'!L253&gt;='1º Saneamento'!$P253,'1º Saneamento'!L253&lt;='1º Saneamento'!$Q253,COUNT('1º Saneamento'!$C253:$L253)&gt;3,OR('1º Saneamento'!$N253&lt;&gt;'Série original'!$O253,'1º Saneamento'!$O253&lt;&gt;'Série original'!$P253,'1º Saneamento'!$P253&lt;&gt;'Série original'!$Q253)),'1º Saneamento'!L253," ")</f>
        <v xml:space="preserve"> </v>
      </c>
      <c r="M253" s="44" t="str">
        <f t="shared" si="25"/>
        <v/>
      </c>
      <c r="N253" s="7" t="str">
        <f t="shared" si="26"/>
        <v/>
      </c>
      <c r="O253" s="8" t="str">
        <f t="shared" si="27"/>
        <v/>
      </c>
      <c r="P253" s="6" t="str">
        <f t="shared" si="28"/>
        <v/>
      </c>
      <c r="Q253" s="5" t="str">
        <f t="shared" si="29"/>
        <v/>
      </c>
    </row>
  </sheetData>
  <mergeCells count="7">
    <mergeCell ref="P2:P3"/>
    <mergeCell ref="Q2:Q3"/>
    <mergeCell ref="A2:A3"/>
    <mergeCell ref="B2:B3"/>
    <mergeCell ref="M2:M3"/>
    <mergeCell ref="N2:N3"/>
    <mergeCell ref="O2:O3"/>
  </mergeCells>
  <conditionalFormatting sqref="C4:L253">
    <cfRule type="expression" dxfId="2" priority="2">
      <formula>AND(COUNT(C4)&lt;&gt;0,COUNT($C4:$L4)&gt;3,$O4&gt;30%,COUNT($C4:$L4)&gt;=3,OR(C4&lt;$P4,C4&gt;$Q4))</formula>
    </cfRule>
  </conditionalFormatting>
  <pageMargins left="0.78749999999999998" right="0.78749999999999998" top="1.0249999999999999" bottom="1.0249999999999999" header="0.78749999999999998" footer="0.78749999999999998"/>
  <pageSetup paperSize="9" scale="32" orientation="portrait" horizontalDpi="300" verticalDpi="300"/>
  <headerFooter>
    <oddHeader>&amp;C&amp;A</oddHeader>
    <oddFooter>&amp;CPágina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253"/>
  <sheetViews>
    <sheetView showGridLines="0" topLeftCell="A232" zoomScaleNormal="100" workbookViewId="0">
      <selection activeCell="K249" sqref="K249"/>
    </sheetView>
  </sheetViews>
  <sheetFormatPr defaultColWidth="11.5703125" defaultRowHeight="12.75" customHeight="1" x14ac:dyDescent="0.2"/>
  <cols>
    <col min="2" max="2" width="34.5703125" customWidth="1"/>
    <col min="5" max="13" width="13.28515625" customWidth="1"/>
    <col min="15" max="15" width="14.42578125" customWidth="1"/>
    <col min="16" max="16" width="13.42578125" customWidth="1"/>
    <col min="17" max="17" width="12.5703125" customWidth="1"/>
    <col min="18" max="18" width="13.28515625" customWidth="1"/>
    <col min="21" max="21" width="13.28515625" customWidth="1"/>
    <col min="22" max="22" width="11.28515625" customWidth="1"/>
    <col min="23" max="23" width="13" customWidth="1"/>
    <col min="24" max="24" width="16.140625" customWidth="1"/>
    <col min="26" max="26" width="10.140625" customWidth="1"/>
  </cols>
  <sheetData>
    <row r="2" spans="1:17" ht="15" customHeight="1" x14ac:dyDescent="0.2">
      <c r="A2" s="73" t="s">
        <v>2</v>
      </c>
      <c r="B2" s="74" t="s">
        <v>3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70" t="s">
        <v>15</v>
      </c>
      <c r="N2" s="69" t="s">
        <v>16</v>
      </c>
      <c r="O2" s="69" t="s">
        <v>17</v>
      </c>
      <c r="P2" s="70" t="s">
        <v>18</v>
      </c>
      <c r="Q2" s="70" t="s">
        <v>19</v>
      </c>
    </row>
    <row r="3" spans="1:17" x14ac:dyDescent="0.2">
      <c r="A3" s="73"/>
      <c r="B3" s="73"/>
      <c r="C3" s="2" t="s">
        <v>21</v>
      </c>
      <c r="D3" s="2" t="s">
        <v>21</v>
      </c>
      <c r="E3" s="2" t="s">
        <v>21</v>
      </c>
      <c r="F3" s="2" t="s">
        <v>21</v>
      </c>
      <c r="G3" s="2" t="s">
        <v>21</v>
      </c>
      <c r="H3" s="2" t="s">
        <v>21</v>
      </c>
      <c r="I3" s="2" t="s">
        <v>21</v>
      </c>
      <c r="J3" s="2" t="s">
        <v>21</v>
      </c>
      <c r="K3" s="2" t="s">
        <v>21</v>
      </c>
      <c r="L3" s="2" t="s">
        <v>21</v>
      </c>
      <c r="M3" s="70"/>
      <c r="N3" s="70"/>
      <c r="O3" s="70"/>
      <c r="P3" s="70"/>
      <c r="Q3" s="70"/>
    </row>
    <row r="4" spans="1:17" ht="63" x14ac:dyDescent="0.25">
      <c r="A4" s="3">
        <f>IF('Série original'!$A4&lt;&gt;"",'Série original'!$A4,"")</f>
        <v>1</v>
      </c>
      <c r="B4" s="4" t="str">
        <f>IF('Série original'!$B4&lt;&gt;"",'Série original'!$B4,"")</f>
        <v>Móvel em MDF 15mm – projeto, confecção, entrega e instalação completa de móvel planejado/sob medida, por M²</v>
      </c>
      <c r="C4" s="5" t="str">
        <f>IF(AND('2º Saneamento'!$O4&gt;30%,'2º Saneamento'!C4&gt;='2º Saneamento'!$P4,'2º Saneamento'!C4&lt;='2º Saneamento'!$Q4,COUNT('2º Saneamento'!$C4:$L4)&gt;3,OR('2º Saneamento'!$N4&lt;&gt;'1º Saneamento'!$N4,'2º Saneamento'!$O4&lt;&gt;'1º Saneamento'!$O4,'2º Saneamento'!$P4&lt;&gt;'1º Saneamento'!$P4)),'2º Saneamento'!C4," ")</f>
        <v xml:space="preserve"> </v>
      </c>
      <c r="D4" s="5" t="str">
        <f>IF(AND('2º Saneamento'!$O4&gt;30%,'2º Saneamento'!D4&gt;='2º Saneamento'!$P4,'2º Saneamento'!D4&lt;='2º Saneamento'!$Q4,COUNT('2º Saneamento'!$C4:$L4)&gt;3,OR('2º Saneamento'!$N4&lt;&gt;'1º Saneamento'!$N4,'2º Saneamento'!$O4&lt;&gt;'1º Saneamento'!$O4,'2º Saneamento'!$P4&lt;&gt;'1º Saneamento'!$P4)),'2º Saneamento'!D4," ")</f>
        <v xml:space="preserve"> </v>
      </c>
      <c r="E4" s="5" t="str">
        <f>IF(AND('2º Saneamento'!$O4&gt;30%,'2º Saneamento'!E4&gt;='2º Saneamento'!$P4,'2º Saneamento'!E4&lt;='2º Saneamento'!$Q4,COUNT('2º Saneamento'!$C4:$L4)&gt;3,OR('2º Saneamento'!$N4&lt;&gt;'1º Saneamento'!$N4,'2º Saneamento'!$O4&lt;&gt;'1º Saneamento'!$O4,'2º Saneamento'!$P4&lt;&gt;'1º Saneamento'!$P4)),'2º Saneamento'!E4," ")</f>
        <v xml:space="preserve"> </v>
      </c>
      <c r="F4" s="5" t="str">
        <f>IF(AND('2º Saneamento'!$O4&gt;30%,'2º Saneamento'!F4&gt;='2º Saneamento'!$P4,'2º Saneamento'!F4&lt;='2º Saneamento'!$Q4,COUNT('2º Saneamento'!$C4:$L4)&gt;3,OR('2º Saneamento'!$N4&lt;&gt;'1º Saneamento'!$N4,'2º Saneamento'!$O4&lt;&gt;'1º Saneamento'!$O4,'2º Saneamento'!$P4&lt;&gt;'1º Saneamento'!$P4)),'2º Saneamento'!F4," ")</f>
        <v xml:space="preserve"> </v>
      </c>
      <c r="G4" s="5" t="str">
        <f>IF(AND('2º Saneamento'!$O4&gt;30%,'2º Saneamento'!G4&gt;='2º Saneamento'!$P4,'2º Saneamento'!G4&lt;='2º Saneamento'!$Q4,COUNT('2º Saneamento'!$C4:$L4)&gt;3,OR('2º Saneamento'!$N4&lt;&gt;'1º Saneamento'!$N4,'2º Saneamento'!$O4&lt;&gt;'1º Saneamento'!$O4,'2º Saneamento'!$P4&lt;&gt;'1º Saneamento'!$P4)),'2º Saneamento'!G4," ")</f>
        <v xml:space="preserve"> </v>
      </c>
      <c r="H4" s="5" t="str">
        <f>IF(AND('2º Saneamento'!$O4&gt;30%,'2º Saneamento'!H4&gt;='2º Saneamento'!$P4,'2º Saneamento'!H4&lt;='2º Saneamento'!$Q4,COUNT('2º Saneamento'!$C4:$L4)&gt;3,OR('2º Saneamento'!$N4&lt;&gt;'1º Saneamento'!$N4,'2º Saneamento'!$O4&lt;&gt;'1º Saneamento'!$O4,'2º Saneamento'!$P4&lt;&gt;'1º Saneamento'!$P4)),'2º Saneamento'!H4," ")</f>
        <v xml:space="preserve"> </v>
      </c>
      <c r="I4" s="5" t="str">
        <f>IF(AND('2º Saneamento'!$O4&gt;30%,'2º Saneamento'!I4&gt;='2º Saneamento'!$P4,'2º Saneamento'!I4&lt;='2º Saneamento'!$Q4,COUNT('2º Saneamento'!$C4:$L4)&gt;3,OR('2º Saneamento'!$N4&lt;&gt;'1º Saneamento'!$N4,'2º Saneamento'!$O4&lt;&gt;'1º Saneamento'!$O4,'2º Saneamento'!$P4&lt;&gt;'1º Saneamento'!$P4)),'2º Saneamento'!I4," ")</f>
        <v xml:space="preserve"> </v>
      </c>
      <c r="J4" s="5" t="str">
        <f>IF(AND('2º Saneamento'!$O4&gt;30%,'2º Saneamento'!J4&gt;='2º Saneamento'!$P4,'2º Saneamento'!J4&lt;='2º Saneamento'!$Q4,COUNT('2º Saneamento'!$C4:$L4)&gt;3,OR('2º Saneamento'!$N4&lt;&gt;'1º Saneamento'!$N4,'2º Saneamento'!$O4&lt;&gt;'1º Saneamento'!$O4,'2º Saneamento'!$P4&lt;&gt;'1º Saneamento'!$P4)),'2º Saneamento'!J4," ")</f>
        <v xml:space="preserve"> </v>
      </c>
      <c r="K4" s="5" t="str">
        <f>IF(AND('2º Saneamento'!$O4&gt;30%,'2º Saneamento'!K4&gt;='2º Saneamento'!$P4,'2º Saneamento'!K4&lt;='2º Saneamento'!$Q4,COUNT('2º Saneamento'!$C4:$L4)&gt;3,OR('2º Saneamento'!$N4&lt;&gt;'1º Saneamento'!$N4,'2º Saneamento'!$O4&lt;&gt;'1º Saneamento'!$O4,'2º Saneamento'!$P4&lt;&gt;'1º Saneamento'!$P4)),'2º Saneamento'!K4," ")</f>
        <v xml:space="preserve"> </v>
      </c>
      <c r="L4" s="5" t="str">
        <f>IF(AND('2º Saneamento'!$O4&gt;30%,'2º Saneamento'!L4&gt;='2º Saneamento'!$P4,'2º Saneamento'!L4&lt;='2º Saneamento'!$Q4,COUNT('2º Saneamento'!$C4:$L4)&gt;3,OR('2º Saneamento'!$N4&lt;&gt;'1º Saneamento'!$N4,'2º Saneamento'!$O4&lt;&gt;'1º Saneamento'!$O4,'2º Saneamento'!$P4&lt;&gt;'1º Saneamento'!$P4)),'2º Saneamento'!L4," ")</f>
        <v xml:space="preserve"> </v>
      </c>
      <c r="M4" s="44" t="str">
        <f t="shared" ref="M4:M35" si="0">IFERROR(AVERAGE(C4:L4),"")</f>
        <v/>
      </c>
      <c r="N4" s="7" t="str">
        <f t="shared" ref="N4:N35" si="1">IFERROR(STDEV(C4:L4),"")</f>
        <v/>
      </c>
      <c r="O4" s="8" t="str">
        <f t="shared" ref="O4:O35" si="2">IFERROR(STDEV(C4:L4)/AVERAGE(C4:L4),"")</f>
        <v/>
      </c>
      <c r="P4" s="6" t="str">
        <f t="shared" ref="P4:P35" si="3">IFERROR(M4-N4,"")</f>
        <v/>
      </c>
      <c r="Q4" s="5" t="str">
        <f t="shared" ref="Q4:Q35" si="4">IFERROR(M4+N4,"")</f>
        <v/>
      </c>
    </row>
    <row r="5" spans="1:17" ht="63" x14ac:dyDescent="0.25">
      <c r="A5" s="3">
        <f>IF('Série original'!$A5&lt;&gt;"",'Série original'!$A5,"")</f>
        <v>3</v>
      </c>
      <c r="B5" s="4" t="str">
        <f>IF('Série original'!$B5&lt;&gt;"",'Série original'!$B5,"")</f>
        <v>Móvel em MDF RIPADO – projeto, confecção, entrega e instalação completa de móvel planejado/sob medida, por M²</v>
      </c>
      <c r="C5" s="5" t="str">
        <f>IF(AND('2º Saneamento'!$O5&gt;30%,'2º Saneamento'!C5&gt;='2º Saneamento'!$P5,'2º Saneamento'!C5&lt;='2º Saneamento'!$Q5,COUNT('2º Saneamento'!$C5:$L5)&gt;3,OR('2º Saneamento'!$N5&lt;&gt;'1º Saneamento'!$N5,'2º Saneamento'!$O5&lt;&gt;'1º Saneamento'!$O5,'2º Saneamento'!$P5&lt;&gt;'1º Saneamento'!$P5)),'2º Saneamento'!C5," ")</f>
        <v xml:space="preserve"> </v>
      </c>
      <c r="D5" s="5" t="str">
        <f>IF(AND('2º Saneamento'!$O5&gt;30%,'2º Saneamento'!D5&gt;='2º Saneamento'!$P5,'2º Saneamento'!D5&lt;='2º Saneamento'!$Q5,COUNT('2º Saneamento'!$C5:$L5)&gt;3,OR('2º Saneamento'!$N5&lt;&gt;'1º Saneamento'!$N5,'2º Saneamento'!$O5&lt;&gt;'1º Saneamento'!$O5,'2º Saneamento'!$P5&lt;&gt;'1º Saneamento'!$P5)),'2º Saneamento'!D5," ")</f>
        <v xml:space="preserve"> </v>
      </c>
      <c r="E5" s="5" t="str">
        <f>IF(AND('2º Saneamento'!$O5&gt;30%,'2º Saneamento'!E5&gt;='2º Saneamento'!$P5,'2º Saneamento'!E5&lt;='2º Saneamento'!$Q5,COUNT('2º Saneamento'!$C5:$L5)&gt;3,OR('2º Saneamento'!$N5&lt;&gt;'1º Saneamento'!$N5,'2º Saneamento'!$O5&lt;&gt;'1º Saneamento'!$O5,'2º Saneamento'!$P5&lt;&gt;'1º Saneamento'!$P5)),'2º Saneamento'!E5," ")</f>
        <v xml:space="preserve"> </v>
      </c>
      <c r="F5" s="5" t="str">
        <f>IF(AND('2º Saneamento'!$O5&gt;30%,'2º Saneamento'!F5&gt;='2º Saneamento'!$P5,'2º Saneamento'!F5&lt;='2º Saneamento'!$Q5,COUNT('2º Saneamento'!$C5:$L5)&gt;3,OR('2º Saneamento'!$N5&lt;&gt;'1º Saneamento'!$N5,'2º Saneamento'!$O5&lt;&gt;'1º Saneamento'!$O5,'2º Saneamento'!$P5&lt;&gt;'1º Saneamento'!$P5)),'2º Saneamento'!F5," ")</f>
        <v xml:space="preserve"> </v>
      </c>
      <c r="G5" s="5" t="str">
        <f>IF(AND('2º Saneamento'!$O5&gt;30%,'2º Saneamento'!G5&gt;='2º Saneamento'!$P5,'2º Saneamento'!G5&lt;='2º Saneamento'!$Q5,COUNT('2º Saneamento'!$C5:$L5)&gt;3,OR('2º Saneamento'!$N5&lt;&gt;'1º Saneamento'!$N5,'2º Saneamento'!$O5&lt;&gt;'1º Saneamento'!$O5,'2º Saneamento'!$P5&lt;&gt;'1º Saneamento'!$P5)),'2º Saneamento'!G5," ")</f>
        <v xml:space="preserve"> </v>
      </c>
      <c r="H5" s="5" t="str">
        <f>IF(AND('2º Saneamento'!$O5&gt;30%,'2º Saneamento'!H5&gt;='2º Saneamento'!$P5,'2º Saneamento'!H5&lt;='2º Saneamento'!$Q5,COUNT('2º Saneamento'!$C5:$L5)&gt;3,OR('2º Saneamento'!$N5&lt;&gt;'1º Saneamento'!$N5,'2º Saneamento'!$O5&lt;&gt;'1º Saneamento'!$O5,'2º Saneamento'!$P5&lt;&gt;'1º Saneamento'!$P5)),'2º Saneamento'!H5," ")</f>
        <v xml:space="preserve"> </v>
      </c>
      <c r="I5" s="5" t="str">
        <f>IF(AND('2º Saneamento'!$O5&gt;30%,'2º Saneamento'!I5&gt;='2º Saneamento'!$P5,'2º Saneamento'!I5&lt;='2º Saneamento'!$Q5,COUNT('2º Saneamento'!$C5:$L5)&gt;3,OR('2º Saneamento'!$N5&lt;&gt;'1º Saneamento'!$N5,'2º Saneamento'!$O5&lt;&gt;'1º Saneamento'!$O5,'2º Saneamento'!$P5&lt;&gt;'1º Saneamento'!$P5)),'2º Saneamento'!I5," ")</f>
        <v xml:space="preserve"> </v>
      </c>
      <c r="J5" s="5" t="str">
        <f>IF(AND('2º Saneamento'!$O5&gt;30%,'2º Saneamento'!J5&gt;='2º Saneamento'!$P5,'2º Saneamento'!J5&lt;='2º Saneamento'!$Q5,COUNT('2º Saneamento'!$C5:$L5)&gt;3,OR('2º Saneamento'!$N5&lt;&gt;'1º Saneamento'!$N5,'2º Saneamento'!$O5&lt;&gt;'1º Saneamento'!$O5,'2º Saneamento'!$P5&lt;&gt;'1º Saneamento'!$P5)),'2º Saneamento'!J5," ")</f>
        <v xml:space="preserve"> </v>
      </c>
      <c r="K5" s="5" t="str">
        <f>IF(AND('2º Saneamento'!$O5&gt;30%,'2º Saneamento'!K5&gt;='2º Saneamento'!$P5,'2º Saneamento'!K5&lt;='2º Saneamento'!$Q5,COUNT('2º Saneamento'!$C5:$L5)&gt;3,OR('2º Saneamento'!$N5&lt;&gt;'1º Saneamento'!$N5,'2º Saneamento'!$O5&lt;&gt;'1º Saneamento'!$O5,'2º Saneamento'!$P5&lt;&gt;'1º Saneamento'!$P5)),'2º Saneamento'!K5," ")</f>
        <v xml:space="preserve"> </v>
      </c>
      <c r="L5" s="5" t="str">
        <f>IF(AND('2º Saneamento'!$O5&gt;30%,'2º Saneamento'!L5&gt;='2º Saneamento'!$P5,'2º Saneamento'!L5&lt;='2º Saneamento'!$Q5,COUNT('2º Saneamento'!$C5:$L5)&gt;3,OR('2º Saneamento'!$N5&lt;&gt;'1º Saneamento'!$N5,'2º Saneamento'!$O5&lt;&gt;'1º Saneamento'!$O5,'2º Saneamento'!$P5&lt;&gt;'1º Saneamento'!$P5)),'2º Saneamento'!L5," ")</f>
        <v xml:space="preserve"> </v>
      </c>
      <c r="M5" s="44" t="str">
        <f t="shared" si="0"/>
        <v/>
      </c>
      <c r="N5" s="7" t="str">
        <f t="shared" si="1"/>
        <v/>
      </c>
      <c r="O5" s="8" t="str">
        <f t="shared" si="2"/>
        <v/>
      </c>
      <c r="P5" s="6" t="str">
        <f t="shared" si="3"/>
        <v/>
      </c>
      <c r="Q5" s="5" t="str">
        <f t="shared" si="4"/>
        <v/>
      </c>
    </row>
    <row r="6" spans="1:17" ht="31.5" x14ac:dyDescent="0.25">
      <c r="A6" s="3">
        <f>IF('Série original'!$A6&lt;&gt;"",'Série original'!$A6,"")</f>
        <v>4</v>
      </c>
      <c r="B6" s="4" t="str">
        <f>IF('Série original'!$B6&lt;&gt;"",'Série original'!$B6,"")</f>
        <v>Granito - fornecimento e instalação completa, por M²</v>
      </c>
      <c r="C6" s="5" t="str">
        <f>IF(AND('2º Saneamento'!$O6&gt;30%,'2º Saneamento'!C6&gt;='2º Saneamento'!$P6,'2º Saneamento'!C6&lt;='2º Saneamento'!$Q6,COUNT('2º Saneamento'!$C6:$L6)&gt;3,OR('2º Saneamento'!$N6&lt;&gt;'1º Saneamento'!$N6,'2º Saneamento'!$O6&lt;&gt;'1º Saneamento'!$O6,'2º Saneamento'!$P6&lt;&gt;'1º Saneamento'!$P6)),'2º Saneamento'!C6," ")</f>
        <v xml:space="preserve"> </v>
      </c>
      <c r="D6" s="5" t="str">
        <f>IF(AND('2º Saneamento'!$O6&gt;30%,'2º Saneamento'!D6&gt;='2º Saneamento'!$P6,'2º Saneamento'!D6&lt;='2º Saneamento'!$Q6,COUNT('2º Saneamento'!$C6:$L6)&gt;3,OR('2º Saneamento'!$N6&lt;&gt;'1º Saneamento'!$N6,'2º Saneamento'!$O6&lt;&gt;'1º Saneamento'!$O6,'2º Saneamento'!$P6&lt;&gt;'1º Saneamento'!$P6)),'2º Saneamento'!D6," ")</f>
        <v xml:space="preserve"> </v>
      </c>
      <c r="E6" s="5" t="str">
        <f>IF(AND('2º Saneamento'!$O6&gt;30%,'2º Saneamento'!E6&gt;='2º Saneamento'!$P6,'2º Saneamento'!E6&lt;='2º Saneamento'!$Q6,COUNT('2º Saneamento'!$C6:$L6)&gt;3,OR('2º Saneamento'!$N6&lt;&gt;'1º Saneamento'!$N6,'2º Saneamento'!$O6&lt;&gt;'1º Saneamento'!$O6,'2º Saneamento'!$P6&lt;&gt;'1º Saneamento'!$P6)),'2º Saneamento'!E6," ")</f>
        <v xml:space="preserve"> </v>
      </c>
      <c r="F6" s="5" t="str">
        <f>IF(AND('2º Saneamento'!$O6&gt;30%,'2º Saneamento'!F6&gt;='2º Saneamento'!$P6,'2º Saneamento'!F6&lt;='2º Saneamento'!$Q6,COUNT('2º Saneamento'!$C6:$L6)&gt;3,OR('2º Saneamento'!$N6&lt;&gt;'1º Saneamento'!$N6,'2º Saneamento'!$O6&lt;&gt;'1º Saneamento'!$O6,'2º Saneamento'!$P6&lt;&gt;'1º Saneamento'!$P6)),'2º Saneamento'!F6," ")</f>
        <v xml:space="preserve"> </v>
      </c>
      <c r="G6" s="5" t="str">
        <f>IF(AND('2º Saneamento'!$O6&gt;30%,'2º Saneamento'!G6&gt;='2º Saneamento'!$P6,'2º Saneamento'!G6&lt;='2º Saneamento'!$Q6,COUNT('2º Saneamento'!$C6:$L6)&gt;3,OR('2º Saneamento'!$N6&lt;&gt;'1º Saneamento'!$N6,'2º Saneamento'!$O6&lt;&gt;'1º Saneamento'!$O6,'2º Saneamento'!$P6&lt;&gt;'1º Saneamento'!$P6)),'2º Saneamento'!G6," ")</f>
        <v xml:space="preserve"> </v>
      </c>
      <c r="H6" s="5" t="str">
        <f>IF(AND('2º Saneamento'!$O6&gt;30%,'2º Saneamento'!H6&gt;='2º Saneamento'!$P6,'2º Saneamento'!H6&lt;='2º Saneamento'!$Q6,COUNT('2º Saneamento'!$C6:$L6)&gt;3,OR('2º Saneamento'!$N6&lt;&gt;'1º Saneamento'!$N6,'2º Saneamento'!$O6&lt;&gt;'1º Saneamento'!$O6,'2º Saneamento'!$P6&lt;&gt;'1º Saneamento'!$P6)),'2º Saneamento'!H6," ")</f>
        <v xml:space="preserve"> </v>
      </c>
      <c r="I6" s="5" t="str">
        <f>IF(AND('2º Saneamento'!$O6&gt;30%,'2º Saneamento'!I6&gt;='2º Saneamento'!$P6,'2º Saneamento'!I6&lt;='2º Saneamento'!$Q6,COUNT('2º Saneamento'!$C6:$L6)&gt;3,OR('2º Saneamento'!$N6&lt;&gt;'1º Saneamento'!$N6,'2º Saneamento'!$O6&lt;&gt;'1º Saneamento'!$O6,'2º Saneamento'!$P6&lt;&gt;'1º Saneamento'!$P6)),'2º Saneamento'!I6," ")</f>
        <v xml:space="preserve"> </v>
      </c>
      <c r="J6" s="5" t="str">
        <f>IF(AND('2º Saneamento'!$O6&gt;30%,'2º Saneamento'!J6&gt;='2º Saneamento'!$P6,'2º Saneamento'!J6&lt;='2º Saneamento'!$Q6,COUNT('2º Saneamento'!$C6:$L6)&gt;3,OR('2º Saneamento'!$N6&lt;&gt;'1º Saneamento'!$N6,'2º Saneamento'!$O6&lt;&gt;'1º Saneamento'!$O6,'2º Saneamento'!$P6&lt;&gt;'1º Saneamento'!$P6)),'2º Saneamento'!J6," ")</f>
        <v xml:space="preserve"> </v>
      </c>
      <c r="K6" s="5" t="str">
        <f>IF(AND('2º Saneamento'!$O6&gt;30%,'2º Saneamento'!K6&gt;='2º Saneamento'!$P6,'2º Saneamento'!K6&lt;='2º Saneamento'!$Q6,COUNT('2º Saneamento'!$C6:$L6)&gt;3,OR('2º Saneamento'!$N6&lt;&gt;'1º Saneamento'!$N6,'2º Saneamento'!$O6&lt;&gt;'1º Saneamento'!$O6,'2º Saneamento'!$P6&lt;&gt;'1º Saneamento'!$P6)),'2º Saneamento'!K6," ")</f>
        <v xml:space="preserve"> </v>
      </c>
      <c r="L6" s="5" t="str">
        <f>IF(AND('2º Saneamento'!$O6&gt;30%,'2º Saneamento'!L6&gt;='2º Saneamento'!$P6,'2º Saneamento'!L6&lt;='2º Saneamento'!$Q6,COUNT('2º Saneamento'!$C6:$L6)&gt;3,OR('2º Saneamento'!$N6&lt;&gt;'1º Saneamento'!$N6,'2º Saneamento'!$O6&lt;&gt;'1º Saneamento'!$O6,'2º Saneamento'!$P6&lt;&gt;'1º Saneamento'!$P6)),'2º Saneamento'!L6," ")</f>
        <v xml:space="preserve"> </v>
      </c>
      <c r="M6" s="44" t="str">
        <f t="shared" si="0"/>
        <v/>
      </c>
      <c r="N6" s="7" t="str">
        <f t="shared" si="1"/>
        <v/>
      </c>
      <c r="O6" s="8" t="str">
        <f t="shared" si="2"/>
        <v/>
      </c>
      <c r="P6" s="6" t="str">
        <f t="shared" si="3"/>
        <v/>
      </c>
      <c r="Q6" s="5" t="str">
        <f t="shared" si="4"/>
        <v/>
      </c>
    </row>
    <row r="7" spans="1:17" ht="31.5" x14ac:dyDescent="0.25">
      <c r="A7" s="3">
        <f>IF('Série original'!$A7&lt;&gt;"",'Série original'!$A7,"")</f>
        <v>5</v>
      </c>
      <c r="B7" s="4" t="str">
        <f>IF('Série original'!$B7&lt;&gt;"",'Série original'!$B7,"")</f>
        <v>Mármore - fornecimento e instalação completa, por M²</v>
      </c>
      <c r="C7" s="5" t="str">
        <f>IF(AND('2º Saneamento'!$O7&gt;30%,'2º Saneamento'!C7&gt;='2º Saneamento'!$P7,'2º Saneamento'!C7&lt;='2º Saneamento'!$Q7,COUNT('2º Saneamento'!$C7:$L7)&gt;3,OR('2º Saneamento'!$N7&lt;&gt;'1º Saneamento'!$N7,'2º Saneamento'!$O7&lt;&gt;'1º Saneamento'!$O7,'2º Saneamento'!$P7&lt;&gt;'1º Saneamento'!$P7)),'2º Saneamento'!C7," ")</f>
        <v xml:space="preserve"> </v>
      </c>
      <c r="D7" s="5" t="str">
        <f>IF(AND('2º Saneamento'!$O7&gt;30%,'2º Saneamento'!D7&gt;='2º Saneamento'!$P7,'2º Saneamento'!D7&lt;='2º Saneamento'!$Q7,COUNT('2º Saneamento'!$C7:$L7)&gt;3,OR('2º Saneamento'!$N7&lt;&gt;'1º Saneamento'!$N7,'2º Saneamento'!$O7&lt;&gt;'1º Saneamento'!$O7,'2º Saneamento'!$P7&lt;&gt;'1º Saneamento'!$P7)),'2º Saneamento'!D7," ")</f>
        <v xml:space="preserve"> </v>
      </c>
      <c r="E7" s="5" t="str">
        <f>IF(AND('2º Saneamento'!$O7&gt;30%,'2º Saneamento'!E7&gt;='2º Saneamento'!$P7,'2º Saneamento'!E7&lt;='2º Saneamento'!$Q7,COUNT('2º Saneamento'!$C7:$L7)&gt;3,OR('2º Saneamento'!$N7&lt;&gt;'1º Saneamento'!$N7,'2º Saneamento'!$O7&lt;&gt;'1º Saneamento'!$O7,'2º Saneamento'!$P7&lt;&gt;'1º Saneamento'!$P7)),'2º Saneamento'!E7," ")</f>
        <v xml:space="preserve"> </v>
      </c>
      <c r="F7" s="5" t="str">
        <f>IF(AND('2º Saneamento'!$O7&gt;30%,'2º Saneamento'!F7&gt;='2º Saneamento'!$P7,'2º Saneamento'!F7&lt;='2º Saneamento'!$Q7,COUNT('2º Saneamento'!$C7:$L7)&gt;3,OR('2º Saneamento'!$N7&lt;&gt;'1º Saneamento'!$N7,'2º Saneamento'!$O7&lt;&gt;'1º Saneamento'!$O7,'2º Saneamento'!$P7&lt;&gt;'1º Saneamento'!$P7)),'2º Saneamento'!F7," ")</f>
        <v xml:space="preserve"> </v>
      </c>
      <c r="G7" s="5" t="str">
        <f>IF(AND('2º Saneamento'!$O7&gt;30%,'2º Saneamento'!G7&gt;='2º Saneamento'!$P7,'2º Saneamento'!G7&lt;='2º Saneamento'!$Q7,COUNT('2º Saneamento'!$C7:$L7)&gt;3,OR('2º Saneamento'!$N7&lt;&gt;'1º Saneamento'!$N7,'2º Saneamento'!$O7&lt;&gt;'1º Saneamento'!$O7,'2º Saneamento'!$P7&lt;&gt;'1º Saneamento'!$P7)),'2º Saneamento'!G7," ")</f>
        <v xml:space="preserve"> </v>
      </c>
      <c r="H7" s="5" t="str">
        <f>IF(AND('2º Saneamento'!$O7&gt;30%,'2º Saneamento'!H7&gt;='2º Saneamento'!$P7,'2º Saneamento'!H7&lt;='2º Saneamento'!$Q7,COUNT('2º Saneamento'!$C7:$L7)&gt;3,OR('2º Saneamento'!$N7&lt;&gt;'1º Saneamento'!$N7,'2º Saneamento'!$O7&lt;&gt;'1º Saneamento'!$O7,'2º Saneamento'!$P7&lt;&gt;'1º Saneamento'!$P7)),'2º Saneamento'!H7," ")</f>
        <v xml:space="preserve"> </v>
      </c>
      <c r="I7" s="5" t="str">
        <f>IF(AND('2º Saneamento'!$O7&gt;30%,'2º Saneamento'!I7&gt;='2º Saneamento'!$P7,'2º Saneamento'!I7&lt;='2º Saneamento'!$Q7,COUNT('2º Saneamento'!$C7:$L7)&gt;3,OR('2º Saneamento'!$N7&lt;&gt;'1º Saneamento'!$N7,'2º Saneamento'!$O7&lt;&gt;'1º Saneamento'!$O7,'2º Saneamento'!$P7&lt;&gt;'1º Saneamento'!$P7)),'2º Saneamento'!I7," ")</f>
        <v xml:space="preserve"> </v>
      </c>
      <c r="J7" s="5" t="str">
        <f>IF(AND('2º Saneamento'!$O7&gt;30%,'2º Saneamento'!J7&gt;='2º Saneamento'!$P7,'2º Saneamento'!J7&lt;='2º Saneamento'!$Q7,COUNT('2º Saneamento'!$C7:$L7)&gt;3,OR('2º Saneamento'!$N7&lt;&gt;'1º Saneamento'!$N7,'2º Saneamento'!$O7&lt;&gt;'1º Saneamento'!$O7,'2º Saneamento'!$P7&lt;&gt;'1º Saneamento'!$P7)),'2º Saneamento'!J7," ")</f>
        <v xml:space="preserve"> </v>
      </c>
      <c r="K7" s="5" t="str">
        <f>IF(AND('2º Saneamento'!$O7&gt;30%,'2º Saneamento'!K7&gt;='2º Saneamento'!$P7,'2º Saneamento'!K7&lt;='2º Saneamento'!$Q7,COUNT('2º Saneamento'!$C7:$L7)&gt;3,OR('2º Saneamento'!$N7&lt;&gt;'1º Saneamento'!$N7,'2º Saneamento'!$O7&lt;&gt;'1º Saneamento'!$O7,'2º Saneamento'!$P7&lt;&gt;'1º Saneamento'!$P7)),'2º Saneamento'!K7," ")</f>
        <v xml:space="preserve"> </v>
      </c>
      <c r="L7" s="5" t="str">
        <f>IF(AND('2º Saneamento'!$O7&gt;30%,'2º Saneamento'!L7&gt;='2º Saneamento'!$P7,'2º Saneamento'!L7&lt;='2º Saneamento'!$Q7,COUNT('2º Saneamento'!$C7:$L7)&gt;3,OR('2º Saneamento'!$N7&lt;&gt;'1º Saneamento'!$N7,'2º Saneamento'!$O7&lt;&gt;'1º Saneamento'!$O7,'2º Saneamento'!$P7&lt;&gt;'1º Saneamento'!$P7)),'2º Saneamento'!L7," ")</f>
        <v xml:space="preserve"> </v>
      </c>
      <c r="M7" s="44" t="str">
        <f t="shared" si="0"/>
        <v/>
      </c>
      <c r="N7" s="7" t="str">
        <f t="shared" si="1"/>
        <v/>
      </c>
      <c r="O7" s="8" t="str">
        <f t="shared" si="2"/>
        <v/>
      </c>
      <c r="P7" s="6" t="str">
        <f t="shared" si="3"/>
        <v/>
      </c>
      <c r="Q7" s="5" t="str">
        <f t="shared" si="4"/>
        <v/>
      </c>
    </row>
    <row r="8" spans="1:17" ht="47.25" x14ac:dyDescent="0.25">
      <c r="A8" s="3">
        <f>IF('Série original'!$A8&lt;&gt;"",'Série original'!$A8,"")</f>
        <v>6</v>
      </c>
      <c r="B8" s="4" t="str">
        <f>IF('Série original'!$B8&lt;&gt;"",'Série original'!$B8,"")</f>
        <v>Vidro temperado/laminado - fornecimento e instalação completa, por M²</v>
      </c>
      <c r="C8" s="5" t="str">
        <f>IF(AND('2º Saneamento'!$O8&gt;30%,'2º Saneamento'!C8&gt;='2º Saneamento'!$P8,'2º Saneamento'!C8&lt;='2º Saneamento'!$Q8,COUNT('2º Saneamento'!$C8:$L8)&gt;3,OR('2º Saneamento'!$N8&lt;&gt;'1º Saneamento'!$N8,'2º Saneamento'!$O8&lt;&gt;'1º Saneamento'!$O8,'2º Saneamento'!$P8&lt;&gt;'1º Saneamento'!$P8)),'2º Saneamento'!C8," ")</f>
        <v xml:space="preserve"> </v>
      </c>
      <c r="D8" s="5" t="str">
        <f>IF(AND('2º Saneamento'!$O8&gt;30%,'2º Saneamento'!D8&gt;='2º Saneamento'!$P8,'2º Saneamento'!D8&lt;='2º Saneamento'!$Q8,COUNT('2º Saneamento'!$C8:$L8)&gt;3,OR('2º Saneamento'!$N8&lt;&gt;'1º Saneamento'!$N8,'2º Saneamento'!$O8&lt;&gt;'1º Saneamento'!$O8,'2º Saneamento'!$P8&lt;&gt;'1º Saneamento'!$P8)),'2º Saneamento'!D8," ")</f>
        <v xml:space="preserve"> </v>
      </c>
      <c r="E8" s="5" t="str">
        <f>IF(AND('2º Saneamento'!$O8&gt;30%,'2º Saneamento'!E8&gt;='2º Saneamento'!$P8,'2º Saneamento'!E8&lt;='2º Saneamento'!$Q8,COUNT('2º Saneamento'!$C8:$L8)&gt;3,OR('2º Saneamento'!$N8&lt;&gt;'1º Saneamento'!$N8,'2º Saneamento'!$O8&lt;&gt;'1º Saneamento'!$O8,'2º Saneamento'!$P8&lt;&gt;'1º Saneamento'!$P8)),'2º Saneamento'!E8," ")</f>
        <v xml:space="preserve"> </v>
      </c>
      <c r="F8" s="5" t="str">
        <f>IF(AND('2º Saneamento'!$O8&gt;30%,'2º Saneamento'!F8&gt;='2º Saneamento'!$P8,'2º Saneamento'!F8&lt;='2º Saneamento'!$Q8,COUNT('2º Saneamento'!$C8:$L8)&gt;3,OR('2º Saneamento'!$N8&lt;&gt;'1º Saneamento'!$N8,'2º Saneamento'!$O8&lt;&gt;'1º Saneamento'!$O8,'2º Saneamento'!$P8&lt;&gt;'1º Saneamento'!$P8)),'2º Saneamento'!F8," ")</f>
        <v xml:space="preserve"> </v>
      </c>
      <c r="G8" s="5" t="str">
        <f>IF(AND('2º Saneamento'!$O8&gt;30%,'2º Saneamento'!G8&gt;='2º Saneamento'!$P8,'2º Saneamento'!G8&lt;='2º Saneamento'!$Q8,COUNT('2º Saneamento'!$C8:$L8)&gt;3,OR('2º Saneamento'!$N8&lt;&gt;'1º Saneamento'!$N8,'2º Saneamento'!$O8&lt;&gt;'1º Saneamento'!$O8,'2º Saneamento'!$P8&lt;&gt;'1º Saneamento'!$P8)),'2º Saneamento'!G8," ")</f>
        <v xml:space="preserve"> </v>
      </c>
      <c r="H8" s="5" t="str">
        <f>IF(AND('2º Saneamento'!$O8&gt;30%,'2º Saneamento'!H8&gt;='2º Saneamento'!$P8,'2º Saneamento'!H8&lt;='2º Saneamento'!$Q8,COUNT('2º Saneamento'!$C8:$L8)&gt;3,OR('2º Saneamento'!$N8&lt;&gt;'1º Saneamento'!$N8,'2º Saneamento'!$O8&lt;&gt;'1º Saneamento'!$O8,'2º Saneamento'!$P8&lt;&gt;'1º Saneamento'!$P8)),'2º Saneamento'!H8," ")</f>
        <v xml:space="preserve"> </v>
      </c>
      <c r="I8" s="5" t="str">
        <f>IF(AND('2º Saneamento'!$O8&gt;30%,'2º Saneamento'!I8&gt;='2º Saneamento'!$P8,'2º Saneamento'!I8&lt;='2º Saneamento'!$Q8,COUNT('2º Saneamento'!$C8:$L8)&gt;3,OR('2º Saneamento'!$N8&lt;&gt;'1º Saneamento'!$N8,'2º Saneamento'!$O8&lt;&gt;'1º Saneamento'!$O8,'2º Saneamento'!$P8&lt;&gt;'1º Saneamento'!$P8)),'2º Saneamento'!I8," ")</f>
        <v xml:space="preserve"> </v>
      </c>
      <c r="J8" s="5" t="str">
        <f>IF(AND('2º Saneamento'!$O8&gt;30%,'2º Saneamento'!J8&gt;='2º Saneamento'!$P8,'2º Saneamento'!J8&lt;='2º Saneamento'!$Q8,COUNT('2º Saneamento'!$C8:$L8)&gt;3,OR('2º Saneamento'!$N8&lt;&gt;'1º Saneamento'!$N8,'2º Saneamento'!$O8&lt;&gt;'1º Saneamento'!$O8,'2º Saneamento'!$P8&lt;&gt;'1º Saneamento'!$P8)),'2º Saneamento'!J8," ")</f>
        <v xml:space="preserve"> </v>
      </c>
      <c r="K8" s="5" t="str">
        <f>IF(AND('2º Saneamento'!$O8&gt;30%,'2º Saneamento'!K8&gt;='2º Saneamento'!$P8,'2º Saneamento'!K8&lt;='2º Saneamento'!$Q8,COUNT('2º Saneamento'!$C8:$L8)&gt;3,OR('2º Saneamento'!$N8&lt;&gt;'1º Saneamento'!$N8,'2º Saneamento'!$O8&lt;&gt;'1º Saneamento'!$O8,'2º Saneamento'!$P8&lt;&gt;'1º Saneamento'!$P8)),'2º Saneamento'!K8," ")</f>
        <v xml:space="preserve"> </v>
      </c>
      <c r="L8" s="5" t="str">
        <f>IF(AND('2º Saneamento'!$O8&gt;30%,'2º Saneamento'!L8&gt;='2º Saneamento'!$P8,'2º Saneamento'!L8&lt;='2º Saneamento'!$Q8,COUNT('2º Saneamento'!$C8:$L8)&gt;3,OR('2º Saneamento'!$N8&lt;&gt;'1º Saneamento'!$N8,'2º Saneamento'!$O8&lt;&gt;'1º Saneamento'!$O8,'2º Saneamento'!$P8&lt;&gt;'1º Saneamento'!$P8)),'2º Saneamento'!L8," ")</f>
        <v xml:space="preserve"> </v>
      </c>
      <c r="M8" s="44" t="str">
        <f t="shared" si="0"/>
        <v/>
      </c>
      <c r="N8" s="7" t="str">
        <f t="shared" si="1"/>
        <v/>
      </c>
      <c r="O8" s="8" t="str">
        <f t="shared" si="2"/>
        <v/>
      </c>
      <c r="P8" s="6" t="str">
        <f t="shared" si="3"/>
        <v/>
      </c>
      <c r="Q8" s="5" t="str">
        <f t="shared" si="4"/>
        <v/>
      </c>
    </row>
    <row r="9" spans="1:17" ht="47.25" x14ac:dyDescent="0.25">
      <c r="A9" s="3">
        <f>IF('Série original'!$A9&lt;&gt;"",'Série original'!$A9,"")</f>
        <v>7</v>
      </c>
      <c r="B9" s="4" t="str">
        <f>IF('Série original'!$B9&lt;&gt;"",'Série original'!$B9,"")</f>
        <v>Torneira de bancada – fornecimento e instalação completa</v>
      </c>
      <c r="C9" s="5" t="str">
        <f>IF(AND('2º Saneamento'!$O9&gt;30%,'2º Saneamento'!C9&gt;='2º Saneamento'!$P9,'2º Saneamento'!C9&lt;='2º Saneamento'!$Q9,COUNT('2º Saneamento'!$C9:$L9)&gt;3,OR('2º Saneamento'!$N9&lt;&gt;'1º Saneamento'!$N9,'2º Saneamento'!$O9&lt;&gt;'1º Saneamento'!$O9,'2º Saneamento'!$P9&lt;&gt;'1º Saneamento'!$P9)),'2º Saneamento'!C9," ")</f>
        <v xml:space="preserve"> </v>
      </c>
      <c r="D9" s="5" t="str">
        <f>IF(AND('2º Saneamento'!$O9&gt;30%,'2º Saneamento'!D9&gt;='2º Saneamento'!$P9,'2º Saneamento'!D9&lt;='2º Saneamento'!$Q9,COUNT('2º Saneamento'!$C9:$L9)&gt;3,OR('2º Saneamento'!$N9&lt;&gt;'1º Saneamento'!$N9,'2º Saneamento'!$O9&lt;&gt;'1º Saneamento'!$O9,'2º Saneamento'!$P9&lt;&gt;'1º Saneamento'!$P9)),'2º Saneamento'!D9," ")</f>
        <v xml:space="preserve"> </v>
      </c>
      <c r="E9" s="5" t="str">
        <f>IF(AND('2º Saneamento'!$O9&gt;30%,'2º Saneamento'!E9&gt;='2º Saneamento'!$P9,'2º Saneamento'!E9&lt;='2º Saneamento'!$Q9,COUNT('2º Saneamento'!$C9:$L9)&gt;3,OR('2º Saneamento'!$N9&lt;&gt;'1º Saneamento'!$N9,'2º Saneamento'!$O9&lt;&gt;'1º Saneamento'!$O9,'2º Saneamento'!$P9&lt;&gt;'1º Saneamento'!$P9)),'2º Saneamento'!E9," ")</f>
        <v xml:space="preserve"> </v>
      </c>
      <c r="F9" s="5" t="str">
        <f>IF(AND('2º Saneamento'!$O9&gt;30%,'2º Saneamento'!F9&gt;='2º Saneamento'!$P9,'2º Saneamento'!F9&lt;='2º Saneamento'!$Q9,COUNT('2º Saneamento'!$C9:$L9)&gt;3,OR('2º Saneamento'!$N9&lt;&gt;'1º Saneamento'!$N9,'2º Saneamento'!$O9&lt;&gt;'1º Saneamento'!$O9,'2º Saneamento'!$P9&lt;&gt;'1º Saneamento'!$P9)),'2º Saneamento'!F9," ")</f>
        <v xml:space="preserve"> </v>
      </c>
      <c r="G9" s="5" t="str">
        <f>IF(AND('2º Saneamento'!$O9&gt;30%,'2º Saneamento'!G9&gt;='2º Saneamento'!$P9,'2º Saneamento'!G9&lt;='2º Saneamento'!$Q9,COUNT('2º Saneamento'!$C9:$L9)&gt;3,OR('2º Saneamento'!$N9&lt;&gt;'1º Saneamento'!$N9,'2º Saneamento'!$O9&lt;&gt;'1º Saneamento'!$O9,'2º Saneamento'!$P9&lt;&gt;'1º Saneamento'!$P9)),'2º Saneamento'!G9," ")</f>
        <v xml:space="preserve"> </v>
      </c>
      <c r="H9" s="5" t="str">
        <f>IF(AND('2º Saneamento'!$O9&gt;30%,'2º Saneamento'!H9&gt;='2º Saneamento'!$P9,'2º Saneamento'!H9&lt;='2º Saneamento'!$Q9,COUNT('2º Saneamento'!$C9:$L9)&gt;3,OR('2º Saneamento'!$N9&lt;&gt;'1º Saneamento'!$N9,'2º Saneamento'!$O9&lt;&gt;'1º Saneamento'!$O9,'2º Saneamento'!$P9&lt;&gt;'1º Saneamento'!$P9)),'2º Saneamento'!H9," ")</f>
        <v xml:space="preserve"> </v>
      </c>
      <c r="I9" s="5" t="str">
        <f>IF(AND('2º Saneamento'!$O9&gt;30%,'2º Saneamento'!I9&gt;='2º Saneamento'!$P9,'2º Saneamento'!I9&lt;='2º Saneamento'!$Q9,COUNT('2º Saneamento'!$C9:$L9)&gt;3,OR('2º Saneamento'!$N9&lt;&gt;'1º Saneamento'!$N9,'2º Saneamento'!$O9&lt;&gt;'1º Saneamento'!$O9,'2º Saneamento'!$P9&lt;&gt;'1º Saneamento'!$P9)),'2º Saneamento'!I9," ")</f>
        <v xml:space="preserve"> </v>
      </c>
      <c r="J9" s="5" t="str">
        <f>IF(AND('2º Saneamento'!$O9&gt;30%,'2º Saneamento'!J9&gt;='2º Saneamento'!$P9,'2º Saneamento'!J9&lt;='2º Saneamento'!$Q9,COUNT('2º Saneamento'!$C9:$L9)&gt;3,OR('2º Saneamento'!$N9&lt;&gt;'1º Saneamento'!$N9,'2º Saneamento'!$O9&lt;&gt;'1º Saneamento'!$O9,'2º Saneamento'!$P9&lt;&gt;'1º Saneamento'!$P9)),'2º Saneamento'!J9," ")</f>
        <v xml:space="preserve"> </v>
      </c>
      <c r="K9" s="5" t="str">
        <f>IF(AND('2º Saneamento'!$O9&gt;30%,'2º Saneamento'!K9&gt;='2º Saneamento'!$P9,'2º Saneamento'!K9&lt;='2º Saneamento'!$Q9,COUNT('2º Saneamento'!$C9:$L9)&gt;3,OR('2º Saneamento'!$N9&lt;&gt;'1º Saneamento'!$N9,'2º Saneamento'!$O9&lt;&gt;'1º Saneamento'!$O9,'2º Saneamento'!$P9&lt;&gt;'1º Saneamento'!$P9)),'2º Saneamento'!K9," ")</f>
        <v xml:space="preserve"> </v>
      </c>
      <c r="L9" s="5" t="str">
        <f>IF(AND('2º Saneamento'!$O9&gt;30%,'2º Saneamento'!L9&gt;='2º Saneamento'!$P9,'2º Saneamento'!L9&lt;='2º Saneamento'!$Q9,COUNT('2º Saneamento'!$C9:$L9)&gt;3,OR('2º Saneamento'!$N9&lt;&gt;'1º Saneamento'!$N9,'2º Saneamento'!$O9&lt;&gt;'1º Saneamento'!$O9,'2º Saneamento'!$P9&lt;&gt;'1º Saneamento'!$P9)),'2º Saneamento'!L9," ")</f>
        <v xml:space="preserve"> </v>
      </c>
      <c r="M9" s="44" t="str">
        <f t="shared" si="0"/>
        <v/>
      </c>
      <c r="N9" s="7" t="str">
        <f t="shared" si="1"/>
        <v/>
      </c>
      <c r="O9" s="8" t="str">
        <f t="shared" si="2"/>
        <v/>
      </c>
      <c r="P9" s="6" t="str">
        <f t="shared" si="3"/>
        <v/>
      </c>
      <c r="Q9" s="5" t="str">
        <f t="shared" si="4"/>
        <v/>
      </c>
    </row>
    <row r="10" spans="1:17" ht="47.25" x14ac:dyDescent="0.25">
      <c r="A10" s="3">
        <f>IF('Série original'!$A10&lt;&gt;"",'Série original'!$A10,"")</f>
        <v>8</v>
      </c>
      <c r="B10" s="4" t="str">
        <f>IF('Série original'!$B10&lt;&gt;"",'Série original'!$B10,"")</f>
        <v>Cuba inox de embutir (40cm x 34cm) - fornecimento e instalação completa</v>
      </c>
      <c r="C10" s="5" t="str">
        <f>IF(AND('2º Saneamento'!$O10&gt;30%,'2º Saneamento'!C10&gt;='2º Saneamento'!$P10,'2º Saneamento'!C10&lt;='2º Saneamento'!$Q10,COUNT('2º Saneamento'!$C10:$L10)&gt;3,OR('2º Saneamento'!$N10&lt;&gt;'1º Saneamento'!$N10,'2º Saneamento'!$O10&lt;&gt;'1º Saneamento'!$O10,'2º Saneamento'!$P10&lt;&gt;'1º Saneamento'!$P10)),'2º Saneamento'!C10," ")</f>
        <v xml:space="preserve"> </v>
      </c>
      <c r="D10" s="5" t="str">
        <f>IF(AND('2º Saneamento'!$O10&gt;30%,'2º Saneamento'!D10&gt;='2º Saneamento'!$P10,'2º Saneamento'!D10&lt;='2º Saneamento'!$Q10,COUNT('2º Saneamento'!$C10:$L10)&gt;3,OR('2º Saneamento'!$N10&lt;&gt;'1º Saneamento'!$N10,'2º Saneamento'!$O10&lt;&gt;'1º Saneamento'!$O10,'2º Saneamento'!$P10&lt;&gt;'1º Saneamento'!$P10)),'2º Saneamento'!D10," ")</f>
        <v xml:space="preserve"> </v>
      </c>
      <c r="E10" s="5" t="str">
        <f>IF(AND('2º Saneamento'!$O10&gt;30%,'2º Saneamento'!E10&gt;='2º Saneamento'!$P10,'2º Saneamento'!E10&lt;='2º Saneamento'!$Q10,COUNT('2º Saneamento'!$C10:$L10)&gt;3,OR('2º Saneamento'!$N10&lt;&gt;'1º Saneamento'!$N10,'2º Saneamento'!$O10&lt;&gt;'1º Saneamento'!$O10,'2º Saneamento'!$P10&lt;&gt;'1º Saneamento'!$P10)),'2º Saneamento'!E10," ")</f>
        <v xml:space="preserve"> </v>
      </c>
      <c r="F10" s="5" t="str">
        <f>IF(AND('2º Saneamento'!$O10&gt;30%,'2º Saneamento'!F10&gt;='2º Saneamento'!$P10,'2º Saneamento'!F10&lt;='2º Saneamento'!$Q10,COUNT('2º Saneamento'!$C10:$L10)&gt;3,OR('2º Saneamento'!$N10&lt;&gt;'1º Saneamento'!$N10,'2º Saneamento'!$O10&lt;&gt;'1º Saneamento'!$O10,'2º Saneamento'!$P10&lt;&gt;'1º Saneamento'!$P10)),'2º Saneamento'!F10," ")</f>
        <v xml:space="preserve"> </v>
      </c>
      <c r="G10" s="5" t="str">
        <f>IF(AND('2º Saneamento'!$O10&gt;30%,'2º Saneamento'!G10&gt;='2º Saneamento'!$P10,'2º Saneamento'!G10&lt;='2º Saneamento'!$Q10,COUNT('2º Saneamento'!$C10:$L10)&gt;3,OR('2º Saneamento'!$N10&lt;&gt;'1º Saneamento'!$N10,'2º Saneamento'!$O10&lt;&gt;'1º Saneamento'!$O10,'2º Saneamento'!$P10&lt;&gt;'1º Saneamento'!$P10)),'2º Saneamento'!G10," ")</f>
        <v xml:space="preserve"> </v>
      </c>
      <c r="H10" s="5" t="str">
        <f>IF(AND('2º Saneamento'!$O10&gt;30%,'2º Saneamento'!H10&gt;='2º Saneamento'!$P10,'2º Saneamento'!H10&lt;='2º Saneamento'!$Q10,COUNT('2º Saneamento'!$C10:$L10)&gt;3,OR('2º Saneamento'!$N10&lt;&gt;'1º Saneamento'!$N10,'2º Saneamento'!$O10&lt;&gt;'1º Saneamento'!$O10,'2º Saneamento'!$P10&lt;&gt;'1º Saneamento'!$P10)),'2º Saneamento'!H10," ")</f>
        <v xml:space="preserve"> </v>
      </c>
      <c r="I10" s="5" t="str">
        <f>IF(AND('2º Saneamento'!$O10&gt;30%,'2º Saneamento'!I10&gt;='2º Saneamento'!$P10,'2º Saneamento'!I10&lt;='2º Saneamento'!$Q10,COUNT('2º Saneamento'!$C10:$L10)&gt;3,OR('2º Saneamento'!$N10&lt;&gt;'1º Saneamento'!$N10,'2º Saneamento'!$O10&lt;&gt;'1º Saneamento'!$O10,'2º Saneamento'!$P10&lt;&gt;'1º Saneamento'!$P10)),'2º Saneamento'!I10," ")</f>
        <v xml:space="preserve"> </v>
      </c>
      <c r="J10" s="5" t="str">
        <f>IF(AND('2º Saneamento'!$O10&gt;30%,'2º Saneamento'!J10&gt;='2º Saneamento'!$P10,'2º Saneamento'!J10&lt;='2º Saneamento'!$Q10,COUNT('2º Saneamento'!$C10:$L10)&gt;3,OR('2º Saneamento'!$N10&lt;&gt;'1º Saneamento'!$N10,'2º Saneamento'!$O10&lt;&gt;'1º Saneamento'!$O10,'2º Saneamento'!$P10&lt;&gt;'1º Saneamento'!$P10)),'2º Saneamento'!J10," ")</f>
        <v xml:space="preserve"> </v>
      </c>
      <c r="K10" s="5" t="str">
        <f>IF(AND('2º Saneamento'!$O10&gt;30%,'2º Saneamento'!K10&gt;='2º Saneamento'!$P10,'2º Saneamento'!K10&lt;='2º Saneamento'!$Q10,COUNT('2º Saneamento'!$C10:$L10)&gt;3,OR('2º Saneamento'!$N10&lt;&gt;'1º Saneamento'!$N10,'2º Saneamento'!$O10&lt;&gt;'1º Saneamento'!$O10,'2º Saneamento'!$P10&lt;&gt;'1º Saneamento'!$P10)),'2º Saneamento'!K10," ")</f>
        <v xml:space="preserve"> </v>
      </c>
      <c r="L10" s="5" t="str">
        <f>IF(AND('2º Saneamento'!$O10&gt;30%,'2º Saneamento'!L10&gt;='2º Saneamento'!$P10,'2º Saneamento'!L10&lt;='2º Saneamento'!$Q10,COUNT('2º Saneamento'!$C10:$L10)&gt;3,OR('2º Saneamento'!$N10&lt;&gt;'1º Saneamento'!$N10,'2º Saneamento'!$O10&lt;&gt;'1º Saneamento'!$O10,'2º Saneamento'!$P10&lt;&gt;'1º Saneamento'!$P10)),'2º Saneamento'!L10," ")</f>
        <v xml:space="preserve"> </v>
      </c>
      <c r="M10" s="44" t="str">
        <f t="shared" si="0"/>
        <v/>
      </c>
      <c r="N10" s="7" t="str">
        <f t="shared" si="1"/>
        <v/>
      </c>
      <c r="O10" s="8" t="str">
        <f t="shared" si="2"/>
        <v/>
      </c>
      <c r="P10" s="6" t="str">
        <f t="shared" si="3"/>
        <v/>
      </c>
      <c r="Q10" s="5" t="str">
        <f t="shared" si="4"/>
        <v/>
      </c>
    </row>
    <row r="11" spans="1:17" ht="47.25" x14ac:dyDescent="0.25">
      <c r="A11" s="3">
        <f>IF('Série original'!$A11&lt;&gt;"",'Série original'!$A11,"")</f>
        <v>9</v>
      </c>
      <c r="B11" s="4" t="str">
        <f>IF('Série original'!$B11&lt;&gt;"",'Série original'!$B11,"")</f>
        <v>Cuba inox de embutir (50cm x 40cm) - fornecimento e instalação completa Un.</v>
      </c>
      <c r="C11" s="5" t="str">
        <f>IF(AND('2º Saneamento'!$O11&gt;30%,'2º Saneamento'!C11&gt;='2º Saneamento'!$P11,'2º Saneamento'!C11&lt;='2º Saneamento'!$Q11,COUNT('2º Saneamento'!$C11:$L11)&gt;3,OR('2º Saneamento'!$N11&lt;&gt;'1º Saneamento'!$N11,'2º Saneamento'!$O11&lt;&gt;'1º Saneamento'!$O11,'2º Saneamento'!$P11&lt;&gt;'1º Saneamento'!$P11)),'2º Saneamento'!C11," ")</f>
        <v xml:space="preserve"> </v>
      </c>
      <c r="D11" s="5" t="str">
        <f>IF(AND('2º Saneamento'!$O11&gt;30%,'2º Saneamento'!D11&gt;='2º Saneamento'!$P11,'2º Saneamento'!D11&lt;='2º Saneamento'!$Q11,COUNT('2º Saneamento'!$C11:$L11)&gt;3,OR('2º Saneamento'!$N11&lt;&gt;'1º Saneamento'!$N11,'2º Saneamento'!$O11&lt;&gt;'1º Saneamento'!$O11,'2º Saneamento'!$P11&lt;&gt;'1º Saneamento'!$P11)),'2º Saneamento'!D11," ")</f>
        <v xml:space="preserve"> </v>
      </c>
      <c r="E11" s="5" t="str">
        <f>IF(AND('2º Saneamento'!$O11&gt;30%,'2º Saneamento'!E11&gt;='2º Saneamento'!$P11,'2º Saneamento'!E11&lt;='2º Saneamento'!$Q11,COUNT('2º Saneamento'!$C11:$L11)&gt;3,OR('2º Saneamento'!$N11&lt;&gt;'1º Saneamento'!$N11,'2º Saneamento'!$O11&lt;&gt;'1º Saneamento'!$O11,'2º Saneamento'!$P11&lt;&gt;'1º Saneamento'!$P11)),'2º Saneamento'!E11," ")</f>
        <v xml:space="preserve"> </v>
      </c>
      <c r="F11" s="5" t="str">
        <f>IF(AND('2º Saneamento'!$O11&gt;30%,'2º Saneamento'!F11&gt;='2º Saneamento'!$P11,'2º Saneamento'!F11&lt;='2º Saneamento'!$Q11,COUNT('2º Saneamento'!$C11:$L11)&gt;3,OR('2º Saneamento'!$N11&lt;&gt;'1º Saneamento'!$N11,'2º Saneamento'!$O11&lt;&gt;'1º Saneamento'!$O11,'2º Saneamento'!$P11&lt;&gt;'1º Saneamento'!$P11)),'2º Saneamento'!F11," ")</f>
        <v xml:space="preserve"> </v>
      </c>
      <c r="G11" s="5" t="str">
        <f>IF(AND('2º Saneamento'!$O11&gt;30%,'2º Saneamento'!G11&gt;='2º Saneamento'!$P11,'2º Saneamento'!G11&lt;='2º Saneamento'!$Q11,COUNT('2º Saneamento'!$C11:$L11)&gt;3,OR('2º Saneamento'!$N11&lt;&gt;'1º Saneamento'!$N11,'2º Saneamento'!$O11&lt;&gt;'1º Saneamento'!$O11,'2º Saneamento'!$P11&lt;&gt;'1º Saneamento'!$P11)),'2º Saneamento'!G11," ")</f>
        <v xml:space="preserve"> </v>
      </c>
      <c r="H11" s="5" t="str">
        <f>IF(AND('2º Saneamento'!$O11&gt;30%,'2º Saneamento'!H11&gt;='2º Saneamento'!$P11,'2º Saneamento'!H11&lt;='2º Saneamento'!$Q11,COUNT('2º Saneamento'!$C11:$L11)&gt;3,OR('2º Saneamento'!$N11&lt;&gt;'1º Saneamento'!$N11,'2º Saneamento'!$O11&lt;&gt;'1º Saneamento'!$O11,'2º Saneamento'!$P11&lt;&gt;'1º Saneamento'!$P11)),'2º Saneamento'!H11," ")</f>
        <v xml:space="preserve"> </v>
      </c>
      <c r="I11" s="5" t="str">
        <f>IF(AND('2º Saneamento'!$O11&gt;30%,'2º Saneamento'!I11&gt;='2º Saneamento'!$P11,'2º Saneamento'!I11&lt;='2º Saneamento'!$Q11,COUNT('2º Saneamento'!$C11:$L11)&gt;3,OR('2º Saneamento'!$N11&lt;&gt;'1º Saneamento'!$N11,'2º Saneamento'!$O11&lt;&gt;'1º Saneamento'!$O11,'2º Saneamento'!$P11&lt;&gt;'1º Saneamento'!$P11)),'2º Saneamento'!I11," ")</f>
        <v xml:space="preserve"> </v>
      </c>
      <c r="J11" s="5" t="str">
        <f>IF(AND('2º Saneamento'!$O11&gt;30%,'2º Saneamento'!J11&gt;='2º Saneamento'!$P11,'2º Saneamento'!J11&lt;='2º Saneamento'!$Q11,COUNT('2º Saneamento'!$C11:$L11)&gt;3,OR('2º Saneamento'!$N11&lt;&gt;'1º Saneamento'!$N11,'2º Saneamento'!$O11&lt;&gt;'1º Saneamento'!$O11,'2º Saneamento'!$P11&lt;&gt;'1º Saneamento'!$P11)),'2º Saneamento'!J11," ")</f>
        <v xml:space="preserve"> </v>
      </c>
      <c r="K11" s="5" t="str">
        <f>IF(AND('2º Saneamento'!$O11&gt;30%,'2º Saneamento'!K11&gt;='2º Saneamento'!$P11,'2º Saneamento'!K11&lt;='2º Saneamento'!$Q11,COUNT('2º Saneamento'!$C11:$L11)&gt;3,OR('2º Saneamento'!$N11&lt;&gt;'1º Saneamento'!$N11,'2º Saneamento'!$O11&lt;&gt;'1º Saneamento'!$O11,'2º Saneamento'!$P11&lt;&gt;'1º Saneamento'!$P11)),'2º Saneamento'!K11," ")</f>
        <v xml:space="preserve"> </v>
      </c>
      <c r="L11" s="5" t="str">
        <f>IF(AND('2º Saneamento'!$O11&gt;30%,'2º Saneamento'!L11&gt;='2º Saneamento'!$P11,'2º Saneamento'!L11&lt;='2º Saneamento'!$Q11,COUNT('2º Saneamento'!$C11:$L11)&gt;3,OR('2º Saneamento'!$N11&lt;&gt;'1º Saneamento'!$N11,'2º Saneamento'!$O11&lt;&gt;'1º Saneamento'!$O11,'2º Saneamento'!$P11&lt;&gt;'1º Saneamento'!$P11)),'2º Saneamento'!L11," ")</f>
        <v xml:space="preserve"> </v>
      </c>
      <c r="M11" s="44" t="str">
        <f t="shared" si="0"/>
        <v/>
      </c>
      <c r="N11" s="7" t="str">
        <f t="shared" si="1"/>
        <v/>
      </c>
      <c r="O11" s="8" t="str">
        <f t="shared" si="2"/>
        <v/>
      </c>
      <c r="P11" s="6" t="str">
        <f t="shared" si="3"/>
        <v/>
      </c>
      <c r="Q11" s="5" t="str">
        <f t="shared" si="4"/>
        <v/>
      </c>
    </row>
    <row r="12" spans="1:17" ht="47.25" x14ac:dyDescent="0.25">
      <c r="A12" s="3">
        <f>IF('Série original'!$A12&lt;&gt;"",'Série original'!$A12,"")</f>
        <v>10</v>
      </c>
      <c r="B12" s="4" t="str">
        <f>IF('Série original'!$B12&lt;&gt;"",'Série original'!$B12,"")</f>
        <v>Cuba de embutir rasa (56x34x11cm) -  fornecimento e instalação completa</v>
      </c>
      <c r="C12" s="5" t="str">
        <f>IF(AND('2º Saneamento'!$O12&gt;30%,'2º Saneamento'!C12&gt;='2º Saneamento'!$P12,'2º Saneamento'!C12&lt;='2º Saneamento'!$Q12,COUNT('2º Saneamento'!$C12:$L12)&gt;3,OR('2º Saneamento'!$N12&lt;&gt;'1º Saneamento'!$N12,'2º Saneamento'!$O12&lt;&gt;'1º Saneamento'!$O12,'2º Saneamento'!$P12&lt;&gt;'1º Saneamento'!$P12)),'2º Saneamento'!C12," ")</f>
        <v xml:space="preserve"> </v>
      </c>
      <c r="D12" s="5" t="str">
        <f>IF(AND('2º Saneamento'!$O12&gt;30%,'2º Saneamento'!D12&gt;='2º Saneamento'!$P12,'2º Saneamento'!D12&lt;='2º Saneamento'!$Q12,COUNT('2º Saneamento'!$C12:$L12)&gt;3,OR('2º Saneamento'!$N12&lt;&gt;'1º Saneamento'!$N12,'2º Saneamento'!$O12&lt;&gt;'1º Saneamento'!$O12,'2º Saneamento'!$P12&lt;&gt;'1º Saneamento'!$P12)),'2º Saneamento'!D12," ")</f>
        <v xml:space="preserve"> </v>
      </c>
      <c r="E12" s="5" t="str">
        <f>IF(AND('2º Saneamento'!$O12&gt;30%,'2º Saneamento'!E12&gt;='2º Saneamento'!$P12,'2º Saneamento'!E12&lt;='2º Saneamento'!$Q12,COUNT('2º Saneamento'!$C12:$L12)&gt;3,OR('2º Saneamento'!$N12&lt;&gt;'1º Saneamento'!$N12,'2º Saneamento'!$O12&lt;&gt;'1º Saneamento'!$O12,'2º Saneamento'!$P12&lt;&gt;'1º Saneamento'!$P12)),'2º Saneamento'!E12," ")</f>
        <v xml:space="preserve"> </v>
      </c>
      <c r="F12" s="5" t="str">
        <f>IF(AND('2º Saneamento'!$O12&gt;30%,'2º Saneamento'!F12&gt;='2º Saneamento'!$P12,'2º Saneamento'!F12&lt;='2º Saneamento'!$Q12,COUNT('2º Saneamento'!$C12:$L12)&gt;3,OR('2º Saneamento'!$N12&lt;&gt;'1º Saneamento'!$N12,'2º Saneamento'!$O12&lt;&gt;'1º Saneamento'!$O12,'2º Saneamento'!$P12&lt;&gt;'1º Saneamento'!$P12)),'2º Saneamento'!F12," ")</f>
        <v xml:space="preserve"> </v>
      </c>
      <c r="G12" s="5" t="str">
        <f>IF(AND('2º Saneamento'!$O12&gt;30%,'2º Saneamento'!G12&gt;='2º Saneamento'!$P12,'2º Saneamento'!G12&lt;='2º Saneamento'!$Q12,COUNT('2º Saneamento'!$C12:$L12)&gt;3,OR('2º Saneamento'!$N12&lt;&gt;'1º Saneamento'!$N12,'2º Saneamento'!$O12&lt;&gt;'1º Saneamento'!$O12,'2º Saneamento'!$P12&lt;&gt;'1º Saneamento'!$P12)),'2º Saneamento'!G12," ")</f>
        <v xml:space="preserve"> </v>
      </c>
      <c r="H12" s="5" t="str">
        <f>IF(AND('2º Saneamento'!$O12&gt;30%,'2º Saneamento'!H12&gt;='2º Saneamento'!$P12,'2º Saneamento'!H12&lt;='2º Saneamento'!$Q12,COUNT('2º Saneamento'!$C12:$L12)&gt;3,OR('2º Saneamento'!$N12&lt;&gt;'1º Saneamento'!$N12,'2º Saneamento'!$O12&lt;&gt;'1º Saneamento'!$O12,'2º Saneamento'!$P12&lt;&gt;'1º Saneamento'!$P12)),'2º Saneamento'!H12," ")</f>
        <v xml:space="preserve"> </v>
      </c>
      <c r="I12" s="5" t="str">
        <f>IF(AND('2º Saneamento'!$O12&gt;30%,'2º Saneamento'!I12&gt;='2º Saneamento'!$P12,'2º Saneamento'!I12&lt;='2º Saneamento'!$Q12,COUNT('2º Saneamento'!$C12:$L12)&gt;3,OR('2º Saneamento'!$N12&lt;&gt;'1º Saneamento'!$N12,'2º Saneamento'!$O12&lt;&gt;'1º Saneamento'!$O12,'2º Saneamento'!$P12&lt;&gt;'1º Saneamento'!$P12)),'2º Saneamento'!I12," ")</f>
        <v xml:space="preserve"> </v>
      </c>
      <c r="J12" s="5" t="str">
        <f>IF(AND('2º Saneamento'!$O12&gt;30%,'2º Saneamento'!J12&gt;='2º Saneamento'!$P12,'2º Saneamento'!J12&lt;='2º Saneamento'!$Q12,COUNT('2º Saneamento'!$C12:$L12)&gt;3,OR('2º Saneamento'!$N12&lt;&gt;'1º Saneamento'!$N12,'2º Saneamento'!$O12&lt;&gt;'1º Saneamento'!$O12,'2º Saneamento'!$P12&lt;&gt;'1º Saneamento'!$P12)),'2º Saneamento'!J12," ")</f>
        <v xml:space="preserve"> </v>
      </c>
      <c r="K12" s="5" t="str">
        <f>IF(AND('2º Saneamento'!$O12&gt;30%,'2º Saneamento'!K12&gt;='2º Saneamento'!$P12,'2º Saneamento'!K12&lt;='2º Saneamento'!$Q12,COUNT('2º Saneamento'!$C12:$L12)&gt;3,OR('2º Saneamento'!$N12&lt;&gt;'1º Saneamento'!$N12,'2º Saneamento'!$O12&lt;&gt;'1º Saneamento'!$O12,'2º Saneamento'!$P12&lt;&gt;'1º Saneamento'!$P12)),'2º Saneamento'!K12," ")</f>
        <v xml:space="preserve"> </v>
      </c>
      <c r="L12" s="5" t="str">
        <f>IF(AND('2º Saneamento'!$O12&gt;30%,'2º Saneamento'!L12&gt;='2º Saneamento'!$P12,'2º Saneamento'!L12&lt;='2º Saneamento'!$Q12,COUNT('2º Saneamento'!$C12:$L12)&gt;3,OR('2º Saneamento'!$N12&lt;&gt;'1º Saneamento'!$N12,'2º Saneamento'!$O12&lt;&gt;'1º Saneamento'!$O12,'2º Saneamento'!$P12&lt;&gt;'1º Saneamento'!$P12)),'2º Saneamento'!L12," ")</f>
        <v xml:space="preserve"> </v>
      </c>
      <c r="M12" s="44" t="str">
        <f t="shared" si="0"/>
        <v/>
      </c>
      <c r="N12" s="7" t="str">
        <f t="shared" si="1"/>
        <v/>
      </c>
      <c r="O12" s="8" t="str">
        <f t="shared" si="2"/>
        <v/>
      </c>
      <c r="P12" s="6" t="str">
        <f t="shared" si="3"/>
        <v/>
      </c>
      <c r="Q12" s="5" t="str">
        <f t="shared" si="4"/>
        <v/>
      </c>
    </row>
    <row r="13" spans="1:17" ht="47.25" x14ac:dyDescent="0.25">
      <c r="A13" s="3">
        <f>IF('Série original'!$A13&lt;&gt;"",'Série original'!$A13,"")</f>
        <v>11</v>
      </c>
      <c r="B13" s="4" t="str">
        <f>IF('Série original'!$B13&lt;&gt;"",'Série original'!$B13,"")</f>
        <v>Cuba de embutir rasa (46x30x11cm) -  fornecimento e instalação completa</v>
      </c>
      <c r="C13" s="5" t="str">
        <f>IF(AND('2º Saneamento'!$O13&gt;30%,'2º Saneamento'!C13&gt;='2º Saneamento'!$P13,'2º Saneamento'!C13&lt;='2º Saneamento'!$Q13,COUNT('2º Saneamento'!$C13:$L13)&gt;3,OR('2º Saneamento'!$N13&lt;&gt;'1º Saneamento'!$N13,'2º Saneamento'!$O13&lt;&gt;'1º Saneamento'!$O13,'2º Saneamento'!$P13&lt;&gt;'1º Saneamento'!$P13)),'2º Saneamento'!C13," ")</f>
        <v xml:space="preserve"> </v>
      </c>
      <c r="D13" s="5" t="str">
        <f>IF(AND('2º Saneamento'!$O13&gt;30%,'2º Saneamento'!D13&gt;='2º Saneamento'!$P13,'2º Saneamento'!D13&lt;='2º Saneamento'!$Q13,COUNT('2º Saneamento'!$C13:$L13)&gt;3,OR('2º Saneamento'!$N13&lt;&gt;'1º Saneamento'!$N13,'2º Saneamento'!$O13&lt;&gt;'1º Saneamento'!$O13,'2º Saneamento'!$P13&lt;&gt;'1º Saneamento'!$P13)),'2º Saneamento'!D13," ")</f>
        <v xml:space="preserve"> </v>
      </c>
      <c r="E13" s="5" t="str">
        <f>IF(AND('2º Saneamento'!$O13&gt;30%,'2º Saneamento'!E13&gt;='2º Saneamento'!$P13,'2º Saneamento'!E13&lt;='2º Saneamento'!$Q13,COUNT('2º Saneamento'!$C13:$L13)&gt;3,OR('2º Saneamento'!$N13&lt;&gt;'1º Saneamento'!$N13,'2º Saneamento'!$O13&lt;&gt;'1º Saneamento'!$O13,'2º Saneamento'!$P13&lt;&gt;'1º Saneamento'!$P13)),'2º Saneamento'!E13," ")</f>
        <v xml:space="preserve"> </v>
      </c>
      <c r="F13" s="5" t="str">
        <f>IF(AND('2º Saneamento'!$O13&gt;30%,'2º Saneamento'!F13&gt;='2º Saneamento'!$P13,'2º Saneamento'!F13&lt;='2º Saneamento'!$Q13,COUNT('2º Saneamento'!$C13:$L13)&gt;3,OR('2º Saneamento'!$N13&lt;&gt;'1º Saneamento'!$N13,'2º Saneamento'!$O13&lt;&gt;'1º Saneamento'!$O13,'2º Saneamento'!$P13&lt;&gt;'1º Saneamento'!$P13)),'2º Saneamento'!F13," ")</f>
        <v xml:space="preserve"> </v>
      </c>
      <c r="G13" s="5" t="str">
        <f>IF(AND('2º Saneamento'!$O13&gt;30%,'2º Saneamento'!G13&gt;='2º Saneamento'!$P13,'2º Saneamento'!G13&lt;='2º Saneamento'!$Q13,COUNT('2º Saneamento'!$C13:$L13)&gt;3,OR('2º Saneamento'!$N13&lt;&gt;'1º Saneamento'!$N13,'2º Saneamento'!$O13&lt;&gt;'1º Saneamento'!$O13,'2º Saneamento'!$P13&lt;&gt;'1º Saneamento'!$P13)),'2º Saneamento'!G13," ")</f>
        <v xml:space="preserve"> </v>
      </c>
      <c r="H13" s="5" t="str">
        <f>IF(AND('2º Saneamento'!$O13&gt;30%,'2º Saneamento'!H13&gt;='2º Saneamento'!$P13,'2º Saneamento'!H13&lt;='2º Saneamento'!$Q13,COUNT('2º Saneamento'!$C13:$L13)&gt;3,OR('2º Saneamento'!$N13&lt;&gt;'1º Saneamento'!$N13,'2º Saneamento'!$O13&lt;&gt;'1º Saneamento'!$O13,'2º Saneamento'!$P13&lt;&gt;'1º Saneamento'!$P13)),'2º Saneamento'!H13," ")</f>
        <v xml:space="preserve"> </v>
      </c>
      <c r="I13" s="5" t="str">
        <f>IF(AND('2º Saneamento'!$O13&gt;30%,'2º Saneamento'!I13&gt;='2º Saneamento'!$P13,'2º Saneamento'!I13&lt;='2º Saneamento'!$Q13,COUNT('2º Saneamento'!$C13:$L13)&gt;3,OR('2º Saneamento'!$N13&lt;&gt;'1º Saneamento'!$N13,'2º Saneamento'!$O13&lt;&gt;'1º Saneamento'!$O13,'2º Saneamento'!$P13&lt;&gt;'1º Saneamento'!$P13)),'2º Saneamento'!I13," ")</f>
        <v xml:space="preserve"> </v>
      </c>
      <c r="J13" s="5" t="str">
        <f>IF(AND('2º Saneamento'!$O13&gt;30%,'2º Saneamento'!J13&gt;='2º Saneamento'!$P13,'2º Saneamento'!J13&lt;='2º Saneamento'!$Q13,COUNT('2º Saneamento'!$C13:$L13)&gt;3,OR('2º Saneamento'!$N13&lt;&gt;'1º Saneamento'!$N13,'2º Saneamento'!$O13&lt;&gt;'1º Saneamento'!$O13,'2º Saneamento'!$P13&lt;&gt;'1º Saneamento'!$P13)),'2º Saneamento'!J13," ")</f>
        <v xml:space="preserve"> </v>
      </c>
      <c r="K13" s="5" t="str">
        <f>IF(AND('2º Saneamento'!$O13&gt;30%,'2º Saneamento'!K13&gt;='2º Saneamento'!$P13,'2º Saneamento'!K13&lt;='2º Saneamento'!$Q13,COUNT('2º Saneamento'!$C13:$L13)&gt;3,OR('2º Saneamento'!$N13&lt;&gt;'1º Saneamento'!$N13,'2º Saneamento'!$O13&lt;&gt;'1º Saneamento'!$O13,'2º Saneamento'!$P13&lt;&gt;'1º Saneamento'!$P13)),'2º Saneamento'!K13," ")</f>
        <v xml:space="preserve"> </v>
      </c>
      <c r="L13" s="5" t="str">
        <f>IF(AND('2º Saneamento'!$O13&gt;30%,'2º Saneamento'!L13&gt;='2º Saneamento'!$P13,'2º Saneamento'!L13&lt;='2º Saneamento'!$Q13,COUNT('2º Saneamento'!$C13:$L13)&gt;3,OR('2º Saneamento'!$N13&lt;&gt;'1º Saneamento'!$N13,'2º Saneamento'!$O13&lt;&gt;'1º Saneamento'!$O13,'2º Saneamento'!$P13&lt;&gt;'1º Saneamento'!$P13)),'2º Saneamento'!L13," ")</f>
        <v xml:space="preserve"> </v>
      </c>
      <c r="M13" s="44" t="str">
        <f t="shared" si="0"/>
        <v/>
      </c>
      <c r="N13" s="7" t="str">
        <f t="shared" si="1"/>
        <v/>
      </c>
      <c r="O13" s="8" t="str">
        <f t="shared" si="2"/>
        <v/>
      </c>
      <c r="P13" s="6" t="str">
        <f t="shared" si="3"/>
        <v/>
      </c>
      <c r="Q13" s="5" t="str">
        <f t="shared" si="4"/>
        <v/>
      </c>
    </row>
    <row r="14" spans="1:17" ht="47.25" x14ac:dyDescent="0.25">
      <c r="A14" s="3">
        <f>IF('Série original'!$A14&lt;&gt;"",'Série original'!$A14,"")</f>
        <v>12</v>
      </c>
      <c r="B14" s="4" t="str">
        <f>IF('Série original'!$B14&lt;&gt;"",'Série original'!$B14,"")</f>
        <v>Cuba de embutir redonda (35cm) -  fornecimento e instalação completa</v>
      </c>
      <c r="C14" s="5" t="str">
        <f>IF(AND('2º Saneamento'!$O14&gt;30%,'2º Saneamento'!C14&gt;='2º Saneamento'!$P14,'2º Saneamento'!C14&lt;='2º Saneamento'!$Q14,COUNT('2º Saneamento'!$C14:$L14)&gt;3,OR('2º Saneamento'!$N14&lt;&gt;'1º Saneamento'!$N14,'2º Saneamento'!$O14&lt;&gt;'1º Saneamento'!$O14,'2º Saneamento'!$P14&lt;&gt;'1º Saneamento'!$P14)),'2º Saneamento'!C14," ")</f>
        <v xml:space="preserve"> </v>
      </c>
      <c r="D14" s="5" t="str">
        <f>IF(AND('2º Saneamento'!$O14&gt;30%,'2º Saneamento'!D14&gt;='2º Saneamento'!$P14,'2º Saneamento'!D14&lt;='2º Saneamento'!$Q14,COUNT('2º Saneamento'!$C14:$L14)&gt;3,OR('2º Saneamento'!$N14&lt;&gt;'1º Saneamento'!$N14,'2º Saneamento'!$O14&lt;&gt;'1º Saneamento'!$O14,'2º Saneamento'!$P14&lt;&gt;'1º Saneamento'!$P14)),'2º Saneamento'!D14," ")</f>
        <v xml:space="preserve"> </v>
      </c>
      <c r="E14" s="5" t="str">
        <f>IF(AND('2º Saneamento'!$O14&gt;30%,'2º Saneamento'!E14&gt;='2º Saneamento'!$P14,'2º Saneamento'!E14&lt;='2º Saneamento'!$Q14,COUNT('2º Saneamento'!$C14:$L14)&gt;3,OR('2º Saneamento'!$N14&lt;&gt;'1º Saneamento'!$N14,'2º Saneamento'!$O14&lt;&gt;'1º Saneamento'!$O14,'2º Saneamento'!$P14&lt;&gt;'1º Saneamento'!$P14)),'2º Saneamento'!E14," ")</f>
        <v xml:space="preserve"> </v>
      </c>
      <c r="F14" s="5" t="str">
        <f>IF(AND('2º Saneamento'!$O14&gt;30%,'2º Saneamento'!F14&gt;='2º Saneamento'!$P14,'2º Saneamento'!F14&lt;='2º Saneamento'!$Q14,COUNT('2º Saneamento'!$C14:$L14)&gt;3,OR('2º Saneamento'!$N14&lt;&gt;'1º Saneamento'!$N14,'2º Saneamento'!$O14&lt;&gt;'1º Saneamento'!$O14,'2º Saneamento'!$P14&lt;&gt;'1º Saneamento'!$P14)),'2º Saneamento'!F14," ")</f>
        <v xml:space="preserve"> </v>
      </c>
      <c r="G14" s="5" t="str">
        <f>IF(AND('2º Saneamento'!$O14&gt;30%,'2º Saneamento'!G14&gt;='2º Saneamento'!$P14,'2º Saneamento'!G14&lt;='2º Saneamento'!$Q14,COUNT('2º Saneamento'!$C14:$L14)&gt;3,OR('2º Saneamento'!$N14&lt;&gt;'1º Saneamento'!$N14,'2º Saneamento'!$O14&lt;&gt;'1º Saneamento'!$O14,'2º Saneamento'!$P14&lt;&gt;'1º Saneamento'!$P14)),'2º Saneamento'!G14," ")</f>
        <v xml:space="preserve"> </v>
      </c>
      <c r="H14" s="5" t="str">
        <f>IF(AND('2º Saneamento'!$O14&gt;30%,'2º Saneamento'!H14&gt;='2º Saneamento'!$P14,'2º Saneamento'!H14&lt;='2º Saneamento'!$Q14,COUNT('2º Saneamento'!$C14:$L14)&gt;3,OR('2º Saneamento'!$N14&lt;&gt;'1º Saneamento'!$N14,'2º Saneamento'!$O14&lt;&gt;'1º Saneamento'!$O14,'2º Saneamento'!$P14&lt;&gt;'1º Saneamento'!$P14)),'2º Saneamento'!H14," ")</f>
        <v xml:space="preserve"> </v>
      </c>
      <c r="I14" s="5" t="str">
        <f>IF(AND('2º Saneamento'!$O14&gt;30%,'2º Saneamento'!I14&gt;='2º Saneamento'!$P14,'2º Saneamento'!I14&lt;='2º Saneamento'!$Q14,COUNT('2º Saneamento'!$C14:$L14)&gt;3,OR('2º Saneamento'!$N14&lt;&gt;'1º Saneamento'!$N14,'2º Saneamento'!$O14&lt;&gt;'1º Saneamento'!$O14,'2º Saneamento'!$P14&lt;&gt;'1º Saneamento'!$P14)),'2º Saneamento'!I14," ")</f>
        <v xml:space="preserve"> </v>
      </c>
      <c r="J14" s="5" t="str">
        <f>IF(AND('2º Saneamento'!$O14&gt;30%,'2º Saneamento'!J14&gt;='2º Saneamento'!$P14,'2º Saneamento'!J14&lt;='2º Saneamento'!$Q14,COUNT('2º Saneamento'!$C14:$L14)&gt;3,OR('2º Saneamento'!$N14&lt;&gt;'1º Saneamento'!$N14,'2º Saneamento'!$O14&lt;&gt;'1º Saneamento'!$O14,'2º Saneamento'!$P14&lt;&gt;'1º Saneamento'!$P14)),'2º Saneamento'!J14," ")</f>
        <v xml:space="preserve"> </v>
      </c>
      <c r="K14" s="5" t="str">
        <f>IF(AND('2º Saneamento'!$O14&gt;30%,'2º Saneamento'!K14&gt;='2º Saneamento'!$P14,'2º Saneamento'!K14&lt;='2º Saneamento'!$Q14,COUNT('2º Saneamento'!$C14:$L14)&gt;3,OR('2º Saneamento'!$N14&lt;&gt;'1º Saneamento'!$N14,'2º Saneamento'!$O14&lt;&gt;'1º Saneamento'!$O14,'2º Saneamento'!$P14&lt;&gt;'1º Saneamento'!$P14)),'2º Saneamento'!K14," ")</f>
        <v xml:space="preserve"> </v>
      </c>
      <c r="L14" s="5" t="str">
        <f>IF(AND('2º Saneamento'!$O14&gt;30%,'2º Saneamento'!L14&gt;='2º Saneamento'!$P14,'2º Saneamento'!L14&lt;='2º Saneamento'!$Q14,COUNT('2º Saneamento'!$C14:$L14)&gt;3,OR('2º Saneamento'!$N14&lt;&gt;'1º Saneamento'!$N14,'2º Saneamento'!$O14&lt;&gt;'1º Saneamento'!$O14,'2º Saneamento'!$P14&lt;&gt;'1º Saneamento'!$P14)),'2º Saneamento'!L14," ")</f>
        <v xml:space="preserve"> </v>
      </c>
      <c r="M14" s="44" t="str">
        <f t="shared" si="0"/>
        <v/>
      </c>
      <c r="N14" s="7" t="str">
        <f t="shared" si="1"/>
        <v/>
      </c>
      <c r="O14" s="8" t="str">
        <f t="shared" si="2"/>
        <v/>
      </c>
      <c r="P14" s="6" t="str">
        <f t="shared" si="3"/>
        <v/>
      </c>
      <c r="Q14" s="5" t="str">
        <f t="shared" si="4"/>
        <v/>
      </c>
    </row>
    <row r="15" spans="1:17" ht="15.75" x14ac:dyDescent="0.25">
      <c r="A15" s="3" t="str">
        <f>IF('Série original'!$A15&lt;&gt;"",'Série original'!$A15,"")</f>
        <v/>
      </c>
      <c r="B15" s="4" t="str">
        <f>IF('Série original'!$B15&lt;&gt;"",'Série original'!$B15,"")</f>
        <v/>
      </c>
      <c r="C15" s="5" t="str">
        <f>IF(AND('2º Saneamento'!$O15&gt;30%,'2º Saneamento'!C15&gt;='2º Saneamento'!$P15,'2º Saneamento'!C15&lt;='2º Saneamento'!$Q15,COUNT('2º Saneamento'!$C15:$L15)&gt;3,OR('2º Saneamento'!$N15&lt;&gt;'1º Saneamento'!$N15,'2º Saneamento'!$O15&lt;&gt;'1º Saneamento'!$O15,'2º Saneamento'!$P15&lt;&gt;'1º Saneamento'!$P15)),'2º Saneamento'!C15," ")</f>
        <v xml:space="preserve"> </v>
      </c>
      <c r="D15" s="5" t="str">
        <f>IF(AND('2º Saneamento'!$O15&gt;30%,'2º Saneamento'!D15&gt;='2º Saneamento'!$P15,'2º Saneamento'!D15&lt;='2º Saneamento'!$Q15,COUNT('2º Saneamento'!$C15:$L15)&gt;3,OR('2º Saneamento'!$N15&lt;&gt;'1º Saneamento'!$N15,'2º Saneamento'!$O15&lt;&gt;'1º Saneamento'!$O15,'2º Saneamento'!$P15&lt;&gt;'1º Saneamento'!$P15)),'2º Saneamento'!D15," ")</f>
        <v xml:space="preserve"> </v>
      </c>
      <c r="E15" s="5" t="str">
        <f>IF(AND('2º Saneamento'!$O15&gt;30%,'2º Saneamento'!E15&gt;='2º Saneamento'!$P15,'2º Saneamento'!E15&lt;='2º Saneamento'!$Q15,COUNT('2º Saneamento'!$C15:$L15)&gt;3,OR('2º Saneamento'!$N15&lt;&gt;'1º Saneamento'!$N15,'2º Saneamento'!$O15&lt;&gt;'1º Saneamento'!$O15,'2º Saneamento'!$P15&lt;&gt;'1º Saneamento'!$P15)),'2º Saneamento'!E15," ")</f>
        <v xml:space="preserve"> </v>
      </c>
      <c r="F15" s="5" t="str">
        <f>IF(AND('2º Saneamento'!$O15&gt;30%,'2º Saneamento'!F15&gt;='2º Saneamento'!$P15,'2º Saneamento'!F15&lt;='2º Saneamento'!$Q15,COUNT('2º Saneamento'!$C15:$L15)&gt;3,OR('2º Saneamento'!$N15&lt;&gt;'1º Saneamento'!$N15,'2º Saneamento'!$O15&lt;&gt;'1º Saneamento'!$O15,'2º Saneamento'!$P15&lt;&gt;'1º Saneamento'!$P15)),'2º Saneamento'!F15," ")</f>
        <v xml:space="preserve"> </v>
      </c>
      <c r="G15" s="5" t="str">
        <f>IF(AND('2º Saneamento'!$O15&gt;30%,'2º Saneamento'!G15&gt;='2º Saneamento'!$P15,'2º Saneamento'!G15&lt;='2º Saneamento'!$Q15,COUNT('2º Saneamento'!$C15:$L15)&gt;3,OR('2º Saneamento'!$N15&lt;&gt;'1º Saneamento'!$N15,'2º Saneamento'!$O15&lt;&gt;'1º Saneamento'!$O15,'2º Saneamento'!$P15&lt;&gt;'1º Saneamento'!$P15)),'2º Saneamento'!G15," ")</f>
        <v xml:space="preserve"> </v>
      </c>
      <c r="H15" s="5" t="str">
        <f>IF(AND('2º Saneamento'!$O15&gt;30%,'2º Saneamento'!H15&gt;='2º Saneamento'!$P15,'2º Saneamento'!H15&lt;='2º Saneamento'!$Q15,COUNT('2º Saneamento'!$C15:$L15)&gt;3,OR('2º Saneamento'!$N15&lt;&gt;'1º Saneamento'!$N15,'2º Saneamento'!$O15&lt;&gt;'1º Saneamento'!$O15,'2º Saneamento'!$P15&lt;&gt;'1º Saneamento'!$P15)),'2º Saneamento'!H15," ")</f>
        <v xml:space="preserve"> </v>
      </c>
      <c r="I15" s="5" t="str">
        <f>IF(AND('2º Saneamento'!$O15&gt;30%,'2º Saneamento'!I15&gt;='2º Saneamento'!$P15,'2º Saneamento'!I15&lt;='2º Saneamento'!$Q15,COUNT('2º Saneamento'!$C15:$L15)&gt;3,OR('2º Saneamento'!$N15&lt;&gt;'1º Saneamento'!$N15,'2º Saneamento'!$O15&lt;&gt;'1º Saneamento'!$O15,'2º Saneamento'!$P15&lt;&gt;'1º Saneamento'!$P15)),'2º Saneamento'!I15," ")</f>
        <v xml:space="preserve"> </v>
      </c>
      <c r="J15" s="5" t="str">
        <f>IF(AND('2º Saneamento'!$O15&gt;30%,'2º Saneamento'!J15&gt;='2º Saneamento'!$P15,'2º Saneamento'!J15&lt;='2º Saneamento'!$Q15,COUNT('2º Saneamento'!$C15:$L15)&gt;3,OR('2º Saneamento'!$N15&lt;&gt;'1º Saneamento'!$N15,'2º Saneamento'!$O15&lt;&gt;'1º Saneamento'!$O15,'2º Saneamento'!$P15&lt;&gt;'1º Saneamento'!$P15)),'2º Saneamento'!J15," ")</f>
        <v xml:space="preserve"> </v>
      </c>
      <c r="K15" s="5" t="str">
        <f>IF(AND('2º Saneamento'!$O15&gt;30%,'2º Saneamento'!K15&gt;='2º Saneamento'!$P15,'2º Saneamento'!K15&lt;='2º Saneamento'!$Q15,COUNT('2º Saneamento'!$C15:$L15)&gt;3,OR('2º Saneamento'!$N15&lt;&gt;'1º Saneamento'!$N15,'2º Saneamento'!$O15&lt;&gt;'1º Saneamento'!$O15,'2º Saneamento'!$P15&lt;&gt;'1º Saneamento'!$P15)),'2º Saneamento'!K15," ")</f>
        <v xml:space="preserve"> </v>
      </c>
      <c r="L15" s="5" t="str">
        <f>IF(AND('2º Saneamento'!$O15&gt;30%,'2º Saneamento'!L15&gt;='2º Saneamento'!$P15,'2º Saneamento'!L15&lt;='2º Saneamento'!$Q15,COUNT('2º Saneamento'!$C15:$L15)&gt;3,OR('2º Saneamento'!$N15&lt;&gt;'1º Saneamento'!$N15,'2º Saneamento'!$O15&lt;&gt;'1º Saneamento'!$O15,'2º Saneamento'!$P15&lt;&gt;'1º Saneamento'!$P15)),'2º Saneamento'!L15," ")</f>
        <v xml:space="preserve"> </v>
      </c>
      <c r="M15" s="44" t="str">
        <f t="shared" si="0"/>
        <v/>
      </c>
      <c r="N15" s="7" t="str">
        <f t="shared" si="1"/>
        <v/>
      </c>
      <c r="O15" s="8" t="str">
        <f t="shared" si="2"/>
        <v/>
      </c>
      <c r="P15" s="6" t="str">
        <f t="shared" si="3"/>
        <v/>
      </c>
      <c r="Q15" s="5" t="str">
        <f t="shared" si="4"/>
        <v/>
      </c>
    </row>
    <row r="16" spans="1:17" ht="15.75" x14ac:dyDescent="0.25">
      <c r="A16" s="3" t="str">
        <f>IF('Série original'!$A16&lt;&gt;"",'Série original'!$A16,"")</f>
        <v/>
      </c>
      <c r="B16" s="4" t="str">
        <f>IF('Série original'!$B16&lt;&gt;"",'Série original'!$B16,"")</f>
        <v/>
      </c>
      <c r="C16" s="5" t="str">
        <f>IF(AND('2º Saneamento'!$O16&gt;30%,'2º Saneamento'!C16&gt;='2º Saneamento'!$P16,'2º Saneamento'!C16&lt;='2º Saneamento'!$Q16,COUNT('2º Saneamento'!$C16:$L16)&gt;3,OR('2º Saneamento'!$N16&lt;&gt;'1º Saneamento'!$N16,'2º Saneamento'!$O16&lt;&gt;'1º Saneamento'!$O16,'2º Saneamento'!$P16&lt;&gt;'1º Saneamento'!$P16)),'2º Saneamento'!C16," ")</f>
        <v xml:space="preserve"> </v>
      </c>
      <c r="D16" s="5" t="str">
        <f>IF(AND('2º Saneamento'!$O16&gt;30%,'2º Saneamento'!D16&gt;='2º Saneamento'!$P16,'2º Saneamento'!D16&lt;='2º Saneamento'!$Q16,COUNT('2º Saneamento'!$C16:$L16)&gt;3,OR('2º Saneamento'!$N16&lt;&gt;'1º Saneamento'!$N16,'2º Saneamento'!$O16&lt;&gt;'1º Saneamento'!$O16,'2º Saneamento'!$P16&lt;&gt;'1º Saneamento'!$P16)),'2º Saneamento'!D16," ")</f>
        <v xml:space="preserve"> </v>
      </c>
      <c r="E16" s="5" t="str">
        <f>IF(AND('2º Saneamento'!$O16&gt;30%,'2º Saneamento'!E16&gt;='2º Saneamento'!$P16,'2º Saneamento'!E16&lt;='2º Saneamento'!$Q16,COUNT('2º Saneamento'!$C16:$L16)&gt;3,OR('2º Saneamento'!$N16&lt;&gt;'1º Saneamento'!$N16,'2º Saneamento'!$O16&lt;&gt;'1º Saneamento'!$O16,'2º Saneamento'!$P16&lt;&gt;'1º Saneamento'!$P16)),'2º Saneamento'!E16," ")</f>
        <v xml:space="preserve"> </v>
      </c>
      <c r="F16" s="5" t="str">
        <f>IF(AND('2º Saneamento'!$O16&gt;30%,'2º Saneamento'!F16&gt;='2º Saneamento'!$P16,'2º Saneamento'!F16&lt;='2º Saneamento'!$Q16,COUNT('2º Saneamento'!$C16:$L16)&gt;3,OR('2º Saneamento'!$N16&lt;&gt;'1º Saneamento'!$N16,'2º Saneamento'!$O16&lt;&gt;'1º Saneamento'!$O16,'2º Saneamento'!$P16&lt;&gt;'1º Saneamento'!$P16)),'2º Saneamento'!F16," ")</f>
        <v xml:space="preserve"> </v>
      </c>
      <c r="G16" s="5" t="str">
        <f>IF(AND('2º Saneamento'!$O16&gt;30%,'2º Saneamento'!G16&gt;='2º Saneamento'!$P16,'2º Saneamento'!G16&lt;='2º Saneamento'!$Q16,COUNT('2º Saneamento'!$C16:$L16)&gt;3,OR('2º Saneamento'!$N16&lt;&gt;'1º Saneamento'!$N16,'2º Saneamento'!$O16&lt;&gt;'1º Saneamento'!$O16,'2º Saneamento'!$P16&lt;&gt;'1º Saneamento'!$P16)),'2º Saneamento'!G16," ")</f>
        <v xml:space="preserve"> </v>
      </c>
      <c r="H16" s="5" t="str">
        <f>IF(AND('2º Saneamento'!$O16&gt;30%,'2º Saneamento'!H16&gt;='2º Saneamento'!$P16,'2º Saneamento'!H16&lt;='2º Saneamento'!$Q16,COUNT('2º Saneamento'!$C16:$L16)&gt;3,OR('2º Saneamento'!$N16&lt;&gt;'1º Saneamento'!$N16,'2º Saneamento'!$O16&lt;&gt;'1º Saneamento'!$O16,'2º Saneamento'!$P16&lt;&gt;'1º Saneamento'!$P16)),'2º Saneamento'!H16," ")</f>
        <v xml:space="preserve"> </v>
      </c>
      <c r="I16" s="5" t="str">
        <f>IF(AND('2º Saneamento'!$O16&gt;30%,'2º Saneamento'!I16&gt;='2º Saneamento'!$P16,'2º Saneamento'!I16&lt;='2º Saneamento'!$Q16,COUNT('2º Saneamento'!$C16:$L16)&gt;3,OR('2º Saneamento'!$N16&lt;&gt;'1º Saneamento'!$N16,'2º Saneamento'!$O16&lt;&gt;'1º Saneamento'!$O16,'2º Saneamento'!$P16&lt;&gt;'1º Saneamento'!$P16)),'2º Saneamento'!I16," ")</f>
        <v xml:space="preserve"> </v>
      </c>
      <c r="J16" s="5" t="str">
        <f>IF(AND('2º Saneamento'!$O16&gt;30%,'2º Saneamento'!J16&gt;='2º Saneamento'!$P16,'2º Saneamento'!J16&lt;='2º Saneamento'!$Q16,COUNT('2º Saneamento'!$C16:$L16)&gt;3,OR('2º Saneamento'!$N16&lt;&gt;'1º Saneamento'!$N16,'2º Saneamento'!$O16&lt;&gt;'1º Saneamento'!$O16,'2º Saneamento'!$P16&lt;&gt;'1º Saneamento'!$P16)),'2º Saneamento'!J16," ")</f>
        <v xml:space="preserve"> </v>
      </c>
      <c r="K16" s="5" t="str">
        <f>IF(AND('2º Saneamento'!$O16&gt;30%,'2º Saneamento'!K16&gt;='2º Saneamento'!$P16,'2º Saneamento'!K16&lt;='2º Saneamento'!$Q16,COUNT('2º Saneamento'!$C16:$L16)&gt;3,OR('2º Saneamento'!$N16&lt;&gt;'1º Saneamento'!$N16,'2º Saneamento'!$O16&lt;&gt;'1º Saneamento'!$O16,'2º Saneamento'!$P16&lt;&gt;'1º Saneamento'!$P16)),'2º Saneamento'!K16," ")</f>
        <v xml:space="preserve"> </v>
      </c>
      <c r="L16" s="5" t="str">
        <f>IF(AND('2º Saneamento'!$O16&gt;30%,'2º Saneamento'!L16&gt;='2º Saneamento'!$P16,'2º Saneamento'!L16&lt;='2º Saneamento'!$Q16,COUNT('2º Saneamento'!$C16:$L16)&gt;3,OR('2º Saneamento'!$N16&lt;&gt;'1º Saneamento'!$N16,'2º Saneamento'!$O16&lt;&gt;'1º Saneamento'!$O16,'2º Saneamento'!$P16&lt;&gt;'1º Saneamento'!$P16)),'2º Saneamento'!L16," ")</f>
        <v xml:space="preserve"> </v>
      </c>
      <c r="M16" s="44" t="str">
        <f t="shared" si="0"/>
        <v/>
      </c>
      <c r="N16" s="7" t="str">
        <f t="shared" si="1"/>
        <v/>
      </c>
      <c r="O16" s="8" t="str">
        <f t="shared" si="2"/>
        <v/>
      </c>
      <c r="P16" s="6" t="str">
        <f t="shared" si="3"/>
        <v/>
      </c>
      <c r="Q16" s="5" t="str">
        <f t="shared" si="4"/>
        <v/>
      </c>
    </row>
    <row r="17" spans="1:17" ht="15.75" x14ac:dyDescent="0.25">
      <c r="A17" s="3" t="str">
        <f>IF('Série original'!$A17&lt;&gt;"",'Série original'!$A17,"")</f>
        <v/>
      </c>
      <c r="B17" s="4" t="str">
        <f>IF('Série original'!$B17&lt;&gt;"",'Série original'!$B17,"")</f>
        <v/>
      </c>
      <c r="C17" s="5" t="str">
        <f>IF(AND('2º Saneamento'!$O17&gt;30%,'2º Saneamento'!C17&gt;='2º Saneamento'!$P17,'2º Saneamento'!C17&lt;='2º Saneamento'!$Q17,COUNT('2º Saneamento'!$C17:$L17)&gt;3,OR('2º Saneamento'!$N17&lt;&gt;'1º Saneamento'!$N17,'2º Saneamento'!$O17&lt;&gt;'1º Saneamento'!$O17,'2º Saneamento'!$P17&lt;&gt;'1º Saneamento'!$P17)),'2º Saneamento'!C17," ")</f>
        <v xml:space="preserve"> </v>
      </c>
      <c r="D17" s="5" t="str">
        <f>IF(AND('2º Saneamento'!$O17&gt;30%,'2º Saneamento'!D17&gt;='2º Saneamento'!$P17,'2º Saneamento'!D17&lt;='2º Saneamento'!$Q17,COUNT('2º Saneamento'!$C17:$L17)&gt;3,OR('2º Saneamento'!$N17&lt;&gt;'1º Saneamento'!$N17,'2º Saneamento'!$O17&lt;&gt;'1º Saneamento'!$O17,'2º Saneamento'!$P17&lt;&gt;'1º Saneamento'!$P17)),'2º Saneamento'!D17," ")</f>
        <v xml:space="preserve"> </v>
      </c>
      <c r="E17" s="5" t="str">
        <f>IF(AND('2º Saneamento'!$O17&gt;30%,'2º Saneamento'!E17&gt;='2º Saneamento'!$P17,'2º Saneamento'!E17&lt;='2º Saneamento'!$Q17,COUNT('2º Saneamento'!$C17:$L17)&gt;3,OR('2º Saneamento'!$N17&lt;&gt;'1º Saneamento'!$N17,'2º Saneamento'!$O17&lt;&gt;'1º Saneamento'!$O17,'2º Saneamento'!$P17&lt;&gt;'1º Saneamento'!$P17)),'2º Saneamento'!E17," ")</f>
        <v xml:space="preserve"> </v>
      </c>
      <c r="F17" s="5" t="str">
        <f>IF(AND('2º Saneamento'!$O17&gt;30%,'2º Saneamento'!F17&gt;='2º Saneamento'!$P17,'2º Saneamento'!F17&lt;='2º Saneamento'!$Q17,COUNT('2º Saneamento'!$C17:$L17)&gt;3,OR('2º Saneamento'!$N17&lt;&gt;'1º Saneamento'!$N17,'2º Saneamento'!$O17&lt;&gt;'1º Saneamento'!$O17,'2º Saneamento'!$P17&lt;&gt;'1º Saneamento'!$P17)),'2º Saneamento'!F17," ")</f>
        <v xml:space="preserve"> </v>
      </c>
      <c r="G17" s="5" t="str">
        <f>IF(AND('2º Saneamento'!$O17&gt;30%,'2º Saneamento'!G17&gt;='2º Saneamento'!$P17,'2º Saneamento'!G17&lt;='2º Saneamento'!$Q17,COUNT('2º Saneamento'!$C17:$L17)&gt;3,OR('2º Saneamento'!$N17&lt;&gt;'1º Saneamento'!$N17,'2º Saneamento'!$O17&lt;&gt;'1º Saneamento'!$O17,'2º Saneamento'!$P17&lt;&gt;'1º Saneamento'!$P17)),'2º Saneamento'!G17," ")</f>
        <v xml:space="preserve"> </v>
      </c>
      <c r="H17" s="5" t="str">
        <f>IF(AND('2º Saneamento'!$O17&gt;30%,'2º Saneamento'!H17&gt;='2º Saneamento'!$P17,'2º Saneamento'!H17&lt;='2º Saneamento'!$Q17,COUNT('2º Saneamento'!$C17:$L17)&gt;3,OR('2º Saneamento'!$N17&lt;&gt;'1º Saneamento'!$N17,'2º Saneamento'!$O17&lt;&gt;'1º Saneamento'!$O17,'2º Saneamento'!$P17&lt;&gt;'1º Saneamento'!$P17)),'2º Saneamento'!H17," ")</f>
        <v xml:space="preserve"> </v>
      </c>
      <c r="I17" s="5" t="str">
        <f>IF(AND('2º Saneamento'!$O17&gt;30%,'2º Saneamento'!I17&gt;='2º Saneamento'!$P17,'2º Saneamento'!I17&lt;='2º Saneamento'!$Q17,COUNT('2º Saneamento'!$C17:$L17)&gt;3,OR('2º Saneamento'!$N17&lt;&gt;'1º Saneamento'!$N17,'2º Saneamento'!$O17&lt;&gt;'1º Saneamento'!$O17,'2º Saneamento'!$P17&lt;&gt;'1º Saneamento'!$P17)),'2º Saneamento'!I17," ")</f>
        <v xml:space="preserve"> </v>
      </c>
      <c r="J17" s="5" t="str">
        <f>IF(AND('2º Saneamento'!$O17&gt;30%,'2º Saneamento'!J17&gt;='2º Saneamento'!$P17,'2º Saneamento'!J17&lt;='2º Saneamento'!$Q17,COUNT('2º Saneamento'!$C17:$L17)&gt;3,OR('2º Saneamento'!$N17&lt;&gt;'1º Saneamento'!$N17,'2º Saneamento'!$O17&lt;&gt;'1º Saneamento'!$O17,'2º Saneamento'!$P17&lt;&gt;'1º Saneamento'!$P17)),'2º Saneamento'!J17," ")</f>
        <v xml:space="preserve"> </v>
      </c>
      <c r="K17" s="5" t="str">
        <f>IF(AND('2º Saneamento'!$O17&gt;30%,'2º Saneamento'!K17&gt;='2º Saneamento'!$P17,'2º Saneamento'!K17&lt;='2º Saneamento'!$Q17,COUNT('2º Saneamento'!$C17:$L17)&gt;3,OR('2º Saneamento'!$N17&lt;&gt;'1º Saneamento'!$N17,'2º Saneamento'!$O17&lt;&gt;'1º Saneamento'!$O17,'2º Saneamento'!$P17&lt;&gt;'1º Saneamento'!$P17)),'2º Saneamento'!K17," ")</f>
        <v xml:space="preserve"> </v>
      </c>
      <c r="L17" s="5" t="str">
        <f>IF(AND('2º Saneamento'!$O17&gt;30%,'2º Saneamento'!L17&gt;='2º Saneamento'!$P17,'2º Saneamento'!L17&lt;='2º Saneamento'!$Q17,COUNT('2º Saneamento'!$C17:$L17)&gt;3,OR('2º Saneamento'!$N17&lt;&gt;'1º Saneamento'!$N17,'2º Saneamento'!$O17&lt;&gt;'1º Saneamento'!$O17,'2º Saneamento'!$P17&lt;&gt;'1º Saneamento'!$P17)),'2º Saneamento'!L17," ")</f>
        <v xml:space="preserve"> </v>
      </c>
      <c r="M17" s="44" t="str">
        <f t="shared" si="0"/>
        <v/>
      </c>
      <c r="N17" s="7" t="str">
        <f t="shared" si="1"/>
        <v/>
      </c>
      <c r="O17" s="8" t="str">
        <f t="shared" si="2"/>
        <v/>
      </c>
      <c r="P17" s="6" t="str">
        <f t="shared" si="3"/>
        <v/>
      </c>
      <c r="Q17" s="5" t="str">
        <f t="shared" si="4"/>
        <v/>
      </c>
    </row>
    <row r="18" spans="1:17" ht="15.75" x14ac:dyDescent="0.25">
      <c r="A18" s="3" t="str">
        <f>IF('Série original'!$A18&lt;&gt;"",'Série original'!$A18,"")</f>
        <v/>
      </c>
      <c r="B18" s="4" t="str">
        <f>IF('Série original'!$B18&lt;&gt;"",'Série original'!$B18,"")</f>
        <v/>
      </c>
      <c r="C18" s="5" t="str">
        <f>IF(AND('2º Saneamento'!$O18&gt;30%,'2º Saneamento'!C18&gt;='2º Saneamento'!$P18,'2º Saneamento'!C18&lt;='2º Saneamento'!$Q18,COUNT('2º Saneamento'!$C18:$L18)&gt;3,OR('2º Saneamento'!$N18&lt;&gt;'1º Saneamento'!$N18,'2º Saneamento'!$O18&lt;&gt;'1º Saneamento'!$O18,'2º Saneamento'!$P18&lt;&gt;'1º Saneamento'!$P18)),'2º Saneamento'!C18," ")</f>
        <v xml:space="preserve"> </v>
      </c>
      <c r="D18" s="5" t="str">
        <f>IF(AND('2º Saneamento'!$O18&gt;30%,'2º Saneamento'!D18&gt;='2º Saneamento'!$P18,'2º Saneamento'!D18&lt;='2º Saneamento'!$Q18,COUNT('2º Saneamento'!$C18:$L18)&gt;3,OR('2º Saneamento'!$N18&lt;&gt;'1º Saneamento'!$N18,'2º Saneamento'!$O18&lt;&gt;'1º Saneamento'!$O18,'2º Saneamento'!$P18&lt;&gt;'1º Saneamento'!$P18)),'2º Saneamento'!D18," ")</f>
        <v xml:space="preserve"> </v>
      </c>
      <c r="E18" s="5" t="str">
        <f>IF(AND('2º Saneamento'!$O18&gt;30%,'2º Saneamento'!E18&gt;='2º Saneamento'!$P18,'2º Saneamento'!E18&lt;='2º Saneamento'!$Q18,COUNT('2º Saneamento'!$C18:$L18)&gt;3,OR('2º Saneamento'!$N18&lt;&gt;'1º Saneamento'!$N18,'2º Saneamento'!$O18&lt;&gt;'1º Saneamento'!$O18,'2º Saneamento'!$P18&lt;&gt;'1º Saneamento'!$P18)),'2º Saneamento'!E18," ")</f>
        <v xml:space="preserve"> </v>
      </c>
      <c r="F18" s="5" t="str">
        <f>IF(AND('2º Saneamento'!$O18&gt;30%,'2º Saneamento'!F18&gt;='2º Saneamento'!$P18,'2º Saneamento'!F18&lt;='2º Saneamento'!$Q18,COUNT('2º Saneamento'!$C18:$L18)&gt;3,OR('2º Saneamento'!$N18&lt;&gt;'1º Saneamento'!$N18,'2º Saneamento'!$O18&lt;&gt;'1º Saneamento'!$O18,'2º Saneamento'!$P18&lt;&gt;'1º Saneamento'!$P18)),'2º Saneamento'!F18," ")</f>
        <v xml:space="preserve"> </v>
      </c>
      <c r="G18" s="5" t="str">
        <f>IF(AND('2º Saneamento'!$O18&gt;30%,'2º Saneamento'!G18&gt;='2º Saneamento'!$P18,'2º Saneamento'!G18&lt;='2º Saneamento'!$Q18,COUNT('2º Saneamento'!$C18:$L18)&gt;3,OR('2º Saneamento'!$N18&lt;&gt;'1º Saneamento'!$N18,'2º Saneamento'!$O18&lt;&gt;'1º Saneamento'!$O18,'2º Saneamento'!$P18&lt;&gt;'1º Saneamento'!$P18)),'2º Saneamento'!G18," ")</f>
        <v xml:space="preserve"> </v>
      </c>
      <c r="H18" s="5" t="str">
        <f>IF(AND('2º Saneamento'!$O18&gt;30%,'2º Saneamento'!H18&gt;='2º Saneamento'!$P18,'2º Saneamento'!H18&lt;='2º Saneamento'!$Q18,COUNT('2º Saneamento'!$C18:$L18)&gt;3,OR('2º Saneamento'!$N18&lt;&gt;'1º Saneamento'!$N18,'2º Saneamento'!$O18&lt;&gt;'1º Saneamento'!$O18,'2º Saneamento'!$P18&lt;&gt;'1º Saneamento'!$P18)),'2º Saneamento'!H18," ")</f>
        <v xml:space="preserve"> </v>
      </c>
      <c r="I18" s="5" t="str">
        <f>IF(AND('2º Saneamento'!$O18&gt;30%,'2º Saneamento'!I18&gt;='2º Saneamento'!$P18,'2º Saneamento'!I18&lt;='2º Saneamento'!$Q18,COUNT('2º Saneamento'!$C18:$L18)&gt;3,OR('2º Saneamento'!$N18&lt;&gt;'1º Saneamento'!$N18,'2º Saneamento'!$O18&lt;&gt;'1º Saneamento'!$O18,'2º Saneamento'!$P18&lt;&gt;'1º Saneamento'!$P18)),'2º Saneamento'!I18," ")</f>
        <v xml:space="preserve"> </v>
      </c>
      <c r="J18" s="5" t="str">
        <f>IF(AND('2º Saneamento'!$O18&gt;30%,'2º Saneamento'!J18&gt;='2º Saneamento'!$P18,'2º Saneamento'!J18&lt;='2º Saneamento'!$Q18,COUNT('2º Saneamento'!$C18:$L18)&gt;3,OR('2º Saneamento'!$N18&lt;&gt;'1º Saneamento'!$N18,'2º Saneamento'!$O18&lt;&gt;'1º Saneamento'!$O18,'2º Saneamento'!$P18&lt;&gt;'1º Saneamento'!$P18)),'2º Saneamento'!J18," ")</f>
        <v xml:space="preserve"> </v>
      </c>
      <c r="K18" s="5" t="str">
        <f>IF(AND('2º Saneamento'!$O18&gt;30%,'2º Saneamento'!K18&gt;='2º Saneamento'!$P18,'2º Saneamento'!K18&lt;='2º Saneamento'!$Q18,COUNT('2º Saneamento'!$C18:$L18)&gt;3,OR('2º Saneamento'!$N18&lt;&gt;'1º Saneamento'!$N18,'2º Saneamento'!$O18&lt;&gt;'1º Saneamento'!$O18,'2º Saneamento'!$P18&lt;&gt;'1º Saneamento'!$P18)),'2º Saneamento'!K18," ")</f>
        <v xml:space="preserve"> </v>
      </c>
      <c r="L18" s="5" t="str">
        <f>IF(AND('2º Saneamento'!$O18&gt;30%,'2º Saneamento'!L18&gt;='2º Saneamento'!$P18,'2º Saneamento'!L18&lt;='2º Saneamento'!$Q18,COUNT('2º Saneamento'!$C18:$L18)&gt;3,OR('2º Saneamento'!$N18&lt;&gt;'1º Saneamento'!$N18,'2º Saneamento'!$O18&lt;&gt;'1º Saneamento'!$O18,'2º Saneamento'!$P18&lt;&gt;'1º Saneamento'!$P18)),'2º Saneamento'!L18," ")</f>
        <v xml:space="preserve"> </v>
      </c>
      <c r="M18" s="44" t="str">
        <f t="shared" si="0"/>
        <v/>
      </c>
      <c r="N18" s="7" t="str">
        <f t="shared" si="1"/>
        <v/>
      </c>
      <c r="O18" s="8" t="str">
        <f t="shared" si="2"/>
        <v/>
      </c>
      <c r="P18" s="6" t="str">
        <f t="shared" si="3"/>
        <v/>
      </c>
      <c r="Q18" s="5" t="str">
        <f t="shared" si="4"/>
        <v/>
      </c>
    </row>
    <row r="19" spans="1:17" ht="15.75" x14ac:dyDescent="0.25">
      <c r="A19" s="3" t="str">
        <f>IF('Série original'!$A19&lt;&gt;"",'Série original'!$A19,"")</f>
        <v/>
      </c>
      <c r="B19" s="4" t="str">
        <f>IF('Série original'!$B19&lt;&gt;"",'Série original'!$B19,"")</f>
        <v/>
      </c>
      <c r="C19" s="5" t="str">
        <f>IF(AND('2º Saneamento'!$O19&gt;30%,'2º Saneamento'!C19&gt;='2º Saneamento'!$P19,'2º Saneamento'!C19&lt;='2º Saneamento'!$Q19,COUNT('2º Saneamento'!$C19:$L19)&gt;3,OR('2º Saneamento'!$N19&lt;&gt;'1º Saneamento'!$N19,'2º Saneamento'!$O19&lt;&gt;'1º Saneamento'!$O19,'2º Saneamento'!$P19&lt;&gt;'1º Saneamento'!$P19)),'2º Saneamento'!C19," ")</f>
        <v xml:space="preserve"> </v>
      </c>
      <c r="D19" s="5" t="str">
        <f>IF(AND('2º Saneamento'!$O19&gt;30%,'2º Saneamento'!D19&gt;='2º Saneamento'!$P19,'2º Saneamento'!D19&lt;='2º Saneamento'!$Q19,COUNT('2º Saneamento'!$C19:$L19)&gt;3,OR('2º Saneamento'!$N19&lt;&gt;'1º Saneamento'!$N19,'2º Saneamento'!$O19&lt;&gt;'1º Saneamento'!$O19,'2º Saneamento'!$P19&lt;&gt;'1º Saneamento'!$P19)),'2º Saneamento'!D19," ")</f>
        <v xml:space="preserve"> </v>
      </c>
      <c r="E19" s="5" t="str">
        <f>IF(AND('2º Saneamento'!$O19&gt;30%,'2º Saneamento'!E19&gt;='2º Saneamento'!$P19,'2º Saneamento'!E19&lt;='2º Saneamento'!$Q19,COUNT('2º Saneamento'!$C19:$L19)&gt;3,OR('2º Saneamento'!$N19&lt;&gt;'1º Saneamento'!$N19,'2º Saneamento'!$O19&lt;&gt;'1º Saneamento'!$O19,'2º Saneamento'!$P19&lt;&gt;'1º Saneamento'!$P19)),'2º Saneamento'!E19," ")</f>
        <v xml:space="preserve"> </v>
      </c>
      <c r="F19" s="5" t="str">
        <f>IF(AND('2º Saneamento'!$O19&gt;30%,'2º Saneamento'!F19&gt;='2º Saneamento'!$P19,'2º Saneamento'!F19&lt;='2º Saneamento'!$Q19,COUNT('2º Saneamento'!$C19:$L19)&gt;3,OR('2º Saneamento'!$N19&lt;&gt;'1º Saneamento'!$N19,'2º Saneamento'!$O19&lt;&gt;'1º Saneamento'!$O19,'2º Saneamento'!$P19&lt;&gt;'1º Saneamento'!$P19)),'2º Saneamento'!F19," ")</f>
        <v xml:space="preserve"> </v>
      </c>
      <c r="G19" s="5" t="str">
        <f>IF(AND('2º Saneamento'!$O19&gt;30%,'2º Saneamento'!G19&gt;='2º Saneamento'!$P19,'2º Saneamento'!G19&lt;='2º Saneamento'!$Q19,COUNT('2º Saneamento'!$C19:$L19)&gt;3,OR('2º Saneamento'!$N19&lt;&gt;'1º Saneamento'!$N19,'2º Saneamento'!$O19&lt;&gt;'1º Saneamento'!$O19,'2º Saneamento'!$P19&lt;&gt;'1º Saneamento'!$P19)),'2º Saneamento'!G19," ")</f>
        <v xml:space="preserve"> </v>
      </c>
      <c r="H19" s="5" t="str">
        <f>IF(AND('2º Saneamento'!$O19&gt;30%,'2º Saneamento'!H19&gt;='2º Saneamento'!$P19,'2º Saneamento'!H19&lt;='2º Saneamento'!$Q19,COUNT('2º Saneamento'!$C19:$L19)&gt;3,OR('2º Saneamento'!$N19&lt;&gt;'1º Saneamento'!$N19,'2º Saneamento'!$O19&lt;&gt;'1º Saneamento'!$O19,'2º Saneamento'!$P19&lt;&gt;'1º Saneamento'!$P19)),'2º Saneamento'!H19," ")</f>
        <v xml:space="preserve"> </v>
      </c>
      <c r="I19" s="5" t="str">
        <f>IF(AND('2º Saneamento'!$O19&gt;30%,'2º Saneamento'!I19&gt;='2º Saneamento'!$P19,'2º Saneamento'!I19&lt;='2º Saneamento'!$Q19,COUNT('2º Saneamento'!$C19:$L19)&gt;3,OR('2º Saneamento'!$N19&lt;&gt;'1º Saneamento'!$N19,'2º Saneamento'!$O19&lt;&gt;'1º Saneamento'!$O19,'2º Saneamento'!$P19&lt;&gt;'1º Saneamento'!$P19)),'2º Saneamento'!I19," ")</f>
        <v xml:space="preserve"> </v>
      </c>
      <c r="J19" s="5" t="str">
        <f>IF(AND('2º Saneamento'!$O19&gt;30%,'2º Saneamento'!J19&gt;='2º Saneamento'!$P19,'2º Saneamento'!J19&lt;='2º Saneamento'!$Q19,COUNT('2º Saneamento'!$C19:$L19)&gt;3,OR('2º Saneamento'!$N19&lt;&gt;'1º Saneamento'!$N19,'2º Saneamento'!$O19&lt;&gt;'1º Saneamento'!$O19,'2º Saneamento'!$P19&lt;&gt;'1º Saneamento'!$P19)),'2º Saneamento'!J19," ")</f>
        <v xml:space="preserve"> </v>
      </c>
      <c r="K19" s="5" t="str">
        <f>IF(AND('2º Saneamento'!$O19&gt;30%,'2º Saneamento'!K19&gt;='2º Saneamento'!$P19,'2º Saneamento'!K19&lt;='2º Saneamento'!$Q19,COUNT('2º Saneamento'!$C19:$L19)&gt;3,OR('2º Saneamento'!$N19&lt;&gt;'1º Saneamento'!$N19,'2º Saneamento'!$O19&lt;&gt;'1º Saneamento'!$O19,'2º Saneamento'!$P19&lt;&gt;'1º Saneamento'!$P19)),'2º Saneamento'!K19," ")</f>
        <v xml:space="preserve"> </v>
      </c>
      <c r="L19" s="5" t="str">
        <f>IF(AND('2º Saneamento'!$O19&gt;30%,'2º Saneamento'!L19&gt;='2º Saneamento'!$P19,'2º Saneamento'!L19&lt;='2º Saneamento'!$Q19,COUNT('2º Saneamento'!$C19:$L19)&gt;3,OR('2º Saneamento'!$N19&lt;&gt;'1º Saneamento'!$N19,'2º Saneamento'!$O19&lt;&gt;'1º Saneamento'!$O19,'2º Saneamento'!$P19&lt;&gt;'1º Saneamento'!$P19)),'2º Saneamento'!L19," ")</f>
        <v xml:space="preserve"> </v>
      </c>
      <c r="M19" s="44" t="str">
        <f t="shared" si="0"/>
        <v/>
      </c>
      <c r="N19" s="7" t="str">
        <f t="shared" si="1"/>
        <v/>
      </c>
      <c r="O19" s="8" t="str">
        <f t="shared" si="2"/>
        <v/>
      </c>
      <c r="P19" s="6" t="str">
        <f t="shared" si="3"/>
        <v/>
      </c>
      <c r="Q19" s="5" t="str">
        <f t="shared" si="4"/>
        <v/>
      </c>
    </row>
    <row r="20" spans="1:17" ht="15.75" x14ac:dyDescent="0.25">
      <c r="A20" s="3" t="str">
        <f>IF('Série original'!$A20&lt;&gt;"",'Série original'!$A20,"")</f>
        <v/>
      </c>
      <c r="B20" s="4" t="str">
        <f>IF('Série original'!$B20&lt;&gt;"",'Série original'!$B20,"")</f>
        <v/>
      </c>
      <c r="C20" s="5" t="str">
        <f>IF(AND('2º Saneamento'!$O20&gt;30%,'2º Saneamento'!C20&gt;='2º Saneamento'!$P20,'2º Saneamento'!C20&lt;='2º Saneamento'!$Q20,COUNT('2º Saneamento'!$C20:$L20)&gt;3,OR('2º Saneamento'!$N20&lt;&gt;'1º Saneamento'!$N20,'2º Saneamento'!$O20&lt;&gt;'1º Saneamento'!$O20,'2º Saneamento'!$P20&lt;&gt;'1º Saneamento'!$P20)),'2º Saneamento'!C20," ")</f>
        <v xml:space="preserve"> </v>
      </c>
      <c r="D20" s="5" t="str">
        <f>IF(AND('2º Saneamento'!$O20&gt;30%,'2º Saneamento'!D20&gt;='2º Saneamento'!$P20,'2º Saneamento'!D20&lt;='2º Saneamento'!$Q20,COUNT('2º Saneamento'!$C20:$L20)&gt;3,OR('2º Saneamento'!$N20&lt;&gt;'1º Saneamento'!$N20,'2º Saneamento'!$O20&lt;&gt;'1º Saneamento'!$O20,'2º Saneamento'!$P20&lt;&gt;'1º Saneamento'!$P20)),'2º Saneamento'!D20," ")</f>
        <v xml:space="preserve"> </v>
      </c>
      <c r="E20" s="5" t="str">
        <f>IF(AND('2º Saneamento'!$O20&gt;30%,'2º Saneamento'!E20&gt;='2º Saneamento'!$P20,'2º Saneamento'!E20&lt;='2º Saneamento'!$Q20,COUNT('2º Saneamento'!$C20:$L20)&gt;3,OR('2º Saneamento'!$N20&lt;&gt;'1º Saneamento'!$N20,'2º Saneamento'!$O20&lt;&gt;'1º Saneamento'!$O20,'2º Saneamento'!$P20&lt;&gt;'1º Saneamento'!$P20)),'2º Saneamento'!E20," ")</f>
        <v xml:space="preserve"> </v>
      </c>
      <c r="F20" s="5" t="str">
        <f>IF(AND('2º Saneamento'!$O20&gt;30%,'2º Saneamento'!F20&gt;='2º Saneamento'!$P20,'2º Saneamento'!F20&lt;='2º Saneamento'!$Q20,COUNT('2º Saneamento'!$C20:$L20)&gt;3,OR('2º Saneamento'!$N20&lt;&gt;'1º Saneamento'!$N20,'2º Saneamento'!$O20&lt;&gt;'1º Saneamento'!$O20,'2º Saneamento'!$P20&lt;&gt;'1º Saneamento'!$P20)),'2º Saneamento'!F20," ")</f>
        <v xml:space="preserve"> </v>
      </c>
      <c r="G20" s="5" t="str">
        <f>IF(AND('2º Saneamento'!$O20&gt;30%,'2º Saneamento'!G20&gt;='2º Saneamento'!$P20,'2º Saneamento'!G20&lt;='2º Saneamento'!$Q20,COUNT('2º Saneamento'!$C20:$L20)&gt;3,OR('2º Saneamento'!$N20&lt;&gt;'1º Saneamento'!$N20,'2º Saneamento'!$O20&lt;&gt;'1º Saneamento'!$O20,'2º Saneamento'!$P20&lt;&gt;'1º Saneamento'!$P20)),'2º Saneamento'!G20," ")</f>
        <v xml:space="preserve"> </v>
      </c>
      <c r="H20" s="5" t="str">
        <f>IF(AND('2º Saneamento'!$O20&gt;30%,'2º Saneamento'!H20&gt;='2º Saneamento'!$P20,'2º Saneamento'!H20&lt;='2º Saneamento'!$Q20,COUNT('2º Saneamento'!$C20:$L20)&gt;3,OR('2º Saneamento'!$N20&lt;&gt;'1º Saneamento'!$N20,'2º Saneamento'!$O20&lt;&gt;'1º Saneamento'!$O20,'2º Saneamento'!$P20&lt;&gt;'1º Saneamento'!$P20)),'2º Saneamento'!H20," ")</f>
        <v xml:space="preserve"> </v>
      </c>
      <c r="I20" s="5" t="str">
        <f>IF(AND('2º Saneamento'!$O20&gt;30%,'2º Saneamento'!I20&gt;='2º Saneamento'!$P20,'2º Saneamento'!I20&lt;='2º Saneamento'!$Q20,COUNT('2º Saneamento'!$C20:$L20)&gt;3,OR('2º Saneamento'!$N20&lt;&gt;'1º Saneamento'!$N20,'2º Saneamento'!$O20&lt;&gt;'1º Saneamento'!$O20,'2º Saneamento'!$P20&lt;&gt;'1º Saneamento'!$P20)),'2º Saneamento'!I20," ")</f>
        <v xml:space="preserve"> </v>
      </c>
      <c r="J20" s="5" t="str">
        <f>IF(AND('2º Saneamento'!$O20&gt;30%,'2º Saneamento'!J20&gt;='2º Saneamento'!$P20,'2º Saneamento'!J20&lt;='2º Saneamento'!$Q20,COUNT('2º Saneamento'!$C20:$L20)&gt;3,OR('2º Saneamento'!$N20&lt;&gt;'1º Saneamento'!$N20,'2º Saneamento'!$O20&lt;&gt;'1º Saneamento'!$O20,'2º Saneamento'!$P20&lt;&gt;'1º Saneamento'!$P20)),'2º Saneamento'!J20," ")</f>
        <v xml:space="preserve"> </v>
      </c>
      <c r="K20" s="5" t="str">
        <f>IF(AND('2º Saneamento'!$O20&gt;30%,'2º Saneamento'!K20&gt;='2º Saneamento'!$P20,'2º Saneamento'!K20&lt;='2º Saneamento'!$Q20,COUNT('2º Saneamento'!$C20:$L20)&gt;3,OR('2º Saneamento'!$N20&lt;&gt;'1º Saneamento'!$N20,'2º Saneamento'!$O20&lt;&gt;'1º Saneamento'!$O20,'2º Saneamento'!$P20&lt;&gt;'1º Saneamento'!$P20)),'2º Saneamento'!K20," ")</f>
        <v xml:space="preserve"> </v>
      </c>
      <c r="L20" s="5" t="str">
        <f>IF(AND('2º Saneamento'!$O20&gt;30%,'2º Saneamento'!L20&gt;='2º Saneamento'!$P20,'2º Saneamento'!L20&lt;='2º Saneamento'!$Q20,COUNT('2º Saneamento'!$C20:$L20)&gt;3,OR('2º Saneamento'!$N20&lt;&gt;'1º Saneamento'!$N20,'2º Saneamento'!$O20&lt;&gt;'1º Saneamento'!$O20,'2º Saneamento'!$P20&lt;&gt;'1º Saneamento'!$P20)),'2º Saneamento'!L20," ")</f>
        <v xml:space="preserve"> </v>
      </c>
      <c r="M20" s="44" t="str">
        <f t="shared" si="0"/>
        <v/>
      </c>
      <c r="N20" s="7" t="str">
        <f t="shared" si="1"/>
        <v/>
      </c>
      <c r="O20" s="8" t="str">
        <f t="shared" si="2"/>
        <v/>
      </c>
      <c r="P20" s="6" t="str">
        <f t="shared" si="3"/>
        <v/>
      </c>
      <c r="Q20" s="5" t="str">
        <f t="shared" si="4"/>
        <v/>
      </c>
    </row>
    <row r="21" spans="1:17" ht="15.75" x14ac:dyDescent="0.25">
      <c r="A21" s="3" t="str">
        <f>IF('Série original'!$A21&lt;&gt;"",'Série original'!$A21,"")</f>
        <v/>
      </c>
      <c r="B21" s="4" t="str">
        <f>IF('Série original'!$B21&lt;&gt;"",'Série original'!$B21,"")</f>
        <v/>
      </c>
      <c r="C21" s="5" t="str">
        <f>IF(AND('2º Saneamento'!$O21&gt;30%,'2º Saneamento'!C21&gt;='2º Saneamento'!$P21,'2º Saneamento'!C21&lt;='2º Saneamento'!$Q21,COUNT('2º Saneamento'!$C21:$L21)&gt;3,OR('2º Saneamento'!$N21&lt;&gt;'1º Saneamento'!$N21,'2º Saneamento'!$O21&lt;&gt;'1º Saneamento'!$O21,'2º Saneamento'!$P21&lt;&gt;'1º Saneamento'!$P21)),'2º Saneamento'!C21," ")</f>
        <v xml:space="preserve"> </v>
      </c>
      <c r="D21" s="5" t="str">
        <f>IF(AND('2º Saneamento'!$O21&gt;30%,'2º Saneamento'!D21&gt;='2º Saneamento'!$P21,'2º Saneamento'!D21&lt;='2º Saneamento'!$Q21,COUNT('2º Saneamento'!$C21:$L21)&gt;3,OR('2º Saneamento'!$N21&lt;&gt;'1º Saneamento'!$N21,'2º Saneamento'!$O21&lt;&gt;'1º Saneamento'!$O21,'2º Saneamento'!$P21&lt;&gt;'1º Saneamento'!$P21)),'2º Saneamento'!D21," ")</f>
        <v xml:space="preserve"> </v>
      </c>
      <c r="E21" s="5" t="str">
        <f>IF(AND('2º Saneamento'!$O21&gt;30%,'2º Saneamento'!E21&gt;='2º Saneamento'!$P21,'2º Saneamento'!E21&lt;='2º Saneamento'!$Q21,COUNT('2º Saneamento'!$C21:$L21)&gt;3,OR('2º Saneamento'!$N21&lt;&gt;'1º Saneamento'!$N21,'2º Saneamento'!$O21&lt;&gt;'1º Saneamento'!$O21,'2º Saneamento'!$P21&lt;&gt;'1º Saneamento'!$P21)),'2º Saneamento'!E21," ")</f>
        <v xml:space="preserve"> </v>
      </c>
      <c r="F21" s="5" t="str">
        <f>IF(AND('2º Saneamento'!$O21&gt;30%,'2º Saneamento'!F21&gt;='2º Saneamento'!$P21,'2º Saneamento'!F21&lt;='2º Saneamento'!$Q21,COUNT('2º Saneamento'!$C21:$L21)&gt;3,OR('2º Saneamento'!$N21&lt;&gt;'1º Saneamento'!$N21,'2º Saneamento'!$O21&lt;&gt;'1º Saneamento'!$O21,'2º Saneamento'!$P21&lt;&gt;'1º Saneamento'!$P21)),'2º Saneamento'!F21," ")</f>
        <v xml:space="preserve"> </v>
      </c>
      <c r="G21" s="5" t="str">
        <f>IF(AND('2º Saneamento'!$O21&gt;30%,'2º Saneamento'!G21&gt;='2º Saneamento'!$P21,'2º Saneamento'!G21&lt;='2º Saneamento'!$Q21,COUNT('2º Saneamento'!$C21:$L21)&gt;3,OR('2º Saneamento'!$N21&lt;&gt;'1º Saneamento'!$N21,'2º Saneamento'!$O21&lt;&gt;'1º Saneamento'!$O21,'2º Saneamento'!$P21&lt;&gt;'1º Saneamento'!$P21)),'2º Saneamento'!G21," ")</f>
        <v xml:space="preserve"> </v>
      </c>
      <c r="H21" s="5" t="str">
        <f>IF(AND('2º Saneamento'!$O21&gt;30%,'2º Saneamento'!H21&gt;='2º Saneamento'!$P21,'2º Saneamento'!H21&lt;='2º Saneamento'!$Q21,COUNT('2º Saneamento'!$C21:$L21)&gt;3,OR('2º Saneamento'!$N21&lt;&gt;'1º Saneamento'!$N21,'2º Saneamento'!$O21&lt;&gt;'1º Saneamento'!$O21,'2º Saneamento'!$P21&lt;&gt;'1º Saneamento'!$P21)),'2º Saneamento'!H21," ")</f>
        <v xml:space="preserve"> </v>
      </c>
      <c r="I21" s="5" t="str">
        <f>IF(AND('2º Saneamento'!$O21&gt;30%,'2º Saneamento'!I21&gt;='2º Saneamento'!$P21,'2º Saneamento'!I21&lt;='2º Saneamento'!$Q21,COUNT('2º Saneamento'!$C21:$L21)&gt;3,OR('2º Saneamento'!$N21&lt;&gt;'1º Saneamento'!$N21,'2º Saneamento'!$O21&lt;&gt;'1º Saneamento'!$O21,'2º Saneamento'!$P21&lt;&gt;'1º Saneamento'!$P21)),'2º Saneamento'!I21," ")</f>
        <v xml:space="preserve"> </v>
      </c>
      <c r="J21" s="5" t="str">
        <f>IF(AND('2º Saneamento'!$O21&gt;30%,'2º Saneamento'!J21&gt;='2º Saneamento'!$P21,'2º Saneamento'!J21&lt;='2º Saneamento'!$Q21,COUNT('2º Saneamento'!$C21:$L21)&gt;3,OR('2º Saneamento'!$N21&lt;&gt;'1º Saneamento'!$N21,'2º Saneamento'!$O21&lt;&gt;'1º Saneamento'!$O21,'2º Saneamento'!$P21&lt;&gt;'1º Saneamento'!$P21)),'2º Saneamento'!J21," ")</f>
        <v xml:space="preserve"> </v>
      </c>
      <c r="K21" s="5" t="str">
        <f>IF(AND('2º Saneamento'!$O21&gt;30%,'2º Saneamento'!K21&gt;='2º Saneamento'!$P21,'2º Saneamento'!K21&lt;='2º Saneamento'!$Q21,COUNT('2º Saneamento'!$C21:$L21)&gt;3,OR('2º Saneamento'!$N21&lt;&gt;'1º Saneamento'!$N21,'2º Saneamento'!$O21&lt;&gt;'1º Saneamento'!$O21,'2º Saneamento'!$P21&lt;&gt;'1º Saneamento'!$P21)),'2º Saneamento'!K21," ")</f>
        <v xml:space="preserve"> </v>
      </c>
      <c r="L21" s="5" t="str">
        <f>IF(AND('2º Saneamento'!$O21&gt;30%,'2º Saneamento'!L21&gt;='2º Saneamento'!$P21,'2º Saneamento'!L21&lt;='2º Saneamento'!$Q21,COUNT('2º Saneamento'!$C21:$L21)&gt;3,OR('2º Saneamento'!$N21&lt;&gt;'1º Saneamento'!$N21,'2º Saneamento'!$O21&lt;&gt;'1º Saneamento'!$O21,'2º Saneamento'!$P21&lt;&gt;'1º Saneamento'!$P21)),'2º Saneamento'!L21," ")</f>
        <v xml:space="preserve"> </v>
      </c>
      <c r="M21" s="44" t="str">
        <f t="shared" si="0"/>
        <v/>
      </c>
      <c r="N21" s="7" t="str">
        <f t="shared" si="1"/>
        <v/>
      </c>
      <c r="O21" s="8" t="str">
        <f t="shared" si="2"/>
        <v/>
      </c>
      <c r="P21" s="6" t="str">
        <f t="shared" si="3"/>
        <v/>
      </c>
      <c r="Q21" s="5" t="str">
        <f t="shared" si="4"/>
        <v/>
      </c>
    </row>
    <row r="22" spans="1:17" ht="15.75" x14ac:dyDescent="0.25">
      <c r="A22" s="3" t="str">
        <f>IF('Série original'!$A22&lt;&gt;"",'Série original'!$A22,"")</f>
        <v/>
      </c>
      <c r="B22" s="4" t="str">
        <f>IF('Série original'!$B22&lt;&gt;"",'Série original'!$B22,"")</f>
        <v/>
      </c>
      <c r="C22" s="5" t="str">
        <f>IF(AND('2º Saneamento'!$O22&gt;30%,'2º Saneamento'!C22&gt;='2º Saneamento'!$P22,'2º Saneamento'!C22&lt;='2º Saneamento'!$Q22,COUNT('2º Saneamento'!$C22:$L22)&gt;3,OR('2º Saneamento'!$N22&lt;&gt;'1º Saneamento'!$N22,'2º Saneamento'!$O22&lt;&gt;'1º Saneamento'!$O22,'2º Saneamento'!$P22&lt;&gt;'1º Saneamento'!$P22)),'2º Saneamento'!C22," ")</f>
        <v xml:space="preserve"> </v>
      </c>
      <c r="D22" s="5" t="str">
        <f>IF(AND('2º Saneamento'!$O22&gt;30%,'2º Saneamento'!D22&gt;='2º Saneamento'!$P22,'2º Saneamento'!D22&lt;='2º Saneamento'!$Q22,COUNT('2º Saneamento'!$C22:$L22)&gt;3,OR('2º Saneamento'!$N22&lt;&gt;'1º Saneamento'!$N22,'2º Saneamento'!$O22&lt;&gt;'1º Saneamento'!$O22,'2º Saneamento'!$P22&lt;&gt;'1º Saneamento'!$P22)),'2º Saneamento'!D22," ")</f>
        <v xml:space="preserve"> </v>
      </c>
      <c r="E22" s="5" t="str">
        <f>IF(AND('2º Saneamento'!$O22&gt;30%,'2º Saneamento'!E22&gt;='2º Saneamento'!$P22,'2º Saneamento'!E22&lt;='2º Saneamento'!$Q22,COUNT('2º Saneamento'!$C22:$L22)&gt;3,OR('2º Saneamento'!$N22&lt;&gt;'1º Saneamento'!$N22,'2º Saneamento'!$O22&lt;&gt;'1º Saneamento'!$O22,'2º Saneamento'!$P22&lt;&gt;'1º Saneamento'!$P22)),'2º Saneamento'!E22," ")</f>
        <v xml:space="preserve"> </v>
      </c>
      <c r="F22" s="5" t="str">
        <f>IF(AND('2º Saneamento'!$O22&gt;30%,'2º Saneamento'!F22&gt;='2º Saneamento'!$P22,'2º Saneamento'!F22&lt;='2º Saneamento'!$Q22,COUNT('2º Saneamento'!$C22:$L22)&gt;3,OR('2º Saneamento'!$N22&lt;&gt;'1º Saneamento'!$N22,'2º Saneamento'!$O22&lt;&gt;'1º Saneamento'!$O22,'2º Saneamento'!$P22&lt;&gt;'1º Saneamento'!$P22)),'2º Saneamento'!F22," ")</f>
        <v xml:space="preserve"> </v>
      </c>
      <c r="G22" s="5" t="str">
        <f>IF(AND('2º Saneamento'!$O22&gt;30%,'2º Saneamento'!G22&gt;='2º Saneamento'!$P22,'2º Saneamento'!G22&lt;='2º Saneamento'!$Q22,COUNT('2º Saneamento'!$C22:$L22)&gt;3,OR('2º Saneamento'!$N22&lt;&gt;'1º Saneamento'!$N22,'2º Saneamento'!$O22&lt;&gt;'1º Saneamento'!$O22,'2º Saneamento'!$P22&lt;&gt;'1º Saneamento'!$P22)),'2º Saneamento'!G22," ")</f>
        <v xml:space="preserve"> </v>
      </c>
      <c r="H22" s="5" t="str">
        <f>IF(AND('2º Saneamento'!$O22&gt;30%,'2º Saneamento'!H22&gt;='2º Saneamento'!$P22,'2º Saneamento'!H22&lt;='2º Saneamento'!$Q22,COUNT('2º Saneamento'!$C22:$L22)&gt;3,OR('2º Saneamento'!$N22&lt;&gt;'1º Saneamento'!$N22,'2º Saneamento'!$O22&lt;&gt;'1º Saneamento'!$O22,'2º Saneamento'!$P22&lt;&gt;'1º Saneamento'!$P22)),'2º Saneamento'!H22," ")</f>
        <v xml:space="preserve"> </v>
      </c>
      <c r="I22" s="5" t="str">
        <f>IF(AND('2º Saneamento'!$O22&gt;30%,'2º Saneamento'!I22&gt;='2º Saneamento'!$P22,'2º Saneamento'!I22&lt;='2º Saneamento'!$Q22,COUNT('2º Saneamento'!$C22:$L22)&gt;3,OR('2º Saneamento'!$N22&lt;&gt;'1º Saneamento'!$N22,'2º Saneamento'!$O22&lt;&gt;'1º Saneamento'!$O22,'2º Saneamento'!$P22&lt;&gt;'1º Saneamento'!$P22)),'2º Saneamento'!I22," ")</f>
        <v xml:space="preserve"> </v>
      </c>
      <c r="J22" s="5" t="str">
        <f>IF(AND('2º Saneamento'!$O22&gt;30%,'2º Saneamento'!J22&gt;='2º Saneamento'!$P22,'2º Saneamento'!J22&lt;='2º Saneamento'!$Q22,COUNT('2º Saneamento'!$C22:$L22)&gt;3,OR('2º Saneamento'!$N22&lt;&gt;'1º Saneamento'!$N22,'2º Saneamento'!$O22&lt;&gt;'1º Saneamento'!$O22,'2º Saneamento'!$P22&lt;&gt;'1º Saneamento'!$P22)),'2º Saneamento'!J22," ")</f>
        <v xml:space="preserve"> </v>
      </c>
      <c r="K22" s="5" t="str">
        <f>IF(AND('2º Saneamento'!$O22&gt;30%,'2º Saneamento'!K22&gt;='2º Saneamento'!$P22,'2º Saneamento'!K22&lt;='2º Saneamento'!$Q22,COUNT('2º Saneamento'!$C22:$L22)&gt;3,OR('2º Saneamento'!$N22&lt;&gt;'1º Saneamento'!$N22,'2º Saneamento'!$O22&lt;&gt;'1º Saneamento'!$O22,'2º Saneamento'!$P22&lt;&gt;'1º Saneamento'!$P22)),'2º Saneamento'!K22," ")</f>
        <v xml:space="preserve"> </v>
      </c>
      <c r="L22" s="5" t="str">
        <f>IF(AND('2º Saneamento'!$O22&gt;30%,'2º Saneamento'!L22&gt;='2º Saneamento'!$P22,'2º Saneamento'!L22&lt;='2º Saneamento'!$Q22,COUNT('2º Saneamento'!$C22:$L22)&gt;3,OR('2º Saneamento'!$N22&lt;&gt;'1º Saneamento'!$N22,'2º Saneamento'!$O22&lt;&gt;'1º Saneamento'!$O22,'2º Saneamento'!$P22&lt;&gt;'1º Saneamento'!$P22)),'2º Saneamento'!L22," ")</f>
        <v xml:space="preserve"> </v>
      </c>
      <c r="M22" s="44" t="str">
        <f t="shared" si="0"/>
        <v/>
      </c>
      <c r="N22" s="7" t="str">
        <f t="shared" si="1"/>
        <v/>
      </c>
      <c r="O22" s="8" t="str">
        <f t="shared" si="2"/>
        <v/>
      </c>
      <c r="P22" s="6" t="str">
        <f t="shared" si="3"/>
        <v/>
      </c>
      <c r="Q22" s="5" t="str">
        <f t="shared" si="4"/>
        <v/>
      </c>
    </row>
    <row r="23" spans="1:17" ht="15.75" x14ac:dyDescent="0.25">
      <c r="A23" s="3" t="str">
        <f>IF('Série original'!$A23&lt;&gt;"",'Série original'!$A23,"")</f>
        <v/>
      </c>
      <c r="B23" s="4" t="str">
        <f>IF('Série original'!$B23&lt;&gt;"",'Série original'!$B23,"")</f>
        <v/>
      </c>
      <c r="C23" s="5" t="str">
        <f>IF(AND('2º Saneamento'!$O23&gt;30%,'2º Saneamento'!C23&gt;='2º Saneamento'!$P23,'2º Saneamento'!C23&lt;='2º Saneamento'!$Q23,COUNT('2º Saneamento'!$C23:$L23)&gt;3,OR('2º Saneamento'!$N23&lt;&gt;'1º Saneamento'!$N23,'2º Saneamento'!$O23&lt;&gt;'1º Saneamento'!$O23,'2º Saneamento'!$P23&lt;&gt;'1º Saneamento'!$P23)),'2º Saneamento'!C23," ")</f>
        <v xml:space="preserve"> </v>
      </c>
      <c r="D23" s="5" t="str">
        <f>IF(AND('2º Saneamento'!$O23&gt;30%,'2º Saneamento'!D23&gt;='2º Saneamento'!$P23,'2º Saneamento'!D23&lt;='2º Saneamento'!$Q23,COUNT('2º Saneamento'!$C23:$L23)&gt;3,OR('2º Saneamento'!$N23&lt;&gt;'1º Saneamento'!$N23,'2º Saneamento'!$O23&lt;&gt;'1º Saneamento'!$O23,'2º Saneamento'!$P23&lt;&gt;'1º Saneamento'!$P23)),'2º Saneamento'!D23," ")</f>
        <v xml:space="preserve"> </v>
      </c>
      <c r="E23" s="5" t="str">
        <f>IF(AND('2º Saneamento'!$O23&gt;30%,'2º Saneamento'!E23&gt;='2º Saneamento'!$P23,'2º Saneamento'!E23&lt;='2º Saneamento'!$Q23,COUNT('2º Saneamento'!$C23:$L23)&gt;3,OR('2º Saneamento'!$N23&lt;&gt;'1º Saneamento'!$N23,'2º Saneamento'!$O23&lt;&gt;'1º Saneamento'!$O23,'2º Saneamento'!$P23&lt;&gt;'1º Saneamento'!$P23)),'2º Saneamento'!E23," ")</f>
        <v xml:space="preserve"> </v>
      </c>
      <c r="F23" s="5" t="str">
        <f>IF(AND('2º Saneamento'!$O23&gt;30%,'2º Saneamento'!F23&gt;='2º Saneamento'!$P23,'2º Saneamento'!F23&lt;='2º Saneamento'!$Q23,COUNT('2º Saneamento'!$C23:$L23)&gt;3,OR('2º Saneamento'!$N23&lt;&gt;'1º Saneamento'!$N23,'2º Saneamento'!$O23&lt;&gt;'1º Saneamento'!$O23,'2º Saneamento'!$P23&lt;&gt;'1º Saneamento'!$P23)),'2º Saneamento'!F23," ")</f>
        <v xml:space="preserve"> </v>
      </c>
      <c r="G23" s="5" t="str">
        <f>IF(AND('2º Saneamento'!$O23&gt;30%,'2º Saneamento'!G23&gt;='2º Saneamento'!$P23,'2º Saneamento'!G23&lt;='2º Saneamento'!$Q23,COUNT('2º Saneamento'!$C23:$L23)&gt;3,OR('2º Saneamento'!$N23&lt;&gt;'1º Saneamento'!$N23,'2º Saneamento'!$O23&lt;&gt;'1º Saneamento'!$O23,'2º Saneamento'!$P23&lt;&gt;'1º Saneamento'!$P23)),'2º Saneamento'!G23," ")</f>
        <v xml:space="preserve"> </v>
      </c>
      <c r="H23" s="5" t="str">
        <f>IF(AND('2º Saneamento'!$O23&gt;30%,'2º Saneamento'!H23&gt;='2º Saneamento'!$P23,'2º Saneamento'!H23&lt;='2º Saneamento'!$Q23,COUNT('2º Saneamento'!$C23:$L23)&gt;3,OR('2º Saneamento'!$N23&lt;&gt;'1º Saneamento'!$N23,'2º Saneamento'!$O23&lt;&gt;'1º Saneamento'!$O23,'2º Saneamento'!$P23&lt;&gt;'1º Saneamento'!$P23)),'2º Saneamento'!H23," ")</f>
        <v xml:space="preserve"> </v>
      </c>
      <c r="I23" s="5" t="str">
        <f>IF(AND('2º Saneamento'!$O23&gt;30%,'2º Saneamento'!I23&gt;='2º Saneamento'!$P23,'2º Saneamento'!I23&lt;='2º Saneamento'!$Q23,COUNT('2º Saneamento'!$C23:$L23)&gt;3,OR('2º Saneamento'!$N23&lt;&gt;'1º Saneamento'!$N23,'2º Saneamento'!$O23&lt;&gt;'1º Saneamento'!$O23,'2º Saneamento'!$P23&lt;&gt;'1º Saneamento'!$P23)),'2º Saneamento'!I23," ")</f>
        <v xml:space="preserve"> </v>
      </c>
      <c r="J23" s="5" t="str">
        <f>IF(AND('2º Saneamento'!$O23&gt;30%,'2º Saneamento'!J23&gt;='2º Saneamento'!$P23,'2º Saneamento'!J23&lt;='2º Saneamento'!$Q23,COUNT('2º Saneamento'!$C23:$L23)&gt;3,OR('2º Saneamento'!$N23&lt;&gt;'1º Saneamento'!$N23,'2º Saneamento'!$O23&lt;&gt;'1º Saneamento'!$O23,'2º Saneamento'!$P23&lt;&gt;'1º Saneamento'!$P23)),'2º Saneamento'!J23," ")</f>
        <v xml:space="preserve"> </v>
      </c>
      <c r="K23" s="5" t="str">
        <f>IF(AND('2º Saneamento'!$O23&gt;30%,'2º Saneamento'!K23&gt;='2º Saneamento'!$P23,'2º Saneamento'!K23&lt;='2º Saneamento'!$Q23,COUNT('2º Saneamento'!$C23:$L23)&gt;3,OR('2º Saneamento'!$N23&lt;&gt;'1º Saneamento'!$N23,'2º Saneamento'!$O23&lt;&gt;'1º Saneamento'!$O23,'2º Saneamento'!$P23&lt;&gt;'1º Saneamento'!$P23)),'2º Saneamento'!K23," ")</f>
        <v xml:space="preserve"> </v>
      </c>
      <c r="L23" s="5" t="str">
        <f>IF(AND('2º Saneamento'!$O23&gt;30%,'2º Saneamento'!L23&gt;='2º Saneamento'!$P23,'2º Saneamento'!L23&lt;='2º Saneamento'!$Q23,COUNT('2º Saneamento'!$C23:$L23)&gt;3,OR('2º Saneamento'!$N23&lt;&gt;'1º Saneamento'!$N23,'2º Saneamento'!$O23&lt;&gt;'1º Saneamento'!$O23,'2º Saneamento'!$P23&lt;&gt;'1º Saneamento'!$P23)),'2º Saneamento'!L23," ")</f>
        <v xml:space="preserve"> </v>
      </c>
      <c r="M23" s="44" t="str">
        <f t="shared" si="0"/>
        <v/>
      </c>
      <c r="N23" s="7" t="str">
        <f t="shared" si="1"/>
        <v/>
      </c>
      <c r="O23" s="8" t="str">
        <f t="shared" si="2"/>
        <v/>
      </c>
      <c r="P23" s="6" t="str">
        <f t="shared" si="3"/>
        <v/>
      </c>
      <c r="Q23" s="5" t="str">
        <f t="shared" si="4"/>
        <v/>
      </c>
    </row>
    <row r="24" spans="1:17" ht="15.75" x14ac:dyDescent="0.25">
      <c r="A24" s="3" t="str">
        <f>IF('Série original'!$A24&lt;&gt;"",'Série original'!$A24,"")</f>
        <v/>
      </c>
      <c r="B24" s="4" t="str">
        <f>IF('Série original'!$B24&lt;&gt;"",'Série original'!$B24,"")</f>
        <v/>
      </c>
      <c r="C24" s="5" t="str">
        <f>IF(AND('2º Saneamento'!$O24&gt;30%,'2º Saneamento'!C24&gt;='2º Saneamento'!$P24,'2º Saneamento'!C24&lt;='2º Saneamento'!$Q24,COUNT('2º Saneamento'!$C24:$L24)&gt;3,OR('2º Saneamento'!$N24&lt;&gt;'1º Saneamento'!$N24,'2º Saneamento'!$O24&lt;&gt;'1º Saneamento'!$O24,'2º Saneamento'!$P24&lt;&gt;'1º Saneamento'!$P24)),'2º Saneamento'!C24," ")</f>
        <v xml:space="preserve"> </v>
      </c>
      <c r="D24" s="5" t="str">
        <f>IF(AND('2º Saneamento'!$O24&gt;30%,'2º Saneamento'!D24&gt;='2º Saneamento'!$P24,'2º Saneamento'!D24&lt;='2º Saneamento'!$Q24,COUNT('2º Saneamento'!$C24:$L24)&gt;3,OR('2º Saneamento'!$N24&lt;&gt;'1º Saneamento'!$N24,'2º Saneamento'!$O24&lt;&gt;'1º Saneamento'!$O24,'2º Saneamento'!$P24&lt;&gt;'1º Saneamento'!$P24)),'2º Saneamento'!D24," ")</f>
        <v xml:space="preserve"> </v>
      </c>
      <c r="E24" s="5" t="str">
        <f>IF(AND('2º Saneamento'!$O24&gt;30%,'2º Saneamento'!E24&gt;='2º Saneamento'!$P24,'2º Saneamento'!E24&lt;='2º Saneamento'!$Q24,COUNT('2º Saneamento'!$C24:$L24)&gt;3,OR('2º Saneamento'!$N24&lt;&gt;'1º Saneamento'!$N24,'2º Saneamento'!$O24&lt;&gt;'1º Saneamento'!$O24,'2º Saneamento'!$P24&lt;&gt;'1º Saneamento'!$P24)),'2º Saneamento'!E24," ")</f>
        <v xml:space="preserve"> </v>
      </c>
      <c r="F24" s="5" t="str">
        <f>IF(AND('2º Saneamento'!$O24&gt;30%,'2º Saneamento'!F24&gt;='2º Saneamento'!$P24,'2º Saneamento'!F24&lt;='2º Saneamento'!$Q24,COUNT('2º Saneamento'!$C24:$L24)&gt;3,OR('2º Saneamento'!$N24&lt;&gt;'1º Saneamento'!$N24,'2º Saneamento'!$O24&lt;&gt;'1º Saneamento'!$O24,'2º Saneamento'!$P24&lt;&gt;'1º Saneamento'!$P24)),'2º Saneamento'!F24," ")</f>
        <v xml:space="preserve"> </v>
      </c>
      <c r="G24" s="5" t="str">
        <f>IF(AND('2º Saneamento'!$O24&gt;30%,'2º Saneamento'!G24&gt;='2º Saneamento'!$P24,'2º Saneamento'!G24&lt;='2º Saneamento'!$Q24,COUNT('2º Saneamento'!$C24:$L24)&gt;3,OR('2º Saneamento'!$N24&lt;&gt;'1º Saneamento'!$N24,'2º Saneamento'!$O24&lt;&gt;'1º Saneamento'!$O24,'2º Saneamento'!$P24&lt;&gt;'1º Saneamento'!$P24)),'2º Saneamento'!G24," ")</f>
        <v xml:space="preserve"> </v>
      </c>
      <c r="H24" s="5" t="str">
        <f>IF(AND('2º Saneamento'!$O24&gt;30%,'2º Saneamento'!H24&gt;='2º Saneamento'!$P24,'2º Saneamento'!H24&lt;='2º Saneamento'!$Q24,COUNT('2º Saneamento'!$C24:$L24)&gt;3,OR('2º Saneamento'!$N24&lt;&gt;'1º Saneamento'!$N24,'2º Saneamento'!$O24&lt;&gt;'1º Saneamento'!$O24,'2º Saneamento'!$P24&lt;&gt;'1º Saneamento'!$P24)),'2º Saneamento'!H24," ")</f>
        <v xml:space="preserve"> </v>
      </c>
      <c r="I24" s="5" t="str">
        <f>IF(AND('2º Saneamento'!$O24&gt;30%,'2º Saneamento'!I24&gt;='2º Saneamento'!$P24,'2º Saneamento'!I24&lt;='2º Saneamento'!$Q24,COUNT('2º Saneamento'!$C24:$L24)&gt;3,OR('2º Saneamento'!$N24&lt;&gt;'1º Saneamento'!$N24,'2º Saneamento'!$O24&lt;&gt;'1º Saneamento'!$O24,'2º Saneamento'!$P24&lt;&gt;'1º Saneamento'!$P24)),'2º Saneamento'!I24," ")</f>
        <v xml:space="preserve"> </v>
      </c>
      <c r="J24" s="5" t="str">
        <f>IF(AND('2º Saneamento'!$O24&gt;30%,'2º Saneamento'!J24&gt;='2º Saneamento'!$P24,'2º Saneamento'!J24&lt;='2º Saneamento'!$Q24,COUNT('2º Saneamento'!$C24:$L24)&gt;3,OR('2º Saneamento'!$N24&lt;&gt;'1º Saneamento'!$N24,'2º Saneamento'!$O24&lt;&gt;'1º Saneamento'!$O24,'2º Saneamento'!$P24&lt;&gt;'1º Saneamento'!$P24)),'2º Saneamento'!J24," ")</f>
        <v xml:space="preserve"> </v>
      </c>
      <c r="K24" s="5" t="str">
        <f>IF(AND('2º Saneamento'!$O24&gt;30%,'2º Saneamento'!K24&gt;='2º Saneamento'!$P24,'2º Saneamento'!K24&lt;='2º Saneamento'!$Q24,COUNT('2º Saneamento'!$C24:$L24)&gt;3,OR('2º Saneamento'!$N24&lt;&gt;'1º Saneamento'!$N24,'2º Saneamento'!$O24&lt;&gt;'1º Saneamento'!$O24,'2º Saneamento'!$P24&lt;&gt;'1º Saneamento'!$P24)),'2º Saneamento'!K24," ")</f>
        <v xml:space="preserve"> </v>
      </c>
      <c r="L24" s="5" t="str">
        <f>IF(AND('2º Saneamento'!$O24&gt;30%,'2º Saneamento'!L24&gt;='2º Saneamento'!$P24,'2º Saneamento'!L24&lt;='2º Saneamento'!$Q24,COUNT('2º Saneamento'!$C24:$L24)&gt;3,OR('2º Saneamento'!$N24&lt;&gt;'1º Saneamento'!$N24,'2º Saneamento'!$O24&lt;&gt;'1º Saneamento'!$O24,'2º Saneamento'!$P24&lt;&gt;'1º Saneamento'!$P24)),'2º Saneamento'!L24," ")</f>
        <v xml:space="preserve"> </v>
      </c>
      <c r="M24" s="44" t="str">
        <f t="shared" si="0"/>
        <v/>
      </c>
      <c r="N24" s="7" t="str">
        <f t="shared" si="1"/>
        <v/>
      </c>
      <c r="O24" s="8" t="str">
        <f t="shared" si="2"/>
        <v/>
      </c>
      <c r="P24" s="6" t="str">
        <f t="shared" si="3"/>
        <v/>
      </c>
      <c r="Q24" s="5" t="str">
        <f t="shared" si="4"/>
        <v/>
      </c>
    </row>
    <row r="25" spans="1:17" ht="15.75" x14ac:dyDescent="0.25">
      <c r="A25" s="3" t="str">
        <f>IF('Série original'!$A25&lt;&gt;"",'Série original'!$A25,"")</f>
        <v/>
      </c>
      <c r="B25" s="4" t="str">
        <f>IF('Série original'!$B25&lt;&gt;"",'Série original'!$B25,"")</f>
        <v/>
      </c>
      <c r="C25" s="5" t="str">
        <f>IF(AND('2º Saneamento'!$O25&gt;30%,'2º Saneamento'!C25&gt;='2º Saneamento'!$P25,'2º Saneamento'!C25&lt;='2º Saneamento'!$Q25,COUNT('2º Saneamento'!$C25:$L25)&gt;3,OR('2º Saneamento'!$N25&lt;&gt;'1º Saneamento'!$N25,'2º Saneamento'!$O25&lt;&gt;'1º Saneamento'!$O25,'2º Saneamento'!$P25&lt;&gt;'1º Saneamento'!$P25)),'2º Saneamento'!C25," ")</f>
        <v xml:space="preserve"> </v>
      </c>
      <c r="D25" s="5" t="str">
        <f>IF(AND('2º Saneamento'!$O25&gt;30%,'2º Saneamento'!D25&gt;='2º Saneamento'!$P25,'2º Saneamento'!D25&lt;='2º Saneamento'!$Q25,COUNT('2º Saneamento'!$C25:$L25)&gt;3,OR('2º Saneamento'!$N25&lt;&gt;'1º Saneamento'!$N25,'2º Saneamento'!$O25&lt;&gt;'1º Saneamento'!$O25,'2º Saneamento'!$P25&lt;&gt;'1º Saneamento'!$P25)),'2º Saneamento'!D25," ")</f>
        <v xml:space="preserve"> </v>
      </c>
      <c r="E25" s="5" t="str">
        <f>IF(AND('2º Saneamento'!$O25&gt;30%,'2º Saneamento'!E25&gt;='2º Saneamento'!$P25,'2º Saneamento'!E25&lt;='2º Saneamento'!$Q25,COUNT('2º Saneamento'!$C25:$L25)&gt;3,OR('2º Saneamento'!$N25&lt;&gt;'1º Saneamento'!$N25,'2º Saneamento'!$O25&lt;&gt;'1º Saneamento'!$O25,'2º Saneamento'!$P25&lt;&gt;'1º Saneamento'!$P25)),'2º Saneamento'!E25," ")</f>
        <v xml:space="preserve"> </v>
      </c>
      <c r="F25" s="5" t="str">
        <f>IF(AND('2º Saneamento'!$O25&gt;30%,'2º Saneamento'!F25&gt;='2º Saneamento'!$P25,'2º Saneamento'!F25&lt;='2º Saneamento'!$Q25,COUNT('2º Saneamento'!$C25:$L25)&gt;3,OR('2º Saneamento'!$N25&lt;&gt;'1º Saneamento'!$N25,'2º Saneamento'!$O25&lt;&gt;'1º Saneamento'!$O25,'2º Saneamento'!$P25&lt;&gt;'1º Saneamento'!$P25)),'2º Saneamento'!F25," ")</f>
        <v xml:space="preserve"> </v>
      </c>
      <c r="G25" s="5" t="str">
        <f>IF(AND('2º Saneamento'!$O25&gt;30%,'2º Saneamento'!G25&gt;='2º Saneamento'!$P25,'2º Saneamento'!G25&lt;='2º Saneamento'!$Q25,COUNT('2º Saneamento'!$C25:$L25)&gt;3,OR('2º Saneamento'!$N25&lt;&gt;'1º Saneamento'!$N25,'2º Saneamento'!$O25&lt;&gt;'1º Saneamento'!$O25,'2º Saneamento'!$P25&lt;&gt;'1º Saneamento'!$P25)),'2º Saneamento'!G25," ")</f>
        <v xml:space="preserve"> </v>
      </c>
      <c r="H25" s="5" t="str">
        <f>IF(AND('2º Saneamento'!$O25&gt;30%,'2º Saneamento'!H25&gt;='2º Saneamento'!$P25,'2º Saneamento'!H25&lt;='2º Saneamento'!$Q25,COUNT('2º Saneamento'!$C25:$L25)&gt;3,OR('2º Saneamento'!$N25&lt;&gt;'1º Saneamento'!$N25,'2º Saneamento'!$O25&lt;&gt;'1º Saneamento'!$O25,'2º Saneamento'!$P25&lt;&gt;'1º Saneamento'!$P25)),'2º Saneamento'!H25," ")</f>
        <v xml:space="preserve"> </v>
      </c>
      <c r="I25" s="5" t="str">
        <f>IF(AND('2º Saneamento'!$O25&gt;30%,'2º Saneamento'!I25&gt;='2º Saneamento'!$P25,'2º Saneamento'!I25&lt;='2º Saneamento'!$Q25,COUNT('2º Saneamento'!$C25:$L25)&gt;3,OR('2º Saneamento'!$N25&lt;&gt;'1º Saneamento'!$N25,'2º Saneamento'!$O25&lt;&gt;'1º Saneamento'!$O25,'2º Saneamento'!$P25&lt;&gt;'1º Saneamento'!$P25)),'2º Saneamento'!I25," ")</f>
        <v xml:space="preserve"> </v>
      </c>
      <c r="J25" s="5" t="str">
        <f>IF(AND('2º Saneamento'!$O25&gt;30%,'2º Saneamento'!J25&gt;='2º Saneamento'!$P25,'2º Saneamento'!J25&lt;='2º Saneamento'!$Q25,COUNT('2º Saneamento'!$C25:$L25)&gt;3,OR('2º Saneamento'!$N25&lt;&gt;'1º Saneamento'!$N25,'2º Saneamento'!$O25&lt;&gt;'1º Saneamento'!$O25,'2º Saneamento'!$P25&lt;&gt;'1º Saneamento'!$P25)),'2º Saneamento'!J25," ")</f>
        <v xml:space="preserve"> </v>
      </c>
      <c r="K25" s="5" t="str">
        <f>IF(AND('2º Saneamento'!$O25&gt;30%,'2º Saneamento'!K25&gt;='2º Saneamento'!$P25,'2º Saneamento'!K25&lt;='2º Saneamento'!$Q25,COUNT('2º Saneamento'!$C25:$L25)&gt;3,OR('2º Saneamento'!$N25&lt;&gt;'1º Saneamento'!$N25,'2º Saneamento'!$O25&lt;&gt;'1º Saneamento'!$O25,'2º Saneamento'!$P25&lt;&gt;'1º Saneamento'!$P25)),'2º Saneamento'!K25," ")</f>
        <v xml:space="preserve"> </v>
      </c>
      <c r="L25" s="5" t="str">
        <f>IF(AND('2º Saneamento'!$O25&gt;30%,'2º Saneamento'!L25&gt;='2º Saneamento'!$P25,'2º Saneamento'!L25&lt;='2º Saneamento'!$Q25,COUNT('2º Saneamento'!$C25:$L25)&gt;3,OR('2º Saneamento'!$N25&lt;&gt;'1º Saneamento'!$N25,'2º Saneamento'!$O25&lt;&gt;'1º Saneamento'!$O25,'2º Saneamento'!$P25&lt;&gt;'1º Saneamento'!$P25)),'2º Saneamento'!L25," ")</f>
        <v xml:space="preserve"> </v>
      </c>
      <c r="M25" s="44" t="str">
        <f t="shared" si="0"/>
        <v/>
      </c>
      <c r="N25" s="7" t="str">
        <f t="shared" si="1"/>
        <v/>
      </c>
      <c r="O25" s="8" t="str">
        <f t="shared" si="2"/>
        <v/>
      </c>
      <c r="P25" s="6" t="str">
        <f t="shared" si="3"/>
        <v/>
      </c>
      <c r="Q25" s="5" t="str">
        <f t="shared" si="4"/>
        <v/>
      </c>
    </row>
    <row r="26" spans="1:17" ht="15.75" x14ac:dyDescent="0.25">
      <c r="A26" s="3" t="str">
        <f>IF('Série original'!$A26&lt;&gt;"",'Série original'!$A26,"")</f>
        <v/>
      </c>
      <c r="B26" s="4" t="str">
        <f>IF('Série original'!$B26&lt;&gt;"",'Série original'!$B26,"")</f>
        <v/>
      </c>
      <c r="C26" s="5" t="str">
        <f>IF(AND('2º Saneamento'!$O26&gt;30%,'2º Saneamento'!C26&gt;='2º Saneamento'!$P26,'2º Saneamento'!C26&lt;='2º Saneamento'!$Q26,COUNT('2º Saneamento'!$C26:$L26)&gt;3,OR('2º Saneamento'!$N26&lt;&gt;'1º Saneamento'!$N26,'2º Saneamento'!$O26&lt;&gt;'1º Saneamento'!$O26,'2º Saneamento'!$P26&lt;&gt;'1º Saneamento'!$P26)),'2º Saneamento'!C26," ")</f>
        <v xml:space="preserve"> </v>
      </c>
      <c r="D26" s="5" t="str">
        <f>IF(AND('2º Saneamento'!$O26&gt;30%,'2º Saneamento'!D26&gt;='2º Saneamento'!$P26,'2º Saneamento'!D26&lt;='2º Saneamento'!$Q26,COUNT('2º Saneamento'!$C26:$L26)&gt;3,OR('2º Saneamento'!$N26&lt;&gt;'1º Saneamento'!$N26,'2º Saneamento'!$O26&lt;&gt;'1º Saneamento'!$O26,'2º Saneamento'!$P26&lt;&gt;'1º Saneamento'!$P26)),'2º Saneamento'!D26," ")</f>
        <v xml:space="preserve"> </v>
      </c>
      <c r="E26" s="5" t="str">
        <f>IF(AND('2º Saneamento'!$O26&gt;30%,'2º Saneamento'!E26&gt;='2º Saneamento'!$P26,'2º Saneamento'!E26&lt;='2º Saneamento'!$Q26,COUNT('2º Saneamento'!$C26:$L26)&gt;3,OR('2º Saneamento'!$N26&lt;&gt;'1º Saneamento'!$N26,'2º Saneamento'!$O26&lt;&gt;'1º Saneamento'!$O26,'2º Saneamento'!$P26&lt;&gt;'1º Saneamento'!$P26)),'2º Saneamento'!E26," ")</f>
        <v xml:space="preserve"> </v>
      </c>
      <c r="F26" s="5" t="str">
        <f>IF(AND('2º Saneamento'!$O26&gt;30%,'2º Saneamento'!F26&gt;='2º Saneamento'!$P26,'2º Saneamento'!F26&lt;='2º Saneamento'!$Q26,COUNT('2º Saneamento'!$C26:$L26)&gt;3,OR('2º Saneamento'!$N26&lt;&gt;'1º Saneamento'!$N26,'2º Saneamento'!$O26&lt;&gt;'1º Saneamento'!$O26,'2º Saneamento'!$P26&lt;&gt;'1º Saneamento'!$P26)),'2º Saneamento'!F26," ")</f>
        <v xml:space="preserve"> </v>
      </c>
      <c r="G26" s="5" t="str">
        <f>IF(AND('2º Saneamento'!$O26&gt;30%,'2º Saneamento'!G26&gt;='2º Saneamento'!$P26,'2º Saneamento'!G26&lt;='2º Saneamento'!$Q26,COUNT('2º Saneamento'!$C26:$L26)&gt;3,OR('2º Saneamento'!$N26&lt;&gt;'1º Saneamento'!$N26,'2º Saneamento'!$O26&lt;&gt;'1º Saneamento'!$O26,'2º Saneamento'!$P26&lt;&gt;'1º Saneamento'!$P26)),'2º Saneamento'!G26," ")</f>
        <v xml:space="preserve"> </v>
      </c>
      <c r="H26" s="5" t="str">
        <f>IF(AND('2º Saneamento'!$O26&gt;30%,'2º Saneamento'!H26&gt;='2º Saneamento'!$P26,'2º Saneamento'!H26&lt;='2º Saneamento'!$Q26,COUNT('2º Saneamento'!$C26:$L26)&gt;3,OR('2º Saneamento'!$N26&lt;&gt;'1º Saneamento'!$N26,'2º Saneamento'!$O26&lt;&gt;'1º Saneamento'!$O26,'2º Saneamento'!$P26&lt;&gt;'1º Saneamento'!$P26)),'2º Saneamento'!H26," ")</f>
        <v xml:space="preserve"> </v>
      </c>
      <c r="I26" s="5" t="str">
        <f>IF(AND('2º Saneamento'!$O26&gt;30%,'2º Saneamento'!I26&gt;='2º Saneamento'!$P26,'2º Saneamento'!I26&lt;='2º Saneamento'!$Q26,COUNT('2º Saneamento'!$C26:$L26)&gt;3,OR('2º Saneamento'!$N26&lt;&gt;'1º Saneamento'!$N26,'2º Saneamento'!$O26&lt;&gt;'1º Saneamento'!$O26,'2º Saneamento'!$P26&lt;&gt;'1º Saneamento'!$P26)),'2º Saneamento'!I26," ")</f>
        <v xml:space="preserve"> </v>
      </c>
      <c r="J26" s="5" t="str">
        <f>IF(AND('2º Saneamento'!$O26&gt;30%,'2º Saneamento'!J26&gt;='2º Saneamento'!$P26,'2º Saneamento'!J26&lt;='2º Saneamento'!$Q26,COUNT('2º Saneamento'!$C26:$L26)&gt;3,OR('2º Saneamento'!$N26&lt;&gt;'1º Saneamento'!$N26,'2º Saneamento'!$O26&lt;&gt;'1º Saneamento'!$O26,'2º Saneamento'!$P26&lt;&gt;'1º Saneamento'!$P26)),'2º Saneamento'!J26," ")</f>
        <v xml:space="preserve"> </v>
      </c>
      <c r="K26" s="5" t="str">
        <f>IF(AND('2º Saneamento'!$O26&gt;30%,'2º Saneamento'!K26&gt;='2º Saneamento'!$P26,'2º Saneamento'!K26&lt;='2º Saneamento'!$Q26,COUNT('2º Saneamento'!$C26:$L26)&gt;3,OR('2º Saneamento'!$N26&lt;&gt;'1º Saneamento'!$N26,'2º Saneamento'!$O26&lt;&gt;'1º Saneamento'!$O26,'2º Saneamento'!$P26&lt;&gt;'1º Saneamento'!$P26)),'2º Saneamento'!K26," ")</f>
        <v xml:space="preserve"> </v>
      </c>
      <c r="L26" s="5" t="str">
        <f>IF(AND('2º Saneamento'!$O26&gt;30%,'2º Saneamento'!L26&gt;='2º Saneamento'!$P26,'2º Saneamento'!L26&lt;='2º Saneamento'!$Q26,COUNT('2º Saneamento'!$C26:$L26)&gt;3,OR('2º Saneamento'!$N26&lt;&gt;'1º Saneamento'!$N26,'2º Saneamento'!$O26&lt;&gt;'1º Saneamento'!$O26,'2º Saneamento'!$P26&lt;&gt;'1º Saneamento'!$P26)),'2º Saneamento'!L26," ")</f>
        <v xml:space="preserve"> </v>
      </c>
      <c r="M26" s="44" t="str">
        <f t="shared" si="0"/>
        <v/>
      </c>
      <c r="N26" s="7" t="str">
        <f t="shared" si="1"/>
        <v/>
      </c>
      <c r="O26" s="8" t="str">
        <f t="shared" si="2"/>
        <v/>
      </c>
      <c r="P26" s="6" t="str">
        <f t="shared" si="3"/>
        <v/>
      </c>
      <c r="Q26" s="5" t="str">
        <f t="shared" si="4"/>
        <v/>
      </c>
    </row>
    <row r="27" spans="1:17" ht="15.75" x14ac:dyDescent="0.25">
      <c r="A27" s="3" t="str">
        <f>IF('Série original'!$A27&lt;&gt;"",'Série original'!$A27,"")</f>
        <v/>
      </c>
      <c r="B27" s="4" t="str">
        <f>IF('Série original'!$B27&lt;&gt;"",'Série original'!$B27,"")</f>
        <v/>
      </c>
      <c r="C27" s="5" t="str">
        <f>IF(AND('2º Saneamento'!$O27&gt;30%,'2º Saneamento'!C27&gt;='2º Saneamento'!$P27,'2º Saneamento'!C27&lt;='2º Saneamento'!$Q27,COUNT('2º Saneamento'!$C27:$L27)&gt;3,OR('2º Saneamento'!$N27&lt;&gt;'1º Saneamento'!$N27,'2º Saneamento'!$O27&lt;&gt;'1º Saneamento'!$O27,'2º Saneamento'!$P27&lt;&gt;'1º Saneamento'!$P27)),'2º Saneamento'!C27," ")</f>
        <v xml:space="preserve"> </v>
      </c>
      <c r="D27" s="5" t="str">
        <f>IF(AND('2º Saneamento'!$O27&gt;30%,'2º Saneamento'!D27&gt;='2º Saneamento'!$P27,'2º Saneamento'!D27&lt;='2º Saneamento'!$Q27,COUNT('2º Saneamento'!$C27:$L27)&gt;3,OR('2º Saneamento'!$N27&lt;&gt;'1º Saneamento'!$N27,'2º Saneamento'!$O27&lt;&gt;'1º Saneamento'!$O27,'2º Saneamento'!$P27&lt;&gt;'1º Saneamento'!$P27)),'2º Saneamento'!D27," ")</f>
        <v xml:space="preserve"> </v>
      </c>
      <c r="E27" s="5" t="str">
        <f>IF(AND('2º Saneamento'!$O27&gt;30%,'2º Saneamento'!E27&gt;='2º Saneamento'!$P27,'2º Saneamento'!E27&lt;='2º Saneamento'!$Q27,COUNT('2º Saneamento'!$C27:$L27)&gt;3,OR('2º Saneamento'!$N27&lt;&gt;'1º Saneamento'!$N27,'2º Saneamento'!$O27&lt;&gt;'1º Saneamento'!$O27,'2º Saneamento'!$P27&lt;&gt;'1º Saneamento'!$P27)),'2º Saneamento'!E27," ")</f>
        <v xml:space="preserve"> </v>
      </c>
      <c r="F27" s="5" t="str">
        <f>IF(AND('2º Saneamento'!$O27&gt;30%,'2º Saneamento'!F27&gt;='2º Saneamento'!$P27,'2º Saneamento'!F27&lt;='2º Saneamento'!$Q27,COUNT('2º Saneamento'!$C27:$L27)&gt;3,OR('2º Saneamento'!$N27&lt;&gt;'1º Saneamento'!$N27,'2º Saneamento'!$O27&lt;&gt;'1º Saneamento'!$O27,'2º Saneamento'!$P27&lt;&gt;'1º Saneamento'!$P27)),'2º Saneamento'!F27," ")</f>
        <v xml:space="preserve"> </v>
      </c>
      <c r="G27" s="5" t="str">
        <f>IF(AND('2º Saneamento'!$O27&gt;30%,'2º Saneamento'!G27&gt;='2º Saneamento'!$P27,'2º Saneamento'!G27&lt;='2º Saneamento'!$Q27,COUNT('2º Saneamento'!$C27:$L27)&gt;3,OR('2º Saneamento'!$N27&lt;&gt;'1º Saneamento'!$N27,'2º Saneamento'!$O27&lt;&gt;'1º Saneamento'!$O27,'2º Saneamento'!$P27&lt;&gt;'1º Saneamento'!$P27)),'2º Saneamento'!G27," ")</f>
        <v xml:space="preserve"> </v>
      </c>
      <c r="H27" s="5" t="str">
        <f>IF(AND('2º Saneamento'!$O27&gt;30%,'2º Saneamento'!H27&gt;='2º Saneamento'!$P27,'2º Saneamento'!H27&lt;='2º Saneamento'!$Q27,COUNT('2º Saneamento'!$C27:$L27)&gt;3,OR('2º Saneamento'!$N27&lt;&gt;'1º Saneamento'!$N27,'2º Saneamento'!$O27&lt;&gt;'1º Saneamento'!$O27,'2º Saneamento'!$P27&lt;&gt;'1º Saneamento'!$P27)),'2º Saneamento'!H27," ")</f>
        <v xml:space="preserve"> </v>
      </c>
      <c r="I27" s="5" t="str">
        <f>IF(AND('2º Saneamento'!$O27&gt;30%,'2º Saneamento'!I27&gt;='2º Saneamento'!$P27,'2º Saneamento'!I27&lt;='2º Saneamento'!$Q27,COUNT('2º Saneamento'!$C27:$L27)&gt;3,OR('2º Saneamento'!$N27&lt;&gt;'1º Saneamento'!$N27,'2º Saneamento'!$O27&lt;&gt;'1º Saneamento'!$O27,'2º Saneamento'!$P27&lt;&gt;'1º Saneamento'!$P27)),'2º Saneamento'!I27," ")</f>
        <v xml:space="preserve"> </v>
      </c>
      <c r="J27" s="5" t="str">
        <f>IF(AND('2º Saneamento'!$O27&gt;30%,'2º Saneamento'!J27&gt;='2º Saneamento'!$P27,'2º Saneamento'!J27&lt;='2º Saneamento'!$Q27,COUNT('2º Saneamento'!$C27:$L27)&gt;3,OR('2º Saneamento'!$N27&lt;&gt;'1º Saneamento'!$N27,'2º Saneamento'!$O27&lt;&gt;'1º Saneamento'!$O27,'2º Saneamento'!$P27&lt;&gt;'1º Saneamento'!$P27)),'2º Saneamento'!J27," ")</f>
        <v xml:space="preserve"> </v>
      </c>
      <c r="K27" s="5" t="str">
        <f>IF(AND('2º Saneamento'!$O27&gt;30%,'2º Saneamento'!K27&gt;='2º Saneamento'!$P27,'2º Saneamento'!K27&lt;='2º Saneamento'!$Q27,COUNT('2º Saneamento'!$C27:$L27)&gt;3,OR('2º Saneamento'!$N27&lt;&gt;'1º Saneamento'!$N27,'2º Saneamento'!$O27&lt;&gt;'1º Saneamento'!$O27,'2º Saneamento'!$P27&lt;&gt;'1º Saneamento'!$P27)),'2º Saneamento'!K27," ")</f>
        <v xml:space="preserve"> </v>
      </c>
      <c r="L27" s="5" t="str">
        <f>IF(AND('2º Saneamento'!$O27&gt;30%,'2º Saneamento'!L27&gt;='2º Saneamento'!$P27,'2º Saneamento'!L27&lt;='2º Saneamento'!$Q27,COUNT('2º Saneamento'!$C27:$L27)&gt;3,OR('2º Saneamento'!$N27&lt;&gt;'1º Saneamento'!$N27,'2º Saneamento'!$O27&lt;&gt;'1º Saneamento'!$O27,'2º Saneamento'!$P27&lt;&gt;'1º Saneamento'!$P27)),'2º Saneamento'!L27," ")</f>
        <v xml:space="preserve"> </v>
      </c>
      <c r="M27" s="44" t="str">
        <f t="shared" si="0"/>
        <v/>
      </c>
      <c r="N27" s="7" t="str">
        <f t="shared" si="1"/>
        <v/>
      </c>
      <c r="O27" s="8" t="str">
        <f t="shared" si="2"/>
        <v/>
      </c>
      <c r="P27" s="6" t="str">
        <f t="shared" si="3"/>
        <v/>
      </c>
      <c r="Q27" s="5" t="str">
        <f t="shared" si="4"/>
        <v/>
      </c>
    </row>
    <row r="28" spans="1:17" ht="15.75" x14ac:dyDescent="0.25">
      <c r="A28" s="3" t="str">
        <f>IF('Série original'!$A28&lt;&gt;"",'Série original'!$A28,"")</f>
        <v/>
      </c>
      <c r="B28" s="4" t="str">
        <f>IF('Série original'!$B28&lt;&gt;"",'Série original'!$B28,"")</f>
        <v/>
      </c>
      <c r="C28" s="5" t="str">
        <f>IF(AND('2º Saneamento'!$O28&gt;30%,'2º Saneamento'!C28&gt;='2º Saneamento'!$P28,'2º Saneamento'!C28&lt;='2º Saneamento'!$Q28,COUNT('2º Saneamento'!$C28:$L28)&gt;3,OR('2º Saneamento'!$N28&lt;&gt;'1º Saneamento'!$N28,'2º Saneamento'!$O28&lt;&gt;'1º Saneamento'!$O28,'2º Saneamento'!$P28&lt;&gt;'1º Saneamento'!$P28)),'2º Saneamento'!C28," ")</f>
        <v xml:space="preserve"> </v>
      </c>
      <c r="D28" s="5" t="str">
        <f>IF(AND('2º Saneamento'!$O28&gt;30%,'2º Saneamento'!D28&gt;='2º Saneamento'!$P28,'2º Saneamento'!D28&lt;='2º Saneamento'!$Q28,COUNT('2º Saneamento'!$C28:$L28)&gt;3,OR('2º Saneamento'!$N28&lt;&gt;'1º Saneamento'!$N28,'2º Saneamento'!$O28&lt;&gt;'1º Saneamento'!$O28,'2º Saneamento'!$P28&lt;&gt;'1º Saneamento'!$P28)),'2º Saneamento'!D28," ")</f>
        <v xml:space="preserve"> </v>
      </c>
      <c r="E28" s="5" t="str">
        <f>IF(AND('2º Saneamento'!$O28&gt;30%,'2º Saneamento'!E28&gt;='2º Saneamento'!$P28,'2º Saneamento'!E28&lt;='2º Saneamento'!$Q28,COUNT('2º Saneamento'!$C28:$L28)&gt;3,OR('2º Saneamento'!$N28&lt;&gt;'1º Saneamento'!$N28,'2º Saneamento'!$O28&lt;&gt;'1º Saneamento'!$O28,'2º Saneamento'!$P28&lt;&gt;'1º Saneamento'!$P28)),'2º Saneamento'!E28," ")</f>
        <v xml:space="preserve"> </v>
      </c>
      <c r="F28" s="5" t="str">
        <f>IF(AND('2º Saneamento'!$O28&gt;30%,'2º Saneamento'!F28&gt;='2º Saneamento'!$P28,'2º Saneamento'!F28&lt;='2º Saneamento'!$Q28,COUNT('2º Saneamento'!$C28:$L28)&gt;3,OR('2º Saneamento'!$N28&lt;&gt;'1º Saneamento'!$N28,'2º Saneamento'!$O28&lt;&gt;'1º Saneamento'!$O28,'2º Saneamento'!$P28&lt;&gt;'1º Saneamento'!$P28)),'2º Saneamento'!F28," ")</f>
        <v xml:space="preserve"> </v>
      </c>
      <c r="G28" s="5" t="str">
        <f>IF(AND('2º Saneamento'!$O28&gt;30%,'2º Saneamento'!G28&gt;='2º Saneamento'!$P28,'2º Saneamento'!G28&lt;='2º Saneamento'!$Q28,COUNT('2º Saneamento'!$C28:$L28)&gt;3,OR('2º Saneamento'!$N28&lt;&gt;'1º Saneamento'!$N28,'2º Saneamento'!$O28&lt;&gt;'1º Saneamento'!$O28,'2º Saneamento'!$P28&lt;&gt;'1º Saneamento'!$P28)),'2º Saneamento'!G28," ")</f>
        <v xml:space="preserve"> </v>
      </c>
      <c r="H28" s="5" t="str">
        <f>IF(AND('2º Saneamento'!$O28&gt;30%,'2º Saneamento'!H28&gt;='2º Saneamento'!$P28,'2º Saneamento'!H28&lt;='2º Saneamento'!$Q28,COUNT('2º Saneamento'!$C28:$L28)&gt;3,OR('2º Saneamento'!$N28&lt;&gt;'1º Saneamento'!$N28,'2º Saneamento'!$O28&lt;&gt;'1º Saneamento'!$O28,'2º Saneamento'!$P28&lt;&gt;'1º Saneamento'!$P28)),'2º Saneamento'!H28," ")</f>
        <v xml:space="preserve"> </v>
      </c>
      <c r="I28" s="5" t="str">
        <f>IF(AND('2º Saneamento'!$O28&gt;30%,'2º Saneamento'!I28&gt;='2º Saneamento'!$P28,'2º Saneamento'!I28&lt;='2º Saneamento'!$Q28,COUNT('2º Saneamento'!$C28:$L28)&gt;3,OR('2º Saneamento'!$N28&lt;&gt;'1º Saneamento'!$N28,'2º Saneamento'!$O28&lt;&gt;'1º Saneamento'!$O28,'2º Saneamento'!$P28&lt;&gt;'1º Saneamento'!$P28)),'2º Saneamento'!I28," ")</f>
        <v xml:space="preserve"> </v>
      </c>
      <c r="J28" s="5" t="str">
        <f>IF(AND('2º Saneamento'!$O28&gt;30%,'2º Saneamento'!J28&gt;='2º Saneamento'!$P28,'2º Saneamento'!J28&lt;='2º Saneamento'!$Q28,COUNT('2º Saneamento'!$C28:$L28)&gt;3,OR('2º Saneamento'!$N28&lt;&gt;'1º Saneamento'!$N28,'2º Saneamento'!$O28&lt;&gt;'1º Saneamento'!$O28,'2º Saneamento'!$P28&lt;&gt;'1º Saneamento'!$P28)),'2º Saneamento'!J28," ")</f>
        <v xml:space="preserve"> </v>
      </c>
      <c r="K28" s="5" t="str">
        <f>IF(AND('2º Saneamento'!$O28&gt;30%,'2º Saneamento'!K28&gt;='2º Saneamento'!$P28,'2º Saneamento'!K28&lt;='2º Saneamento'!$Q28,COUNT('2º Saneamento'!$C28:$L28)&gt;3,OR('2º Saneamento'!$N28&lt;&gt;'1º Saneamento'!$N28,'2º Saneamento'!$O28&lt;&gt;'1º Saneamento'!$O28,'2º Saneamento'!$P28&lt;&gt;'1º Saneamento'!$P28)),'2º Saneamento'!K28," ")</f>
        <v xml:space="preserve"> </v>
      </c>
      <c r="L28" s="5" t="str">
        <f>IF(AND('2º Saneamento'!$O28&gt;30%,'2º Saneamento'!L28&gt;='2º Saneamento'!$P28,'2º Saneamento'!L28&lt;='2º Saneamento'!$Q28,COUNT('2º Saneamento'!$C28:$L28)&gt;3,OR('2º Saneamento'!$N28&lt;&gt;'1º Saneamento'!$N28,'2º Saneamento'!$O28&lt;&gt;'1º Saneamento'!$O28,'2º Saneamento'!$P28&lt;&gt;'1º Saneamento'!$P28)),'2º Saneamento'!L28," ")</f>
        <v xml:space="preserve"> </v>
      </c>
      <c r="M28" s="44" t="str">
        <f t="shared" si="0"/>
        <v/>
      </c>
      <c r="N28" s="7" t="str">
        <f t="shared" si="1"/>
        <v/>
      </c>
      <c r="O28" s="8" t="str">
        <f t="shared" si="2"/>
        <v/>
      </c>
      <c r="P28" s="6" t="str">
        <f t="shared" si="3"/>
        <v/>
      </c>
      <c r="Q28" s="5" t="str">
        <f t="shared" si="4"/>
        <v/>
      </c>
    </row>
    <row r="29" spans="1:17" ht="15.75" x14ac:dyDescent="0.25">
      <c r="A29" s="3" t="str">
        <f>IF('Série original'!$A29&lt;&gt;"",'Série original'!$A29,"")</f>
        <v/>
      </c>
      <c r="B29" s="4" t="str">
        <f>IF('Série original'!$B29&lt;&gt;"",'Série original'!$B29,"")</f>
        <v/>
      </c>
      <c r="C29" s="5" t="str">
        <f>IF(AND('2º Saneamento'!$O29&gt;30%,'2º Saneamento'!C29&gt;='2º Saneamento'!$P29,'2º Saneamento'!C29&lt;='2º Saneamento'!$Q29,COUNT('2º Saneamento'!$C29:$L29)&gt;3,OR('2º Saneamento'!$N29&lt;&gt;'1º Saneamento'!$N29,'2º Saneamento'!$O29&lt;&gt;'1º Saneamento'!$O29,'2º Saneamento'!$P29&lt;&gt;'1º Saneamento'!$P29)),'2º Saneamento'!C29," ")</f>
        <v xml:space="preserve"> </v>
      </c>
      <c r="D29" s="5" t="str">
        <f>IF(AND('2º Saneamento'!$O29&gt;30%,'2º Saneamento'!D29&gt;='2º Saneamento'!$P29,'2º Saneamento'!D29&lt;='2º Saneamento'!$Q29,COUNT('2º Saneamento'!$C29:$L29)&gt;3,OR('2º Saneamento'!$N29&lt;&gt;'1º Saneamento'!$N29,'2º Saneamento'!$O29&lt;&gt;'1º Saneamento'!$O29,'2º Saneamento'!$P29&lt;&gt;'1º Saneamento'!$P29)),'2º Saneamento'!D29," ")</f>
        <v xml:space="preserve"> </v>
      </c>
      <c r="E29" s="5" t="str">
        <f>IF(AND('2º Saneamento'!$O29&gt;30%,'2º Saneamento'!E29&gt;='2º Saneamento'!$P29,'2º Saneamento'!E29&lt;='2º Saneamento'!$Q29,COUNT('2º Saneamento'!$C29:$L29)&gt;3,OR('2º Saneamento'!$N29&lt;&gt;'1º Saneamento'!$N29,'2º Saneamento'!$O29&lt;&gt;'1º Saneamento'!$O29,'2º Saneamento'!$P29&lt;&gt;'1º Saneamento'!$P29)),'2º Saneamento'!E29," ")</f>
        <v xml:space="preserve"> </v>
      </c>
      <c r="F29" s="5" t="str">
        <f>IF(AND('2º Saneamento'!$O29&gt;30%,'2º Saneamento'!F29&gt;='2º Saneamento'!$P29,'2º Saneamento'!F29&lt;='2º Saneamento'!$Q29,COUNT('2º Saneamento'!$C29:$L29)&gt;3,OR('2º Saneamento'!$N29&lt;&gt;'1º Saneamento'!$N29,'2º Saneamento'!$O29&lt;&gt;'1º Saneamento'!$O29,'2º Saneamento'!$P29&lt;&gt;'1º Saneamento'!$P29)),'2º Saneamento'!F29," ")</f>
        <v xml:space="preserve"> </v>
      </c>
      <c r="G29" s="5" t="str">
        <f>IF(AND('2º Saneamento'!$O29&gt;30%,'2º Saneamento'!G29&gt;='2º Saneamento'!$P29,'2º Saneamento'!G29&lt;='2º Saneamento'!$Q29,COUNT('2º Saneamento'!$C29:$L29)&gt;3,OR('2º Saneamento'!$N29&lt;&gt;'1º Saneamento'!$N29,'2º Saneamento'!$O29&lt;&gt;'1º Saneamento'!$O29,'2º Saneamento'!$P29&lt;&gt;'1º Saneamento'!$P29)),'2º Saneamento'!G29," ")</f>
        <v xml:space="preserve"> </v>
      </c>
      <c r="H29" s="5" t="str">
        <f>IF(AND('2º Saneamento'!$O29&gt;30%,'2º Saneamento'!H29&gt;='2º Saneamento'!$P29,'2º Saneamento'!H29&lt;='2º Saneamento'!$Q29,COUNT('2º Saneamento'!$C29:$L29)&gt;3,OR('2º Saneamento'!$N29&lt;&gt;'1º Saneamento'!$N29,'2º Saneamento'!$O29&lt;&gt;'1º Saneamento'!$O29,'2º Saneamento'!$P29&lt;&gt;'1º Saneamento'!$P29)),'2º Saneamento'!H29," ")</f>
        <v xml:space="preserve"> </v>
      </c>
      <c r="I29" s="5" t="str">
        <f>IF(AND('2º Saneamento'!$O29&gt;30%,'2º Saneamento'!I29&gt;='2º Saneamento'!$P29,'2º Saneamento'!I29&lt;='2º Saneamento'!$Q29,COUNT('2º Saneamento'!$C29:$L29)&gt;3,OR('2º Saneamento'!$N29&lt;&gt;'1º Saneamento'!$N29,'2º Saneamento'!$O29&lt;&gt;'1º Saneamento'!$O29,'2º Saneamento'!$P29&lt;&gt;'1º Saneamento'!$P29)),'2º Saneamento'!I29," ")</f>
        <v xml:space="preserve"> </v>
      </c>
      <c r="J29" s="5" t="str">
        <f>IF(AND('2º Saneamento'!$O29&gt;30%,'2º Saneamento'!J29&gt;='2º Saneamento'!$P29,'2º Saneamento'!J29&lt;='2º Saneamento'!$Q29,COUNT('2º Saneamento'!$C29:$L29)&gt;3,OR('2º Saneamento'!$N29&lt;&gt;'1º Saneamento'!$N29,'2º Saneamento'!$O29&lt;&gt;'1º Saneamento'!$O29,'2º Saneamento'!$P29&lt;&gt;'1º Saneamento'!$P29)),'2º Saneamento'!J29," ")</f>
        <v xml:space="preserve"> </v>
      </c>
      <c r="K29" s="5" t="str">
        <f>IF(AND('2º Saneamento'!$O29&gt;30%,'2º Saneamento'!K29&gt;='2º Saneamento'!$P29,'2º Saneamento'!K29&lt;='2º Saneamento'!$Q29,COUNT('2º Saneamento'!$C29:$L29)&gt;3,OR('2º Saneamento'!$N29&lt;&gt;'1º Saneamento'!$N29,'2º Saneamento'!$O29&lt;&gt;'1º Saneamento'!$O29,'2º Saneamento'!$P29&lt;&gt;'1º Saneamento'!$P29)),'2º Saneamento'!K29," ")</f>
        <v xml:space="preserve"> </v>
      </c>
      <c r="L29" s="5" t="str">
        <f>IF(AND('2º Saneamento'!$O29&gt;30%,'2º Saneamento'!L29&gt;='2º Saneamento'!$P29,'2º Saneamento'!L29&lt;='2º Saneamento'!$Q29,COUNT('2º Saneamento'!$C29:$L29)&gt;3,OR('2º Saneamento'!$N29&lt;&gt;'1º Saneamento'!$N29,'2º Saneamento'!$O29&lt;&gt;'1º Saneamento'!$O29,'2º Saneamento'!$P29&lt;&gt;'1º Saneamento'!$P29)),'2º Saneamento'!L29," ")</f>
        <v xml:space="preserve"> </v>
      </c>
      <c r="M29" s="44" t="str">
        <f t="shared" si="0"/>
        <v/>
      </c>
      <c r="N29" s="7" t="str">
        <f t="shared" si="1"/>
        <v/>
      </c>
      <c r="O29" s="8" t="str">
        <f t="shared" si="2"/>
        <v/>
      </c>
      <c r="P29" s="6" t="str">
        <f t="shared" si="3"/>
        <v/>
      </c>
      <c r="Q29" s="5" t="str">
        <f t="shared" si="4"/>
        <v/>
      </c>
    </row>
    <row r="30" spans="1:17" ht="15.75" x14ac:dyDescent="0.25">
      <c r="A30" s="3" t="str">
        <f>IF('Série original'!$A30&lt;&gt;"",'Série original'!$A30,"")</f>
        <v/>
      </c>
      <c r="B30" s="4" t="str">
        <f>IF('Série original'!$B30&lt;&gt;"",'Série original'!$B30,"")</f>
        <v/>
      </c>
      <c r="C30" s="5" t="str">
        <f>IF(AND('2º Saneamento'!$O30&gt;30%,'2º Saneamento'!C30&gt;='2º Saneamento'!$P30,'2º Saneamento'!C30&lt;='2º Saneamento'!$Q30,COUNT('2º Saneamento'!$C30:$L30)&gt;3,OR('2º Saneamento'!$N30&lt;&gt;'1º Saneamento'!$N30,'2º Saneamento'!$O30&lt;&gt;'1º Saneamento'!$O30,'2º Saneamento'!$P30&lt;&gt;'1º Saneamento'!$P30)),'2º Saneamento'!C30," ")</f>
        <v xml:space="preserve"> </v>
      </c>
      <c r="D30" s="5" t="str">
        <f>IF(AND('2º Saneamento'!$O30&gt;30%,'2º Saneamento'!D30&gt;='2º Saneamento'!$P30,'2º Saneamento'!D30&lt;='2º Saneamento'!$Q30,COUNT('2º Saneamento'!$C30:$L30)&gt;3,OR('2º Saneamento'!$N30&lt;&gt;'1º Saneamento'!$N30,'2º Saneamento'!$O30&lt;&gt;'1º Saneamento'!$O30,'2º Saneamento'!$P30&lt;&gt;'1º Saneamento'!$P30)),'2º Saneamento'!D30," ")</f>
        <v xml:space="preserve"> </v>
      </c>
      <c r="E30" s="5" t="str">
        <f>IF(AND('2º Saneamento'!$O30&gt;30%,'2º Saneamento'!E30&gt;='2º Saneamento'!$P30,'2º Saneamento'!E30&lt;='2º Saneamento'!$Q30,COUNT('2º Saneamento'!$C30:$L30)&gt;3,OR('2º Saneamento'!$N30&lt;&gt;'1º Saneamento'!$N30,'2º Saneamento'!$O30&lt;&gt;'1º Saneamento'!$O30,'2º Saneamento'!$P30&lt;&gt;'1º Saneamento'!$P30)),'2º Saneamento'!E30," ")</f>
        <v xml:space="preserve"> </v>
      </c>
      <c r="F30" s="5" t="str">
        <f>IF(AND('2º Saneamento'!$O30&gt;30%,'2º Saneamento'!F30&gt;='2º Saneamento'!$P30,'2º Saneamento'!F30&lt;='2º Saneamento'!$Q30,COUNT('2º Saneamento'!$C30:$L30)&gt;3,OR('2º Saneamento'!$N30&lt;&gt;'1º Saneamento'!$N30,'2º Saneamento'!$O30&lt;&gt;'1º Saneamento'!$O30,'2º Saneamento'!$P30&lt;&gt;'1º Saneamento'!$P30)),'2º Saneamento'!F30," ")</f>
        <v xml:space="preserve"> </v>
      </c>
      <c r="G30" s="5" t="str">
        <f>IF(AND('2º Saneamento'!$O30&gt;30%,'2º Saneamento'!G30&gt;='2º Saneamento'!$P30,'2º Saneamento'!G30&lt;='2º Saneamento'!$Q30,COUNT('2º Saneamento'!$C30:$L30)&gt;3,OR('2º Saneamento'!$N30&lt;&gt;'1º Saneamento'!$N30,'2º Saneamento'!$O30&lt;&gt;'1º Saneamento'!$O30,'2º Saneamento'!$P30&lt;&gt;'1º Saneamento'!$P30)),'2º Saneamento'!G30," ")</f>
        <v xml:space="preserve"> </v>
      </c>
      <c r="H30" s="5" t="str">
        <f>IF(AND('2º Saneamento'!$O30&gt;30%,'2º Saneamento'!H30&gt;='2º Saneamento'!$P30,'2º Saneamento'!H30&lt;='2º Saneamento'!$Q30,COUNT('2º Saneamento'!$C30:$L30)&gt;3,OR('2º Saneamento'!$N30&lt;&gt;'1º Saneamento'!$N30,'2º Saneamento'!$O30&lt;&gt;'1º Saneamento'!$O30,'2º Saneamento'!$P30&lt;&gt;'1º Saneamento'!$P30)),'2º Saneamento'!H30," ")</f>
        <v xml:space="preserve"> </v>
      </c>
      <c r="I30" s="5" t="str">
        <f>IF(AND('2º Saneamento'!$O30&gt;30%,'2º Saneamento'!I30&gt;='2º Saneamento'!$P30,'2º Saneamento'!I30&lt;='2º Saneamento'!$Q30,COUNT('2º Saneamento'!$C30:$L30)&gt;3,OR('2º Saneamento'!$N30&lt;&gt;'1º Saneamento'!$N30,'2º Saneamento'!$O30&lt;&gt;'1º Saneamento'!$O30,'2º Saneamento'!$P30&lt;&gt;'1º Saneamento'!$P30)),'2º Saneamento'!I30," ")</f>
        <v xml:space="preserve"> </v>
      </c>
      <c r="J30" s="5" t="str">
        <f>IF(AND('2º Saneamento'!$O30&gt;30%,'2º Saneamento'!J30&gt;='2º Saneamento'!$P30,'2º Saneamento'!J30&lt;='2º Saneamento'!$Q30,COUNT('2º Saneamento'!$C30:$L30)&gt;3,OR('2º Saneamento'!$N30&lt;&gt;'1º Saneamento'!$N30,'2º Saneamento'!$O30&lt;&gt;'1º Saneamento'!$O30,'2º Saneamento'!$P30&lt;&gt;'1º Saneamento'!$P30)),'2º Saneamento'!J30," ")</f>
        <v xml:space="preserve"> </v>
      </c>
      <c r="K30" s="5" t="str">
        <f>IF(AND('2º Saneamento'!$O30&gt;30%,'2º Saneamento'!K30&gt;='2º Saneamento'!$P30,'2º Saneamento'!K30&lt;='2º Saneamento'!$Q30,COUNT('2º Saneamento'!$C30:$L30)&gt;3,OR('2º Saneamento'!$N30&lt;&gt;'1º Saneamento'!$N30,'2º Saneamento'!$O30&lt;&gt;'1º Saneamento'!$O30,'2º Saneamento'!$P30&lt;&gt;'1º Saneamento'!$P30)),'2º Saneamento'!K30," ")</f>
        <v xml:space="preserve"> </v>
      </c>
      <c r="L30" s="5" t="str">
        <f>IF(AND('2º Saneamento'!$O30&gt;30%,'2º Saneamento'!L30&gt;='2º Saneamento'!$P30,'2º Saneamento'!L30&lt;='2º Saneamento'!$Q30,COUNT('2º Saneamento'!$C30:$L30)&gt;3,OR('2º Saneamento'!$N30&lt;&gt;'1º Saneamento'!$N30,'2º Saneamento'!$O30&lt;&gt;'1º Saneamento'!$O30,'2º Saneamento'!$P30&lt;&gt;'1º Saneamento'!$P30)),'2º Saneamento'!L30," ")</f>
        <v xml:space="preserve"> </v>
      </c>
      <c r="M30" s="44" t="str">
        <f t="shared" si="0"/>
        <v/>
      </c>
      <c r="N30" s="7" t="str">
        <f t="shared" si="1"/>
        <v/>
      </c>
      <c r="O30" s="8" t="str">
        <f t="shared" si="2"/>
        <v/>
      </c>
      <c r="P30" s="6" t="str">
        <f t="shared" si="3"/>
        <v/>
      </c>
      <c r="Q30" s="5" t="str">
        <f t="shared" si="4"/>
        <v/>
      </c>
    </row>
    <row r="31" spans="1:17" ht="15.75" x14ac:dyDescent="0.25">
      <c r="A31" s="3" t="str">
        <f>IF('Série original'!$A31&lt;&gt;"",'Série original'!$A31,"")</f>
        <v/>
      </c>
      <c r="B31" s="4" t="str">
        <f>IF('Série original'!$B31&lt;&gt;"",'Série original'!$B31,"")</f>
        <v/>
      </c>
      <c r="C31" s="5" t="str">
        <f>IF(AND('2º Saneamento'!$O31&gt;30%,'2º Saneamento'!C31&gt;='2º Saneamento'!$P31,'2º Saneamento'!C31&lt;='2º Saneamento'!$Q31,COUNT('2º Saneamento'!$C31:$L31)&gt;3,OR('2º Saneamento'!$N31&lt;&gt;'1º Saneamento'!$N31,'2º Saneamento'!$O31&lt;&gt;'1º Saneamento'!$O31,'2º Saneamento'!$P31&lt;&gt;'1º Saneamento'!$P31)),'2º Saneamento'!C31," ")</f>
        <v xml:space="preserve"> </v>
      </c>
      <c r="D31" s="5" t="str">
        <f>IF(AND('2º Saneamento'!$O31&gt;30%,'2º Saneamento'!D31&gt;='2º Saneamento'!$P31,'2º Saneamento'!D31&lt;='2º Saneamento'!$Q31,COUNT('2º Saneamento'!$C31:$L31)&gt;3,OR('2º Saneamento'!$N31&lt;&gt;'1º Saneamento'!$N31,'2º Saneamento'!$O31&lt;&gt;'1º Saneamento'!$O31,'2º Saneamento'!$P31&lt;&gt;'1º Saneamento'!$P31)),'2º Saneamento'!D31," ")</f>
        <v xml:space="preserve"> </v>
      </c>
      <c r="E31" s="5" t="str">
        <f>IF(AND('2º Saneamento'!$O31&gt;30%,'2º Saneamento'!E31&gt;='2º Saneamento'!$P31,'2º Saneamento'!E31&lt;='2º Saneamento'!$Q31,COUNT('2º Saneamento'!$C31:$L31)&gt;3,OR('2º Saneamento'!$N31&lt;&gt;'1º Saneamento'!$N31,'2º Saneamento'!$O31&lt;&gt;'1º Saneamento'!$O31,'2º Saneamento'!$P31&lt;&gt;'1º Saneamento'!$P31)),'2º Saneamento'!E31," ")</f>
        <v xml:space="preserve"> </v>
      </c>
      <c r="F31" s="5" t="str">
        <f>IF(AND('2º Saneamento'!$O31&gt;30%,'2º Saneamento'!F31&gt;='2º Saneamento'!$P31,'2º Saneamento'!F31&lt;='2º Saneamento'!$Q31,COUNT('2º Saneamento'!$C31:$L31)&gt;3,OR('2º Saneamento'!$N31&lt;&gt;'1º Saneamento'!$N31,'2º Saneamento'!$O31&lt;&gt;'1º Saneamento'!$O31,'2º Saneamento'!$P31&lt;&gt;'1º Saneamento'!$P31)),'2º Saneamento'!F31," ")</f>
        <v xml:space="preserve"> </v>
      </c>
      <c r="G31" s="5" t="str">
        <f>IF(AND('2º Saneamento'!$O31&gt;30%,'2º Saneamento'!G31&gt;='2º Saneamento'!$P31,'2º Saneamento'!G31&lt;='2º Saneamento'!$Q31,COUNT('2º Saneamento'!$C31:$L31)&gt;3,OR('2º Saneamento'!$N31&lt;&gt;'1º Saneamento'!$N31,'2º Saneamento'!$O31&lt;&gt;'1º Saneamento'!$O31,'2º Saneamento'!$P31&lt;&gt;'1º Saneamento'!$P31)),'2º Saneamento'!G31," ")</f>
        <v xml:space="preserve"> </v>
      </c>
      <c r="H31" s="5" t="str">
        <f>IF(AND('2º Saneamento'!$O31&gt;30%,'2º Saneamento'!H31&gt;='2º Saneamento'!$P31,'2º Saneamento'!H31&lt;='2º Saneamento'!$Q31,COUNT('2º Saneamento'!$C31:$L31)&gt;3,OR('2º Saneamento'!$N31&lt;&gt;'1º Saneamento'!$N31,'2º Saneamento'!$O31&lt;&gt;'1º Saneamento'!$O31,'2º Saneamento'!$P31&lt;&gt;'1º Saneamento'!$P31)),'2º Saneamento'!H31," ")</f>
        <v xml:space="preserve"> </v>
      </c>
      <c r="I31" s="5" t="str">
        <f>IF(AND('2º Saneamento'!$O31&gt;30%,'2º Saneamento'!I31&gt;='2º Saneamento'!$P31,'2º Saneamento'!I31&lt;='2º Saneamento'!$Q31,COUNT('2º Saneamento'!$C31:$L31)&gt;3,OR('2º Saneamento'!$N31&lt;&gt;'1º Saneamento'!$N31,'2º Saneamento'!$O31&lt;&gt;'1º Saneamento'!$O31,'2º Saneamento'!$P31&lt;&gt;'1º Saneamento'!$P31)),'2º Saneamento'!I31," ")</f>
        <v xml:space="preserve"> </v>
      </c>
      <c r="J31" s="5" t="str">
        <f>IF(AND('2º Saneamento'!$O31&gt;30%,'2º Saneamento'!J31&gt;='2º Saneamento'!$P31,'2º Saneamento'!J31&lt;='2º Saneamento'!$Q31,COUNT('2º Saneamento'!$C31:$L31)&gt;3,OR('2º Saneamento'!$N31&lt;&gt;'1º Saneamento'!$N31,'2º Saneamento'!$O31&lt;&gt;'1º Saneamento'!$O31,'2º Saneamento'!$P31&lt;&gt;'1º Saneamento'!$P31)),'2º Saneamento'!J31," ")</f>
        <v xml:space="preserve"> </v>
      </c>
      <c r="K31" s="5" t="str">
        <f>IF(AND('2º Saneamento'!$O31&gt;30%,'2º Saneamento'!K31&gt;='2º Saneamento'!$P31,'2º Saneamento'!K31&lt;='2º Saneamento'!$Q31,COUNT('2º Saneamento'!$C31:$L31)&gt;3,OR('2º Saneamento'!$N31&lt;&gt;'1º Saneamento'!$N31,'2º Saneamento'!$O31&lt;&gt;'1º Saneamento'!$O31,'2º Saneamento'!$P31&lt;&gt;'1º Saneamento'!$P31)),'2º Saneamento'!K31," ")</f>
        <v xml:space="preserve"> </v>
      </c>
      <c r="L31" s="5" t="str">
        <f>IF(AND('2º Saneamento'!$O31&gt;30%,'2º Saneamento'!L31&gt;='2º Saneamento'!$P31,'2º Saneamento'!L31&lt;='2º Saneamento'!$Q31,COUNT('2º Saneamento'!$C31:$L31)&gt;3,OR('2º Saneamento'!$N31&lt;&gt;'1º Saneamento'!$N31,'2º Saneamento'!$O31&lt;&gt;'1º Saneamento'!$O31,'2º Saneamento'!$P31&lt;&gt;'1º Saneamento'!$P31)),'2º Saneamento'!L31," ")</f>
        <v xml:space="preserve"> </v>
      </c>
      <c r="M31" s="44" t="str">
        <f t="shared" si="0"/>
        <v/>
      </c>
      <c r="N31" s="7" t="str">
        <f t="shared" si="1"/>
        <v/>
      </c>
      <c r="O31" s="8" t="str">
        <f t="shared" si="2"/>
        <v/>
      </c>
      <c r="P31" s="6" t="str">
        <f t="shared" si="3"/>
        <v/>
      </c>
      <c r="Q31" s="5" t="str">
        <f t="shared" si="4"/>
        <v/>
      </c>
    </row>
    <row r="32" spans="1:17" ht="15.75" x14ac:dyDescent="0.25">
      <c r="A32" s="3" t="str">
        <f>IF('Série original'!$A32&lt;&gt;"",'Série original'!$A32,"")</f>
        <v/>
      </c>
      <c r="B32" s="4" t="str">
        <f>IF('Série original'!$B32&lt;&gt;"",'Série original'!$B32,"")</f>
        <v/>
      </c>
      <c r="C32" s="5" t="str">
        <f>IF(AND('2º Saneamento'!$O32&gt;30%,'2º Saneamento'!C32&gt;='2º Saneamento'!$P32,'2º Saneamento'!C32&lt;='2º Saneamento'!$Q32,COUNT('2º Saneamento'!$C32:$L32)&gt;3,OR('2º Saneamento'!$N32&lt;&gt;'1º Saneamento'!$N32,'2º Saneamento'!$O32&lt;&gt;'1º Saneamento'!$O32,'2º Saneamento'!$P32&lt;&gt;'1º Saneamento'!$P32)),'2º Saneamento'!C32," ")</f>
        <v xml:space="preserve"> </v>
      </c>
      <c r="D32" s="5" t="str">
        <f>IF(AND('2º Saneamento'!$O32&gt;30%,'2º Saneamento'!D32&gt;='2º Saneamento'!$P32,'2º Saneamento'!D32&lt;='2º Saneamento'!$Q32,COUNT('2º Saneamento'!$C32:$L32)&gt;3,OR('2º Saneamento'!$N32&lt;&gt;'1º Saneamento'!$N32,'2º Saneamento'!$O32&lt;&gt;'1º Saneamento'!$O32,'2º Saneamento'!$P32&lt;&gt;'1º Saneamento'!$P32)),'2º Saneamento'!D32," ")</f>
        <v xml:space="preserve"> </v>
      </c>
      <c r="E32" s="5" t="str">
        <f>IF(AND('2º Saneamento'!$O32&gt;30%,'2º Saneamento'!E32&gt;='2º Saneamento'!$P32,'2º Saneamento'!E32&lt;='2º Saneamento'!$Q32,COUNT('2º Saneamento'!$C32:$L32)&gt;3,OR('2º Saneamento'!$N32&lt;&gt;'1º Saneamento'!$N32,'2º Saneamento'!$O32&lt;&gt;'1º Saneamento'!$O32,'2º Saneamento'!$P32&lt;&gt;'1º Saneamento'!$P32)),'2º Saneamento'!E32," ")</f>
        <v xml:space="preserve"> </v>
      </c>
      <c r="F32" s="5" t="str">
        <f>IF(AND('2º Saneamento'!$O32&gt;30%,'2º Saneamento'!F32&gt;='2º Saneamento'!$P32,'2º Saneamento'!F32&lt;='2º Saneamento'!$Q32,COUNT('2º Saneamento'!$C32:$L32)&gt;3,OR('2º Saneamento'!$N32&lt;&gt;'1º Saneamento'!$N32,'2º Saneamento'!$O32&lt;&gt;'1º Saneamento'!$O32,'2º Saneamento'!$P32&lt;&gt;'1º Saneamento'!$P32)),'2º Saneamento'!F32," ")</f>
        <v xml:space="preserve"> </v>
      </c>
      <c r="G32" s="5" t="str">
        <f>IF(AND('2º Saneamento'!$O32&gt;30%,'2º Saneamento'!G32&gt;='2º Saneamento'!$P32,'2º Saneamento'!G32&lt;='2º Saneamento'!$Q32,COUNT('2º Saneamento'!$C32:$L32)&gt;3,OR('2º Saneamento'!$N32&lt;&gt;'1º Saneamento'!$N32,'2º Saneamento'!$O32&lt;&gt;'1º Saneamento'!$O32,'2º Saneamento'!$P32&lt;&gt;'1º Saneamento'!$P32)),'2º Saneamento'!G32," ")</f>
        <v xml:space="preserve"> </v>
      </c>
      <c r="H32" s="5" t="str">
        <f>IF(AND('2º Saneamento'!$O32&gt;30%,'2º Saneamento'!H32&gt;='2º Saneamento'!$P32,'2º Saneamento'!H32&lt;='2º Saneamento'!$Q32,COUNT('2º Saneamento'!$C32:$L32)&gt;3,OR('2º Saneamento'!$N32&lt;&gt;'1º Saneamento'!$N32,'2º Saneamento'!$O32&lt;&gt;'1º Saneamento'!$O32,'2º Saneamento'!$P32&lt;&gt;'1º Saneamento'!$P32)),'2º Saneamento'!H32," ")</f>
        <v xml:space="preserve"> </v>
      </c>
      <c r="I32" s="5" t="str">
        <f>IF(AND('2º Saneamento'!$O32&gt;30%,'2º Saneamento'!I32&gt;='2º Saneamento'!$P32,'2º Saneamento'!I32&lt;='2º Saneamento'!$Q32,COUNT('2º Saneamento'!$C32:$L32)&gt;3,OR('2º Saneamento'!$N32&lt;&gt;'1º Saneamento'!$N32,'2º Saneamento'!$O32&lt;&gt;'1º Saneamento'!$O32,'2º Saneamento'!$P32&lt;&gt;'1º Saneamento'!$P32)),'2º Saneamento'!I32," ")</f>
        <v xml:space="preserve"> </v>
      </c>
      <c r="J32" s="5" t="str">
        <f>IF(AND('2º Saneamento'!$O32&gt;30%,'2º Saneamento'!J32&gt;='2º Saneamento'!$P32,'2º Saneamento'!J32&lt;='2º Saneamento'!$Q32,COUNT('2º Saneamento'!$C32:$L32)&gt;3,OR('2º Saneamento'!$N32&lt;&gt;'1º Saneamento'!$N32,'2º Saneamento'!$O32&lt;&gt;'1º Saneamento'!$O32,'2º Saneamento'!$P32&lt;&gt;'1º Saneamento'!$P32)),'2º Saneamento'!J32," ")</f>
        <v xml:space="preserve"> </v>
      </c>
      <c r="K32" s="5" t="str">
        <f>IF(AND('2º Saneamento'!$O32&gt;30%,'2º Saneamento'!K32&gt;='2º Saneamento'!$P32,'2º Saneamento'!K32&lt;='2º Saneamento'!$Q32,COUNT('2º Saneamento'!$C32:$L32)&gt;3,OR('2º Saneamento'!$N32&lt;&gt;'1º Saneamento'!$N32,'2º Saneamento'!$O32&lt;&gt;'1º Saneamento'!$O32,'2º Saneamento'!$P32&lt;&gt;'1º Saneamento'!$P32)),'2º Saneamento'!K32," ")</f>
        <v xml:space="preserve"> </v>
      </c>
      <c r="L32" s="5" t="str">
        <f>IF(AND('2º Saneamento'!$O32&gt;30%,'2º Saneamento'!L32&gt;='2º Saneamento'!$P32,'2º Saneamento'!L32&lt;='2º Saneamento'!$Q32,COUNT('2º Saneamento'!$C32:$L32)&gt;3,OR('2º Saneamento'!$N32&lt;&gt;'1º Saneamento'!$N32,'2º Saneamento'!$O32&lt;&gt;'1º Saneamento'!$O32,'2º Saneamento'!$P32&lt;&gt;'1º Saneamento'!$P32)),'2º Saneamento'!L32," ")</f>
        <v xml:space="preserve"> </v>
      </c>
      <c r="M32" s="44" t="str">
        <f t="shared" si="0"/>
        <v/>
      </c>
      <c r="N32" s="7" t="str">
        <f t="shared" si="1"/>
        <v/>
      </c>
      <c r="O32" s="8" t="str">
        <f t="shared" si="2"/>
        <v/>
      </c>
      <c r="P32" s="6" t="str">
        <f t="shared" si="3"/>
        <v/>
      </c>
      <c r="Q32" s="5" t="str">
        <f t="shared" si="4"/>
        <v/>
      </c>
    </row>
    <row r="33" spans="1:17" ht="15.75" x14ac:dyDescent="0.25">
      <c r="A33" s="3" t="str">
        <f>IF('Série original'!$A33&lt;&gt;"",'Série original'!$A33,"")</f>
        <v/>
      </c>
      <c r="B33" s="4" t="str">
        <f>IF('Série original'!$B33&lt;&gt;"",'Série original'!$B33,"")</f>
        <v/>
      </c>
      <c r="C33" s="5" t="str">
        <f>IF(AND('2º Saneamento'!$O33&gt;30%,'2º Saneamento'!C33&gt;='2º Saneamento'!$P33,'2º Saneamento'!C33&lt;='2º Saneamento'!$Q33,COUNT('2º Saneamento'!$C33:$L33)&gt;3,OR('2º Saneamento'!$N33&lt;&gt;'1º Saneamento'!$N33,'2º Saneamento'!$O33&lt;&gt;'1º Saneamento'!$O33,'2º Saneamento'!$P33&lt;&gt;'1º Saneamento'!$P33)),'2º Saneamento'!C33," ")</f>
        <v xml:space="preserve"> </v>
      </c>
      <c r="D33" s="5" t="str">
        <f>IF(AND('2º Saneamento'!$O33&gt;30%,'2º Saneamento'!D33&gt;='2º Saneamento'!$P33,'2º Saneamento'!D33&lt;='2º Saneamento'!$Q33,COUNT('2º Saneamento'!$C33:$L33)&gt;3,OR('2º Saneamento'!$N33&lt;&gt;'1º Saneamento'!$N33,'2º Saneamento'!$O33&lt;&gt;'1º Saneamento'!$O33,'2º Saneamento'!$P33&lt;&gt;'1º Saneamento'!$P33)),'2º Saneamento'!D33," ")</f>
        <v xml:space="preserve"> </v>
      </c>
      <c r="E33" s="5" t="str">
        <f>IF(AND('2º Saneamento'!$O33&gt;30%,'2º Saneamento'!E33&gt;='2º Saneamento'!$P33,'2º Saneamento'!E33&lt;='2º Saneamento'!$Q33,COUNT('2º Saneamento'!$C33:$L33)&gt;3,OR('2º Saneamento'!$N33&lt;&gt;'1º Saneamento'!$N33,'2º Saneamento'!$O33&lt;&gt;'1º Saneamento'!$O33,'2º Saneamento'!$P33&lt;&gt;'1º Saneamento'!$P33)),'2º Saneamento'!E33," ")</f>
        <v xml:space="preserve"> </v>
      </c>
      <c r="F33" s="5" t="str">
        <f>IF(AND('2º Saneamento'!$O33&gt;30%,'2º Saneamento'!F33&gt;='2º Saneamento'!$P33,'2º Saneamento'!F33&lt;='2º Saneamento'!$Q33,COUNT('2º Saneamento'!$C33:$L33)&gt;3,OR('2º Saneamento'!$N33&lt;&gt;'1º Saneamento'!$N33,'2º Saneamento'!$O33&lt;&gt;'1º Saneamento'!$O33,'2º Saneamento'!$P33&lt;&gt;'1º Saneamento'!$P33)),'2º Saneamento'!F33," ")</f>
        <v xml:space="preserve"> </v>
      </c>
      <c r="G33" s="5" t="str">
        <f>IF(AND('2º Saneamento'!$O33&gt;30%,'2º Saneamento'!G33&gt;='2º Saneamento'!$P33,'2º Saneamento'!G33&lt;='2º Saneamento'!$Q33,COUNT('2º Saneamento'!$C33:$L33)&gt;3,OR('2º Saneamento'!$N33&lt;&gt;'1º Saneamento'!$N33,'2º Saneamento'!$O33&lt;&gt;'1º Saneamento'!$O33,'2º Saneamento'!$P33&lt;&gt;'1º Saneamento'!$P33)),'2º Saneamento'!G33," ")</f>
        <v xml:space="preserve"> </v>
      </c>
      <c r="H33" s="5" t="str">
        <f>IF(AND('2º Saneamento'!$O33&gt;30%,'2º Saneamento'!H33&gt;='2º Saneamento'!$P33,'2º Saneamento'!H33&lt;='2º Saneamento'!$Q33,COUNT('2º Saneamento'!$C33:$L33)&gt;3,OR('2º Saneamento'!$N33&lt;&gt;'1º Saneamento'!$N33,'2º Saneamento'!$O33&lt;&gt;'1º Saneamento'!$O33,'2º Saneamento'!$P33&lt;&gt;'1º Saneamento'!$P33)),'2º Saneamento'!H33," ")</f>
        <v xml:space="preserve"> </v>
      </c>
      <c r="I33" s="5" t="str">
        <f>IF(AND('2º Saneamento'!$O33&gt;30%,'2º Saneamento'!I33&gt;='2º Saneamento'!$P33,'2º Saneamento'!I33&lt;='2º Saneamento'!$Q33,COUNT('2º Saneamento'!$C33:$L33)&gt;3,OR('2º Saneamento'!$N33&lt;&gt;'1º Saneamento'!$N33,'2º Saneamento'!$O33&lt;&gt;'1º Saneamento'!$O33,'2º Saneamento'!$P33&lt;&gt;'1º Saneamento'!$P33)),'2º Saneamento'!I33," ")</f>
        <v xml:space="preserve"> </v>
      </c>
      <c r="J33" s="5" t="str">
        <f>IF(AND('2º Saneamento'!$O33&gt;30%,'2º Saneamento'!J33&gt;='2º Saneamento'!$P33,'2º Saneamento'!J33&lt;='2º Saneamento'!$Q33,COUNT('2º Saneamento'!$C33:$L33)&gt;3,OR('2º Saneamento'!$N33&lt;&gt;'1º Saneamento'!$N33,'2º Saneamento'!$O33&lt;&gt;'1º Saneamento'!$O33,'2º Saneamento'!$P33&lt;&gt;'1º Saneamento'!$P33)),'2º Saneamento'!J33," ")</f>
        <v xml:space="preserve"> </v>
      </c>
      <c r="K33" s="5" t="str">
        <f>IF(AND('2º Saneamento'!$O33&gt;30%,'2º Saneamento'!K33&gt;='2º Saneamento'!$P33,'2º Saneamento'!K33&lt;='2º Saneamento'!$Q33,COUNT('2º Saneamento'!$C33:$L33)&gt;3,OR('2º Saneamento'!$N33&lt;&gt;'1º Saneamento'!$N33,'2º Saneamento'!$O33&lt;&gt;'1º Saneamento'!$O33,'2º Saneamento'!$P33&lt;&gt;'1º Saneamento'!$P33)),'2º Saneamento'!K33," ")</f>
        <v xml:space="preserve"> </v>
      </c>
      <c r="L33" s="5" t="str">
        <f>IF(AND('2º Saneamento'!$O33&gt;30%,'2º Saneamento'!L33&gt;='2º Saneamento'!$P33,'2º Saneamento'!L33&lt;='2º Saneamento'!$Q33,COUNT('2º Saneamento'!$C33:$L33)&gt;3,OR('2º Saneamento'!$N33&lt;&gt;'1º Saneamento'!$N33,'2º Saneamento'!$O33&lt;&gt;'1º Saneamento'!$O33,'2º Saneamento'!$P33&lt;&gt;'1º Saneamento'!$P33)),'2º Saneamento'!L33," ")</f>
        <v xml:space="preserve"> </v>
      </c>
      <c r="M33" s="44" t="str">
        <f t="shared" si="0"/>
        <v/>
      </c>
      <c r="N33" s="7" t="str">
        <f t="shared" si="1"/>
        <v/>
      </c>
      <c r="O33" s="8" t="str">
        <f t="shared" si="2"/>
        <v/>
      </c>
      <c r="P33" s="6" t="str">
        <f t="shared" si="3"/>
        <v/>
      </c>
      <c r="Q33" s="5" t="str">
        <f t="shared" si="4"/>
        <v/>
      </c>
    </row>
    <row r="34" spans="1:17" ht="15.75" x14ac:dyDescent="0.25">
      <c r="A34" s="3" t="str">
        <f>IF('Série original'!$A34&lt;&gt;"",'Série original'!$A34,"")</f>
        <v/>
      </c>
      <c r="B34" s="4" t="str">
        <f>IF('Série original'!$B34&lt;&gt;"",'Série original'!$B34,"")</f>
        <v/>
      </c>
      <c r="C34" s="5" t="str">
        <f>IF(AND('2º Saneamento'!$O34&gt;30%,'2º Saneamento'!C34&gt;='2º Saneamento'!$P34,'2º Saneamento'!C34&lt;='2º Saneamento'!$Q34,COUNT('2º Saneamento'!$C34:$L34)&gt;3,OR('2º Saneamento'!$N34&lt;&gt;'1º Saneamento'!$N34,'2º Saneamento'!$O34&lt;&gt;'1º Saneamento'!$O34,'2º Saneamento'!$P34&lt;&gt;'1º Saneamento'!$P34)),'2º Saneamento'!C34," ")</f>
        <v xml:space="preserve"> </v>
      </c>
      <c r="D34" s="5" t="str">
        <f>IF(AND('2º Saneamento'!$O34&gt;30%,'2º Saneamento'!D34&gt;='2º Saneamento'!$P34,'2º Saneamento'!D34&lt;='2º Saneamento'!$Q34,COUNT('2º Saneamento'!$C34:$L34)&gt;3,OR('2º Saneamento'!$N34&lt;&gt;'1º Saneamento'!$N34,'2º Saneamento'!$O34&lt;&gt;'1º Saneamento'!$O34,'2º Saneamento'!$P34&lt;&gt;'1º Saneamento'!$P34)),'2º Saneamento'!D34," ")</f>
        <v xml:space="preserve"> </v>
      </c>
      <c r="E34" s="5" t="str">
        <f>IF(AND('2º Saneamento'!$O34&gt;30%,'2º Saneamento'!E34&gt;='2º Saneamento'!$P34,'2º Saneamento'!E34&lt;='2º Saneamento'!$Q34,COUNT('2º Saneamento'!$C34:$L34)&gt;3,OR('2º Saneamento'!$N34&lt;&gt;'1º Saneamento'!$N34,'2º Saneamento'!$O34&lt;&gt;'1º Saneamento'!$O34,'2º Saneamento'!$P34&lt;&gt;'1º Saneamento'!$P34)),'2º Saneamento'!E34," ")</f>
        <v xml:space="preserve"> </v>
      </c>
      <c r="F34" s="5" t="str">
        <f>IF(AND('2º Saneamento'!$O34&gt;30%,'2º Saneamento'!F34&gt;='2º Saneamento'!$P34,'2º Saneamento'!F34&lt;='2º Saneamento'!$Q34,COUNT('2º Saneamento'!$C34:$L34)&gt;3,OR('2º Saneamento'!$N34&lt;&gt;'1º Saneamento'!$N34,'2º Saneamento'!$O34&lt;&gt;'1º Saneamento'!$O34,'2º Saneamento'!$P34&lt;&gt;'1º Saneamento'!$P34)),'2º Saneamento'!F34," ")</f>
        <v xml:space="preserve"> </v>
      </c>
      <c r="G34" s="5" t="str">
        <f>IF(AND('2º Saneamento'!$O34&gt;30%,'2º Saneamento'!G34&gt;='2º Saneamento'!$P34,'2º Saneamento'!G34&lt;='2º Saneamento'!$Q34,COUNT('2º Saneamento'!$C34:$L34)&gt;3,OR('2º Saneamento'!$N34&lt;&gt;'1º Saneamento'!$N34,'2º Saneamento'!$O34&lt;&gt;'1º Saneamento'!$O34,'2º Saneamento'!$P34&lt;&gt;'1º Saneamento'!$P34)),'2º Saneamento'!G34," ")</f>
        <v xml:space="preserve"> </v>
      </c>
      <c r="H34" s="5" t="str">
        <f>IF(AND('2º Saneamento'!$O34&gt;30%,'2º Saneamento'!H34&gt;='2º Saneamento'!$P34,'2º Saneamento'!H34&lt;='2º Saneamento'!$Q34,COUNT('2º Saneamento'!$C34:$L34)&gt;3,OR('2º Saneamento'!$N34&lt;&gt;'1º Saneamento'!$N34,'2º Saneamento'!$O34&lt;&gt;'1º Saneamento'!$O34,'2º Saneamento'!$P34&lt;&gt;'1º Saneamento'!$P34)),'2º Saneamento'!H34," ")</f>
        <v xml:space="preserve"> </v>
      </c>
      <c r="I34" s="5" t="str">
        <f>IF(AND('2º Saneamento'!$O34&gt;30%,'2º Saneamento'!I34&gt;='2º Saneamento'!$P34,'2º Saneamento'!I34&lt;='2º Saneamento'!$Q34,COUNT('2º Saneamento'!$C34:$L34)&gt;3,OR('2º Saneamento'!$N34&lt;&gt;'1º Saneamento'!$N34,'2º Saneamento'!$O34&lt;&gt;'1º Saneamento'!$O34,'2º Saneamento'!$P34&lt;&gt;'1º Saneamento'!$P34)),'2º Saneamento'!I34," ")</f>
        <v xml:space="preserve"> </v>
      </c>
      <c r="J34" s="5" t="str">
        <f>IF(AND('2º Saneamento'!$O34&gt;30%,'2º Saneamento'!J34&gt;='2º Saneamento'!$P34,'2º Saneamento'!J34&lt;='2º Saneamento'!$Q34,COUNT('2º Saneamento'!$C34:$L34)&gt;3,OR('2º Saneamento'!$N34&lt;&gt;'1º Saneamento'!$N34,'2º Saneamento'!$O34&lt;&gt;'1º Saneamento'!$O34,'2º Saneamento'!$P34&lt;&gt;'1º Saneamento'!$P34)),'2º Saneamento'!J34," ")</f>
        <v xml:space="preserve"> </v>
      </c>
      <c r="K34" s="5" t="str">
        <f>IF(AND('2º Saneamento'!$O34&gt;30%,'2º Saneamento'!K34&gt;='2º Saneamento'!$P34,'2º Saneamento'!K34&lt;='2º Saneamento'!$Q34,COUNT('2º Saneamento'!$C34:$L34)&gt;3,OR('2º Saneamento'!$N34&lt;&gt;'1º Saneamento'!$N34,'2º Saneamento'!$O34&lt;&gt;'1º Saneamento'!$O34,'2º Saneamento'!$P34&lt;&gt;'1º Saneamento'!$P34)),'2º Saneamento'!K34," ")</f>
        <v xml:space="preserve"> </v>
      </c>
      <c r="L34" s="5" t="str">
        <f>IF(AND('2º Saneamento'!$O34&gt;30%,'2º Saneamento'!L34&gt;='2º Saneamento'!$P34,'2º Saneamento'!L34&lt;='2º Saneamento'!$Q34,COUNT('2º Saneamento'!$C34:$L34)&gt;3,OR('2º Saneamento'!$N34&lt;&gt;'1º Saneamento'!$N34,'2º Saneamento'!$O34&lt;&gt;'1º Saneamento'!$O34,'2º Saneamento'!$P34&lt;&gt;'1º Saneamento'!$P34)),'2º Saneamento'!L34," ")</f>
        <v xml:space="preserve"> </v>
      </c>
      <c r="M34" s="44" t="str">
        <f t="shared" si="0"/>
        <v/>
      </c>
      <c r="N34" s="7" t="str">
        <f t="shared" si="1"/>
        <v/>
      </c>
      <c r="O34" s="8" t="str">
        <f t="shared" si="2"/>
        <v/>
      </c>
      <c r="P34" s="6" t="str">
        <f t="shared" si="3"/>
        <v/>
      </c>
      <c r="Q34" s="5" t="str">
        <f t="shared" si="4"/>
        <v/>
      </c>
    </row>
    <row r="35" spans="1:17" ht="15.75" x14ac:dyDescent="0.25">
      <c r="A35" s="3" t="str">
        <f>IF('Série original'!$A35&lt;&gt;"",'Série original'!$A35,"")</f>
        <v/>
      </c>
      <c r="B35" s="4" t="str">
        <f>IF('Série original'!$B35&lt;&gt;"",'Série original'!$B35,"")</f>
        <v/>
      </c>
      <c r="C35" s="5" t="str">
        <f>IF(AND('2º Saneamento'!$O35&gt;30%,'2º Saneamento'!C35&gt;='2º Saneamento'!$P35,'2º Saneamento'!C35&lt;='2º Saneamento'!$Q35,COUNT('2º Saneamento'!$C35:$L35)&gt;3,OR('2º Saneamento'!$N35&lt;&gt;'1º Saneamento'!$N35,'2º Saneamento'!$O35&lt;&gt;'1º Saneamento'!$O35,'2º Saneamento'!$P35&lt;&gt;'1º Saneamento'!$P35)),'2º Saneamento'!C35," ")</f>
        <v xml:space="preserve"> </v>
      </c>
      <c r="D35" s="5" t="str">
        <f>IF(AND('2º Saneamento'!$O35&gt;30%,'2º Saneamento'!D35&gt;='2º Saneamento'!$P35,'2º Saneamento'!D35&lt;='2º Saneamento'!$Q35,COUNT('2º Saneamento'!$C35:$L35)&gt;3,OR('2º Saneamento'!$N35&lt;&gt;'1º Saneamento'!$N35,'2º Saneamento'!$O35&lt;&gt;'1º Saneamento'!$O35,'2º Saneamento'!$P35&lt;&gt;'1º Saneamento'!$P35)),'2º Saneamento'!D35," ")</f>
        <v xml:space="preserve"> </v>
      </c>
      <c r="E35" s="5" t="str">
        <f>IF(AND('2º Saneamento'!$O35&gt;30%,'2º Saneamento'!E35&gt;='2º Saneamento'!$P35,'2º Saneamento'!E35&lt;='2º Saneamento'!$Q35,COUNT('2º Saneamento'!$C35:$L35)&gt;3,OR('2º Saneamento'!$N35&lt;&gt;'1º Saneamento'!$N35,'2º Saneamento'!$O35&lt;&gt;'1º Saneamento'!$O35,'2º Saneamento'!$P35&lt;&gt;'1º Saneamento'!$P35)),'2º Saneamento'!E35," ")</f>
        <v xml:space="preserve"> </v>
      </c>
      <c r="F35" s="5" t="str">
        <f>IF(AND('2º Saneamento'!$O35&gt;30%,'2º Saneamento'!F35&gt;='2º Saneamento'!$P35,'2º Saneamento'!F35&lt;='2º Saneamento'!$Q35,COUNT('2º Saneamento'!$C35:$L35)&gt;3,OR('2º Saneamento'!$N35&lt;&gt;'1º Saneamento'!$N35,'2º Saneamento'!$O35&lt;&gt;'1º Saneamento'!$O35,'2º Saneamento'!$P35&lt;&gt;'1º Saneamento'!$P35)),'2º Saneamento'!F35," ")</f>
        <v xml:space="preserve"> </v>
      </c>
      <c r="G35" s="5" t="str">
        <f>IF(AND('2º Saneamento'!$O35&gt;30%,'2º Saneamento'!G35&gt;='2º Saneamento'!$P35,'2º Saneamento'!G35&lt;='2º Saneamento'!$Q35,COUNT('2º Saneamento'!$C35:$L35)&gt;3,OR('2º Saneamento'!$N35&lt;&gt;'1º Saneamento'!$N35,'2º Saneamento'!$O35&lt;&gt;'1º Saneamento'!$O35,'2º Saneamento'!$P35&lt;&gt;'1º Saneamento'!$P35)),'2º Saneamento'!G35," ")</f>
        <v xml:space="preserve"> </v>
      </c>
      <c r="H35" s="5" t="str">
        <f>IF(AND('2º Saneamento'!$O35&gt;30%,'2º Saneamento'!H35&gt;='2º Saneamento'!$P35,'2º Saneamento'!H35&lt;='2º Saneamento'!$Q35,COUNT('2º Saneamento'!$C35:$L35)&gt;3,OR('2º Saneamento'!$N35&lt;&gt;'1º Saneamento'!$N35,'2º Saneamento'!$O35&lt;&gt;'1º Saneamento'!$O35,'2º Saneamento'!$P35&lt;&gt;'1º Saneamento'!$P35)),'2º Saneamento'!H35," ")</f>
        <v xml:space="preserve"> </v>
      </c>
      <c r="I35" s="5" t="str">
        <f>IF(AND('2º Saneamento'!$O35&gt;30%,'2º Saneamento'!I35&gt;='2º Saneamento'!$P35,'2º Saneamento'!I35&lt;='2º Saneamento'!$Q35,COUNT('2º Saneamento'!$C35:$L35)&gt;3,OR('2º Saneamento'!$N35&lt;&gt;'1º Saneamento'!$N35,'2º Saneamento'!$O35&lt;&gt;'1º Saneamento'!$O35,'2º Saneamento'!$P35&lt;&gt;'1º Saneamento'!$P35)),'2º Saneamento'!I35," ")</f>
        <v xml:space="preserve"> </v>
      </c>
      <c r="J35" s="5" t="str">
        <f>IF(AND('2º Saneamento'!$O35&gt;30%,'2º Saneamento'!J35&gt;='2º Saneamento'!$P35,'2º Saneamento'!J35&lt;='2º Saneamento'!$Q35,COUNT('2º Saneamento'!$C35:$L35)&gt;3,OR('2º Saneamento'!$N35&lt;&gt;'1º Saneamento'!$N35,'2º Saneamento'!$O35&lt;&gt;'1º Saneamento'!$O35,'2º Saneamento'!$P35&lt;&gt;'1º Saneamento'!$P35)),'2º Saneamento'!J35," ")</f>
        <v xml:space="preserve"> </v>
      </c>
      <c r="K35" s="5" t="str">
        <f>IF(AND('2º Saneamento'!$O35&gt;30%,'2º Saneamento'!K35&gt;='2º Saneamento'!$P35,'2º Saneamento'!K35&lt;='2º Saneamento'!$Q35,COUNT('2º Saneamento'!$C35:$L35)&gt;3,OR('2º Saneamento'!$N35&lt;&gt;'1º Saneamento'!$N35,'2º Saneamento'!$O35&lt;&gt;'1º Saneamento'!$O35,'2º Saneamento'!$P35&lt;&gt;'1º Saneamento'!$P35)),'2º Saneamento'!K35," ")</f>
        <v xml:space="preserve"> </v>
      </c>
      <c r="L35" s="5" t="str">
        <f>IF(AND('2º Saneamento'!$O35&gt;30%,'2º Saneamento'!L35&gt;='2º Saneamento'!$P35,'2º Saneamento'!L35&lt;='2º Saneamento'!$Q35,COUNT('2º Saneamento'!$C35:$L35)&gt;3,OR('2º Saneamento'!$N35&lt;&gt;'1º Saneamento'!$N35,'2º Saneamento'!$O35&lt;&gt;'1º Saneamento'!$O35,'2º Saneamento'!$P35&lt;&gt;'1º Saneamento'!$P35)),'2º Saneamento'!L35," ")</f>
        <v xml:space="preserve"> </v>
      </c>
      <c r="M35" s="44" t="str">
        <f t="shared" si="0"/>
        <v/>
      </c>
      <c r="N35" s="7" t="str">
        <f t="shared" si="1"/>
        <v/>
      </c>
      <c r="O35" s="8" t="str">
        <f t="shared" si="2"/>
        <v/>
      </c>
      <c r="P35" s="6" t="str">
        <f t="shared" si="3"/>
        <v/>
      </c>
      <c r="Q35" s="5" t="str">
        <f t="shared" si="4"/>
        <v/>
      </c>
    </row>
    <row r="36" spans="1:17" ht="15.75" x14ac:dyDescent="0.25">
      <c r="A36" s="3" t="str">
        <f>IF('Série original'!$A36&lt;&gt;"",'Série original'!$A36,"")</f>
        <v/>
      </c>
      <c r="B36" s="4" t="str">
        <f>IF('Série original'!$B36&lt;&gt;"",'Série original'!$B36,"")</f>
        <v/>
      </c>
      <c r="C36" s="5" t="str">
        <f>IF(AND('2º Saneamento'!$O36&gt;30%,'2º Saneamento'!C36&gt;='2º Saneamento'!$P36,'2º Saneamento'!C36&lt;='2º Saneamento'!$Q36,COUNT('2º Saneamento'!$C36:$L36)&gt;3,OR('2º Saneamento'!$N36&lt;&gt;'1º Saneamento'!$N36,'2º Saneamento'!$O36&lt;&gt;'1º Saneamento'!$O36,'2º Saneamento'!$P36&lt;&gt;'1º Saneamento'!$P36)),'2º Saneamento'!C36," ")</f>
        <v xml:space="preserve"> </v>
      </c>
      <c r="D36" s="5" t="str">
        <f>IF(AND('2º Saneamento'!$O36&gt;30%,'2º Saneamento'!D36&gt;='2º Saneamento'!$P36,'2º Saneamento'!D36&lt;='2º Saneamento'!$Q36,COUNT('2º Saneamento'!$C36:$L36)&gt;3,OR('2º Saneamento'!$N36&lt;&gt;'1º Saneamento'!$N36,'2º Saneamento'!$O36&lt;&gt;'1º Saneamento'!$O36,'2º Saneamento'!$P36&lt;&gt;'1º Saneamento'!$P36)),'2º Saneamento'!D36," ")</f>
        <v xml:space="preserve"> </v>
      </c>
      <c r="E36" s="5" t="str">
        <f>IF(AND('2º Saneamento'!$O36&gt;30%,'2º Saneamento'!E36&gt;='2º Saneamento'!$P36,'2º Saneamento'!E36&lt;='2º Saneamento'!$Q36,COUNT('2º Saneamento'!$C36:$L36)&gt;3,OR('2º Saneamento'!$N36&lt;&gt;'1º Saneamento'!$N36,'2º Saneamento'!$O36&lt;&gt;'1º Saneamento'!$O36,'2º Saneamento'!$P36&lt;&gt;'1º Saneamento'!$P36)),'2º Saneamento'!E36," ")</f>
        <v xml:space="preserve"> </v>
      </c>
      <c r="F36" s="5" t="str">
        <f>IF(AND('2º Saneamento'!$O36&gt;30%,'2º Saneamento'!F36&gt;='2º Saneamento'!$P36,'2º Saneamento'!F36&lt;='2º Saneamento'!$Q36,COUNT('2º Saneamento'!$C36:$L36)&gt;3,OR('2º Saneamento'!$N36&lt;&gt;'1º Saneamento'!$N36,'2º Saneamento'!$O36&lt;&gt;'1º Saneamento'!$O36,'2º Saneamento'!$P36&lt;&gt;'1º Saneamento'!$P36)),'2º Saneamento'!F36," ")</f>
        <v xml:space="preserve"> </v>
      </c>
      <c r="G36" s="5" t="str">
        <f>IF(AND('2º Saneamento'!$O36&gt;30%,'2º Saneamento'!G36&gt;='2º Saneamento'!$P36,'2º Saneamento'!G36&lt;='2º Saneamento'!$Q36,COUNT('2º Saneamento'!$C36:$L36)&gt;3,OR('2º Saneamento'!$N36&lt;&gt;'1º Saneamento'!$N36,'2º Saneamento'!$O36&lt;&gt;'1º Saneamento'!$O36,'2º Saneamento'!$P36&lt;&gt;'1º Saneamento'!$P36)),'2º Saneamento'!G36," ")</f>
        <v xml:space="preserve"> </v>
      </c>
      <c r="H36" s="5" t="str">
        <f>IF(AND('2º Saneamento'!$O36&gt;30%,'2º Saneamento'!H36&gt;='2º Saneamento'!$P36,'2º Saneamento'!H36&lt;='2º Saneamento'!$Q36,COUNT('2º Saneamento'!$C36:$L36)&gt;3,OR('2º Saneamento'!$N36&lt;&gt;'1º Saneamento'!$N36,'2º Saneamento'!$O36&lt;&gt;'1º Saneamento'!$O36,'2º Saneamento'!$P36&lt;&gt;'1º Saneamento'!$P36)),'2º Saneamento'!H36," ")</f>
        <v xml:space="preserve"> </v>
      </c>
      <c r="I36" s="5" t="str">
        <f>IF(AND('2º Saneamento'!$O36&gt;30%,'2º Saneamento'!I36&gt;='2º Saneamento'!$P36,'2º Saneamento'!I36&lt;='2º Saneamento'!$Q36,COUNT('2º Saneamento'!$C36:$L36)&gt;3,OR('2º Saneamento'!$N36&lt;&gt;'1º Saneamento'!$N36,'2º Saneamento'!$O36&lt;&gt;'1º Saneamento'!$O36,'2º Saneamento'!$P36&lt;&gt;'1º Saneamento'!$P36)),'2º Saneamento'!I36," ")</f>
        <v xml:space="preserve"> </v>
      </c>
      <c r="J36" s="5" t="str">
        <f>IF(AND('2º Saneamento'!$O36&gt;30%,'2º Saneamento'!J36&gt;='2º Saneamento'!$P36,'2º Saneamento'!J36&lt;='2º Saneamento'!$Q36,COUNT('2º Saneamento'!$C36:$L36)&gt;3,OR('2º Saneamento'!$N36&lt;&gt;'1º Saneamento'!$N36,'2º Saneamento'!$O36&lt;&gt;'1º Saneamento'!$O36,'2º Saneamento'!$P36&lt;&gt;'1º Saneamento'!$P36)),'2º Saneamento'!J36," ")</f>
        <v xml:space="preserve"> </v>
      </c>
      <c r="K36" s="5" t="str">
        <f>IF(AND('2º Saneamento'!$O36&gt;30%,'2º Saneamento'!K36&gt;='2º Saneamento'!$P36,'2º Saneamento'!K36&lt;='2º Saneamento'!$Q36,COUNT('2º Saneamento'!$C36:$L36)&gt;3,OR('2º Saneamento'!$N36&lt;&gt;'1º Saneamento'!$N36,'2º Saneamento'!$O36&lt;&gt;'1º Saneamento'!$O36,'2º Saneamento'!$P36&lt;&gt;'1º Saneamento'!$P36)),'2º Saneamento'!K36," ")</f>
        <v xml:space="preserve"> </v>
      </c>
      <c r="L36" s="5" t="str">
        <f>IF(AND('2º Saneamento'!$O36&gt;30%,'2º Saneamento'!L36&gt;='2º Saneamento'!$P36,'2º Saneamento'!L36&lt;='2º Saneamento'!$Q36,COUNT('2º Saneamento'!$C36:$L36)&gt;3,OR('2º Saneamento'!$N36&lt;&gt;'1º Saneamento'!$N36,'2º Saneamento'!$O36&lt;&gt;'1º Saneamento'!$O36,'2º Saneamento'!$P36&lt;&gt;'1º Saneamento'!$P36)),'2º Saneamento'!L36," ")</f>
        <v xml:space="preserve"> </v>
      </c>
      <c r="M36" s="44" t="str">
        <f t="shared" ref="M36:M53" si="5">IFERROR(AVERAGE(C36:L36),"")</f>
        <v/>
      </c>
      <c r="N36" s="7" t="str">
        <f t="shared" ref="N36:N53" si="6">IFERROR(STDEV(C36:L36),"")</f>
        <v/>
      </c>
      <c r="O36" s="8" t="str">
        <f t="shared" ref="O36:O53" si="7">IFERROR(STDEV(C36:L36)/AVERAGE(C36:L36),"")</f>
        <v/>
      </c>
      <c r="P36" s="6" t="str">
        <f t="shared" ref="P36:P53" si="8">IFERROR(M36-N36,"")</f>
        <v/>
      </c>
      <c r="Q36" s="5" t="str">
        <f t="shared" ref="Q36:Q53" si="9">IFERROR(M36+N36,"")</f>
        <v/>
      </c>
    </row>
    <row r="37" spans="1:17" ht="15.75" x14ac:dyDescent="0.25">
      <c r="A37" s="3" t="str">
        <f>IF('Série original'!$A37&lt;&gt;"",'Série original'!$A37,"")</f>
        <v/>
      </c>
      <c r="B37" s="4" t="str">
        <f>IF('Série original'!$B37&lt;&gt;"",'Série original'!$B37,"")</f>
        <v/>
      </c>
      <c r="C37" s="5" t="str">
        <f>IF(AND('2º Saneamento'!$O37&gt;30%,'2º Saneamento'!C37&gt;='2º Saneamento'!$P37,'2º Saneamento'!C37&lt;='2º Saneamento'!$Q37,COUNT('2º Saneamento'!$C37:$L37)&gt;3,OR('2º Saneamento'!$N37&lt;&gt;'1º Saneamento'!$N37,'2º Saneamento'!$O37&lt;&gt;'1º Saneamento'!$O37,'2º Saneamento'!$P37&lt;&gt;'1º Saneamento'!$P37)),'2º Saneamento'!C37," ")</f>
        <v xml:space="preserve"> </v>
      </c>
      <c r="D37" s="5" t="str">
        <f>IF(AND('2º Saneamento'!$O37&gt;30%,'2º Saneamento'!D37&gt;='2º Saneamento'!$P37,'2º Saneamento'!D37&lt;='2º Saneamento'!$Q37,COUNT('2º Saneamento'!$C37:$L37)&gt;3,OR('2º Saneamento'!$N37&lt;&gt;'1º Saneamento'!$N37,'2º Saneamento'!$O37&lt;&gt;'1º Saneamento'!$O37,'2º Saneamento'!$P37&lt;&gt;'1º Saneamento'!$P37)),'2º Saneamento'!D37," ")</f>
        <v xml:space="preserve"> </v>
      </c>
      <c r="E37" s="5" t="str">
        <f>IF(AND('2º Saneamento'!$O37&gt;30%,'2º Saneamento'!E37&gt;='2º Saneamento'!$P37,'2º Saneamento'!E37&lt;='2º Saneamento'!$Q37,COUNT('2º Saneamento'!$C37:$L37)&gt;3,OR('2º Saneamento'!$N37&lt;&gt;'1º Saneamento'!$N37,'2º Saneamento'!$O37&lt;&gt;'1º Saneamento'!$O37,'2º Saneamento'!$P37&lt;&gt;'1º Saneamento'!$P37)),'2º Saneamento'!E37," ")</f>
        <v xml:space="preserve"> </v>
      </c>
      <c r="F37" s="5" t="str">
        <f>IF(AND('2º Saneamento'!$O37&gt;30%,'2º Saneamento'!F37&gt;='2º Saneamento'!$P37,'2º Saneamento'!F37&lt;='2º Saneamento'!$Q37,COUNT('2º Saneamento'!$C37:$L37)&gt;3,OR('2º Saneamento'!$N37&lt;&gt;'1º Saneamento'!$N37,'2º Saneamento'!$O37&lt;&gt;'1º Saneamento'!$O37,'2º Saneamento'!$P37&lt;&gt;'1º Saneamento'!$P37)),'2º Saneamento'!F37," ")</f>
        <v xml:space="preserve"> </v>
      </c>
      <c r="G37" s="5" t="str">
        <f>IF(AND('2º Saneamento'!$O37&gt;30%,'2º Saneamento'!G37&gt;='2º Saneamento'!$P37,'2º Saneamento'!G37&lt;='2º Saneamento'!$Q37,COUNT('2º Saneamento'!$C37:$L37)&gt;3,OR('2º Saneamento'!$N37&lt;&gt;'1º Saneamento'!$N37,'2º Saneamento'!$O37&lt;&gt;'1º Saneamento'!$O37,'2º Saneamento'!$P37&lt;&gt;'1º Saneamento'!$P37)),'2º Saneamento'!G37," ")</f>
        <v xml:space="preserve"> </v>
      </c>
      <c r="H37" s="5" t="str">
        <f>IF(AND('2º Saneamento'!$O37&gt;30%,'2º Saneamento'!H37&gt;='2º Saneamento'!$P37,'2º Saneamento'!H37&lt;='2º Saneamento'!$Q37,COUNT('2º Saneamento'!$C37:$L37)&gt;3,OR('2º Saneamento'!$N37&lt;&gt;'1º Saneamento'!$N37,'2º Saneamento'!$O37&lt;&gt;'1º Saneamento'!$O37,'2º Saneamento'!$P37&lt;&gt;'1º Saneamento'!$P37)),'2º Saneamento'!H37," ")</f>
        <v xml:space="preserve"> </v>
      </c>
      <c r="I37" s="5" t="str">
        <f>IF(AND('2º Saneamento'!$O37&gt;30%,'2º Saneamento'!I37&gt;='2º Saneamento'!$P37,'2º Saneamento'!I37&lt;='2º Saneamento'!$Q37,COUNT('2º Saneamento'!$C37:$L37)&gt;3,OR('2º Saneamento'!$N37&lt;&gt;'1º Saneamento'!$N37,'2º Saneamento'!$O37&lt;&gt;'1º Saneamento'!$O37,'2º Saneamento'!$P37&lt;&gt;'1º Saneamento'!$P37)),'2º Saneamento'!I37," ")</f>
        <v xml:space="preserve"> </v>
      </c>
      <c r="J37" s="5" t="str">
        <f>IF(AND('2º Saneamento'!$O37&gt;30%,'2º Saneamento'!J37&gt;='2º Saneamento'!$P37,'2º Saneamento'!J37&lt;='2º Saneamento'!$Q37,COUNT('2º Saneamento'!$C37:$L37)&gt;3,OR('2º Saneamento'!$N37&lt;&gt;'1º Saneamento'!$N37,'2º Saneamento'!$O37&lt;&gt;'1º Saneamento'!$O37,'2º Saneamento'!$P37&lt;&gt;'1º Saneamento'!$P37)),'2º Saneamento'!J37," ")</f>
        <v xml:space="preserve"> </v>
      </c>
      <c r="K37" s="5" t="str">
        <f>IF(AND('2º Saneamento'!$O37&gt;30%,'2º Saneamento'!K37&gt;='2º Saneamento'!$P37,'2º Saneamento'!K37&lt;='2º Saneamento'!$Q37,COUNT('2º Saneamento'!$C37:$L37)&gt;3,OR('2º Saneamento'!$N37&lt;&gt;'1º Saneamento'!$N37,'2º Saneamento'!$O37&lt;&gt;'1º Saneamento'!$O37,'2º Saneamento'!$P37&lt;&gt;'1º Saneamento'!$P37)),'2º Saneamento'!K37," ")</f>
        <v xml:space="preserve"> </v>
      </c>
      <c r="L37" s="5" t="str">
        <f>IF(AND('2º Saneamento'!$O37&gt;30%,'2º Saneamento'!L37&gt;='2º Saneamento'!$P37,'2º Saneamento'!L37&lt;='2º Saneamento'!$Q37,COUNT('2º Saneamento'!$C37:$L37)&gt;3,OR('2º Saneamento'!$N37&lt;&gt;'1º Saneamento'!$N37,'2º Saneamento'!$O37&lt;&gt;'1º Saneamento'!$O37,'2º Saneamento'!$P37&lt;&gt;'1º Saneamento'!$P37)),'2º Saneamento'!L37," ")</f>
        <v xml:space="preserve"> </v>
      </c>
      <c r="M37" s="44" t="str">
        <f t="shared" si="5"/>
        <v/>
      </c>
      <c r="N37" s="7" t="str">
        <f t="shared" si="6"/>
        <v/>
      </c>
      <c r="O37" s="8" t="str">
        <f t="shared" si="7"/>
        <v/>
      </c>
      <c r="P37" s="6" t="str">
        <f t="shared" si="8"/>
        <v/>
      </c>
      <c r="Q37" s="5" t="str">
        <f t="shared" si="9"/>
        <v/>
      </c>
    </row>
    <row r="38" spans="1:17" ht="15.75" x14ac:dyDescent="0.25">
      <c r="A38" s="3" t="str">
        <f>IF('Série original'!$A38&lt;&gt;"",'Série original'!$A38,"")</f>
        <v/>
      </c>
      <c r="B38" s="4" t="str">
        <f>IF('Série original'!$B38&lt;&gt;"",'Série original'!$B38,"")</f>
        <v/>
      </c>
      <c r="C38" s="5" t="str">
        <f>IF(AND('2º Saneamento'!$O38&gt;30%,'2º Saneamento'!C38&gt;='2º Saneamento'!$P38,'2º Saneamento'!C38&lt;='2º Saneamento'!$Q38,COUNT('2º Saneamento'!$C38:$L38)&gt;3,OR('2º Saneamento'!$N38&lt;&gt;'1º Saneamento'!$N38,'2º Saneamento'!$O38&lt;&gt;'1º Saneamento'!$O38,'2º Saneamento'!$P38&lt;&gt;'1º Saneamento'!$P38)),'2º Saneamento'!C38," ")</f>
        <v xml:space="preserve"> </v>
      </c>
      <c r="D38" s="5" t="str">
        <f>IF(AND('2º Saneamento'!$O38&gt;30%,'2º Saneamento'!D38&gt;='2º Saneamento'!$P38,'2º Saneamento'!D38&lt;='2º Saneamento'!$Q38,COUNT('2º Saneamento'!$C38:$L38)&gt;3,OR('2º Saneamento'!$N38&lt;&gt;'1º Saneamento'!$N38,'2º Saneamento'!$O38&lt;&gt;'1º Saneamento'!$O38,'2º Saneamento'!$P38&lt;&gt;'1º Saneamento'!$P38)),'2º Saneamento'!D38," ")</f>
        <v xml:space="preserve"> </v>
      </c>
      <c r="E38" s="5" t="str">
        <f>IF(AND('2º Saneamento'!$O38&gt;30%,'2º Saneamento'!E38&gt;='2º Saneamento'!$P38,'2º Saneamento'!E38&lt;='2º Saneamento'!$Q38,COUNT('2º Saneamento'!$C38:$L38)&gt;3,OR('2º Saneamento'!$N38&lt;&gt;'1º Saneamento'!$N38,'2º Saneamento'!$O38&lt;&gt;'1º Saneamento'!$O38,'2º Saneamento'!$P38&lt;&gt;'1º Saneamento'!$P38)),'2º Saneamento'!E38," ")</f>
        <v xml:space="preserve"> </v>
      </c>
      <c r="F38" s="5" t="str">
        <f>IF(AND('2º Saneamento'!$O38&gt;30%,'2º Saneamento'!F38&gt;='2º Saneamento'!$P38,'2º Saneamento'!F38&lt;='2º Saneamento'!$Q38,COUNT('2º Saneamento'!$C38:$L38)&gt;3,OR('2º Saneamento'!$N38&lt;&gt;'1º Saneamento'!$N38,'2º Saneamento'!$O38&lt;&gt;'1º Saneamento'!$O38,'2º Saneamento'!$P38&lt;&gt;'1º Saneamento'!$P38)),'2º Saneamento'!F38," ")</f>
        <v xml:space="preserve"> </v>
      </c>
      <c r="G38" s="5" t="str">
        <f>IF(AND('2º Saneamento'!$O38&gt;30%,'2º Saneamento'!G38&gt;='2º Saneamento'!$P38,'2º Saneamento'!G38&lt;='2º Saneamento'!$Q38,COUNT('2º Saneamento'!$C38:$L38)&gt;3,OR('2º Saneamento'!$N38&lt;&gt;'1º Saneamento'!$N38,'2º Saneamento'!$O38&lt;&gt;'1º Saneamento'!$O38,'2º Saneamento'!$P38&lt;&gt;'1º Saneamento'!$P38)),'2º Saneamento'!G38," ")</f>
        <v xml:space="preserve"> </v>
      </c>
      <c r="H38" s="5" t="str">
        <f>IF(AND('2º Saneamento'!$O38&gt;30%,'2º Saneamento'!H38&gt;='2º Saneamento'!$P38,'2º Saneamento'!H38&lt;='2º Saneamento'!$Q38,COUNT('2º Saneamento'!$C38:$L38)&gt;3,OR('2º Saneamento'!$N38&lt;&gt;'1º Saneamento'!$N38,'2º Saneamento'!$O38&lt;&gt;'1º Saneamento'!$O38,'2º Saneamento'!$P38&lt;&gt;'1º Saneamento'!$P38)),'2º Saneamento'!H38," ")</f>
        <v xml:space="preserve"> </v>
      </c>
      <c r="I38" s="5" t="str">
        <f>IF(AND('2º Saneamento'!$O38&gt;30%,'2º Saneamento'!I38&gt;='2º Saneamento'!$P38,'2º Saneamento'!I38&lt;='2º Saneamento'!$Q38,COUNT('2º Saneamento'!$C38:$L38)&gt;3,OR('2º Saneamento'!$N38&lt;&gt;'1º Saneamento'!$N38,'2º Saneamento'!$O38&lt;&gt;'1º Saneamento'!$O38,'2º Saneamento'!$P38&lt;&gt;'1º Saneamento'!$P38)),'2º Saneamento'!I38," ")</f>
        <v xml:space="preserve"> </v>
      </c>
      <c r="J38" s="5" t="str">
        <f>IF(AND('2º Saneamento'!$O38&gt;30%,'2º Saneamento'!J38&gt;='2º Saneamento'!$P38,'2º Saneamento'!J38&lt;='2º Saneamento'!$Q38,COUNT('2º Saneamento'!$C38:$L38)&gt;3,OR('2º Saneamento'!$N38&lt;&gt;'1º Saneamento'!$N38,'2º Saneamento'!$O38&lt;&gt;'1º Saneamento'!$O38,'2º Saneamento'!$P38&lt;&gt;'1º Saneamento'!$P38)),'2º Saneamento'!J38," ")</f>
        <v xml:space="preserve"> </v>
      </c>
      <c r="K38" s="5" t="str">
        <f>IF(AND('2º Saneamento'!$O38&gt;30%,'2º Saneamento'!K38&gt;='2º Saneamento'!$P38,'2º Saneamento'!K38&lt;='2º Saneamento'!$Q38,COUNT('2º Saneamento'!$C38:$L38)&gt;3,OR('2º Saneamento'!$N38&lt;&gt;'1º Saneamento'!$N38,'2º Saneamento'!$O38&lt;&gt;'1º Saneamento'!$O38,'2º Saneamento'!$P38&lt;&gt;'1º Saneamento'!$P38)),'2º Saneamento'!K38," ")</f>
        <v xml:space="preserve"> </v>
      </c>
      <c r="L38" s="5" t="str">
        <f>IF(AND('2º Saneamento'!$O38&gt;30%,'2º Saneamento'!L38&gt;='2º Saneamento'!$P38,'2º Saneamento'!L38&lt;='2º Saneamento'!$Q38,COUNT('2º Saneamento'!$C38:$L38)&gt;3,OR('2º Saneamento'!$N38&lt;&gt;'1º Saneamento'!$N38,'2º Saneamento'!$O38&lt;&gt;'1º Saneamento'!$O38,'2º Saneamento'!$P38&lt;&gt;'1º Saneamento'!$P38)),'2º Saneamento'!L38," ")</f>
        <v xml:space="preserve"> </v>
      </c>
      <c r="M38" s="44" t="str">
        <f t="shared" si="5"/>
        <v/>
      </c>
      <c r="N38" s="7" t="str">
        <f t="shared" si="6"/>
        <v/>
      </c>
      <c r="O38" s="8" t="str">
        <f t="shared" si="7"/>
        <v/>
      </c>
      <c r="P38" s="6" t="str">
        <f t="shared" si="8"/>
        <v/>
      </c>
      <c r="Q38" s="5" t="str">
        <f t="shared" si="9"/>
        <v/>
      </c>
    </row>
    <row r="39" spans="1:17" ht="15.75" x14ac:dyDescent="0.25">
      <c r="A39" s="3" t="str">
        <f>IF('Série original'!$A39&lt;&gt;"",'Série original'!$A39,"")</f>
        <v/>
      </c>
      <c r="B39" s="4" t="str">
        <f>IF('Série original'!$B39&lt;&gt;"",'Série original'!$B39,"")</f>
        <v/>
      </c>
      <c r="C39" s="5" t="str">
        <f>IF(AND('2º Saneamento'!$O39&gt;30%,'2º Saneamento'!C39&gt;='2º Saneamento'!$P39,'2º Saneamento'!C39&lt;='2º Saneamento'!$Q39,COUNT('2º Saneamento'!$C39:$L39)&gt;3,OR('2º Saneamento'!$N39&lt;&gt;'1º Saneamento'!$N39,'2º Saneamento'!$O39&lt;&gt;'1º Saneamento'!$O39,'2º Saneamento'!$P39&lt;&gt;'1º Saneamento'!$P39)),'2º Saneamento'!C39," ")</f>
        <v xml:space="preserve"> </v>
      </c>
      <c r="D39" s="5" t="str">
        <f>IF(AND('2º Saneamento'!$O39&gt;30%,'2º Saneamento'!D39&gt;='2º Saneamento'!$P39,'2º Saneamento'!D39&lt;='2º Saneamento'!$Q39,COUNT('2º Saneamento'!$C39:$L39)&gt;3,OR('2º Saneamento'!$N39&lt;&gt;'1º Saneamento'!$N39,'2º Saneamento'!$O39&lt;&gt;'1º Saneamento'!$O39,'2º Saneamento'!$P39&lt;&gt;'1º Saneamento'!$P39)),'2º Saneamento'!D39," ")</f>
        <v xml:space="preserve"> </v>
      </c>
      <c r="E39" s="5" t="str">
        <f>IF(AND('2º Saneamento'!$O39&gt;30%,'2º Saneamento'!E39&gt;='2º Saneamento'!$P39,'2º Saneamento'!E39&lt;='2º Saneamento'!$Q39,COUNT('2º Saneamento'!$C39:$L39)&gt;3,OR('2º Saneamento'!$N39&lt;&gt;'1º Saneamento'!$N39,'2º Saneamento'!$O39&lt;&gt;'1º Saneamento'!$O39,'2º Saneamento'!$P39&lt;&gt;'1º Saneamento'!$P39)),'2º Saneamento'!E39," ")</f>
        <v xml:space="preserve"> </v>
      </c>
      <c r="F39" s="5" t="str">
        <f>IF(AND('2º Saneamento'!$O39&gt;30%,'2º Saneamento'!F39&gt;='2º Saneamento'!$P39,'2º Saneamento'!F39&lt;='2º Saneamento'!$Q39,COUNT('2º Saneamento'!$C39:$L39)&gt;3,OR('2º Saneamento'!$N39&lt;&gt;'1º Saneamento'!$N39,'2º Saneamento'!$O39&lt;&gt;'1º Saneamento'!$O39,'2º Saneamento'!$P39&lt;&gt;'1º Saneamento'!$P39)),'2º Saneamento'!F39," ")</f>
        <v xml:space="preserve"> </v>
      </c>
      <c r="G39" s="5" t="str">
        <f>IF(AND('2º Saneamento'!$O39&gt;30%,'2º Saneamento'!G39&gt;='2º Saneamento'!$P39,'2º Saneamento'!G39&lt;='2º Saneamento'!$Q39,COUNT('2º Saneamento'!$C39:$L39)&gt;3,OR('2º Saneamento'!$N39&lt;&gt;'1º Saneamento'!$N39,'2º Saneamento'!$O39&lt;&gt;'1º Saneamento'!$O39,'2º Saneamento'!$P39&lt;&gt;'1º Saneamento'!$P39)),'2º Saneamento'!G39," ")</f>
        <v xml:space="preserve"> </v>
      </c>
      <c r="H39" s="5" t="str">
        <f>IF(AND('2º Saneamento'!$O39&gt;30%,'2º Saneamento'!H39&gt;='2º Saneamento'!$P39,'2º Saneamento'!H39&lt;='2º Saneamento'!$Q39,COUNT('2º Saneamento'!$C39:$L39)&gt;3,OR('2º Saneamento'!$N39&lt;&gt;'1º Saneamento'!$N39,'2º Saneamento'!$O39&lt;&gt;'1º Saneamento'!$O39,'2º Saneamento'!$P39&lt;&gt;'1º Saneamento'!$P39)),'2º Saneamento'!H39," ")</f>
        <v xml:space="preserve"> </v>
      </c>
      <c r="I39" s="5" t="str">
        <f>IF(AND('2º Saneamento'!$O39&gt;30%,'2º Saneamento'!I39&gt;='2º Saneamento'!$P39,'2º Saneamento'!I39&lt;='2º Saneamento'!$Q39,COUNT('2º Saneamento'!$C39:$L39)&gt;3,OR('2º Saneamento'!$N39&lt;&gt;'1º Saneamento'!$N39,'2º Saneamento'!$O39&lt;&gt;'1º Saneamento'!$O39,'2º Saneamento'!$P39&lt;&gt;'1º Saneamento'!$P39)),'2º Saneamento'!I39," ")</f>
        <v xml:space="preserve"> </v>
      </c>
      <c r="J39" s="5" t="str">
        <f>IF(AND('2º Saneamento'!$O39&gt;30%,'2º Saneamento'!J39&gt;='2º Saneamento'!$P39,'2º Saneamento'!J39&lt;='2º Saneamento'!$Q39,COUNT('2º Saneamento'!$C39:$L39)&gt;3,OR('2º Saneamento'!$N39&lt;&gt;'1º Saneamento'!$N39,'2º Saneamento'!$O39&lt;&gt;'1º Saneamento'!$O39,'2º Saneamento'!$P39&lt;&gt;'1º Saneamento'!$P39)),'2º Saneamento'!J39," ")</f>
        <v xml:space="preserve"> </v>
      </c>
      <c r="K39" s="5" t="str">
        <f>IF(AND('2º Saneamento'!$O39&gt;30%,'2º Saneamento'!K39&gt;='2º Saneamento'!$P39,'2º Saneamento'!K39&lt;='2º Saneamento'!$Q39,COUNT('2º Saneamento'!$C39:$L39)&gt;3,OR('2º Saneamento'!$N39&lt;&gt;'1º Saneamento'!$N39,'2º Saneamento'!$O39&lt;&gt;'1º Saneamento'!$O39,'2º Saneamento'!$P39&lt;&gt;'1º Saneamento'!$P39)),'2º Saneamento'!K39," ")</f>
        <v xml:space="preserve"> </v>
      </c>
      <c r="L39" s="5" t="str">
        <f>IF(AND('2º Saneamento'!$O39&gt;30%,'2º Saneamento'!L39&gt;='2º Saneamento'!$P39,'2º Saneamento'!L39&lt;='2º Saneamento'!$Q39,COUNT('2º Saneamento'!$C39:$L39)&gt;3,OR('2º Saneamento'!$N39&lt;&gt;'1º Saneamento'!$N39,'2º Saneamento'!$O39&lt;&gt;'1º Saneamento'!$O39,'2º Saneamento'!$P39&lt;&gt;'1º Saneamento'!$P39)),'2º Saneamento'!L39," ")</f>
        <v xml:space="preserve"> </v>
      </c>
      <c r="M39" s="44" t="str">
        <f t="shared" si="5"/>
        <v/>
      </c>
      <c r="N39" s="7" t="str">
        <f t="shared" si="6"/>
        <v/>
      </c>
      <c r="O39" s="8" t="str">
        <f t="shared" si="7"/>
        <v/>
      </c>
      <c r="P39" s="6" t="str">
        <f t="shared" si="8"/>
        <v/>
      </c>
      <c r="Q39" s="5" t="str">
        <f t="shared" si="9"/>
        <v/>
      </c>
    </row>
    <row r="40" spans="1:17" ht="15.75" x14ac:dyDescent="0.25">
      <c r="A40" s="3" t="str">
        <f>IF('Série original'!$A40&lt;&gt;"",'Série original'!$A40,"")</f>
        <v/>
      </c>
      <c r="B40" s="4" t="str">
        <f>IF('Série original'!$B40&lt;&gt;"",'Série original'!$B40,"")</f>
        <v/>
      </c>
      <c r="C40" s="5" t="str">
        <f>IF(AND('2º Saneamento'!$O40&gt;30%,'2º Saneamento'!C40&gt;='2º Saneamento'!$P40,'2º Saneamento'!C40&lt;='2º Saneamento'!$Q40,COUNT('2º Saneamento'!$C40:$L40)&gt;3,OR('2º Saneamento'!$N40&lt;&gt;'1º Saneamento'!$N40,'2º Saneamento'!$O40&lt;&gt;'1º Saneamento'!$O40,'2º Saneamento'!$P40&lt;&gt;'1º Saneamento'!$P40)),'2º Saneamento'!C40," ")</f>
        <v xml:space="preserve"> </v>
      </c>
      <c r="D40" s="5" t="str">
        <f>IF(AND('2º Saneamento'!$O40&gt;30%,'2º Saneamento'!D40&gt;='2º Saneamento'!$P40,'2º Saneamento'!D40&lt;='2º Saneamento'!$Q40,COUNT('2º Saneamento'!$C40:$L40)&gt;3,OR('2º Saneamento'!$N40&lt;&gt;'1º Saneamento'!$N40,'2º Saneamento'!$O40&lt;&gt;'1º Saneamento'!$O40,'2º Saneamento'!$P40&lt;&gt;'1º Saneamento'!$P40)),'2º Saneamento'!D40," ")</f>
        <v xml:space="preserve"> </v>
      </c>
      <c r="E40" s="5" t="str">
        <f>IF(AND('2º Saneamento'!$O40&gt;30%,'2º Saneamento'!E40&gt;='2º Saneamento'!$P40,'2º Saneamento'!E40&lt;='2º Saneamento'!$Q40,COUNT('2º Saneamento'!$C40:$L40)&gt;3,OR('2º Saneamento'!$N40&lt;&gt;'1º Saneamento'!$N40,'2º Saneamento'!$O40&lt;&gt;'1º Saneamento'!$O40,'2º Saneamento'!$P40&lt;&gt;'1º Saneamento'!$P40)),'2º Saneamento'!E40," ")</f>
        <v xml:space="preserve"> </v>
      </c>
      <c r="F40" s="5" t="str">
        <f>IF(AND('2º Saneamento'!$O40&gt;30%,'2º Saneamento'!F40&gt;='2º Saneamento'!$P40,'2º Saneamento'!F40&lt;='2º Saneamento'!$Q40,COUNT('2º Saneamento'!$C40:$L40)&gt;3,OR('2º Saneamento'!$N40&lt;&gt;'1º Saneamento'!$N40,'2º Saneamento'!$O40&lt;&gt;'1º Saneamento'!$O40,'2º Saneamento'!$P40&lt;&gt;'1º Saneamento'!$P40)),'2º Saneamento'!F40," ")</f>
        <v xml:space="preserve"> </v>
      </c>
      <c r="G40" s="5" t="str">
        <f>IF(AND('2º Saneamento'!$O40&gt;30%,'2º Saneamento'!G40&gt;='2º Saneamento'!$P40,'2º Saneamento'!G40&lt;='2º Saneamento'!$Q40,COUNT('2º Saneamento'!$C40:$L40)&gt;3,OR('2º Saneamento'!$N40&lt;&gt;'1º Saneamento'!$N40,'2º Saneamento'!$O40&lt;&gt;'1º Saneamento'!$O40,'2º Saneamento'!$P40&lt;&gt;'1º Saneamento'!$P40)),'2º Saneamento'!G40," ")</f>
        <v xml:space="preserve"> </v>
      </c>
      <c r="H40" s="5" t="str">
        <f>IF(AND('2º Saneamento'!$O40&gt;30%,'2º Saneamento'!H40&gt;='2º Saneamento'!$P40,'2º Saneamento'!H40&lt;='2º Saneamento'!$Q40,COUNT('2º Saneamento'!$C40:$L40)&gt;3,OR('2º Saneamento'!$N40&lt;&gt;'1º Saneamento'!$N40,'2º Saneamento'!$O40&lt;&gt;'1º Saneamento'!$O40,'2º Saneamento'!$P40&lt;&gt;'1º Saneamento'!$P40)),'2º Saneamento'!H40," ")</f>
        <v xml:space="preserve"> </v>
      </c>
      <c r="I40" s="5" t="str">
        <f>IF(AND('2º Saneamento'!$O40&gt;30%,'2º Saneamento'!I40&gt;='2º Saneamento'!$P40,'2º Saneamento'!I40&lt;='2º Saneamento'!$Q40,COUNT('2º Saneamento'!$C40:$L40)&gt;3,OR('2º Saneamento'!$N40&lt;&gt;'1º Saneamento'!$N40,'2º Saneamento'!$O40&lt;&gt;'1º Saneamento'!$O40,'2º Saneamento'!$P40&lt;&gt;'1º Saneamento'!$P40)),'2º Saneamento'!I40," ")</f>
        <v xml:space="preserve"> </v>
      </c>
      <c r="J40" s="5" t="str">
        <f>IF(AND('2º Saneamento'!$O40&gt;30%,'2º Saneamento'!J40&gt;='2º Saneamento'!$P40,'2º Saneamento'!J40&lt;='2º Saneamento'!$Q40,COUNT('2º Saneamento'!$C40:$L40)&gt;3,OR('2º Saneamento'!$N40&lt;&gt;'1º Saneamento'!$N40,'2º Saneamento'!$O40&lt;&gt;'1º Saneamento'!$O40,'2º Saneamento'!$P40&lt;&gt;'1º Saneamento'!$P40)),'2º Saneamento'!J40," ")</f>
        <v xml:space="preserve"> </v>
      </c>
      <c r="K40" s="5" t="str">
        <f>IF(AND('2º Saneamento'!$O40&gt;30%,'2º Saneamento'!K40&gt;='2º Saneamento'!$P40,'2º Saneamento'!K40&lt;='2º Saneamento'!$Q40,COUNT('2º Saneamento'!$C40:$L40)&gt;3,OR('2º Saneamento'!$N40&lt;&gt;'1º Saneamento'!$N40,'2º Saneamento'!$O40&lt;&gt;'1º Saneamento'!$O40,'2º Saneamento'!$P40&lt;&gt;'1º Saneamento'!$P40)),'2º Saneamento'!K40," ")</f>
        <v xml:space="preserve"> </v>
      </c>
      <c r="L40" s="5" t="str">
        <f>IF(AND('2º Saneamento'!$O40&gt;30%,'2º Saneamento'!L40&gt;='2º Saneamento'!$P40,'2º Saneamento'!L40&lt;='2º Saneamento'!$Q40,COUNT('2º Saneamento'!$C40:$L40)&gt;3,OR('2º Saneamento'!$N40&lt;&gt;'1º Saneamento'!$N40,'2º Saneamento'!$O40&lt;&gt;'1º Saneamento'!$O40,'2º Saneamento'!$P40&lt;&gt;'1º Saneamento'!$P40)),'2º Saneamento'!L40," ")</f>
        <v xml:space="preserve"> </v>
      </c>
      <c r="M40" s="44" t="str">
        <f t="shared" si="5"/>
        <v/>
      </c>
      <c r="N40" s="7" t="str">
        <f t="shared" si="6"/>
        <v/>
      </c>
      <c r="O40" s="8" t="str">
        <f t="shared" si="7"/>
        <v/>
      </c>
      <c r="P40" s="6" t="str">
        <f t="shared" si="8"/>
        <v/>
      </c>
      <c r="Q40" s="5" t="str">
        <f t="shared" si="9"/>
        <v/>
      </c>
    </row>
    <row r="41" spans="1:17" ht="15.75" x14ac:dyDescent="0.25">
      <c r="A41" s="3" t="str">
        <f>IF('Série original'!$A41&lt;&gt;"",'Série original'!$A41,"")</f>
        <v/>
      </c>
      <c r="B41" s="4" t="str">
        <f>IF('Série original'!$B41&lt;&gt;"",'Série original'!$B41,"")</f>
        <v/>
      </c>
      <c r="C41" s="5" t="str">
        <f>IF(AND('2º Saneamento'!$O41&gt;30%,'2º Saneamento'!C41&gt;='2º Saneamento'!$P41,'2º Saneamento'!C41&lt;='2º Saneamento'!$Q41,COUNT('2º Saneamento'!$C41:$L41)&gt;3,OR('2º Saneamento'!$N41&lt;&gt;'1º Saneamento'!$N41,'2º Saneamento'!$O41&lt;&gt;'1º Saneamento'!$O41,'2º Saneamento'!$P41&lt;&gt;'1º Saneamento'!$P41)),'2º Saneamento'!C41," ")</f>
        <v xml:space="preserve"> </v>
      </c>
      <c r="D41" s="5" t="str">
        <f>IF(AND('2º Saneamento'!$O41&gt;30%,'2º Saneamento'!D41&gt;='2º Saneamento'!$P41,'2º Saneamento'!D41&lt;='2º Saneamento'!$Q41,COUNT('2º Saneamento'!$C41:$L41)&gt;3,OR('2º Saneamento'!$N41&lt;&gt;'1º Saneamento'!$N41,'2º Saneamento'!$O41&lt;&gt;'1º Saneamento'!$O41,'2º Saneamento'!$P41&lt;&gt;'1º Saneamento'!$P41)),'2º Saneamento'!D41," ")</f>
        <v xml:space="preserve"> </v>
      </c>
      <c r="E41" s="5" t="str">
        <f>IF(AND('2º Saneamento'!$O41&gt;30%,'2º Saneamento'!E41&gt;='2º Saneamento'!$P41,'2º Saneamento'!E41&lt;='2º Saneamento'!$Q41,COUNT('2º Saneamento'!$C41:$L41)&gt;3,OR('2º Saneamento'!$N41&lt;&gt;'1º Saneamento'!$N41,'2º Saneamento'!$O41&lt;&gt;'1º Saneamento'!$O41,'2º Saneamento'!$P41&lt;&gt;'1º Saneamento'!$P41)),'2º Saneamento'!E41," ")</f>
        <v xml:space="preserve"> </v>
      </c>
      <c r="F41" s="5" t="str">
        <f>IF(AND('2º Saneamento'!$O41&gt;30%,'2º Saneamento'!F41&gt;='2º Saneamento'!$P41,'2º Saneamento'!F41&lt;='2º Saneamento'!$Q41,COUNT('2º Saneamento'!$C41:$L41)&gt;3,OR('2º Saneamento'!$N41&lt;&gt;'1º Saneamento'!$N41,'2º Saneamento'!$O41&lt;&gt;'1º Saneamento'!$O41,'2º Saneamento'!$P41&lt;&gt;'1º Saneamento'!$P41)),'2º Saneamento'!F41," ")</f>
        <v xml:space="preserve"> </v>
      </c>
      <c r="G41" s="5" t="str">
        <f>IF(AND('2º Saneamento'!$O41&gt;30%,'2º Saneamento'!G41&gt;='2º Saneamento'!$P41,'2º Saneamento'!G41&lt;='2º Saneamento'!$Q41,COUNT('2º Saneamento'!$C41:$L41)&gt;3,OR('2º Saneamento'!$N41&lt;&gt;'1º Saneamento'!$N41,'2º Saneamento'!$O41&lt;&gt;'1º Saneamento'!$O41,'2º Saneamento'!$P41&lt;&gt;'1º Saneamento'!$P41)),'2º Saneamento'!G41," ")</f>
        <v xml:space="preserve"> </v>
      </c>
      <c r="H41" s="5" t="str">
        <f>IF(AND('2º Saneamento'!$O41&gt;30%,'2º Saneamento'!H41&gt;='2º Saneamento'!$P41,'2º Saneamento'!H41&lt;='2º Saneamento'!$Q41,COUNT('2º Saneamento'!$C41:$L41)&gt;3,OR('2º Saneamento'!$N41&lt;&gt;'1º Saneamento'!$N41,'2º Saneamento'!$O41&lt;&gt;'1º Saneamento'!$O41,'2º Saneamento'!$P41&lt;&gt;'1º Saneamento'!$P41)),'2º Saneamento'!H41," ")</f>
        <v xml:space="preserve"> </v>
      </c>
      <c r="I41" s="5" t="str">
        <f>IF(AND('2º Saneamento'!$O41&gt;30%,'2º Saneamento'!I41&gt;='2º Saneamento'!$P41,'2º Saneamento'!I41&lt;='2º Saneamento'!$Q41,COUNT('2º Saneamento'!$C41:$L41)&gt;3,OR('2º Saneamento'!$N41&lt;&gt;'1º Saneamento'!$N41,'2º Saneamento'!$O41&lt;&gt;'1º Saneamento'!$O41,'2º Saneamento'!$P41&lt;&gt;'1º Saneamento'!$P41)),'2º Saneamento'!I41," ")</f>
        <v xml:space="preserve"> </v>
      </c>
      <c r="J41" s="5" t="str">
        <f>IF(AND('2º Saneamento'!$O41&gt;30%,'2º Saneamento'!J41&gt;='2º Saneamento'!$P41,'2º Saneamento'!J41&lt;='2º Saneamento'!$Q41,COUNT('2º Saneamento'!$C41:$L41)&gt;3,OR('2º Saneamento'!$N41&lt;&gt;'1º Saneamento'!$N41,'2º Saneamento'!$O41&lt;&gt;'1º Saneamento'!$O41,'2º Saneamento'!$P41&lt;&gt;'1º Saneamento'!$P41)),'2º Saneamento'!J41," ")</f>
        <v xml:space="preserve"> </v>
      </c>
      <c r="K41" s="5" t="str">
        <f>IF(AND('2º Saneamento'!$O41&gt;30%,'2º Saneamento'!K41&gt;='2º Saneamento'!$P41,'2º Saneamento'!K41&lt;='2º Saneamento'!$Q41,COUNT('2º Saneamento'!$C41:$L41)&gt;3,OR('2º Saneamento'!$N41&lt;&gt;'1º Saneamento'!$N41,'2º Saneamento'!$O41&lt;&gt;'1º Saneamento'!$O41,'2º Saneamento'!$P41&lt;&gt;'1º Saneamento'!$P41)),'2º Saneamento'!K41," ")</f>
        <v xml:space="preserve"> </v>
      </c>
      <c r="L41" s="5" t="str">
        <f>IF(AND('2º Saneamento'!$O41&gt;30%,'2º Saneamento'!L41&gt;='2º Saneamento'!$P41,'2º Saneamento'!L41&lt;='2º Saneamento'!$Q41,COUNT('2º Saneamento'!$C41:$L41)&gt;3,OR('2º Saneamento'!$N41&lt;&gt;'1º Saneamento'!$N41,'2º Saneamento'!$O41&lt;&gt;'1º Saneamento'!$O41,'2º Saneamento'!$P41&lt;&gt;'1º Saneamento'!$P41)),'2º Saneamento'!L41," ")</f>
        <v xml:space="preserve"> </v>
      </c>
      <c r="M41" s="44" t="str">
        <f t="shared" si="5"/>
        <v/>
      </c>
      <c r="N41" s="7" t="str">
        <f t="shared" si="6"/>
        <v/>
      </c>
      <c r="O41" s="8" t="str">
        <f t="shared" si="7"/>
        <v/>
      </c>
      <c r="P41" s="6" t="str">
        <f t="shared" si="8"/>
        <v/>
      </c>
      <c r="Q41" s="5" t="str">
        <f t="shared" si="9"/>
        <v/>
      </c>
    </row>
    <row r="42" spans="1:17" ht="15.75" x14ac:dyDescent="0.25">
      <c r="A42" s="3" t="str">
        <f>IF('Série original'!$A42&lt;&gt;"",'Série original'!$A42,"")</f>
        <v/>
      </c>
      <c r="B42" s="4" t="str">
        <f>IF('Série original'!$B42&lt;&gt;"",'Série original'!$B42,"")</f>
        <v/>
      </c>
      <c r="C42" s="5" t="str">
        <f>IF(AND('2º Saneamento'!$O42&gt;30%,'2º Saneamento'!C42&gt;='2º Saneamento'!$P42,'2º Saneamento'!C42&lt;='2º Saneamento'!$Q42,COUNT('2º Saneamento'!$C42:$L42)&gt;3,OR('2º Saneamento'!$N42&lt;&gt;'1º Saneamento'!$N42,'2º Saneamento'!$O42&lt;&gt;'1º Saneamento'!$O42,'2º Saneamento'!$P42&lt;&gt;'1º Saneamento'!$P42)),'2º Saneamento'!C42," ")</f>
        <v xml:space="preserve"> </v>
      </c>
      <c r="D42" s="5" t="str">
        <f>IF(AND('2º Saneamento'!$O42&gt;30%,'2º Saneamento'!D42&gt;='2º Saneamento'!$P42,'2º Saneamento'!D42&lt;='2º Saneamento'!$Q42,COUNT('2º Saneamento'!$C42:$L42)&gt;3,OR('2º Saneamento'!$N42&lt;&gt;'1º Saneamento'!$N42,'2º Saneamento'!$O42&lt;&gt;'1º Saneamento'!$O42,'2º Saneamento'!$P42&lt;&gt;'1º Saneamento'!$P42)),'2º Saneamento'!D42," ")</f>
        <v xml:space="preserve"> </v>
      </c>
      <c r="E42" s="5" t="str">
        <f>IF(AND('2º Saneamento'!$O42&gt;30%,'2º Saneamento'!E42&gt;='2º Saneamento'!$P42,'2º Saneamento'!E42&lt;='2º Saneamento'!$Q42,COUNT('2º Saneamento'!$C42:$L42)&gt;3,OR('2º Saneamento'!$N42&lt;&gt;'1º Saneamento'!$N42,'2º Saneamento'!$O42&lt;&gt;'1º Saneamento'!$O42,'2º Saneamento'!$P42&lt;&gt;'1º Saneamento'!$P42)),'2º Saneamento'!E42," ")</f>
        <v xml:space="preserve"> </v>
      </c>
      <c r="F42" s="5" t="str">
        <f>IF(AND('2º Saneamento'!$O42&gt;30%,'2º Saneamento'!F42&gt;='2º Saneamento'!$P42,'2º Saneamento'!F42&lt;='2º Saneamento'!$Q42,COUNT('2º Saneamento'!$C42:$L42)&gt;3,OR('2º Saneamento'!$N42&lt;&gt;'1º Saneamento'!$N42,'2º Saneamento'!$O42&lt;&gt;'1º Saneamento'!$O42,'2º Saneamento'!$P42&lt;&gt;'1º Saneamento'!$P42)),'2º Saneamento'!F42," ")</f>
        <v xml:space="preserve"> </v>
      </c>
      <c r="G42" s="5" t="str">
        <f>IF(AND('2º Saneamento'!$O42&gt;30%,'2º Saneamento'!G42&gt;='2º Saneamento'!$P42,'2º Saneamento'!G42&lt;='2º Saneamento'!$Q42,COUNT('2º Saneamento'!$C42:$L42)&gt;3,OR('2º Saneamento'!$N42&lt;&gt;'1º Saneamento'!$N42,'2º Saneamento'!$O42&lt;&gt;'1º Saneamento'!$O42,'2º Saneamento'!$P42&lt;&gt;'1º Saneamento'!$P42)),'2º Saneamento'!G42," ")</f>
        <v xml:space="preserve"> </v>
      </c>
      <c r="H42" s="5" t="str">
        <f>IF(AND('2º Saneamento'!$O42&gt;30%,'2º Saneamento'!H42&gt;='2º Saneamento'!$P42,'2º Saneamento'!H42&lt;='2º Saneamento'!$Q42,COUNT('2º Saneamento'!$C42:$L42)&gt;3,OR('2º Saneamento'!$N42&lt;&gt;'1º Saneamento'!$N42,'2º Saneamento'!$O42&lt;&gt;'1º Saneamento'!$O42,'2º Saneamento'!$P42&lt;&gt;'1º Saneamento'!$P42)),'2º Saneamento'!H42," ")</f>
        <v xml:space="preserve"> </v>
      </c>
      <c r="I42" s="5" t="str">
        <f>IF(AND('2º Saneamento'!$O42&gt;30%,'2º Saneamento'!I42&gt;='2º Saneamento'!$P42,'2º Saneamento'!I42&lt;='2º Saneamento'!$Q42,COUNT('2º Saneamento'!$C42:$L42)&gt;3,OR('2º Saneamento'!$N42&lt;&gt;'1º Saneamento'!$N42,'2º Saneamento'!$O42&lt;&gt;'1º Saneamento'!$O42,'2º Saneamento'!$P42&lt;&gt;'1º Saneamento'!$P42)),'2º Saneamento'!I42," ")</f>
        <v xml:space="preserve"> </v>
      </c>
      <c r="J42" s="5" t="str">
        <f>IF(AND('2º Saneamento'!$O42&gt;30%,'2º Saneamento'!J42&gt;='2º Saneamento'!$P42,'2º Saneamento'!J42&lt;='2º Saneamento'!$Q42,COUNT('2º Saneamento'!$C42:$L42)&gt;3,OR('2º Saneamento'!$N42&lt;&gt;'1º Saneamento'!$N42,'2º Saneamento'!$O42&lt;&gt;'1º Saneamento'!$O42,'2º Saneamento'!$P42&lt;&gt;'1º Saneamento'!$P42)),'2º Saneamento'!J42," ")</f>
        <v xml:space="preserve"> </v>
      </c>
      <c r="K42" s="5" t="str">
        <f>IF(AND('2º Saneamento'!$O42&gt;30%,'2º Saneamento'!K42&gt;='2º Saneamento'!$P42,'2º Saneamento'!K42&lt;='2º Saneamento'!$Q42,COUNT('2º Saneamento'!$C42:$L42)&gt;3,OR('2º Saneamento'!$N42&lt;&gt;'1º Saneamento'!$N42,'2º Saneamento'!$O42&lt;&gt;'1º Saneamento'!$O42,'2º Saneamento'!$P42&lt;&gt;'1º Saneamento'!$P42)),'2º Saneamento'!K42," ")</f>
        <v xml:space="preserve"> </v>
      </c>
      <c r="L42" s="5" t="str">
        <f>IF(AND('2º Saneamento'!$O42&gt;30%,'2º Saneamento'!L42&gt;='2º Saneamento'!$P42,'2º Saneamento'!L42&lt;='2º Saneamento'!$Q42,COUNT('2º Saneamento'!$C42:$L42)&gt;3,OR('2º Saneamento'!$N42&lt;&gt;'1º Saneamento'!$N42,'2º Saneamento'!$O42&lt;&gt;'1º Saneamento'!$O42,'2º Saneamento'!$P42&lt;&gt;'1º Saneamento'!$P42)),'2º Saneamento'!L42," ")</f>
        <v xml:space="preserve"> </v>
      </c>
      <c r="M42" s="44" t="str">
        <f t="shared" si="5"/>
        <v/>
      </c>
      <c r="N42" s="7" t="str">
        <f t="shared" si="6"/>
        <v/>
      </c>
      <c r="O42" s="8" t="str">
        <f t="shared" si="7"/>
        <v/>
      </c>
      <c r="P42" s="6" t="str">
        <f t="shared" si="8"/>
        <v/>
      </c>
      <c r="Q42" s="5" t="str">
        <f t="shared" si="9"/>
        <v/>
      </c>
    </row>
    <row r="43" spans="1:17" ht="15.75" x14ac:dyDescent="0.25">
      <c r="A43" s="3" t="str">
        <f>IF('Série original'!$A43&lt;&gt;"",'Série original'!$A43,"")</f>
        <v/>
      </c>
      <c r="B43" s="4" t="str">
        <f>IF('Série original'!$B43&lt;&gt;"",'Série original'!$B43,"")</f>
        <v/>
      </c>
      <c r="C43" s="5" t="str">
        <f>IF(AND('2º Saneamento'!$O43&gt;30%,'2º Saneamento'!C43&gt;='2º Saneamento'!$P43,'2º Saneamento'!C43&lt;='2º Saneamento'!$Q43,COUNT('2º Saneamento'!$C43:$L43)&gt;3,OR('2º Saneamento'!$N43&lt;&gt;'1º Saneamento'!$N43,'2º Saneamento'!$O43&lt;&gt;'1º Saneamento'!$O43,'2º Saneamento'!$P43&lt;&gt;'1º Saneamento'!$P43)),'2º Saneamento'!C43," ")</f>
        <v xml:space="preserve"> </v>
      </c>
      <c r="D43" s="5" t="str">
        <f>IF(AND('2º Saneamento'!$O43&gt;30%,'2º Saneamento'!D43&gt;='2º Saneamento'!$P43,'2º Saneamento'!D43&lt;='2º Saneamento'!$Q43,COUNT('2º Saneamento'!$C43:$L43)&gt;3,OR('2º Saneamento'!$N43&lt;&gt;'1º Saneamento'!$N43,'2º Saneamento'!$O43&lt;&gt;'1º Saneamento'!$O43,'2º Saneamento'!$P43&lt;&gt;'1º Saneamento'!$P43)),'2º Saneamento'!D43," ")</f>
        <v xml:space="preserve"> </v>
      </c>
      <c r="E43" s="5" t="str">
        <f>IF(AND('2º Saneamento'!$O43&gt;30%,'2º Saneamento'!E43&gt;='2º Saneamento'!$P43,'2º Saneamento'!E43&lt;='2º Saneamento'!$Q43,COUNT('2º Saneamento'!$C43:$L43)&gt;3,OR('2º Saneamento'!$N43&lt;&gt;'1º Saneamento'!$N43,'2º Saneamento'!$O43&lt;&gt;'1º Saneamento'!$O43,'2º Saneamento'!$P43&lt;&gt;'1º Saneamento'!$P43)),'2º Saneamento'!E43," ")</f>
        <v xml:space="preserve"> </v>
      </c>
      <c r="F43" s="5" t="str">
        <f>IF(AND('2º Saneamento'!$O43&gt;30%,'2º Saneamento'!F43&gt;='2º Saneamento'!$P43,'2º Saneamento'!F43&lt;='2º Saneamento'!$Q43,COUNT('2º Saneamento'!$C43:$L43)&gt;3,OR('2º Saneamento'!$N43&lt;&gt;'1º Saneamento'!$N43,'2º Saneamento'!$O43&lt;&gt;'1º Saneamento'!$O43,'2º Saneamento'!$P43&lt;&gt;'1º Saneamento'!$P43)),'2º Saneamento'!F43," ")</f>
        <v xml:space="preserve"> </v>
      </c>
      <c r="G43" s="5" t="str">
        <f>IF(AND('2º Saneamento'!$O43&gt;30%,'2º Saneamento'!G43&gt;='2º Saneamento'!$P43,'2º Saneamento'!G43&lt;='2º Saneamento'!$Q43,COUNT('2º Saneamento'!$C43:$L43)&gt;3,OR('2º Saneamento'!$N43&lt;&gt;'1º Saneamento'!$N43,'2º Saneamento'!$O43&lt;&gt;'1º Saneamento'!$O43,'2º Saneamento'!$P43&lt;&gt;'1º Saneamento'!$P43)),'2º Saneamento'!G43," ")</f>
        <v xml:space="preserve"> </v>
      </c>
      <c r="H43" s="5" t="str">
        <f>IF(AND('2º Saneamento'!$O43&gt;30%,'2º Saneamento'!H43&gt;='2º Saneamento'!$P43,'2º Saneamento'!H43&lt;='2º Saneamento'!$Q43,COUNT('2º Saneamento'!$C43:$L43)&gt;3,OR('2º Saneamento'!$N43&lt;&gt;'1º Saneamento'!$N43,'2º Saneamento'!$O43&lt;&gt;'1º Saneamento'!$O43,'2º Saneamento'!$P43&lt;&gt;'1º Saneamento'!$P43)),'2º Saneamento'!H43," ")</f>
        <v xml:space="preserve"> </v>
      </c>
      <c r="I43" s="5" t="str">
        <f>IF(AND('2º Saneamento'!$O43&gt;30%,'2º Saneamento'!I43&gt;='2º Saneamento'!$P43,'2º Saneamento'!I43&lt;='2º Saneamento'!$Q43,COUNT('2º Saneamento'!$C43:$L43)&gt;3,OR('2º Saneamento'!$N43&lt;&gt;'1º Saneamento'!$N43,'2º Saneamento'!$O43&lt;&gt;'1º Saneamento'!$O43,'2º Saneamento'!$P43&lt;&gt;'1º Saneamento'!$P43)),'2º Saneamento'!I43," ")</f>
        <v xml:space="preserve"> </v>
      </c>
      <c r="J43" s="5" t="str">
        <f>IF(AND('2º Saneamento'!$O43&gt;30%,'2º Saneamento'!J43&gt;='2º Saneamento'!$P43,'2º Saneamento'!J43&lt;='2º Saneamento'!$Q43,COUNT('2º Saneamento'!$C43:$L43)&gt;3,OR('2º Saneamento'!$N43&lt;&gt;'1º Saneamento'!$N43,'2º Saneamento'!$O43&lt;&gt;'1º Saneamento'!$O43,'2º Saneamento'!$P43&lt;&gt;'1º Saneamento'!$P43)),'2º Saneamento'!J43," ")</f>
        <v xml:space="preserve"> </v>
      </c>
      <c r="K43" s="5" t="str">
        <f>IF(AND('2º Saneamento'!$O43&gt;30%,'2º Saneamento'!K43&gt;='2º Saneamento'!$P43,'2º Saneamento'!K43&lt;='2º Saneamento'!$Q43,COUNT('2º Saneamento'!$C43:$L43)&gt;3,OR('2º Saneamento'!$N43&lt;&gt;'1º Saneamento'!$N43,'2º Saneamento'!$O43&lt;&gt;'1º Saneamento'!$O43,'2º Saneamento'!$P43&lt;&gt;'1º Saneamento'!$P43)),'2º Saneamento'!K43," ")</f>
        <v xml:space="preserve"> </v>
      </c>
      <c r="L43" s="5" t="str">
        <f>IF(AND('2º Saneamento'!$O43&gt;30%,'2º Saneamento'!L43&gt;='2º Saneamento'!$P43,'2º Saneamento'!L43&lt;='2º Saneamento'!$Q43,COUNT('2º Saneamento'!$C43:$L43)&gt;3,OR('2º Saneamento'!$N43&lt;&gt;'1º Saneamento'!$N43,'2º Saneamento'!$O43&lt;&gt;'1º Saneamento'!$O43,'2º Saneamento'!$P43&lt;&gt;'1º Saneamento'!$P43)),'2º Saneamento'!L43," ")</f>
        <v xml:space="preserve"> </v>
      </c>
      <c r="M43" s="44" t="str">
        <f t="shared" si="5"/>
        <v/>
      </c>
      <c r="N43" s="7" t="str">
        <f t="shared" si="6"/>
        <v/>
      </c>
      <c r="O43" s="8" t="str">
        <f t="shared" si="7"/>
        <v/>
      </c>
      <c r="P43" s="6" t="str">
        <f t="shared" si="8"/>
        <v/>
      </c>
      <c r="Q43" s="5" t="str">
        <f t="shared" si="9"/>
        <v/>
      </c>
    </row>
    <row r="44" spans="1:17" ht="15.75" x14ac:dyDescent="0.25">
      <c r="A44" s="3" t="str">
        <f>IF('Série original'!$A44&lt;&gt;"",'Série original'!$A44,"")</f>
        <v/>
      </c>
      <c r="B44" s="4" t="str">
        <f>IF('Série original'!$B44&lt;&gt;"",'Série original'!$B44,"")</f>
        <v/>
      </c>
      <c r="C44" s="5" t="str">
        <f>IF(AND('2º Saneamento'!$O44&gt;30%,'2º Saneamento'!C44&gt;='2º Saneamento'!$P44,'2º Saneamento'!C44&lt;='2º Saneamento'!$Q44,COUNT('2º Saneamento'!$C44:$L44)&gt;3,OR('2º Saneamento'!$N44&lt;&gt;'1º Saneamento'!$N44,'2º Saneamento'!$O44&lt;&gt;'1º Saneamento'!$O44,'2º Saneamento'!$P44&lt;&gt;'1º Saneamento'!$P44)),'2º Saneamento'!C44," ")</f>
        <v xml:space="preserve"> </v>
      </c>
      <c r="D44" s="5" t="str">
        <f>IF(AND('2º Saneamento'!$O44&gt;30%,'2º Saneamento'!D44&gt;='2º Saneamento'!$P44,'2º Saneamento'!D44&lt;='2º Saneamento'!$Q44,COUNT('2º Saneamento'!$C44:$L44)&gt;3,OR('2º Saneamento'!$N44&lt;&gt;'1º Saneamento'!$N44,'2º Saneamento'!$O44&lt;&gt;'1º Saneamento'!$O44,'2º Saneamento'!$P44&lt;&gt;'1º Saneamento'!$P44)),'2º Saneamento'!D44," ")</f>
        <v xml:space="preserve"> </v>
      </c>
      <c r="E44" s="5" t="str">
        <f>IF(AND('2º Saneamento'!$O44&gt;30%,'2º Saneamento'!E44&gt;='2º Saneamento'!$P44,'2º Saneamento'!E44&lt;='2º Saneamento'!$Q44,COUNT('2º Saneamento'!$C44:$L44)&gt;3,OR('2º Saneamento'!$N44&lt;&gt;'1º Saneamento'!$N44,'2º Saneamento'!$O44&lt;&gt;'1º Saneamento'!$O44,'2º Saneamento'!$P44&lt;&gt;'1º Saneamento'!$P44)),'2º Saneamento'!E44," ")</f>
        <v xml:space="preserve"> </v>
      </c>
      <c r="F44" s="5" t="str">
        <f>IF(AND('2º Saneamento'!$O44&gt;30%,'2º Saneamento'!F44&gt;='2º Saneamento'!$P44,'2º Saneamento'!F44&lt;='2º Saneamento'!$Q44,COUNT('2º Saneamento'!$C44:$L44)&gt;3,OR('2º Saneamento'!$N44&lt;&gt;'1º Saneamento'!$N44,'2º Saneamento'!$O44&lt;&gt;'1º Saneamento'!$O44,'2º Saneamento'!$P44&lt;&gt;'1º Saneamento'!$P44)),'2º Saneamento'!F44," ")</f>
        <v xml:space="preserve"> </v>
      </c>
      <c r="G44" s="5" t="str">
        <f>IF(AND('2º Saneamento'!$O44&gt;30%,'2º Saneamento'!G44&gt;='2º Saneamento'!$P44,'2º Saneamento'!G44&lt;='2º Saneamento'!$Q44,COUNT('2º Saneamento'!$C44:$L44)&gt;3,OR('2º Saneamento'!$N44&lt;&gt;'1º Saneamento'!$N44,'2º Saneamento'!$O44&lt;&gt;'1º Saneamento'!$O44,'2º Saneamento'!$P44&lt;&gt;'1º Saneamento'!$P44)),'2º Saneamento'!G44," ")</f>
        <v xml:space="preserve"> </v>
      </c>
      <c r="H44" s="5" t="str">
        <f>IF(AND('2º Saneamento'!$O44&gt;30%,'2º Saneamento'!H44&gt;='2º Saneamento'!$P44,'2º Saneamento'!H44&lt;='2º Saneamento'!$Q44,COUNT('2º Saneamento'!$C44:$L44)&gt;3,OR('2º Saneamento'!$N44&lt;&gt;'1º Saneamento'!$N44,'2º Saneamento'!$O44&lt;&gt;'1º Saneamento'!$O44,'2º Saneamento'!$P44&lt;&gt;'1º Saneamento'!$P44)),'2º Saneamento'!H44," ")</f>
        <v xml:space="preserve"> </v>
      </c>
      <c r="I44" s="5" t="str">
        <f>IF(AND('2º Saneamento'!$O44&gt;30%,'2º Saneamento'!I44&gt;='2º Saneamento'!$P44,'2º Saneamento'!I44&lt;='2º Saneamento'!$Q44,COUNT('2º Saneamento'!$C44:$L44)&gt;3,OR('2º Saneamento'!$N44&lt;&gt;'1º Saneamento'!$N44,'2º Saneamento'!$O44&lt;&gt;'1º Saneamento'!$O44,'2º Saneamento'!$P44&lt;&gt;'1º Saneamento'!$P44)),'2º Saneamento'!I44," ")</f>
        <v xml:space="preserve"> </v>
      </c>
      <c r="J44" s="5" t="str">
        <f>IF(AND('2º Saneamento'!$O44&gt;30%,'2º Saneamento'!J44&gt;='2º Saneamento'!$P44,'2º Saneamento'!J44&lt;='2º Saneamento'!$Q44,COUNT('2º Saneamento'!$C44:$L44)&gt;3,OR('2º Saneamento'!$N44&lt;&gt;'1º Saneamento'!$N44,'2º Saneamento'!$O44&lt;&gt;'1º Saneamento'!$O44,'2º Saneamento'!$P44&lt;&gt;'1º Saneamento'!$P44)),'2º Saneamento'!J44," ")</f>
        <v xml:space="preserve"> </v>
      </c>
      <c r="K44" s="5" t="str">
        <f>IF(AND('2º Saneamento'!$O44&gt;30%,'2º Saneamento'!K44&gt;='2º Saneamento'!$P44,'2º Saneamento'!K44&lt;='2º Saneamento'!$Q44,COUNT('2º Saneamento'!$C44:$L44)&gt;3,OR('2º Saneamento'!$N44&lt;&gt;'1º Saneamento'!$N44,'2º Saneamento'!$O44&lt;&gt;'1º Saneamento'!$O44,'2º Saneamento'!$P44&lt;&gt;'1º Saneamento'!$P44)),'2º Saneamento'!K44," ")</f>
        <v xml:space="preserve"> </v>
      </c>
      <c r="L44" s="5" t="str">
        <f>IF(AND('2º Saneamento'!$O44&gt;30%,'2º Saneamento'!L44&gt;='2º Saneamento'!$P44,'2º Saneamento'!L44&lt;='2º Saneamento'!$Q44,COUNT('2º Saneamento'!$C44:$L44)&gt;3,OR('2º Saneamento'!$N44&lt;&gt;'1º Saneamento'!$N44,'2º Saneamento'!$O44&lt;&gt;'1º Saneamento'!$O44,'2º Saneamento'!$P44&lt;&gt;'1º Saneamento'!$P44)),'2º Saneamento'!L44," ")</f>
        <v xml:space="preserve"> </v>
      </c>
      <c r="M44" s="44" t="str">
        <f t="shared" si="5"/>
        <v/>
      </c>
      <c r="N44" s="7" t="str">
        <f t="shared" si="6"/>
        <v/>
      </c>
      <c r="O44" s="8" t="str">
        <f t="shared" si="7"/>
        <v/>
      </c>
      <c r="P44" s="6" t="str">
        <f t="shared" si="8"/>
        <v/>
      </c>
      <c r="Q44" s="5" t="str">
        <f t="shared" si="9"/>
        <v/>
      </c>
    </row>
    <row r="45" spans="1:17" ht="15.75" x14ac:dyDescent="0.25">
      <c r="A45" s="3" t="str">
        <f>IF('Série original'!$A45&lt;&gt;"",'Série original'!$A45,"")</f>
        <v/>
      </c>
      <c r="B45" s="4" t="str">
        <f>IF('Série original'!$B45&lt;&gt;"",'Série original'!$B45,"")</f>
        <v/>
      </c>
      <c r="C45" s="5" t="str">
        <f>IF(AND('2º Saneamento'!$O45&gt;30%,'2º Saneamento'!C45&gt;='2º Saneamento'!$P45,'2º Saneamento'!C45&lt;='2º Saneamento'!$Q45,COUNT('2º Saneamento'!$C45:$L45)&gt;3,OR('2º Saneamento'!$N45&lt;&gt;'1º Saneamento'!$N45,'2º Saneamento'!$O45&lt;&gt;'1º Saneamento'!$O45,'2º Saneamento'!$P45&lt;&gt;'1º Saneamento'!$P45)),'2º Saneamento'!C45," ")</f>
        <v xml:space="preserve"> </v>
      </c>
      <c r="D45" s="5" t="str">
        <f>IF(AND('2º Saneamento'!$O45&gt;30%,'2º Saneamento'!D45&gt;='2º Saneamento'!$P45,'2º Saneamento'!D45&lt;='2º Saneamento'!$Q45,COUNT('2º Saneamento'!$C45:$L45)&gt;3,OR('2º Saneamento'!$N45&lt;&gt;'1º Saneamento'!$N45,'2º Saneamento'!$O45&lt;&gt;'1º Saneamento'!$O45,'2º Saneamento'!$P45&lt;&gt;'1º Saneamento'!$P45)),'2º Saneamento'!D45," ")</f>
        <v xml:space="preserve"> </v>
      </c>
      <c r="E45" s="5" t="str">
        <f>IF(AND('2º Saneamento'!$O45&gt;30%,'2º Saneamento'!E45&gt;='2º Saneamento'!$P45,'2º Saneamento'!E45&lt;='2º Saneamento'!$Q45,COUNT('2º Saneamento'!$C45:$L45)&gt;3,OR('2º Saneamento'!$N45&lt;&gt;'1º Saneamento'!$N45,'2º Saneamento'!$O45&lt;&gt;'1º Saneamento'!$O45,'2º Saneamento'!$P45&lt;&gt;'1º Saneamento'!$P45)),'2º Saneamento'!E45," ")</f>
        <v xml:space="preserve"> </v>
      </c>
      <c r="F45" s="5" t="str">
        <f>IF(AND('2º Saneamento'!$O45&gt;30%,'2º Saneamento'!F45&gt;='2º Saneamento'!$P45,'2º Saneamento'!F45&lt;='2º Saneamento'!$Q45,COUNT('2º Saneamento'!$C45:$L45)&gt;3,OR('2º Saneamento'!$N45&lt;&gt;'1º Saneamento'!$N45,'2º Saneamento'!$O45&lt;&gt;'1º Saneamento'!$O45,'2º Saneamento'!$P45&lt;&gt;'1º Saneamento'!$P45)),'2º Saneamento'!F45," ")</f>
        <v xml:space="preserve"> </v>
      </c>
      <c r="G45" s="5" t="str">
        <f>IF(AND('2º Saneamento'!$O45&gt;30%,'2º Saneamento'!G45&gt;='2º Saneamento'!$P45,'2º Saneamento'!G45&lt;='2º Saneamento'!$Q45,COUNT('2º Saneamento'!$C45:$L45)&gt;3,OR('2º Saneamento'!$N45&lt;&gt;'1º Saneamento'!$N45,'2º Saneamento'!$O45&lt;&gt;'1º Saneamento'!$O45,'2º Saneamento'!$P45&lt;&gt;'1º Saneamento'!$P45)),'2º Saneamento'!G45," ")</f>
        <v xml:space="preserve"> </v>
      </c>
      <c r="H45" s="5" t="str">
        <f>IF(AND('2º Saneamento'!$O45&gt;30%,'2º Saneamento'!H45&gt;='2º Saneamento'!$P45,'2º Saneamento'!H45&lt;='2º Saneamento'!$Q45,COUNT('2º Saneamento'!$C45:$L45)&gt;3,OR('2º Saneamento'!$N45&lt;&gt;'1º Saneamento'!$N45,'2º Saneamento'!$O45&lt;&gt;'1º Saneamento'!$O45,'2º Saneamento'!$P45&lt;&gt;'1º Saneamento'!$P45)),'2º Saneamento'!H45," ")</f>
        <v xml:space="preserve"> </v>
      </c>
      <c r="I45" s="5" t="str">
        <f>IF(AND('2º Saneamento'!$O45&gt;30%,'2º Saneamento'!I45&gt;='2º Saneamento'!$P45,'2º Saneamento'!I45&lt;='2º Saneamento'!$Q45,COUNT('2º Saneamento'!$C45:$L45)&gt;3,OR('2º Saneamento'!$N45&lt;&gt;'1º Saneamento'!$N45,'2º Saneamento'!$O45&lt;&gt;'1º Saneamento'!$O45,'2º Saneamento'!$P45&lt;&gt;'1º Saneamento'!$P45)),'2º Saneamento'!I45," ")</f>
        <v xml:space="preserve"> </v>
      </c>
      <c r="J45" s="5" t="str">
        <f>IF(AND('2º Saneamento'!$O45&gt;30%,'2º Saneamento'!J45&gt;='2º Saneamento'!$P45,'2º Saneamento'!J45&lt;='2º Saneamento'!$Q45,COUNT('2º Saneamento'!$C45:$L45)&gt;3,OR('2º Saneamento'!$N45&lt;&gt;'1º Saneamento'!$N45,'2º Saneamento'!$O45&lt;&gt;'1º Saneamento'!$O45,'2º Saneamento'!$P45&lt;&gt;'1º Saneamento'!$P45)),'2º Saneamento'!J45," ")</f>
        <v xml:space="preserve"> </v>
      </c>
      <c r="K45" s="5" t="str">
        <f>IF(AND('2º Saneamento'!$O45&gt;30%,'2º Saneamento'!K45&gt;='2º Saneamento'!$P45,'2º Saneamento'!K45&lt;='2º Saneamento'!$Q45,COUNT('2º Saneamento'!$C45:$L45)&gt;3,OR('2º Saneamento'!$N45&lt;&gt;'1º Saneamento'!$N45,'2º Saneamento'!$O45&lt;&gt;'1º Saneamento'!$O45,'2º Saneamento'!$P45&lt;&gt;'1º Saneamento'!$P45)),'2º Saneamento'!K45," ")</f>
        <v xml:space="preserve"> </v>
      </c>
      <c r="L45" s="5" t="str">
        <f>IF(AND('2º Saneamento'!$O45&gt;30%,'2º Saneamento'!L45&gt;='2º Saneamento'!$P45,'2º Saneamento'!L45&lt;='2º Saneamento'!$Q45,COUNT('2º Saneamento'!$C45:$L45)&gt;3,OR('2º Saneamento'!$N45&lt;&gt;'1º Saneamento'!$N45,'2º Saneamento'!$O45&lt;&gt;'1º Saneamento'!$O45,'2º Saneamento'!$P45&lt;&gt;'1º Saneamento'!$P45)),'2º Saneamento'!L45," ")</f>
        <v xml:space="preserve"> </v>
      </c>
      <c r="M45" s="44" t="str">
        <f t="shared" si="5"/>
        <v/>
      </c>
      <c r="N45" s="7" t="str">
        <f t="shared" si="6"/>
        <v/>
      </c>
      <c r="O45" s="8" t="str">
        <f t="shared" si="7"/>
        <v/>
      </c>
      <c r="P45" s="6" t="str">
        <f t="shared" si="8"/>
        <v/>
      </c>
      <c r="Q45" s="5" t="str">
        <f t="shared" si="9"/>
        <v/>
      </c>
    </row>
    <row r="46" spans="1:17" ht="15.75" x14ac:dyDescent="0.25">
      <c r="A46" s="3" t="str">
        <f>IF('Série original'!$A46&lt;&gt;"",'Série original'!$A46,"")</f>
        <v/>
      </c>
      <c r="B46" s="4" t="str">
        <f>IF('Série original'!$B46&lt;&gt;"",'Série original'!$B46,"")</f>
        <v/>
      </c>
      <c r="C46" s="5" t="str">
        <f>IF(AND('2º Saneamento'!$O46&gt;30%,'2º Saneamento'!C46&gt;='2º Saneamento'!$P46,'2º Saneamento'!C46&lt;='2º Saneamento'!$Q46,COUNT('2º Saneamento'!$C46:$L46)&gt;3,OR('2º Saneamento'!$N46&lt;&gt;'1º Saneamento'!$N46,'2º Saneamento'!$O46&lt;&gt;'1º Saneamento'!$O46,'2º Saneamento'!$P46&lt;&gt;'1º Saneamento'!$P46)),'2º Saneamento'!C46," ")</f>
        <v xml:space="preserve"> </v>
      </c>
      <c r="D46" s="5" t="str">
        <f>IF(AND('2º Saneamento'!$O46&gt;30%,'2º Saneamento'!D46&gt;='2º Saneamento'!$P46,'2º Saneamento'!D46&lt;='2º Saneamento'!$Q46,COUNT('2º Saneamento'!$C46:$L46)&gt;3,OR('2º Saneamento'!$N46&lt;&gt;'1º Saneamento'!$N46,'2º Saneamento'!$O46&lt;&gt;'1º Saneamento'!$O46,'2º Saneamento'!$P46&lt;&gt;'1º Saneamento'!$P46)),'2º Saneamento'!D46," ")</f>
        <v xml:space="preserve"> </v>
      </c>
      <c r="E46" s="5" t="str">
        <f>IF(AND('2º Saneamento'!$O46&gt;30%,'2º Saneamento'!E46&gt;='2º Saneamento'!$P46,'2º Saneamento'!E46&lt;='2º Saneamento'!$Q46,COUNT('2º Saneamento'!$C46:$L46)&gt;3,OR('2º Saneamento'!$N46&lt;&gt;'1º Saneamento'!$N46,'2º Saneamento'!$O46&lt;&gt;'1º Saneamento'!$O46,'2º Saneamento'!$P46&lt;&gt;'1º Saneamento'!$P46)),'2º Saneamento'!E46," ")</f>
        <v xml:space="preserve"> </v>
      </c>
      <c r="F46" s="5" t="str">
        <f>IF(AND('2º Saneamento'!$O46&gt;30%,'2º Saneamento'!F46&gt;='2º Saneamento'!$P46,'2º Saneamento'!F46&lt;='2º Saneamento'!$Q46,COUNT('2º Saneamento'!$C46:$L46)&gt;3,OR('2º Saneamento'!$N46&lt;&gt;'1º Saneamento'!$N46,'2º Saneamento'!$O46&lt;&gt;'1º Saneamento'!$O46,'2º Saneamento'!$P46&lt;&gt;'1º Saneamento'!$P46)),'2º Saneamento'!F46," ")</f>
        <v xml:space="preserve"> </v>
      </c>
      <c r="G46" s="5" t="str">
        <f>IF(AND('2º Saneamento'!$O46&gt;30%,'2º Saneamento'!G46&gt;='2º Saneamento'!$P46,'2º Saneamento'!G46&lt;='2º Saneamento'!$Q46,COUNT('2º Saneamento'!$C46:$L46)&gt;3,OR('2º Saneamento'!$N46&lt;&gt;'1º Saneamento'!$N46,'2º Saneamento'!$O46&lt;&gt;'1º Saneamento'!$O46,'2º Saneamento'!$P46&lt;&gt;'1º Saneamento'!$P46)),'2º Saneamento'!G46," ")</f>
        <v xml:space="preserve"> </v>
      </c>
      <c r="H46" s="5" t="str">
        <f>IF(AND('2º Saneamento'!$O46&gt;30%,'2º Saneamento'!H46&gt;='2º Saneamento'!$P46,'2º Saneamento'!H46&lt;='2º Saneamento'!$Q46,COUNT('2º Saneamento'!$C46:$L46)&gt;3,OR('2º Saneamento'!$N46&lt;&gt;'1º Saneamento'!$N46,'2º Saneamento'!$O46&lt;&gt;'1º Saneamento'!$O46,'2º Saneamento'!$P46&lt;&gt;'1º Saneamento'!$P46)),'2º Saneamento'!H46," ")</f>
        <v xml:space="preserve"> </v>
      </c>
      <c r="I46" s="5" t="str">
        <f>IF(AND('2º Saneamento'!$O46&gt;30%,'2º Saneamento'!I46&gt;='2º Saneamento'!$P46,'2º Saneamento'!I46&lt;='2º Saneamento'!$Q46,COUNT('2º Saneamento'!$C46:$L46)&gt;3,OR('2º Saneamento'!$N46&lt;&gt;'1º Saneamento'!$N46,'2º Saneamento'!$O46&lt;&gt;'1º Saneamento'!$O46,'2º Saneamento'!$P46&lt;&gt;'1º Saneamento'!$P46)),'2º Saneamento'!I46," ")</f>
        <v xml:space="preserve"> </v>
      </c>
      <c r="J46" s="5" t="str">
        <f>IF(AND('2º Saneamento'!$O46&gt;30%,'2º Saneamento'!J46&gt;='2º Saneamento'!$P46,'2º Saneamento'!J46&lt;='2º Saneamento'!$Q46,COUNT('2º Saneamento'!$C46:$L46)&gt;3,OR('2º Saneamento'!$N46&lt;&gt;'1º Saneamento'!$N46,'2º Saneamento'!$O46&lt;&gt;'1º Saneamento'!$O46,'2º Saneamento'!$P46&lt;&gt;'1º Saneamento'!$P46)),'2º Saneamento'!J46," ")</f>
        <v xml:space="preserve"> </v>
      </c>
      <c r="K46" s="5" t="str">
        <f>IF(AND('2º Saneamento'!$O46&gt;30%,'2º Saneamento'!K46&gt;='2º Saneamento'!$P46,'2º Saneamento'!K46&lt;='2º Saneamento'!$Q46,COUNT('2º Saneamento'!$C46:$L46)&gt;3,OR('2º Saneamento'!$N46&lt;&gt;'1º Saneamento'!$N46,'2º Saneamento'!$O46&lt;&gt;'1º Saneamento'!$O46,'2º Saneamento'!$P46&lt;&gt;'1º Saneamento'!$P46)),'2º Saneamento'!K46," ")</f>
        <v xml:space="preserve"> </v>
      </c>
      <c r="L46" s="5" t="str">
        <f>IF(AND('2º Saneamento'!$O46&gt;30%,'2º Saneamento'!L46&gt;='2º Saneamento'!$P46,'2º Saneamento'!L46&lt;='2º Saneamento'!$Q46,COUNT('2º Saneamento'!$C46:$L46)&gt;3,OR('2º Saneamento'!$N46&lt;&gt;'1º Saneamento'!$N46,'2º Saneamento'!$O46&lt;&gt;'1º Saneamento'!$O46,'2º Saneamento'!$P46&lt;&gt;'1º Saneamento'!$P46)),'2º Saneamento'!L46," ")</f>
        <v xml:space="preserve"> </v>
      </c>
      <c r="M46" s="44" t="str">
        <f t="shared" si="5"/>
        <v/>
      </c>
      <c r="N46" s="7" t="str">
        <f t="shared" si="6"/>
        <v/>
      </c>
      <c r="O46" s="8" t="str">
        <f t="shared" si="7"/>
        <v/>
      </c>
      <c r="P46" s="6" t="str">
        <f t="shared" si="8"/>
        <v/>
      </c>
      <c r="Q46" s="5" t="str">
        <f t="shared" si="9"/>
        <v/>
      </c>
    </row>
    <row r="47" spans="1:17" ht="15.75" x14ac:dyDescent="0.25">
      <c r="A47" s="3" t="str">
        <f>IF('Série original'!$A47&lt;&gt;"",'Série original'!$A47,"")</f>
        <v/>
      </c>
      <c r="B47" s="4" t="str">
        <f>IF('Série original'!$B47&lt;&gt;"",'Série original'!$B47,"")</f>
        <v/>
      </c>
      <c r="C47" s="5" t="str">
        <f>IF(AND('2º Saneamento'!$O47&gt;30%,'2º Saneamento'!C47&gt;='2º Saneamento'!$P47,'2º Saneamento'!C47&lt;='2º Saneamento'!$Q47,COUNT('2º Saneamento'!$C47:$L47)&gt;3,OR('2º Saneamento'!$N47&lt;&gt;'1º Saneamento'!$N47,'2º Saneamento'!$O47&lt;&gt;'1º Saneamento'!$O47,'2º Saneamento'!$P47&lt;&gt;'1º Saneamento'!$P47)),'2º Saneamento'!C47," ")</f>
        <v xml:space="preserve"> </v>
      </c>
      <c r="D47" s="5" t="str">
        <f>IF(AND('2º Saneamento'!$O47&gt;30%,'2º Saneamento'!D47&gt;='2º Saneamento'!$P47,'2º Saneamento'!D47&lt;='2º Saneamento'!$Q47,COUNT('2º Saneamento'!$C47:$L47)&gt;3,OR('2º Saneamento'!$N47&lt;&gt;'1º Saneamento'!$N47,'2º Saneamento'!$O47&lt;&gt;'1º Saneamento'!$O47,'2º Saneamento'!$P47&lt;&gt;'1º Saneamento'!$P47)),'2º Saneamento'!D47," ")</f>
        <v xml:space="preserve"> </v>
      </c>
      <c r="E47" s="5" t="str">
        <f>IF(AND('2º Saneamento'!$O47&gt;30%,'2º Saneamento'!E47&gt;='2º Saneamento'!$P47,'2º Saneamento'!E47&lt;='2º Saneamento'!$Q47,COUNT('2º Saneamento'!$C47:$L47)&gt;3,OR('2º Saneamento'!$N47&lt;&gt;'1º Saneamento'!$N47,'2º Saneamento'!$O47&lt;&gt;'1º Saneamento'!$O47,'2º Saneamento'!$P47&lt;&gt;'1º Saneamento'!$P47)),'2º Saneamento'!E47," ")</f>
        <v xml:space="preserve"> </v>
      </c>
      <c r="F47" s="5" t="str">
        <f>IF(AND('2º Saneamento'!$O47&gt;30%,'2º Saneamento'!F47&gt;='2º Saneamento'!$P47,'2º Saneamento'!F47&lt;='2º Saneamento'!$Q47,COUNT('2º Saneamento'!$C47:$L47)&gt;3,OR('2º Saneamento'!$N47&lt;&gt;'1º Saneamento'!$N47,'2º Saneamento'!$O47&lt;&gt;'1º Saneamento'!$O47,'2º Saneamento'!$P47&lt;&gt;'1º Saneamento'!$P47)),'2º Saneamento'!F47," ")</f>
        <v xml:space="preserve"> </v>
      </c>
      <c r="G47" s="5" t="str">
        <f>IF(AND('2º Saneamento'!$O47&gt;30%,'2º Saneamento'!G47&gt;='2º Saneamento'!$P47,'2º Saneamento'!G47&lt;='2º Saneamento'!$Q47,COUNT('2º Saneamento'!$C47:$L47)&gt;3,OR('2º Saneamento'!$N47&lt;&gt;'1º Saneamento'!$N47,'2º Saneamento'!$O47&lt;&gt;'1º Saneamento'!$O47,'2º Saneamento'!$P47&lt;&gt;'1º Saneamento'!$P47)),'2º Saneamento'!G47," ")</f>
        <v xml:space="preserve"> </v>
      </c>
      <c r="H47" s="5" t="str">
        <f>IF(AND('2º Saneamento'!$O47&gt;30%,'2º Saneamento'!H47&gt;='2º Saneamento'!$P47,'2º Saneamento'!H47&lt;='2º Saneamento'!$Q47,COUNT('2º Saneamento'!$C47:$L47)&gt;3,OR('2º Saneamento'!$N47&lt;&gt;'1º Saneamento'!$N47,'2º Saneamento'!$O47&lt;&gt;'1º Saneamento'!$O47,'2º Saneamento'!$P47&lt;&gt;'1º Saneamento'!$P47)),'2º Saneamento'!H47," ")</f>
        <v xml:space="preserve"> </v>
      </c>
      <c r="I47" s="5" t="str">
        <f>IF(AND('2º Saneamento'!$O47&gt;30%,'2º Saneamento'!I47&gt;='2º Saneamento'!$P47,'2º Saneamento'!I47&lt;='2º Saneamento'!$Q47,COUNT('2º Saneamento'!$C47:$L47)&gt;3,OR('2º Saneamento'!$N47&lt;&gt;'1º Saneamento'!$N47,'2º Saneamento'!$O47&lt;&gt;'1º Saneamento'!$O47,'2º Saneamento'!$P47&lt;&gt;'1º Saneamento'!$P47)),'2º Saneamento'!I47," ")</f>
        <v xml:space="preserve"> </v>
      </c>
      <c r="J47" s="5" t="str">
        <f>IF(AND('2º Saneamento'!$O47&gt;30%,'2º Saneamento'!J47&gt;='2º Saneamento'!$P47,'2º Saneamento'!J47&lt;='2º Saneamento'!$Q47,COUNT('2º Saneamento'!$C47:$L47)&gt;3,OR('2º Saneamento'!$N47&lt;&gt;'1º Saneamento'!$N47,'2º Saneamento'!$O47&lt;&gt;'1º Saneamento'!$O47,'2º Saneamento'!$P47&lt;&gt;'1º Saneamento'!$P47)),'2º Saneamento'!J47," ")</f>
        <v xml:space="preserve"> </v>
      </c>
      <c r="K47" s="5" t="str">
        <f>IF(AND('2º Saneamento'!$O47&gt;30%,'2º Saneamento'!K47&gt;='2º Saneamento'!$P47,'2º Saneamento'!K47&lt;='2º Saneamento'!$Q47,COUNT('2º Saneamento'!$C47:$L47)&gt;3,OR('2º Saneamento'!$N47&lt;&gt;'1º Saneamento'!$N47,'2º Saneamento'!$O47&lt;&gt;'1º Saneamento'!$O47,'2º Saneamento'!$P47&lt;&gt;'1º Saneamento'!$P47)),'2º Saneamento'!K47," ")</f>
        <v xml:space="preserve"> </v>
      </c>
      <c r="L47" s="5" t="str">
        <f>IF(AND('2º Saneamento'!$O47&gt;30%,'2º Saneamento'!L47&gt;='2º Saneamento'!$P47,'2º Saneamento'!L47&lt;='2º Saneamento'!$Q47,COUNT('2º Saneamento'!$C47:$L47)&gt;3,OR('2º Saneamento'!$N47&lt;&gt;'1º Saneamento'!$N47,'2º Saneamento'!$O47&lt;&gt;'1º Saneamento'!$O47,'2º Saneamento'!$P47&lt;&gt;'1º Saneamento'!$P47)),'2º Saneamento'!L47," ")</f>
        <v xml:space="preserve"> </v>
      </c>
      <c r="M47" s="44" t="str">
        <f t="shared" si="5"/>
        <v/>
      </c>
      <c r="N47" s="7" t="str">
        <f t="shared" si="6"/>
        <v/>
      </c>
      <c r="O47" s="8" t="str">
        <f t="shared" si="7"/>
        <v/>
      </c>
      <c r="P47" s="6" t="str">
        <f t="shared" si="8"/>
        <v/>
      </c>
      <c r="Q47" s="5" t="str">
        <f t="shared" si="9"/>
        <v/>
      </c>
    </row>
    <row r="48" spans="1:17" ht="15.75" x14ac:dyDescent="0.25">
      <c r="A48" s="3" t="str">
        <f>IF('Série original'!$A48&lt;&gt;"",'Série original'!$A48,"")</f>
        <v/>
      </c>
      <c r="B48" s="4" t="str">
        <f>IF('Série original'!$B48&lt;&gt;"",'Série original'!$B48,"")</f>
        <v/>
      </c>
      <c r="C48" s="5" t="str">
        <f>IF(AND('2º Saneamento'!$O48&gt;30%,'2º Saneamento'!C48&gt;='2º Saneamento'!$P48,'2º Saneamento'!C48&lt;='2º Saneamento'!$Q48,COUNT('2º Saneamento'!$C48:$L48)&gt;3,OR('2º Saneamento'!$N48&lt;&gt;'1º Saneamento'!$N48,'2º Saneamento'!$O48&lt;&gt;'1º Saneamento'!$O48,'2º Saneamento'!$P48&lt;&gt;'1º Saneamento'!$P48)),'2º Saneamento'!C48," ")</f>
        <v xml:space="preserve"> </v>
      </c>
      <c r="D48" s="5" t="str">
        <f>IF(AND('2º Saneamento'!$O48&gt;30%,'2º Saneamento'!D48&gt;='2º Saneamento'!$P48,'2º Saneamento'!D48&lt;='2º Saneamento'!$Q48,COUNT('2º Saneamento'!$C48:$L48)&gt;3,OR('2º Saneamento'!$N48&lt;&gt;'1º Saneamento'!$N48,'2º Saneamento'!$O48&lt;&gt;'1º Saneamento'!$O48,'2º Saneamento'!$P48&lt;&gt;'1º Saneamento'!$P48)),'2º Saneamento'!D48," ")</f>
        <v xml:space="preserve"> </v>
      </c>
      <c r="E48" s="5" t="str">
        <f>IF(AND('2º Saneamento'!$O48&gt;30%,'2º Saneamento'!E48&gt;='2º Saneamento'!$P48,'2º Saneamento'!E48&lt;='2º Saneamento'!$Q48,COUNT('2º Saneamento'!$C48:$L48)&gt;3,OR('2º Saneamento'!$N48&lt;&gt;'1º Saneamento'!$N48,'2º Saneamento'!$O48&lt;&gt;'1º Saneamento'!$O48,'2º Saneamento'!$P48&lt;&gt;'1º Saneamento'!$P48)),'2º Saneamento'!E48," ")</f>
        <v xml:space="preserve"> </v>
      </c>
      <c r="F48" s="5" t="str">
        <f>IF(AND('2º Saneamento'!$O48&gt;30%,'2º Saneamento'!F48&gt;='2º Saneamento'!$P48,'2º Saneamento'!F48&lt;='2º Saneamento'!$Q48,COUNT('2º Saneamento'!$C48:$L48)&gt;3,OR('2º Saneamento'!$N48&lt;&gt;'1º Saneamento'!$N48,'2º Saneamento'!$O48&lt;&gt;'1º Saneamento'!$O48,'2º Saneamento'!$P48&lt;&gt;'1º Saneamento'!$P48)),'2º Saneamento'!F48," ")</f>
        <v xml:space="preserve"> </v>
      </c>
      <c r="G48" s="5" t="str">
        <f>IF(AND('2º Saneamento'!$O48&gt;30%,'2º Saneamento'!G48&gt;='2º Saneamento'!$P48,'2º Saneamento'!G48&lt;='2º Saneamento'!$Q48,COUNT('2º Saneamento'!$C48:$L48)&gt;3,OR('2º Saneamento'!$N48&lt;&gt;'1º Saneamento'!$N48,'2º Saneamento'!$O48&lt;&gt;'1º Saneamento'!$O48,'2º Saneamento'!$P48&lt;&gt;'1º Saneamento'!$P48)),'2º Saneamento'!G48," ")</f>
        <v xml:space="preserve"> </v>
      </c>
      <c r="H48" s="5" t="str">
        <f>IF(AND('2º Saneamento'!$O48&gt;30%,'2º Saneamento'!H48&gt;='2º Saneamento'!$P48,'2º Saneamento'!H48&lt;='2º Saneamento'!$Q48,COUNT('2º Saneamento'!$C48:$L48)&gt;3,OR('2º Saneamento'!$N48&lt;&gt;'1º Saneamento'!$N48,'2º Saneamento'!$O48&lt;&gt;'1º Saneamento'!$O48,'2º Saneamento'!$P48&lt;&gt;'1º Saneamento'!$P48)),'2º Saneamento'!H48," ")</f>
        <v xml:space="preserve"> </v>
      </c>
      <c r="I48" s="5" t="str">
        <f>IF(AND('2º Saneamento'!$O48&gt;30%,'2º Saneamento'!I48&gt;='2º Saneamento'!$P48,'2º Saneamento'!I48&lt;='2º Saneamento'!$Q48,COUNT('2º Saneamento'!$C48:$L48)&gt;3,OR('2º Saneamento'!$N48&lt;&gt;'1º Saneamento'!$N48,'2º Saneamento'!$O48&lt;&gt;'1º Saneamento'!$O48,'2º Saneamento'!$P48&lt;&gt;'1º Saneamento'!$P48)),'2º Saneamento'!I48," ")</f>
        <v xml:space="preserve"> </v>
      </c>
      <c r="J48" s="5" t="str">
        <f>IF(AND('2º Saneamento'!$O48&gt;30%,'2º Saneamento'!J48&gt;='2º Saneamento'!$P48,'2º Saneamento'!J48&lt;='2º Saneamento'!$Q48,COUNT('2º Saneamento'!$C48:$L48)&gt;3,OR('2º Saneamento'!$N48&lt;&gt;'1º Saneamento'!$N48,'2º Saneamento'!$O48&lt;&gt;'1º Saneamento'!$O48,'2º Saneamento'!$P48&lt;&gt;'1º Saneamento'!$P48)),'2º Saneamento'!J48," ")</f>
        <v xml:space="preserve"> </v>
      </c>
      <c r="K48" s="5" t="str">
        <f>IF(AND('2º Saneamento'!$O48&gt;30%,'2º Saneamento'!K48&gt;='2º Saneamento'!$P48,'2º Saneamento'!K48&lt;='2º Saneamento'!$Q48,COUNT('2º Saneamento'!$C48:$L48)&gt;3,OR('2º Saneamento'!$N48&lt;&gt;'1º Saneamento'!$N48,'2º Saneamento'!$O48&lt;&gt;'1º Saneamento'!$O48,'2º Saneamento'!$P48&lt;&gt;'1º Saneamento'!$P48)),'2º Saneamento'!K48," ")</f>
        <v xml:space="preserve"> </v>
      </c>
      <c r="L48" s="5" t="str">
        <f>IF(AND('2º Saneamento'!$O48&gt;30%,'2º Saneamento'!L48&gt;='2º Saneamento'!$P48,'2º Saneamento'!L48&lt;='2º Saneamento'!$Q48,COUNT('2º Saneamento'!$C48:$L48)&gt;3,OR('2º Saneamento'!$N48&lt;&gt;'1º Saneamento'!$N48,'2º Saneamento'!$O48&lt;&gt;'1º Saneamento'!$O48,'2º Saneamento'!$P48&lt;&gt;'1º Saneamento'!$P48)),'2º Saneamento'!L48," ")</f>
        <v xml:space="preserve"> </v>
      </c>
      <c r="M48" s="44" t="str">
        <f t="shared" si="5"/>
        <v/>
      </c>
      <c r="N48" s="7" t="str">
        <f t="shared" si="6"/>
        <v/>
      </c>
      <c r="O48" s="8" t="str">
        <f t="shared" si="7"/>
        <v/>
      </c>
      <c r="P48" s="6" t="str">
        <f t="shared" si="8"/>
        <v/>
      </c>
      <c r="Q48" s="5" t="str">
        <f t="shared" si="9"/>
        <v/>
      </c>
    </row>
    <row r="49" spans="1:17" ht="15.75" x14ac:dyDescent="0.25">
      <c r="A49" s="3" t="str">
        <f>IF('Série original'!$A49&lt;&gt;"",'Série original'!$A49,"")</f>
        <v/>
      </c>
      <c r="B49" s="4" t="str">
        <f>IF('Série original'!$B49&lt;&gt;"",'Série original'!$B49,"")</f>
        <v/>
      </c>
      <c r="C49" s="5" t="str">
        <f>IF(AND('2º Saneamento'!$O49&gt;30%,'2º Saneamento'!C49&gt;='2º Saneamento'!$P49,'2º Saneamento'!C49&lt;='2º Saneamento'!$Q49,COUNT('2º Saneamento'!$C49:$L49)&gt;3,OR('2º Saneamento'!$N49&lt;&gt;'1º Saneamento'!$N49,'2º Saneamento'!$O49&lt;&gt;'1º Saneamento'!$O49,'2º Saneamento'!$P49&lt;&gt;'1º Saneamento'!$P49)),'2º Saneamento'!C49," ")</f>
        <v xml:space="preserve"> </v>
      </c>
      <c r="D49" s="5" t="str">
        <f>IF(AND('2º Saneamento'!$O49&gt;30%,'2º Saneamento'!D49&gt;='2º Saneamento'!$P49,'2º Saneamento'!D49&lt;='2º Saneamento'!$Q49,COUNT('2º Saneamento'!$C49:$L49)&gt;3,OR('2º Saneamento'!$N49&lt;&gt;'1º Saneamento'!$N49,'2º Saneamento'!$O49&lt;&gt;'1º Saneamento'!$O49,'2º Saneamento'!$P49&lt;&gt;'1º Saneamento'!$P49)),'2º Saneamento'!D49," ")</f>
        <v xml:space="preserve"> </v>
      </c>
      <c r="E49" s="5" t="str">
        <f>IF(AND('2º Saneamento'!$O49&gt;30%,'2º Saneamento'!E49&gt;='2º Saneamento'!$P49,'2º Saneamento'!E49&lt;='2º Saneamento'!$Q49,COUNT('2º Saneamento'!$C49:$L49)&gt;3,OR('2º Saneamento'!$N49&lt;&gt;'1º Saneamento'!$N49,'2º Saneamento'!$O49&lt;&gt;'1º Saneamento'!$O49,'2º Saneamento'!$P49&lt;&gt;'1º Saneamento'!$P49)),'2º Saneamento'!E49," ")</f>
        <v xml:space="preserve"> </v>
      </c>
      <c r="F49" s="5" t="str">
        <f>IF(AND('2º Saneamento'!$O49&gt;30%,'2º Saneamento'!F49&gt;='2º Saneamento'!$P49,'2º Saneamento'!F49&lt;='2º Saneamento'!$Q49,COUNT('2º Saneamento'!$C49:$L49)&gt;3,OR('2º Saneamento'!$N49&lt;&gt;'1º Saneamento'!$N49,'2º Saneamento'!$O49&lt;&gt;'1º Saneamento'!$O49,'2º Saneamento'!$P49&lt;&gt;'1º Saneamento'!$P49)),'2º Saneamento'!F49," ")</f>
        <v xml:space="preserve"> </v>
      </c>
      <c r="G49" s="5" t="str">
        <f>IF(AND('2º Saneamento'!$O49&gt;30%,'2º Saneamento'!G49&gt;='2º Saneamento'!$P49,'2º Saneamento'!G49&lt;='2º Saneamento'!$Q49,COUNT('2º Saneamento'!$C49:$L49)&gt;3,OR('2º Saneamento'!$N49&lt;&gt;'1º Saneamento'!$N49,'2º Saneamento'!$O49&lt;&gt;'1º Saneamento'!$O49,'2º Saneamento'!$P49&lt;&gt;'1º Saneamento'!$P49)),'2º Saneamento'!G49," ")</f>
        <v xml:space="preserve"> </v>
      </c>
      <c r="H49" s="5" t="str">
        <f>IF(AND('2º Saneamento'!$O49&gt;30%,'2º Saneamento'!H49&gt;='2º Saneamento'!$P49,'2º Saneamento'!H49&lt;='2º Saneamento'!$Q49,COUNT('2º Saneamento'!$C49:$L49)&gt;3,OR('2º Saneamento'!$N49&lt;&gt;'1º Saneamento'!$N49,'2º Saneamento'!$O49&lt;&gt;'1º Saneamento'!$O49,'2º Saneamento'!$P49&lt;&gt;'1º Saneamento'!$P49)),'2º Saneamento'!H49," ")</f>
        <v xml:space="preserve"> </v>
      </c>
      <c r="I49" s="5" t="str">
        <f>IF(AND('2º Saneamento'!$O49&gt;30%,'2º Saneamento'!I49&gt;='2º Saneamento'!$P49,'2º Saneamento'!I49&lt;='2º Saneamento'!$Q49,COUNT('2º Saneamento'!$C49:$L49)&gt;3,OR('2º Saneamento'!$N49&lt;&gt;'1º Saneamento'!$N49,'2º Saneamento'!$O49&lt;&gt;'1º Saneamento'!$O49,'2º Saneamento'!$P49&lt;&gt;'1º Saneamento'!$P49)),'2º Saneamento'!I49," ")</f>
        <v xml:space="preserve"> </v>
      </c>
      <c r="J49" s="5" t="str">
        <f>IF(AND('2º Saneamento'!$O49&gt;30%,'2º Saneamento'!J49&gt;='2º Saneamento'!$P49,'2º Saneamento'!J49&lt;='2º Saneamento'!$Q49,COUNT('2º Saneamento'!$C49:$L49)&gt;3,OR('2º Saneamento'!$N49&lt;&gt;'1º Saneamento'!$N49,'2º Saneamento'!$O49&lt;&gt;'1º Saneamento'!$O49,'2º Saneamento'!$P49&lt;&gt;'1º Saneamento'!$P49)),'2º Saneamento'!J49," ")</f>
        <v xml:space="preserve"> </v>
      </c>
      <c r="K49" s="5" t="str">
        <f>IF(AND('2º Saneamento'!$O49&gt;30%,'2º Saneamento'!K49&gt;='2º Saneamento'!$P49,'2º Saneamento'!K49&lt;='2º Saneamento'!$Q49,COUNT('2º Saneamento'!$C49:$L49)&gt;3,OR('2º Saneamento'!$N49&lt;&gt;'1º Saneamento'!$N49,'2º Saneamento'!$O49&lt;&gt;'1º Saneamento'!$O49,'2º Saneamento'!$P49&lt;&gt;'1º Saneamento'!$P49)),'2º Saneamento'!K49," ")</f>
        <v xml:space="preserve"> </v>
      </c>
      <c r="L49" s="5" t="str">
        <f>IF(AND('2º Saneamento'!$O49&gt;30%,'2º Saneamento'!L49&gt;='2º Saneamento'!$P49,'2º Saneamento'!L49&lt;='2º Saneamento'!$Q49,COUNT('2º Saneamento'!$C49:$L49)&gt;3,OR('2º Saneamento'!$N49&lt;&gt;'1º Saneamento'!$N49,'2º Saneamento'!$O49&lt;&gt;'1º Saneamento'!$O49,'2º Saneamento'!$P49&lt;&gt;'1º Saneamento'!$P49)),'2º Saneamento'!L49," ")</f>
        <v xml:space="preserve"> </v>
      </c>
      <c r="M49" s="44" t="str">
        <f t="shared" si="5"/>
        <v/>
      </c>
      <c r="N49" s="7" t="str">
        <f t="shared" si="6"/>
        <v/>
      </c>
      <c r="O49" s="8" t="str">
        <f t="shared" si="7"/>
        <v/>
      </c>
      <c r="P49" s="6" t="str">
        <f t="shared" si="8"/>
        <v/>
      </c>
      <c r="Q49" s="5" t="str">
        <f t="shared" si="9"/>
        <v/>
      </c>
    </row>
    <row r="50" spans="1:17" ht="15.75" x14ac:dyDescent="0.25">
      <c r="A50" s="3" t="str">
        <f>IF('Série original'!$A50&lt;&gt;"",'Série original'!$A50,"")</f>
        <v/>
      </c>
      <c r="B50" s="4" t="str">
        <f>IF('Série original'!$B50&lt;&gt;"",'Série original'!$B50,"")</f>
        <v/>
      </c>
      <c r="C50" s="5" t="str">
        <f>IF(AND('2º Saneamento'!$O50&gt;30%,'2º Saneamento'!C50&gt;='2º Saneamento'!$P50,'2º Saneamento'!C50&lt;='2º Saneamento'!$Q50,COUNT('2º Saneamento'!$C50:$L50)&gt;3,OR('2º Saneamento'!$N50&lt;&gt;'1º Saneamento'!$N50,'2º Saneamento'!$O50&lt;&gt;'1º Saneamento'!$O50,'2º Saneamento'!$P50&lt;&gt;'1º Saneamento'!$P50)),'2º Saneamento'!C50," ")</f>
        <v xml:space="preserve"> </v>
      </c>
      <c r="D50" s="5" t="str">
        <f>IF(AND('2º Saneamento'!$O50&gt;30%,'2º Saneamento'!D50&gt;='2º Saneamento'!$P50,'2º Saneamento'!D50&lt;='2º Saneamento'!$Q50,COUNT('2º Saneamento'!$C50:$L50)&gt;3,OR('2º Saneamento'!$N50&lt;&gt;'1º Saneamento'!$N50,'2º Saneamento'!$O50&lt;&gt;'1º Saneamento'!$O50,'2º Saneamento'!$P50&lt;&gt;'1º Saneamento'!$P50)),'2º Saneamento'!D50," ")</f>
        <v xml:space="preserve"> </v>
      </c>
      <c r="E50" s="5" t="str">
        <f>IF(AND('2º Saneamento'!$O50&gt;30%,'2º Saneamento'!E50&gt;='2º Saneamento'!$P50,'2º Saneamento'!E50&lt;='2º Saneamento'!$Q50,COUNT('2º Saneamento'!$C50:$L50)&gt;3,OR('2º Saneamento'!$N50&lt;&gt;'1º Saneamento'!$N50,'2º Saneamento'!$O50&lt;&gt;'1º Saneamento'!$O50,'2º Saneamento'!$P50&lt;&gt;'1º Saneamento'!$P50)),'2º Saneamento'!E50," ")</f>
        <v xml:space="preserve"> </v>
      </c>
      <c r="F50" s="5" t="str">
        <f>IF(AND('2º Saneamento'!$O50&gt;30%,'2º Saneamento'!F50&gt;='2º Saneamento'!$P50,'2º Saneamento'!F50&lt;='2º Saneamento'!$Q50,COUNT('2º Saneamento'!$C50:$L50)&gt;3,OR('2º Saneamento'!$N50&lt;&gt;'1º Saneamento'!$N50,'2º Saneamento'!$O50&lt;&gt;'1º Saneamento'!$O50,'2º Saneamento'!$P50&lt;&gt;'1º Saneamento'!$P50)),'2º Saneamento'!F50," ")</f>
        <v xml:space="preserve"> </v>
      </c>
      <c r="G50" s="5" t="str">
        <f>IF(AND('2º Saneamento'!$O50&gt;30%,'2º Saneamento'!G50&gt;='2º Saneamento'!$P50,'2º Saneamento'!G50&lt;='2º Saneamento'!$Q50,COUNT('2º Saneamento'!$C50:$L50)&gt;3,OR('2º Saneamento'!$N50&lt;&gt;'1º Saneamento'!$N50,'2º Saneamento'!$O50&lt;&gt;'1º Saneamento'!$O50,'2º Saneamento'!$P50&lt;&gt;'1º Saneamento'!$P50)),'2º Saneamento'!G50," ")</f>
        <v xml:space="preserve"> </v>
      </c>
      <c r="H50" s="5" t="str">
        <f>IF(AND('2º Saneamento'!$O50&gt;30%,'2º Saneamento'!H50&gt;='2º Saneamento'!$P50,'2º Saneamento'!H50&lt;='2º Saneamento'!$Q50,COUNT('2º Saneamento'!$C50:$L50)&gt;3,OR('2º Saneamento'!$N50&lt;&gt;'1º Saneamento'!$N50,'2º Saneamento'!$O50&lt;&gt;'1º Saneamento'!$O50,'2º Saneamento'!$P50&lt;&gt;'1º Saneamento'!$P50)),'2º Saneamento'!H50," ")</f>
        <v xml:space="preserve"> </v>
      </c>
      <c r="I50" s="5" t="str">
        <f>IF(AND('2º Saneamento'!$O50&gt;30%,'2º Saneamento'!I50&gt;='2º Saneamento'!$P50,'2º Saneamento'!I50&lt;='2º Saneamento'!$Q50,COUNT('2º Saneamento'!$C50:$L50)&gt;3,OR('2º Saneamento'!$N50&lt;&gt;'1º Saneamento'!$N50,'2º Saneamento'!$O50&lt;&gt;'1º Saneamento'!$O50,'2º Saneamento'!$P50&lt;&gt;'1º Saneamento'!$P50)),'2º Saneamento'!I50," ")</f>
        <v xml:space="preserve"> </v>
      </c>
      <c r="J50" s="5" t="str">
        <f>IF(AND('2º Saneamento'!$O50&gt;30%,'2º Saneamento'!J50&gt;='2º Saneamento'!$P50,'2º Saneamento'!J50&lt;='2º Saneamento'!$Q50,COUNT('2º Saneamento'!$C50:$L50)&gt;3,OR('2º Saneamento'!$N50&lt;&gt;'1º Saneamento'!$N50,'2º Saneamento'!$O50&lt;&gt;'1º Saneamento'!$O50,'2º Saneamento'!$P50&lt;&gt;'1º Saneamento'!$P50)),'2º Saneamento'!J50," ")</f>
        <v xml:space="preserve"> </v>
      </c>
      <c r="K50" s="5" t="str">
        <f>IF(AND('2º Saneamento'!$O50&gt;30%,'2º Saneamento'!K50&gt;='2º Saneamento'!$P50,'2º Saneamento'!K50&lt;='2º Saneamento'!$Q50,COUNT('2º Saneamento'!$C50:$L50)&gt;3,OR('2º Saneamento'!$N50&lt;&gt;'1º Saneamento'!$N50,'2º Saneamento'!$O50&lt;&gt;'1º Saneamento'!$O50,'2º Saneamento'!$P50&lt;&gt;'1º Saneamento'!$P50)),'2º Saneamento'!K50," ")</f>
        <v xml:space="preserve"> </v>
      </c>
      <c r="L50" s="5" t="str">
        <f>IF(AND('2º Saneamento'!$O50&gt;30%,'2º Saneamento'!L50&gt;='2º Saneamento'!$P50,'2º Saneamento'!L50&lt;='2º Saneamento'!$Q50,COUNT('2º Saneamento'!$C50:$L50)&gt;3,OR('2º Saneamento'!$N50&lt;&gt;'1º Saneamento'!$N50,'2º Saneamento'!$O50&lt;&gt;'1º Saneamento'!$O50,'2º Saneamento'!$P50&lt;&gt;'1º Saneamento'!$P50)),'2º Saneamento'!L50," ")</f>
        <v xml:space="preserve"> </v>
      </c>
      <c r="M50" s="44" t="str">
        <f t="shared" si="5"/>
        <v/>
      </c>
      <c r="N50" s="7" t="str">
        <f t="shared" si="6"/>
        <v/>
      </c>
      <c r="O50" s="8" t="str">
        <f t="shared" si="7"/>
        <v/>
      </c>
      <c r="P50" s="6" t="str">
        <f t="shared" si="8"/>
        <v/>
      </c>
      <c r="Q50" s="5" t="str">
        <f t="shared" si="9"/>
        <v/>
      </c>
    </row>
    <row r="51" spans="1:17" ht="15.75" x14ac:dyDescent="0.25">
      <c r="A51" s="3" t="str">
        <f>IF('Série original'!$A51&lt;&gt;"",'Série original'!$A51,"")</f>
        <v/>
      </c>
      <c r="B51" s="4" t="str">
        <f>IF('Série original'!$B51&lt;&gt;"",'Série original'!$B51,"")</f>
        <v/>
      </c>
      <c r="C51" s="5" t="str">
        <f>IF(AND('2º Saneamento'!$O51&gt;30%,'2º Saneamento'!C51&gt;='2º Saneamento'!$P51,'2º Saneamento'!C51&lt;='2º Saneamento'!$Q51,COUNT('2º Saneamento'!$C51:$L51)&gt;3,OR('2º Saneamento'!$N51&lt;&gt;'1º Saneamento'!$N51,'2º Saneamento'!$O51&lt;&gt;'1º Saneamento'!$O51,'2º Saneamento'!$P51&lt;&gt;'1º Saneamento'!$P51)),'2º Saneamento'!C51," ")</f>
        <v xml:space="preserve"> </v>
      </c>
      <c r="D51" s="5" t="str">
        <f>IF(AND('2º Saneamento'!$O51&gt;30%,'2º Saneamento'!D51&gt;='2º Saneamento'!$P51,'2º Saneamento'!D51&lt;='2º Saneamento'!$Q51,COUNT('2º Saneamento'!$C51:$L51)&gt;3,OR('2º Saneamento'!$N51&lt;&gt;'1º Saneamento'!$N51,'2º Saneamento'!$O51&lt;&gt;'1º Saneamento'!$O51,'2º Saneamento'!$P51&lt;&gt;'1º Saneamento'!$P51)),'2º Saneamento'!D51," ")</f>
        <v xml:space="preserve"> </v>
      </c>
      <c r="E51" s="5" t="str">
        <f>IF(AND('2º Saneamento'!$O51&gt;30%,'2º Saneamento'!E51&gt;='2º Saneamento'!$P51,'2º Saneamento'!E51&lt;='2º Saneamento'!$Q51,COUNT('2º Saneamento'!$C51:$L51)&gt;3,OR('2º Saneamento'!$N51&lt;&gt;'1º Saneamento'!$N51,'2º Saneamento'!$O51&lt;&gt;'1º Saneamento'!$O51,'2º Saneamento'!$P51&lt;&gt;'1º Saneamento'!$P51)),'2º Saneamento'!E51," ")</f>
        <v xml:space="preserve"> </v>
      </c>
      <c r="F51" s="5" t="str">
        <f>IF(AND('2º Saneamento'!$O51&gt;30%,'2º Saneamento'!F51&gt;='2º Saneamento'!$P51,'2º Saneamento'!F51&lt;='2º Saneamento'!$Q51,COUNT('2º Saneamento'!$C51:$L51)&gt;3,OR('2º Saneamento'!$N51&lt;&gt;'1º Saneamento'!$N51,'2º Saneamento'!$O51&lt;&gt;'1º Saneamento'!$O51,'2º Saneamento'!$P51&lt;&gt;'1º Saneamento'!$P51)),'2º Saneamento'!F51," ")</f>
        <v xml:space="preserve"> </v>
      </c>
      <c r="G51" s="5" t="str">
        <f>IF(AND('2º Saneamento'!$O51&gt;30%,'2º Saneamento'!G51&gt;='2º Saneamento'!$P51,'2º Saneamento'!G51&lt;='2º Saneamento'!$Q51,COUNT('2º Saneamento'!$C51:$L51)&gt;3,OR('2º Saneamento'!$N51&lt;&gt;'1º Saneamento'!$N51,'2º Saneamento'!$O51&lt;&gt;'1º Saneamento'!$O51,'2º Saneamento'!$P51&lt;&gt;'1º Saneamento'!$P51)),'2º Saneamento'!G51," ")</f>
        <v xml:space="preserve"> </v>
      </c>
      <c r="H51" s="5" t="str">
        <f>IF(AND('2º Saneamento'!$O51&gt;30%,'2º Saneamento'!H51&gt;='2º Saneamento'!$P51,'2º Saneamento'!H51&lt;='2º Saneamento'!$Q51,COUNT('2º Saneamento'!$C51:$L51)&gt;3,OR('2º Saneamento'!$N51&lt;&gt;'1º Saneamento'!$N51,'2º Saneamento'!$O51&lt;&gt;'1º Saneamento'!$O51,'2º Saneamento'!$P51&lt;&gt;'1º Saneamento'!$P51)),'2º Saneamento'!H51," ")</f>
        <v xml:space="preserve"> </v>
      </c>
      <c r="I51" s="5" t="str">
        <f>IF(AND('2º Saneamento'!$O51&gt;30%,'2º Saneamento'!I51&gt;='2º Saneamento'!$P51,'2º Saneamento'!I51&lt;='2º Saneamento'!$Q51,COUNT('2º Saneamento'!$C51:$L51)&gt;3,OR('2º Saneamento'!$N51&lt;&gt;'1º Saneamento'!$N51,'2º Saneamento'!$O51&lt;&gt;'1º Saneamento'!$O51,'2º Saneamento'!$P51&lt;&gt;'1º Saneamento'!$P51)),'2º Saneamento'!I51," ")</f>
        <v xml:space="preserve"> </v>
      </c>
      <c r="J51" s="5" t="str">
        <f>IF(AND('2º Saneamento'!$O51&gt;30%,'2º Saneamento'!J51&gt;='2º Saneamento'!$P51,'2º Saneamento'!J51&lt;='2º Saneamento'!$Q51,COUNT('2º Saneamento'!$C51:$L51)&gt;3,OR('2º Saneamento'!$N51&lt;&gt;'1º Saneamento'!$N51,'2º Saneamento'!$O51&lt;&gt;'1º Saneamento'!$O51,'2º Saneamento'!$P51&lt;&gt;'1º Saneamento'!$P51)),'2º Saneamento'!J51," ")</f>
        <v xml:space="preserve"> </v>
      </c>
      <c r="K51" s="5" t="str">
        <f>IF(AND('2º Saneamento'!$O51&gt;30%,'2º Saneamento'!K51&gt;='2º Saneamento'!$P51,'2º Saneamento'!K51&lt;='2º Saneamento'!$Q51,COUNT('2º Saneamento'!$C51:$L51)&gt;3,OR('2º Saneamento'!$N51&lt;&gt;'1º Saneamento'!$N51,'2º Saneamento'!$O51&lt;&gt;'1º Saneamento'!$O51,'2º Saneamento'!$P51&lt;&gt;'1º Saneamento'!$P51)),'2º Saneamento'!K51," ")</f>
        <v xml:space="preserve"> </v>
      </c>
      <c r="L51" s="5" t="str">
        <f>IF(AND('2º Saneamento'!$O51&gt;30%,'2º Saneamento'!L51&gt;='2º Saneamento'!$P51,'2º Saneamento'!L51&lt;='2º Saneamento'!$Q51,COUNT('2º Saneamento'!$C51:$L51)&gt;3,OR('2º Saneamento'!$N51&lt;&gt;'1º Saneamento'!$N51,'2º Saneamento'!$O51&lt;&gt;'1º Saneamento'!$O51,'2º Saneamento'!$P51&lt;&gt;'1º Saneamento'!$P51)),'2º Saneamento'!L51," ")</f>
        <v xml:space="preserve"> </v>
      </c>
      <c r="M51" s="44" t="str">
        <f t="shared" si="5"/>
        <v/>
      </c>
      <c r="N51" s="7" t="str">
        <f t="shared" si="6"/>
        <v/>
      </c>
      <c r="O51" s="8" t="str">
        <f t="shared" si="7"/>
        <v/>
      </c>
      <c r="P51" s="6" t="str">
        <f t="shared" si="8"/>
        <v/>
      </c>
      <c r="Q51" s="5" t="str">
        <f t="shared" si="9"/>
        <v/>
      </c>
    </row>
    <row r="52" spans="1:17" ht="15.75" x14ac:dyDescent="0.25">
      <c r="A52" s="3" t="str">
        <f>IF('Série original'!$A52&lt;&gt;"",'Série original'!$A52,"")</f>
        <v/>
      </c>
      <c r="B52" s="4" t="str">
        <f>IF('Série original'!$B52&lt;&gt;"",'Série original'!$B52,"")</f>
        <v/>
      </c>
      <c r="C52" s="5" t="str">
        <f>IF(AND('2º Saneamento'!$O52&gt;30%,'2º Saneamento'!C52&gt;='2º Saneamento'!$P52,'2º Saneamento'!C52&lt;='2º Saneamento'!$Q52,COUNT('2º Saneamento'!$C52:$L52)&gt;3,OR('2º Saneamento'!$N52&lt;&gt;'1º Saneamento'!$N52,'2º Saneamento'!$O52&lt;&gt;'1º Saneamento'!$O52,'2º Saneamento'!$P52&lt;&gt;'1º Saneamento'!$P52)),'2º Saneamento'!C52," ")</f>
        <v xml:space="preserve"> </v>
      </c>
      <c r="D52" s="5" t="str">
        <f>IF(AND('2º Saneamento'!$O52&gt;30%,'2º Saneamento'!D52&gt;='2º Saneamento'!$P52,'2º Saneamento'!D52&lt;='2º Saneamento'!$Q52,COUNT('2º Saneamento'!$C52:$L52)&gt;3,OR('2º Saneamento'!$N52&lt;&gt;'1º Saneamento'!$N52,'2º Saneamento'!$O52&lt;&gt;'1º Saneamento'!$O52,'2º Saneamento'!$P52&lt;&gt;'1º Saneamento'!$P52)),'2º Saneamento'!D52," ")</f>
        <v xml:space="preserve"> </v>
      </c>
      <c r="E52" s="5" t="str">
        <f>IF(AND('2º Saneamento'!$O52&gt;30%,'2º Saneamento'!E52&gt;='2º Saneamento'!$P52,'2º Saneamento'!E52&lt;='2º Saneamento'!$Q52,COUNT('2º Saneamento'!$C52:$L52)&gt;3,OR('2º Saneamento'!$N52&lt;&gt;'1º Saneamento'!$N52,'2º Saneamento'!$O52&lt;&gt;'1º Saneamento'!$O52,'2º Saneamento'!$P52&lt;&gt;'1º Saneamento'!$P52)),'2º Saneamento'!E52," ")</f>
        <v xml:space="preserve"> </v>
      </c>
      <c r="F52" s="5" t="str">
        <f>IF(AND('2º Saneamento'!$O52&gt;30%,'2º Saneamento'!F52&gt;='2º Saneamento'!$P52,'2º Saneamento'!F52&lt;='2º Saneamento'!$Q52,COUNT('2º Saneamento'!$C52:$L52)&gt;3,OR('2º Saneamento'!$N52&lt;&gt;'1º Saneamento'!$N52,'2º Saneamento'!$O52&lt;&gt;'1º Saneamento'!$O52,'2º Saneamento'!$P52&lt;&gt;'1º Saneamento'!$P52)),'2º Saneamento'!F52," ")</f>
        <v xml:space="preserve"> </v>
      </c>
      <c r="G52" s="5" t="str">
        <f>IF(AND('2º Saneamento'!$O52&gt;30%,'2º Saneamento'!G52&gt;='2º Saneamento'!$P52,'2º Saneamento'!G52&lt;='2º Saneamento'!$Q52,COUNT('2º Saneamento'!$C52:$L52)&gt;3,OR('2º Saneamento'!$N52&lt;&gt;'1º Saneamento'!$N52,'2º Saneamento'!$O52&lt;&gt;'1º Saneamento'!$O52,'2º Saneamento'!$P52&lt;&gt;'1º Saneamento'!$P52)),'2º Saneamento'!G52," ")</f>
        <v xml:space="preserve"> </v>
      </c>
      <c r="H52" s="5" t="str">
        <f>IF(AND('2º Saneamento'!$O52&gt;30%,'2º Saneamento'!H52&gt;='2º Saneamento'!$P52,'2º Saneamento'!H52&lt;='2º Saneamento'!$Q52,COUNT('2º Saneamento'!$C52:$L52)&gt;3,OR('2º Saneamento'!$N52&lt;&gt;'1º Saneamento'!$N52,'2º Saneamento'!$O52&lt;&gt;'1º Saneamento'!$O52,'2º Saneamento'!$P52&lt;&gt;'1º Saneamento'!$P52)),'2º Saneamento'!H52," ")</f>
        <v xml:space="preserve"> </v>
      </c>
      <c r="I52" s="5" t="str">
        <f>IF(AND('2º Saneamento'!$O52&gt;30%,'2º Saneamento'!I52&gt;='2º Saneamento'!$P52,'2º Saneamento'!I52&lt;='2º Saneamento'!$Q52,COUNT('2º Saneamento'!$C52:$L52)&gt;3,OR('2º Saneamento'!$N52&lt;&gt;'1º Saneamento'!$N52,'2º Saneamento'!$O52&lt;&gt;'1º Saneamento'!$O52,'2º Saneamento'!$P52&lt;&gt;'1º Saneamento'!$P52)),'2º Saneamento'!I52," ")</f>
        <v xml:space="preserve"> </v>
      </c>
      <c r="J52" s="5" t="str">
        <f>IF(AND('2º Saneamento'!$O52&gt;30%,'2º Saneamento'!J52&gt;='2º Saneamento'!$P52,'2º Saneamento'!J52&lt;='2º Saneamento'!$Q52,COUNT('2º Saneamento'!$C52:$L52)&gt;3,OR('2º Saneamento'!$N52&lt;&gt;'1º Saneamento'!$N52,'2º Saneamento'!$O52&lt;&gt;'1º Saneamento'!$O52,'2º Saneamento'!$P52&lt;&gt;'1º Saneamento'!$P52)),'2º Saneamento'!J52," ")</f>
        <v xml:space="preserve"> </v>
      </c>
      <c r="K52" s="5" t="str">
        <f>IF(AND('2º Saneamento'!$O52&gt;30%,'2º Saneamento'!K52&gt;='2º Saneamento'!$P52,'2º Saneamento'!K52&lt;='2º Saneamento'!$Q52,COUNT('2º Saneamento'!$C52:$L52)&gt;3,OR('2º Saneamento'!$N52&lt;&gt;'1º Saneamento'!$N52,'2º Saneamento'!$O52&lt;&gt;'1º Saneamento'!$O52,'2º Saneamento'!$P52&lt;&gt;'1º Saneamento'!$P52)),'2º Saneamento'!K52," ")</f>
        <v xml:space="preserve"> </v>
      </c>
      <c r="L52" s="5" t="str">
        <f>IF(AND('2º Saneamento'!$O52&gt;30%,'2º Saneamento'!L52&gt;='2º Saneamento'!$P52,'2º Saneamento'!L52&lt;='2º Saneamento'!$Q52,COUNT('2º Saneamento'!$C52:$L52)&gt;3,OR('2º Saneamento'!$N52&lt;&gt;'1º Saneamento'!$N52,'2º Saneamento'!$O52&lt;&gt;'1º Saneamento'!$O52,'2º Saneamento'!$P52&lt;&gt;'1º Saneamento'!$P52)),'2º Saneamento'!L52," ")</f>
        <v xml:space="preserve"> </v>
      </c>
      <c r="M52" s="44" t="str">
        <f t="shared" si="5"/>
        <v/>
      </c>
      <c r="N52" s="7" t="str">
        <f t="shared" si="6"/>
        <v/>
      </c>
      <c r="O52" s="8" t="str">
        <f t="shared" si="7"/>
        <v/>
      </c>
      <c r="P52" s="6" t="str">
        <f t="shared" si="8"/>
        <v/>
      </c>
      <c r="Q52" s="5" t="str">
        <f t="shared" si="9"/>
        <v/>
      </c>
    </row>
    <row r="53" spans="1:17" ht="15.75" x14ac:dyDescent="0.25">
      <c r="A53" s="3" t="str">
        <f>IF('Série original'!$A53&lt;&gt;"",'Série original'!$A53,"")</f>
        <v/>
      </c>
      <c r="B53" s="4" t="str">
        <f>IF('Série original'!$B53&lt;&gt;"",'Série original'!$B53,"")</f>
        <v/>
      </c>
      <c r="C53" s="5" t="str">
        <f>IF(AND('2º Saneamento'!$O53&gt;30%,'2º Saneamento'!C53&gt;='2º Saneamento'!$P53,'2º Saneamento'!C53&lt;='2º Saneamento'!$Q53,COUNT('2º Saneamento'!$C53:$L53)&gt;3,OR('2º Saneamento'!$N53&lt;&gt;'1º Saneamento'!$N53,'2º Saneamento'!$O53&lt;&gt;'1º Saneamento'!$O53,'2º Saneamento'!$P53&lt;&gt;'1º Saneamento'!$P53)),'2º Saneamento'!C53," ")</f>
        <v xml:space="preserve"> </v>
      </c>
      <c r="D53" s="5" t="str">
        <f>IF(AND('2º Saneamento'!$O53&gt;30%,'2º Saneamento'!D53&gt;='2º Saneamento'!$P53,'2º Saneamento'!D53&lt;='2º Saneamento'!$Q53,COUNT('2º Saneamento'!$C53:$L53)&gt;3,OR('2º Saneamento'!$N53&lt;&gt;'1º Saneamento'!$N53,'2º Saneamento'!$O53&lt;&gt;'1º Saneamento'!$O53,'2º Saneamento'!$P53&lt;&gt;'1º Saneamento'!$P53)),'2º Saneamento'!D53," ")</f>
        <v xml:space="preserve"> </v>
      </c>
      <c r="E53" s="5" t="str">
        <f>IF(AND('2º Saneamento'!$O53&gt;30%,'2º Saneamento'!E53&gt;='2º Saneamento'!$P53,'2º Saneamento'!E53&lt;='2º Saneamento'!$Q53,COUNT('2º Saneamento'!$C53:$L53)&gt;3,OR('2º Saneamento'!$N53&lt;&gt;'1º Saneamento'!$N53,'2º Saneamento'!$O53&lt;&gt;'1º Saneamento'!$O53,'2º Saneamento'!$P53&lt;&gt;'1º Saneamento'!$P53)),'2º Saneamento'!E53," ")</f>
        <v xml:space="preserve"> </v>
      </c>
      <c r="F53" s="5" t="str">
        <f>IF(AND('2º Saneamento'!$O53&gt;30%,'2º Saneamento'!F53&gt;='2º Saneamento'!$P53,'2º Saneamento'!F53&lt;='2º Saneamento'!$Q53,COUNT('2º Saneamento'!$C53:$L53)&gt;3,OR('2º Saneamento'!$N53&lt;&gt;'1º Saneamento'!$N53,'2º Saneamento'!$O53&lt;&gt;'1º Saneamento'!$O53,'2º Saneamento'!$P53&lt;&gt;'1º Saneamento'!$P53)),'2º Saneamento'!F53," ")</f>
        <v xml:space="preserve"> </v>
      </c>
      <c r="G53" s="5" t="str">
        <f>IF(AND('2º Saneamento'!$O53&gt;30%,'2º Saneamento'!G53&gt;='2º Saneamento'!$P53,'2º Saneamento'!G53&lt;='2º Saneamento'!$Q53,COUNT('2º Saneamento'!$C53:$L53)&gt;3,OR('2º Saneamento'!$N53&lt;&gt;'1º Saneamento'!$N53,'2º Saneamento'!$O53&lt;&gt;'1º Saneamento'!$O53,'2º Saneamento'!$P53&lt;&gt;'1º Saneamento'!$P53)),'2º Saneamento'!G53," ")</f>
        <v xml:space="preserve"> </v>
      </c>
      <c r="H53" s="5" t="str">
        <f>IF(AND('2º Saneamento'!$O53&gt;30%,'2º Saneamento'!H53&gt;='2º Saneamento'!$P53,'2º Saneamento'!H53&lt;='2º Saneamento'!$Q53,COUNT('2º Saneamento'!$C53:$L53)&gt;3,OR('2º Saneamento'!$N53&lt;&gt;'1º Saneamento'!$N53,'2º Saneamento'!$O53&lt;&gt;'1º Saneamento'!$O53,'2º Saneamento'!$P53&lt;&gt;'1º Saneamento'!$P53)),'2º Saneamento'!H53," ")</f>
        <v xml:space="preserve"> </v>
      </c>
      <c r="I53" s="5" t="str">
        <f>IF(AND('2º Saneamento'!$O53&gt;30%,'2º Saneamento'!I53&gt;='2º Saneamento'!$P53,'2º Saneamento'!I53&lt;='2º Saneamento'!$Q53,COUNT('2º Saneamento'!$C53:$L53)&gt;3,OR('2º Saneamento'!$N53&lt;&gt;'1º Saneamento'!$N53,'2º Saneamento'!$O53&lt;&gt;'1º Saneamento'!$O53,'2º Saneamento'!$P53&lt;&gt;'1º Saneamento'!$P53)),'2º Saneamento'!I53," ")</f>
        <v xml:space="preserve"> </v>
      </c>
      <c r="J53" s="5" t="str">
        <f>IF(AND('2º Saneamento'!$O53&gt;30%,'2º Saneamento'!J53&gt;='2º Saneamento'!$P53,'2º Saneamento'!J53&lt;='2º Saneamento'!$Q53,COUNT('2º Saneamento'!$C53:$L53)&gt;3,OR('2º Saneamento'!$N53&lt;&gt;'1º Saneamento'!$N53,'2º Saneamento'!$O53&lt;&gt;'1º Saneamento'!$O53,'2º Saneamento'!$P53&lt;&gt;'1º Saneamento'!$P53)),'2º Saneamento'!J53," ")</f>
        <v xml:space="preserve"> </v>
      </c>
      <c r="K53" s="5" t="str">
        <f>IF(AND('2º Saneamento'!$O53&gt;30%,'2º Saneamento'!K53&gt;='2º Saneamento'!$P53,'2º Saneamento'!K53&lt;='2º Saneamento'!$Q53,COUNT('2º Saneamento'!$C53:$L53)&gt;3,OR('2º Saneamento'!$N53&lt;&gt;'1º Saneamento'!$N53,'2º Saneamento'!$O53&lt;&gt;'1º Saneamento'!$O53,'2º Saneamento'!$P53&lt;&gt;'1º Saneamento'!$P53)),'2º Saneamento'!K53," ")</f>
        <v xml:space="preserve"> </v>
      </c>
      <c r="L53" s="5" t="str">
        <f>IF(AND('2º Saneamento'!$O53&gt;30%,'2º Saneamento'!L53&gt;='2º Saneamento'!$P53,'2º Saneamento'!L53&lt;='2º Saneamento'!$Q53,COUNT('2º Saneamento'!$C53:$L53)&gt;3,OR('2º Saneamento'!$N53&lt;&gt;'1º Saneamento'!$N53,'2º Saneamento'!$O53&lt;&gt;'1º Saneamento'!$O53,'2º Saneamento'!$P53&lt;&gt;'1º Saneamento'!$P53)),'2º Saneamento'!L53," ")</f>
        <v xml:space="preserve"> </v>
      </c>
      <c r="M53" s="44" t="str">
        <f t="shared" si="5"/>
        <v/>
      </c>
      <c r="N53" s="7" t="str">
        <f t="shared" si="6"/>
        <v/>
      </c>
      <c r="O53" s="8" t="str">
        <f t="shared" si="7"/>
        <v/>
      </c>
      <c r="P53" s="6" t="str">
        <f t="shared" si="8"/>
        <v/>
      </c>
      <c r="Q53" s="5" t="str">
        <f t="shared" si="9"/>
        <v/>
      </c>
    </row>
    <row r="54" spans="1:17" ht="15.6" customHeight="1" x14ac:dyDescent="0.25">
      <c r="A54" s="3" t="str">
        <f>IF('Série original'!$A54&lt;&gt;"",'Série original'!$A54,"")</f>
        <v/>
      </c>
      <c r="B54" s="4" t="str">
        <f>IF('Série original'!$B54&lt;&gt;"",'Série original'!$B54,"")</f>
        <v/>
      </c>
      <c r="C54" s="5" t="str">
        <f>IF(AND('2º Saneamento'!$O54&gt;30%,'2º Saneamento'!C54&gt;='2º Saneamento'!$P54,'2º Saneamento'!C54&lt;='2º Saneamento'!$Q54,COUNT('2º Saneamento'!$C54:$L54)&gt;3,OR('2º Saneamento'!$N54&lt;&gt;'1º Saneamento'!$N54,'2º Saneamento'!$O54&lt;&gt;'1º Saneamento'!$O54,'2º Saneamento'!$P54&lt;&gt;'1º Saneamento'!$P54)),'2º Saneamento'!C54," ")</f>
        <v xml:space="preserve"> </v>
      </c>
      <c r="D54" s="5" t="str">
        <f>IF(AND('2º Saneamento'!$O54&gt;30%,'2º Saneamento'!D54&gt;='2º Saneamento'!$P54,'2º Saneamento'!D54&lt;='2º Saneamento'!$Q54,COUNT('2º Saneamento'!$C54:$L54)&gt;3,OR('2º Saneamento'!$N54&lt;&gt;'1º Saneamento'!$N54,'2º Saneamento'!$O54&lt;&gt;'1º Saneamento'!$O54,'2º Saneamento'!$P54&lt;&gt;'1º Saneamento'!$P54)),'2º Saneamento'!D54," ")</f>
        <v xml:space="preserve"> </v>
      </c>
      <c r="E54" s="5" t="str">
        <f>IF(AND('2º Saneamento'!$O54&gt;30%,'2º Saneamento'!E54&gt;='2º Saneamento'!$P54,'2º Saneamento'!E54&lt;='2º Saneamento'!$Q54,COUNT('2º Saneamento'!$C54:$L54)&gt;3,OR('2º Saneamento'!$N54&lt;&gt;'1º Saneamento'!$N54,'2º Saneamento'!$O54&lt;&gt;'1º Saneamento'!$O54,'2º Saneamento'!$P54&lt;&gt;'1º Saneamento'!$P54)),'2º Saneamento'!E54," ")</f>
        <v xml:space="preserve"> </v>
      </c>
      <c r="F54" s="5" t="str">
        <f>IF(AND('2º Saneamento'!$O54&gt;30%,'2º Saneamento'!F54&gt;='2º Saneamento'!$P54,'2º Saneamento'!F54&lt;='2º Saneamento'!$Q54,COUNT('2º Saneamento'!$C54:$L54)&gt;3,OR('2º Saneamento'!$N54&lt;&gt;'1º Saneamento'!$N54,'2º Saneamento'!$O54&lt;&gt;'1º Saneamento'!$O54,'2º Saneamento'!$P54&lt;&gt;'1º Saneamento'!$P54)),'2º Saneamento'!F54," ")</f>
        <v xml:space="preserve"> </v>
      </c>
      <c r="G54" s="5" t="str">
        <f>IF(AND('2º Saneamento'!$O54&gt;30%,'2º Saneamento'!G54&gt;='2º Saneamento'!$P54,'2º Saneamento'!G54&lt;='2º Saneamento'!$Q54,COUNT('2º Saneamento'!$C54:$L54)&gt;3,OR('2º Saneamento'!$N54&lt;&gt;'1º Saneamento'!$N54,'2º Saneamento'!$O54&lt;&gt;'1º Saneamento'!$O54,'2º Saneamento'!$P54&lt;&gt;'1º Saneamento'!$P54)),'2º Saneamento'!G54," ")</f>
        <v xml:space="preserve"> </v>
      </c>
      <c r="H54" s="5" t="str">
        <f>IF(AND('2º Saneamento'!$O54&gt;30%,'2º Saneamento'!H54&gt;='2º Saneamento'!$P54,'2º Saneamento'!H54&lt;='2º Saneamento'!$Q54,COUNT('2º Saneamento'!$C54:$L54)&gt;3,OR('2º Saneamento'!$N54&lt;&gt;'1º Saneamento'!$N54,'2º Saneamento'!$O54&lt;&gt;'1º Saneamento'!$O54,'2º Saneamento'!$P54&lt;&gt;'1º Saneamento'!$P54)),'2º Saneamento'!H54," ")</f>
        <v xml:space="preserve"> </v>
      </c>
      <c r="I54" s="5" t="str">
        <f>IF(AND('2º Saneamento'!$O54&gt;30%,'2º Saneamento'!I54&gt;='2º Saneamento'!$P54,'2º Saneamento'!I54&lt;='2º Saneamento'!$Q54,COUNT('2º Saneamento'!$C54:$L54)&gt;3,OR('2º Saneamento'!$N54&lt;&gt;'1º Saneamento'!$N54,'2º Saneamento'!$O54&lt;&gt;'1º Saneamento'!$O54,'2º Saneamento'!$P54&lt;&gt;'1º Saneamento'!$P54)),'2º Saneamento'!I54," ")</f>
        <v xml:space="preserve"> </v>
      </c>
      <c r="J54" s="5" t="str">
        <f>IF(AND('2º Saneamento'!$O54&gt;30%,'2º Saneamento'!J54&gt;='2º Saneamento'!$P54,'2º Saneamento'!J54&lt;='2º Saneamento'!$Q54,COUNT('2º Saneamento'!$C54:$L54)&gt;3,OR('2º Saneamento'!$N54&lt;&gt;'1º Saneamento'!$N54,'2º Saneamento'!$O54&lt;&gt;'1º Saneamento'!$O54,'2º Saneamento'!$P54&lt;&gt;'1º Saneamento'!$P54)),'2º Saneamento'!J54," ")</f>
        <v xml:space="preserve"> </v>
      </c>
      <c r="K54" s="5" t="str">
        <f>IF(AND('2º Saneamento'!$O54&gt;30%,'2º Saneamento'!K54&gt;='2º Saneamento'!$P54,'2º Saneamento'!K54&lt;='2º Saneamento'!$Q54,COUNT('2º Saneamento'!$C54:$L54)&gt;3,OR('2º Saneamento'!$N54&lt;&gt;'1º Saneamento'!$N54,'2º Saneamento'!$O54&lt;&gt;'1º Saneamento'!$O54,'2º Saneamento'!$P54&lt;&gt;'1º Saneamento'!$P54)),'2º Saneamento'!K54," ")</f>
        <v xml:space="preserve"> </v>
      </c>
      <c r="L54" s="5" t="str">
        <f>IF(AND('2º Saneamento'!$O54&gt;30%,'2º Saneamento'!L54&gt;='2º Saneamento'!$P54,'2º Saneamento'!L54&lt;='2º Saneamento'!$Q54,COUNT('2º Saneamento'!$C54:$L54)&gt;3,OR('2º Saneamento'!$N54&lt;&gt;'1º Saneamento'!$N54,'2º Saneamento'!$O54&lt;&gt;'1º Saneamento'!$O54,'2º Saneamento'!$P54&lt;&gt;'1º Saneamento'!$P54)),'2º Saneamento'!L54," ")</f>
        <v xml:space="preserve"> </v>
      </c>
      <c r="M54" s="44" t="str">
        <f t="shared" ref="M54:M117" si="10">IFERROR(AVERAGE(C54:L54),"")</f>
        <v/>
      </c>
      <c r="N54" s="7" t="str">
        <f t="shared" ref="N54:N117" si="11">IFERROR(STDEV(C54:L54),"")</f>
        <v/>
      </c>
      <c r="O54" s="8" t="str">
        <f t="shared" ref="O54:O117" si="12">IFERROR(STDEV(C54:L54)/AVERAGE(C54:L54),"")</f>
        <v/>
      </c>
      <c r="P54" s="6" t="str">
        <f t="shared" ref="P54:P117" si="13">IFERROR(M54-N54,"")</f>
        <v/>
      </c>
      <c r="Q54" s="5" t="str">
        <f t="shared" ref="Q54:Q117" si="14">IFERROR(M54+N54,"")</f>
        <v/>
      </c>
    </row>
    <row r="55" spans="1:17" ht="12.75" customHeight="1" x14ac:dyDescent="0.25">
      <c r="A55" s="3" t="str">
        <f>IF('Série original'!$A55&lt;&gt;"",'Série original'!$A55,"")</f>
        <v/>
      </c>
      <c r="B55" s="4" t="str">
        <f>IF('Série original'!$B55&lt;&gt;"",'Série original'!$B55,"")</f>
        <v/>
      </c>
      <c r="C55" s="5" t="str">
        <f>IF(AND('2º Saneamento'!$O55&gt;30%,'2º Saneamento'!C55&gt;='2º Saneamento'!$P55,'2º Saneamento'!C55&lt;='2º Saneamento'!$Q55,COUNT('2º Saneamento'!$C55:$L55)&gt;3,OR('2º Saneamento'!$N55&lt;&gt;'1º Saneamento'!$N55,'2º Saneamento'!$O55&lt;&gt;'1º Saneamento'!$O55,'2º Saneamento'!$P55&lt;&gt;'1º Saneamento'!$P55)),'2º Saneamento'!C55," ")</f>
        <v xml:space="preserve"> </v>
      </c>
      <c r="D55" s="5" t="str">
        <f>IF(AND('2º Saneamento'!$O55&gt;30%,'2º Saneamento'!D55&gt;='2º Saneamento'!$P55,'2º Saneamento'!D55&lt;='2º Saneamento'!$Q55,COUNT('2º Saneamento'!$C55:$L55)&gt;3,OR('2º Saneamento'!$N55&lt;&gt;'1º Saneamento'!$N55,'2º Saneamento'!$O55&lt;&gt;'1º Saneamento'!$O55,'2º Saneamento'!$P55&lt;&gt;'1º Saneamento'!$P55)),'2º Saneamento'!D55," ")</f>
        <v xml:space="preserve"> </v>
      </c>
      <c r="E55" s="5" t="str">
        <f>IF(AND('2º Saneamento'!$O55&gt;30%,'2º Saneamento'!E55&gt;='2º Saneamento'!$P55,'2º Saneamento'!E55&lt;='2º Saneamento'!$Q55,COUNT('2º Saneamento'!$C55:$L55)&gt;3,OR('2º Saneamento'!$N55&lt;&gt;'1º Saneamento'!$N55,'2º Saneamento'!$O55&lt;&gt;'1º Saneamento'!$O55,'2º Saneamento'!$P55&lt;&gt;'1º Saneamento'!$P55)),'2º Saneamento'!E55," ")</f>
        <v xml:space="preserve"> </v>
      </c>
      <c r="F55" s="5" t="str">
        <f>IF(AND('2º Saneamento'!$O55&gt;30%,'2º Saneamento'!F55&gt;='2º Saneamento'!$P55,'2º Saneamento'!F55&lt;='2º Saneamento'!$Q55,COUNT('2º Saneamento'!$C55:$L55)&gt;3,OR('2º Saneamento'!$N55&lt;&gt;'1º Saneamento'!$N55,'2º Saneamento'!$O55&lt;&gt;'1º Saneamento'!$O55,'2º Saneamento'!$P55&lt;&gt;'1º Saneamento'!$P55)),'2º Saneamento'!F55," ")</f>
        <v xml:space="preserve"> </v>
      </c>
      <c r="G55" s="5" t="str">
        <f>IF(AND('2º Saneamento'!$O55&gt;30%,'2º Saneamento'!G55&gt;='2º Saneamento'!$P55,'2º Saneamento'!G55&lt;='2º Saneamento'!$Q55,COUNT('2º Saneamento'!$C55:$L55)&gt;3,OR('2º Saneamento'!$N55&lt;&gt;'1º Saneamento'!$N55,'2º Saneamento'!$O55&lt;&gt;'1º Saneamento'!$O55,'2º Saneamento'!$P55&lt;&gt;'1º Saneamento'!$P55)),'2º Saneamento'!G55," ")</f>
        <v xml:space="preserve"> </v>
      </c>
      <c r="H55" s="5" t="str">
        <f>IF(AND('2º Saneamento'!$O55&gt;30%,'2º Saneamento'!H55&gt;='2º Saneamento'!$P55,'2º Saneamento'!H55&lt;='2º Saneamento'!$Q55,COUNT('2º Saneamento'!$C55:$L55)&gt;3,OR('2º Saneamento'!$N55&lt;&gt;'1º Saneamento'!$N55,'2º Saneamento'!$O55&lt;&gt;'1º Saneamento'!$O55,'2º Saneamento'!$P55&lt;&gt;'1º Saneamento'!$P55)),'2º Saneamento'!H55," ")</f>
        <v xml:space="preserve"> </v>
      </c>
      <c r="I55" s="5" t="str">
        <f>IF(AND('2º Saneamento'!$O55&gt;30%,'2º Saneamento'!I55&gt;='2º Saneamento'!$P55,'2º Saneamento'!I55&lt;='2º Saneamento'!$Q55,COUNT('2º Saneamento'!$C55:$L55)&gt;3,OR('2º Saneamento'!$N55&lt;&gt;'1º Saneamento'!$N55,'2º Saneamento'!$O55&lt;&gt;'1º Saneamento'!$O55,'2º Saneamento'!$P55&lt;&gt;'1º Saneamento'!$P55)),'2º Saneamento'!I55," ")</f>
        <v xml:space="preserve"> </v>
      </c>
      <c r="J55" s="5" t="str">
        <f>IF(AND('2º Saneamento'!$O55&gt;30%,'2º Saneamento'!J55&gt;='2º Saneamento'!$P55,'2º Saneamento'!J55&lt;='2º Saneamento'!$Q55,COUNT('2º Saneamento'!$C55:$L55)&gt;3,OR('2º Saneamento'!$N55&lt;&gt;'1º Saneamento'!$N55,'2º Saneamento'!$O55&lt;&gt;'1º Saneamento'!$O55,'2º Saneamento'!$P55&lt;&gt;'1º Saneamento'!$P55)),'2º Saneamento'!J55," ")</f>
        <v xml:space="preserve"> </v>
      </c>
      <c r="K55" s="5" t="str">
        <f>IF(AND('2º Saneamento'!$O55&gt;30%,'2º Saneamento'!K55&gt;='2º Saneamento'!$P55,'2º Saneamento'!K55&lt;='2º Saneamento'!$Q55,COUNT('2º Saneamento'!$C55:$L55)&gt;3,OR('2º Saneamento'!$N55&lt;&gt;'1º Saneamento'!$N55,'2º Saneamento'!$O55&lt;&gt;'1º Saneamento'!$O55,'2º Saneamento'!$P55&lt;&gt;'1º Saneamento'!$P55)),'2º Saneamento'!K55," ")</f>
        <v xml:space="preserve"> </v>
      </c>
      <c r="L55" s="5" t="str">
        <f>IF(AND('2º Saneamento'!$O55&gt;30%,'2º Saneamento'!L55&gt;='2º Saneamento'!$P55,'2º Saneamento'!L55&lt;='2º Saneamento'!$Q55,COUNT('2º Saneamento'!$C55:$L55)&gt;3,OR('2º Saneamento'!$N55&lt;&gt;'1º Saneamento'!$N55,'2º Saneamento'!$O55&lt;&gt;'1º Saneamento'!$O55,'2º Saneamento'!$P55&lt;&gt;'1º Saneamento'!$P55)),'2º Saneamento'!L55," ")</f>
        <v xml:space="preserve"> </v>
      </c>
      <c r="M55" s="44" t="str">
        <f t="shared" si="10"/>
        <v/>
      </c>
      <c r="N55" s="7" t="str">
        <f t="shared" si="11"/>
        <v/>
      </c>
      <c r="O55" s="8" t="str">
        <f t="shared" si="12"/>
        <v/>
      </c>
      <c r="P55" s="6" t="str">
        <f t="shared" si="13"/>
        <v/>
      </c>
      <c r="Q55" s="5" t="str">
        <f t="shared" si="14"/>
        <v/>
      </c>
    </row>
    <row r="56" spans="1:17" ht="12.75" customHeight="1" x14ac:dyDescent="0.25">
      <c r="A56" s="3" t="str">
        <f>IF('Série original'!$A56&lt;&gt;"",'Série original'!$A56,"")</f>
        <v/>
      </c>
      <c r="B56" s="4" t="str">
        <f>IF('Série original'!$B56&lt;&gt;"",'Série original'!$B56,"")</f>
        <v/>
      </c>
      <c r="C56" s="5" t="str">
        <f>IF(AND('2º Saneamento'!$O56&gt;30%,'2º Saneamento'!C56&gt;='2º Saneamento'!$P56,'2º Saneamento'!C56&lt;='2º Saneamento'!$Q56,COUNT('2º Saneamento'!$C56:$L56)&gt;3,OR('2º Saneamento'!$N56&lt;&gt;'1º Saneamento'!$N56,'2º Saneamento'!$O56&lt;&gt;'1º Saneamento'!$O56,'2º Saneamento'!$P56&lt;&gt;'1º Saneamento'!$P56)),'2º Saneamento'!C56," ")</f>
        <v xml:space="preserve"> </v>
      </c>
      <c r="D56" s="5" t="str">
        <f>IF(AND('2º Saneamento'!$O56&gt;30%,'2º Saneamento'!D56&gt;='2º Saneamento'!$P56,'2º Saneamento'!D56&lt;='2º Saneamento'!$Q56,COUNT('2º Saneamento'!$C56:$L56)&gt;3,OR('2º Saneamento'!$N56&lt;&gt;'1º Saneamento'!$N56,'2º Saneamento'!$O56&lt;&gt;'1º Saneamento'!$O56,'2º Saneamento'!$P56&lt;&gt;'1º Saneamento'!$P56)),'2º Saneamento'!D56," ")</f>
        <v xml:space="preserve"> </v>
      </c>
      <c r="E56" s="5" t="str">
        <f>IF(AND('2º Saneamento'!$O56&gt;30%,'2º Saneamento'!E56&gt;='2º Saneamento'!$P56,'2º Saneamento'!E56&lt;='2º Saneamento'!$Q56,COUNT('2º Saneamento'!$C56:$L56)&gt;3,OR('2º Saneamento'!$N56&lt;&gt;'1º Saneamento'!$N56,'2º Saneamento'!$O56&lt;&gt;'1º Saneamento'!$O56,'2º Saneamento'!$P56&lt;&gt;'1º Saneamento'!$P56)),'2º Saneamento'!E56," ")</f>
        <v xml:space="preserve"> </v>
      </c>
      <c r="F56" s="5" t="str">
        <f>IF(AND('2º Saneamento'!$O56&gt;30%,'2º Saneamento'!F56&gt;='2º Saneamento'!$P56,'2º Saneamento'!F56&lt;='2º Saneamento'!$Q56,COUNT('2º Saneamento'!$C56:$L56)&gt;3,OR('2º Saneamento'!$N56&lt;&gt;'1º Saneamento'!$N56,'2º Saneamento'!$O56&lt;&gt;'1º Saneamento'!$O56,'2º Saneamento'!$P56&lt;&gt;'1º Saneamento'!$P56)),'2º Saneamento'!F56," ")</f>
        <v xml:space="preserve"> </v>
      </c>
      <c r="G56" s="5" t="str">
        <f>IF(AND('2º Saneamento'!$O56&gt;30%,'2º Saneamento'!G56&gt;='2º Saneamento'!$P56,'2º Saneamento'!G56&lt;='2º Saneamento'!$Q56,COUNT('2º Saneamento'!$C56:$L56)&gt;3,OR('2º Saneamento'!$N56&lt;&gt;'1º Saneamento'!$N56,'2º Saneamento'!$O56&lt;&gt;'1º Saneamento'!$O56,'2º Saneamento'!$P56&lt;&gt;'1º Saneamento'!$P56)),'2º Saneamento'!G56," ")</f>
        <v xml:space="preserve"> </v>
      </c>
      <c r="H56" s="5" t="str">
        <f>IF(AND('2º Saneamento'!$O56&gt;30%,'2º Saneamento'!H56&gt;='2º Saneamento'!$P56,'2º Saneamento'!H56&lt;='2º Saneamento'!$Q56,COUNT('2º Saneamento'!$C56:$L56)&gt;3,OR('2º Saneamento'!$N56&lt;&gt;'1º Saneamento'!$N56,'2º Saneamento'!$O56&lt;&gt;'1º Saneamento'!$O56,'2º Saneamento'!$P56&lt;&gt;'1º Saneamento'!$P56)),'2º Saneamento'!H56," ")</f>
        <v xml:space="preserve"> </v>
      </c>
      <c r="I56" s="5" t="str">
        <f>IF(AND('2º Saneamento'!$O56&gt;30%,'2º Saneamento'!I56&gt;='2º Saneamento'!$P56,'2º Saneamento'!I56&lt;='2º Saneamento'!$Q56,COUNT('2º Saneamento'!$C56:$L56)&gt;3,OR('2º Saneamento'!$N56&lt;&gt;'1º Saneamento'!$N56,'2º Saneamento'!$O56&lt;&gt;'1º Saneamento'!$O56,'2º Saneamento'!$P56&lt;&gt;'1º Saneamento'!$P56)),'2º Saneamento'!I56," ")</f>
        <v xml:space="preserve"> </v>
      </c>
      <c r="J56" s="5" t="str">
        <f>IF(AND('2º Saneamento'!$O56&gt;30%,'2º Saneamento'!J56&gt;='2º Saneamento'!$P56,'2º Saneamento'!J56&lt;='2º Saneamento'!$Q56,COUNT('2º Saneamento'!$C56:$L56)&gt;3,OR('2º Saneamento'!$N56&lt;&gt;'1º Saneamento'!$N56,'2º Saneamento'!$O56&lt;&gt;'1º Saneamento'!$O56,'2º Saneamento'!$P56&lt;&gt;'1º Saneamento'!$P56)),'2º Saneamento'!J56," ")</f>
        <v xml:space="preserve"> </v>
      </c>
      <c r="K56" s="5" t="str">
        <f>IF(AND('2º Saneamento'!$O56&gt;30%,'2º Saneamento'!K56&gt;='2º Saneamento'!$P56,'2º Saneamento'!K56&lt;='2º Saneamento'!$Q56,COUNT('2º Saneamento'!$C56:$L56)&gt;3,OR('2º Saneamento'!$N56&lt;&gt;'1º Saneamento'!$N56,'2º Saneamento'!$O56&lt;&gt;'1º Saneamento'!$O56,'2º Saneamento'!$P56&lt;&gt;'1º Saneamento'!$P56)),'2º Saneamento'!K56," ")</f>
        <v xml:space="preserve"> </v>
      </c>
      <c r="L56" s="5" t="str">
        <f>IF(AND('2º Saneamento'!$O56&gt;30%,'2º Saneamento'!L56&gt;='2º Saneamento'!$P56,'2º Saneamento'!L56&lt;='2º Saneamento'!$Q56,COUNT('2º Saneamento'!$C56:$L56)&gt;3,OR('2º Saneamento'!$N56&lt;&gt;'1º Saneamento'!$N56,'2º Saneamento'!$O56&lt;&gt;'1º Saneamento'!$O56,'2º Saneamento'!$P56&lt;&gt;'1º Saneamento'!$P56)),'2º Saneamento'!L56," ")</f>
        <v xml:space="preserve"> </v>
      </c>
      <c r="M56" s="44" t="str">
        <f t="shared" si="10"/>
        <v/>
      </c>
      <c r="N56" s="7" t="str">
        <f t="shared" si="11"/>
        <v/>
      </c>
      <c r="O56" s="8" t="str">
        <f t="shared" si="12"/>
        <v/>
      </c>
      <c r="P56" s="6" t="str">
        <f t="shared" si="13"/>
        <v/>
      </c>
      <c r="Q56" s="5" t="str">
        <f t="shared" si="14"/>
        <v/>
      </c>
    </row>
    <row r="57" spans="1:17" ht="12.75" customHeight="1" x14ac:dyDescent="0.25">
      <c r="A57" s="3" t="str">
        <f>IF('Série original'!$A57&lt;&gt;"",'Série original'!$A57,"")</f>
        <v/>
      </c>
      <c r="B57" s="4" t="str">
        <f>IF('Série original'!$B57&lt;&gt;"",'Série original'!$B57,"")</f>
        <v/>
      </c>
      <c r="C57" s="5" t="str">
        <f>IF(AND('2º Saneamento'!$O57&gt;30%,'2º Saneamento'!C57&gt;='2º Saneamento'!$P57,'2º Saneamento'!C57&lt;='2º Saneamento'!$Q57,COUNT('2º Saneamento'!$C57:$L57)&gt;3,OR('2º Saneamento'!$N57&lt;&gt;'1º Saneamento'!$N57,'2º Saneamento'!$O57&lt;&gt;'1º Saneamento'!$O57,'2º Saneamento'!$P57&lt;&gt;'1º Saneamento'!$P57)),'2º Saneamento'!C57," ")</f>
        <v xml:space="preserve"> </v>
      </c>
      <c r="D57" s="5" t="str">
        <f>IF(AND('2º Saneamento'!$O57&gt;30%,'2º Saneamento'!D57&gt;='2º Saneamento'!$P57,'2º Saneamento'!D57&lt;='2º Saneamento'!$Q57,COUNT('2º Saneamento'!$C57:$L57)&gt;3,OR('2º Saneamento'!$N57&lt;&gt;'1º Saneamento'!$N57,'2º Saneamento'!$O57&lt;&gt;'1º Saneamento'!$O57,'2º Saneamento'!$P57&lt;&gt;'1º Saneamento'!$P57)),'2º Saneamento'!D57," ")</f>
        <v xml:space="preserve"> </v>
      </c>
      <c r="E57" s="5" t="str">
        <f>IF(AND('2º Saneamento'!$O57&gt;30%,'2º Saneamento'!E57&gt;='2º Saneamento'!$P57,'2º Saneamento'!E57&lt;='2º Saneamento'!$Q57,COUNT('2º Saneamento'!$C57:$L57)&gt;3,OR('2º Saneamento'!$N57&lt;&gt;'1º Saneamento'!$N57,'2º Saneamento'!$O57&lt;&gt;'1º Saneamento'!$O57,'2º Saneamento'!$P57&lt;&gt;'1º Saneamento'!$P57)),'2º Saneamento'!E57," ")</f>
        <v xml:space="preserve"> </v>
      </c>
      <c r="F57" s="5" t="str">
        <f>IF(AND('2º Saneamento'!$O57&gt;30%,'2º Saneamento'!F57&gt;='2º Saneamento'!$P57,'2º Saneamento'!F57&lt;='2º Saneamento'!$Q57,COUNT('2º Saneamento'!$C57:$L57)&gt;3,OR('2º Saneamento'!$N57&lt;&gt;'1º Saneamento'!$N57,'2º Saneamento'!$O57&lt;&gt;'1º Saneamento'!$O57,'2º Saneamento'!$P57&lt;&gt;'1º Saneamento'!$P57)),'2º Saneamento'!F57," ")</f>
        <v xml:space="preserve"> </v>
      </c>
      <c r="G57" s="5" t="str">
        <f>IF(AND('2º Saneamento'!$O57&gt;30%,'2º Saneamento'!G57&gt;='2º Saneamento'!$P57,'2º Saneamento'!G57&lt;='2º Saneamento'!$Q57,COUNT('2º Saneamento'!$C57:$L57)&gt;3,OR('2º Saneamento'!$N57&lt;&gt;'1º Saneamento'!$N57,'2º Saneamento'!$O57&lt;&gt;'1º Saneamento'!$O57,'2º Saneamento'!$P57&lt;&gt;'1º Saneamento'!$P57)),'2º Saneamento'!G57," ")</f>
        <v xml:space="preserve"> </v>
      </c>
      <c r="H57" s="5" t="str">
        <f>IF(AND('2º Saneamento'!$O57&gt;30%,'2º Saneamento'!H57&gt;='2º Saneamento'!$P57,'2º Saneamento'!H57&lt;='2º Saneamento'!$Q57,COUNT('2º Saneamento'!$C57:$L57)&gt;3,OR('2º Saneamento'!$N57&lt;&gt;'1º Saneamento'!$N57,'2º Saneamento'!$O57&lt;&gt;'1º Saneamento'!$O57,'2º Saneamento'!$P57&lt;&gt;'1º Saneamento'!$P57)),'2º Saneamento'!H57," ")</f>
        <v xml:space="preserve"> </v>
      </c>
      <c r="I57" s="5" t="str">
        <f>IF(AND('2º Saneamento'!$O57&gt;30%,'2º Saneamento'!I57&gt;='2º Saneamento'!$P57,'2º Saneamento'!I57&lt;='2º Saneamento'!$Q57,COUNT('2º Saneamento'!$C57:$L57)&gt;3,OR('2º Saneamento'!$N57&lt;&gt;'1º Saneamento'!$N57,'2º Saneamento'!$O57&lt;&gt;'1º Saneamento'!$O57,'2º Saneamento'!$P57&lt;&gt;'1º Saneamento'!$P57)),'2º Saneamento'!I57," ")</f>
        <v xml:space="preserve"> </v>
      </c>
      <c r="J57" s="5" t="str">
        <f>IF(AND('2º Saneamento'!$O57&gt;30%,'2º Saneamento'!J57&gt;='2º Saneamento'!$P57,'2º Saneamento'!J57&lt;='2º Saneamento'!$Q57,COUNT('2º Saneamento'!$C57:$L57)&gt;3,OR('2º Saneamento'!$N57&lt;&gt;'1º Saneamento'!$N57,'2º Saneamento'!$O57&lt;&gt;'1º Saneamento'!$O57,'2º Saneamento'!$P57&lt;&gt;'1º Saneamento'!$P57)),'2º Saneamento'!J57," ")</f>
        <v xml:space="preserve"> </v>
      </c>
      <c r="K57" s="5" t="str">
        <f>IF(AND('2º Saneamento'!$O57&gt;30%,'2º Saneamento'!K57&gt;='2º Saneamento'!$P57,'2º Saneamento'!K57&lt;='2º Saneamento'!$Q57,COUNT('2º Saneamento'!$C57:$L57)&gt;3,OR('2º Saneamento'!$N57&lt;&gt;'1º Saneamento'!$N57,'2º Saneamento'!$O57&lt;&gt;'1º Saneamento'!$O57,'2º Saneamento'!$P57&lt;&gt;'1º Saneamento'!$P57)),'2º Saneamento'!K57," ")</f>
        <v xml:space="preserve"> </v>
      </c>
      <c r="L57" s="5" t="str">
        <f>IF(AND('2º Saneamento'!$O57&gt;30%,'2º Saneamento'!L57&gt;='2º Saneamento'!$P57,'2º Saneamento'!L57&lt;='2º Saneamento'!$Q57,COUNT('2º Saneamento'!$C57:$L57)&gt;3,OR('2º Saneamento'!$N57&lt;&gt;'1º Saneamento'!$N57,'2º Saneamento'!$O57&lt;&gt;'1º Saneamento'!$O57,'2º Saneamento'!$P57&lt;&gt;'1º Saneamento'!$P57)),'2º Saneamento'!L57," ")</f>
        <v xml:space="preserve"> </v>
      </c>
      <c r="M57" s="44" t="str">
        <f t="shared" si="10"/>
        <v/>
      </c>
      <c r="N57" s="7" t="str">
        <f t="shared" si="11"/>
        <v/>
      </c>
      <c r="O57" s="8" t="str">
        <f t="shared" si="12"/>
        <v/>
      </c>
      <c r="P57" s="6" t="str">
        <f t="shared" si="13"/>
        <v/>
      </c>
      <c r="Q57" s="5" t="str">
        <f t="shared" si="14"/>
        <v/>
      </c>
    </row>
    <row r="58" spans="1:17" ht="12.75" customHeight="1" x14ac:dyDescent="0.25">
      <c r="A58" s="3" t="str">
        <f>IF('Série original'!$A58&lt;&gt;"",'Série original'!$A58,"")</f>
        <v/>
      </c>
      <c r="B58" s="4" t="str">
        <f>IF('Série original'!$B58&lt;&gt;"",'Série original'!$B58,"")</f>
        <v/>
      </c>
      <c r="C58" s="5" t="str">
        <f>IF(AND('2º Saneamento'!$O58&gt;30%,'2º Saneamento'!C58&gt;='2º Saneamento'!$P58,'2º Saneamento'!C58&lt;='2º Saneamento'!$Q58,COUNT('2º Saneamento'!$C58:$L58)&gt;3,OR('2º Saneamento'!$N58&lt;&gt;'1º Saneamento'!$N58,'2º Saneamento'!$O58&lt;&gt;'1º Saneamento'!$O58,'2º Saneamento'!$P58&lt;&gt;'1º Saneamento'!$P58)),'2º Saneamento'!C58," ")</f>
        <v xml:space="preserve"> </v>
      </c>
      <c r="D58" s="5" t="str">
        <f>IF(AND('2º Saneamento'!$O58&gt;30%,'2º Saneamento'!D58&gt;='2º Saneamento'!$P58,'2º Saneamento'!D58&lt;='2º Saneamento'!$Q58,COUNT('2º Saneamento'!$C58:$L58)&gt;3,OR('2º Saneamento'!$N58&lt;&gt;'1º Saneamento'!$N58,'2º Saneamento'!$O58&lt;&gt;'1º Saneamento'!$O58,'2º Saneamento'!$P58&lt;&gt;'1º Saneamento'!$P58)),'2º Saneamento'!D58," ")</f>
        <v xml:space="preserve"> </v>
      </c>
      <c r="E58" s="5" t="str">
        <f>IF(AND('2º Saneamento'!$O58&gt;30%,'2º Saneamento'!E58&gt;='2º Saneamento'!$P58,'2º Saneamento'!E58&lt;='2º Saneamento'!$Q58,COUNT('2º Saneamento'!$C58:$L58)&gt;3,OR('2º Saneamento'!$N58&lt;&gt;'1º Saneamento'!$N58,'2º Saneamento'!$O58&lt;&gt;'1º Saneamento'!$O58,'2º Saneamento'!$P58&lt;&gt;'1º Saneamento'!$P58)),'2º Saneamento'!E58," ")</f>
        <v xml:space="preserve"> </v>
      </c>
      <c r="F58" s="5" t="str">
        <f>IF(AND('2º Saneamento'!$O58&gt;30%,'2º Saneamento'!F58&gt;='2º Saneamento'!$P58,'2º Saneamento'!F58&lt;='2º Saneamento'!$Q58,COUNT('2º Saneamento'!$C58:$L58)&gt;3,OR('2º Saneamento'!$N58&lt;&gt;'1º Saneamento'!$N58,'2º Saneamento'!$O58&lt;&gt;'1º Saneamento'!$O58,'2º Saneamento'!$P58&lt;&gt;'1º Saneamento'!$P58)),'2º Saneamento'!F58," ")</f>
        <v xml:space="preserve"> </v>
      </c>
      <c r="G58" s="5" t="str">
        <f>IF(AND('2º Saneamento'!$O58&gt;30%,'2º Saneamento'!G58&gt;='2º Saneamento'!$P58,'2º Saneamento'!G58&lt;='2º Saneamento'!$Q58,COUNT('2º Saneamento'!$C58:$L58)&gt;3,OR('2º Saneamento'!$N58&lt;&gt;'1º Saneamento'!$N58,'2º Saneamento'!$O58&lt;&gt;'1º Saneamento'!$O58,'2º Saneamento'!$P58&lt;&gt;'1º Saneamento'!$P58)),'2º Saneamento'!G58," ")</f>
        <v xml:space="preserve"> </v>
      </c>
      <c r="H58" s="5" t="str">
        <f>IF(AND('2º Saneamento'!$O58&gt;30%,'2º Saneamento'!H58&gt;='2º Saneamento'!$P58,'2º Saneamento'!H58&lt;='2º Saneamento'!$Q58,COUNT('2º Saneamento'!$C58:$L58)&gt;3,OR('2º Saneamento'!$N58&lt;&gt;'1º Saneamento'!$N58,'2º Saneamento'!$O58&lt;&gt;'1º Saneamento'!$O58,'2º Saneamento'!$P58&lt;&gt;'1º Saneamento'!$P58)),'2º Saneamento'!H58," ")</f>
        <v xml:space="preserve"> </v>
      </c>
      <c r="I58" s="5" t="str">
        <f>IF(AND('2º Saneamento'!$O58&gt;30%,'2º Saneamento'!I58&gt;='2º Saneamento'!$P58,'2º Saneamento'!I58&lt;='2º Saneamento'!$Q58,COUNT('2º Saneamento'!$C58:$L58)&gt;3,OR('2º Saneamento'!$N58&lt;&gt;'1º Saneamento'!$N58,'2º Saneamento'!$O58&lt;&gt;'1º Saneamento'!$O58,'2º Saneamento'!$P58&lt;&gt;'1º Saneamento'!$P58)),'2º Saneamento'!I58," ")</f>
        <v xml:space="preserve"> </v>
      </c>
      <c r="J58" s="5" t="str">
        <f>IF(AND('2º Saneamento'!$O58&gt;30%,'2º Saneamento'!J58&gt;='2º Saneamento'!$P58,'2º Saneamento'!J58&lt;='2º Saneamento'!$Q58,COUNT('2º Saneamento'!$C58:$L58)&gt;3,OR('2º Saneamento'!$N58&lt;&gt;'1º Saneamento'!$N58,'2º Saneamento'!$O58&lt;&gt;'1º Saneamento'!$O58,'2º Saneamento'!$P58&lt;&gt;'1º Saneamento'!$P58)),'2º Saneamento'!J58," ")</f>
        <v xml:space="preserve"> </v>
      </c>
      <c r="K58" s="5" t="str">
        <f>IF(AND('2º Saneamento'!$O58&gt;30%,'2º Saneamento'!K58&gt;='2º Saneamento'!$P58,'2º Saneamento'!K58&lt;='2º Saneamento'!$Q58,COUNT('2º Saneamento'!$C58:$L58)&gt;3,OR('2º Saneamento'!$N58&lt;&gt;'1º Saneamento'!$N58,'2º Saneamento'!$O58&lt;&gt;'1º Saneamento'!$O58,'2º Saneamento'!$P58&lt;&gt;'1º Saneamento'!$P58)),'2º Saneamento'!K58," ")</f>
        <v xml:space="preserve"> </v>
      </c>
      <c r="L58" s="5" t="str">
        <f>IF(AND('2º Saneamento'!$O58&gt;30%,'2º Saneamento'!L58&gt;='2º Saneamento'!$P58,'2º Saneamento'!L58&lt;='2º Saneamento'!$Q58,COUNT('2º Saneamento'!$C58:$L58)&gt;3,OR('2º Saneamento'!$N58&lt;&gt;'1º Saneamento'!$N58,'2º Saneamento'!$O58&lt;&gt;'1º Saneamento'!$O58,'2º Saneamento'!$P58&lt;&gt;'1º Saneamento'!$P58)),'2º Saneamento'!L58," ")</f>
        <v xml:space="preserve"> </v>
      </c>
      <c r="M58" s="44" t="str">
        <f t="shared" si="10"/>
        <v/>
      </c>
      <c r="N58" s="7" t="str">
        <f t="shared" si="11"/>
        <v/>
      </c>
      <c r="O58" s="8" t="str">
        <f t="shared" si="12"/>
        <v/>
      </c>
      <c r="P58" s="6" t="str">
        <f t="shared" si="13"/>
        <v/>
      </c>
      <c r="Q58" s="5" t="str">
        <f t="shared" si="14"/>
        <v/>
      </c>
    </row>
    <row r="59" spans="1:17" ht="12.75" customHeight="1" x14ac:dyDescent="0.25">
      <c r="A59" s="3" t="str">
        <f>IF('Série original'!$A59&lt;&gt;"",'Série original'!$A59,"")</f>
        <v/>
      </c>
      <c r="B59" s="4" t="str">
        <f>IF('Série original'!$B59&lt;&gt;"",'Série original'!$B59,"")</f>
        <v/>
      </c>
      <c r="C59" s="5" t="str">
        <f>IF(AND('2º Saneamento'!$O59&gt;30%,'2º Saneamento'!C59&gt;='2º Saneamento'!$P59,'2º Saneamento'!C59&lt;='2º Saneamento'!$Q59,COUNT('2º Saneamento'!$C59:$L59)&gt;3,OR('2º Saneamento'!$N59&lt;&gt;'1º Saneamento'!$N59,'2º Saneamento'!$O59&lt;&gt;'1º Saneamento'!$O59,'2º Saneamento'!$P59&lt;&gt;'1º Saneamento'!$P59)),'2º Saneamento'!C59," ")</f>
        <v xml:space="preserve"> </v>
      </c>
      <c r="D59" s="5" t="str">
        <f>IF(AND('2º Saneamento'!$O59&gt;30%,'2º Saneamento'!D59&gt;='2º Saneamento'!$P59,'2º Saneamento'!D59&lt;='2º Saneamento'!$Q59,COUNT('2º Saneamento'!$C59:$L59)&gt;3,OR('2º Saneamento'!$N59&lt;&gt;'1º Saneamento'!$N59,'2º Saneamento'!$O59&lt;&gt;'1º Saneamento'!$O59,'2º Saneamento'!$P59&lt;&gt;'1º Saneamento'!$P59)),'2º Saneamento'!D59," ")</f>
        <v xml:space="preserve"> </v>
      </c>
      <c r="E59" s="5" t="str">
        <f>IF(AND('2º Saneamento'!$O59&gt;30%,'2º Saneamento'!E59&gt;='2º Saneamento'!$P59,'2º Saneamento'!E59&lt;='2º Saneamento'!$Q59,COUNT('2º Saneamento'!$C59:$L59)&gt;3,OR('2º Saneamento'!$N59&lt;&gt;'1º Saneamento'!$N59,'2º Saneamento'!$O59&lt;&gt;'1º Saneamento'!$O59,'2º Saneamento'!$P59&lt;&gt;'1º Saneamento'!$P59)),'2º Saneamento'!E59," ")</f>
        <v xml:space="preserve"> </v>
      </c>
      <c r="F59" s="5" t="str">
        <f>IF(AND('2º Saneamento'!$O59&gt;30%,'2º Saneamento'!F59&gt;='2º Saneamento'!$P59,'2º Saneamento'!F59&lt;='2º Saneamento'!$Q59,COUNT('2º Saneamento'!$C59:$L59)&gt;3,OR('2º Saneamento'!$N59&lt;&gt;'1º Saneamento'!$N59,'2º Saneamento'!$O59&lt;&gt;'1º Saneamento'!$O59,'2º Saneamento'!$P59&lt;&gt;'1º Saneamento'!$P59)),'2º Saneamento'!F59," ")</f>
        <v xml:space="preserve"> </v>
      </c>
      <c r="G59" s="5" t="str">
        <f>IF(AND('2º Saneamento'!$O59&gt;30%,'2º Saneamento'!G59&gt;='2º Saneamento'!$P59,'2º Saneamento'!G59&lt;='2º Saneamento'!$Q59,COUNT('2º Saneamento'!$C59:$L59)&gt;3,OR('2º Saneamento'!$N59&lt;&gt;'1º Saneamento'!$N59,'2º Saneamento'!$O59&lt;&gt;'1º Saneamento'!$O59,'2º Saneamento'!$P59&lt;&gt;'1º Saneamento'!$P59)),'2º Saneamento'!G59," ")</f>
        <v xml:space="preserve"> </v>
      </c>
      <c r="H59" s="5" t="str">
        <f>IF(AND('2º Saneamento'!$O59&gt;30%,'2º Saneamento'!H59&gt;='2º Saneamento'!$P59,'2º Saneamento'!H59&lt;='2º Saneamento'!$Q59,COUNT('2º Saneamento'!$C59:$L59)&gt;3,OR('2º Saneamento'!$N59&lt;&gt;'1º Saneamento'!$N59,'2º Saneamento'!$O59&lt;&gt;'1º Saneamento'!$O59,'2º Saneamento'!$P59&lt;&gt;'1º Saneamento'!$P59)),'2º Saneamento'!H59," ")</f>
        <v xml:space="preserve"> </v>
      </c>
      <c r="I59" s="5" t="str">
        <f>IF(AND('2º Saneamento'!$O59&gt;30%,'2º Saneamento'!I59&gt;='2º Saneamento'!$P59,'2º Saneamento'!I59&lt;='2º Saneamento'!$Q59,COUNT('2º Saneamento'!$C59:$L59)&gt;3,OR('2º Saneamento'!$N59&lt;&gt;'1º Saneamento'!$N59,'2º Saneamento'!$O59&lt;&gt;'1º Saneamento'!$O59,'2º Saneamento'!$P59&lt;&gt;'1º Saneamento'!$P59)),'2º Saneamento'!I59," ")</f>
        <v xml:space="preserve"> </v>
      </c>
      <c r="J59" s="5" t="str">
        <f>IF(AND('2º Saneamento'!$O59&gt;30%,'2º Saneamento'!J59&gt;='2º Saneamento'!$P59,'2º Saneamento'!J59&lt;='2º Saneamento'!$Q59,COUNT('2º Saneamento'!$C59:$L59)&gt;3,OR('2º Saneamento'!$N59&lt;&gt;'1º Saneamento'!$N59,'2º Saneamento'!$O59&lt;&gt;'1º Saneamento'!$O59,'2º Saneamento'!$P59&lt;&gt;'1º Saneamento'!$P59)),'2º Saneamento'!J59," ")</f>
        <v xml:space="preserve"> </v>
      </c>
      <c r="K59" s="5" t="str">
        <f>IF(AND('2º Saneamento'!$O59&gt;30%,'2º Saneamento'!K59&gt;='2º Saneamento'!$P59,'2º Saneamento'!K59&lt;='2º Saneamento'!$Q59,COUNT('2º Saneamento'!$C59:$L59)&gt;3,OR('2º Saneamento'!$N59&lt;&gt;'1º Saneamento'!$N59,'2º Saneamento'!$O59&lt;&gt;'1º Saneamento'!$O59,'2º Saneamento'!$P59&lt;&gt;'1º Saneamento'!$P59)),'2º Saneamento'!K59," ")</f>
        <v xml:space="preserve"> </v>
      </c>
      <c r="L59" s="5" t="str">
        <f>IF(AND('2º Saneamento'!$O59&gt;30%,'2º Saneamento'!L59&gt;='2º Saneamento'!$P59,'2º Saneamento'!L59&lt;='2º Saneamento'!$Q59,COUNT('2º Saneamento'!$C59:$L59)&gt;3,OR('2º Saneamento'!$N59&lt;&gt;'1º Saneamento'!$N59,'2º Saneamento'!$O59&lt;&gt;'1º Saneamento'!$O59,'2º Saneamento'!$P59&lt;&gt;'1º Saneamento'!$P59)),'2º Saneamento'!L59," ")</f>
        <v xml:space="preserve"> </v>
      </c>
      <c r="M59" s="44" t="str">
        <f t="shared" si="10"/>
        <v/>
      </c>
      <c r="N59" s="7" t="str">
        <f t="shared" si="11"/>
        <v/>
      </c>
      <c r="O59" s="8" t="str">
        <f t="shared" si="12"/>
        <v/>
      </c>
      <c r="P59" s="6" t="str">
        <f t="shared" si="13"/>
        <v/>
      </c>
      <c r="Q59" s="5" t="str">
        <f t="shared" si="14"/>
        <v/>
      </c>
    </row>
    <row r="60" spans="1:17" ht="12.75" customHeight="1" x14ac:dyDescent="0.25">
      <c r="A60" s="3" t="str">
        <f>IF('Série original'!$A60&lt;&gt;"",'Série original'!$A60,"")</f>
        <v/>
      </c>
      <c r="B60" s="4" t="str">
        <f>IF('Série original'!$B60&lt;&gt;"",'Série original'!$B60,"")</f>
        <v/>
      </c>
      <c r="C60" s="5" t="str">
        <f>IF(AND('2º Saneamento'!$O60&gt;30%,'2º Saneamento'!C60&gt;='2º Saneamento'!$P60,'2º Saneamento'!C60&lt;='2º Saneamento'!$Q60,COUNT('2º Saneamento'!$C60:$L60)&gt;3,OR('2º Saneamento'!$N60&lt;&gt;'1º Saneamento'!$N60,'2º Saneamento'!$O60&lt;&gt;'1º Saneamento'!$O60,'2º Saneamento'!$P60&lt;&gt;'1º Saneamento'!$P60)),'2º Saneamento'!C60," ")</f>
        <v xml:space="preserve"> </v>
      </c>
      <c r="D60" s="5" t="str">
        <f>IF(AND('2º Saneamento'!$O60&gt;30%,'2º Saneamento'!D60&gt;='2º Saneamento'!$P60,'2º Saneamento'!D60&lt;='2º Saneamento'!$Q60,COUNT('2º Saneamento'!$C60:$L60)&gt;3,OR('2º Saneamento'!$N60&lt;&gt;'1º Saneamento'!$N60,'2º Saneamento'!$O60&lt;&gt;'1º Saneamento'!$O60,'2º Saneamento'!$P60&lt;&gt;'1º Saneamento'!$P60)),'2º Saneamento'!D60," ")</f>
        <v xml:space="preserve"> </v>
      </c>
      <c r="E60" s="5" t="str">
        <f>IF(AND('2º Saneamento'!$O60&gt;30%,'2º Saneamento'!E60&gt;='2º Saneamento'!$P60,'2º Saneamento'!E60&lt;='2º Saneamento'!$Q60,COUNT('2º Saneamento'!$C60:$L60)&gt;3,OR('2º Saneamento'!$N60&lt;&gt;'1º Saneamento'!$N60,'2º Saneamento'!$O60&lt;&gt;'1º Saneamento'!$O60,'2º Saneamento'!$P60&lt;&gt;'1º Saneamento'!$P60)),'2º Saneamento'!E60," ")</f>
        <v xml:space="preserve"> </v>
      </c>
      <c r="F60" s="5" t="str">
        <f>IF(AND('2º Saneamento'!$O60&gt;30%,'2º Saneamento'!F60&gt;='2º Saneamento'!$P60,'2º Saneamento'!F60&lt;='2º Saneamento'!$Q60,COUNT('2º Saneamento'!$C60:$L60)&gt;3,OR('2º Saneamento'!$N60&lt;&gt;'1º Saneamento'!$N60,'2º Saneamento'!$O60&lt;&gt;'1º Saneamento'!$O60,'2º Saneamento'!$P60&lt;&gt;'1º Saneamento'!$P60)),'2º Saneamento'!F60," ")</f>
        <v xml:space="preserve"> </v>
      </c>
      <c r="G60" s="5" t="str">
        <f>IF(AND('2º Saneamento'!$O60&gt;30%,'2º Saneamento'!G60&gt;='2º Saneamento'!$P60,'2º Saneamento'!G60&lt;='2º Saneamento'!$Q60,COUNT('2º Saneamento'!$C60:$L60)&gt;3,OR('2º Saneamento'!$N60&lt;&gt;'1º Saneamento'!$N60,'2º Saneamento'!$O60&lt;&gt;'1º Saneamento'!$O60,'2º Saneamento'!$P60&lt;&gt;'1º Saneamento'!$P60)),'2º Saneamento'!G60," ")</f>
        <v xml:space="preserve"> </v>
      </c>
      <c r="H60" s="5" t="str">
        <f>IF(AND('2º Saneamento'!$O60&gt;30%,'2º Saneamento'!H60&gt;='2º Saneamento'!$P60,'2º Saneamento'!H60&lt;='2º Saneamento'!$Q60,COUNT('2º Saneamento'!$C60:$L60)&gt;3,OR('2º Saneamento'!$N60&lt;&gt;'1º Saneamento'!$N60,'2º Saneamento'!$O60&lt;&gt;'1º Saneamento'!$O60,'2º Saneamento'!$P60&lt;&gt;'1º Saneamento'!$P60)),'2º Saneamento'!H60," ")</f>
        <v xml:space="preserve"> </v>
      </c>
      <c r="I60" s="5" t="str">
        <f>IF(AND('2º Saneamento'!$O60&gt;30%,'2º Saneamento'!I60&gt;='2º Saneamento'!$P60,'2º Saneamento'!I60&lt;='2º Saneamento'!$Q60,COUNT('2º Saneamento'!$C60:$L60)&gt;3,OR('2º Saneamento'!$N60&lt;&gt;'1º Saneamento'!$N60,'2º Saneamento'!$O60&lt;&gt;'1º Saneamento'!$O60,'2º Saneamento'!$P60&lt;&gt;'1º Saneamento'!$P60)),'2º Saneamento'!I60," ")</f>
        <v xml:space="preserve"> </v>
      </c>
      <c r="J60" s="5" t="str">
        <f>IF(AND('2º Saneamento'!$O60&gt;30%,'2º Saneamento'!J60&gt;='2º Saneamento'!$P60,'2º Saneamento'!J60&lt;='2º Saneamento'!$Q60,COUNT('2º Saneamento'!$C60:$L60)&gt;3,OR('2º Saneamento'!$N60&lt;&gt;'1º Saneamento'!$N60,'2º Saneamento'!$O60&lt;&gt;'1º Saneamento'!$O60,'2º Saneamento'!$P60&lt;&gt;'1º Saneamento'!$P60)),'2º Saneamento'!J60," ")</f>
        <v xml:space="preserve"> </v>
      </c>
      <c r="K60" s="5" t="str">
        <f>IF(AND('2º Saneamento'!$O60&gt;30%,'2º Saneamento'!K60&gt;='2º Saneamento'!$P60,'2º Saneamento'!K60&lt;='2º Saneamento'!$Q60,COUNT('2º Saneamento'!$C60:$L60)&gt;3,OR('2º Saneamento'!$N60&lt;&gt;'1º Saneamento'!$N60,'2º Saneamento'!$O60&lt;&gt;'1º Saneamento'!$O60,'2º Saneamento'!$P60&lt;&gt;'1º Saneamento'!$P60)),'2º Saneamento'!K60," ")</f>
        <v xml:space="preserve"> </v>
      </c>
      <c r="L60" s="5" t="str">
        <f>IF(AND('2º Saneamento'!$O60&gt;30%,'2º Saneamento'!L60&gt;='2º Saneamento'!$P60,'2º Saneamento'!L60&lt;='2º Saneamento'!$Q60,COUNT('2º Saneamento'!$C60:$L60)&gt;3,OR('2º Saneamento'!$N60&lt;&gt;'1º Saneamento'!$N60,'2º Saneamento'!$O60&lt;&gt;'1º Saneamento'!$O60,'2º Saneamento'!$P60&lt;&gt;'1º Saneamento'!$P60)),'2º Saneamento'!L60," ")</f>
        <v xml:space="preserve"> </v>
      </c>
      <c r="M60" s="44" t="str">
        <f t="shared" si="10"/>
        <v/>
      </c>
      <c r="N60" s="7" t="str">
        <f t="shared" si="11"/>
        <v/>
      </c>
      <c r="O60" s="8" t="str">
        <f t="shared" si="12"/>
        <v/>
      </c>
      <c r="P60" s="6" t="str">
        <f t="shared" si="13"/>
        <v/>
      </c>
      <c r="Q60" s="5" t="str">
        <f t="shared" si="14"/>
        <v/>
      </c>
    </row>
    <row r="61" spans="1:17" ht="12.75" customHeight="1" x14ac:dyDescent="0.25">
      <c r="A61" s="3" t="str">
        <f>IF('Série original'!$A61&lt;&gt;"",'Série original'!$A61,"")</f>
        <v/>
      </c>
      <c r="B61" s="4" t="str">
        <f>IF('Série original'!$B61&lt;&gt;"",'Série original'!$B61,"")</f>
        <v/>
      </c>
      <c r="C61" s="5" t="str">
        <f>IF(AND('2º Saneamento'!$O61&gt;30%,'2º Saneamento'!C61&gt;='2º Saneamento'!$P61,'2º Saneamento'!C61&lt;='2º Saneamento'!$Q61,COUNT('2º Saneamento'!$C61:$L61)&gt;3,OR('2º Saneamento'!$N61&lt;&gt;'1º Saneamento'!$N61,'2º Saneamento'!$O61&lt;&gt;'1º Saneamento'!$O61,'2º Saneamento'!$P61&lt;&gt;'1º Saneamento'!$P61)),'2º Saneamento'!C61," ")</f>
        <v xml:space="preserve"> </v>
      </c>
      <c r="D61" s="5" t="str">
        <f>IF(AND('2º Saneamento'!$O61&gt;30%,'2º Saneamento'!D61&gt;='2º Saneamento'!$P61,'2º Saneamento'!D61&lt;='2º Saneamento'!$Q61,COUNT('2º Saneamento'!$C61:$L61)&gt;3,OR('2º Saneamento'!$N61&lt;&gt;'1º Saneamento'!$N61,'2º Saneamento'!$O61&lt;&gt;'1º Saneamento'!$O61,'2º Saneamento'!$P61&lt;&gt;'1º Saneamento'!$P61)),'2º Saneamento'!D61," ")</f>
        <v xml:space="preserve"> </v>
      </c>
      <c r="E61" s="5" t="str">
        <f>IF(AND('2º Saneamento'!$O61&gt;30%,'2º Saneamento'!E61&gt;='2º Saneamento'!$P61,'2º Saneamento'!E61&lt;='2º Saneamento'!$Q61,COUNT('2º Saneamento'!$C61:$L61)&gt;3,OR('2º Saneamento'!$N61&lt;&gt;'1º Saneamento'!$N61,'2º Saneamento'!$O61&lt;&gt;'1º Saneamento'!$O61,'2º Saneamento'!$P61&lt;&gt;'1º Saneamento'!$P61)),'2º Saneamento'!E61," ")</f>
        <v xml:space="preserve"> </v>
      </c>
      <c r="F61" s="5" t="str">
        <f>IF(AND('2º Saneamento'!$O61&gt;30%,'2º Saneamento'!F61&gt;='2º Saneamento'!$P61,'2º Saneamento'!F61&lt;='2º Saneamento'!$Q61,COUNT('2º Saneamento'!$C61:$L61)&gt;3,OR('2º Saneamento'!$N61&lt;&gt;'1º Saneamento'!$N61,'2º Saneamento'!$O61&lt;&gt;'1º Saneamento'!$O61,'2º Saneamento'!$P61&lt;&gt;'1º Saneamento'!$P61)),'2º Saneamento'!F61," ")</f>
        <v xml:space="preserve"> </v>
      </c>
      <c r="G61" s="5" t="str">
        <f>IF(AND('2º Saneamento'!$O61&gt;30%,'2º Saneamento'!G61&gt;='2º Saneamento'!$P61,'2º Saneamento'!G61&lt;='2º Saneamento'!$Q61,COUNT('2º Saneamento'!$C61:$L61)&gt;3,OR('2º Saneamento'!$N61&lt;&gt;'1º Saneamento'!$N61,'2º Saneamento'!$O61&lt;&gt;'1º Saneamento'!$O61,'2º Saneamento'!$P61&lt;&gt;'1º Saneamento'!$P61)),'2º Saneamento'!G61," ")</f>
        <v xml:space="preserve"> </v>
      </c>
      <c r="H61" s="5" t="str">
        <f>IF(AND('2º Saneamento'!$O61&gt;30%,'2º Saneamento'!H61&gt;='2º Saneamento'!$P61,'2º Saneamento'!H61&lt;='2º Saneamento'!$Q61,COUNT('2º Saneamento'!$C61:$L61)&gt;3,OR('2º Saneamento'!$N61&lt;&gt;'1º Saneamento'!$N61,'2º Saneamento'!$O61&lt;&gt;'1º Saneamento'!$O61,'2º Saneamento'!$P61&lt;&gt;'1º Saneamento'!$P61)),'2º Saneamento'!H61," ")</f>
        <v xml:space="preserve"> </v>
      </c>
      <c r="I61" s="5" t="str">
        <f>IF(AND('2º Saneamento'!$O61&gt;30%,'2º Saneamento'!I61&gt;='2º Saneamento'!$P61,'2º Saneamento'!I61&lt;='2º Saneamento'!$Q61,COUNT('2º Saneamento'!$C61:$L61)&gt;3,OR('2º Saneamento'!$N61&lt;&gt;'1º Saneamento'!$N61,'2º Saneamento'!$O61&lt;&gt;'1º Saneamento'!$O61,'2º Saneamento'!$P61&lt;&gt;'1º Saneamento'!$P61)),'2º Saneamento'!I61," ")</f>
        <v xml:space="preserve"> </v>
      </c>
      <c r="J61" s="5" t="str">
        <f>IF(AND('2º Saneamento'!$O61&gt;30%,'2º Saneamento'!J61&gt;='2º Saneamento'!$P61,'2º Saneamento'!J61&lt;='2º Saneamento'!$Q61,COUNT('2º Saneamento'!$C61:$L61)&gt;3,OR('2º Saneamento'!$N61&lt;&gt;'1º Saneamento'!$N61,'2º Saneamento'!$O61&lt;&gt;'1º Saneamento'!$O61,'2º Saneamento'!$P61&lt;&gt;'1º Saneamento'!$P61)),'2º Saneamento'!J61," ")</f>
        <v xml:space="preserve"> </v>
      </c>
      <c r="K61" s="5" t="str">
        <f>IF(AND('2º Saneamento'!$O61&gt;30%,'2º Saneamento'!K61&gt;='2º Saneamento'!$P61,'2º Saneamento'!K61&lt;='2º Saneamento'!$Q61,COUNT('2º Saneamento'!$C61:$L61)&gt;3,OR('2º Saneamento'!$N61&lt;&gt;'1º Saneamento'!$N61,'2º Saneamento'!$O61&lt;&gt;'1º Saneamento'!$O61,'2º Saneamento'!$P61&lt;&gt;'1º Saneamento'!$P61)),'2º Saneamento'!K61," ")</f>
        <v xml:space="preserve"> </v>
      </c>
      <c r="L61" s="5" t="str">
        <f>IF(AND('2º Saneamento'!$O61&gt;30%,'2º Saneamento'!L61&gt;='2º Saneamento'!$P61,'2º Saneamento'!L61&lt;='2º Saneamento'!$Q61,COUNT('2º Saneamento'!$C61:$L61)&gt;3,OR('2º Saneamento'!$N61&lt;&gt;'1º Saneamento'!$N61,'2º Saneamento'!$O61&lt;&gt;'1º Saneamento'!$O61,'2º Saneamento'!$P61&lt;&gt;'1º Saneamento'!$P61)),'2º Saneamento'!L61," ")</f>
        <v xml:space="preserve"> </v>
      </c>
      <c r="M61" s="44" t="str">
        <f t="shared" si="10"/>
        <v/>
      </c>
      <c r="N61" s="7" t="str">
        <f t="shared" si="11"/>
        <v/>
      </c>
      <c r="O61" s="8" t="str">
        <f t="shared" si="12"/>
        <v/>
      </c>
      <c r="P61" s="6" t="str">
        <f t="shared" si="13"/>
        <v/>
      </c>
      <c r="Q61" s="5" t="str">
        <f t="shared" si="14"/>
        <v/>
      </c>
    </row>
    <row r="62" spans="1:17" ht="12.75" customHeight="1" x14ac:dyDescent="0.25">
      <c r="A62" s="3" t="str">
        <f>IF('Série original'!$A62&lt;&gt;"",'Série original'!$A62,"")</f>
        <v/>
      </c>
      <c r="B62" s="4" t="str">
        <f>IF('Série original'!$B62&lt;&gt;"",'Série original'!$B62,"")</f>
        <v/>
      </c>
      <c r="C62" s="5" t="str">
        <f>IF(AND('2º Saneamento'!$O62&gt;30%,'2º Saneamento'!C62&gt;='2º Saneamento'!$P62,'2º Saneamento'!C62&lt;='2º Saneamento'!$Q62,COUNT('2º Saneamento'!$C62:$L62)&gt;3,OR('2º Saneamento'!$N62&lt;&gt;'1º Saneamento'!$N62,'2º Saneamento'!$O62&lt;&gt;'1º Saneamento'!$O62,'2º Saneamento'!$P62&lt;&gt;'1º Saneamento'!$P62)),'2º Saneamento'!C62," ")</f>
        <v xml:space="preserve"> </v>
      </c>
      <c r="D62" s="5" t="str">
        <f>IF(AND('2º Saneamento'!$O62&gt;30%,'2º Saneamento'!D62&gt;='2º Saneamento'!$P62,'2º Saneamento'!D62&lt;='2º Saneamento'!$Q62,COUNT('2º Saneamento'!$C62:$L62)&gt;3,OR('2º Saneamento'!$N62&lt;&gt;'1º Saneamento'!$N62,'2º Saneamento'!$O62&lt;&gt;'1º Saneamento'!$O62,'2º Saneamento'!$P62&lt;&gt;'1º Saneamento'!$P62)),'2º Saneamento'!D62," ")</f>
        <v xml:space="preserve"> </v>
      </c>
      <c r="E62" s="5" t="str">
        <f>IF(AND('2º Saneamento'!$O62&gt;30%,'2º Saneamento'!E62&gt;='2º Saneamento'!$P62,'2º Saneamento'!E62&lt;='2º Saneamento'!$Q62,COUNT('2º Saneamento'!$C62:$L62)&gt;3,OR('2º Saneamento'!$N62&lt;&gt;'1º Saneamento'!$N62,'2º Saneamento'!$O62&lt;&gt;'1º Saneamento'!$O62,'2º Saneamento'!$P62&lt;&gt;'1º Saneamento'!$P62)),'2º Saneamento'!E62," ")</f>
        <v xml:space="preserve"> </v>
      </c>
      <c r="F62" s="5" t="str">
        <f>IF(AND('2º Saneamento'!$O62&gt;30%,'2º Saneamento'!F62&gt;='2º Saneamento'!$P62,'2º Saneamento'!F62&lt;='2º Saneamento'!$Q62,COUNT('2º Saneamento'!$C62:$L62)&gt;3,OR('2º Saneamento'!$N62&lt;&gt;'1º Saneamento'!$N62,'2º Saneamento'!$O62&lt;&gt;'1º Saneamento'!$O62,'2º Saneamento'!$P62&lt;&gt;'1º Saneamento'!$P62)),'2º Saneamento'!F62," ")</f>
        <v xml:space="preserve"> </v>
      </c>
      <c r="G62" s="5" t="str">
        <f>IF(AND('2º Saneamento'!$O62&gt;30%,'2º Saneamento'!G62&gt;='2º Saneamento'!$P62,'2º Saneamento'!G62&lt;='2º Saneamento'!$Q62,COUNT('2º Saneamento'!$C62:$L62)&gt;3,OR('2º Saneamento'!$N62&lt;&gt;'1º Saneamento'!$N62,'2º Saneamento'!$O62&lt;&gt;'1º Saneamento'!$O62,'2º Saneamento'!$P62&lt;&gt;'1º Saneamento'!$P62)),'2º Saneamento'!G62," ")</f>
        <v xml:space="preserve"> </v>
      </c>
      <c r="H62" s="5" t="str">
        <f>IF(AND('2º Saneamento'!$O62&gt;30%,'2º Saneamento'!H62&gt;='2º Saneamento'!$P62,'2º Saneamento'!H62&lt;='2º Saneamento'!$Q62,COUNT('2º Saneamento'!$C62:$L62)&gt;3,OR('2º Saneamento'!$N62&lt;&gt;'1º Saneamento'!$N62,'2º Saneamento'!$O62&lt;&gt;'1º Saneamento'!$O62,'2º Saneamento'!$P62&lt;&gt;'1º Saneamento'!$P62)),'2º Saneamento'!H62," ")</f>
        <v xml:space="preserve"> </v>
      </c>
      <c r="I62" s="5" t="str">
        <f>IF(AND('2º Saneamento'!$O62&gt;30%,'2º Saneamento'!I62&gt;='2º Saneamento'!$P62,'2º Saneamento'!I62&lt;='2º Saneamento'!$Q62,COUNT('2º Saneamento'!$C62:$L62)&gt;3,OR('2º Saneamento'!$N62&lt;&gt;'1º Saneamento'!$N62,'2º Saneamento'!$O62&lt;&gt;'1º Saneamento'!$O62,'2º Saneamento'!$P62&lt;&gt;'1º Saneamento'!$P62)),'2º Saneamento'!I62," ")</f>
        <v xml:space="preserve"> </v>
      </c>
      <c r="J62" s="5" t="str">
        <f>IF(AND('2º Saneamento'!$O62&gt;30%,'2º Saneamento'!J62&gt;='2º Saneamento'!$P62,'2º Saneamento'!J62&lt;='2º Saneamento'!$Q62,COUNT('2º Saneamento'!$C62:$L62)&gt;3,OR('2º Saneamento'!$N62&lt;&gt;'1º Saneamento'!$N62,'2º Saneamento'!$O62&lt;&gt;'1º Saneamento'!$O62,'2º Saneamento'!$P62&lt;&gt;'1º Saneamento'!$P62)),'2º Saneamento'!J62," ")</f>
        <v xml:space="preserve"> </v>
      </c>
      <c r="K62" s="5" t="str">
        <f>IF(AND('2º Saneamento'!$O62&gt;30%,'2º Saneamento'!K62&gt;='2º Saneamento'!$P62,'2º Saneamento'!K62&lt;='2º Saneamento'!$Q62,COUNT('2º Saneamento'!$C62:$L62)&gt;3,OR('2º Saneamento'!$N62&lt;&gt;'1º Saneamento'!$N62,'2º Saneamento'!$O62&lt;&gt;'1º Saneamento'!$O62,'2º Saneamento'!$P62&lt;&gt;'1º Saneamento'!$P62)),'2º Saneamento'!K62," ")</f>
        <v xml:space="preserve"> </v>
      </c>
      <c r="L62" s="5" t="str">
        <f>IF(AND('2º Saneamento'!$O62&gt;30%,'2º Saneamento'!L62&gt;='2º Saneamento'!$P62,'2º Saneamento'!L62&lt;='2º Saneamento'!$Q62,COUNT('2º Saneamento'!$C62:$L62)&gt;3,OR('2º Saneamento'!$N62&lt;&gt;'1º Saneamento'!$N62,'2º Saneamento'!$O62&lt;&gt;'1º Saneamento'!$O62,'2º Saneamento'!$P62&lt;&gt;'1º Saneamento'!$P62)),'2º Saneamento'!L62," ")</f>
        <v xml:space="preserve"> </v>
      </c>
      <c r="M62" s="44" t="str">
        <f t="shared" si="10"/>
        <v/>
      </c>
      <c r="N62" s="7" t="str">
        <f t="shared" si="11"/>
        <v/>
      </c>
      <c r="O62" s="8" t="str">
        <f t="shared" si="12"/>
        <v/>
      </c>
      <c r="P62" s="6" t="str">
        <f t="shared" si="13"/>
        <v/>
      </c>
      <c r="Q62" s="5" t="str">
        <f t="shared" si="14"/>
        <v/>
      </c>
    </row>
    <row r="63" spans="1:17" ht="12.75" customHeight="1" x14ac:dyDescent="0.25">
      <c r="A63" s="3" t="str">
        <f>IF('Série original'!$A63&lt;&gt;"",'Série original'!$A63,"")</f>
        <v/>
      </c>
      <c r="B63" s="4" t="str">
        <f>IF('Série original'!$B63&lt;&gt;"",'Série original'!$B63,"")</f>
        <v/>
      </c>
      <c r="C63" s="5" t="str">
        <f>IF(AND('2º Saneamento'!$O63&gt;30%,'2º Saneamento'!C63&gt;='2º Saneamento'!$P63,'2º Saneamento'!C63&lt;='2º Saneamento'!$Q63,COUNT('2º Saneamento'!$C63:$L63)&gt;3,OR('2º Saneamento'!$N63&lt;&gt;'1º Saneamento'!$N63,'2º Saneamento'!$O63&lt;&gt;'1º Saneamento'!$O63,'2º Saneamento'!$P63&lt;&gt;'1º Saneamento'!$P63)),'2º Saneamento'!C63," ")</f>
        <v xml:space="preserve"> </v>
      </c>
      <c r="D63" s="5" t="str">
        <f>IF(AND('2º Saneamento'!$O63&gt;30%,'2º Saneamento'!D63&gt;='2º Saneamento'!$P63,'2º Saneamento'!D63&lt;='2º Saneamento'!$Q63,COUNT('2º Saneamento'!$C63:$L63)&gt;3,OR('2º Saneamento'!$N63&lt;&gt;'1º Saneamento'!$N63,'2º Saneamento'!$O63&lt;&gt;'1º Saneamento'!$O63,'2º Saneamento'!$P63&lt;&gt;'1º Saneamento'!$P63)),'2º Saneamento'!D63," ")</f>
        <v xml:space="preserve"> </v>
      </c>
      <c r="E63" s="5" t="str">
        <f>IF(AND('2º Saneamento'!$O63&gt;30%,'2º Saneamento'!E63&gt;='2º Saneamento'!$P63,'2º Saneamento'!E63&lt;='2º Saneamento'!$Q63,COUNT('2º Saneamento'!$C63:$L63)&gt;3,OR('2º Saneamento'!$N63&lt;&gt;'1º Saneamento'!$N63,'2º Saneamento'!$O63&lt;&gt;'1º Saneamento'!$O63,'2º Saneamento'!$P63&lt;&gt;'1º Saneamento'!$P63)),'2º Saneamento'!E63," ")</f>
        <v xml:space="preserve"> </v>
      </c>
      <c r="F63" s="5" t="str">
        <f>IF(AND('2º Saneamento'!$O63&gt;30%,'2º Saneamento'!F63&gt;='2º Saneamento'!$P63,'2º Saneamento'!F63&lt;='2º Saneamento'!$Q63,COUNT('2º Saneamento'!$C63:$L63)&gt;3,OR('2º Saneamento'!$N63&lt;&gt;'1º Saneamento'!$N63,'2º Saneamento'!$O63&lt;&gt;'1º Saneamento'!$O63,'2º Saneamento'!$P63&lt;&gt;'1º Saneamento'!$P63)),'2º Saneamento'!F63," ")</f>
        <v xml:space="preserve"> </v>
      </c>
      <c r="G63" s="5" t="str">
        <f>IF(AND('2º Saneamento'!$O63&gt;30%,'2º Saneamento'!G63&gt;='2º Saneamento'!$P63,'2º Saneamento'!G63&lt;='2º Saneamento'!$Q63,COUNT('2º Saneamento'!$C63:$L63)&gt;3,OR('2º Saneamento'!$N63&lt;&gt;'1º Saneamento'!$N63,'2º Saneamento'!$O63&lt;&gt;'1º Saneamento'!$O63,'2º Saneamento'!$P63&lt;&gt;'1º Saneamento'!$P63)),'2º Saneamento'!G63," ")</f>
        <v xml:space="preserve"> </v>
      </c>
      <c r="H63" s="5" t="str">
        <f>IF(AND('2º Saneamento'!$O63&gt;30%,'2º Saneamento'!H63&gt;='2º Saneamento'!$P63,'2º Saneamento'!H63&lt;='2º Saneamento'!$Q63,COUNT('2º Saneamento'!$C63:$L63)&gt;3,OR('2º Saneamento'!$N63&lt;&gt;'1º Saneamento'!$N63,'2º Saneamento'!$O63&lt;&gt;'1º Saneamento'!$O63,'2º Saneamento'!$P63&lt;&gt;'1º Saneamento'!$P63)),'2º Saneamento'!H63," ")</f>
        <v xml:space="preserve"> </v>
      </c>
      <c r="I63" s="5" t="str">
        <f>IF(AND('2º Saneamento'!$O63&gt;30%,'2º Saneamento'!I63&gt;='2º Saneamento'!$P63,'2º Saneamento'!I63&lt;='2º Saneamento'!$Q63,COUNT('2º Saneamento'!$C63:$L63)&gt;3,OR('2º Saneamento'!$N63&lt;&gt;'1º Saneamento'!$N63,'2º Saneamento'!$O63&lt;&gt;'1º Saneamento'!$O63,'2º Saneamento'!$P63&lt;&gt;'1º Saneamento'!$P63)),'2º Saneamento'!I63," ")</f>
        <v xml:space="preserve"> </v>
      </c>
      <c r="J63" s="5" t="str">
        <f>IF(AND('2º Saneamento'!$O63&gt;30%,'2º Saneamento'!J63&gt;='2º Saneamento'!$P63,'2º Saneamento'!J63&lt;='2º Saneamento'!$Q63,COUNT('2º Saneamento'!$C63:$L63)&gt;3,OR('2º Saneamento'!$N63&lt;&gt;'1º Saneamento'!$N63,'2º Saneamento'!$O63&lt;&gt;'1º Saneamento'!$O63,'2º Saneamento'!$P63&lt;&gt;'1º Saneamento'!$P63)),'2º Saneamento'!J63," ")</f>
        <v xml:space="preserve"> </v>
      </c>
      <c r="K63" s="5" t="str">
        <f>IF(AND('2º Saneamento'!$O63&gt;30%,'2º Saneamento'!K63&gt;='2º Saneamento'!$P63,'2º Saneamento'!K63&lt;='2º Saneamento'!$Q63,COUNT('2º Saneamento'!$C63:$L63)&gt;3,OR('2º Saneamento'!$N63&lt;&gt;'1º Saneamento'!$N63,'2º Saneamento'!$O63&lt;&gt;'1º Saneamento'!$O63,'2º Saneamento'!$P63&lt;&gt;'1º Saneamento'!$P63)),'2º Saneamento'!K63," ")</f>
        <v xml:space="preserve"> </v>
      </c>
      <c r="L63" s="5" t="str">
        <f>IF(AND('2º Saneamento'!$O63&gt;30%,'2º Saneamento'!L63&gt;='2º Saneamento'!$P63,'2º Saneamento'!L63&lt;='2º Saneamento'!$Q63,COUNT('2º Saneamento'!$C63:$L63)&gt;3,OR('2º Saneamento'!$N63&lt;&gt;'1º Saneamento'!$N63,'2º Saneamento'!$O63&lt;&gt;'1º Saneamento'!$O63,'2º Saneamento'!$P63&lt;&gt;'1º Saneamento'!$P63)),'2º Saneamento'!L63," ")</f>
        <v xml:space="preserve"> </v>
      </c>
      <c r="M63" s="44" t="str">
        <f t="shared" si="10"/>
        <v/>
      </c>
      <c r="N63" s="7" t="str">
        <f t="shared" si="11"/>
        <v/>
      </c>
      <c r="O63" s="8" t="str">
        <f t="shared" si="12"/>
        <v/>
      </c>
      <c r="P63" s="6" t="str">
        <f t="shared" si="13"/>
        <v/>
      </c>
      <c r="Q63" s="5" t="str">
        <f t="shared" si="14"/>
        <v/>
      </c>
    </row>
    <row r="64" spans="1:17" ht="12.75" customHeight="1" x14ac:dyDescent="0.25">
      <c r="A64" s="3" t="str">
        <f>IF('Série original'!$A64&lt;&gt;"",'Série original'!$A64,"")</f>
        <v/>
      </c>
      <c r="B64" s="4" t="str">
        <f>IF('Série original'!$B64&lt;&gt;"",'Série original'!$B64,"")</f>
        <v/>
      </c>
      <c r="C64" s="5" t="str">
        <f>IF(AND('2º Saneamento'!$O64&gt;30%,'2º Saneamento'!C64&gt;='2º Saneamento'!$P64,'2º Saneamento'!C64&lt;='2º Saneamento'!$Q64,COUNT('2º Saneamento'!$C64:$L64)&gt;3,OR('2º Saneamento'!$N64&lt;&gt;'1º Saneamento'!$N64,'2º Saneamento'!$O64&lt;&gt;'1º Saneamento'!$O64,'2º Saneamento'!$P64&lt;&gt;'1º Saneamento'!$P64)),'2º Saneamento'!C64," ")</f>
        <v xml:space="preserve"> </v>
      </c>
      <c r="D64" s="5" t="str">
        <f>IF(AND('2º Saneamento'!$O64&gt;30%,'2º Saneamento'!D64&gt;='2º Saneamento'!$P64,'2º Saneamento'!D64&lt;='2º Saneamento'!$Q64,COUNT('2º Saneamento'!$C64:$L64)&gt;3,OR('2º Saneamento'!$N64&lt;&gt;'1º Saneamento'!$N64,'2º Saneamento'!$O64&lt;&gt;'1º Saneamento'!$O64,'2º Saneamento'!$P64&lt;&gt;'1º Saneamento'!$P64)),'2º Saneamento'!D64," ")</f>
        <v xml:space="preserve"> </v>
      </c>
      <c r="E64" s="5" t="str">
        <f>IF(AND('2º Saneamento'!$O64&gt;30%,'2º Saneamento'!E64&gt;='2º Saneamento'!$P64,'2º Saneamento'!E64&lt;='2º Saneamento'!$Q64,COUNT('2º Saneamento'!$C64:$L64)&gt;3,OR('2º Saneamento'!$N64&lt;&gt;'1º Saneamento'!$N64,'2º Saneamento'!$O64&lt;&gt;'1º Saneamento'!$O64,'2º Saneamento'!$P64&lt;&gt;'1º Saneamento'!$P64)),'2º Saneamento'!E64," ")</f>
        <v xml:space="preserve"> </v>
      </c>
      <c r="F64" s="5" t="str">
        <f>IF(AND('2º Saneamento'!$O64&gt;30%,'2º Saneamento'!F64&gt;='2º Saneamento'!$P64,'2º Saneamento'!F64&lt;='2º Saneamento'!$Q64,COUNT('2º Saneamento'!$C64:$L64)&gt;3,OR('2º Saneamento'!$N64&lt;&gt;'1º Saneamento'!$N64,'2º Saneamento'!$O64&lt;&gt;'1º Saneamento'!$O64,'2º Saneamento'!$P64&lt;&gt;'1º Saneamento'!$P64)),'2º Saneamento'!F64," ")</f>
        <v xml:space="preserve"> </v>
      </c>
      <c r="G64" s="5" t="str">
        <f>IF(AND('2º Saneamento'!$O64&gt;30%,'2º Saneamento'!G64&gt;='2º Saneamento'!$P64,'2º Saneamento'!G64&lt;='2º Saneamento'!$Q64,COUNT('2º Saneamento'!$C64:$L64)&gt;3,OR('2º Saneamento'!$N64&lt;&gt;'1º Saneamento'!$N64,'2º Saneamento'!$O64&lt;&gt;'1º Saneamento'!$O64,'2º Saneamento'!$P64&lt;&gt;'1º Saneamento'!$P64)),'2º Saneamento'!G64," ")</f>
        <v xml:space="preserve"> </v>
      </c>
      <c r="H64" s="5" t="str">
        <f>IF(AND('2º Saneamento'!$O64&gt;30%,'2º Saneamento'!H64&gt;='2º Saneamento'!$P64,'2º Saneamento'!H64&lt;='2º Saneamento'!$Q64,COUNT('2º Saneamento'!$C64:$L64)&gt;3,OR('2º Saneamento'!$N64&lt;&gt;'1º Saneamento'!$N64,'2º Saneamento'!$O64&lt;&gt;'1º Saneamento'!$O64,'2º Saneamento'!$P64&lt;&gt;'1º Saneamento'!$P64)),'2º Saneamento'!H64," ")</f>
        <v xml:space="preserve"> </v>
      </c>
      <c r="I64" s="5" t="str">
        <f>IF(AND('2º Saneamento'!$O64&gt;30%,'2º Saneamento'!I64&gt;='2º Saneamento'!$P64,'2º Saneamento'!I64&lt;='2º Saneamento'!$Q64,COUNT('2º Saneamento'!$C64:$L64)&gt;3,OR('2º Saneamento'!$N64&lt;&gt;'1º Saneamento'!$N64,'2º Saneamento'!$O64&lt;&gt;'1º Saneamento'!$O64,'2º Saneamento'!$P64&lt;&gt;'1º Saneamento'!$P64)),'2º Saneamento'!I64," ")</f>
        <v xml:space="preserve"> </v>
      </c>
      <c r="J64" s="5" t="str">
        <f>IF(AND('2º Saneamento'!$O64&gt;30%,'2º Saneamento'!J64&gt;='2º Saneamento'!$P64,'2º Saneamento'!J64&lt;='2º Saneamento'!$Q64,COUNT('2º Saneamento'!$C64:$L64)&gt;3,OR('2º Saneamento'!$N64&lt;&gt;'1º Saneamento'!$N64,'2º Saneamento'!$O64&lt;&gt;'1º Saneamento'!$O64,'2º Saneamento'!$P64&lt;&gt;'1º Saneamento'!$P64)),'2º Saneamento'!J64," ")</f>
        <v xml:space="preserve"> </v>
      </c>
      <c r="K64" s="5" t="str">
        <f>IF(AND('2º Saneamento'!$O64&gt;30%,'2º Saneamento'!K64&gt;='2º Saneamento'!$P64,'2º Saneamento'!K64&lt;='2º Saneamento'!$Q64,COUNT('2º Saneamento'!$C64:$L64)&gt;3,OR('2º Saneamento'!$N64&lt;&gt;'1º Saneamento'!$N64,'2º Saneamento'!$O64&lt;&gt;'1º Saneamento'!$O64,'2º Saneamento'!$P64&lt;&gt;'1º Saneamento'!$P64)),'2º Saneamento'!K64," ")</f>
        <v xml:space="preserve"> </v>
      </c>
      <c r="L64" s="5" t="str">
        <f>IF(AND('2º Saneamento'!$O64&gt;30%,'2º Saneamento'!L64&gt;='2º Saneamento'!$P64,'2º Saneamento'!L64&lt;='2º Saneamento'!$Q64,COUNT('2º Saneamento'!$C64:$L64)&gt;3,OR('2º Saneamento'!$N64&lt;&gt;'1º Saneamento'!$N64,'2º Saneamento'!$O64&lt;&gt;'1º Saneamento'!$O64,'2º Saneamento'!$P64&lt;&gt;'1º Saneamento'!$P64)),'2º Saneamento'!L64," ")</f>
        <v xml:space="preserve"> </v>
      </c>
      <c r="M64" s="44" t="str">
        <f t="shared" si="10"/>
        <v/>
      </c>
      <c r="N64" s="7" t="str">
        <f t="shared" si="11"/>
        <v/>
      </c>
      <c r="O64" s="8" t="str">
        <f t="shared" si="12"/>
        <v/>
      </c>
      <c r="P64" s="6" t="str">
        <f t="shared" si="13"/>
        <v/>
      </c>
      <c r="Q64" s="5" t="str">
        <f t="shared" si="14"/>
        <v/>
      </c>
    </row>
    <row r="65" spans="1:17" ht="12.75" customHeight="1" x14ac:dyDescent="0.25">
      <c r="A65" s="3" t="str">
        <f>IF('Série original'!$A65&lt;&gt;"",'Série original'!$A65,"")</f>
        <v/>
      </c>
      <c r="B65" s="4" t="str">
        <f>IF('Série original'!$B65&lt;&gt;"",'Série original'!$B65,"")</f>
        <v/>
      </c>
      <c r="C65" s="5" t="str">
        <f>IF(AND('2º Saneamento'!$O65&gt;30%,'2º Saneamento'!C65&gt;='2º Saneamento'!$P65,'2º Saneamento'!C65&lt;='2º Saneamento'!$Q65,COUNT('2º Saneamento'!$C65:$L65)&gt;3,OR('2º Saneamento'!$N65&lt;&gt;'1º Saneamento'!$N65,'2º Saneamento'!$O65&lt;&gt;'1º Saneamento'!$O65,'2º Saneamento'!$P65&lt;&gt;'1º Saneamento'!$P65)),'2º Saneamento'!C65," ")</f>
        <v xml:space="preserve"> </v>
      </c>
      <c r="D65" s="5" t="str">
        <f>IF(AND('2º Saneamento'!$O65&gt;30%,'2º Saneamento'!D65&gt;='2º Saneamento'!$P65,'2º Saneamento'!D65&lt;='2º Saneamento'!$Q65,COUNT('2º Saneamento'!$C65:$L65)&gt;3,OR('2º Saneamento'!$N65&lt;&gt;'1º Saneamento'!$N65,'2º Saneamento'!$O65&lt;&gt;'1º Saneamento'!$O65,'2º Saneamento'!$P65&lt;&gt;'1º Saneamento'!$P65)),'2º Saneamento'!D65," ")</f>
        <v xml:space="preserve"> </v>
      </c>
      <c r="E65" s="5" t="str">
        <f>IF(AND('2º Saneamento'!$O65&gt;30%,'2º Saneamento'!E65&gt;='2º Saneamento'!$P65,'2º Saneamento'!E65&lt;='2º Saneamento'!$Q65,COUNT('2º Saneamento'!$C65:$L65)&gt;3,OR('2º Saneamento'!$N65&lt;&gt;'1º Saneamento'!$N65,'2º Saneamento'!$O65&lt;&gt;'1º Saneamento'!$O65,'2º Saneamento'!$P65&lt;&gt;'1º Saneamento'!$P65)),'2º Saneamento'!E65," ")</f>
        <v xml:space="preserve"> </v>
      </c>
      <c r="F65" s="5" t="str">
        <f>IF(AND('2º Saneamento'!$O65&gt;30%,'2º Saneamento'!F65&gt;='2º Saneamento'!$P65,'2º Saneamento'!F65&lt;='2º Saneamento'!$Q65,COUNT('2º Saneamento'!$C65:$L65)&gt;3,OR('2º Saneamento'!$N65&lt;&gt;'1º Saneamento'!$N65,'2º Saneamento'!$O65&lt;&gt;'1º Saneamento'!$O65,'2º Saneamento'!$P65&lt;&gt;'1º Saneamento'!$P65)),'2º Saneamento'!F65," ")</f>
        <v xml:space="preserve"> </v>
      </c>
      <c r="G65" s="5" t="str">
        <f>IF(AND('2º Saneamento'!$O65&gt;30%,'2º Saneamento'!G65&gt;='2º Saneamento'!$P65,'2º Saneamento'!G65&lt;='2º Saneamento'!$Q65,COUNT('2º Saneamento'!$C65:$L65)&gt;3,OR('2º Saneamento'!$N65&lt;&gt;'1º Saneamento'!$N65,'2º Saneamento'!$O65&lt;&gt;'1º Saneamento'!$O65,'2º Saneamento'!$P65&lt;&gt;'1º Saneamento'!$P65)),'2º Saneamento'!G65," ")</f>
        <v xml:space="preserve"> </v>
      </c>
      <c r="H65" s="5" t="str">
        <f>IF(AND('2º Saneamento'!$O65&gt;30%,'2º Saneamento'!H65&gt;='2º Saneamento'!$P65,'2º Saneamento'!H65&lt;='2º Saneamento'!$Q65,COUNT('2º Saneamento'!$C65:$L65)&gt;3,OR('2º Saneamento'!$N65&lt;&gt;'1º Saneamento'!$N65,'2º Saneamento'!$O65&lt;&gt;'1º Saneamento'!$O65,'2º Saneamento'!$P65&lt;&gt;'1º Saneamento'!$P65)),'2º Saneamento'!H65," ")</f>
        <v xml:space="preserve"> </v>
      </c>
      <c r="I65" s="5" t="str">
        <f>IF(AND('2º Saneamento'!$O65&gt;30%,'2º Saneamento'!I65&gt;='2º Saneamento'!$P65,'2º Saneamento'!I65&lt;='2º Saneamento'!$Q65,COUNT('2º Saneamento'!$C65:$L65)&gt;3,OR('2º Saneamento'!$N65&lt;&gt;'1º Saneamento'!$N65,'2º Saneamento'!$O65&lt;&gt;'1º Saneamento'!$O65,'2º Saneamento'!$P65&lt;&gt;'1º Saneamento'!$P65)),'2º Saneamento'!I65," ")</f>
        <v xml:space="preserve"> </v>
      </c>
      <c r="J65" s="5" t="str">
        <f>IF(AND('2º Saneamento'!$O65&gt;30%,'2º Saneamento'!J65&gt;='2º Saneamento'!$P65,'2º Saneamento'!J65&lt;='2º Saneamento'!$Q65,COUNT('2º Saneamento'!$C65:$L65)&gt;3,OR('2º Saneamento'!$N65&lt;&gt;'1º Saneamento'!$N65,'2º Saneamento'!$O65&lt;&gt;'1º Saneamento'!$O65,'2º Saneamento'!$P65&lt;&gt;'1º Saneamento'!$P65)),'2º Saneamento'!J65," ")</f>
        <v xml:space="preserve"> </v>
      </c>
      <c r="K65" s="5" t="str">
        <f>IF(AND('2º Saneamento'!$O65&gt;30%,'2º Saneamento'!K65&gt;='2º Saneamento'!$P65,'2º Saneamento'!K65&lt;='2º Saneamento'!$Q65,COUNT('2º Saneamento'!$C65:$L65)&gt;3,OR('2º Saneamento'!$N65&lt;&gt;'1º Saneamento'!$N65,'2º Saneamento'!$O65&lt;&gt;'1º Saneamento'!$O65,'2º Saneamento'!$P65&lt;&gt;'1º Saneamento'!$P65)),'2º Saneamento'!K65," ")</f>
        <v xml:space="preserve"> </v>
      </c>
      <c r="L65" s="5" t="str">
        <f>IF(AND('2º Saneamento'!$O65&gt;30%,'2º Saneamento'!L65&gt;='2º Saneamento'!$P65,'2º Saneamento'!L65&lt;='2º Saneamento'!$Q65,COUNT('2º Saneamento'!$C65:$L65)&gt;3,OR('2º Saneamento'!$N65&lt;&gt;'1º Saneamento'!$N65,'2º Saneamento'!$O65&lt;&gt;'1º Saneamento'!$O65,'2º Saneamento'!$P65&lt;&gt;'1º Saneamento'!$P65)),'2º Saneamento'!L65," ")</f>
        <v xml:space="preserve"> </v>
      </c>
      <c r="M65" s="44" t="str">
        <f t="shared" si="10"/>
        <v/>
      </c>
      <c r="N65" s="7" t="str">
        <f t="shared" si="11"/>
        <v/>
      </c>
      <c r="O65" s="8" t="str">
        <f t="shared" si="12"/>
        <v/>
      </c>
      <c r="P65" s="6" t="str">
        <f t="shared" si="13"/>
        <v/>
      </c>
      <c r="Q65" s="5" t="str">
        <f t="shared" si="14"/>
        <v/>
      </c>
    </row>
    <row r="66" spans="1:17" ht="12.75" customHeight="1" x14ac:dyDescent="0.25">
      <c r="A66" s="3" t="str">
        <f>IF('Série original'!$A66&lt;&gt;"",'Série original'!$A66,"")</f>
        <v/>
      </c>
      <c r="B66" s="4" t="str">
        <f>IF('Série original'!$B66&lt;&gt;"",'Série original'!$B66,"")</f>
        <v/>
      </c>
      <c r="C66" s="5" t="str">
        <f>IF(AND('2º Saneamento'!$O66&gt;30%,'2º Saneamento'!C66&gt;='2º Saneamento'!$P66,'2º Saneamento'!C66&lt;='2º Saneamento'!$Q66,COUNT('2º Saneamento'!$C66:$L66)&gt;3,OR('2º Saneamento'!$N66&lt;&gt;'1º Saneamento'!$N66,'2º Saneamento'!$O66&lt;&gt;'1º Saneamento'!$O66,'2º Saneamento'!$P66&lt;&gt;'1º Saneamento'!$P66)),'2º Saneamento'!C66," ")</f>
        <v xml:space="preserve"> </v>
      </c>
      <c r="D66" s="5" t="str">
        <f>IF(AND('2º Saneamento'!$O66&gt;30%,'2º Saneamento'!D66&gt;='2º Saneamento'!$P66,'2º Saneamento'!D66&lt;='2º Saneamento'!$Q66,COUNT('2º Saneamento'!$C66:$L66)&gt;3,OR('2º Saneamento'!$N66&lt;&gt;'1º Saneamento'!$N66,'2º Saneamento'!$O66&lt;&gt;'1º Saneamento'!$O66,'2º Saneamento'!$P66&lt;&gt;'1º Saneamento'!$P66)),'2º Saneamento'!D66," ")</f>
        <v xml:space="preserve"> </v>
      </c>
      <c r="E66" s="5" t="str">
        <f>IF(AND('2º Saneamento'!$O66&gt;30%,'2º Saneamento'!E66&gt;='2º Saneamento'!$P66,'2º Saneamento'!E66&lt;='2º Saneamento'!$Q66,COUNT('2º Saneamento'!$C66:$L66)&gt;3,OR('2º Saneamento'!$N66&lt;&gt;'1º Saneamento'!$N66,'2º Saneamento'!$O66&lt;&gt;'1º Saneamento'!$O66,'2º Saneamento'!$P66&lt;&gt;'1º Saneamento'!$P66)),'2º Saneamento'!E66," ")</f>
        <v xml:space="preserve"> </v>
      </c>
      <c r="F66" s="5" t="str">
        <f>IF(AND('2º Saneamento'!$O66&gt;30%,'2º Saneamento'!F66&gt;='2º Saneamento'!$P66,'2º Saneamento'!F66&lt;='2º Saneamento'!$Q66,COUNT('2º Saneamento'!$C66:$L66)&gt;3,OR('2º Saneamento'!$N66&lt;&gt;'1º Saneamento'!$N66,'2º Saneamento'!$O66&lt;&gt;'1º Saneamento'!$O66,'2º Saneamento'!$P66&lt;&gt;'1º Saneamento'!$P66)),'2º Saneamento'!F66," ")</f>
        <v xml:space="preserve"> </v>
      </c>
      <c r="G66" s="5" t="str">
        <f>IF(AND('2º Saneamento'!$O66&gt;30%,'2º Saneamento'!G66&gt;='2º Saneamento'!$P66,'2º Saneamento'!G66&lt;='2º Saneamento'!$Q66,COUNT('2º Saneamento'!$C66:$L66)&gt;3,OR('2º Saneamento'!$N66&lt;&gt;'1º Saneamento'!$N66,'2º Saneamento'!$O66&lt;&gt;'1º Saneamento'!$O66,'2º Saneamento'!$P66&lt;&gt;'1º Saneamento'!$P66)),'2º Saneamento'!G66," ")</f>
        <v xml:space="preserve"> </v>
      </c>
      <c r="H66" s="5" t="str">
        <f>IF(AND('2º Saneamento'!$O66&gt;30%,'2º Saneamento'!H66&gt;='2º Saneamento'!$P66,'2º Saneamento'!H66&lt;='2º Saneamento'!$Q66,COUNT('2º Saneamento'!$C66:$L66)&gt;3,OR('2º Saneamento'!$N66&lt;&gt;'1º Saneamento'!$N66,'2º Saneamento'!$O66&lt;&gt;'1º Saneamento'!$O66,'2º Saneamento'!$P66&lt;&gt;'1º Saneamento'!$P66)),'2º Saneamento'!H66," ")</f>
        <v xml:space="preserve"> </v>
      </c>
      <c r="I66" s="5" t="str">
        <f>IF(AND('2º Saneamento'!$O66&gt;30%,'2º Saneamento'!I66&gt;='2º Saneamento'!$P66,'2º Saneamento'!I66&lt;='2º Saneamento'!$Q66,COUNT('2º Saneamento'!$C66:$L66)&gt;3,OR('2º Saneamento'!$N66&lt;&gt;'1º Saneamento'!$N66,'2º Saneamento'!$O66&lt;&gt;'1º Saneamento'!$O66,'2º Saneamento'!$P66&lt;&gt;'1º Saneamento'!$P66)),'2º Saneamento'!I66," ")</f>
        <v xml:space="preserve"> </v>
      </c>
      <c r="J66" s="5" t="str">
        <f>IF(AND('2º Saneamento'!$O66&gt;30%,'2º Saneamento'!J66&gt;='2º Saneamento'!$P66,'2º Saneamento'!J66&lt;='2º Saneamento'!$Q66,COUNT('2º Saneamento'!$C66:$L66)&gt;3,OR('2º Saneamento'!$N66&lt;&gt;'1º Saneamento'!$N66,'2º Saneamento'!$O66&lt;&gt;'1º Saneamento'!$O66,'2º Saneamento'!$P66&lt;&gt;'1º Saneamento'!$P66)),'2º Saneamento'!J66," ")</f>
        <v xml:space="preserve"> </v>
      </c>
      <c r="K66" s="5" t="str">
        <f>IF(AND('2º Saneamento'!$O66&gt;30%,'2º Saneamento'!K66&gt;='2º Saneamento'!$P66,'2º Saneamento'!K66&lt;='2º Saneamento'!$Q66,COUNT('2º Saneamento'!$C66:$L66)&gt;3,OR('2º Saneamento'!$N66&lt;&gt;'1º Saneamento'!$N66,'2º Saneamento'!$O66&lt;&gt;'1º Saneamento'!$O66,'2º Saneamento'!$P66&lt;&gt;'1º Saneamento'!$P66)),'2º Saneamento'!K66," ")</f>
        <v xml:space="preserve"> </v>
      </c>
      <c r="L66" s="5" t="str">
        <f>IF(AND('2º Saneamento'!$O66&gt;30%,'2º Saneamento'!L66&gt;='2º Saneamento'!$P66,'2º Saneamento'!L66&lt;='2º Saneamento'!$Q66,COUNT('2º Saneamento'!$C66:$L66)&gt;3,OR('2º Saneamento'!$N66&lt;&gt;'1º Saneamento'!$N66,'2º Saneamento'!$O66&lt;&gt;'1º Saneamento'!$O66,'2º Saneamento'!$P66&lt;&gt;'1º Saneamento'!$P66)),'2º Saneamento'!L66," ")</f>
        <v xml:space="preserve"> </v>
      </c>
      <c r="M66" s="44" t="str">
        <f t="shared" si="10"/>
        <v/>
      </c>
      <c r="N66" s="7" t="str">
        <f t="shared" si="11"/>
        <v/>
      </c>
      <c r="O66" s="8" t="str">
        <f t="shared" si="12"/>
        <v/>
      </c>
      <c r="P66" s="6" t="str">
        <f t="shared" si="13"/>
        <v/>
      </c>
      <c r="Q66" s="5" t="str">
        <f t="shared" si="14"/>
        <v/>
      </c>
    </row>
    <row r="67" spans="1:17" ht="12.75" customHeight="1" x14ac:dyDescent="0.25">
      <c r="A67" s="3" t="str">
        <f>IF('Série original'!$A67&lt;&gt;"",'Série original'!$A67,"")</f>
        <v/>
      </c>
      <c r="B67" s="4" t="str">
        <f>IF('Série original'!$B67&lt;&gt;"",'Série original'!$B67,"")</f>
        <v/>
      </c>
      <c r="C67" s="5" t="str">
        <f>IF(AND('2º Saneamento'!$O67&gt;30%,'2º Saneamento'!C67&gt;='2º Saneamento'!$P67,'2º Saneamento'!C67&lt;='2º Saneamento'!$Q67,COUNT('2º Saneamento'!$C67:$L67)&gt;3,OR('2º Saneamento'!$N67&lt;&gt;'1º Saneamento'!$N67,'2º Saneamento'!$O67&lt;&gt;'1º Saneamento'!$O67,'2º Saneamento'!$P67&lt;&gt;'1º Saneamento'!$P67)),'2º Saneamento'!C67," ")</f>
        <v xml:space="preserve"> </v>
      </c>
      <c r="D67" s="5" t="str">
        <f>IF(AND('2º Saneamento'!$O67&gt;30%,'2º Saneamento'!D67&gt;='2º Saneamento'!$P67,'2º Saneamento'!D67&lt;='2º Saneamento'!$Q67,COUNT('2º Saneamento'!$C67:$L67)&gt;3,OR('2º Saneamento'!$N67&lt;&gt;'1º Saneamento'!$N67,'2º Saneamento'!$O67&lt;&gt;'1º Saneamento'!$O67,'2º Saneamento'!$P67&lt;&gt;'1º Saneamento'!$P67)),'2º Saneamento'!D67," ")</f>
        <v xml:space="preserve"> </v>
      </c>
      <c r="E67" s="5" t="str">
        <f>IF(AND('2º Saneamento'!$O67&gt;30%,'2º Saneamento'!E67&gt;='2º Saneamento'!$P67,'2º Saneamento'!E67&lt;='2º Saneamento'!$Q67,COUNT('2º Saneamento'!$C67:$L67)&gt;3,OR('2º Saneamento'!$N67&lt;&gt;'1º Saneamento'!$N67,'2º Saneamento'!$O67&lt;&gt;'1º Saneamento'!$O67,'2º Saneamento'!$P67&lt;&gt;'1º Saneamento'!$P67)),'2º Saneamento'!E67," ")</f>
        <v xml:space="preserve"> </v>
      </c>
      <c r="F67" s="5" t="str">
        <f>IF(AND('2º Saneamento'!$O67&gt;30%,'2º Saneamento'!F67&gt;='2º Saneamento'!$P67,'2º Saneamento'!F67&lt;='2º Saneamento'!$Q67,COUNT('2º Saneamento'!$C67:$L67)&gt;3,OR('2º Saneamento'!$N67&lt;&gt;'1º Saneamento'!$N67,'2º Saneamento'!$O67&lt;&gt;'1º Saneamento'!$O67,'2º Saneamento'!$P67&lt;&gt;'1º Saneamento'!$P67)),'2º Saneamento'!F67," ")</f>
        <v xml:space="preserve"> </v>
      </c>
      <c r="G67" s="5" t="str">
        <f>IF(AND('2º Saneamento'!$O67&gt;30%,'2º Saneamento'!G67&gt;='2º Saneamento'!$P67,'2º Saneamento'!G67&lt;='2º Saneamento'!$Q67,COUNT('2º Saneamento'!$C67:$L67)&gt;3,OR('2º Saneamento'!$N67&lt;&gt;'1º Saneamento'!$N67,'2º Saneamento'!$O67&lt;&gt;'1º Saneamento'!$O67,'2º Saneamento'!$P67&lt;&gt;'1º Saneamento'!$P67)),'2º Saneamento'!G67," ")</f>
        <v xml:space="preserve"> </v>
      </c>
      <c r="H67" s="5" t="str">
        <f>IF(AND('2º Saneamento'!$O67&gt;30%,'2º Saneamento'!H67&gt;='2º Saneamento'!$P67,'2º Saneamento'!H67&lt;='2º Saneamento'!$Q67,COUNT('2º Saneamento'!$C67:$L67)&gt;3,OR('2º Saneamento'!$N67&lt;&gt;'1º Saneamento'!$N67,'2º Saneamento'!$O67&lt;&gt;'1º Saneamento'!$O67,'2º Saneamento'!$P67&lt;&gt;'1º Saneamento'!$P67)),'2º Saneamento'!H67," ")</f>
        <v xml:space="preserve"> </v>
      </c>
      <c r="I67" s="5" t="str">
        <f>IF(AND('2º Saneamento'!$O67&gt;30%,'2º Saneamento'!I67&gt;='2º Saneamento'!$P67,'2º Saneamento'!I67&lt;='2º Saneamento'!$Q67,COUNT('2º Saneamento'!$C67:$L67)&gt;3,OR('2º Saneamento'!$N67&lt;&gt;'1º Saneamento'!$N67,'2º Saneamento'!$O67&lt;&gt;'1º Saneamento'!$O67,'2º Saneamento'!$P67&lt;&gt;'1º Saneamento'!$P67)),'2º Saneamento'!I67," ")</f>
        <v xml:space="preserve"> </v>
      </c>
      <c r="J67" s="5" t="str">
        <f>IF(AND('2º Saneamento'!$O67&gt;30%,'2º Saneamento'!J67&gt;='2º Saneamento'!$P67,'2º Saneamento'!J67&lt;='2º Saneamento'!$Q67,COUNT('2º Saneamento'!$C67:$L67)&gt;3,OR('2º Saneamento'!$N67&lt;&gt;'1º Saneamento'!$N67,'2º Saneamento'!$O67&lt;&gt;'1º Saneamento'!$O67,'2º Saneamento'!$P67&lt;&gt;'1º Saneamento'!$P67)),'2º Saneamento'!J67," ")</f>
        <v xml:space="preserve"> </v>
      </c>
      <c r="K67" s="5" t="str">
        <f>IF(AND('2º Saneamento'!$O67&gt;30%,'2º Saneamento'!K67&gt;='2º Saneamento'!$P67,'2º Saneamento'!K67&lt;='2º Saneamento'!$Q67,COUNT('2º Saneamento'!$C67:$L67)&gt;3,OR('2º Saneamento'!$N67&lt;&gt;'1º Saneamento'!$N67,'2º Saneamento'!$O67&lt;&gt;'1º Saneamento'!$O67,'2º Saneamento'!$P67&lt;&gt;'1º Saneamento'!$P67)),'2º Saneamento'!K67," ")</f>
        <v xml:space="preserve"> </v>
      </c>
      <c r="L67" s="5" t="str">
        <f>IF(AND('2º Saneamento'!$O67&gt;30%,'2º Saneamento'!L67&gt;='2º Saneamento'!$P67,'2º Saneamento'!L67&lt;='2º Saneamento'!$Q67,COUNT('2º Saneamento'!$C67:$L67)&gt;3,OR('2º Saneamento'!$N67&lt;&gt;'1º Saneamento'!$N67,'2º Saneamento'!$O67&lt;&gt;'1º Saneamento'!$O67,'2º Saneamento'!$P67&lt;&gt;'1º Saneamento'!$P67)),'2º Saneamento'!L67," ")</f>
        <v xml:space="preserve"> </v>
      </c>
      <c r="M67" s="44" t="str">
        <f t="shared" si="10"/>
        <v/>
      </c>
      <c r="N67" s="7" t="str">
        <f t="shared" si="11"/>
        <v/>
      </c>
      <c r="O67" s="8" t="str">
        <f t="shared" si="12"/>
        <v/>
      </c>
      <c r="P67" s="6" t="str">
        <f t="shared" si="13"/>
        <v/>
      </c>
      <c r="Q67" s="5" t="str">
        <f t="shared" si="14"/>
        <v/>
      </c>
    </row>
    <row r="68" spans="1:17" ht="12.75" customHeight="1" x14ac:dyDescent="0.25">
      <c r="A68" s="3" t="str">
        <f>IF('Série original'!$A68&lt;&gt;"",'Série original'!$A68,"")</f>
        <v/>
      </c>
      <c r="B68" s="4" t="str">
        <f>IF('Série original'!$B68&lt;&gt;"",'Série original'!$B68,"")</f>
        <v/>
      </c>
      <c r="C68" s="5" t="str">
        <f>IF(AND('2º Saneamento'!$O68&gt;30%,'2º Saneamento'!C68&gt;='2º Saneamento'!$P68,'2º Saneamento'!C68&lt;='2º Saneamento'!$Q68,COUNT('2º Saneamento'!$C68:$L68)&gt;3,OR('2º Saneamento'!$N68&lt;&gt;'1º Saneamento'!$N68,'2º Saneamento'!$O68&lt;&gt;'1º Saneamento'!$O68,'2º Saneamento'!$P68&lt;&gt;'1º Saneamento'!$P68)),'2º Saneamento'!C68," ")</f>
        <v xml:space="preserve"> </v>
      </c>
      <c r="D68" s="5" t="str">
        <f>IF(AND('2º Saneamento'!$O68&gt;30%,'2º Saneamento'!D68&gt;='2º Saneamento'!$P68,'2º Saneamento'!D68&lt;='2º Saneamento'!$Q68,COUNT('2º Saneamento'!$C68:$L68)&gt;3,OR('2º Saneamento'!$N68&lt;&gt;'1º Saneamento'!$N68,'2º Saneamento'!$O68&lt;&gt;'1º Saneamento'!$O68,'2º Saneamento'!$P68&lt;&gt;'1º Saneamento'!$P68)),'2º Saneamento'!D68," ")</f>
        <v xml:space="preserve"> </v>
      </c>
      <c r="E68" s="5" t="str">
        <f>IF(AND('2º Saneamento'!$O68&gt;30%,'2º Saneamento'!E68&gt;='2º Saneamento'!$P68,'2º Saneamento'!E68&lt;='2º Saneamento'!$Q68,COUNT('2º Saneamento'!$C68:$L68)&gt;3,OR('2º Saneamento'!$N68&lt;&gt;'1º Saneamento'!$N68,'2º Saneamento'!$O68&lt;&gt;'1º Saneamento'!$O68,'2º Saneamento'!$P68&lt;&gt;'1º Saneamento'!$P68)),'2º Saneamento'!E68," ")</f>
        <v xml:space="preserve"> </v>
      </c>
      <c r="F68" s="5" t="str">
        <f>IF(AND('2º Saneamento'!$O68&gt;30%,'2º Saneamento'!F68&gt;='2º Saneamento'!$P68,'2º Saneamento'!F68&lt;='2º Saneamento'!$Q68,COUNT('2º Saneamento'!$C68:$L68)&gt;3,OR('2º Saneamento'!$N68&lt;&gt;'1º Saneamento'!$N68,'2º Saneamento'!$O68&lt;&gt;'1º Saneamento'!$O68,'2º Saneamento'!$P68&lt;&gt;'1º Saneamento'!$P68)),'2º Saneamento'!F68," ")</f>
        <v xml:space="preserve"> </v>
      </c>
      <c r="G68" s="5" t="str">
        <f>IF(AND('2º Saneamento'!$O68&gt;30%,'2º Saneamento'!G68&gt;='2º Saneamento'!$P68,'2º Saneamento'!G68&lt;='2º Saneamento'!$Q68,COUNT('2º Saneamento'!$C68:$L68)&gt;3,OR('2º Saneamento'!$N68&lt;&gt;'1º Saneamento'!$N68,'2º Saneamento'!$O68&lt;&gt;'1º Saneamento'!$O68,'2º Saneamento'!$P68&lt;&gt;'1º Saneamento'!$P68)),'2º Saneamento'!G68," ")</f>
        <v xml:space="preserve"> </v>
      </c>
      <c r="H68" s="5" t="str">
        <f>IF(AND('2º Saneamento'!$O68&gt;30%,'2º Saneamento'!H68&gt;='2º Saneamento'!$P68,'2º Saneamento'!H68&lt;='2º Saneamento'!$Q68,COUNT('2º Saneamento'!$C68:$L68)&gt;3,OR('2º Saneamento'!$N68&lt;&gt;'1º Saneamento'!$N68,'2º Saneamento'!$O68&lt;&gt;'1º Saneamento'!$O68,'2º Saneamento'!$P68&lt;&gt;'1º Saneamento'!$P68)),'2º Saneamento'!H68," ")</f>
        <v xml:space="preserve"> </v>
      </c>
      <c r="I68" s="5" t="str">
        <f>IF(AND('2º Saneamento'!$O68&gt;30%,'2º Saneamento'!I68&gt;='2º Saneamento'!$P68,'2º Saneamento'!I68&lt;='2º Saneamento'!$Q68,COUNT('2º Saneamento'!$C68:$L68)&gt;3,OR('2º Saneamento'!$N68&lt;&gt;'1º Saneamento'!$N68,'2º Saneamento'!$O68&lt;&gt;'1º Saneamento'!$O68,'2º Saneamento'!$P68&lt;&gt;'1º Saneamento'!$P68)),'2º Saneamento'!I68," ")</f>
        <v xml:space="preserve"> </v>
      </c>
      <c r="J68" s="5" t="str">
        <f>IF(AND('2º Saneamento'!$O68&gt;30%,'2º Saneamento'!J68&gt;='2º Saneamento'!$P68,'2º Saneamento'!J68&lt;='2º Saneamento'!$Q68,COUNT('2º Saneamento'!$C68:$L68)&gt;3,OR('2º Saneamento'!$N68&lt;&gt;'1º Saneamento'!$N68,'2º Saneamento'!$O68&lt;&gt;'1º Saneamento'!$O68,'2º Saneamento'!$P68&lt;&gt;'1º Saneamento'!$P68)),'2º Saneamento'!J68," ")</f>
        <v xml:space="preserve"> </v>
      </c>
      <c r="K68" s="5" t="str">
        <f>IF(AND('2º Saneamento'!$O68&gt;30%,'2º Saneamento'!K68&gt;='2º Saneamento'!$P68,'2º Saneamento'!K68&lt;='2º Saneamento'!$Q68,COUNT('2º Saneamento'!$C68:$L68)&gt;3,OR('2º Saneamento'!$N68&lt;&gt;'1º Saneamento'!$N68,'2º Saneamento'!$O68&lt;&gt;'1º Saneamento'!$O68,'2º Saneamento'!$P68&lt;&gt;'1º Saneamento'!$P68)),'2º Saneamento'!K68," ")</f>
        <v xml:space="preserve"> </v>
      </c>
      <c r="L68" s="5" t="str">
        <f>IF(AND('2º Saneamento'!$O68&gt;30%,'2º Saneamento'!L68&gt;='2º Saneamento'!$P68,'2º Saneamento'!L68&lt;='2º Saneamento'!$Q68,COUNT('2º Saneamento'!$C68:$L68)&gt;3,OR('2º Saneamento'!$N68&lt;&gt;'1º Saneamento'!$N68,'2º Saneamento'!$O68&lt;&gt;'1º Saneamento'!$O68,'2º Saneamento'!$P68&lt;&gt;'1º Saneamento'!$P68)),'2º Saneamento'!L68," ")</f>
        <v xml:space="preserve"> </v>
      </c>
      <c r="M68" s="44" t="str">
        <f t="shared" si="10"/>
        <v/>
      </c>
      <c r="N68" s="7" t="str">
        <f t="shared" si="11"/>
        <v/>
      </c>
      <c r="O68" s="8" t="str">
        <f t="shared" si="12"/>
        <v/>
      </c>
      <c r="P68" s="6" t="str">
        <f t="shared" si="13"/>
        <v/>
      </c>
      <c r="Q68" s="5" t="str">
        <f t="shared" si="14"/>
        <v/>
      </c>
    </row>
    <row r="69" spans="1:17" ht="12.75" customHeight="1" x14ac:dyDescent="0.25">
      <c r="A69" s="3" t="str">
        <f>IF('Série original'!$A69&lt;&gt;"",'Série original'!$A69,"")</f>
        <v/>
      </c>
      <c r="B69" s="4" t="str">
        <f>IF('Série original'!$B69&lt;&gt;"",'Série original'!$B69,"")</f>
        <v/>
      </c>
      <c r="C69" s="5" t="str">
        <f>IF(AND('2º Saneamento'!$O69&gt;30%,'2º Saneamento'!C69&gt;='2º Saneamento'!$P69,'2º Saneamento'!C69&lt;='2º Saneamento'!$Q69,COUNT('2º Saneamento'!$C69:$L69)&gt;3,OR('2º Saneamento'!$N69&lt;&gt;'1º Saneamento'!$N69,'2º Saneamento'!$O69&lt;&gt;'1º Saneamento'!$O69,'2º Saneamento'!$P69&lt;&gt;'1º Saneamento'!$P69)),'2º Saneamento'!C69," ")</f>
        <v xml:space="preserve"> </v>
      </c>
      <c r="D69" s="5" t="str">
        <f>IF(AND('2º Saneamento'!$O69&gt;30%,'2º Saneamento'!D69&gt;='2º Saneamento'!$P69,'2º Saneamento'!D69&lt;='2º Saneamento'!$Q69,COUNT('2º Saneamento'!$C69:$L69)&gt;3,OR('2º Saneamento'!$N69&lt;&gt;'1º Saneamento'!$N69,'2º Saneamento'!$O69&lt;&gt;'1º Saneamento'!$O69,'2º Saneamento'!$P69&lt;&gt;'1º Saneamento'!$P69)),'2º Saneamento'!D69," ")</f>
        <v xml:space="preserve"> </v>
      </c>
      <c r="E69" s="5" t="str">
        <f>IF(AND('2º Saneamento'!$O69&gt;30%,'2º Saneamento'!E69&gt;='2º Saneamento'!$P69,'2º Saneamento'!E69&lt;='2º Saneamento'!$Q69,COUNT('2º Saneamento'!$C69:$L69)&gt;3,OR('2º Saneamento'!$N69&lt;&gt;'1º Saneamento'!$N69,'2º Saneamento'!$O69&lt;&gt;'1º Saneamento'!$O69,'2º Saneamento'!$P69&lt;&gt;'1º Saneamento'!$P69)),'2º Saneamento'!E69," ")</f>
        <v xml:space="preserve"> </v>
      </c>
      <c r="F69" s="5" t="str">
        <f>IF(AND('2º Saneamento'!$O69&gt;30%,'2º Saneamento'!F69&gt;='2º Saneamento'!$P69,'2º Saneamento'!F69&lt;='2º Saneamento'!$Q69,COUNT('2º Saneamento'!$C69:$L69)&gt;3,OR('2º Saneamento'!$N69&lt;&gt;'1º Saneamento'!$N69,'2º Saneamento'!$O69&lt;&gt;'1º Saneamento'!$O69,'2º Saneamento'!$P69&lt;&gt;'1º Saneamento'!$P69)),'2º Saneamento'!F69," ")</f>
        <v xml:space="preserve"> </v>
      </c>
      <c r="G69" s="5" t="str">
        <f>IF(AND('2º Saneamento'!$O69&gt;30%,'2º Saneamento'!G69&gt;='2º Saneamento'!$P69,'2º Saneamento'!G69&lt;='2º Saneamento'!$Q69,COUNT('2º Saneamento'!$C69:$L69)&gt;3,OR('2º Saneamento'!$N69&lt;&gt;'1º Saneamento'!$N69,'2º Saneamento'!$O69&lt;&gt;'1º Saneamento'!$O69,'2º Saneamento'!$P69&lt;&gt;'1º Saneamento'!$P69)),'2º Saneamento'!G69," ")</f>
        <v xml:space="preserve"> </v>
      </c>
      <c r="H69" s="5" t="str">
        <f>IF(AND('2º Saneamento'!$O69&gt;30%,'2º Saneamento'!H69&gt;='2º Saneamento'!$P69,'2º Saneamento'!H69&lt;='2º Saneamento'!$Q69,COUNT('2º Saneamento'!$C69:$L69)&gt;3,OR('2º Saneamento'!$N69&lt;&gt;'1º Saneamento'!$N69,'2º Saneamento'!$O69&lt;&gt;'1º Saneamento'!$O69,'2º Saneamento'!$P69&lt;&gt;'1º Saneamento'!$P69)),'2º Saneamento'!H69," ")</f>
        <v xml:space="preserve"> </v>
      </c>
      <c r="I69" s="5" t="str">
        <f>IF(AND('2º Saneamento'!$O69&gt;30%,'2º Saneamento'!I69&gt;='2º Saneamento'!$P69,'2º Saneamento'!I69&lt;='2º Saneamento'!$Q69,COUNT('2º Saneamento'!$C69:$L69)&gt;3,OR('2º Saneamento'!$N69&lt;&gt;'1º Saneamento'!$N69,'2º Saneamento'!$O69&lt;&gt;'1º Saneamento'!$O69,'2º Saneamento'!$P69&lt;&gt;'1º Saneamento'!$P69)),'2º Saneamento'!I69," ")</f>
        <v xml:space="preserve"> </v>
      </c>
      <c r="J69" s="5" t="str">
        <f>IF(AND('2º Saneamento'!$O69&gt;30%,'2º Saneamento'!J69&gt;='2º Saneamento'!$P69,'2º Saneamento'!J69&lt;='2º Saneamento'!$Q69,COUNT('2º Saneamento'!$C69:$L69)&gt;3,OR('2º Saneamento'!$N69&lt;&gt;'1º Saneamento'!$N69,'2º Saneamento'!$O69&lt;&gt;'1º Saneamento'!$O69,'2º Saneamento'!$P69&lt;&gt;'1º Saneamento'!$P69)),'2º Saneamento'!J69," ")</f>
        <v xml:space="preserve"> </v>
      </c>
      <c r="K69" s="5" t="str">
        <f>IF(AND('2º Saneamento'!$O69&gt;30%,'2º Saneamento'!K69&gt;='2º Saneamento'!$P69,'2º Saneamento'!K69&lt;='2º Saneamento'!$Q69,COUNT('2º Saneamento'!$C69:$L69)&gt;3,OR('2º Saneamento'!$N69&lt;&gt;'1º Saneamento'!$N69,'2º Saneamento'!$O69&lt;&gt;'1º Saneamento'!$O69,'2º Saneamento'!$P69&lt;&gt;'1º Saneamento'!$P69)),'2º Saneamento'!K69," ")</f>
        <v xml:space="preserve"> </v>
      </c>
      <c r="L69" s="5" t="str">
        <f>IF(AND('2º Saneamento'!$O69&gt;30%,'2º Saneamento'!L69&gt;='2º Saneamento'!$P69,'2º Saneamento'!L69&lt;='2º Saneamento'!$Q69,COUNT('2º Saneamento'!$C69:$L69)&gt;3,OR('2º Saneamento'!$N69&lt;&gt;'1º Saneamento'!$N69,'2º Saneamento'!$O69&lt;&gt;'1º Saneamento'!$O69,'2º Saneamento'!$P69&lt;&gt;'1º Saneamento'!$P69)),'2º Saneamento'!L69," ")</f>
        <v xml:space="preserve"> </v>
      </c>
      <c r="M69" s="44" t="str">
        <f t="shared" si="10"/>
        <v/>
      </c>
      <c r="N69" s="7" t="str">
        <f t="shared" si="11"/>
        <v/>
      </c>
      <c r="O69" s="8" t="str">
        <f t="shared" si="12"/>
        <v/>
      </c>
      <c r="P69" s="6" t="str">
        <f t="shared" si="13"/>
        <v/>
      </c>
      <c r="Q69" s="5" t="str">
        <f t="shared" si="14"/>
        <v/>
      </c>
    </row>
    <row r="70" spans="1:17" ht="12.75" customHeight="1" x14ac:dyDescent="0.25">
      <c r="A70" s="3" t="str">
        <f>IF('Série original'!$A70&lt;&gt;"",'Série original'!$A70,"")</f>
        <v/>
      </c>
      <c r="B70" s="4" t="str">
        <f>IF('Série original'!$B70&lt;&gt;"",'Série original'!$B70,"")</f>
        <v/>
      </c>
      <c r="C70" s="5" t="str">
        <f>IF(AND('2º Saneamento'!$O70&gt;30%,'2º Saneamento'!C70&gt;='2º Saneamento'!$P70,'2º Saneamento'!C70&lt;='2º Saneamento'!$Q70,COUNT('2º Saneamento'!$C70:$L70)&gt;3,OR('2º Saneamento'!$N70&lt;&gt;'1º Saneamento'!$N70,'2º Saneamento'!$O70&lt;&gt;'1º Saneamento'!$O70,'2º Saneamento'!$P70&lt;&gt;'1º Saneamento'!$P70)),'2º Saneamento'!C70," ")</f>
        <v xml:space="preserve"> </v>
      </c>
      <c r="D70" s="5" t="str">
        <f>IF(AND('2º Saneamento'!$O70&gt;30%,'2º Saneamento'!D70&gt;='2º Saneamento'!$P70,'2º Saneamento'!D70&lt;='2º Saneamento'!$Q70,COUNT('2º Saneamento'!$C70:$L70)&gt;3,OR('2º Saneamento'!$N70&lt;&gt;'1º Saneamento'!$N70,'2º Saneamento'!$O70&lt;&gt;'1º Saneamento'!$O70,'2º Saneamento'!$P70&lt;&gt;'1º Saneamento'!$P70)),'2º Saneamento'!D70," ")</f>
        <v xml:space="preserve"> </v>
      </c>
      <c r="E70" s="5" t="str">
        <f>IF(AND('2º Saneamento'!$O70&gt;30%,'2º Saneamento'!E70&gt;='2º Saneamento'!$P70,'2º Saneamento'!E70&lt;='2º Saneamento'!$Q70,COUNT('2º Saneamento'!$C70:$L70)&gt;3,OR('2º Saneamento'!$N70&lt;&gt;'1º Saneamento'!$N70,'2º Saneamento'!$O70&lt;&gt;'1º Saneamento'!$O70,'2º Saneamento'!$P70&lt;&gt;'1º Saneamento'!$P70)),'2º Saneamento'!E70," ")</f>
        <v xml:space="preserve"> </v>
      </c>
      <c r="F70" s="5" t="str">
        <f>IF(AND('2º Saneamento'!$O70&gt;30%,'2º Saneamento'!F70&gt;='2º Saneamento'!$P70,'2º Saneamento'!F70&lt;='2º Saneamento'!$Q70,COUNT('2º Saneamento'!$C70:$L70)&gt;3,OR('2º Saneamento'!$N70&lt;&gt;'1º Saneamento'!$N70,'2º Saneamento'!$O70&lt;&gt;'1º Saneamento'!$O70,'2º Saneamento'!$P70&lt;&gt;'1º Saneamento'!$P70)),'2º Saneamento'!F70," ")</f>
        <v xml:space="preserve"> </v>
      </c>
      <c r="G70" s="5" t="str">
        <f>IF(AND('2º Saneamento'!$O70&gt;30%,'2º Saneamento'!G70&gt;='2º Saneamento'!$P70,'2º Saneamento'!G70&lt;='2º Saneamento'!$Q70,COUNT('2º Saneamento'!$C70:$L70)&gt;3,OR('2º Saneamento'!$N70&lt;&gt;'1º Saneamento'!$N70,'2º Saneamento'!$O70&lt;&gt;'1º Saneamento'!$O70,'2º Saneamento'!$P70&lt;&gt;'1º Saneamento'!$P70)),'2º Saneamento'!G70," ")</f>
        <v xml:space="preserve"> </v>
      </c>
      <c r="H70" s="5" t="str">
        <f>IF(AND('2º Saneamento'!$O70&gt;30%,'2º Saneamento'!H70&gt;='2º Saneamento'!$P70,'2º Saneamento'!H70&lt;='2º Saneamento'!$Q70,COUNT('2º Saneamento'!$C70:$L70)&gt;3,OR('2º Saneamento'!$N70&lt;&gt;'1º Saneamento'!$N70,'2º Saneamento'!$O70&lt;&gt;'1º Saneamento'!$O70,'2º Saneamento'!$P70&lt;&gt;'1º Saneamento'!$P70)),'2º Saneamento'!H70," ")</f>
        <v xml:space="preserve"> </v>
      </c>
      <c r="I70" s="5" t="str">
        <f>IF(AND('2º Saneamento'!$O70&gt;30%,'2º Saneamento'!I70&gt;='2º Saneamento'!$P70,'2º Saneamento'!I70&lt;='2º Saneamento'!$Q70,COUNT('2º Saneamento'!$C70:$L70)&gt;3,OR('2º Saneamento'!$N70&lt;&gt;'1º Saneamento'!$N70,'2º Saneamento'!$O70&lt;&gt;'1º Saneamento'!$O70,'2º Saneamento'!$P70&lt;&gt;'1º Saneamento'!$P70)),'2º Saneamento'!I70," ")</f>
        <v xml:space="preserve"> </v>
      </c>
      <c r="J70" s="5" t="str">
        <f>IF(AND('2º Saneamento'!$O70&gt;30%,'2º Saneamento'!J70&gt;='2º Saneamento'!$P70,'2º Saneamento'!J70&lt;='2º Saneamento'!$Q70,COUNT('2º Saneamento'!$C70:$L70)&gt;3,OR('2º Saneamento'!$N70&lt;&gt;'1º Saneamento'!$N70,'2º Saneamento'!$O70&lt;&gt;'1º Saneamento'!$O70,'2º Saneamento'!$P70&lt;&gt;'1º Saneamento'!$P70)),'2º Saneamento'!J70," ")</f>
        <v xml:space="preserve"> </v>
      </c>
      <c r="K70" s="5" t="str">
        <f>IF(AND('2º Saneamento'!$O70&gt;30%,'2º Saneamento'!K70&gt;='2º Saneamento'!$P70,'2º Saneamento'!K70&lt;='2º Saneamento'!$Q70,COUNT('2º Saneamento'!$C70:$L70)&gt;3,OR('2º Saneamento'!$N70&lt;&gt;'1º Saneamento'!$N70,'2º Saneamento'!$O70&lt;&gt;'1º Saneamento'!$O70,'2º Saneamento'!$P70&lt;&gt;'1º Saneamento'!$P70)),'2º Saneamento'!K70," ")</f>
        <v xml:space="preserve"> </v>
      </c>
      <c r="L70" s="5" t="str">
        <f>IF(AND('2º Saneamento'!$O70&gt;30%,'2º Saneamento'!L70&gt;='2º Saneamento'!$P70,'2º Saneamento'!L70&lt;='2º Saneamento'!$Q70,COUNT('2º Saneamento'!$C70:$L70)&gt;3,OR('2º Saneamento'!$N70&lt;&gt;'1º Saneamento'!$N70,'2º Saneamento'!$O70&lt;&gt;'1º Saneamento'!$O70,'2º Saneamento'!$P70&lt;&gt;'1º Saneamento'!$P70)),'2º Saneamento'!L70," ")</f>
        <v xml:space="preserve"> </v>
      </c>
      <c r="M70" s="44" t="str">
        <f t="shared" si="10"/>
        <v/>
      </c>
      <c r="N70" s="7" t="str">
        <f t="shared" si="11"/>
        <v/>
      </c>
      <c r="O70" s="8" t="str">
        <f t="shared" si="12"/>
        <v/>
      </c>
      <c r="P70" s="6" t="str">
        <f t="shared" si="13"/>
        <v/>
      </c>
      <c r="Q70" s="5" t="str">
        <f t="shared" si="14"/>
        <v/>
      </c>
    </row>
    <row r="71" spans="1:17" ht="12.75" customHeight="1" x14ac:dyDescent="0.25">
      <c r="A71" s="3" t="str">
        <f>IF('Série original'!$A71&lt;&gt;"",'Série original'!$A71,"")</f>
        <v/>
      </c>
      <c r="B71" s="4" t="str">
        <f>IF('Série original'!$B71&lt;&gt;"",'Série original'!$B71,"")</f>
        <v/>
      </c>
      <c r="C71" s="5" t="str">
        <f>IF(AND('2º Saneamento'!$O71&gt;30%,'2º Saneamento'!C71&gt;='2º Saneamento'!$P71,'2º Saneamento'!C71&lt;='2º Saneamento'!$Q71,COUNT('2º Saneamento'!$C71:$L71)&gt;3,OR('2º Saneamento'!$N71&lt;&gt;'1º Saneamento'!$N71,'2º Saneamento'!$O71&lt;&gt;'1º Saneamento'!$O71,'2º Saneamento'!$P71&lt;&gt;'1º Saneamento'!$P71)),'2º Saneamento'!C71," ")</f>
        <v xml:space="preserve"> </v>
      </c>
      <c r="D71" s="5" t="str">
        <f>IF(AND('2º Saneamento'!$O71&gt;30%,'2º Saneamento'!D71&gt;='2º Saneamento'!$P71,'2º Saneamento'!D71&lt;='2º Saneamento'!$Q71,COUNT('2º Saneamento'!$C71:$L71)&gt;3,OR('2º Saneamento'!$N71&lt;&gt;'1º Saneamento'!$N71,'2º Saneamento'!$O71&lt;&gt;'1º Saneamento'!$O71,'2º Saneamento'!$P71&lt;&gt;'1º Saneamento'!$P71)),'2º Saneamento'!D71," ")</f>
        <v xml:space="preserve"> </v>
      </c>
      <c r="E71" s="5" t="str">
        <f>IF(AND('2º Saneamento'!$O71&gt;30%,'2º Saneamento'!E71&gt;='2º Saneamento'!$P71,'2º Saneamento'!E71&lt;='2º Saneamento'!$Q71,COUNT('2º Saneamento'!$C71:$L71)&gt;3,OR('2º Saneamento'!$N71&lt;&gt;'1º Saneamento'!$N71,'2º Saneamento'!$O71&lt;&gt;'1º Saneamento'!$O71,'2º Saneamento'!$P71&lt;&gt;'1º Saneamento'!$P71)),'2º Saneamento'!E71," ")</f>
        <v xml:space="preserve"> </v>
      </c>
      <c r="F71" s="5" t="str">
        <f>IF(AND('2º Saneamento'!$O71&gt;30%,'2º Saneamento'!F71&gt;='2º Saneamento'!$P71,'2º Saneamento'!F71&lt;='2º Saneamento'!$Q71,COUNT('2º Saneamento'!$C71:$L71)&gt;3,OR('2º Saneamento'!$N71&lt;&gt;'1º Saneamento'!$N71,'2º Saneamento'!$O71&lt;&gt;'1º Saneamento'!$O71,'2º Saneamento'!$P71&lt;&gt;'1º Saneamento'!$P71)),'2º Saneamento'!F71," ")</f>
        <v xml:space="preserve"> </v>
      </c>
      <c r="G71" s="5" t="str">
        <f>IF(AND('2º Saneamento'!$O71&gt;30%,'2º Saneamento'!G71&gt;='2º Saneamento'!$P71,'2º Saneamento'!G71&lt;='2º Saneamento'!$Q71,COUNT('2º Saneamento'!$C71:$L71)&gt;3,OR('2º Saneamento'!$N71&lt;&gt;'1º Saneamento'!$N71,'2º Saneamento'!$O71&lt;&gt;'1º Saneamento'!$O71,'2º Saneamento'!$P71&lt;&gt;'1º Saneamento'!$P71)),'2º Saneamento'!G71," ")</f>
        <v xml:space="preserve"> </v>
      </c>
      <c r="H71" s="5" t="str">
        <f>IF(AND('2º Saneamento'!$O71&gt;30%,'2º Saneamento'!H71&gt;='2º Saneamento'!$P71,'2º Saneamento'!H71&lt;='2º Saneamento'!$Q71,COUNT('2º Saneamento'!$C71:$L71)&gt;3,OR('2º Saneamento'!$N71&lt;&gt;'1º Saneamento'!$N71,'2º Saneamento'!$O71&lt;&gt;'1º Saneamento'!$O71,'2º Saneamento'!$P71&lt;&gt;'1º Saneamento'!$P71)),'2º Saneamento'!H71," ")</f>
        <v xml:space="preserve"> </v>
      </c>
      <c r="I71" s="5" t="str">
        <f>IF(AND('2º Saneamento'!$O71&gt;30%,'2º Saneamento'!I71&gt;='2º Saneamento'!$P71,'2º Saneamento'!I71&lt;='2º Saneamento'!$Q71,COUNT('2º Saneamento'!$C71:$L71)&gt;3,OR('2º Saneamento'!$N71&lt;&gt;'1º Saneamento'!$N71,'2º Saneamento'!$O71&lt;&gt;'1º Saneamento'!$O71,'2º Saneamento'!$P71&lt;&gt;'1º Saneamento'!$P71)),'2º Saneamento'!I71," ")</f>
        <v xml:space="preserve"> </v>
      </c>
      <c r="J71" s="5" t="str">
        <f>IF(AND('2º Saneamento'!$O71&gt;30%,'2º Saneamento'!J71&gt;='2º Saneamento'!$P71,'2º Saneamento'!J71&lt;='2º Saneamento'!$Q71,COUNT('2º Saneamento'!$C71:$L71)&gt;3,OR('2º Saneamento'!$N71&lt;&gt;'1º Saneamento'!$N71,'2º Saneamento'!$O71&lt;&gt;'1º Saneamento'!$O71,'2º Saneamento'!$P71&lt;&gt;'1º Saneamento'!$P71)),'2º Saneamento'!J71," ")</f>
        <v xml:space="preserve"> </v>
      </c>
      <c r="K71" s="5" t="str">
        <f>IF(AND('2º Saneamento'!$O71&gt;30%,'2º Saneamento'!K71&gt;='2º Saneamento'!$P71,'2º Saneamento'!K71&lt;='2º Saneamento'!$Q71,COUNT('2º Saneamento'!$C71:$L71)&gt;3,OR('2º Saneamento'!$N71&lt;&gt;'1º Saneamento'!$N71,'2º Saneamento'!$O71&lt;&gt;'1º Saneamento'!$O71,'2º Saneamento'!$P71&lt;&gt;'1º Saneamento'!$P71)),'2º Saneamento'!K71," ")</f>
        <v xml:space="preserve"> </v>
      </c>
      <c r="L71" s="5" t="str">
        <f>IF(AND('2º Saneamento'!$O71&gt;30%,'2º Saneamento'!L71&gt;='2º Saneamento'!$P71,'2º Saneamento'!L71&lt;='2º Saneamento'!$Q71,COUNT('2º Saneamento'!$C71:$L71)&gt;3,OR('2º Saneamento'!$N71&lt;&gt;'1º Saneamento'!$N71,'2º Saneamento'!$O71&lt;&gt;'1º Saneamento'!$O71,'2º Saneamento'!$P71&lt;&gt;'1º Saneamento'!$P71)),'2º Saneamento'!L71," ")</f>
        <v xml:space="preserve"> </v>
      </c>
      <c r="M71" s="44" t="str">
        <f t="shared" si="10"/>
        <v/>
      </c>
      <c r="N71" s="7" t="str">
        <f t="shared" si="11"/>
        <v/>
      </c>
      <c r="O71" s="8" t="str">
        <f t="shared" si="12"/>
        <v/>
      </c>
      <c r="P71" s="6" t="str">
        <f t="shared" si="13"/>
        <v/>
      </c>
      <c r="Q71" s="5" t="str">
        <f t="shared" si="14"/>
        <v/>
      </c>
    </row>
    <row r="72" spans="1:17" ht="12.75" customHeight="1" x14ac:dyDescent="0.25">
      <c r="A72" s="3" t="str">
        <f>IF('Série original'!$A72&lt;&gt;"",'Série original'!$A72,"")</f>
        <v/>
      </c>
      <c r="B72" s="4" t="str">
        <f>IF('Série original'!$B72&lt;&gt;"",'Série original'!$B72,"")</f>
        <v/>
      </c>
      <c r="C72" s="5" t="str">
        <f>IF(AND('2º Saneamento'!$O72&gt;30%,'2º Saneamento'!C72&gt;='2º Saneamento'!$P72,'2º Saneamento'!C72&lt;='2º Saneamento'!$Q72,COUNT('2º Saneamento'!$C72:$L72)&gt;3,OR('2º Saneamento'!$N72&lt;&gt;'1º Saneamento'!$N72,'2º Saneamento'!$O72&lt;&gt;'1º Saneamento'!$O72,'2º Saneamento'!$P72&lt;&gt;'1º Saneamento'!$P72)),'2º Saneamento'!C72," ")</f>
        <v xml:space="preserve"> </v>
      </c>
      <c r="D72" s="5" t="str">
        <f>IF(AND('2º Saneamento'!$O72&gt;30%,'2º Saneamento'!D72&gt;='2º Saneamento'!$P72,'2º Saneamento'!D72&lt;='2º Saneamento'!$Q72,COUNT('2º Saneamento'!$C72:$L72)&gt;3,OR('2º Saneamento'!$N72&lt;&gt;'1º Saneamento'!$N72,'2º Saneamento'!$O72&lt;&gt;'1º Saneamento'!$O72,'2º Saneamento'!$P72&lt;&gt;'1º Saneamento'!$P72)),'2º Saneamento'!D72," ")</f>
        <v xml:space="preserve"> </v>
      </c>
      <c r="E72" s="5" t="str">
        <f>IF(AND('2º Saneamento'!$O72&gt;30%,'2º Saneamento'!E72&gt;='2º Saneamento'!$P72,'2º Saneamento'!E72&lt;='2º Saneamento'!$Q72,COUNT('2º Saneamento'!$C72:$L72)&gt;3,OR('2º Saneamento'!$N72&lt;&gt;'1º Saneamento'!$N72,'2º Saneamento'!$O72&lt;&gt;'1º Saneamento'!$O72,'2º Saneamento'!$P72&lt;&gt;'1º Saneamento'!$P72)),'2º Saneamento'!E72," ")</f>
        <v xml:space="preserve"> </v>
      </c>
      <c r="F72" s="5" t="str">
        <f>IF(AND('2º Saneamento'!$O72&gt;30%,'2º Saneamento'!F72&gt;='2º Saneamento'!$P72,'2º Saneamento'!F72&lt;='2º Saneamento'!$Q72,COUNT('2º Saneamento'!$C72:$L72)&gt;3,OR('2º Saneamento'!$N72&lt;&gt;'1º Saneamento'!$N72,'2º Saneamento'!$O72&lt;&gt;'1º Saneamento'!$O72,'2º Saneamento'!$P72&lt;&gt;'1º Saneamento'!$P72)),'2º Saneamento'!F72," ")</f>
        <v xml:space="preserve"> </v>
      </c>
      <c r="G72" s="5" t="str">
        <f>IF(AND('2º Saneamento'!$O72&gt;30%,'2º Saneamento'!G72&gt;='2º Saneamento'!$P72,'2º Saneamento'!G72&lt;='2º Saneamento'!$Q72,COUNT('2º Saneamento'!$C72:$L72)&gt;3,OR('2º Saneamento'!$N72&lt;&gt;'1º Saneamento'!$N72,'2º Saneamento'!$O72&lt;&gt;'1º Saneamento'!$O72,'2º Saneamento'!$P72&lt;&gt;'1º Saneamento'!$P72)),'2º Saneamento'!G72," ")</f>
        <v xml:space="preserve"> </v>
      </c>
      <c r="H72" s="5" t="str">
        <f>IF(AND('2º Saneamento'!$O72&gt;30%,'2º Saneamento'!H72&gt;='2º Saneamento'!$P72,'2º Saneamento'!H72&lt;='2º Saneamento'!$Q72,COUNT('2º Saneamento'!$C72:$L72)&gt;3,OR('2º Saneamento'!$N72&lt;&gt;'1º Saneamento'!$N72,'2º Saneamento'!$O72&lt;&gt;'1º Saneamento'!$O72,'2º Saneamento'!$P72&lt;&gt;'1º Saneamento'!$P72)),'2º Saneamento'!H72," ")</f>
        <v xml:space="preserve"> </v>
      </c>
      <c r="I72" s="5" t="str">
        <f>IF(AND('2º Saneamento'!$O72&gt;30%,'2º Saneamento'!I72&gt;='2º Saneamento'!$P72,'2º Saneamento'!I72&lt;='2º Saneamento'!$Q72,COUNT('2º Saneamento'!$C72:$L72)&gt;3,OR('2º Saneamento'!$N72&lt;&gt;'1º Saneamento'!$N72,'2º Saneamento'!$O72&lt;&gt;'1º Saneamento'!$O72,'2º Saneamento'!$P72&lt;&gt;'1º Saneamento'!$P72)),'2º Saneamento'!I72," ")</f>
        <v xml:space="preserve"> </v>
      </c>
      <c r="J72" s="5" t="str">
        <f>IF(AND('2º Saneamento'!$O72&gt;30%,'2º Saneamento'!J72&gt;='2º Saneamento'!$P72,'2º Saneamento'!J72&lt;='2º Saneamento'!$Q72,COUNT('2º Saneamento'!$C72:$L72)&gt;3,OR('2º Saneamento'!$N72&lt;&gt;'1º Saneamento'!$N72,'2º Saneamento'!$O72&lt;&gt;'1º Saneamento'!$O72,'2º Saneamento'!$P72&lt;&gt;'1º Saneamento'!$P72)),'2º Saneamento'!J72," ")</f>
        <v xml:space="preserve"> </v>
      </c>
      <c r="K72" s="5" t="str">
        <f>IF(AND('2º Saneamento'!$O72&gt;30%,'2º Saneamento'!K72&gt;='2º Saneamento'!$P72,'2º Saneamento'!K72&lt;='2º Saneamento'!$Q72,COUNT('2º Saneamento'!$C72:$L72)&gt;3,OR('2º Saneamento'!$N72&lt;&gt;'1º Saneamento'!$N72,'2º Saneamento'!$O72&lt;&gt;'1º Saneamento'!$O72,'2º Saneamento'!$P72&lt;&gt;'1º Saneamento'!$P72)),'2º Saneamento'!K72," ")</f>
        <v xml:space="preserve"> </v>
      </c>
      <c r="L72" s="5" t="str">
        <f>IF(AND('2º Saneamento'!$O72&gt;30%,'2º Saneamento'!L72&gt;='2º Saneamento'!$P72,'2º Saneamento'!L72&lt;='2º Saneamento'!$Q72,COUNT('2º Saneamento'!$C72:$L72)&gt;3,OR('2º Saneamento'!$N72&lt;&gt;'1º Saneamento'!$N72,'2º Saneamento'!$O72&lt;&gt;'1º Saneamento'!$O72,'2º Saneamento'!$P72&lt;&gt;'1º Saneamento'!$P72)),'2º Saneamento'!L72," ")</f>
        <v xml:space="preserve"> </v>
      </c>
      <c r="M72" s="44" t="str">
        <f t="shared" si="10"/>
        <v/>
      </c>
      <c r="N72" s="7" t="str">
        <f t="shared" si="11"/>
        <v/>
      </c>
      <c r="O72" s="8" t="str">
        <f t="shared" si="12"/>
        <v/>
      </c>
      <c r="P72" s="6" t="str">
        <f t="shared" si="13"/>
        <v/>
      </c>
      <c r="Q72" s="5" t="str">
        <f t="shared" si="14"/>
        <v/>
      </c>
    </row>
    <row r="73" spans="1:17" ht="12.75" customHeight="1" x14ac:dyDescent="0.25">
      <c r="A73" s="3" t="str">
        <f>IF('Série original'!$A73&lt;&gt;"",'Série original'!$A73,"")</f>
        <v/>
      </c>
      <c r="B73" s="4" t="str">
        <f>IF('Série original'!$B73&lt;&gt;"",'Série original'!$B73,"")</f>
        <v/>
      </c>
      <c r="C73" s="5" t="str">
        <f>IF(AND('2º Saneamento'!$O73&gt;30%,'2º Saneamento'!C73&gt;='2º Saneamento'!$P73,'2º Saneamento'!C73&lt;='2º Saneamento'!$Q73,COUNT('2º Saneamento'!$C73:$L73)&gt;3,OR('2º Saneamento'!$N73&lt;&gt;'1º Saneamento'!$N73,'2º Saneamento'!$O73&lt;&gt;'1º Saneamento'!$O73,'2º Saneamento'!$P73&lt;&gt;'1º Saneamento'!$P73)),'2º Saneamento'!C73," ")</f>
        <v xml:space="preserve"> </v>
      </c>
      <c r="D73" s="5" t="str">
        <f>IF(AND('2º Saneamento'!$O73&gt;30%,'2º Saneamento'!D73&gt;='2º Saneamento'!$P73,'2º Saneamento'!D73&lt;='2º Saneamento'!$Q73,COUNT('2º Saneamento'!$C73:$L73)&gt;3,OR('2º Saneamento'!$N73&lt;&gt;'1º Saneamento'!$N73,'2º Saneamento'!$O73&lt;&gt;'1º Saneamento'!$O73,'2º Saneamento'!$P73&lt;&gt;'1º Saneamento'!$P73)),'2º Saneamento'!D73," ")</f>
        <v xml:space="preserve"> </v>
      </c>
      <c r="E73" s="5" t="str">
        <f>IF(AND('2º Saneamento'!$O73&gt;30%,'2º Saneamento'!E73&gt;='2º Saneamento'!$P73,'2º Saneamento'!E73&lt;='2º Saneamento'!$Q73,COUNT('2º Saneamento'!$C73:$L73)&gt;3,OR('2º Saneamento'!$N73&lt;&gt;'1º Saneamento'!$N73,'2º Saneamento'!$O73&lt;&gt;'1º Saneamento'!$O73,'2º Saneamento'!$P73&lt;&gt;'1º Saneamento'!$P73)),'2º Saneamento'!E73," ")</f>
        <v xml:space="preserve"> </v>
      </c>
      <c r="F73" s="5" t="str">
        <f>IF(AND('2º Saneamento'!$O73&gt;30%,'2º Saneamento'!F73&gt;='2º Saneamento'!$P73,'2º Saneamento'!F73&lt;='2º Saneamento'!$Q73,COUNT('2º Saneamento'!$C73:$L73)&gt;3,OR('2º Saneamento'!$N73&lt;&gt;'1º Saneamento'!$N73,'2º Saneamento'!$O73&lt;&gt;'1º Saneamento'!$O73,'2º Saneamento'!$P73&lt;&gt;'1º Saneamento'!$P73)),'2º Saneamento'!F73," ")</f>
        <v xml:space="preserve"> </v>
      </c>
      <c r="G73" s="5" t="str">
        <f>IF(AND('2º Saneamento'!$O73&gt;30%,'2º Saneamento'!G73&gt;='2º Saneamento'!$P73,'2º Saneamento'!G73&lt;='2º Saneamento'!$Q73,COUNT('2º Saneamento'!$C73:$L73)&gt;3,OR('2º Saneamento'!$N73&lt;&gt;'1º Saneamento'!$N73,'2º Saneamento'!$O73&lt;&gt;'1º Saneamento'!$O73,'2º Saneamento'!$P73&lt;&gt;'1º Saneamento'!$P73)),'2º Saneamento'!G73," ")</f>
        <v xml:space="preserve"> </v>
      </c>
      <c r="H73" s="5" t="str">
        <f>IF(AND('2º Saneamento'!$O73&gt;30%,'2º Saneamento'!H73&gt;='2º Saneamento'!$P73,'2º Saneamento'!H73&lt;='2º Saneamento'!$Q73,COUNT('2º Saneamento'!$C73:$L73)&gt;3,OR('2º Saneamento'!$N73&lt;&gt;'1º Saneamento'!$N73,'2º Saneamento'!$O73&lt;&gt;'1º Saneamento'!$O73,'2º Saneamento'!$P73&lt;&gt;'1º Saneamento'!$P73)),'2º Saneamento'!H73," ")</f>
        <v xml:space="preserve"> </v>
      </c>
      <c r="I73" s="5" t="str">
        <f>IF(AND('2º Saneamento'!$O73&gt;30%,'2º Saneamento'!I73&gt;='2º Saneamento'!$P73,'2º Saneamento'!I73&lt;='2º Saneamento'!$Q73,COUNT('2º Saneamento'!$C73:$L73)&gt;3,OR('2º Saneamento'!$N73&lt;&gt;'1º Saneamento'!$N73,'2º Saneamento'!$O73&lt;&gt;'1º Saneamento'!$O73,'2º Saneamento'!$P73&lt;&gt;'1º Saneamento'!$P73)),'2º Saneamento'!I73," ")</f>
        <v xml:space="preserve"> </v>
      </c>
      <c r="J73" s="5" t="str">
        <f>IF(AND('2º Saneamento'!$O73&gt;30%,'2º Saneamento'!J73&gt;='2º Saneamento'!$P73,'2º Saneamento'!J73&lt;='2º Saneamento'!$Q73,COUNT('2º Saneamento'!$C73:$L73)&gt;3,OR('2º Saneamento'!$N73&lt;&gt;'1º Saneamento'!$N73,'2º Saneamento'!$O73&lt;&gt;'1º Saneamento'!$O73,'2º Saneamento'!$P73&lt;&gt;'1º Saneamento'!$P73)),'2º Saneamento'!J73," ")</f>
        <v xml:space="preserve"> </v>
      </c>
      <c r="K73" s="5" t="str">
        <f>IF(AND('2º Saneamento'!$O73&gt;30%,'2º Saneamento'!K73&gt;='2º Saneamento'!$P73,'2º Saneamento'!K73&lt;='2º Saneamento'!$Q73,COUNT('2º Saneamento'!$C73:$L73)&gt;3,OR('2º Saneamento'!$N73&lt;&gt;'1º Saneamento'!$N73,'2º Saneamento'!$O73&lt;&gt;'1º Saneamento'!$O73,'2º Saneamento'!$P73&lt;&gt;'1º Saneamento'!$P73)),'2º Saneamento'!K73," ")</f>
        <v xml:space="preserve"> </v>
      </c>
      <c r="L73" s="5" t="str">
        <f>IF(AND('2º Saneamento'!$O73&gt;30%,'2º Saneamento'!L73&gt;='2º Saneamento'!$P73,'2º Saneamento'!L73&lt;='2º Saneamento'!$Q73,COUNT('2º Saneamento'!$C73:$L73)&gt;3,OR('2º Saneamento'!$N73&lt;&gt;'1º Saneamento'!$N73,'2º Saneamento'!$O73&lt;&gt;'1º Saneamento'!$O73,'2º Saneamento'!$P73&lt;&gt;'1º Saneamento'!$P73)),'2º Saneamento'!L73," ")</f>
        <v xml:space="preserve"> </v>
      </c>
      <c r="M73" s="44" t="str">
        <f t="shared" si="10"/>
        <v/>
      </c>
      <c r="N73" s="7" t="str">
        <f t="shared" si="11"/>
        <v/>
      </c>
      <c r="O73" s="8" t="str">
        <f t="shared" si="12"/>
        <v/>
      </c>
      <c r="P73" s="6" t="str">
        <f t="shared" si="13"/>
        <v/>
      </c>
      <c r="Q73" s="5" t="str">
        <f t="shared" si="14"/>
        <v/>
      </c>
    </row>
    <row r="74" spans="1:17" ht="12.75" customHeight="1" x14ac:dyDescent="0.25">
      <c r="A74" s="3" t="str">
        <f>IF('Série original'!$A74&lt;&gt;"",'Série original'!$A74,"")</f>
        <v/>
      </c>
      <c r="B74" s="4" t="str">
        <f>IF('Série original'!$B74&lt;&gt;"",'Série original'!$B74,"")</f>
        <v/>
      </c>
      <c r="C74" s="5" t="str">
        <f>IF(AND('2º Saneamento'!$O74&gt;30%,'2º Saneamento'!C74&gt;='2º Saneamento'!$P74,'2º Saneamento'!C74&lt;='2º Saneamento'!$Q74,COUNT('2º Saneamento'!$C74:$L74)&gt;3,OR('2º Saneamento'!$N74&lt;&gt;'1º Saneamento'!$N74,'2º Saneamento'!$O74&lt;&gt;'1º Saneamento'!$O74,'2º Saneamento'!$P74&lt;&gt;'1º Saneamento'!$P74)),'2º Saneamento'!C74," ")</f>
        <v xml:space="preserve"> </v>
      </c>
      <c r="D74" s="5" t="str">
        <f>IF(AND('2º Saneamento'!$O74&gt;30%,'2º Saneamento'!D74&gt;='2º Saneamento'!$P74,'2º Saneamento'!D74&lt;='2º Saneamento'!$Q74,COUNT('2º Saneamento'!$C74:$L74)&gt;3,OR('2º Saneamento'!$N74&lt;&gt;'1º Saneamento'!$N74,'2º Saneamento'!$O74&lt;&gt;'1º Saneamento'!$O74,'2º Saneamento'!$P74&lt;&gt;'1º Saneamento'!$P74)),'2º Saneamento'!D74," ")</f>
        <v xml:space="preserve"> </v>
      </c>
      <c r="E74" s="5" t="str">
        <f>IF(AND('2º Saneamento'!$O74&gt;30%,'2º Saneamento'!E74&gt;='2º Saneamento'!$P74,'2º Saneamento'!E74&lt;='2º Saneamento'!$Q74,COUNT('2º Saneamento'!$C74:$L74)&gt;3,OR('2º Saneamento'!$N74&lt;&gt;'1º Saneamento'!$N74,'2º Saneamento'!$O74&lt;&gt;'1º Saneamento'!$O74,'2º Saneamento'!$P74&lt;&gt;'1º Saneamento'!$P74)),'2º Saneamento'!E74," ")</f>
        <v xml:space="preserve"> </v>
      </c>
      <c r="F74" s="5" t="str">
        <f>IF(AND('2º Saneamento'!$O74&gt;30%,'2º Saneamento'!F74&gt;='2º Saneamento'!$P74,'2º Saneamento'!F74&lt;='2º Saneamento'!$Q74,COUNT('2º Saneamento'!$C74:$L74)&gt;3,OR('2º Saneamento'!$N74&lt;&gt;'1º Saneamento'!$N74,'2º Saneamento'!$O74&lt;&gt;'1º Saneamento'!$O74,'2º Saneamento'!$P74&lt;&gt;'1º Saneamento'!$P74)),'2º Saneamento'!F74," ")</f>
        <v xml:space="preserve"> </v>
      </c>
      <c r="G74" s="5" t="str">
        <f>IF(AND('2º Saneamento'!$O74&gt;30%,'2º Saneamento'!G74&gt;='2º Saneamento'!$P74,'2º Saneamento'!G74&lt;='2º Saneamento'!$Q74,COUNT('2º Saneamento'!$C74:$L74)&gt;3,OR('2º Saneamento'!$N74&lt;&gt;'1º Saneamento'!$N74,'2º Saneamento'!$O74&lt;&gt;'1º Saneamento'!$O74,'2º Saneamento'!$P74&lt;&gt;'1º Saneamento'!$P74)),'2º Saneamento'!G74," ")</f>
        <v xml:space="preserve"> </v>
      </c>
      <c r="H74" s="5" t="str">
        <f>IF(AND('2º Saneamento'!$O74&gt;30%,'2º Saneamento'!H74&gt;='2º Saneamento'!$P74,'2º Saneamento'!H74&lt;='2º Saneamento'!$Q74,COUNT('2º Saneamento'!$C74:$L74)&gt;3,OR('2º Saneamento'!$N74&lt;&gt;'1º Saneamento'!$N74,'2º Saneamento'!$O74&lt;&gt;'1º Saneamento'!$O74,'2º Saneamento'!$P74&lt;&gt;'1º Saneamento'!$P74)),'2º Saneamento'!H74," ")</f>
        <v xml:space="preserve"> </v>
      </c>
      <c r="I74" s="5" t="str">
        <f>IF(AND('2º Saneamento'!$O74&gt;30%,'2º Saneamento'!I74&gt;='2º Saneamento'!$P74,'2º Saneamento'!I74&lt;='2º Saneamento'!$Q74,COUNT('2º Saneamento'!$C74:$L74)&gt;3,OR('2º Saneamento'!$N74&lt;&gt;'1º Saneamento'!$N74,'2º Saneamento'!$O74&lt;&gt;'1º Saneamento'!$O74,'2º Saneamento'!$P74&lt;&gt;'1º Saneamento'!$P74)),'2º Saneamento'!I74," ")</f>
        <v xml:space="preserve"> </v>
      </c>
      <c r="J74" s="5" t="str">
        <f>IF(AND('2º Saneamento'!$O74&gt;30%,'2º Saneamento'!J74&gt;='2º Saneamento'!$P74,'2º Saneamento'!J74&lt;='2º Saneamento'!$Q74,COUNT('2º Saneamento'!$C74:$L74)&gt;3,OR('2º Saneamento'!$N74&lt;&gt;'1º Saneamento'!$N74,'2º Saneamento'!$O74&lt;&gt;'1º Saneamento'!$O74,'2º Saneamento'!$P74&lt;&gt;'1º Saneamento'!$P74)),'2º Saneamento'!J74," ")</f>
        <v xml:space="preserve"> </v>
      </c>
      <c r="K74" s="5" t="str">
        <f>IF(AND('2º Saneamento'!$O74&gt;30%,'2º Saneamento'!K74&gt;='2º Saneamento'!$P74,'2º Saneamento'!K74&lt;='2º Saneamento'!$Q74,COUNT('2º Saneamento'!$C74:$L74)&gt;3,OR('2º Saneamento'!$N74&lt;&gt;'1º Saneamento'!$N74,'2º Saneamento'!$O74&lt;&gt;'1º Saneamento'!$O74,'2º Saneamento'!$P74&lt;&gt;'1º Saneamento'!$P74)),'2º Saneamento'!K74," ")</f>
        <v xml:space="preserve"> </v>
      </c>
      <c r="L74" s="5" t="str">
        <f>IF(AND('2º Saneamento'!$O74&gt;30%,'2º Saneamento'!L74&gt;='2º Saneamento'!$P74,'2º Saneamento'!L74&lt;='2º Saneamento'!$Q74,COUNT('2º Saneamento'!$C74:$L74)&gt;3,OR('2º Saneamento'!$N74&lt;&gt;'1º Saneamento'!$N74,'2º Saneamento'!$O74&lt;&gt;'1º Saneamento'!$O74,'2º Saneamento'!$P74&lt;&gt;'1º Saneamento'!$P74)),'2º Saneamento'!L74," ")</f>
        <v xml:space="preserve"> </v>
      </c>
      <c r="M74" s="44" t="str">
        <f t="shared" si="10"/>
        <v/>
      </c>
      <c r="N74" s="7" t="str">
        <f t="shared" si="11"/>
        <v/>
      </c>
      <c r="O74" s="8" t="str">
        <f t="shared" si="12"/>
        <v/>
      </c>
      <c r="P74" s="6" t="str">
        <f t="shared" si="13"/>
        <v/>
      </c>
      <c r="Q74" s="5" t="str">
        <f t="shared" si="14"/>
        <v/>
      </c>
    </row>
    <row r="75" spans="1:17" ht="12.75" customHeight="1" x14ac:dyDescent="0.25">
      <c r="A75" s="3" t="str">
        <f>IF('Série original'!$A75&lt;&gt;"",'Série original'!$A75,"")</f>
        <v/>
      </c>
      <c r="B75" s="4" t="str">
        <f>IF('Série original'!$B75&lt;&gt;"",'Série original'!$B75,"")</f>
        <v/>
      </c>
      <c r="C75" s="5" t="str">
        <f>IF(AND('2º Saneamento'!$O75&gt;30%,'2º Saneamento'!C75&gt;='2º Saneamento'!$P75,'2º Saneamento'!C75&lt;='2º Saneamento'!$Q75,COUNT('2º Saneamento'!$C75:$L75)&gt;3,OR('2º Saneamento'!$N75&lt;&gt;'1º Saneamento'!$N75,'2º Saneamento'!$O75&lt;&gt;'1º Saneamento'!$O75,'2º Saneamento'!$P75&lt;&gt;'1º Saneamento'!$P75)),'2º Saneamento'!C75," ")</f>
        <v xml:space="preserve"> </v>
      </c>
      <c r="D75" s="5" t="str">
        <f>IF(AND('2º Saneamento'!$O75&gt;30%,'2º Saneamento'!D75&gt;='2º Saneamento'!$P75,'2º Saneamento'!D75&lt;='2º Saneamento'!$Q75,COUNT('2º Saneamento'!$C75:$L75)&gt;3,OR('2º Saneamento'!$N75&lt;&gt;'1º Saneamento'!$N75,'2º Saneamento'!$O75&lt;&gt;'1º Saneamento'!$O75,'2º Saneamento'!$P75&lt;&gt;'1º Saneamento'!$P75)),'2º Saneamento'!D75," ")</f>
        <v xml:space="preserve"> </v>
      </c>
      <c r="E75" s="5" t="str">
        <f>IF(AND('2º Saneamento'!$O75&gt;30%,'2º Saneamento'!E75&gt;='2º Saneamento'!$P75,'2º Saneamento'!E75&lt;='2º Saneamento'!$Q75,COUNT('2º Saneamento'!$C75:$L75)&gt;3,OR('2º Saneamento'!$N75&lt;&gt;'1º Saneamento'!$N75,'2º Saneamento'!$O75&lt;&gt;'1º Saneamento'!$O75,'2º Saneamento'!$P75&lt;&gt;'1º Saneamento'!$P75)),'2º Saneamento'!E75," ")</f>
        <v xml:space="preserve"> </v>
      </c>
      <c r="F75" s="5" t="str">
        <f>IF(AND('2º Saneamento'!$O75&gt;30%,'2º Saneamento'!F75&gt;='2º Saneamento'!$P75,'2º Saneamento'!F75&lt;='2º Saneamento'!$Q75,COUNT('2º Saneamento'!$C75:$L75)&gt;3,OR('2º Saneamento'!$N75&lt;&gt;'1º Saneamento'!$N75,'2º Saneamento'!$O75&lt;&gt;'1º Saneamento'!$O75,'2º Saneamento'!$P75&lt;&gt;'1º Saneamento'!$P75)),'2º Saneamento'!F75," ")</f>
        <v xml:space="preserve"> </v>
      </c>
      <c r="G75" s="5" t="str">
        <f>IF(AND('2º Saneamento'!$O75&gt;30%,'2º Saneamento'!G75&gt;='2º Saneamento'!$P75,'2º Saneamento'!G75&lt;='2º Saneamento'!$Q75,COUNT('2º Saneamento'!$C75:$L75)&gt;3,OR('2º Saneamento'!$N75&lt;&gt;'1º Saneamento'!$N75,'2º Saneamento'!$O75&lt;&gt;'1º Saneamento'!$O75,'2º Saneamento'!$P75&lt;&gt;'1º Saneamento'!$P75)),'2º Saneamento'!G75," ")</f>
        <v xml:space="preserve"> </v>
      </c>
      <c r="H75" s="5" t="str">
        <f>IF(AND('2º Saneamento'!$O75&gt;30%,'2º Saneamento'!H75&gt;='2º Saneamento'!$P75,'2º Saneamento'!H75&lt;='2º Saneamento'!$Q75,COUNT('2º Saneamento'!$C75:$L75)&gt;3,OR('2º Saneamento'!$N75&lt;&gt;'1º Saneamento'!$N75,'2º Saneamento'!$O75&lt;&gt;'1º Saneamento'!$O75,'2º Saneamento'!$P75&lt;&gt;'1º Saneamento'!$P75)),'2º Saneamento'!H75," ")</f>
        <v xml:space="preserve"> </v>
      </c>
      <c r="I75" s="5" t="str">
        <f>IF(AND('2º Saneamento'!$O75&gt;30%,'2º Saneamento'!I75&gt;='2º Saneamento'!$P75,'2º Saneamento'!I75&lt;='2º Saneamento'!$Q75,COUNT('2º Saneamento'!$C75:$L75)&gt;3,OR('2º Saneamento'!$N75&lt;&gt;'1º Saneamento'!$N75,'2º Saneamento'!$O75&lt;&gt;'1º Saneamento'!$O75,'2º Saneamento'!$P75&lt;&gt;'1º Saneamento'!$P75)),'2º Saneamento'!I75," ")</f>
        <v xml:space="preserve"> </v>
      </c>
      <c r="J75" s="5" t="str">
        <f>IF(AND('2º Saneamento'!$O75&gt;30%,'2º Saneamento'!J75&gt;='2º Saneamento'!$P75,'2º Saneamento'!J75&lt;='2º Saneamento'!$Q75,COUNT('2º Saneamento'!$C75:$L75)&gt;3,OR('2º Saneamento'!$N75&lt;&gt;'1º Saneamento'!$N75,'2º Saneamento'!$O75&lt;&gt;'1º Saneamento'!$O75,'2º Saneamento'!$P75&lt;&gt;'1º Saneamento'!$P75)),'2º Saneamento'!J75," ")</f>
        <v xml:space="preserve"> </v>
      </c>
      <c r="K75" s="5" t="str">
        <f>IF(AND('2º Saneamento'!$O75&gt;30%,'2º Saneamento'!K75&gt;='2º Saneamento'!$P75,'2º Saneamento'!K75&lt;='2º Saneamento'!$Q75,COUNT('2º Saneamento'!$C75:$L75)&gt;3,OR('2º Saneamento'!$N75&lt;&gt;'1º Saneamento'!$N75,'2º Saneamento'!$O75&lt;&gt;'1º Saneamento'!$O75,'2º Saneamento'!$P75&lt;&gt;'1º Saneamento'!$P75)),'2º Saneamento'!K75," ")</f>
        <v xml:space="preserve"> </v>
      </c>
      <c r="L75" s="5" t="str">
        <f>IF(AND('2º Saneamento'!$O75&gt;30%,'2º Saneamento'!L75&gt;='2º Saneamento'!$P75,'2º Saneamento'!L75&lt;='2º Saneamento'!$Q75,COUNT('2º Saneamento'!$C75:$L75)&gt;3,OR('2º Saneamento'!$N75&lt;&gt;'1º Saneamento'!$N75,'2º Saneamento'!$O75&lt;&gt;'1º Saneamento'!$O75,'2º Saneamento'!$P75&lt;&gt;'1º Saneamento'!$P75)),'2º Saneamento'!L75," ")</f>
        <v xml:space="preserve"> </v>
      </c>
      <c r="M75" s="44" t="str">
        <f t="shared" si="10"/>
        <v/>
      </c>
      <c r="N75" s="7" t="str">
        <f t="shared" si="11"/>
        <v/>
      </c>
      <c r="O75" s="8" t="str">
        <f t="shared" si="12"/>
        <v/>
      </c>
      <c r="P75" s="6" t="str">
        <f t="shared" si="13"/>
        <v/>
      </c>
      <c r="Q75" s="5" t="str">
        <f t="shared" si="14"/>
        <v/>
      </c>
    </row>
    <row r="76" spans="1:17" ht="12.75" customHeight="1" x14ac:dyDescent="0.25">
      <c r="A76" s="3" t="str">
        <f>IF('Série original'!$A76&lt;&gt;"",'Série original'!$A76,"")</f>
        <v/>
      </c>
      <c r="B76" s="4" t="str">
        <f>IF('Série original'!$B76&lt;&gt;"",'Série original'!$B76,"")</f>
        <v/>
      </c>
      <c r="C76" s="5" t="str">
        <f>IF(AND('2º Saneamento'!$O76&gt;30%,'2º Saneamento'!C76&gt;='2º Saneamento'!$P76,'2º Saneamento'!C76&lt;='2º Saneamento'!$Q76,COUNT('2º Saneamento'!$C76:$L76)&gt;3,OR('2º Saneamento'!$N76&lt;&gt;'1º Saneamento'!$N76,'2º Saneamento'!$O76&lt;&gt;'1º Saneamento'!$O76,'2º Saneamento'!$P76&lt;&gt;'1º Saneamento'!$P76)),'2º Saneamento'!C76," ")</f>
        <v xml:space="preserve"> </v>
      </c>
      <c r="D76" s="5" t="str">
        <f>IF(AND('2º Saneamento'!$O76&gt;30%,'2º Saneamento'!D76&gt;='2º Saneamento'!$P76,'2º Saneamento'!D76&lt;='2º Saneamento'!$Q76,COUNT('2º Saneamento'!$C76:$L76)&gt;3,OR('2º Saneamento'!$N76&lt;&gt;'1º Saneamento'!$N76,'2º Saneamento'!$O76&lt;&gt;'1º Saneamento'!$O76,'2º Saneamento'!$P76&lt;&gt;'1º Saneamento'!$P76)),'2º Saneamento'!D76," ")</f>
        <v xml:space="preserve"> </v>
      </c>
      <c r="E76" s="5" t="str">
        <f>IF(AND('2º Saneamento'!$O76&gt;30%,'2º Saneamento'!E76&gt;='2º Saneamento'!$P76,'2º Saneamento'!E76&lt;='2º Saneamento'!$Q76,COUNT('2º Saneamento'!$C76:$L76)&gt;3,OR('2º Saneamento'!$N76&lt;&gt;'1º Saneamento'!$N76,'2º Saneamento'!$O76&lt;&gt;'1º Saneamento'!$O76,'2º Saneamento'!$P76&lt;&gt;'1º Saneamento'!$P76)),'2º Saneamento'!E76," ")</f>
        <v xml:space="preserve"> </v>
      </c>
      <c r="F76" s="5" t="str">
        <f>IF(AND('2º Saneamento'!$O76&gt;30%,'2º Saneamento'!F76&gt;='2º Saneamento'!$P76,'2º Saneamento'!F76&lt;='2º Saneamento'!$Q76,COUNT('2º Saneamento'!$C76:$L76)&gt;3,OR('2º Saneamento'!$N76&lt;&gt;'1º Saneamento'!$N76,'2º Saneamento'!$O76&lt;&gt;'1º Saneamento'!$O76,'2º Saneamento'!$P76&lt;&gt;'1º Saneamento'!$P76)),'2º Saneamento'!F76," ")</f>
        <v xml:space="preserve"> </v>
      </c>
      <c r="G76" s="5" t="str">
        <f>IF(AND('2º Saneamento'!$O76&gt;30%,'2º Saneamento'!G76&gt;='2º Saneamento'!$P76,'2º Saneamento'!G76&lt;='2º Saneamento'!$Q76,COUNT('2º Saneamento'!$C76:$L76)&gt;3,OR('2º Saneamento'!$N76&lt;&gt;'1º Saneamento'!$N76,'2º Saneamento'!$O76&lt;&gt;'1º Saneamento'!$O76,'2º Saneamento'!$P76&lt;&gt;'1º Saneamento'!$P76)),'2º Saneamento'!G76," ")</f>
        <v xml:space="preserve"> </v>
      </c>
      <c r="H76" s="5" t="str">
        <f>IF(AND('2º Saneamento'!$O76&gt;30%,'2º Saneamento'!H76&gt;='2º Saneamento'!$P76,'2º Saneamento'!H76&lt;='2º Saneamento'!$Q76,COUNT('2º Saneamento'!$C76:$L76)&gt;3,OR('2º Saneamento'!$N76&lt;&gt;'1º Saneamento'!$N76,'2º Saneamento'!$O76&lt;&gt;'1º Saneamento'!$O76,'2º Saneamento'!$P76&lt;&gt;'1º Saneamento'!$P76)),'2º Saneamento'!H76," ")</f>
        <v xml:space="preserve"> </v>
      </c>
      <c r="I76" s="5" t="str">
        <f>IF(AND('2º Saneamento'!$O76&gt;30%,'2º Saneamento'!I76&gt;='2º Saneamento'!$P76,'2º Saneamento'!I76&lt;='2º Saneamento'!$Q76,COUNT('2º Saneamento'!$C76:$L76)&gt;3,OR('2º Saneamento'!$N76&lt;&gt;'1º Saneamento'!$N76,'2º Saneamento'!$O76&lt;&gt;'1º Saneamento'!$O76,'2º Saneamento'!$P76&lt;&gt;'1º Saneamento'!$P76)),'2º Saneamento'!I76," ")</f>
        <v xml:space="preserve"> </v>
      </c>
      <c r="J76" s="5" t="str">
        <f>IF(AND('2º Saneamento'!$O76&gt;30%,'2º Saneamento'!J76&gt;='2º Saneamento'!$P76,'2º Saneamento'!J76&lt;='2º Saneamento'!$Q76,COUNT('2º Saneamento'!$C76:$L76)&gt;3,OR('2º Saneamento'!$N76&lt;&gt;'1º Saneamento'!$N76,'2º Saneamento'!$O76&lt;&gt;'1º Saneamento'!$O76,'2º Saneamento'!$P76&lt;&gt;'1º Saneamento'!$P76)),'2º Saneamento'!J76," ")</f>
        <v xml:space="preserve"> </v>
      </c>
      <c r="K76" s="5" t="str">
        <f>IF(AND('2º Saneamento'!$O76&gt;30%,'2º Saneamento'!K76&gt;='2º Saneamento'!$P76,'2º Saneamento'!K76&lt;='2º Saneamento'!$Q76,COUNT('2º Saneamento'!$C76:$L76)&gt;3,OR('2º Saneamento'!$N76&lt;&gt;'1º Saneamento'!$N76,'2º Saneamento'!$O76&lt;&gt;'1º Saneamento'!$O76,'2º Saneamento'!$P76&lt;&gt;'1º Saneamento'!$P76)),'2º Saneamento'!K76," ")</f>
        <v xml:space="preserve"> </v>
      </c>
      <c r="L76" s="5" t="str">
        <f>IF(AND('2º Saneamento'!$O76&gt;30%,'2º Saneamento'!L76&gt;='2º Saneamento'!$P76,'2º Saneamento'!L76&lt;='2º Saneamento'!$Q76,COUNT('2º Saneamento'!$C76:$L76)&gt;3,OR('2º Saneamento'!$N76&lt;&gt;'1º Saneamento'!$N76,'2º Saneamento'!$O76&lt;&gt;'1º Saneamento'!$O76,'2º Saneamento'!$P76&lt;&gt;'1º Saneamento'!$P76)),'2º Saneamento'!L76," ")</f>
        <v xml:space="preserve"> </v>
      </c>
      <c r="M76" s="44" t="str">
        <f t="shared" si="10"/>
        <v/>
      </c>
      <c r="N76" s="7" t="str">
        <f t="shared" si="11"/>
        <v/>
      </c>
      <c r="O76" s="8" t="str">
        <f t="shared" si="12"/>
        <v/>
      </c>
      <c r="P76" s="6" t="str">
        <f t="shared" si="13"/>
        <v/>
      </c>
      <c r="Q76" s="5" t="str">
        <f t="shared" si="14"/>
        <v/>
      </c>
    </row>
    <row r="77" spans="1:17" ht="12.75" customHeight="1" x14ac:dyDescent="0.25">
      <c r="A77" s="3" t="str">
        <f>IF('Série original'!$A77&lt;&gt;"",'Série original'!$A77,"")</f>
        <v/>
      </c>
      <c r="B77" s="4" t="str">
        <f>IF('Série original'!$B77&lt;&gt;"",'Série original'!$B77,"")</f>
        <v/>
      </c>
      <c r="C77" s="5" t="str">
        <f>IF(AND('2º Saneamento'!$O77&gt;30%,'2º Saneamento'!C77&gt;='2º Saneamento'!$P77,'2º Saneamento'!C77&lt;='2º Saneamento'!$Q77,COUNT('2º Saneamento'!$C77:$L77)&gt;3,OR('2º Saneamento'!$N77&lt;&gt;'1º Saneamento'!$N77,'2º Saneamento'!$O77&lt;&gt;'1º Saneamento'!$O77,'2º Saneamento'!$P77&lt;&gt;'1º Saneamento'!$P77)),'2º Saneamento'!C77," ")</f>
        <v xml:space="preserve"> </v>
      </c>
      <c r="D77" s="5" t="str">
        <f>IF(AND('2º Saneamento'!$O77&gt;30%,'2º Saneamento'!D77&gt;='2º Saneamento'!$P77,'2º Saneamento'!D77&lt;='2º Saneamento'!$Q77,COUNT('2º Saneamento'!$C77:$L77)&gt;3,OR('2º Saneamento'!$N77&lt;&gt;'1º Saneamento'!$N77,'2º Saneamento'!$O77&lt;&gt;'1º Saneamento'!$O77,'2º Saneamento'!$P77&lt;&gt;'1º Saneamento'!$P77)),'2º Saneamento'!D77," ")</f>
        <v xml:space="preserve"> </v>
      </c>
      <c r="E77" s="5" t="str">
        <f>IF(AND('2º Saneamento'!$O77&gt;30%,'2º Saneamento'!E77&gt;='2º Saneamento'!$P77,'2º Saneamento'!E77&lt;='2º Saneamento'!$Q77,COUNT('2º Saneamento'!$C77:$L77)&gt;3,OR('2º Saneamento'!$N77&lt;&gt;'1º Saneamento'!$N77,'2º Saneamento'!$O77&lt;&gt;'1º Saneamento'!$O77,'2º Saneamento'!$P77&lt;&gt;'1º Saneamento'!$P77)),'2º Saneamento'!E77," ")</f>
        <v xml:space="preserve"> </v>
      </c>
      <c r="F77" s="5" t="str">
        <f>IF(AND('2º Saneamento'!$O77&gt;30%,'2º Saneamento'!F77&gt;='2º Saneamento'!$P77,'2º Saneamento'!F77&lt;='2º Saneamento'!$Q77,COUNT('2º Saneamento'!$C77:$L77)&gt;3,OR('2º Saneamento'!$N77&lt;&gt;'1º Saneamento'!$N77,'2º Saneamento'!$O77&lt;&gt;'1º Saneamento'!$O77,'2º Saneamento'!$P77&lt;&gt;'1º Saneamento'!$P77)),'2º Saneamento'!F77," ")</f>
        <v xml:space="preserve"> </v>
      </c>
      <c r="G77" s="5" t="str">
        <f>IF(AND('2º Saneamento'!$O77&gt;30%,'2º Saneamento'!G77&gt;='2º Saneamento'!$P77,'2º Saneamento'!G77&lt;='2º Saneamento'!$Q77,COUNT('2º Saneamento'!$C77:$L77)&gt;3,OR('2º Saneamento'!$N77&lt;&gt;'1º Saneamento'!$N77,'2º Saneamento'!$O77&lt;&gt;'1º Saneamento'!$O77,'2º Saneamento'!$P77&lt;&gt;'1º Saneamento'!$P77)),'2º Saneamento'!G77," ")</f>
        <v xml:space="preserve"> </v>
      </c>
      <c r="H77" s="5" t="str">
        <f>IF(AND('2º Saneamento'!$O77&gt;30%,'2º Saneamento'!H77&gt;='2º Saneamento'!$P77,'2º Saneamento'!H77&lt;='2º Saneamento'!$Q77,COUNT('2º Saneamento'!$C77:$L77)&gt;3,OR('2º Saneamento'!$N77&lt;&gt;'1º Saneamento'!$N77,'2º Saneamento'!$O77&lt;&gt;'1º Saneamento'!$O77,'2º Saneamento'!$P77&lt;&gt;'1º Saneamento'!$P77)),'2º Saneamento'!H77," ")</f>
        <v xml:space="preserve"> </v>
      </c>
      <c r="I77" s="5" t="str">
        <f>IF(AND('2º Saneamento'!$O77&gt;30%,'2º Saneamento'!I77&gt;='2º Saneamento'!$P77,'2º Saneamento'!I77&lt;='2º Saneamento'!$Q77,COUNT('2º Saneamento'!$C77:$L77)&gt;3,OR('2º Saneamento'!$N77&lt;&gt;'1º Saneamento'!$N77,'2º Saneamento'!$O77&lt;&gt;'1º Saneamento'!$O77,'2º Saneamento'!$P77&lt;&gt;'1º Saneamento'!$P77)),'2º Saneamento'!I77," ")</f>
        <v xml:space="preserve"> </v>
      </c>
      <c r="J77" s="5" t="str">
        <f>IF(AND('2º Saneamento'!$O77&gt;30%,'2º Saneamento'!J77&gt;='2º Saneamento'!$P77,'2º Saneamento'!J77&lt;='2º Saneamento'!$Q77,COUNT('2º Saneamento'!$C77:$L77)&gt;3,OR('2º Saneamento'!$N77&lt;&gt;'1º Saneamento'!$N77,'2º Saneamento'!$O77&lt;&gt;'1º Saneamento'!$O77,'2º Saneamento'!$P77&lt;&gt;'1º Saneamento'!$P77)),'2º Saneamento'!J77," ")</f>
        <v xml:space="preserve"> </v>
      </c>
      <c r="K77" s="5" t="str">
        <f>IF(AND('2º Saneamento'!$O77&gt;30%,'2º Saneamento'!K77&gt;='2º Saneamento'!$P77,'2º Saneamento'!K77&lt;='2º Saneamento'!$Q77,COUNT('2º Saneamento'!$C77:$L77)&gt;3,OR('2º Saneamento'!$N77&lt;&gt;'1º Saneamento'!$N77,'2º Saneamento'!$O77&lt;&gt;'1º Saneamento'!$O77,'2º Saneamento'!$P77&lt;&gt;'1º Saneamento'!$P77)),'2º Saneamento'!K77," ")</f>
        <v xml:space="preserve"> </v>
      </c>
      <c r="L77" s="5" t="str">
        <f>IF(AND('2º Saneamento'!$O77&gt;30%,'2º Saneamento'!L77&gt;='2º Saneamento'!$P77,'2º Saneamento'!L77&lt;='2º Saneamento'!$Q77,COUNT('2º Saneamento'!$C77:$L77)&gt;3,OR('2º Saneamento'!$N77&lt;&gt;'1º Saneamento'!$N77,'2º Saneamento'!$O77&lt;&gt;'1º Saneamento'!$O77,'2º Saneamento'!$P77&lt;&gt;'1º Saneamento'!$P77)),'2º Saneamento'!L77," ")</f>
        <v xml:space="preserve"> </v>
      </c>
      <c r="M77" s="44" t="str">
        <f t="shared" si="10"/>
        <v/>
      </c>
      <c r="N77" s="7" t="str">
        <f t="shared" si="11"/>
        <v/>
      </c>
      <c r="O77" s="8" t="str">
        <f t="shared" si="12"/>
        <v/>
      </c>
      <c r="P77" s="6" t="str">
        <f t="shared" si="13"/>
        <v/>
      </c>
      <c r="Q77" s="5" t="str">
        <f t="shared" si="14"/>
        <v/>
      </c>
    </row>
    <row r="78" spans="1:17" ht="12.75" customHeight="1" x14ac:dyDescent="0.25">
      <c r="A78" s="3" t="str">
        <f>IF('Série original'!$A78&lt;&gt;"",'Série original'!$A78,"")</f>
        <v/>
      </c>
      <c r="B78" s="4" t="str">
        <f>IF('Série original'!$B78&lt;&gt;"",'Série original'!$B78,"")</f>
        <v/>
      </c>
      <c r="C78" s="5" t="str">
        <f>IF(AND('2º Saneamento'!$O78&gt;30%,'2º Saneamento'!C78&gt;='2º Saneamento'!$P78,'2º Saneamento'!C78&lt;='2º Saneamento'!$Q78,COUNT('2º Saneamento'!$C78:$L78)&gt;3,OR('2º Saneamento'!$N78&lt;&gt;'1º Saneamento'!$N78,'2º Saneamento'!$O78&lt;&gt;'1º Saneamento'!$O78,'2º Saneamento'!$P78&lt;&gt;'1º Saneamento'!$P78)),'2º Saneamento'!C78," ")</f>
        <v xml:space="preserve"> </v>
      </c>
      <c r="D78" s="5" t="str">
        <f>IF(AND('2º Saneamento'!$O78&gt;30%,'2º Saneamento'!D78&gt;='2º Saneamento'!$P78,'2º Saneamento'!D78&lt;='2º Saneamento'!$Q78,COUNT('2º Saneamento'!$C78:$L78)&gt;3,OR('2º Saneamento'!$N78&lt;&gt;'1º Saneamento'!$N78,'2º Saneamento'!$O78&lt;&gt;'1º Saneamento'!$O78,'2º Saneamento'!$P78&lt;&gt;'1º Saneamento'!$P78)),'2º Saneamento'!D78," ")</f>
        <v xml:space="preserve"> </v>
      </c>
      <c r="E78" s="5" t="str">
        <f>IF(AND('2º Saneamento'!$O78&gt;30%,'2º Saneamento'!E78&gt;='2º Saneamento'!$P78,'2º Saneamento'!E78&lt;='2º Saneamento'!$Q78,COUNT('2º Saneamento'!$C78:$L78)&gt;3,OR('2º Saneamento'!$N78&lt;&gt;'1º Saneamento'!$N78,'2º Saneamento'!$O78&lt;&gt;'1º Saneamento'!$O78,'2º Saneamento'!$P78&lt;&gt;'1º Saneamento'!$P78)),'2º Saneamento'!E78," ")</f>
        <v xml:space="preserve"> </v>
      </c>
      <c r="F78" s="5" t="str">
        <f>IF(AND('2º Saneamento'!$O78&gt;30%,'2º Saneamento'!F78&gt;='2º Saneamento'!$P78,'2º Saneamento'!F78&lt;='2º Saneamento'!$Q78,COUNT('2º Saneamento'!$C78:$L78)&gt;3,OR('2º Saneamento'!$N78&lt;&gt;'1º Saneamento'!$N78,'2º Saneamento'!$O78&lt;&gt;'1º Saneamento'!$O78,'2º Saneamento'!$P78&lt;&gt;'1º Saneamento'!$P78)),'2º Saneamento'!F78," ")</f>
        <v xml:space="preserve"> </v>
      </c>
      <c r="G78" s="5" t="str">
        <f>IF(AND('2º Saneamento'!$O78&gt;30%,'2º Saneamento'!G78&gt;='2º Saneamento'!$P78,'2º Saneamento'!G78&lt;='2º Saneamento'!$Q78,COUNT('2º Saneamento'!$C78:$L78)&gt;3,OR('2º Saneamento'!$N78&lt;&gt;'1º Saneamento'!$N78,'2º Saneamento'!$O78&lt;&gt;'1º Saneamento'!$O78,'2º Saneamento'!$P78&lt;&gt;'1º Saneamento'!$P78)),'2º Saneamento'!G78," ")</f>
        <v xml:space="preserve"> </v>
      </c>
      <c r="H78" s="5" t="str">
        <f>IF(AND('2º Saneamento'!$O78&gt;30%,'2º Saneamento'!H78&gt;='2º Saneamento'!$P78,'2º Saneamento'!H78&lt;='2º Saneamento'!$Q78,COUNT('2º Saneamento'!$C78:$L78)&gt;3,OR('2º Saneamento'!$N78&lt;&gt;'1º Saneamento'!$N78,'2º Saneamento'!$O78&lt;&gt;'1º Saneamento'!$O78,'2º Saneamento'!$P78&lt;&gt;'1º Saneamento'!$P78)),'2º Saneamento'!H78," ")</f>
        <v xml:space="preserve"> </v>
      </c>
      <c r="I78" s="5" t="str">
        <f>IF(AND('2º Saneamento'!$O78&gt;30%,'2º Saneamento'!I78&gt;='2º Saneamento'!$P78,'2º Saneamento'!I78&lt;='2º Saneamento'!$Q78,COUNT('2º Saneamento'!$C78:$L78)&gt;3,OR('2º Saneamento'!$N78&lt;&gt;'1º Saneamento'!$N78,'2º Saneamento'!$O78&lt;&gt;'1º Saneamento'!$O78,'2º Saneamento'!$P78&lt;&gt;'1º Saneamento'!$P78)),'2º Saneamento'!I78," ")</f>
        <v xml:space="preserve"> </v>
      </c>
      <c r="J78" s="5" t="str">
        <f>IF(AND('2º Saneamento'!$O78&gt;30%,'2º Saneamento'!J78&gt;='2º Saneamento'!$P78,'2º Saneamento'!J78&lt;='2º Saneamento'!$Q78,COUNT('2º Saneamento'!$C78:$L78)&gt;3,OR('2º Saneamento'!$N78&lt;&gt;'1º Saneamento'!$N78,'2º Saneamento'!$O78&lt;&gt;'1º Saneamento'!$O78,'2º Saneamento'!$P78&lt;&gt;'1º Saneamento'!$P78)),'2º Saneamento'!J78," ")</f>
        <v xml:space="preserve"> </v>
      </c>
      <c r="K78" s="5" t="str">
        <f>IF(AND('2º Saneamento'!$O78&gt;30%,'2º Saneamento'!K78&gt;='2º Saneamento'!$P78,'2º Saneamento'!K78&lt;='2º Saneamento'!$Q78,COUNT('2º Saneamento'!$C78:$L78)&gt;3,OR('2º Saneamento'!$N78&lt;&gt;'1º Saneamento'!$N78,'2º Saneamento'!$O78&lt;&gt;'1º Saneamento'!$O78,'2º Saneamento'!$P78&lt;&gt;'1º Saneamento'!$P78)),'2º Saneamento'!K78," ")</f>
        <v xml:space="preserve"> </v>
      </c>
      <c r="L78" s="5" t="str">
        <f>IF(AND('2º Saneamento'!$O78&gt;30%,'2º Saneamento'!L78&gt;='2º Saneamento'!$P78,'2º Saneamento'!L78&lt;='2º Saneamento'!$Q78,COUNT('2º Saneamento'!$C78:$L78)&gt;3,OR('2º Saneamento'!$N78&lt;&gt;'1º Saneamento'!$N78,'2º Saneamento'!$O78&lt;&gt;'1º Saneamento'!$O78,'2º Saneamento'!$P78&lt;&gt;'1º Saneamento'!$P78)),'2º Saneamento'!L78," ")</f>
        <v xml:space="preserve"> </v>
      </c>
      <c r="M78" s="44" t="str">
        <f t="shared" si="10"/>
        <v/>
      </c>
      <c r="N78" s="7" t="str">
        <f t="shared" si="11"/>
        <v/>
      </c>
      <c r="O78" s="8" t="str">
        <f t="shared" si="12"/>
        <v/>
      </c>
      <c r="P78" s="6" t="str">
        <f t="shared" si="13"/>
        <v/>
      </c>
      <c r="Q78" s="5" t="str">
        <f t="shared" si="14"/>
        <v/>
      </c>
    </row>
    <row r="79" spans="1:17" ht="12.75" customHeight="1" x14ac:dyDescent="0.25">
      <c r="A79" s="3" t="str">
        <f>IF('Série original'!$A79&lt;&gt;"",'Série original'!$A79,"")</f>
        <v/>
      </c>
      <c r="B79" s="4" t="str">
        <f>IF('Série original'!$B79&lt;&gt;"",'Série original'!$B79,"")</f>
        <v/>
      </c>
      <c r="C79" s="5" t="str">
        <f>IF(AND('2º Saneamento'!$O79&gt;30%,'2º Saneamento'!C79&gt;='2º Saneamento'!$P79,'2º Saneamento'!C79&lt;='2º Saneamento'!$Q79,COUNT('2º Saneamento'!$C79:$L79)&gt;3,OR('2º Saneamento'!$N79&lt;&gt;'1º Saneamento'!$N79,'2º Saneamento'!$O79&lt;&gt;'1º Saneamento'!$O79,'2º Saneamento'!$P79&lt;&gt;'1º Saneamento'!$P79)),'2º Saneamento'!C79," ")</f>
        <v xml:space="preserve"> </v>
      </c>
      <c r="D79" s="5" t="str">
        <f>IF(AND('2º Saneamento'!$O79&gt;30%,'2º Saneamento'!D79&gt;='2º Saneamento'!$P79,'2º Saneamento'!D79&lt;='2º Saneamento'!$Q79,COUNT('2º Saneamento'!$C79:$L79)&gt;3,OR('2º Saneamento'!$N79&lt;&gt;'1º Saneamento'!$N79,'2º Saneamento'!$O79&lt;&gt;'1º Saneamento'!$O79,'2º Saneamento'!$P79&lt;&gt;'1º Saneamento'!$P79)),'2º Saneamento'!D79," ")</f>
        <v xml:space="preserve"> </v>
      </c>
      <c r="E79" s="5" t="str">
        <f>IF(AND('2º Saneamento'!$O79&gt;30%,'2º Saneamento'!E79&gt;='2º Saneamento'!$P79,'2º Saneamento'!E79&lt;='2º Saneamento'!$Q79,COUNT('2º Saneamento'!$C79:$L79)&gt;3,OR('2º Saneamento'!$N79&lt;&gt;'1º Saneamento'!$N79,'2º Saneamento'!$O79&lt;&gt;'1º Saneamento'!$O79,'2º Saneamento'!$P79&lt;&gt;'1º Saneamento'!$P79)),'2º Saneamento'!E79," ")</f>
        <v xml:space="preserve"> </v>
      </c>
      <c r="F79" s="5" t="str">
        <f>IF(AND('2º Saneamento'!$O79&gt;30%,'2º Saneamento'!F79&gt;='2º Saneamento'!$P79,'2º Saneamento'!F79&lt;='2º Saneamento'!$Q79,COUNT('2º Saneamento'!$C79:$L79)&gt;3,OR('2º Saneamento'!$N79&lt;&gt;'1º Saneamento'!$N79,'2º Saneamento'!$O79&lt;&gt;'1º Saneamento'!$O79,'2º Saneamento'!$P79&lt;&gt;'1º Saneamento'!$P79)),'2º Saneamento'!F79," ")</f>
        <v xml:space="preserve"> </v>
      </c>
      <c r="G79" s="5" t="str">
        <f>IF(AND('2º Saneamento'!$O79&gt;30%,'2º Saneamento'!G79&gt;='2º Saneamento'!$P79,'2º Saneamento'!G79&lt;='2º Saneamento'!$Q79,COUNT('2º Saneamento'!$C79:$L79)&gt;3,OR('2º Saneamento'!$N79&lt;&gt;'1º Saneamento'!$N79,'2º Saneamento'!$O79&lt;&gt;'1º Saneamento'!$O79,'2º Saneamento'!$P79&lt;&gt;'1º Saneamento'!$P79)),'2º Saneamento'!G79," ")</f>
        <v xml:space="preserve"> </v>
      </c>
      <c r="H79" s="5" t="str">
        <f>IF(AND('2º Saneamento'!$O79&gt;30%,'2º Saneamento'!H79&gt;='2º Saneamento'!$P79,'2º Saneamento'!H79&lt;='2º Saneamento'!$Q79,COUNT('2º Saneamento'!$C79:$L79)&gt;3,OR('2º Saneamento'!$N79&lt;&gt;'1º Saneamento'!$N79,'2º Saneamento'!$O79&lt;&gt;'1º Saneamento'!$O79,'2º Saneamento'!$P79&lt;&gt;'1º Saneamento'!$P79)),'2º Saneamento'!H79," ")</f>
        <v xml:space="preserve"> </v>
      </c>
      <c r="I79" s="5" t="str">
        <f>IF(AND('2º Saneamento'!$O79&gt;30%,'2º Saneamento'!I79&gt;='2º Saneamento'!$P79,'2º Saneamento'!I79&lt;='2º Saneamento'!$Q79,COUNT('2º Saneamento'!$C79:$L79)&gt;3,OR('2º Saneamento'!$N79&lt;&gt;'1º Saneamento'!$N79,'2º Saneamento'!$O79&lt;&gt;'1º Saneamento'!$O79,'2º Saneamento'!$P79&lt;&gt;'1º Saneamento'!$P79)),'2º Saneamento'!I79," ")</f>
        <v xml:space="preserve"> </v>
      </c>
      <c r="J79" s="5" t="str">
        <f>IF(AND('2º Saneamento'!$O79&gt;30%,'2º Saneamento'!J79&gt;='2º Saneamento'!$P79,'2º Saneamento'!J79&lt;='2º Saneamento'!$Q79,COUNT('2º Saneamento'!$C79:$L79)&gt;3,OR('2º Saneamento'!$N79&lt;&gt;'1º Saneamento'!$N79,'2º Saneamento'!$O79&lt;&gt;'1º Saneamento'!$O79,'2º Saneamento'!$P79&lt;&gt;'1º Saneamento'!$P79)),'2º Saneamento'!J79," ")</f>
        <v xml:space="preserve"> </v>
      </c>
      <c r="K79" s="5" t="str">
        <f>IF(AND('2º Saneamento'!$O79&gt;30%,'2º Saneamento'!K79&gt;='2º Saneamento'!$P79,'2º Saneamento'!K79&lt;='2º Saneamento'!$Q79,COUNT('2º Saneamento'!$C79:$L79)&gt;3,OR('2º Saneamento'!$N79&lt;&gt;'1º Saneamento'!$N79,'2º Saneamento'!$O79&lt;&gt;'1º Saneamento'!$O79,'2º Saneamento'!$P79&lt;&gt;'1º Saneamento'!$P79)),'2º Saneamento'!K79," ")</f>
        <v xml:space="preserve"> </v>
      </c>
      <c r="L79" s="5" t="str">
        <f>IF(AND('2º Saneamento'!$O79&gt;30%,'2º Saneamento'!L79&gt;='2º Saneamento'!$P79,'2º Saneamento'!L79&lt;='2º Saneamento'!$Q79,COUNT('2º Saneamento'!$C79:$L79)&gt;3,OR('2º Saneamento'!$N79&lt;&gt;'1º Saneamento'!$N79,'2º Saneamento'!$O79&lt;&gt;'1º Saneamento'!$O79,'2º Saneamento'!$P79&lt;&gt;'1º Saneamento'!$P79)),'2º Saneamento'!L79," ")</f>
        <v xml:space="preserve"> </v>
      </c>
      <c r="M79" s="44" t="str">
        <f t="shared" si="10"/>
        <v/>
      </c>
      <c r="N79" s="7" t="str">
        <f t="shared" si="11"/>
        <v/>
      </c>
      <c r="O79" s="8" t="str">
        <f t="shared" si="12"/>
        <v/>
      </c>
      <c r="P79" s="6" t="str">
        <f t="shared" si="13"/>
        <v/>
      </c>
      <c r="Q79" s="5" t="str">
        <f t="shared" si="14"/>
        <v/>
      </c>
    </row>
    <row r="80" spans="1:17" ht="12.75" customHeight="1" x14ac:dyDescent="0.25">
      <c r="A80" s="3" t="str">
        <f>IF('Série original'!$A80&lt;&gt;"",'Série original'!$A80,"")</f>
        <v/>
      </c>
      <c r="B80" s="4" t="str">
        <f>IF('Série original'!$B80&lt;&gt;"",'Série original'!$B80,"")</f>
        <v/>
      </c>
      <c r="C80" s="5" t="str">
        <f>IF(AND('2º Saneamento'!$O80&gt;30%,'2º Saneamento'!C80&gt;='2º Saneamento'!$P80,'2º Saneamento'!C80&lt;='2º Saneamento'!$Q80,COUNT('2º Saneamento'!$C80:$L80)&gt;3,OR('2º Saneamento'!$N80&lt;&gt;'1º Saneamento'!$N80,'2º Saneamento'!$O80&lt;&gt;'1º Saneamento'!$O80,'2º Saneamento'!$P80&lt;&gt;'1º Saneamento'!$P80)),'2º Saneamento'!C80," ")</f>
        <v xml:space="preserve"> </v>
      </c>
      <c r="D80" s="5" t="str">
        <f>IF(AND('2º Saneamento'!$O80&gt;30%,'2º Saneamento'!D80&gt;='2º Saneamento'!$P80,'2º Saneamento'!D80&lt;='2º Saneamento'!$Q80,COUNT('2º Saneamento'!$C80:$L80)&gt;3,OR('2º Saneamento'!$N80&lt;&gt;'1º Saneamento'!$N80,'2º Saneamento'!$O80&lt;&gt;'1º Saneamento'!$O80,'2º Saneamento'!$P80&lt;&gt;'1º Saneamento'!$P80)),'2º Saneamento'!D80," ")</f>
        <v xml:space="preserve"> </v>
      </c>
      <c r="E80" s="5" t="str">
        <f>IF(AND('2º Saneamento'!$O80&gt;30%,'2º Saneamento'!E80&gt;='2º Saneamento'!$P80,'2º Saneamento'!E80&lt;='2º Saneamento'!$Q80,COUNT('2º Saneamento'!$C80:$L80)&gt;3,OR('2º Saneamento'!$N80&lt;&gt;'1º Saneamento'!$N80,'2º Saneamento'!$O80&lt;&gt;'1º Saneamento'!$O80,'2º Saneamento'!$P80&lt;&gt;'1º Saneamento'!$P80)),'2º Saneamento'!E80," ")</f>
        <v xml:space="preserve"> </v>
      </c>
      <c r="F80" s="5" t="str">
        <f>IF(AND('2º Saneamento'!$O80&gt;30%,'2º Saneamento'!F80&gt;='2º Saneamento'!$P80,'2º Saneamento'!F80&lt;='2º Saneamento'!$Q80,COUNT('2º Saneamento'!$C80:$L80)&gt;3,OR('2º Saneamento'!$N80&lt;&gt;'1º Saneamento'!$N80,'2º Saneamento'!$O80&lt;&gt;'1º Saneamento'!$O80,'2º Saneamento'!$P80&lt;&gt;'1º Saneamento'!$P80)),'2º Saneamento'!F80," ")</f>
        <v xml:space="preserve"> </v>
      </c>
      <c r="G80" s="5" t="str">
        <f>IF(AND('2º Saneamento'!$O80&gt;30%,'2º Saneamento'!G80&gt;='2º Saneamento'!$P80,'2º Saneamento'!G80&lt;='2º Saneamento'!$Q80,COUNT('2º Saneamento'!$C80:$L80)&gt;3,OR('2º Saneamento'!$N80&lt;&gt;'1º Saneamento'!$N80,'2º Saneamento'!$O80&lt;&gt;'1º Saneamento'!$O80,'2º Saneamento'!$P80&lt;&gt;'1º Saneamento'!$P80)),'2º Saneamento'!G80," ")</f>
        <v xml:space="preserve"> </v>
      </c>
      <c r="H80" s="5" t="str">
        <f>IF(AND('2º Saneamento'!$O80&gt;30%,'2º Saneamento'!H80&gt;='2º Saneamento'!$P80,'2º Saneamento'!H80&lt;='2º Saneamento'!$Q80,COUNT('2º Saneamento'!$C80:$L80)&gt;3,OR('2º Saneamento'!$N80&lt;&gt;'1º Saneamento'!$N80,'2º Saneamento'!$O80&lt;&gt;'1º Saneamento'!$O80,'2º Saneamento'!$P80&lt;&gt;'1º Saneamento'!$P80)),'2º Saneamento'!H80," ")</f>
        <v xml:space="preserve"> </v>
      </c>
      <c r="I80" s="5" t="str">
        <f>IF(AND('2º Saneamento'!$O80&gt;30%,'2º Saneamento'!I80&gt;='2º Saneamento'!$P80,'2º Saneamento'!I80&lt;='2º Saneamento'!$Q80,COUNT('2º Saneamento'!$C80:$L80)&gt;3,OR('2º Saneamento'!$N80&lt;&gt;'1º Saneamento'!$N80,'2º Saneamento'!$O80&lt;&gt;'1º Saneamento'!$O80,'2º Saneamento'!$P80&lt;&gt;'1º Saneamento'!$P80)),'2º Saneamento'!I80," ")</f>
        <v xml:space="preserve"> </v>
      </c>
      <c r="J80" s="5" t="str">
        <f>IF(AND('2º Saneamento'!$O80&gt;30%,'2º Saneamento'!J80&gt;='2º Saneamento'!$P80,'2º Saneamento'!J80&lt;='2º Saneamento'!$Q80,COUNT('2º Saneamento'!$C80:$L80)&gt;3,OR('2º Saneamento'!$N80&lt;&gt;'1º Saneamento'!$N80,'2º Saneamento'!$O80&lt;&gt;'1º Saneamento'!$O80,'2º Saneamento'!$P80&lt;&gt;'1º Saneamento'!$P80)),'2º Saneamento'!J80," ")</f>
        <v xml:space="preserve"> </v>
      </c>
      <c r="K80" s="5" t="str">
        <f>IF(AND('2º Saneamento'!$O80&gt;30%,'2º Saneamento'!K80&gt;='2º Saneamento'!$P80,'2º Saneamento'!K80&lt;='2º Saneamento'!$Q80,COUNT('2º Saneamento'!$C80:$L80)&gt;3,OR('2º Saneamento'!$N80&lt;&gt;'1º Saneamento'!$N80,'2º Saneamento'!$O80&lt;&gt;'1º Saneamento'!$O80,'2º Saneamento'!$P80&lt;&gt;'1º Saneamento'!$P80)),'2º Saneamento'!K80," ")</f>
        <v xml:space="preserve"> </v>
      </c>
      <c r="L80" s="5" t="str">
        <f>IF(AND('2º Saneamento'!$O80&gt;30%,'2º Saneamento'!L80&gt;='2º Saneamento'!$P80,'2º Saneamento'!L80&lt;='2º Saneamento'!$Q80,COUNT('2º Saneamento'!$C80:$L80)&gt;3,OR('2º Saneamento'!$N80&lt;&gt;'1º Saneamento'!$N80,'2º Saneamento'!$O80&lt;&gt;'1º Saneamento'!$O80,'2º Saneamento'!$P80&lt;&gt;'1º Saneamento'!$P80)),'2º Saneamento'!L80," ")</f>
        <v xml:space="preserve"> </v>
      </c>
      <c r="M80" s="44" t="str">
        <f t="shared" si="10"/>
        <v/>
      </c>
      <c r="N80" s="7" t="str">
        <f t="shared" si="11"/>
        <v/>
      </c>
      <c r="O80" s="8" t="str">
        <f t="shared" si="12"/>
        <v/>
      </c>
      <c r="P80" s="6" t="str">
        <f t="shared" si="13"/>
        <v/>
      </c>
      <c r="Q80" s="5" t="str">
        <f t="shared" si="14"/>
        <v/>
      </c>
    </row>
    <row r="81" spans="1:17" ht="12.75" customHeight="1" x14ac:dyDescent="0.25">
      <c r="A81" s="3" t="str">
        <f>IF('Série original'!$A81&lt;&gt;"",'Série original'!$A81,"")</f>
        <v/>
      </c>
      <c r="B81" s="4" t="str">
        <f>IF('Série original'!$B81&lt;&gt;"",'Série original'!$B81,"")</f>
        <v/>
      </c>
      <c r="C81" s="5" t="str">
        <f>IF(AND('2º Saneamento'!$O81&gt;30%,'2º Saneamento'!C81&gt;='2º Saneamento'!$P81,'2º Saneamento'!C81&lt;='2º Saneamento'!$Q81,COUNT('2º Saneamento'!$C81:$L81)&gt;3,OR('2º Saneamento'!$N81&lt;&gt;'1º Saneamento'!$N81,'2º Saneamento'!$O81&lt;&gt;'1º Saneamento'!$O81,'2º Saneamento'!$P81&lt;&gt;'1º Saneamento'!$P81)),'2º Saneamento'!C81," ")</f>
        <v xml:space="preserve"> </v>
      </c>
      <c r="D81" s="5" t="str">
        <f>IF(AND('2º Saneamento'!$O81&gt;30%,'2º Saneamento'!D81&gt;='2º Saneamento'!$P81,'2º Saneamento'!D81&lt;='2º Saneamento'!$Q81,COUNT('2º Saneamento'!$C81:$L81)&gt;3,OR('2º Saneamento'!$N81&lt;&gt;'1º Saneamento'!$N81,'2º Saneamento'!$O81&lt;&gt;'1º Saneamento'!$O81,'2º Saneamento'!$P81&lt;&gt;'1º Saneamento'!$P81)),'2º Saneamento'!D81," ")</f>
        <v xml:space="preserve"> </v>
      </c>
      <c r="E81" s="5" t="str">
        <f>IF(AND('2º Saneamento'!$O81&gt;30%,'2º Saneamento'!E81&gt;='2º Saneamento'!$P81,'2º Saneamento'!E81&lt;='2º Saneamento'!$Q81,COUNT('2º Saneamento'!$C81:$L81)&gt;3,OR('2º Saneamento'!$N81&lt;&gt;'1º Saneamento'!$N81,'2º Saneamento'!$O81&lt;&gt;'1º Saneamento'!$O81,'2º Saneamento'!$P81&lt;&gt;'1º Saneamento'!$P81)),'2º Saneamento'!E81," ")</f>
        <v xml:space="preserve"> </v>
      </c>
      <c r="F81" s="5" t="str">
        <f>IF(AND('2º Saneamento'!$O81&gt;30%,'2º Saneamento'!F81&gt;='2º Saneamento'!$P81,'2º Saneamento'!F81&lt;='2º Saneamento'!$Q81,COUNT('2º Saneamento'!$C81:$L81)&gt;3,OR('2º Saneamento'!$N81&lt;&gt;'1º Saneamento'!$N81,'2º Saneamento'!$O81&lt;&gt;'1º Saneamento'!$O81,'2º Saneamento'!$P81&lt;&gt;'1º Saneamento'!$P81)),'2º Saneamento'!F81," ")</f>
        <v xml:space="preserve"> </v>
      </c>
      <c r="G81" s="5" t="str">
        <f>IF(AND('2º Saneamento'!$O81&gt;30%,'2º Saneamento'!G81&gt;='2º Saneamento'!$P81,'2º Saneamento'!G81&lt;='2º Saneamento'!$Q81,COUNT('2º Saneamento'!$C81:$L81)&gt;3,OR('2º Saneamento'!$N81&lt;&gt;'1º Saneamento'!$N81,'2º Saneamento'!$O81&lt;&gt;'1º Saneamento'!$O81,'2º Saneamento'!$P81&lt;&gt;'1º Saneamento'!$P81)),'2º Saneamento'!G81," ")</f>
        <v xml:space="preserve"> </v>
      </c>
      <c r="H81" s="5" t="str">
        <f>IF(AND('2º Saneamento'!$O81&gt;30%,'2º Saneamento'!H81&gt;='2º Saneamento'!$P81,'2º Saneamento'!H81&lt;='2º Saneamento'!$Q81,COUNT('2º Saneamento'!$C81:$L81)&gt;3,OR('2º Saneamento'!$N81&lt;&gt;'1º Saneamento'!$N81,'2º Saneamento'!$O81&lt;&gt;'1º Saneamento'!$O81,'2º Saneamento'!$P81&lt;&gt;'1º Saneamento'!$P81)),'2º Saneamento'!H81," ")</f>
        <v xml:space="preserve"> </v>
      </c>
      <c r="I81" s="5" t="str">
        <f>IF(AND('2º Saneamento'!$O81&gt;30%,'2º Saneamento'!I81&gt;='2º Saneamento'!$P81,'2º Saneamento'!I81&lt;='2º Saneamento'!$Q81,COUNT('2º Saneamento'!$C81:$L81)&gt;3,OR('2º Saneamento'!$N81&lt;&gt;'1º Saneamento'!$N81,'2º Saneamento'!$O81&lt;&gt;'1º Saneamento'!$O81,'2º Saneamento'!$P81&lt;&gt;'1º Saneamento'!$P81)),'2º Saneamento'!I81," ")</f>
        <v xml:space="preserve"> </v>
      </c>
      <c r="J81" s="5" t="str">
        <f>IF(AND('2º Saneamento'!$O81&gt;30%,'2º Saneamento'!J81&gt;='2º Saneamento'!$P81,'2º Saneamento'!J81&lt;='2º Saneamento'!$Q81,COUNT('2º Saneamento'!$C81:$L81)&gt;3,OR('2º Saneamento'!$N81&lt;&gt;'1º Saneamento'!$N81,'2º Saneamento'!$O81&lt;&gt;'1º Saneamento'!$O81,'2º Saneamento'!$P81&lt;&gt;'1º Saneamento'!$P81)),'2º Saneamento'!J81," ")</f>
        <v xml:space="preserve"> </v>
      </c>
      <c r="K81" s="5" t="str">
        <f>IF(AND('2º Saneamento'!$O81&gt;30%,'2º Saneamento'!K81&gt;='2º Saneamento'!$P81,'2º Saneamento'!K81&lt;='2º Saneamento'!$Q81,COUNT('2º Saneamento'!$C81:$L81)&gt;3,OR('2º Saneamento'!$N81&lt;&gt;'1º Saneamento'!$N81,'2º Saneamento'!$O81&lt;&gt;'1º Saneamento'!$O81,'2º Saneamento'!$P81&lt;&gt;'1º Saneamento'!$P81)),'2º Saneamento'!K81," ")</f>
        <v xml:space="preserve"> </v>
      </c>
      <c r="L81" s="5" t="str">
        <f>IF(AND('2º Saneamento'!$O81&gt;30%,'2º Saneamento'!L81&gt;='2º Saneamento'!$P81,'2º Saneamento'!L81&lt;='2º Saneamento'!$Q81,COUNT('2º Saneamento'!$C81:$L81)&gt;3,OR('2º Saneamento'!$N81&lt;&gt;'1º Saneamento'!$N81,'2º Saneamento'!$O81&lt;&gt;'1º Saneamento'!$O81,'2º Saneamento'!$P81&lt;&gt;'1º Saneamento'!$P81)),'2º Saneamento'!L81," ")</f>
        <v xml:space="preserve"> </v>
      </c>
      <c r="M81" s="44" t="str">
        <f t="shared" si="10"/>
        <v/>
      </c>
      <c r="N81" s="7" t="str">
        <f t="shared" si="11"/>
        <v/>
      </c>
      <c r="O81" s="8" t="str">
        <f t="shared" si="12"/>
        <v/>
      </c>
      <c r="P81" s="6" t="str">
        <f t="shared" si="13"/>
        <v/>
      </c>
      <c r="Q81" s="5" t="str">
        <f t="shared" si="14"/>
        <v/>
      </c>
    </row>
    <row r="82" spans="1:17" ht="12.75" customHeight="1" x14ac:dyDescent="0.25">
      <c r="A82" s="3" t="str">
        <f>IF('Série original'!$A82&lt;&gt;"",'Série original'!$A82,"")</f>
        <v/>
      </c>
      <c r="B82" s="4" t="str">
        <f>IF('Série original'!$B82&lt;&gt;"",'Série original'!$B82,"")</f>
        <v/>
      </c>
      <c r="C82" s="5" t="str">
        <f>IF(AND('2º Saneamento'!$O82&gt;30%,'2º Saneamento'!C82&gt;='2º Saneamento'!$P82,'2º Saneamento'!C82&lt;='2º Saneamento'!$Q82,COUNT('2º Saneamento'!$C82:$L82)&gt;3,OR('2º Saneamento'!$N82&lt;&gt;'1º Saneamento'!$N82,'2º Saneamento'!$O82&lt;&gt;'1º Saneamento'!$O82,'2º Saneamento'!$P82&lt;&gt;'1º Saneamento'!$P82)),'2º Saneamento'!C82," ")</f>
        <v xml:space="preserve"> </v>
      </c>
      <c r="D82" s="5" t="str">
        <f>IF(AND('2º Saneamento'!$O82&gt;30%,'2º Saneamento'!D82&gt;='2º Saneamento'!$P82,'2º Saneamento'!D82&lt;='2º Saneamento'!$Q82,COUNT('2º Saneamento'!$C82:$L82)&gt;3,OR('2º Saneamento'!$N82&lt;&gt;'1º Saneamento'!$N82,'2º Saneamento'!$O82&lt;&gt;'1º Saneamento'!$O82,'2º Saneamento'!$P82&lt;&gt;'1º Saneamento'!$P82)),'2º Saneamento'!D82," ")</f>
        <v xml:space="preserve"> </v>
      </c>
      <c r="E82" s="5" t="str">
        <f>IF(AND('2º Saneamento'!$O82&gt;30%,'2º Saneamento'!E82&gt;='2º Saneamento'!$P82,'2º Saneamento'!E82&lt;='2º Saneamento'!$Q82,COUNT('2º Saneamento'!$C82:$L82)&gt;3,OR('2º Saneamento'!$N82&lt;&gt;'1º Saneamento'!$N82,'2º Saneamento'!$O82&lt;&gt;'1º Saneamento'!$O82,'2º Saneamento'!$P82&lt;&gt;'1º Saneamento'!$P82)),'2º Saneamento'!E82," ")</f>
        <v xml:space="preserve"> </v>
      </c>
      <c r="F82" s="5" t="str">
        <f>IF(AND('2º Saneamento'!$O82&gt;30%,'2º Saneamento'!F82&gt;='2º Saneamento'!$P82,'2º Saneamento'!F82&lt;='2º Saneamento'!$Q82,COUNT('2º Saneamento'!$C82:$L82)&gt;3,OR('2º Saneamento'!$N82&lt;&gt;'1º Saneamento'!$N82,'2º Saneamento'!$O82&lt;&gt;'1º Saneamento'!$O82,'2º Saneamento'!$P82&lt;&gt;'1º Saneamento'!$P82)),'2º Saneamento'!F82," ")</f>
        <v xml:space="preserve"> </v>
      </c>
      <c r="G82" s="5" t="str">
        <f>IF(AND('2º Saneamento'!$O82&gt;30%,'2º Saneamento'!G82&gt;='2º Saneamento'!$P82,'2º Saneamento'!G82&lt;='2º Saneamento'!$Q82,COUNT('2º Saneamento'!$C82:$L82)&gt;3,OR('2º Saneamento'!$N82&lt;&gt;'1º Saneamento'!$N82,'2º Saneamento'!$O82&lt;&gt;'1º Saneamento'!$O82,'2º Saneamento'!$P82&lt;&gt;'1º Saneamento'!$P82)),'2º Saneamento'!G82," ")</f>
        <v xml:space="preserve"> </v>
      </c>
      <c r="H82" s="5" t="str">
        <f>IF(AND('2º Saneamento'!$O82&gt;30%,'2º Saneamento'!H82&gt;='2º Saneamento'!$P82,'2º Saneamento'!H82&lt;='2º Saneamento'!$Q82,COUNT('2º Saneamento'!$C82:$L82)&gt;3,OR('2º Saneamento'!$N82&lt;&gt;'1º Saneamento'!$N82,'2º Saneamento'!$O82&lt;&gt;'1º Saneamento'!$O82,'2º Saneamento'!$P82&lt;&gt;'1º Saneamento'!$P82)),'2º Saneamento'!H82," ")</f>
        <v xml:space="preserve"> </v>
      </c>
      <c r="I82" s="5" t="str">
        <f>IF(AND('2º Saneamento'!$O82&gt;30%,'2º Saneamento'!I82&gt;='2º Saneamento'!$P82,'2º Saneamento'!I82&lt;='2º Saneamento'!$Q82,COUNT('2º Saneamento'!$C82:$L82)&gt;3,OR('2º Saneamento'!$N82&lt;&gt;'1º Saneamento'!$N82,'2º Saneamento'!$O82&lt;&gt;'1º Saneamento'!$O82,'2º Saneamento'!$P82&lt;&gt;'1º Saneamento'!$P82)),'2º Saneamento'!I82," ")</f>
        <v xml:space="preserve"> </v>
      </c>
      <c r="J82" s="5" t="str">
        <f>IF(AND('2º Saneamento'!$O82&gt;30%,'2º Saneamento'!J82&gt;='2º Saneamento'!$P82,'2º Saneamento'!J82&lt;='2º Saneamento'!$Q82,COUNT('2º Saneamento'!$C82:$L82)&gt;3,OR('2º Saneamento'!$N82&lt;&gt;'1º Saneamento'!$N82,'2º Saneamento'!$O82&lt;&gt;'1º Saneamento'!$O82,'2º Saneamento'!$P82&lt;&gt;'1º Saneamento'!$P82)),'2º Saneamento'!J82," ")</f>
        <v xml:space="preserve"> </v>
      </c>
      <c r="K82" s="5" t="str">
        <f>IF(AND('2º Saneamento'!$O82&gt;30%,'2º Saneamento'!K82&gt;='2º Saneamento'!$P82,'2º Saneamento'!K82&lt;='2º Saneamento'!$Q82,COUNT('2º Saneamento'!$C82:$L82)&gt;3,OR('2º Saneamento'!$N82&lt;&gt;'1º Saneamento'!$N82,'2º Saneamento'!$O82&lt;&gt;'1º Saneamento'!$O82,'2º Saneamento'!$P82&lt;&gt;'1º Saneamento'!$P82)),'2º Saneamento'!K82," ")</f>
        <v xml:space="preserve"> </v>
      </c>
      <c r="L82" s="5" t="str">
        <f>IF(AND('2º Saneamento'!$O82&gt;30%,'2º Saneamento'!L82&gt;='2º Saneamento'!$P82,'2º Saneamento'!L82&lt;='2º Saneamento'!$Q82,COUNT('2º Saneamento'!$C82:$L82)&gt;3,OR('2º Saneamento'!$N82&lt;&gt;'1º Saneamento'!$N82,'2º Saneamento'!$O82&lt;&gt;'1º Saneamento'!$O82,'2º Saneamento'!$P82&lt;&gt;'1º Saneamento'!$P82)),'2º Saneamento'!L82," ")</f>
        <v xml:space="preserve"> </v>
      </c>
      <c r="M82" s="44" t="str">
        <f t="shared" si="10"/>
        <v/>
      </c>
      <c r="N82" s="7" t="str">
        <f t="shared" si="11"/>
        <v/>
      </c>
      <c r="O82" s="8" t="str">
        <f t="shared" si="12"/>
        <v/>
      </c>
      <c r="P82" s="6" t="str">
        <f t="shared" si="13"/>
        <v/>
      </c>
      <c r="Q82" s="5" t="str">
        <f t="shared" si="14"/>
        <v/>
      </c>
    </row>
    <row r="83" spans="1:17" ht="12.75" customHeight="1" x14ac:dyDescent="0.25">
      <c r="A83" s="3" t="str">
        <f>IF('Série original'!$A83&lt;&gt;"",'Série original'!$A83,"")</f>
        <v/>
      </c>
      <c r="B83" s="4" t="str">
        <f>IF('Série original'!$B83&lt;&gt;"",'Série original'!$B83,"")</f>
        <v/>
      </c>
      <c r="C83" s="5" t="str">
        <f>IF(AND('2º Saneamento'!$O83&gt;30%,'2º Saneamento'!C83&gt;='2º Saneamento'!$P83,'2º Saneamento'!C83&lt;='2º Saneamento'!$Q83,COUNT('2º Saneamento'!$C83:$L83)&gt;3,OR('2º Saneamento'!$N83&lt;&gt;'1º Saneamento'!$N83,'2º Saneamento'!$O83&lt;&gt;'1º Saneamento'!$O83,'2º Saneamento'!$P83&lt;&gt;'1º Saneamento'!$P83)),'2º Saneamento'!C83," ")</f>
        <v xml:space="preserve"> </v>
      </c>
      <c r="D83" s="5" t="str">
        <f>IF(AND('2º Saneamento'!$O83&gt;30%,'2º Saneamento'!D83&gt;='2º Saneamento'!$P83,'2º Saneamento'!D83&lt;='2º Saneamento'!$Q83,COUNT('2º Saneamento'!$C83:$L83)&gt;3,OR('2º Saneamento'!$N83&lt;&gt;'1º Saneamento'!$N83,'2º Saneamento'!$O83&lt;&gt;'1º Saneamento'!$O83,'2º Saneamento'!$P83&lt;&gt;'1º Saneamento'!$P83)),'2º Saneamento'!D83," ")</f>
        <v xml:space="preserve"> </v>
      </c>
      <c r="E83" s="5" t="str">
        <f>IF(AND('2º Saneamento'!$O83&gt;30%,'2º Saneamento'!E83&gt;='2º Saneamento'!$P83,'2º Saneamento'!E83&lt;='2º Saneamento'!$Q83,COUNT('2º Saneamento'!$C83:$L83)&gt;3,OR('2º Saneamento'!$N83&lt;&gt;'1º Saneamento'!$N83,'2º Saneamento'!$O83&lt;&gt;'1º Saneamento'!$O83,'2º Saneamento'!$P83&lt;&gt;'1º Saneamento'!$P83)),'2º Saneamento'!E83," ")</f>
        <v xml:space="preserve"> </v>
      </c>
      <c r="F83" s="5" t="str">
        <f>IF(AND('2º Saneamento'!$O83&gt;30%,'2º Saneamento'!F83&gt;='2º Saneamento'!$P83,'2º Saneamento'!F83&lt;='2º Saneamento'!$Q83,COUNT('2º Saneamento'!$C83:$L83)&gt;3,OR('2º Saneamento'!$N83&lt;&gt;'1º Saneamento'!$N83,'2º Saneamento'!$O83&lt;&gt;'1º Saneamento'!$O83,'2º Saneamento'!$P83&lt;&gt;'1º Saneamento'!$P83)),'2º Saneamento'!F83," ")</f>
        <v xml:space="preserve"> </v>
      </c>
      <c r="G83" s="5" t="str">
        <f>IF(AND('2º Saneamento'!$O83&gt;30%,'2º Saneamento'!G83&gt;='2º Saneamento'!$P83,'2º Saneamento'!G83&lt;='2º Saneamento'!$Q83,COUNT('2º Saneamento'!$C83:$L83)&gt;3,OR('2º Saneamento'!$N83&lt;&gt;'1º Saneamento'!$N83,'2º Saneamento'!$O83&lt;&gt;'1º Saneamento'!$O83,'2º Saneamento'!$P83&lt;&gt;'1º Saneamento'!$P83)),'2º Saneamento'!G83," ")</f>
        <v xml:space="preserve"> </v>
      </c>
      <c r="H83" s="5" t="str">
        <f>IF(AND('2º Saneamento'!$O83&gt;30%,'2º Saneamento'!H83&gt;='2º Saneamento'!$P83,'2º Saneamento'!H83&lt;='2º Saneamento'!$Q83,COUNT('2º Saneamento'!$C83:$L83)&gt;3,OR('2º Saneamento'!$N83&lt;&gt;'1º Saneamento'!$N83,'2º Saneamento'!$O83&lt;&gt;'1º Saneamento'!$O83,'2º Saneamento'!$P83&lt;&gt;'1º Saneamento'!$P83)),'2º Saneamento'!H83," ")</f>
        <v xml:space="preserve"> </v>
      </c>
      <c r="I83" s="5" t="str">
        <f>IF(AND('2º Saneamento'!$O83&gt;30%,'2º Saneamento'!I83&gt;='2º Saneamento'!$P83,'2º Saneamento'!I83&lt;='2º Saneamento'!$Q83,COUNT('2º Saneamento'!$C83:$L83)&gt;3,OR('2º Saneamento'!$N83&lt;&gt;'1º Saneamento'!$N83,'2º Saneamento'!$O83&lt;&gt;'1º Saneamento'!$O83,'2º Saneamento'!$P83&lt;&gt;'1º Saneamento'!$P83)),'2º Saneamento'!I83," ")</f>
        <v xml:space="preserve"> </v>
      </c>
      <c r="J83" s="5" t="str">
        <f>IF(AND('2º Saneamento'!$O83&gt;30%,'2º Saneamento'!J83&gt;='2º Saneamento'!$P83,'2º Saneamento'!J83&lt;='2º Saneamento'!$Q83,COUNT('2º Saneamento'!$C83:$L83)&gt;3,OR('2º Saneamento'!$N83&lt;&gt;'1º Saneamento'!$N83,'2º Saneamento'!$O83&lt;&gt;'1º Saneamento'!$O83,'2º Saneamento'!$P83&lt;&gt;'1º Saneamento'!$P83)),'2º Saneamento'!J83," ")</f>
        <v xml:space="preserve"> </v>
      </c>
      <c r="K83" s="5" t="str">
        <f>IF(AND('2º Saneamento'!$O83&gt;30%,'2º Saneamento'!K83&gt;='2º Saneamento'!$P83,'2º Saneamento'!K83&lt;='2º Saneamento'!$Q83,COUNT('2º Saneamento'!$C83:$L83)&gt;3,OR('2º Saneamento'!$N83&lt;&gt;'1º Saneamento'!$N83,'2º Saneamento'!$O83&lt;&gt;'1º Saneamento'!$O83,'2º Saneamento'!$P83&lt;&gt;'1º Saneamento'!$P83)),'2º Saneamento'!K83," ")</f>
        <v xml:space="preserve"> </v>
      </c>
      <c r="L83" s="5" t="str">
        <f>IF(AND('2º Saneamento'!$O83&gt;30%,'2º Saneamento'!L83&gt;='2º Saneamento'!$P83,'2º Saneamento'!L83&lt;='2º Saneamento'!$Q83,COUNT('2º Saneamento'!$C83:$L83)&gt;3,OR('2º Saneamento'!$N83&lt;&gt;'1º Saneamento'!$N83,'2º Saneamento'!$O83&lt;&gt;'1º Saneamento'!$O83,'2º Saneamento'!$P83&lt;&gt;'1º Saneamento'!$P83)),'2º Saneamento'!L83," ")</f>
        <v xml:space="preserve"> </v>
      </c>
      <c r="M83" s="44" t="str">
        <f t="shared" si="10"/>
        <v/>
      </c>
      <c r="N83" s="7" t="str">
        <f t="shared" si="11"/>
        <v/>
      </c>
      <c r="O83" s="8" t="str">
        <f t="shared" si="12"/>
        <v/>
      </c>
      <c r="P83" s="6" t="str">
        <f t="shared" si="13"/>
        <v/>
      </c>
      <c r="Q83" s="5" t="str">
        <f t="shared" si="14"/>
        <v/>
      </c>
    </row>
    <row r="84" spans="1:17" ht="12.75" customHeight="1" x14ac:dyDescent="0.25">
      <c r="A84" s="3" t="str">
        <f>IF('Série original'!$A84&lt;&gt;"",'Série original'!$A84,"")</f>
        <v/>
      </c>
      <c r="B84" s="4" t="str">
        <f>IF('Série original'!$B84&lt;&gt;"",'Série original'!$B84,"")</f>
        <v/>
      </c>
      <c r="C84" s="5" t="str">
        <f>IF(AND('2º Saneamento'!$O84&gt;30%,'2º Saneamento'!C84&gt;='2º Saneamento'!$P84,'2º Saneamento'!C84&lt;='2º Saneamento'!$Q84,COUNT('2º Saneamento'!$C84:$L84)&gt;3,OR('2º Saneamento'!$N84&lt;&gt;'1º Saneamento'!$N84,'2º Saneamento'!$O84&lt;&gt;'1º Saneamento'!$O84,'2º Saneamento'!$P84&lt;&gt;'1º Saneamento'!$P84)),'2º Saneamento'!C84," ")</f>
        <v xml:space="preserve"> </v>
      </c>
      <c r="D84" s="5" t="str">
        <f>IF(AND('2º Saneamento'!$O84&gt;30%,'2º Saneamento'!D84&gt;='2º Saneamento'!$P84,'2º Saneamento'!D84&lt;='2º Saneamento'!$Q84,COUNT('2º Saneamento'!$C84:$L84)&gt;3,OR('2º Saneamento'!$N84&lt;&gt;'1º Saneamento'!$N84,'2º Saneamento'!$O84&lt;&gt;'1º Saneamento'!$O84,'2º Saneamento'!$P84&lt;&gt;'1º Saneamento'!$P84)),'2º Saneamento'!D84," ")</f>
        <v xml:space="preserve"> </v>
      </c>
      <c r="E84" s="5" t="str">
        <f>IF(AND('2º Saneamento'!$O84&gt;30%,'2º Saneamento'!E84&gt;='2º Saneamento'!$P84,'2º Saneamento'!E84&lt;='2º Saneamento'!$Q84,COUNT('2º Saneamento'!$C84:$L84)&gt;3,OR('2º Saneamento'!$N84&lt;&gt;'1º Saneamento'!$N84,'2º Saneamento'!$O84&lt;&gt;'1º Saneamento'!$O84,'2º Saneamento'!$P84&lt;&gt;'1º Saneamento'!$P84)),'2º Saneamento'!E84," ")</f>
        <v xml:space="preserve"> </v>
      </c>
      <c r="F84" s="5" t="str">
        <f>IF(AND('2º Saneamento'!$O84&gt;30%,'2º Saneamento'!F84&gt;='2º Saneamento'!$P84,'2º Saneamento'!F84&lt;='2º Saneamento'!$Q84,COUNT('2º Saneamento'!$C84:$L84)&gt;3,OR('2º Saneamento'!$N84&lt;&gt;'1º Saneamento'!$N84,'2º Saneamento'!$O84&lt;&gt;'1º Saneamento'!$O84,'2º Saneamento'!$P84&lt;&gt;'1º Saneamento'!$P84)),'2º Saneamento'!F84," ")</f>
        <v xml:space="preserve"> </v>
      </c>
      <c r="G84" s="5" t="str">
        <f>IF(AND('2º Saneamento'!$O84&gt;30%,'2º Saneamento'!G84&gt;='2º Saneamento'!$P84,'2º Saneamento'!G84&lt;='2º Saneamento'!$Q84,COUNT('2º Saneamento'!$C84:$L84)&gt;3,OR('2º Saneamento'!$N84&lt;&gt;'1º Saneamento'!$N84,'2º Saneamento'!$O84&lt;&gt;'1º Saneamento'!$O84,'2º Saneamento'!$P84&lt;&gt;'1º Saneamento'!$P84)),'2º Saneamento'!G84," ")</f>
        <v xml:space="preserve"> </v>
      </c>
      <c r="H84" s="5" t="str">
        <f>IF(AND('2º Saneamento'!$O84&gt;30%,'2º Saneamento'!H84&gt;='2º Saneamento'!$P84,'2º Saneamento'!H84&lt;='2º Saneamento'!$Q84,COUNT('2º Saneamento'!$C84:$L84)&gt;3,OR('2º Saneamento'!$N84&lt;&gt;'1º Saneamento'!$N84,'2º Saneamento'!$O84&lt;&gt;'1º Saneamento'!$O84,'2º Saneamento'!$P84&lt;&gt;'1º Saneamento'!$P84)),'2º Saneamento'!H84," ")</f>
        <v xml:space="preserve"> </v>
      </c>
      <c r="I84" s="5" t="str">
        <f>IF(AND('2º Saneamento'!$O84&gt;30%,'2º Saneamento'!I84&gt;='2º Saneamento'!$P84,'2º Saneamento'!I84&lt;='2º Saneamento'!$Q84,COUNT('2º Saneamento'!$C84:$L84)&gt;3,OR('2º Saneamento'!$N84&lt;&gt;'1º Saneamento'!$N84,'2º Saneamento'!$O84&lt;&gt;'1º Saneamento'!$O84,'2º Saneamento'!$P84&lt;&gt;'1º Saneamento'!$P84)),'2º Saneamento'!I84," ")</f>
        <v xml:space="preserve"> </v>
      </c>
      <c r="J84" s="5" t="str">
        <f>IF(AND('2º Saneamento'!$O84&gt;30%,'2º Saneamento'!J84&gt;='2º Saneamento'!$P84,'2º Saneamento'!J84&lt;='2º Saneamento'!$Q84,COUNT('2º Saneamento'!$C84:$L84)&gt;3,OR('2º Saneamento'!$N84&lt;&gt;'1º Saneamento'!$N84,'2º Saneamento'!$O84&lt;&gt;'1º Saneamento'!$O84,'2º Saneamento'!$P84&lt;&gt;'1º Saneamento'!$P84)),'2º Saneamento'!J84," ")</f>
        <v xml:space="preserve"> </v>
      </c>
      <c r="K84" s="5" t="str">
        <f>IF(AND('2º Saneamento'!$O84&gt;30%,'2º Saneamento'!K84&gt;='2º Saneamento'!$P84,'2º Saneamento'!K84&lt;='2º Saneamento'!$Q84,COUNT('2º Saneamento'!$C84:$L84)&gt;3,OR('2º Saneamento'!$N84&lt;&gt;'1º Saneamento'!$N84,'2º Saneamento'!$O84&lt;&gt;'1º Saneamento'!$O84,'2º Saneamento'!$P84&lt;&gt;'1º Saneamento'!$P84)),'2º Saneamento'!K84," ")</f>
        <v xml:space="preserve"> </v>
      </c>
      <c r="L84" s="5" t="str">
        <f>IF(AND('2º Saneamento'!$O84&gt;30%,'2º Saneamento'!L84&gt;='2º Saneamento'!$P84,'2º Saneamento'!L84&lt;='2º Saneamento'!$Q84,COUNT('2º Saneamento'!$C84:$L84)&gt;3,OR('2º Saneamento'!$N84&lt;&gt;'1º Saneamento'!$N84,'2º Saneamento'!$O84&lt;&gt;'1º Saneamento'!$O84,'2º Saneamento'!$P84&lt;&gt;'1º Saneamento'!$P84)),'2º Saneamento'!L84," ")</f>
        <v xml:space="preserve"> </v>
      </c>
      <c r="M84" s="44" t="str">
        <f t="shared" si="10"/>
        <v/>
      </c>
      <c r="N84" s="7" t="str">
        <f t="shared" si="11"/>
        <v/>
      </c>
      <c r="O84" s="8" t="str">
        <f t="shared" si="12"/>
        <v/>
      </c>
      <c r="P84" s="6" t="str">
        <f t="shared" si="13"/>
        <v/>
      </c>
      <c r="Q84" s="5" t="str">
        <f t="shared" si="14"/>
        <v/>
      </c>
    </row>
    <row r="85" spans="1:17" ht="12.75" customHeight="1" x14ac:dyDescent="0.25">
      <c r="A85" s="3" t="str">
        <f>IF('Série original'!$A85&lt;&gt;"",'Série original'!$A85,"")</f>
        <v/>
      </c>
      <c r="B85" s="4" t="str">
        <f>IF('Série original'!$B85&lt;&gt;"",'Série original'!$B85,"")</f>
        <v/>
      </c>
      <c r="C85" s="5" t="str">
        <f>IF(AND('2º Saneamento'!$O85&gt;30%,'2º Saneamento'!C85&gt;='2º Saneamento'!$P85,'2º Saneamento'!C85&lt;='2º Saneamento'!$Q85,COUNT('2º Saneamento'!$C85:$L85)&gt;3,OR('2º Saneamento'!$N85&lt;&gt;'1º Saneamento'!$N85,'2º Saneamento'!$O85&lt;&gt;'1º Saneamento'!$O85,'2º Saneamento'!$P85&lt;&gt;'1º Saneamento'!$P85)),'2º Saneamento'!C85," ")</f>
        <v xml:space="preserve"> </v>
      </c>
      <c r="D85" s="5" t="str">
        <f>IF(AND('2º Saneamento'!$O85&gt;30%,'2º Saneamento'!D85&gt;='2º Saneamento'!$P85,'2º Saneamento'!D85&lt;='2º Saneamento'!$Q85,COUNT('2º Saneamento'!$C85:$L85)&gt;3,OR('2º Saneamento'!$N85&lt;&gt;'1º Saneamento'!$N85,'2º Saneamento'!$O85&lt;&gt;'1º Saneamento'!$O85,'2º Saneamento'!$P85&lt;&gt;'1º Saneamento'!$P85)),'2º Saneamento'!D85," ")</f>
        <v xml:space="preserve"> </v>
      </c>
      <c r="E85" s="5" t="str">
        <f>IF(AND('2º Saneamento'!$O85&gt;30%,'2º Saneamento'!E85&gt;='2º Saneamento'!$P85,'2º Saneamento'!E85&lt;='2º Saneamento'!$Q85,COUNT('2º Saneamento'!$C85:$L85)&gt;3,OR('2º Saneamento'!$N85&lt;&gt;'1º Saneamento'!$N85,'2º Saneamento'!$O85&lt;&gt;'1º Saneamento'!$O85,'2º Saneamento'!$P85&lt;&gt;'1º Saneamento'!$P85)),'2º Saneamento'!E85," ")</f>
        <v xml:space="preserve"> </v>
      </c>
      <c r="F85" s="5" t="str">
        <f>IF(AND('2º Saneamento'!$O85&gt;30%,'2º Saneamento'!F85&gt;='2º Saneamento'!$P85,'2º Saneamento'!F85&lt;='2º Saneamento'!$Q85,COUNT('2º Saneamento'!$C85:$L85)&gt;3,OR('2º Saneamento'!$N85&lt;&gt;'1º Saneamento'!$N85,'2º Saneamento'!$O85&lt;&gt;'1º Saneamento'!$O85,'2º Saneamento'!$P85&lt;&gt;'1º Saneamento'!$P85)),'2º Saneamento'!F85," ")</f>
        <v xml:space="preserve"> </v>
      </c>
      <c r="G85" s="5" t="str">
        <f>IF(AND('2º Saneamento'!$O85&gt;30%,'2º Saneamento'!G85&gt;='2º Saneamento'!$P85,'2º Saneamento'!G85&lt;='2º Saneamento'!$Q85,COUNT('2º Saneamento'!$C85:$L85)&gt;3,OR('2º Saneamento'!$N85&lt;&gt;'1º Saneamento'!$N85,'2º Saneamento'!$O85&lt;&gt;'1º Saneamento'!$O85,'2º Saneamento'!$P85&lt;&gt;'1º Saneamento'!$P85)),'2º Saneamento'!G85," ")</f>
        <v xml:space="preserve"> </v>
      </c>
      <c r="H85" s="5" t="str">
        <f>IF(AND('2º Saneamento'!$O85&gt;30%,'2º Saneamento'!H85&gt;='2º Saneamento'!$P85,'2º Saneamento'!H85&lt;='2º Saneamento'!$Q85,COUNT('2º Saneamento'!$C85:$L85)&gt;3,OR('2º Saneamento'!$N85&lt;&gt;'1º Saneamento'!$N85,'2º Saneamento'!$O85&lt;&gt;'1º Saneamento'!$O85,'2º Saneamento'!$P85&lt;&gt;'1º Saneamento'!$P85)),'2º Saneamento'!H85," ")</f>
        <v xml:space="preserve"> </v>
      </c>
      <c r="I85" s="5" t="str">
        <f>IF(AND('2º Saneamento'!$O85&gt;30%,'2º Saneamento'!I85&gt;='2º Saneamento'!$P85,'2º Saneamento'!I85&lt;='2º Saneamento'!$Q85,COUNT('2º Saneamento'!$C85:$L85)&gt;3,OR('2º Saneamento'!$N85&lt;&gt;'1º Saneamento'!$N85,'2º Saneamento'!$O85&lt;&gt;'1º Saneamento'!$O85,'2º Saneamento'!$P85&lt;&gt;'1º Saneamento'!$P85)),'2º Saneamento'!I85," ")</f>
        <v xml:space="preserve"> </v>
      </c>
      <c r="J85" s="5" t="str">
        <f>IF(AND('2º Saneamento'!$O85&gt;30%,'2º Saneamento'!J85&gt;='2º Saneamento'!$P85,'2º Saneamento'!J85&lt;='2º Saneamento'!$Q85,COUNT('2º Saneamento'!$C85:$L85)&gt;3,OR('2º Saneamento'!$N85&lt;&gt;'1º Saneamento'!$N85,'2º Saneamento'!$O85&lt;&gt;'1º Saneamento'!$O85,'2º Saneamento'!$P85&lt;&gt;'1º Saneamento'!$P85)),'2º Saneamento'!J85," ")</f>
        <v xml:space="preserve"> </v>
      </c>
      <c r="K85" s="5" t="str">
        <f>IF(AND('2º Saneamento'!$O85&gt;30%,'2º Saneamento'!K85&gt;='2º Saneamento'!$P85,'2º Saneamento'!K85&lt;='2º Saneamento'!$Q85,COUNT('2º Saneamento'!$C85:$L85)&gt;3,OR('2º Saneamento'!$N85&lt;&gt;'1º Saneamento'!$N85,'2º Saneamento'!$O85&lt;&gt;'1º Saneamento'!$O85,'2º Saneamento'!$P85&lt;&gt;'1º Saneamento'!$P85)),'2º Saneamento'!K85," ")</f>
        <v xml:space="preserve"> </v>
      </c>
      <c r="L85" s="5" t="str">
        <f>IF(AND('2º Saneamento'!$O85&gt;30%,'2º Saneamento'!L85&gt;='2º Saneamento'!$P85,'2º Saneamento'!L85&lt;='2º Saneamento'!$Q85,COUNT('2º Saneamento'!$C85:$L85)&gt;3,OR('2º Saneamento'!$N85&lt;&gt;'1º Saneamento'!$N85,'2º Saneamento'!$O85&lt;&gt;'1º Saneamento'!$O85,'2º Saneamento'!$P85&lt;&gt;'1º Saneamento'!$P85)),'2º Saneamento'!L85," ")</f>
        <v xml:space="preserve"> </v>
      </c>
      <c r="M85" s="44" t="str">
        <f t="shared" si="10"/>
        <v/>
      </c>
      <c r="N85" s="7" t="str">
        <f t="shared" si="11"/>
        <v/>
      </c>
      <c r="O85" s="8" t="str">
        <f t="shared" si="12"/>
        <v/>
      </c>
      <c r="P85" s="6" t="str">
        <f t="shared" si="13"/>
        <v/>
      </c>
      <c r="Q85" s="5" t="str">
        <f t="shared" si="14"/>
        <v/>
      </c>
    </row>
    <row r="86" spans="1:17" ht="12.75" customHeight="1" x14ac:dyDescent="0.25">
      <c r="A86" s="3" t="str">
        <f>IF('Série original'!$A86&lt;&gt;"",'Série original'!$A86,"")</f>
        <v/>
      </c>
      <c r="B86" s="4" t="str">
        <f>IF('Série original'!$B86&lt;&gt;"",'Série original'!$B86,"")</f>
        <v/>
      </c>
      <c r="C86" s="5" t="str">
        <f>IF(AND('2º Saneamento'!$O86&gt;30%,'2º Saneamento'!C86&gt;='2º Saneamento'!$P86,'2º Saneamento'!C86&lt;='2º Saneamento'!$Q86,COUNT('2º Saneamento'!$C86:$L86)&gt;3,OR('2º Saneamento'!$N86&lt;&gt;'1º Saneamento'!$N86,'2º Saneamento'!$O86&lt;&gt;'1º Saneamento'!$O86,'2º Saneamento'!$P86&lt;&gt;'1º Saneamento'!$P86)),'2º Saneamento'!C86," ")</f>
        <v xml:space="preserve"> </v>
      </c>
      <c r="D86" s="5" t="str">
        <f>IF(AND('2º Saneamento'!$O86&gt;30%,'2º Saneamento'!D86&gt;='2º Saneamento'!$P86,'2º Saneamento'!D86&lt;='2º Saneamento'!$Q86,COUNT('2º Saneamento'!$C86:$L86)&gt;3,OR('2º Saneamento'!$N86&lt;&gt;'1º Saneamento'!$N86,'2º Saneamento'!$O86&lt;&gt;'1º Saneamento'!$O86,'2º Saneamento'!$P86&lt;&gt;'1º Saneamento'!$P86)),'2º Saneamento'!D86," ")</f>
        <v xml:space="preserve"> </v>
      </c>
      <c r="E86" s="5" t="str">
        <f>IF(AND('2º Saneamento'!$O86&gt;30%,'2º Saneamento'!E86&gt;='2º Saneamento'!$P86,'2º Saneamento'!E86&lt;='2º Saneamento'!$Q86,COUNT('2º Saneamento'!$C86:$L86)&gt;3,OR('2º Saneamento'!$N86&lt;&gt;'1º Saneamento'!$N86,'2º Saneamento'!$O86&lt;&gt;'1º Saneamento'!$O86,'2º Saneamento'!$P86&lt;&gt;'1º Saneamento'!$P86)),'2º Saneamento'!E86," ")</f>
        <v xml:space="preserve"> </v>
      </c>
      <c r="F86" s="5" t="str">
        <f>IF(AND('2º Saneamento'!$O86&gt;30%,'2º Saneamento'!F86&gt;='2º Saneamento'!$P86,'2º Saneamento'!F86&lt;='2º Saneamento'!$Q86,COUNT('2º Saneamento'!$C86:$L86)&gt;3,OR('2º Saneamento'!$N86&lt;&gt;'1º Saneamento'!$N86,'2º Saneamento'!$O86&lt;&gt;'1º Saneamento'!$O86,'2º Saneamento'!$P86&lt;&gt;'1º Saneamento'!$P86)),'2º Saneamento'!F86," ")</f>
        <v xml:space="preserve"> </v>
      </c>
      <c r="G86" s="5" t="str">
        <f>IF(AND('2º Saneamento'!$O86&gt;30%,'2º Saneamento'!G86&gt;='2º Saneamento'!$P86,'2º Saneamento'!G86&lt;='2º Saneamento'!$Q86,COUNT('2º Saneamento'!$C86:$L86)&gt;3,OR('2º Saneamento'!$N86&lt;&gt;'1º Saneamento'!$N86,'2º Saneamento'!$O86&lt;&gt;'1º Saneamento'!$O86,'2º Saneamento'!$P86&lt;&gt;'1º Saneamento'!$P86)),'2º Saneamento'!G86," ")</f>
        <v xml:space="preserve"> </v>
      </c>
      <c r="H86" s="5" t="str">
        <f>IF(AND('2º Saneamento'!$O86&gt;30%,'2º Saneamento'!H86&gt;='2º Saneamento'!$P86,'2º Saneamento'!H86&lt;='2º Saneamento'!$Q86,COUNT('2º Saneamento'!$C86:$L86)&gt;3,OR('2º Saneamento'!$N86&lt;&gt;'1º Saneamento'!$N86,'2º Saneamento'!$O86&lt;&gt;'1º Saneamento'!$O86,'2º Saneamento'!$P86&lt;&gt;'1º Saneamento'!$P86)),'2º Saneamento'!H86," ")</f>
        <v xml:space="preserve"> </v>
      </c>
      <c r="I86" s="5" t="str">
        <f>IF(AND('2º Saneamento'!$O86&gt;30%,'2º Saneamento'!I86&gt;='2º Saneamento'!$P86,'2º Saneamento'!I86&lt;='2º Saneamento'!$Q86,COUNT('2º Saneamento'!$C86:$L86)&gt;3,OR('2º Saneamento'!$N86&lt;&gt;'1º Saneamento'!$N86,'2º Saneamento'!$O86&lt;&gt;'1º Saneamento'!$O86,'2º Saneamento'!$P86&lt;&gt;'1º Saneamento'!$P86)),'2º Saneamento'!I86," ")</f>
        <v xml:space="preserve"> </v>
      </c>
      <c r="J86" s="5" t="str">
        <f>IF(AND('2º Saneamento'!$O86&gt;30%,'2º Saneamento'!J86&gt;='2º Saneamento'!$P86,'2º Saneamento'!J86&lt;='2º Saneamento'!$Q86,COUNT('2º Saneamento'!$C86:$L86)&gt;3,OR('2º Saneamento'!$N86&lt;&gt;'1º Saneamento'!$N86,'2º Saneamento'!$O86&lt;&gt;'1º Saneamento'!$O86,'2º Saneamento'!$P86&lt;&gt;'1º Saneamento'!$P86)),'2º Saneamento'!J86," ")</f>
        <v xml:space="preserve"> </v>
      </c>
      <c r="K86" s="5" t="str">
        <f>IF(AND('2º Saneamento'!$O86&gt;30%,'2º Saneamento'!K86&gt;='2º Saneamento'!$P86,'2º Saneamento'!K86&lt;='2º Saneamento'!$Q86,COUNT('2º Saneamento'!$C86:$L86)&gt;3,OR('2º Saneamento'!$N86&lt;&gt;'1º Saneamento'!$N86,'2º Saneamento'!$O86&lt;&gt;'1º Saneamento'!$O86,'2º Saneamento'!$P86&lt;&gt;'1º Saneamento'!$P86)),'2º Saneamento'!K86," ")</f>
        <v xml:space="preserve"> </v>
      </c>
      <c r="L86" s="5" t="str">
        <f>IF(AND('2º Saneamento'!$O86&gt;30%,'2º Saneamento'!L86&gt;='2º Saneamento'!$P86,'2º Saneamento'!L86&lt;='2º Saneamento'!$Q86,COUNT('2º Saneamento'!$C86:$L86)&gt;3,OR('2º Saneamento'!$N86&lt;&gt;'1º Saneamento'!$N86,'2º Saneamento'!$O86&lt;&gt;'1º Saneamento'!$O86,'2º Saneamento'!$P86&lt;&gt;'1º Saneamento'!$P86)),'2º Saneamento'!L86," ")</f>
        <v xml:space="preserve"> </v>
      </c>
      <c r="M86" s="44" t="str">
        <f t="shared" si="10"/>
        <v/>
      </c>
      <c r="N86" s="7" t="str">
        <f t="shared" si="11"/>
        <v/>
      </c>
      <c r="O86" s="8" t="str">
        <f t="shared" si="12"/>
        <v/>
      </c>
      <c r="P86" s="6" t="str">
        <f t="shared" si="13"/>
        <v/>
      </c>
      <c r="Q86" s="5" t="str">
        <f t="shared" si="14"/>
        <v/>
      </c>
    </row>
    <row r="87" spans="1:17" ht="12.75" customHeight="1" x14ac:dyDescent="0.25">
      <c r="A87" s="3" t="str">
        <f>IF('Série original'!$A87&lt;&gt;"",'Série original'!$A87,"")</f>
        <v/>
      </c>
      <c r="B87" s="4" t="str">
        <f>IF('Série original'!$B87&lt;&gt;"",'Série original'!$B87,"")</f>
        <v/>
      </c>
      <c r="C87" s="5" t="str">
        <f>IF(AND('2º Saneamento'!$O87&gt;30%,'2º Saneamento'!C87&gt;='2º Saneamento'!$P87,'2º Saneamento'!C87&lt;='2º Saneamento'!$Q87,COUNT('2º Saneamento'!$C87:$L87)&gt;3,OR('2º Saneamento'!$N87&lt;&gt;'1º Saneamento'!$N87,'2º Saneamento'!$O87&lt;&gt;'1º Saneamento'!$O87,'2º Saneamento'!$P87&lt;&gt;'1º Saneamento'!$P87)),'2º Saneamento'!C87," ")</f>
        <v xml:space="preserve"> </v>
      </c>
      <c r="D87" s="5" t="str">
        <f>IF(AND('2º Saneamento'!$O87&gt;30%,'2º Saneamento'!D87&gt;='2º Saneamento'!$P87,'2º Saneamento'!D87&lt;='2º Saneamento'!$Q87,COUNT('2º Saneamento'!$C87:$L87)&gt;3,OR('2º Saneamento'!$N87&lt;&gt;'1º Saneamento'!$N87,'2º Saneamento'!$O87&lt;&gt;'1º Saneamento'!$O87,'2º Saneamento'!$P87&lt;&gt;'1º Saneamento'!$P87)),'2º Saneamento'!D87," ")</f>
        <v xml:space="preserve"> </v>
      </c>
      <c r="E87" s="5" t="str">
        <f>IF(AND('2º Saneamento'!$O87&gt;30%,'2º Saneamento'!E87&gt;='2º Saneamento'!$P87,'2º Saneamento'!E87&lt;='2º Saneamento'!$Q87,COUNT('2º Saneamento'!$C87:$L87)&gt;3,OR('2º Saneamento'!$N87&lt;&gt;'1º Saneamento'!$N87,'2º Saneamento'!$O87&lt;&gt;'1º Saneamento'!$O87,'2º Saneamento'!$P87&lt;&gt;'1º Saneamento'!$P87)),'2º Saneamento'!E87," ")</f>
        <v xml:space="preserve"> </v>
      </c>
      <c r="F87" s="5" t="str">
        <f>IF(AND('2º Saneamento'!$O87&gt;30%,'2º Saneamento'!F87&gt;='2º Saneamento'!$P87,'2º Saneamento'!F87&lt;='2º Saneamento'!$Q87,COUNT('2º Saneamento'!$C87:$L87)&gt;3,OR('2º Saneamento'!$N87&lt;&gt;'1º Saneamento'!$N87,'2º Saneamento'!$O87&lt;&gt;'1º Saneamento'!$O87,'2º Saneamento'!$P87&lt;&gt;'1º Saneamento'!$P87)),'2º Saneamento'!F87," ")</f>
        <v xml:space="preserve"> </v>
      </c>
      <c r="G87" s="5" t="str">
        <f>IF(AND('2º Saneamento'!$O87&gt;30%,'2º Saneamento'!G87&gt;='2º Saneamento'!$P87,'2º Saneamento'!G87&lt;='2º Saneamento'!$Q87,COUNT('2º Saneamento'!$C87:$L87)&gt;3,OR('2º Saneamento'!$N87&lt;&gt;'1º Saneamento'!$N87,'2º Saneamento'!$O87&lt;&gt;'1º Saneamento'!$O87,'2º Saneamento'!$P87&lt;&gt;'1º Saneamento'!$P87)),'2º Saneamento'!G87," ")</f>
        <v xml:space="preserve"> </v>
      </c>
      <c r="H87" s="5" t="str">
        <f>IF(AND('2º Saneamento'!$O87&gt;30%,'2º Saneamento'!H87&gt;='2º Saneamento'!$P87,'2º Saneamento'!H87&lt;='2º Saneamento'!$Q87,COUNT('2º Saneamento'!$C87:$L87)&gt;3,OR('2º Saneamento'!$N87&lt;&gt;'1º Saneamento'!$N87,'2º Saneamento'!$O87&lt;&gt;'1º Saneamento'!$O87,'2º Saneamento'!$P87&lt;&gt;'1º Saneamento'!$P87)),'2º Saneamento'!H87," ")</f>
        <v xml:space="preserve"> </v>
      </c>
      <c r="I87" s="5" t="str">
        <f>IF(AND('2º Saneamento'!$O87&gt;30%,'2º Saneamento'!I87&gt;='2º Saneamento'!$P87,'2º Saneamento'!I87&lt;='2º Saneamento'!$Q87,COUNT('2º Saneamento'!$C87:$L87)&gt;3,OR('2º Saneamento'!$N87&lt;&gt;'1º Saneamento'!$N87,'2º Saneamento'!$O87&lt;&gt;'1º Saneamento'!$O87,'2º Saneamento'!$P87&lt;&gt;'1º Saneamento'!$P87)),'2º Saneamento'!I87," ")</f>
        <v xml:space="preserve"> </v>
      </c>
      <c r="J87" s="5" t="str">
        <f>IF(AND('2º Saneamento'!$O87&gt;30%,'2º Saneamento'!J87&gt;='2º Saneamento'!$P87,'2º Saneamento'!J87&lt;='2º Saneamento'!$Q87,COUNT('2º Saneamento'!$C87:$L87)&gt;3,OR('2º Saneamento'!$N87&lt;&gt;'1º Saneamento'!$N87,'2º Saneamento'!$O87&lt;&gt;'1º Saneamento'!$O87,'2º Saneamento'!$P87&lt;&gt;'1º Saneamento'!$P87)),'2º Saneamento'!J87," ")</f>
        <v xml:space="preserve"> </v>
      </c>
      <c r="K87" s="5" t="str">
        <f>IF(AND('2º Saneamento'!$O87&gt;30%,'2º Saneamento'!K87&gt;='2º Saneamento'!$P87,'2º Saneamento'!K87&lt;='2º Saneamento'!$Q87,COUNT('2º Saneamento'!$C87:$L87)&gt;3,OR('2º Saneamento'!$N87&lt;&gt;'1º Saneamento'!$N87,'2º Saneamento'!$O87&lt;&gt;'1º Saneamento'!$O87,'2º Saneamento'!$P87&lt;&gt;'1º Saneamento'!$P87)),'2º Saneamento'!K87," ")</f>
        <v xml:space="preserve"> </v>
      </c>
      <c r="L87" s="5" t="str">
        <f>IF(AND('2º Saneamento'!$O87&gt;30%,'2º Saneamento'!L87&gt;='2º Saneamento'!$P87,'2º Saneamento'!L87&lt;='2º Saneamento'!$Q87,COUNT('2º Saneamento'!$C87:$L87)&gt;3,OR('2º Saneamento'!$N87&lt;&gt;'1º Saneamento'!$N87,'2º Saneamento'!$O87&lt;&gt;'1º Saneamento'!$O87,'2º Saneamento'!$P87&lt;&gt;'1º Saneamento'!$P87)),'2º Saneamento'!L87," ")</f>
        <v xml:space="preserve"> </v>
      </c>
      <c r="M87" s="44" t="str">
        <f t="shared" si="10"/>
        <v/>
      </c>
      <c r="N87" s="7" t="str">
        <f t="shared" si="11"/>
        <v/>
      </c>
      <c r="O87" s="8" t="str">
        <f t="shared" si="12"/>
        <v/>
      </c>
      <c r="P87" s="6" t="str">
        <f t="shared" si="13"/>
        <v/>
      </c>
      <c r="Q87" s="5" t="str">
        <f t="shared" si="14"/>
        <v/>
      </c>
    </row>
    <row r="88" spans="1:17" ht="12.75" customHeight="1" x14ac:dyDescent="0.25">
      <c r="A88" s="3" t="str">
        <f>IF('Série original'!$A88&lt;&gt;"",'Série original'!$A88,"")</f>
        <v/>
      </c>
      <c r="B88" s="4" t="str">
        <f>IF('Série original'!$B88&lt;&gt;"",'Série original'!$B88,"")</f>
        <v/>
      </c>
      <c r="C88" s="5" t="str">
        <f>IF(AND('2º Saneamento'!$O88&gt;30%,'2º Saneamento'!C88&gt;='2º Saneamento'!$P88,'2º Saneamento'!C88&lt;='2º Saneamento'!$Q88,COUNT('2º Saneamento'!$C88:$L88)&gt;3,OR('2º Saneamento'!$N88&lt;&gt;'1º Saneamento'!$N88,'2º Saneamento'!$O88&lt;&gt;'1º Saneamento'!$O88,'2º Saneamento'!$P88&lt;&gt;'1º Saneamento'!$P88)),'2º Saneamento'!C88," ")</f>
        <v xml:space="preserve"> </v>
      </c>
      <c r="D88" s="5" t="str">
        <f>IF(AND('2º Saneamento'!$O88&gt;30%,'2º Saneamento'!D88&gt;='2º Saneamento'!$P88,'2º Saneamento'!D88&lt;='2º Saneamento'!$Q88,COUNT('2º Saneamento'!$C88:$L88)&gt;3,OR('2º Saneamento'!$N88&lt;&gt;'1º Saneamento'!$N88,'2º Saneamento'!$O88&lt;&gt;'1º Saneamento'!$O88,'2º Saneamento'!$P88&lt;&gt;'1º Saneamento'!$P88)),'2º Saneamento'!D88," ")</f>
        <v xml:space="preserve"> </v>
      </c>
      <c r="E88" s="5" t="str">
        <f>IF(AND('2º Saneamento'!$O88&gt;30%,'2º Saneamento'!E88&gt;='2º Saneamento'!$P88,'2º Saneamento'!E88&lt;='2º Saneamento'!$Q88,COUNT('2º Saneamento'!$C88:$L88)&gt;3,OR('2º Saneamento'!$N88&lt;&gt;'1º Saneamento'!$N88,'2º Saneamento'!$O88&lt;&gt;'1º Saneamento'!$O88,'2º Saneamento'!$P88&lt;&gt;'1º Saneamento'!$P88)),'2º Saneamento'!E88," ")</f>
        <v xml:space="preserve"> </v>
      </c>
      <c r="F88" s="5" t="str">
        <f>IF(AND('2º Saneamento'!$O88&gt;30%,'2º Saneamento'!F88&gt;='2º Saneamento'!$P88,'2º Saneamento'!F88&lt;='2º Saneamento'!$Q88,COUNT('2º Saneamento'!$C88:$L88)&gt;3,OR('2º Saneamento'!$N88&lt;&gt;'1º Saneamento'!$N88,'2º Saneamento'!$O88&lt;&gt;'1º Saneamento'!$O88,'2º Saneamento'!$P88&lt;&gt;'1º Saneamento'!$P88)),'2º Saneamento'!F88," ")</f>
        <v xml:space="preserve"> </v>
      </c>
      <c r="G88" s="5" t="str">
        <f>IF(AND('2º Saneamento'!$O88&gt;30%,'2º Saneamento'!G88&gt;='2º Saneamento'!$P88,'2º Saneamento'!G88&lt;='2º Saneamento'!$Q88,COUNT('2º Saneamento'!$C88:$L88)&gt;3,OR('2º Saneamento'!$N88&lt;&gt;'1º Saneamento'!$N88,'2º Saneamento'!$O88&lt;&gt;'1º Saneamento'!$O88,'2º Saneamento'!$P88&lt;&gt;'1º Saneamento'!$P88)),'2º Saneamento'!G88," ")</f>
        <v xml:space="preserve"> </v>
      </c>
      <c r="H88" s="5" t="str">
        <f>IF(AND('2º Saneamento'!$O88&gt;30%,'2º Saneamento'!H88&gt;='2º Saneamento'!$P88,'2º Saneamento'!H88&lt;='2º Saneamento'!$Q88,COUNT('2º Saneamento'!$C88:$L88)&gt;3,OR('2º Saneamento'!$N88&lt;&gt;'1º Saneamento'!$N88,'2º Saneamento'!$O88&lt;&gt;'1º Saneamento'!$O88,'2º Saneamento'!$P88&lt;&gt;'1º Saneamento'!$P88)),'2º Saneamento'!H88," ")</f>
        <v xml:space="preserve"> </v>
      </c>
      <c r="I88" s="5" t="str">
        <f>IF(AND('2º Saneamento'!$O88&gt;30%,'2º Saneamento'!I88&gt;='2º Saneamento'!$P88,'2º Saneamento'!I88&lt;='2º Saneamento'!$Q88,COUNT('2º Saneamento'!$C88:$L88)&gt;3,OR('2º Saneamento'!$N88&lt;&gt;'1º Saneamento'!$N88,'2º Saneamento'!$O88&lt;&gt;'1º Saneamento'!$O88,'2º Saneamento'!$P88&lt;&gt;'1º Saneamento'!$P88)),'2º Saneamento'!I88," ")</f>
        <v xml:space="preserve"> </v>
      </c>
      <c r="J88" s="5" t="str">
        <f>IF(AND('2º Saneamento'!$O88&gt;30%,'2º Saneamento'!J88&gt;='2º Saneamento'!$P88,'2º Saneamento'!J88&lt;='2º Saneamento'!$Q88,COUNT('2º Saneamento'!$C88:$L88)&gt;3,OR('2º Saneamento'!$N88&lt;&gt;'1º Saneamento'!$N88,'2º Saneamento'!$O88&lt;&gt;'1º Saneamento'!$O88,'2º Saneamento'!$P88&lt;&gt;'1º Saneamento'!$P88)),'2º Saneamento'!J88," ")</f>
        <v xml:space="preserve"> </v>
      </c>
      <c r="K88" s="5" t="str">
        <f>IF(AND('2º Saneamento'!$O88&gt;30%,'2º Saneamento'!K88&gt;='2º Saneamento'!$P88,'2º Saneamento'!K88&lt;='2º Saneamento'!$Q88,COUNT('2º Saneamento'!$C88:$L88)&gt;3,OR('2º Saneamento'!$N88&lt;&gt;'1º Saneamento'!$N88,'2º Saneamento'!$O88&lt;&gt;'1º Saneamento'!$O88,'2º Saneamento'!$P88&lt;&gt;'1º Saneamento'!$P88)),'2º Saneamento'!K88," ")</f>
        <v xml:space="preserve"> </v>
      </c>
      <c r="L88" s="5" t="str">
        <f>IF(AND('2º Saneamento'!$O88&gt;30%,'2º Saneamento'!L88&gt;='2º Saneamento'!$P88,'2º Saneamento'!L88&lt;='2º Saneamento'!$Q88,COUNT('2º Saneamento'!$C88:$L88)&gt;3,OR('2º Saneamento'!$N88&lt;&gt;'1º Saneamento'!$N88,'2º Saneamento'!$O88&lt;&gt;'1º Saneamento'!$O88,'2º Saneamento'!$P88&lt;&gt;'1º Saneamento'!$P88)),'2º Saneamento'!L88," ")</f>
        <v xml:space="preserve"> </v>
      </c>
      <c r="M88" s="44" t="str">
        <f t="shared" si="10"/>
        <v/>
      </c>
      <c r="N88" s="7" t="str">
        <f t="shared" si="11"/>
        <v/>
      </c>
      <c r="O88" s="8" t="str">
        <f t="shared" si="12"/>
        <v/>
      </c>
      <c r="P88" s="6" t="str">
        <f t="shared" si="13"/>
        <v/>
      </c>
      <c r="Q88" s="5" t="str">
        <f t="shared" si="14"/>
        <v/>
      </c>
    </row>
    <row r="89" spans="1:17" ht="12.75" customHeight="1" x14ac:dyDescent="0.25">
      <c r="A89" s="3" t="str">
        <f>IF('Série original'!$A89&lt;&gt;"",'Série original'!$A89,"")</f>
        <v/>
      </c>
      <c r="B89" s="4" t="str">
        <f>IF('Série original'!$B89&lt;&gt;"",'Série original'!$B89,"")</f>
        <v/>
      </c>
      <c r="C89" s="5" t="str">
        <f>IF(AND('2º Saneamento'!$O89&gt;30%,'2º Saneamento'!C89&gt;='2º Saneamento'!$P89,'2º Saneamento'!C89&lt;='2º Saneamento'!$Q89,COUNT('2º Saneamento'!$C89:$L89)&gt;3,OR('2º Saneamento'!$N89&lt;&gt;'1º Saneamento'!$N89,'2º Saneamento'!$O89&lt;&gt;'1º Saneamento'!$O89,'2º Saneamento'!$P89&lt;&gt;'1º Saneamento'!$P89)),'2º Saneamento'!C89," ")</f>
        <v xml:space="preserve"> </v>
      </c>
      <c r="D89" s="5" t="str">
        <f>IF(AND('2º Saneamento'!$O89&gt;30%,'2º Saneamento'!D89&gt;='2º Saneamento'!$P89,'2º Saneamento'!D89&lt;='2º Saneamento'!$Q89,COUNT('2º Saneamento'!$C89:$L89)&gt;3,OR('2º Saneamento'!$N89&lt;&gt;'1º Saneamento'!$N89,'2º Saneamento'!$O89&lt;&gt;'1º Saneamento'!$O89,'2º Saneamento'!$P89&lt;&gt;'1º Saneamento'!$P89)),'2º Saneamento'!D89," ")</f>
        <v xml:space="preserve"> </v>
      </c>
      <c r="E89" s="5" t="str">
        <f>IF(AND('2º Saneamento'!$O89&gt;30%,'2º Saneamento'!E89&gt;='2º Saneamento'!$P89,'2º Saneamento'!E89&lt;='2º Saneamento'!$Q89,COUNT('2º Saneamento'!$C89:$L89)&gt;3,OR('2º Saneamento'!$N89&lt;&gt;'1º Saneamento'!$N89,'2º Saneamento'!$O89&lt;&gt;'1º Saneamento'!$O89,'2º Saneamento'!$P89&lt;&gt;'1º Saneamento'!$P89)),'2º Saneamento'!E89," ")</f>
        <v xml:space="preserve"> </v>
      </c>
      <c r="F89" s="5" t="str">
        <f>IF(AND('2º Saneamento'!$O89&gt;30%,'2º Saneamento'!F89&gt;='2º Saneamento'!$P89,'2º Saneamento'!F89&lt;='2º Saneamento'!$Q89,COUNT('2º Saneamento'!$C89:$L89)&gt;3,OR('2º Saneamento'!$N89&lt;&gt;'1º Saneamento'!$N89,'2º Saneamento'!$O89&lt;&gt;'1º Saneamento'!$O89,'2º Saneamento'!$P89&lt;&gt;'1º Saneamento'!$P89)),'2º Saneamento'!F89," ")</f>
        <v xml:space="preserve"> </v>
      </c>
      <c r="G89" s="5" t="str">
        <f>IF(AND('2º Saneamento'!$O89&gt;30%,'2º Saneamento'!G89&gt;='2º Saneamento'!$P89,'2º Saneamento'!G89&lt;='2º Saneamento'!$Q89,COUNT('2º Saneamento'!$C89:$L89)&gt;3,OR('2º Saneamento'!$N89&lt;&gt;'1º Saneamento'!$N89,'2º Saneamento'!$O89&lt;&gt;'1º Saneamento'!$O89,'2º Saneamento'!$P89&lt;&gt;'1º Saneamento'!$P89)),'2º Saneamento'!G89," ")</f>
        <v xml:space="preserve"> </v>
      </c>
      <c r="H89" s="5" t="str">
        <f>IF(AND('2º Saneamento'!$O89&gt;30%,'2º Saneamento'!H89&gt;='2º Saneamento'!$P89,'2º Saneamento'!H89&lt;='2º Saneamento'!$Q89,COUNT('2º Saneamento'!$C89:$L89)&gt;3,OR('2º Saneamento'!$N89&lt;&gt;'1º Saneamento'!$N89,'2º Saneamento'!$O89&lt;&gt;'1º Saneamento'!$O89,'2º Saneamento'!$P89&lt;&gt;'1º Saneamento'!$P89)),'2º Saneamento'!H89," ")</f>
        <v xml:space="preserve"> </v>
      </c>
      <c r="I89" s="5" t="str">
        <f>IF(AND('2º Saneamento'!$O89&gt;30%,'2º Saneamento'!I89&gt;='2º Saneamento'!$P89,'2º Saneamento'!I89&lt;='2º Saneamento'!$Q89,COUNT('2º Saneamento'!$C89:$L89)&gt;3,OR('2º Saneamento'!$N89&lt;&gt;'1º Saneamento'!$N89,'2º Saneamento'!$O89&lt;&gt;'1º Saneamento'!$O89,'2º Saneamento'!$P89&lt;&gt;'1º Saneamento'!$P89)),'2º Saneamento'!I89," ")</f>
        <v xml:space="preserve"> </v>
      </c>
      <c r="J89" s="5" t="str">
        <f>IF(AND('2º Saneamento'!$O89&gt;30%,'2º Saneamento'!J89&gt;='2º Saneamento'!$P89,'2º Saneamento'!J89&lt;='2º Saneamento'!$Q89,COUNT('2º Saneamento'!$C89:$L89)&gt;3,OR('2º Saneamento'!$N89&lt;&gt;'1º Saneamento'!$N89,'2º Saneamento'!$O89&lt;&gt;'1º Saneamento'!$O89,'2º Saneamento'!$P89&lt;&gt;'1º Saneamento'!$P89)),'2º Saneamento'!J89," ")</f>
        <v xml:space="preserve"> </v>
      </c>
      <c r="K89" s="5" t="str">
        <f>IF(AND('2º Saneamento'!$O89&gt;30%,'2º Saneamento'!K89&gt;='2º Saneamento'!$P89,'2º Saneamento'!K89&lt;='2º Saneamento'!$Q89,COUNT('2º Saneamento'!$C89:$L89)&gt;3,OR('2º Saneamento'!$N89&lt;&gt;'1º Saneamento'!$N89,'2º Saneamento'!$O89&lt;&gt;'1º Saneamento'!$O89,'2º Saneamento'!$P89&lt;&gt;'1º Saneamento'!$P89)),'2º Saneamento'!K89," ")</f>
        <v xml:space="preserve"> </v>
      </c>
      <c r="L89" s="5" t="str">
        <f>IF(AND('2º Saneamento'!$O89&gt;30%,'2º Saneamento'!L89&gt;='2º Saneamento'!$P89,'2º Saneamento'!L89&lt;='2º Saneamento'!$Q89,COUNT('2º Saneamento'!$C89:$L89)&gt;3,OR('2º Saneamento'!$N89&lt;&gt;'1º Saneamento'!$N89,'2º Saneamento'!$O89&lt;&gt;'1º Saneamento'!$O89,'2º Saneamento'!$P89&lt;&gt;'1º Saneamento'!$P89)),'2º Saneamento'!L89," ")</f>
        <v xml:space="preserve"> </v>
      </c>
      <c r="M89" s="44" t="str">
        <f t="shared" si="10"/>
        <v/>
      </c>
      <c r="N89" s="7" t="str">
        <f t="shared" si="11"/>
        <v/>
      </c>
      <c r="O89" s="8" t="str">
        <f t="shared" si="12"/>
        <v/>
      </c>
      <c r="P89" s="6" t="str">
        <f t="shared" si="13"/>
        <v/>
      </c>
      <c r="Q89" s="5" t="str">
        <f t="shared" si="14"/>
        <v/>
      </c>
    </row>
    <row r="90" spans="1:17" ht="12.75" customHeight="1" x14ac:dyDescent="0.25">
      <c r="A90" s="3" t="str">
        <f>IF('Série original'!$A90&lt;&gt;"",'Série original'!$A90,"")</f>
        <v/>
      </c>
      <c r="B90" s="4" t="str">
        <f>IF('Série original'!$B90&lt;&gt;"",'Série original'!$B90,"")</f>
        <v/>
      </c>
      <c r="C90" s="5" t="str">
        <f>IF(AND('2º Saneamento'!$O90&gt;30%,'2º Saneamento'!C90&gt;='2º Saneamento'!$P90,'2º Saneamento'!C90&lt;='2º Saneamento'!$Q90,COUNT('2º Saneamento'!$C90:$L90)&gt;3,OR('2º Saneamento'!$N90&lt;&gt;'1º Saneamento'!$N90,'2º Saneamento'!$O90&lt;&gt;'1º Saneamento'!$O90,'2º Saneamento'!$P90&lt;&gt;'1º Saneamento'!$P90)),'2º Saneamento'!C90," ")</f>
        <v xml:space="preserve"> </v>
      </c>
      <c r="D90" s="5" t="str">
        <f>IF(AND('2º Saneamento'!$O90&gt;30%,'2º Saneamento'!D90&gt;='2º Saneamento'!$P90,'2º Saneamento'!D90&lt;='2º Saneamento'!$Q90,COUNT('2º Saneamento'!$C90:$L90)&gt;3,OR('2º Saneamento'!$N90&lt;&gt;'1º Saneamento'!$N90,'2º Saneamento'!$O90&lt;&gt;'1º Saneamento'!$O90,'2º Saneamento'!$P90&lt;&gt;'1º Saneamento'!$P90)),'2º Saneamento'!D90," ")</f>
        <v xml:space="preserve"> </v>
      </c>
      <c r="E90" s="5" t="str">
        <f>IF(AND('2º Saneamento'!$O90&gt;30%,'2º Saneamento'!E90&gt;='2º Saneamento'!$P90,'2º Saneamento'!E90&lt;='2º Saneamento'!$Q90,COUNT('2º Saneamento'!$C90:$L90)&gt;3,OR('2º Saneamento'!$N90&lt;&gt;'1º Saneamento'!$N90,'2º Saneamento'!$O90&lt;&gt;'1º Saneamento'!$O90,'2º Saneamento'!$P90&lt;&gt;'1º Saneamento'!$P90)),'2º Saneamento'!E90," ")</f>
        <v xml:space="preserve"> </v>
      </c>
      <c r="F90" s="5" t="str">
        <f>IF(AND('2º Saneamento'!$O90&gt;30%,'2º Saneamento'!F90&gt;='2º Saneamento'!$P90,'2º Saneamento'!F90&lt;='2º Saneamento'!$Q90,COUNT('2º Saneamento'!$C90:$L90)&gt;3,OR('2º Saneamento'!$N90&lt;&gt;'1º Saneamento'!$N90,'2º Saneamento'!$O90&lt;&gt;'1º Saneamento'!$O90,'2º Saneamento'!$P90&lt;&gt;'1º Saneamento'!$P90)),'2º Saneamento'!F90," ")</f>
        <v xml:space="preserve"> </v>
      </c>
      <c r="G90" s="5" t="str">
        <f>IF(AND('2º Saneamento'!$O90&gt;30%,'2º Saneamento'!G90&gt;='2º Saneamento'!$P90,'2º Saneamento'!G90&lt;='2º Saneamento'!$Q90,COUNT('2º Saneamento'!$C90:$L90)&gt;3,OR('2º Saneamento'!$N90&lt;&gt;'1º Saneamento'!$N90,'2º Saneamento'!$O90&lt;&gt;'1º Saneamento'!$O90,'2º Saneamento'!$P90&lt;&gt;'1º Saneamento'!$P90)),'2º Saneamento'!G90," ")</f>
        <v xml:space="preserve"> </v>
      </c>
      <c r="H90" s="5" t="str">
        <f>IF(AND('2º Saneamento'!$O90&gt;30%,'2º Saneamento'!H90&gt;='2º Saneamento'!$P90,'2º Saneamento'!H90&lt;='2º Saneamento'!$Q90,COUNT('2º Saneamento'!$C90:$L90)&gt;3,OR('2º Saneamento'!$N90&lt;&gt;'1º Saneamento'!$N90,'2º Saneamento'!$O90&lt;&gt;'1º Saneamento'!$O90,'2º Saneamento'!$P90&lt;&gt;'1º Saneamento'!$P90)),'2º Saneamento'!H90," ")</f>
        <v xml:space="preserve"> </v>
      </c>
      <c r="I90" s="5" t="str">
        <f>IF(AND('2º Saneamento'!$O90&gt;30%,'2º Saneamento'!I90&gt;='2º Saneamento'!$P90,'2º Saneamento'!I90&lt;='2º Saneamento'!$Q90,COUNT('2º Saneamento'!$C90:$L90)&gt;3,OR('2º Saneamento'!$N90&lt;&gt;'1º Saneamento'!$N90,'2º Saneamento'!$O90&lt;&gt;'1º Saneamento'!$O90,'2º Saneamento'!$P90&lt;&gt;'1º Saneamento'!$P90)),'2º Saneamento'!I90," ")</f>
        <v xml:space="preserve"> </v>
      </c>
      <c r="J90" s="5" t="str">
        <f>IF(AND('2º Saneamento'!$O90&gt;30%,'2º Saneamento'!J90&gt;='2º Saneamento'!$P90,'2º Saneamento'!J90&lt;='2º Saneamento'!$Q90,COUNT('2º Saneamento'!$C90:$L90)&gt;3,OR('2º Saneamento'!$N90&lt;&gt;'1º Saneamento'!$N90,'2º Saneamento'!$O90&lt;&gt;'1º Saneamento'!$O90,'2º Saneamento'!$P90&lt;&gt;'1º Saneamento'!$P90)),'2º Saneamento'!J90," ")</f>
        <v xml:space="preserve"> </v>
      </c>
      <c r="K90" s="5" t="str">
        <f>IF(AND('2º Saneamento'!$O90&gt;30%,'2º Saneamento'!K90&gt;='2º Saneamento'!$P90,'2º Saneamento'!K90&lt;='2º Saneamento'!$Q90,COUNT('2º Saneamento'!$C90:$L90)&gt;3,OR('2º Saneamento'!$N90&lt;&gt;'1º Saneamento'!$N90,'2º Saneamento'!$O90&lt;&gt;'1º Saneamento'!$O90,'2º Saneamento'!$P90&lt;&gt;'1º Saneamento'!$P90)),'2º Saneamento'!K90," ")</f>
        <v xml:space="preserve"> </v>
      </c>
      <c r="L90" s="5" t="str">
        <f>IF(AND('2º Saneamento'!$O90&gt;30%,'2º Saneamento'!L90&gt;='2º Saneamento'!$P90,'2º Saneamento'!L90&lt;='2º Saneamento'!$Q90,COUNT('2º Saneamento'!$C90:$L90)&gt;3,OR('2º Saneamento'!$N90&lt;&gt;'1º Saneamento'!$N90,'2º Saneamento'!$O90&lt;&gt;'1º Saneamento'!$O90,'2º Saneamento'!$P90&lt;&gt;'1º Saneamento'!$P90)),'2º Saneamento'!L90," ")</f>
        <v xml:space="preserve"> </v>
      </c>
      <c r="M90" s="44" t="str">
        <f t="shared" si="10"/>
        <v/>
      </c>
      <c r="N90" s="7" t="str">
        <f t="shared" si="11"/>
        <v/>
      </c>
      <c r="O90" s="8" t="str">
        <f t="shared" si="12"/>
        <v/>
      </c>
      <c r="P90" s="6" t="str">
        <f t="shared" si="13"/>
        <v/>
      </c>
      <c r="Q90" s="5" t="str">
        <f t="shared" si="14"/>
        <v/>
      </c>
    </row>
    <row r="91" spans="1:17" ht="12.75" customHeight="1" x14ac:dyDescent="0.25">
      <c r="A91" s="3" t="str">
        <f>IF('Série original'!$A91&lt;&gt;"",'Série original'!$A91,"")</f>
        <v/>
      </c>
      <c r="B91" s="4" t="str">
        <f>IF('Série original'!$B91&lt;&gt;"",'Série original'!$B91,"")</f>
        <v/>
      </c>
      <c r="C91" s="5" t="str">
        <f>IF(AND('2º Saneamento'!$O91&gt;30%,'2º Saneamento'!C91&gt;='2º Saneamento'!$P91,'2º Saneamento'!C91&lt;='2º Saneamento'!$Q91,COUNT('2º Saneamento'!$C91:$L91)&gt;3,OR('2º Saneamento'!$N91&lt;&gt;'1º Saneamento'!$N91,'2º Saneamento'!$O91&lt;&gt;'1º Saneamento'!$O91,'2º Saneamento'!$P91&lt;&gt;'1º Saneamento'!$P91)),'2º Saneamento'!C91," ")</f>
        <v xml:space="preserve"> </v>
      </c>
      <c r="D91" s="5" t="str">
        <f>IF(AND('2º Saneamento'!$O91&gt;30%,'2º Saneamento'!D91&gt;='2º Saneamento'!$P91,'2º Saneamento'!D91&lt;='2º Saneamento'!$Q91,COUNT('2º Saneamento'!$C91:$L91)&gt;3,OR('2º Saneamento'!$N91&lt;&gt;'1º Saneamento'!$N91,'2º Saneamento'!$O91&lt;&gt;'1º Saneamento'!$O91,'2º Saneamento'!$P91&lt;&gt;'1º Saneamento'!$P91)),'2º Saneamento'!D91," ")</f>
        <v xml:space="preserve"> </v>
      </c>
      <c r="E91" s="5" t="str">
        <f>IF(AND('2º Saneamento'!$O91&gt;30%,'2º Saneamento'!E91&gt;='2º Saneamento'!$P91,'2º Saneamento'!E91&lt;='2º Saneamento'!$Q91,COUNT('2º Saneamento'!$C91:$L91)&gt;3,OR('2º Saneamento'!$N91&lt;&gt;'1º Saneamento'!$N91,'2º Saneamento'!$O91&lt;&gt;'1º Saneamento'!$O91,'2º Saneamento'!$P91&lt;&gt;'1º Saneamento'!$P91)),'2º Saneamento'!E91," ")</f>
        <v xml:space="preserve"> </v>
      </c>
      <c r="F91" s="5" t="str">
        <f>IF(AND('2º Saneamento'!$O91&gt;30%,'2º Saneamento'!F91&gt;='2º Saneamento'!$P91,'2º Saneamento'!F91&lt;='2º Saneamento'!$Q91,COUNT('2º Saneamento'!$C91:$L91)&gt;3,OR('2º Saneamento'!$N91&lt;&gt;'1º Saneamento'!$N91,'2º Saneamento'!$O91&lt;&gt;'1º Saneamento'!$O91,'2º Saneamento'!$P91&lt;&gt;'1º Saneamento'!$P91)),'2º Saneamento'!F91," ")</f>
        <v xml:space="preserve"> </v>
      </c>
      <c r="G91" s="5" t="str">
        <f>IF(AND('2º Saneamento'!$O91&gt;30%,'2º Saneamento'!G91&gt;='2º Saneamento'!$P91,'2º Saneamento'!G91&lt;='2º Saneamento'!$Q91,COUNT('2º Saneamento'!$C91:$L91)&gt;3,OR('2º Saneamento'!$N91&lt;&gt;'1º Saneamento'!$N91,'2º Saneamento'!$O91&lt;&gt;'1º Saneamento'!$O91,'2º Saneamento'!$P91&lt;&gt;'1º Saneamento'!$P91)),'2º Saneamento'!G91," ")</f>
        <v xml:space="preserve"> </v>
      </c>
      <c r="H91" s="5" t="str">
        <f>IF(AND('2º Saneamento'!$O91&gt;30%,'2º Saneamento'!H91&gt;='2º Saneamento'!$P91,'2º Saneamento'!H91&lt;='2º Saneamento'!$Q91,COUNT('2º Saneamento'!$C91:$L91)&gt;3,OR('2º Saneamento'!$N91&lt;&gt;'1º Saneamento'!$N91,'2º Saneamento'!$O91&lt;&gt;'1º Saneamento'!$O91,'2º Saneamento'!$P91&lt;&gt;'1º Saneamento'!$P91)),'2º Saneamento'!H91," ")</f>
        <v xml:space="preserve"> </v>
      </c>
      <c r="I91" s="5" t="str">
        <f>IF(AND('2º Saneamento'!$O91&gt;30%,'2º Saneamento'!I91&gt;='2º Saneamento'!$P91,'2º Saneamento'!I91&lt;='2º Saneamento'!$Q91,COUNT('2º Saneamento'!$C91:$L91)&gt;3,OR('2º Saneamento'!$N91&lt;&gt;'1º Saneamento'!$N91,'2º Saneamento'!$O91&lt;&gt;'1º Saneamento'!$O91,'2º Saneamento'!$P91&lt;&gt;'1º Saneamento'!$P91)),'2º Saneamento'!I91," ")</f>
        <v xml:space="preserve"> </v>
      </c>
      <c r="J91" s="5" t="str">
        <f>IF(AND('2º Saneamento'!$O91&gt;30%,'2º Saneamento'!J91&gt;='2º Saneamento'!$P91,'2º Saneamento'!J91&lt;='2º Saneamento'!$Q91,COUNT('2º Saneamento'!$C91:$L91)&gt;3,OR('2º Saneamento'!$N91&lt;&gt;'1º Saneamento'!$N91,'2º Saneamento'!$O91&lt;&gt;'1º Saneamento'!$O91,'2º Saneamento'!$P91&lt;&gt;'1º Saneamento'!$P91)),'2º Saneamento'!J91," ")</f>
        <v xml:space="preserve"> </v>
      </c>
      <c r="K91" s="5" t="str">
        <f>IF(AND('2º Saneamento'!$O91&gt;30%,'2º Saneamento'!K91&gt;='2º Saneamento'!$P91,'2º Saneamento'!K91&lt;='2º Saneamento'!$Q91,COUNT('2º Saneamento'!$C91:$L91)&gt;3,OR('2º Saneamento'!$N91&lt;&gt;'1º Saneamento'!$N91,'2º Saneamento'!$O91&lt;&gt;'1º Saneamento'!$O91,'2º Saneamento'!$P91&lt;&gt;'1º Saneamento'!$P91)),'2º Saneamento'!K91," ")</f>
        <v xml:space="preserve"> </v>
      </c>
      <c r="L91" s="5" t="str">
        <f>IF(AND('2º Saneamento'!$O91&gt;30%,'2º Saneamento'!L91&gt;='2º Saneamento'!$P91,'2º Saneamento'!L91&lt;='2º Saneamento'!$Q91,COUNT('2º Saneamento'!$C91:$L91)&gt;3,OR('2º Saneamento'!$N91&lt;&gt;'1º Saneamento'!$N91,'2º Saneamento'!$O91&lt;&gt;'1º Saneamento'!$O91,'2º Saneamento'!$P91&lt;&gt;'1º Saneamento'!$P91)),'2º Saneamento'!L91," ")</f>
        <v xml:space="preserve"> </v>
      </c>
      <c r="M91" s="44" t="str">
        <f t="shared" si="10"/>
        <v/>
      </c>
      <c r="N91" s="7" t="str">
        <f t="shared" si="11"/>
        <v/>
      </c>
      <c r="O91" s="8" t="str">
        <f t="shared" si="12"/>
        <v/>
      </c>
      <c r="P91" s="6" t="str">
        <f t="shared" si="13"/>
        <v/>
      </c>
      <c r="Q91" s="5" t="str">
        <f t="shared" si="14"/>
        <v/>
      </c>
    </row>
    <row r="92" spans="1:17" ht="12.75" customHeight="1" x14ac:dyDescent="0.25">
      <c r="A92" s="3" t="str">
        <f>IF('Série original'!$A92&lt;&gt;"",'Série original'!$A92,"")</f>
        <v/>
      </c>
      <c r="B92" s="4" t="str">
        <f>IF('Série original'!$B92&lt;&gt;"",'Série original'!$B92,"")</f>
        <v/>
      </c>
      <c r="C92" s="5" t="str">
        <f>IF(AND('2º Saneamento'!$O92&gt;30%,'2º Saneamento'!C92&gt;='2º Saneamento'!$P92,'2º Saneamento'!C92&lt;='2º Saneamento'!$Q92,COUNT('2º Saneamento'!$C92:$L92)&gt;3,OR('2º Saneamento'!$N92&lt;&gt;'1º Saneamento'!$N92,'2º Saneamento'!$O92&lt;&gt;'1º Saneamento'!$O92,'2º Saneamento'!$P92&lt;&gt;'1º Saneamento'!$P92)),'2º Saneamento'!C92," ")</f>
        <v xml:space="preserve"> </v>
      </c>
      <c r="D92" s="5" t="str">
        <f>IF(AND('2º Saneamento'!$O92&gt;30%,'2º Saneamento'!D92&gt;='2º Saneamento'!$P92,'2º Saneamento'!D92&lt;='2º Saneamento'!$Q92,COUNT('2º Saneamento'!$C92:$L92)&gt;3,OR('2º Saneamento'!$N92&lt;&gt;'1º Saneamento'!$N92,'2º Saneamento'!$O92&lt;&gt;'1º Saneamento'!$O92,'2º Saneamento'!$P92&lt;&gt;'1º Saneamento'!$P92)),'2º Saneamento'!D92," ")</f>
        <v xml:space="preserve"> </v>
      </c>
      <c r="E92" s="5" t="str">
        <f>IF(AND('2º Saneamento'!$O92&gt;30%,'2º Saneamento'!E92&gt;='2º Saneamento'!$P92,'2º Saneamento'!E92&lt;='2º Saneamento'!$Q92,COUNT('2º Saneamento'!$C92:$L92)&gt;3,OR('2º Saneamento'!$N92&lt;&gt;'1º Saneamento'!$N92,'2º Saneamento'!$O92&lt;&gt;'1º Saneamento'!$O92,'2º Saneamento'!$P92&lt;&gt;'1º Saneamento'!$P92)),'2º Saneamento'!E92," ")</f>
        <v xml:space="preserve"> </v>
      </c>
      <c r="F92" s="5" t="str">
        <f>IF(AND('2º Saneamento'!$O92&gt;30%,'2º Saneamento'!F92&gt;='2º Saneamento'!$P92,'2º Saneamento'!F92&lt;='2º Saneamento'!$Q92,COUNT('2º Saneamento'!$C92:$L92)&gt;3,OR('2º Saneamento'!$N92&lt;&gt;'1º Saneamento'!$N92,'2º Saneamento'!$O92&lt;&gt;'1º Saneamento'!$O92,'2º Saneamento'!$P92&lt;&gt;'1º Saneamento'!$P92)),'2º Saneamento'!F92," ")</f>
        <v xml:space="preserve"> </v>
      </c>
      <c r="G92" s="5" t="str">
        <f>IF(AND('2º Saneamento'!$O92&gt;30%,'2º Saneamento'!G92&gt;='2º Saneamento'!$P92,'2º Saneamento'!G92&lt;='2º Saneamento'!$Q92,COUNT('2º Saneamento'!$C92:$L92)&gt;3,OR('2º Saneamento'!$N92&lt;&gt;'1º Saneamento'!$N92,'2º Saneamento'!$O92&lt;&gt;'1º Saneamento'!$O92,'2º Saneamento'!$P92&lt;&gt;'1º Saneamento'!$P92)),'2º Saneamento'!G92," ")</f>
        <v xml:space="preserve"> </v>
      </c>
      <c r="H92" s="5" t="str">
        <f>IF(AND('2º Saneamento'!$O92&gt;30%,'2º Saneamento'!H92&gt;='2º Saneamento'!$P92,'2º Saneamento'!H92&lt;='2º Saneamento'!$Q92,COUNT('2º Saneamento'!$C92:$L92)&gt;3,OR('2º Saneamento'!$N92&lt;&gt;'1º Saneamento'!$N92,'2º Saneamento'!$O92&lt;&gt;'1º Saneamento'!$O92,'2º Saneamento'!$P92&lt;&gt;'1º Saneamento'!$P92)),'2º Saneamento'!H92," ")</f>
        <v xml:space="preserve"> </v>
      </c>
      <c r="I92" s="5" t="str">
        <f>IF(AND('2º Saneamento'!$O92&gt;30%,'2º Saneamento'!I92&gt;='2º Saneamento'!$P92,'2º Saneamento'!I92&lt;='2º Saneamento'!$Q92,COUNT('2º Saneamento'!$C92:$L92)&gt;3,OR('2º Saneamento'!$N92&lt;&gt;'1º Saneamento'!$N92,'2º Saneamento'!$O92&lt;&gt;'1º Saneamento'!$O92,'2º Saneamento'!$P92&lt;&gt;'1º Saneamento'!$P92)),'2º Saneamento'!I92," ")</f>
        <v xml:space="preserve"> </v>
      </c>
      <c r="J92" s="5" t="str">
        <f>IF(AND('2º Saneamento'!$O92&gt;30%,'2º Saneamento'!J92&gt;='2º Saneamento'!$P92,'2º Saneamento'!J92&lt;='2º Saneamento'!$Q92,COUNT('2º Saneamento'!$C92:$L92)&gt;3,OR('2º Saneamento'!$N92&lt;&gt;'1º Saneamento'!$N92,'2º Saneamento'!$O92&lt;&gt;'1º Saneamento'!$O92,'2º Saneamento'!$P92&lt;&gt;'1º Saneamento'!$P92)),'2º Saneamento'!J92," ")</f>
        <v xml:space="preserve"> </v>
      </c>
      <c r="K92" s="5" t="str">
        <f>IF(AND('2º Saneamento'!$O92&gt;30%,'2º Saneamento'!K92&gt;='2º Saneamento'!$P92,'2º Saneamento'!K92&lt;='2º Saneamento'!$Q92,COUNT('2º Saneamento'!$C92:$L92)&gt;3,OR('2º Saneamento'!$N92&lt;&gt;'1º Saneamento'!$N92,'2º Saneamento'!$O92&lt;&gt;'1º Saneamento'!$O92,'2º Saneamento'!$P92&lt;&gt;'1º Saneamento'!$P92)),'2º Saneamento'!K92," ")</f>
        <v xml:space="preserve"> </v>
      </c>
      <c r="L92" s="5" t="str">
        <f>IF(AND('2º Saneamento'!$O92&gt;30%,'2º Saneamento'!L92&gt;='2º Saneamento'!$P92,'2º Saneamento'!L92&lt;='2º Saneamento'!$Q92,COUNT('2º Saneamento'!$C92:$L92)&gt;3,OR('2º Saneamento'!$N92&lt;&gt;'1º Saneamento'!$N92,'2º Saneamento'!$O92&lt;&gt;'1º Saneamento'!$O92,'2º Saneamento'!$P92&lt;&gt;'1º Saneamento'!$P92)),'2º Saneamento'!L92," ")</f>
        <v xml:space="preserve"> </v>
      </c>
      <c r="M92" s="44" t="str">
        <f t="shared" si="10"/>
        <v/>
      </c>
      <c r="N92" s="7" t="str">
        <f t="shared" si="11"/>
        <v/>
      </c>
      <c r="O92" s="8" t="str">
        <f t="shared" si="12"/>
        <v/>
      </c>
      <c r="P92" s="6" t="str">
        <f t="shared" si="13"/>
        <v/>
      </c>
      <c r="Q92" s="5" t="str">
        <f t="shared" si="14"/>
        <v/>
      </c>
    </row>
    <row r="93" spans="1:17" ht="12.75" customHeight="1" x14ac:dyDescent="0.25">
      <c r="A93" s="3" t="str">
        <f>IF('Série original'!$A93&lt;&gt;"",'Série original'!$A93,"")</f>
        <v/>
      </c>
      <c r="B93" s="4" t="str">
        <f>IF('Série original'!$B93&lt;&gt;"",'Série original'!$B93,"")</f>
        <v/>
      </c>
      <c r="C93" s="5" t="str">
        <f>IF(AND('2º Saneamento'!$O93&gt;30%,'2º Saneamento'!C93&gt;='2º Saneamento'!$P93,'2º Saneamento'!C93&lt;='2º Saneamento'!$Q93,COUNT('2º Saneamento'!$C93:$L93)&gt;3,OR('2º Saneamento'!$N93&lt;&gt;'1º Saneamento'!$N93,'2º Saneamento'!$O93&lt;&gt;'1º Saneamento'!$O93,'2º Saneamento'!$P93&lt;&gt;'1º Saneamento'!$P93)),'2º Saneamento'!C93," ")</f>
        <v xml:space="preserve"> </v>
      </c>
      <c r="D93" s="5" t="str">
        <f>IF(AND('2º Saneamento'!$O93&gt;30%,'2º Saneamento'!D93&gt;='2º Saneamento'!$P93,'2º Saneamento'!D93&lt;='2º Saneamento'!$Q93,COUNT('2º Saneamento'!$C93:$L93)&gt;3,OR('2º Saneamento'!$N93&lt;&gt;'1º Saneamento'!$N93,'2º Saneamento'!$O93&lt;&gt;'1º Saneamento'!$O93,'2º Saneamento'!$P93&lt;&gt;'1º Saneamento'!$P93)),'2º Saneamento'!D93," ")</f>
        <v xml:space="preserve"> </v>
      </c>
      <c r="E93" s="5" t="str">
        <f>IF(AND('2º Saneamento'!$O93&gt;30%,'2º Saneamento'!E93&gt;='2º Saneamento'!$P93,'2º Saneamento'!E93&lt;='2º Saneamento'!$Q93,COUNT('2º Saneamento'!$C93:$L93)&gt;3,OR('2º Saneamento'!$N93&lt;&gt;'1º Saneamento'!$N93,'2º Saneamento'!$O93&lt;&gt;'1º Saneamento'!$O93,'2º Saneamento'!$P93&lt;&gt;'1º Saneamento'!$P93)),'2º Saneamento'!E93," ")</f>
        <v xml:space="preserve"> </v>
      </c>
      <c r="F93" s="5" t="str">
        <f>IF(AND('2º Saneamento'!$O93&gt;30%,'2º Saneamento'!F93&gt;='2º Saneamento'!$P93,'2º Saneamento'!F93&lt;='2º Saneamento'!$Q93,COUNT('2º Saneamento'!$C93:$L93)&gt;3,OR('2º Saneamento'!$N93&lt;&gt;'1º Saneamento'!$N93,'2º Saneamento'!$O93&lt;&gt;'1º Saneamento'!$O93,'2º Saneamento'!$P93&lt;&gt;'1º Saneamento'!$P93)),'2º Saneamento'!F93," ")</f>
        <v xml:space="preserve"> </v>
      </c>
      <c r="G93" s="5" t="str">
        <f>IF(AND('2º Saneamento'!$O93&gt;30%,'2º Saneamento'!G93&gt;='2º Saneamento'!$P93,'2º Saneamento'!G93&lt;='2º Saneamento'!$Q93,COUNT('2º Saneamento'!$C93:$L93)&gt;3,OR('2º Saneamento'!$N93&lt;&gt;'1º Saneamento'!$N93,'2º Saneamento'!$O93&lt;&gt;'1º Saneamento'!$O93,'2º Saneamento'!$P93&lt;&gt;'1º Saneamento'!$P93)),'2º Saneamento'!G93," ")</f>
        <v xml:space="preserve"> </v>
      </c>
      <c r="H93" s="5" t="str">
        <f>IF(AND('2º Saneamento'!$O93&gt;30%,'2º Saneamento'!H93&gt;='2º Saneamento'!$P93,'2º Saneamento'!H93&lt;='2º Saneamento'!$Q93,COUNT('2º Saneamento'!$C93:$L93)&gt;3,OR('2º Saneamento'!$N93&lt;&gt;'1º Saneamento'!$N93,'2º Saneamento'!$O93&lt;&gt;'1º Saneamento'!$O93,'2º Saneamento'!$P93&lt;&gt;'1º Saneamento'!$P93)),'2º Saneamento'!H93," ")</f>
        <v xml:space="preserve"> </v>
      </c>
      <c r="I93" s="5" t="str">
        <f>IF(AND('2º Saneamento'!$O93&gt;30%,'2º Saneamento'!I93&gt;='2º Saneamento'!$P93,'2º Saneamento'!I93&lt;='2º Saneamento'!$Q93,COUNT('2º Saneamento'!$C93:$L93)&gt;3,OR('2º Saneamento'!$N93&lt;&gt;'1º Saneamento'!$N93,'2º Saneamento'!$O93&lt;&gt;'1º Saneamento'!$O93,'2º Saneamento'!$P93&lt;&gt;'1º Saneamento'!$P93)),'2º Saneamento'!I93," ")</f>
        <v xml:space="preserve"> </v>
      </c>
      <c r="J93" s="5" t="str">
        <f>IF(AND('2º Saneamento'!$O93&gt;30%,'2º Saneamento'!J93&gt;='2º Saneamento'!$P93,'2º Saneamento'!J93&lt;='2º Saneamento'!$Q93,COUNT('2º Saneamento'!$C93:$L93)&gt;3,OR('2º Saneamento'!$N93&lt;&gt;'1º Saneamento'!$N93,'2º Saneamento'!$O93&lt;&gt;'1º Saneamento'!$O93,'2º Saneamento'!$P93&lt;&gt;'1º Saneamento'!$P93)),'2º Saneamento'!J93," ")</f>
        <v xml:space="preserve"> </v>
      </c>
      <c r="K93" s="5" t="str">
        <f>IF(AND('2º Saneamento'!$O93&gt;30%,'2º Saneamento'!K93&gt;='2º Saneamento'!$P93,'2º Saneamento'!K93&lt;='2º Saneamento'!$Q93,COUNT('2º Saneamento'!$C93:$L93)&gt;3,OR('2º Saneamento'!$N93&lt;&gt;'1º Saneamento'!$N93,'2º Saneamento'!$O93&lt;&gt;'1º Saneamento'!$O93,'2º Saneamento'!$P93&lt;&gt;'1º Saneamento'!$P93)),'2º Saneamento'!K93," ")</f>
        <v xml:space="preserve"> </v>
      </c>
      <c r="L93" s="5" t="str">
        <f>IF(AND('2º Saneamento'!$O93&gt;30%,'2º Saneamento'!L93&gt;='2º Saneamento'!$P93,'2º Saneamento'!L93&lt;='2º Saneamento'!$Q93,COUNT('2º Saneamento'!$C93:$L93)&gt;3,OR('2º Saneamento'!$N93&lt;&gt;'1º Saneamento'!$N93,'2º Saneamento'!$O93&lt;&gt;'1º Saneamento'!$O93,'2º Saneamento'!$P93&lt;&gt;'1º Saneamento'!$P93)),'2º Saneamento'!L93," ")</f>
        <v xml:space="preserve"> </v>
      </c>
      <c r="M93" s="44" t="str">
        <f t="shared" si="10"/>
        <v/>
      </c>
      <c r="N93" s="7" t="str">
        <f t="shared" si="11"/>
        <v/>
      </c>
      <c r="O93" s="8" t="str">
        <f t="shared" si="12"/>
        <v/>
      </c>
      <c r="P93" s="6" t="str">
        <f t="shared" si="13"/>
        <v/>
      </c>
      <c r="Q93" s="5" t="str">
        <f t="shared" si="14"/>
        <v/>
      </c>
    </row>
    <row r="94" spans="1:17" ht="12.75" customHeight="1" x14ac:dyDescent="0.25">
      <c r="A94" s="3" t="str">
        <f>IF('Série original'!$A94&lt;&gt;"",'Série original'!$A94,"")</f>
        <v/>
      </c>
      <c r="B94" s="4" t="str">
        <f>IF('Série original'!$B94&lt;&gt;"",'Série original'!$B94,"")</f>
        <v/>
      </c>
      <c r="C94" s="5" t="str">
        <f>IF(AND('2º Saneamento'!$O94&gt;30%,'2º Saneamento'!C94&gt;='2º Saneamento'!$P94,'2º Saneamento'!C94&lt;='2º Saneamento'!$Q94,COUNT('2º Saneamento'!$C94:$L94)&gt;3,OR('2º Saneamento'!$N94&lt;&gt;'1º Saneamento'!$N94,'2º Saneamento'!$O94&lt;&gt;'1º Saneamento'!$O94,'2º Saneamento'!$P94&lt;&gt;'1º Saneamento'!$P94)),'2º Saneamento'!C94," ")</f>
        <v xml:space="preserve"> </v>
      </c>
      <c r="D94" s="5" t="str">
        <f>IF(AND('2º Saneamento'!$O94&gt;30%,'2º Saneamento'!D94&gt;='2º Saneamento'!$P94,'2º Saneamento'!D94&lt;='2º Saneamento'!$Q94,COUNT('2º Saneamento'!$C94:$L94)&gt;3,OR('2º Saneamento'!$N94&lt;&gt;'1º Saneamento'!$N94,'2º Saneamento'!$O94&lt;&gt;'1º Saneamento'!$O94,'2º Saneamento'!$P94&lt;&gt;'1º Saneamento'!$P94)),'2º Saneamento'!D94," ")</f>
        <v xml:space="preserve"> </v>
      </c>
      <c r="E94" s="5" t="str">
        <f>IF(AND('2º Saneamento'!$O94&gt;30%,'2º Saneamento'!E94&gt;='2º Saneamento'!$P94,'2º Saneamento'!E94&lt;='2º Saneamento'!$Q94,COUNT('2º Saneamento'!$C94:$L94)&gt;3,OR('2º Saneamento'!$N94&lt;&gt;'1º Saneamento'!$N94,'2º Saneamento'!$O94&lt;&gt;'1º Saneamento'!$O94,'2º Saneamento'!$P94&lt;&gt;'1º Saneamento'!$P94)),'2º Saneamento'!E94," ")</f>
        <v xml:space="preserve"> </v>
      </c>
      <c r="F94" s="5" t="str">
        <f>IF(AND('2º Saneamento'!$O94&gt;30%,'2º Saneamento'!F94&gt;='2º Saneamento'!$P94,'2º Saneamento'!F94&lt;='2º Saneamento'!$Q94,COUNT('2º Saneamento'!$C94:$L94)&gt;3,OR('2º Saneamento'!$N94&lt;&gt;'1º Saneamento'!$N94,'2º Saneamento'!$O94&lt;&gt;'1º Saneamento'!$O94,'2º Saneamento'!$P94&lt;&gt;'1º Saneamento'!$P94)),'2º Saneamento'!F94," ")</f>
        <v xml:space="preserve"> </v>
      </c>
      <c r="G94" s="5" t="str">
        <f>IF(AND('2º Saneamento'!$O94&gt;30%,'2º Saneamento'!G94&gt;='2º Saneamento'!$P94,'2º Saneamento'!G94&lt;='2º Saneamento'!$Q94,COUNT('2º Saneamento'!$C94:$L94)&gt;3,OR('2º Saneamento'!$N94&lt;&gt;'1º Saneamento'!$N94,'2º Saneamento'!$O94&lt;&gt;'1º Saneamento'!$O94,'2º Saneamento'!$P94&lt;&gt;'1º Saneamento'!$P94)),'2º Saneamento'!G94," ")</f>
        <v xml:space="preserve"> </v>
      </c>
      <c r="H94" s="5" t="str">
        <f>IF(AND('2º Saneamento'!$O94&gt;30%,'2º Saneamento'!H94&gt;='2º Saneamento'!$P94,'2º Saneamento'!H94&lt;='2º Saneamento'!$Q94,COUNT('2º Saneamento'!$C94:$L94)&gt;3,OR('2º Saneamento'!$N94&lt;&gt;'1º Saneamento'!$N94,'2º Saneamento'!$O94&lt;&gt;'1º Saneamento'!$O94,'2º Saneamento'!$P94&lt;&gt;'1º Saneamento'!$P94)),'2º Saneamento'!H94," ")</f>
        <v xml:space="preserve"> </v>
      </c>
      <c r="I94" s="5" t="str">
        <f>IF(AND('2º Saneamento'!$O94&gt;30%,'2º Saneamento'!I94&gt;='2º Saneamento'!$P94,'2º Saneamento'!I94&lt;='2º Saneamento'!$Q94,COUNT('2º Saneamento'!$C94:$L94)&gt;3,OR('2º Saneamento'!$N94&lt;&gt;'1º Saneamento'!$N94,'2º Saneamento'!$O94&lt;&gt;'1º Saneamento'!$O94,'2º Saneamento'!$P94&lt;&gt;'1º Saneamento'!$P94)),'2º Saneamento'!I94," ")</f>
        <v xml:space="preserve"> </v>
      </c>
      <c r="J94" s="5" t="str">
        <f>IF(AND('2º Saneamento'!$O94&gt;30%,'2º Saneamento'!J94&gt;='2º Saneamento'!$P94,'2º Saneamento'!J94&lt;='2º Saneamento'!$Q94,COUNT('2º Saneamento'!$C94:$L94)&gt;3,OR('2º Saneamento'!$N94&lt;&gt;'1º Saneamento'!$N94,'2º Saneamento'!$O94&lt;&gt;'1º Saneamento'!$O94,'2º Saneamento'!$P94&lt;&gt;'1º Saneamento'!$P94)),'2º Saneamento'!J94," ")</f>
        <v xml:space="preserve"> </v>
      </c>
      <c r="K94" s="5" t="str">
        <f>IF(AND('2º Saneamento'!$O94&gt;30%,'2º Saneamento'!K94&gt;='2º Saneamento'!$P94,'2º Saneamento'!K94&lt;='2º Saneamento'!$Q94,COUNT('2º Saneamento'!$C94:$L94)&gt;3,OR('2º Saneamento'!$N94&lt;&gt;'1º Saneamento'!$N94,'2º Saneamento'!$O94&lt;&gt;'1º Saneamento'!$O94,'2º Saneamento'!$P94&lt;&gt;'1º Saneamento'!$P94)),'2º Saneamento'!K94," ")</f>
        <v xml:space="preserve"> </v>
      </c>
      <c r="L94" s="5" t="str">
        <f>IF(AND('2º Saneamento'!$O94&gt;30%,'2º Saneamento'!L94&gt;='2º Saneamento'!$P94,'2º Saneamento'!L94&lt;='2º Saneamento'!$Q94,COUNT('2º Saneamento'!$C94:$L94)&gt;3,OR('2º Saneamento'!$N94&lt;&gt;'1º Saneamento'!$N94,'2º Saneamento'!$O94&lt;&gt;'1º Saneamento'!$O94,'2º Saneamento'!$P94&lt;&gt;'1º Saneamento'!$P94)),'2º Saneamento'!L94," ")</f>
        <v xml:space="preserve"> </v>
      </c>
      <c r="M94" s="44" t="str">
        <f t="shared" si="10"/>
        <v/>
      </c>
      <c r="N94" s="7" t="str">
        <f t="shared" si="11"/>
        <v/>
      </c>
      <c r="O94" s="8" t="str">
        <f t="shared" si="12"/>
        <v/>
      </c>
      <c r="P94" s="6" t="str">
        <f t="shared" si="13"/>
        <v/>
      </c>
      <c r="Q94" s="5" t="str">
        <f t="shared" si="14"/>
        <v/>
      </c>
    </row>
    <row r="95" spans="1:17" ht="12.75" customHeight="1" x14ac:dyDescent="0.25">
      <c r="A95" s="3" t="str">
        <f>IF('Série original'!$A95&lt;&gt;"",'Série original'!$A95,"")</f>
        <v/>
      </c>
      <c r="B95" s="4" t="str">
        <f>IF('Série original'!$B95&lt;&gt;"",'Série original'!$B95,"")</f>
        <v/>
      </c>
      <c r="C95" s="5" t="str">
        <f>IF(AND('2º Saneamento'!$O95&gt;30%,'2º Saneamento'!C95&gt;='2º Saneamento'!$P95,'2º Saneamento'!C95&lt;='2º Saneamento'!$Q95,COUNT('2º Saneamento'!$C95:$L95)&gt;3,OR('2º Saneamento'!$N95&lt;&gt;'1º Saneamento'!$N95,'2º Saneamento'!$O95&lt;&gt;'1º Saneamento'!$O95,'2º Saneamento'!$P95&lt;&gt;'1º Saneamento'!$P95)),'2º Saneamento'!C95," ")</f>
        <v xml:space="preserve"> </v>
      </c>
      <c r="D95" s="5" t="str">
        <f>IF(AND('2º Saneamento'!$O95&gt;30%,'2º Saneamento'!D95&gt;='2º Saneamento'!$P95,'2º Saneamento'!D95&lt;='2º Saneamento'!$Q95,COUNT('2º Saneamento'!$C95:$L95)&gt;3,OR('2º Saneamento'!$N95&lt;&gt;'1º Saneamento'!$N95,'2º Saneamento'!$O95&lt;&gt;'1º Saneamento'!$O95,'2º Saneamento'!$P95&lt;&gt;'1º Saneamento'!$P95)),'2º Saneamento'!D95," ")</f>
        <v xml:space="preserve"> </v>
      </c>
      <c r="E95" s="5" t="str">
        <f>IF(AND('2º Saneamento'!$O95&gt;30%,'2º Saneamento'!E95&gt;='2º Saneamento'!$P95,'2º Saneamento'!E95&lt;='2º Saneamento'!$Q95,COUNT('2º Saneamento'!$C95:$L95)&gt;3,OR('2º Saneamento'!$N95&lt;&gt;'1º Saneamento'!$N95,'2º Saneamento'!$O95&lt;&gt;'1º Saneamento'!$O95,'2º Saneamento'!$P95&lt;&gt;'1º Saneamento'!$P95)),'2º Saneamento'!E95," ")</f>
        <v xml:space="preserve"> </v>
      </c>
      <c r="F95" s="5" t="str">
        <f>IF(AND('2º Saneamento'!$O95&gt;30%,'2º Saneamento'!F95&gt;='2º Saneamento'!$P95,'2º Saneamento'!F95&lt;='2º Saneamento'!$Q95,COUNT('2º Saneamento'!$C95:$L95)&gt;3,OR('2º Saneamento'!$N95&lt;&gt;'1º Saneamento'!$N95,'2º Saneamento'!$O95&lt;&gt;'1º Saneamento'!$O95,'2º Saneamento'!$P95&lt;&gt;'1º Saneamento'!$P95)),'2º Saneamento'!F95," ")</f>
        <v xml:space="preserve"> </v>
      </c>
      <c r="G95" s="5" t="str">
        <f>IF(AND('2º Saneamento'!$O95&gt;30%,'2º Saneamento'!G95&gt;='2º Saneamento'!$P95,'2º Saneamento'!G95&lt;='2º Saneamento'!$Q95,COUNT('2º Saneamento'!$C95:$L95)&gt;3,OR('2º Saneamento'!$N95&lt;&gt;'1º Saneamento'!$N95,'2º Saneamento'!$O95&lt;&gt;'1º Saneamento'!$O95,'2º Saneamento'!$P95&lt;&gt;'1º Saneamento'!$P95)),'2º Saneamento'!G95," ")</f>
        <v xml:space="preserve"> </v>
      </c>
      <c r="H95" s="5" t="str">
        <f>IF(AND('2º Saneamento'!$O95&gt;30%,'2º Saneamento'!H95&gt;='2º Saneamento'!$P95,'2º Saneamento'!H95&lt;='2º Saneamento'!$Q95,COUNT('2º Saneamento'!$C95:$L95)&gt;3,OR('2º Saneamento'!$N95&lt;&gt;'1º Saneamento'!$N95,'2º Saneamento'!$O95&lt;&gt;'1º Saneamento'!$O95,'2º Saneamento'!$P95&lt;&gt;'1º Saneamento'!$P95)),'2º Saneamento'!H95," ")</f>
        <v xml:space="preserve"> </v>
      </c>
      <c r="I95" s="5" t="str">
        <f>IF(AND('2º Saneamento'!$O95&gt;30%,'2º Saneamento'!I95&gt;='2º Saneamento'!$P95,'2º Saneamento'!I95&lt;='2º Saneamento'!$Q95,COUNT('2º Saneamento'!$C95:$L95)&gt;3,OR('2º Saneamento'!$N95&lt;&gt;'1º Saneamento'!$N95,'2º Saneamento'!$O95&lt;&gt;'1º Saneamento'!$O95,'2º Saneamento'!$P95&lt;&gt;'1º Saneamento'!$P95)),'2º Saneamento'!I95," ")</f>
        <v xml:space="preserve"> </v>
      </c>
      <c r="J95" s="5" t="str">
        <f>IF(AND('2º Saneamento'!$O95&gt;30%,'2º Saneamento'!J95&gt;='2º Saneamento'!$P95,'2º Saneamento'!J95&lt;='2º Saneamento'!$Q95,COUNT('2º Saneamento'!$C95:$L95)&gt;3,OR('2º Saneamento'!$N95&lt;&gt;'1º Saneamento'!$N95,'2º Saneamento'!$O95&lt;&gt;'1º Saneamento'!$O95,'2º Saneamento'!$P95&lt;&gt;'1º Saneamento'!$P95)),'2º Saneamento'!J95," ")</f>
        <v xml:space="preserve"> </v>
      </c>
      <c r="K95" s="5" t="str">
        <f>IF(AND('2º Saneamento'!$O95&gt;30%,'2º Saneamento'!K95&gt;='2º Saneamento'!$P95,'2º Saneamento'!K95&lt;='2º Saneamento'!$Q95,COUNT('2º Saneamento'!$C95:$L95)&gt;3,OR('2º Saneamento'!$N95&lt;&gt;'1º Saneamento'!$N95,'2º Saneamento'!$O95&lt;&gt;'1º Saneamento'!$O95,'2º Saneamento'!$P95&lt;&gt;'1º Saneamento'!$P95)),'2º Saneamento'!K95," ")</f>
        <v xml:space="preserve"> </v>
      </c>
      <c r="L95" s="5" t="str">
        <f>IF(AND('2º Saneamento'!$O95&gt;30%,'2º Saneamento'!L95&gt;='2º Saneamento'!$P95,'2º Saneamento'!L95&lt;='2º Saneamento'!$Q95,COUNT('2º Saneamento'!$C95:$L95)&gt;3,OR('2º Saneamento'!$N95&lt;&gt;'1º Saneamento'!$N95,'2º Saneamento'!$O95&lt;&gt;'1º Saneamento'!$O95,'2º Saneamento'!$P95&lt;&gt;'1º Saneamento'!$P95)),'2º Saneamento'!L95," ")</f>
        <v xml:space="preserve"> </v>
      </c>
      <c r="M95" s="44" t="str">
        <f t="shared" si="10"/>
        <v/>
      </c>
      <c r="N95" s="7" t="str">
        <f t="shared" si="11"/>
        <v/>
      </c>
      <c r="O95" s="8" t="str">
        <f t="shared" si="12"/>
        <v/>
      </c>
      <c r="P95" s="6" t="str">
        <f t="shared" si="13"/>
        <v/>
      </c>
      <c r="Q95" s="5" t="str">
        <f t="shared" si="14"/>
        <v/>
      </c>
    </row>
    <row r="96" spans="1:17" ht="12.75" customHeight="1" x14ac:dyDescent="0.25">
      <c r="A96" s="3" t="str">
        <f>IF('Série original'!$A96&lt;&gt;"",'Série original'!$A96,"")</f>
        <v/>
      </c>
      <c r="B96" s="4" t="str">
        <f>IF('Série original'!$B96&lt;&gt;"",'Série original'!$B96,"")</f>
        <v/>
      </c>
      <c r="C96" s="5" t="str">
        <f>IF(AND('2º Saneamento'!$O96&gt;30%,'2º Saneamento'!C96&gt;='2º Saneamento'!$P96,'2º Saneamento'!C96&lt;='2º Saneamento'!$Q96,COUNT('2º Saneamento'!$C96:$L96)&gt;3,OR('2º Saneamento'!$N96&lt;&gt;'1º Saneamento'!$N96,'2º Saneamento'!$O96&lt;&gt;'1º Saneamento'!$O96,'2º Saneamento'!$P96&lt;&gt;'1º Saneamento'!$P96)),'2º Saneamento'!C96," ")</f>
        <v xml:space="preserve"> </v>
      </c>
      <c r="D96" s="5" t="str">
        <f>IF(AND('2º Saneamento'!$O96&gt;30%,'2º Saneamento'!D96&gt;='2º Saneamento'!$P96,'2º Saneamento'!D96&lt;='2º Saneamento'!$Q96,COUNT('2º Saneamento'!$C96:$L96)&gt;3,OR('2º Saneamento'!$N96&lt;&gt;'1º Saneamento'!$N96,'2º Saneamento'!$O96&lt;&gt;'1º Saneamento'!$O96,'2º Saneamento'!$P96&lt;&gt;'1º Saneamento'!$P96)),'2º Saneamento'!D96," ")</f>
        <v xml:space="preserve"> </v>
      </c>
      <c r="E96" s="5" t="str">
        <f>IF(AND('2º Saneamento'!$O96&gt;30%,'2º Saneamento'!E96&gt;='2º Saneamento'!$P96,'2º Saneamento'!E96&lt;='2º Saneamento'!$Q96,COUNT('2º Saneamento'!$C96:$L96)&gt;3,OR('2º Saneamento'!$N96&lt;&gt;'1º Saneamento'!$N96,'2º Saneamento'!$O96&lt;&gt;'1º Saneamento'!$O96,'2º Saneamento'!$P96&lt;&gt;'1º Saneamento'!$P96)),'2º Saneamento'!E96," ")</f>
        <v xml:space="preserve"> </v>
      </c>
      <c r="F96" s="5" t="str">
        <f>IF(AND('2º Saneamento'!$O96&gt;30%,'2º Saneamento'!F96&gt;='2º Saneamento'!$P96,'2º Saneamento'!F96&lt;='2º Saneamento'!$Q96,COUNT('2º Saneamento'!$C96:$L96)&gt;3,OR('2º Saneamento'!$N96&lt;&gt;'1º Saneamento'!$N96,'2º Saneamento'!$O96&lt;&gt;'1º Saneamento'!$O96,'2º Saneamento'!$P96&lt;&gt;'1º Saneamento'!$P96)),'2º Saneamento'!F96," ")</f>
        <v xml:space="preserve"> </v>
      </c>
      <c r="G96" s="5" t="str">
        <f>IF(AND('2º Saneamento'!$O96&gt;30%,'2º Saneamento'!G96&gt;='2º Saneamento'!$P96,'2º Saneamento'!G96&lt;='2º Saneamento'!$Q96,COUNT('2º Saneamento'!$C96:$L96)&gt;3,OR('2º Saneamento'!$N96&lt;&gt;'1º Saneamento'!$N96,'2º Saneamento'!$O96&lt;&gt;'1º Saneamento'!$O96,'2º Saneamento'!$P96&lt;&gt;'1º Saneamento'!$P96)),'2º Saneamento'!G96," ")</f>
        <v xml:space="preserve"> </v>
      </c>
      <c r="H96" s="5" t="str">
        <f>IF(AND('2º Saneamento'!$O96&gt;30%,'2º Saneamento'!H96&gt;='2º Saneamento'!$P96,'2º Saneamento'!H96&lt;='2º Saneamento'!$Q96,COUNT('2º Saneamento'!$C96:$L96)&gt;3,OR('2º Saneamento'!$N96&lt;&gt;'1º Saneamento'!$N96,'2º Saneamento'!$O96&lt;&gt;'1º Saneamento'!$O96,'2º Saneamento'!$P96&lt;&gt;'1º Saneamento'!$P96)),'2º Saneamento'!H96," ")</f>
        <v xml:space="preserve"> </v>
      </c>
      <c r="I96" s="5" t="str">
        <f>IF(AND('2º Saneamento'!$O96&gt;30%,'2º Saneamento'!I96&gt;='2º Saneamento'!$P96,'2º Saneamento'!I96&lt;='2º Saneamento'!$Q96,COUNT('2º Saneamento'!$C96:$L96)&gt;3,OR('2º Saneamento'!$N96&lt;&gt;'1º Saneamento'!$N96,'2º Saneamento'!$O96&lt;&gt;'1º Saneamento'!$O96,'2º Saneamento'!$P96&lt;&gt;'1º Saneamento'!$P96)),'2º Saneamento'!I96," ")</f>
        <v xml:space="preserve"> </v>
      </c>
      <c r="J96" s="5" t="str">
        <f>IF(AND('2º Saneamento'!$O96&gt;30%,'2º Saneamento'!J96&gt;='2º Saneamento'!$P96,'2º Saneamento'!J96&lt;='2º Saneamento'!$Q96,COUNT('2º Saneamento'!$C96:$L96)&gt;3,OR('2º Saneamento'!$N96&lt;&gt;'1º Saneamento'!$N96,'2º Saneamento'!$O96&lt;&gt;'1º Saneamento'!$O96,'2º Saneamento'!$P96&lt;&gt;'1º Saneamento'!$P96)),'2º Saneamento'!J96," ")</f>
        <v xml:space="preserve"> </v>
      </c>
      <c r="K96" s="5" t="str">
        <f>IF(AND('2º Saneamento'!$O96&gt;30%,'2º Saneamento'!K96&gt;='2º Saneamento'!$P96,'2º Saneamento'!K96&lt;='2º Saneamento'!$Q96,COUNT('2º Saneamento'!$C96:$L96)&gt;3,OR('2º Saneamento'!$N96&lt;&gt;'1º Saneamento'!$N96,'2º Saneamento'!$O96&lt;&gt;'1º Saneamento'!$O96,'2º Saneamento'!$P96&lt;&gt;'1º Saneamento'!$P96)),'2º Saneamento'!K96," ")</f>
        <v xml:space="preserve"> </v>
      </c>
      <c r="L96" s="5" t="str">
        <f>IF(AND('2º Saneamento'!$O96&gt;30%,'2º Saneamento'!L96&gt;='2º Saneamento'!$P96,'2º Saneamento'!L96&lt;='2º Saneamento'!$Q96,COUNT('2º Saneamento'!$C96:$L96)&gt;3,OR('2º Saneamento'!$N96&lt;&gt;'1º Saneamento'!$N96,'2º Saneamento'!$O96&lt;&gt;'1º Saneamento'!$O96,'2º Saneamento'!$P96&lt;&gt;'1º Saneamento'!$P96)),'2º Saneamento'!L96," ")</f>
        <v xml:space="preserve"> </v>
      </c>
      <c r="M96" s="44" t="str">
        <f t="shared" si="10"/>
        <v/>
      </c>
      <c r="N96" s="7" t="str">
        <f t="shared" si="11"/>
        <v/>
      </c>
      <c r="O96" s="8" t="str">
        <f t="shared" si="12"/>
        <v/>
      </c>
      <c r="P96" s="6" t="str">
        <f t="shared" si="13"/>
        <v/>
      </c>
      <c r="Q96" s="5" t="str">
        <f t="shared" si="14"/>
        <v/>
      </c>
    </row>
    <row r="97" spans="1:17" ht="12.75" customHeight="1" x14ac:dyDescent="0.25">
      <c r="A97" s="3" t="str">
        <f>IF('Série original'!$A97&lt;&gt;"",'Série original'!$A97,"")</f>
        <v/>
      </c>
      <c r="B97" s="4" t="str">
        <f>IF('Série original'!$B97&lt;&gt;"",'Série original'!$B97,"")</f>
        <v/>
      </c>
      <c r="C97" s="5" t="str">
        <f>IF(AND('2º Saneamento'!$O97&gt;30%,'2º Saneamento'!C97&gt;='2º Saneamento'!$P97,'2º Saneamento'!C97&lt;='2º Saneamento'!$Q97,COUNT('2º Saneamento'!$C97:$L97)&gt;3,OR('2º Saneamento'!$N97&lt;&gt;'1º Saneamento'!$N97,'2º Saneamento'!$O97&lt;&gt;'1º Saneamento'!$O97,'2º Saneamento'!$P97&lt;&gt;'1º Saneamento'!$P97)),'2º Saneamento'!C97," ")</f>
        <v xml:space="preserve"> </v>
      </c>
      <c r="D97" s="5" t="str">
        <f>IF(AND('2º Saneamento'!$O97&gt;30%,'2º Saneamento'!D97&gt;='2º Saneamento'!$P97,'2º Saneamento'!D97&lt;='2º Saneamento'!$Q97,COUNT('2º Saneamento'!$C97:$L97)&gt;3,OR('2º Saneamento'!$N97&lt;&gt;'1º Saneamento'!$N97,'2º Saneamento'!$O97&lt;&gt;'1º Saneamento'!$O97,'2º Saneamento'!$P97&lt;&gt;'1º Saneamento'!$P97)),'2º Saneamento'!D97," ")</f>
        <v xml:space="preserve"> </v>
      </c>
      <c r="E97" s="5" t="str">
        <f>IF(AND('2º Saneamento'!$O97&gt;30%,'2º Saneamento'!E97&gt;='2º Saneamento'!$P97,'2º Saneamento'!E97&lt;='2º Saneamento'!$Q97,COUNT('2º Saneamento'!$C97:$L97)&gt;3,OR('2º Saneamento'!$N97&lt;&gt;'1º Saneamento'!$N97,'2º Saneamento'!$O97&lt;&gt;'1º Saneamento'!$O97,'2º Saneamento'!$P97&lt;&gt;'1º Saneamento'!$P97)),'2º Saneamento'!E97," ")</f>
        <v xml:space="preserve"> </v>
      </c>
      <c r="F97" s="5" t="str">
        <f>IF(AND('2º Saneamento'!$O97&gt;30%,'2º Saneamento'!F97&gt;='2º Saneamento'!$P97,'2º Saneamento'!F97&lt;='2º Saneamento'!$Q97,COUNT('2º Saneamento'!$C97:$L97)&gt;3,OR('2º Saneamento'!$N97&lt;&gt;'1º Saneamento'!$N97,'2º Saneamento'!$O97&lt;&gt;'1º Saneamento'!$O97,'2º Saneamento'!$P97&lt;&gt;'1º Saneamento'!$P97)),'2º Saneamento'!F97," ")</f>
        <v xml:space="preserve"> </v>
      </c>
      <c r="G97" s="5" t="str">
        <f>IF(AND('2º Saneamento'!$O97&gt;30%,'2º Saneamento'!G97&gt;='2º Saneamento'!$P97,'2º Saneamento'!G97&lt;='2º Saneamento'!$Q97,COUNT('2º Saneamento'!$C97:$L97)&gt;3,OR('2º Saneamento'!$N97&lt;&gt;'1º Saneamento'!$N97,'2º Saneamento'!$O97&lt;&gt;'1º Saneamento'!$O97,'2º Saneamento'!$P97&lt;&gt;'1º Saneamento'!$P97)),'2º Saneamento'!G97," ")</f>
        <v xml:space="preserve"> </v>
      </c>
      <c r="H97" s="5" t="str">
        <f>IF(AND('2º Saneamento'!$O97&gt;30%,'2º Saneamento'!H97&gt;='2º Saneamento'!$P97,'2º Saneamento'!H97&lt;='2º Saneamento'!$Q97,COUNT('2º Saneamento'!$C97:$L97)&gt;3,OR('2º Saneamento'!$N97&lt;&gt;'1º Saneamento'!$N97,'2º Saneamento'!$O97&lt;&gt;'1º Saneamento'!$O97,'2º Saneamento'!$P97&lt;&gt;'1º Saneamento'!$P97)),'2º Saneamento'!H97," ")</f>
        <v xml:space="preserve"> </v>
      </c>
      <c r="I97" s="5" t="str">
        <f>IF(AND('2º Saneamento'!$O97&gt;30%,'2º Saneamento'!I97&gt;='2º Saneamento'!$P97,'2º Saneamento'!I97&lt;='2º Saneamento'!$Q97,COUNT('2º Saneamento'!$C97:$L97)&gt;3,OR('2º Saneamento'!$N97&lt;&gt;'1º Saneamento'!$N97,'2º Saneamento'!$O97&lt;&gt;'1º Saneamento'!$O97,'2º Saneamento'!$P97&lt;&gt;'1º Saneamento'!$P97)),'2º Saneamento'!I97," ")</f>
        <v xml:space="preserve"> </v>
      </c>
      <c r="J97" s="5" t="str">
        <f>IF(AND('2º Saneamento'!$O97&gt;30%,'2º Saneamento'!J97&gt;='2º Saneamento'!$P97,'2º Saneamento'!J97&lt;='2º Saneamento'!$Q97,COUNT('2º Saneamento'!$C97:$L97)&gt;3,OR('2º Saneamento'!$N97&lt;&gt;'1º Saneamento'!$N97,'2º Saneamento'!$O97&lt;&gt;'1º Saneamento'!$O97,'2º Saneamento'!$P97&lt;&gt;'1º Saneamento'!$P97)),'2º Saneamento'!J97," ")</f>
        <v xml:space="preserve"> </v>
      </c>
      <c r="K97" s="5" t="str">
        <f>IF(AND('2º Saneamento'!$O97&gt;30%,'2º Saneamento'!K97&gt;='2º Saneamento'!$P97,'2º Saneamento'!K97&lt;='2º Saneamento'!$Q97,COUNT('2º Saneamento'!$C97:$L97)&gt;3,OR('2º Saneamento'!$N97&lt;&gt;'1º Saneamento'!$N97,'2º Saneamento'!$O97&lt;&gt;'1º Saneamento'!$O97,'2º Saneamento'!$P97&lt;&gt;'1º Saneamento'!$P97)),'2º Saneamento'!K97," ")</f>
        <v xml:space="preserve"> </v>
      </c>
      <c r="L97" s="5" t="str">
        <f>IF(AND('2º Saneamento'!$O97&gt;30%,'2º Saneamento'!L97&gt;='2º Saneamento'!$P97,'2º Saneamento'!L97&lt;='2º Saneamento'!$Q97,COUNT('2º Saneamento'!$C97:$L97)&gt;3,OR('2º Saneamento'!$N97&lt;&gt;'1º Saneamento'!$N97,'2º Saneamento'!$O97&lt;&gt;'1º Saneamento'!$O97,'2º Saneamento'!$P97&lt;&gt;'1º Saneamento'!$P97)),'2º Saneamento'!L97," ")</f>
        <v xml:space="preserve"> </v>
      </c>
      <c r="M97" s="44" t="str">
        <f t="shared" si="10"/>
        <v/>
      </c>
      <c r="N97" s="7" t="str">
        <f t="shared" si="11"/>
        <v/>
      </c>
      <c r="O97" s="8" t="str">
        <f t="shared" si="12"/>
        <v/>
      </c>
      <c r="P97" s="6" t="str">
        <f t="shared" si="13"/>
        <v/>
      </c>
      <c r="Q97" s="5" t="str">
        <f t="shared" si="14"/>
        <v/>
      </c>
    </row>
    <row r="98" spans="1:17" ht="12.75" customHeight="1" x14ac:dyDescent="0.25">
      <c r="A98" s="3" t="str">
        <f>IF('Série original'!$A98&lt;&gt;"",'Série original'!$A98,"")</f>
        <v/>
      </c>
      <c r="B98" s="4" t="str">
        <f>IF('Série original'!$B98&lt;&gt;"",'Série original'!$B98,"")</f>
        <v/>
      </c>
      <c r="C98" s="5" t="str">
        <f>IF(AND('2º Saneamento'!$O98&gt;30%,'2º Saneamento'!C98&gt;='2º Saneamento'!$P98,'2º Saneamento'!C98&lt;='2º Saneamento'!$Q98,COUNT('2º Saneamento'!$C98:$L98)&gt;3,OR('2º Saneamento'!$N98&lt;&gt;'1º Saneamento'!$N98,'2º Saneamento'!$O98&lt;&gt;'1º Saneamento'!$O98,'2º Saneamento'!$P98&lt;&gt;'1º Saneamento'!$P98)),'2º Saneamento'!C98," ")</f>
        <v xml:space="preserve"> </v>
      </c>
      <c r="D98" s="5" t="str">
        <f>IF(AND('2º Saneamento'!$O98&gt;30%,'2º Saneamento'!D98&gt;='2º Saneamento'!$P98,'2º Saneamento'!D98&lt;='2º Saneamento'!$Q98,COUNT('2º Saneamento'!$C98:$L98)&gt;3,OR('2º Saneamento'!$N98&lt;&gt;'1º Saneamento'!$N98,'2º Saneamento'!$O98&lt;&gt;'1º Saneamento'!$O98,'2º Saneamento'!$P98&lt;&gt;'1º Saneamento'!$P98)),'2º Saneamento'!D98," ")</f>
        <v xml:space="preserve"> </v>
      </c>
      <c r="E98" s="5" t="str">
        <f>IF(AND('2º Saneamento'!$O98&gt;30%,'2º Saneamento'!E98&gt;='2º Saneamento'!$P98,'2º Saneamento'!E98&lt;='2º Saneamento'!$Q98,COUNT('2º Saneamento'!$C98:$L98)&gt;3,OR('2º Saneamento'!$N98&lt;&gt;'1º Saneamento'!$N98,'2º Saneamento'!$O98&lt;&gt;'1º Saneamento'!$O98,'2º Saneamento'!$P98&lt;&gt;'1º Saneamento'!$P98)),'2º Saneamento'!E98," ")</f>
        <v xml:space="preserve"> </v>
      </c>
      <c r="F98" s="5" t="str">
        <f>IF(AND('2º Saneamento'!$O98&gt;30%,'2º Saneamento'!F98&gt;='2º Saneamento'!$P98,'2º Saneamento'!F98&lt;='2º Saneamento'!$Q98,COUNT('2º Saneamento'!$C98:$L98)&gt;3,OR('2º Saneamento'!$N98&lt;&gt;'1º Saneamento'!$N98,'2º Saneamento'!$O98&lt;&gt;'1º Saneamento'!$O98,'2º Saneamento'!$P98&lt;&gt;'1º Saneamento'!$P98)),'2º Saneamento'!F98," ")</f>
        <v xml:space="preserve"> </v>
      </c>
      <c r="G98" s="5" t="str">
        <f>IF(AND('2º Saneamento'!$O98&gt;30%,'2º Saneamento'!G98&gt;='2º Saneamento'!$P98,'2º Saneamento'!G98&lt;='2º Saneamento'!$Q98,COUNT('2º Saneamento'!$C98:$L98)&gt;3,OR('2º Saneamento'!$N98&lt;&gt;'1º Saneamento'!$N98,'2º Saneamento'!$O98&lt;&gt;'1º Saneamento'!$O98,'2º Saneamento'!$P98&lt;&gt;'1º Saneamento'!$P98)),'2º Saneamento'!G98," ")</f>
        <v xml:space="preserve"> </v>
      </c>
      <c r="H98" s="5" t="str">
        <f>IF(AND('2º Saneamento'!$O98&gt;30%,'2º Saneamento'!H98&gt;='2º Saneamento'!$P98,'2º Saneamento'!H98&lt;='2º Saneamento'!$Q98,COUNT('2º Saneamento'!$C98:$L98)&gt;3,OR('2º Saneamento'!$N98&lt;&gt;'1º Saneamento'!$N98,'2º Saneamento'!$O98&lt;&gt;'1º Saneamento'!$O98,'2º Saneamento'!$P98&lt;&gt;'1º Saneamento'!$P98)),'2º Saneamento'!H98," ")</f>
        <v xml:space="preserve"> </v>
      </c>
      <c r="I98" s="5" t="str">
        <f>IF(AND('2º Saneamento'!$O98&gt;30%,'2º Saneamento'!I98&gt;='2º Saneamento'!$P98,'2º Saneamento'!I98&lt;='2º Saneamento'!$Q98,COUNT('2º Saneamento'!$C98:$L98)&gt;3,OR('2º Saneamento'!$N98&lt;&gt;'1º Saneamento'!$N98,'2º Saneamento'!$O98&lt;&gt;'1º Saneamento'!$O98,'2º Saneamento'!$P98&lt;&gt;'1º Saneamento'!$P98)),'2º Saneamento'!I98," ")</f>
        <v xml:space="preserve"> </v>
      </c>
      <c r="J98" s="5" t="str">
        <f>IF(AND('2º Saneamento'!$O98&gt;30%,'2º Saneamento'!J98&gt;='2º Saneamento'!$P98,'2º Saneamento'!J98&lt;='2º Saneamento'!$Q98,COUNT('2º Saneamento'!$C98:$L98)&gt;3,OR('2º Saneamento'!$N98&lt;&gt;'1º Saneamento'!$N98,'2º Saneamento'!$O98&lt;&gt;'1º Saneamento'!$O98,'2º Saneamento'!$P98&lt;&gt;'1º Saneamento'!$P98)),'2º Saneamento'!J98," ")</f>
        <v xml:space="preserve"> </v>
      </c>
      <c r="K98" s="5" t="str">
        <f>IF(AND('2º Saneamento'!$O98&gt;30%,'2º Saneamento'!K98&gt;='2º Saneamento'!$P98,'2º Saneamento'!K98&lt;='2º Saneamento'!$Q98,COUNT('2º Saneamento'!$C98:$L98)&gt;3,OR('2º Saneamento'!$N98&lt;&gt;'1º Saneamento'!$N98,'2º Saneamento'!$O98&lt;&gt;'1º Saneamento'!$O98,'2º Saneamento'!$P98&lt;&gt;'1º Saneamento'!$P98)),'2º Saneamento'!K98," ")</f>
        <v xml:space="preserve"> </v>
      </c>
      <c r="L98" s="5" t="str">
        <f>IF(AND('2º Saneamento'!$O98&gt;30%,'2º Saneamento'!L98&gt;='2º Saneamento'!$P98,'2º Saneamento'!L98&lt;='2º Saneamento'!$Q98,COUNT('2º Saneamento'!$C98:$L98)&gt;3,OR('2º Saneamento'!$N98&lt;&gt;'1º Saneamento'!$N98,'2º Saneamento'!$O98&lt;&gt;'1º Saneamento'!$O98,'2º Saneamento'!$P98&lt;&gt;'1º Saneamento'!$P98)),'2º Saneamento'!L98," ")</f>
        <v xml:space="preserve"> </v>
      </c>
      <c r="M98" s="44" t="str">
        <f t="shared" si="10"/>
        <v/>
      </c>
      <c r="N98" s="7" t="str">
        <f t="shared" si="11"/>
        <v/>
      </c>
      <c r="O98" s="8" t="str">
        <f t="shared" si="12"/>
        <v/>
      </c>
      <c r="P98" s="6" t="str">
        <f t="shared" si="13"/>
        <v/>
      </c>
      <c r="Q98" s="5" t="str">
        <f t="shared" si="14"/>
        <v/>
      </c>
    </row>
    <row r="99" spans="1:17" ht="12.75" customHeight="1" x14ac:dyDescent="0.25">
      <c r="A99" s="3" t="str">
        <f>IF('Série original'!$A99&lt;&gt;"",'Série original'!$A99,"")</f>
        <v/>
      </c>
      <c r="B99" s="4" t="str">
        <f>IF('Série original'!$B99&lt;&gt;"",'Série original'!$B99,"")</f>
        <v/>
      </c>
      <c r="C99" s="5" t="str">
        <f>IF(AND('2º Saneamento'!$O99&gt;30%,'2º Saneamento'!C99&gt;='2º Saneamento'!$P99,'2º Saneamento'!C99&lt;='2º Saneamento'!$Q99,COUNT('2º Saneamento'!$C99:$L99)&gt;3,OR('2º Saneamento'!$N99&lt;&gt;'1º Saneamento'!$N99,'2º Saneamento'!$O99&lt;&gt;'1º Saneamento'!$O99,'2º Saneamento'!$P99&lt;&gt;'1º Saneamento'!$P99)),'2º Saneamento'!C99," ")</f>
        <v xml:space="preserve"> </v>
      </c>
      <c r="D99" s="5" t="str">
        <f>IF(AND('2º Saneamento'!$O99&gt;30%,'2º Saneamento'!D99&gt;='2º Saneamento'!$P99,'2º Saneamento'!D99&lt;='2º Saneamento'!$Q99,COUNT('2º Saneamento'!$C99:$L99)&gt;3,OR('2º Saneamento'!$N99&lt;&gt;'1º Saneamento'!$N99,'2º Saneamento'!$O99&lt;&gt;'1º Saneamento'!$O99,'2º Saneamento'!$P99&lt;&gt;'1º Saneamento'!$P99)),'2º Saneamento'!D99," ")</f>
        <v xml:space="preserve"> </v>
      </c>
      <c r="E99" s="5" t="str">
        <f>IF(AND('2º Saneamento'!$O99&gt;30%,'2º Saneamento'!E99&gt;='2º Saneamento'!$P99,'2º Saneamento'!E99&lt;='2º Saneamento'!$Q99,COUNT('2º Saneamento'!$C99:$L99)&gt;3,OR('2º Saneamento'!$N99&lt;&gt;'1º Saneamento'!$N99,'2º Saneamento'!$O99&lt;&gt;'1º Saneamento'!$O99,'2º Saneamento'!$P99&lt;&gt;'1º Saneamento'!$P99)),'2º Saneamento'!E99," ")</f>
        <v xml:space="preserve"> </v>
      </c>
      <c r="F99" s="5" t="str">
        <f>IF(AND('2º Saneamento'!$O99&gt;30%,'2º Saneamento'!F99&gt;='2º Saneamento'!$P99,'2º Saneamento'!F99&lt;='2º Saneamento'!$Q99,COUNT('2º Saneamento'!$C99:$L99)&gt;3,OR('2º Saneamento'!$N99&lt;&gt;'1º Saneamento'!$N99,'2º Saneamento'!$O99&lt;&gt;'1º Saneamento'!$O99,'2º Saneamento'!$P99&lt;&gt;'1º Saneamento'!$P99)),'2º Saneamento'!F99," ")</f>
        <v xml:space="preserve"> </v>
      </c>
      <c r="G99" s="5" t="str">
        <f>IF(AND('2º Saneamento'!$O99&gt;30%,'2º Saneamento'!G99&gt;='2º Saneamento'!$P99,'2º Saneamento'!G99&lt;='2º Saneamento'!$Q99,COUNT('2º Saneamento'!$C99:$L99)&gt;3,OR('2º Saneamento'!$N99&lt;&gt;'1º Saneamento'!$N99,'2º Saneamento'!$O99&lt;&gt;'1º Saneamento'!$O99,'2º Saneamento'!$P99&lt;&gt;'1º Saneamento'!$P99)),'2º Saneamento'!G99," ")</f>
        <v xml:space="preserve"> </v>
      </c>
      <c r="H99" s="5" t="str">
        <f>IF(AND('2º Saneamento'!$O99&gt;30%,'2º Saneamento'!H99&gt;='2º Saneamento'!$P99,'2º Saneamento'!H99&lt;='2º Saneamento'!$Q99,COUNT('2º Saneamento'!$C99:$L99)&gt;3,OR('2º Saneamento'!$N99&lt;&gt;'1º Saneamento'!$N99,'2º Saneamento'!$O99&lt;&gt;'1º Saneamento'!$O99,'2º Saneamento'!$P99&lt;&gt;'1º Saneamento'!$P99)),'2º Saneamento'!H99," ")</f>
        <v xml:space="preserve"> </v>
      </c>
      <c r="I99" s="5" t="str">
        <f>IF(AND('2º Saneamento'!$O99&gt;30%,'2º Saneamento'!I99&gt;='2º Saneamento'!$P99,'2º Saneamento'!I99&lt;='2º Saneamento'!$Q99,COUNT('2º Saneamento'!$C99:$L99)&gt;3,OR('2º Saneamento'!$N99&lt;&gt;'1º Saneamento'!$N99,'2º Saneamento'!$O99&lt;&gt;'1º Saneamento'!$O99,'2º Saneamento'!$P99&lt;&gt;'1º Saneamento'!$P99)),'2º Saneamento'!I99," ")</f>
        <v xml:space="preserve"> </v>
      </c>
      <c r="J99" s="5" t="str">
        <f>IF(AND('2º Saneamento'!$O99&gt;30%,'2º Saneamento'!J99&gt;='2º Saneamento'!$P99,'2º Saneamento'!J99&lt;='2º Saneamento'!$Q99,COUNT('2º Saneamento'!$C99:$L99)&gt;3,OR('2º Saneamento'!$N99&lt;&gt;'1º Saneamento'!$N99,'2º Saneamento'!$O99&lt;&gt;'1º Saneamento'!$O99,'2º Saneamento'!$P99&lt;&gt;'1º Saneamento'!$P99)),'2º Saneamento'!J99," ")</f>
        <v xml:space="preserve"> </v>
      </c>
      <c r="K99" s="5" t="str">
        <f>IF(AND('2º Saneamento'!$O99&gt;30%,'2º Saneamento'!K99&gt;='2º Saneamento'!$P99,'2º Saneamento'!K99&lt;='2º Saneamento'!$Q99,COUNT('2º Saneamento'!$C99:$L99)&gt;3,OR('2º Saneamento'!$N99&lt;&gt;'1º Saneamento'!$N99,'2º Saneamento'!$O99&lt;&gt;'1º Saneamento'!$O99,'2º Saneamento'!$P99&lt;&gt;'1º Saneamento'!$P99)),'2º Saneamento'!K99," ")</f>
        <v xml:space="preserve"> </v>
      </c>
      <c r="L99" s="5" t="str">
        <f>IF(AND('2º Saneamento'!$O99&gt;30%,'2º Saneamento'!L99&gt;='2º Saneamento'!$P99,'2º Saneamento'!L99&lt;='2º Saneamento'!$Q99,COUNT('2º Saneamento'!$C99:$L99)&gt;3,OR('2º Saneamento'!$N99&lt;&gt;'1º Saneamento'!$N99,'2º Saneamento'!$O99&lt;&gt;'1º Saneamento'!$O99,'2º Saneamento'!$P99&lt;&gt;'1º Saneamento'!$P99)),'2º Saneamento'!L99," ")</f>
        <v xml:space="preserve"> </v>
      </c>
      <c r="M99" s="44" t="str">
        <f t="shared" si="10"/>
        <v/>
      </c>
      <c r="N99" s="7" t="str">
        <f t="shared" si="11"/>
        <v/>
      </c>
      <c r="O99" s="8" t="str">
        <f t="shared" si="12"/>
        <v/>
      </c>
      <c r="P99" s="6" t="str">
        <f t="shared" si="13"/>
        <v/>
      </c>
      <c r="Q99" s="5" t="str">
        <f t="shared" si="14"/>
        <v/>
      </c>
    </row>
    <row r="100" spans="1:17" ht="12.75" customHeight="1" x14ac:dyDescent="0.25">
      <c r="A100" s="3" t="str">
        <f>IF('Série original'!$A100&lt;&gt;"",'Série original'!$A100,"")</f>
        <v/>
      </c>
      <c r="B100" s="4" t="str">
        <f>IF('Série original'!$B100&lt;&gt;"",'Série original'!$B100,"")</f>
        <v/>
      </c>
      <c r="C100" s="5" t="str">
        <f>IF(AND('2º Saneamento'!$O100&gt;30%,'2º Saneamento'!C100&gt;='2º Saneamento'!$P100,'2º Saneamento'!C100&lt;='2º Saneamento'!$Q100,COUNT('2º Saneamento'!$C100:$L100)&gt;3,OR('2º Saneamento'!$N100&lt;&gt;'1º Saneamento'!$N100,'2º Saneamento'!$O100&lt;&gt;'1º Saneamento'!$O100,'2º Saneamento'!$P100&lt;&gt;'1º Saneamento'!$P100)),'2º Saneamento'!C100," ")</f>
        <v xml:space="preserve"> </v>
      </c>
      <c r="D100" s="5" t="str">
        <f>IF(AND('2º Saneamento'!$O100&gt;30%,'2º Saneamento'!D100&gt;='2º Saneamento'!$P100,'2º Saneamento'!D100&lt;='2º Saneamento'!$Q100,COUNT('2º Saneamento'!$C100:$L100)&gt;3,OR('2º Saneamento'!$N100&lt;&gt;'1º Saneamento'!$N100,'2º Saneamento'!$O100&lt;&gt;'1º Saneamento'!$O100,'2º Saneamento'!$P100&lt;&gt;'1º Saneamento'!$P100)),'2º Saneamento'!D100," ")</f>
        <v xml:space="preserve"> </v>
      </c>
      <c r="E100" s="5" t="str">
        <f>IF(AND('2º Saneamento'!$O100&gt;30%,'2º Saneamento'!E100&gt;='2º Saneamento'!$P100,'2º Saneamento'!E100&lt;='2º Saneamento'!$Q100,COUNT('2º Saneamento'!$C100:$L100)&gt;3,OR('2º Saneamento'!$N100&lt;&gt;'1º Saneamento'!$N100,'2º Saneamento'!$O100&lt;&gt;'1º Saneamento'!$O100,'2º Saneamento'!$P100&lt;&gt;'1º Saneamento'!$P100)),'2º Saneamento'!E100," ")</f>
        <v xml:space="preserve"> </v>
      </c>
      <c r="F100" s="5" t="str">
        <f>IF(AND('2º Saneamento'!$O100&gt;30%,'2º Saneamento'!F100&gt;='2º Saneamento'!$P100,'2º Saneamento'!F100&lt;='2º Saneamento'!$Q100,COUNT('2º Saneamento'!$C100:$L100)&gt;3,OR('2º Saneamento'!$N100&lt;&gt;'1º Saneamento'!$N100,'2º Saneamento'!$O100&lt;&gt;'1º Saneamento'!$O100,'2º Saneamento'!$P100&lt;&gt;'1º Saneamento'!$P100)),'2º Saneamento'!F100," ")</f>
        <v xml:space="preserve"> </v>
      </c>
      <c r="G100" s="5" t="str">
        <f>IF(AND('2º Saneamento'!$O100&gt;30%,'2º Saneamento'!G100&gt;='2º Saneamento'!$P100,'2º Saneamento'!G100&lt;='2º Saneamento'!$Q100,COUNT('2º Saneamento'!$C100:$L100)&gt;3,OR('2º Saneamento'!$N100&lt;&gt;'1º Saneamento'!$N100,'2º Saneamento'!$O100&lt;&gt;'1º Saneamento'!$O100,'2º Saneamento'!$P100&lt;&gt;'1º Saneamento'!$P100)),'2º Saneamento'!G100," ")</f>
        <v xml:space="preserve"> </v>
      </c>
      <c r="H100" s="5" t="str">
        <f>IF(AND('2º Saneamento'!$O100&gt;30%,'2º Saneamento'!H100&gt;='2º Saneamento'!$P100,'2º Saneamento'!H100&lt;='2º Saneamento'!$Q100,COUNT('2º Saneamento'!$C100:$L100)&gt;3,OR('2º Saneamento'!$N100&lt;&gt;'1º Saneamento'!$N100,'2º Saneamento'!$O100&lt;&gt;'1º Saneamento'!$O100,'2º Saneamento'!$P100&lt;&gt;'1º Saneamento'!$P100)),'2º Saneamento'!H100," ")</f>
        <v xml:space="preserve"> </v>
      </c>
      <c r="I100" s="5" t="str">
        <f>IF(AND('2º Saneamento'!$O100&gt;30%,'2º Saneamento'!I100&gt;='2º Saneamento'!$P100,'2º Saneamento'!I100&lt;='2º Saneamento'!$Q100,COUNT('2º Saneamento'!$C100:$L100)&gt;3,OR('2º Saneamento'!$N100&lt;&gt;'1º Saneamento'!$N100,'2º Saneamento'!$O100&lt;&gt;'1º Saneamento'!$O100,'2º Saneamento'!$P100&lt;&gt;'1º Saneamento'!$P100)),'2º Saneamento'!I100," ")</f>
        <v xml:space="preserve"> </v>
      </c>
      <c r="J100" s="5" t="str">
        <f>IF(AND('2º Saneamento'!$O100&gt;30%,'2º Saneamento'!J100&gt;='2º Saneamento'!$P100,'2º Saneamento'!J100&lt;='2º Saneamento'!$Q100,COUNT('2º Saneamento'!$C100:$L100)&gt;3,OR('2º Saneamento'!$N100&lt;&gt;'1º Saneamento'!$N100,'2º Saneamento'!$O100&lt;&gt;'1º Saneamento'!$O100,'2º Saneamento'!$P100&lt;&gt;'1º Saneamento'!$P100)),'2º Saneamento'!J100," ")</f>
        <v xml:space="preserve"> </v>
      </c>
      <c r="K100" s="5" t="str">
        <f>IF(AND('2º Saneamento'!$O100&gt;30%,'2º Saneamento'!K100&gt;='2º Saneamento'!$P100,'2º Saneamento'!K100&lt;='2º Saneamento'!$Q100,COUNT('2º Saneamento'!$C100:$L100)&gt;3,OR('2º Saneamento'!$N100&lt;&gt;'1º Saneamento'!$N100,'2º Saneamento'!$O100&lt;&gt;'1º Saneamento'!$O100,'2º Saneamento'!$P100&lt;&gt;'1º Saneamento'!$P100)),'2º Saneamento'!K100," ")</f>
        <v xml:space="preserve"> </v>
      </c>
      <c r="L100" s="5" t="str">
        <f>IF(AND('2º Saneamento'!$O100&gt;30%,'2º Saneamento'!L100&gt;='2º Saneamento'!$P100,'2º Saneamento'!L100&lt;='2º Saneamento'!$Q100,COUNT('2º Saneamento'!$C100:$L100)&gt;3,OR('2º Saneamento'!$N100&lt;&gt;'1º Saneamento'!$N100,'2º Saneamento'!$O100&lt;&gt;'1º Saneamento'!$O100,'2º Saneamento'!$P100&lt;&gt;'1º Saneamento'!$P100)),'2º Saneamento'!L100," ")</f>
        <v xml:space="preserve"> </v>
      </c>
      <c r="M100" s="44" t="str">
        <f t="shared" si="10"/>
        <v/>
      </c>
      <c r="N100" s="7" t="str">
        <f t="shared" si="11"/>
        <v/>
      </c>
      <c r="O100" s="8" t="str">
        <f t="shared" si="12"/>
        <v/>
      </c>
      <c r="P100" s="6" t="str">
        <f t="shared" si="13"/>
        <v/>
      </c>
      <c r="Q100" s="5" t="str">
        <f t="shared" si="14"/>
        <v/>
      </c>
    </row>
    <row r="101" spans="1:17" ht="12.75" customHeight="1" x14ac:dyDescent="0.25">
      <c r="A101" s="3" t="str">
        <f>IF('Série original'!$A101&lt;&gt;"",'Série original'!$A101,"")</f>
        <v/>
      </c>
      <c r="B101" s="4" t="str">
        <f>IF('Série original'!$B101&lt;&gt;"",'Série original'!$B101,"")</f>
        <v/>
      </c>
      <c r="C101" s="5" t="str">
        <f>IF(AND('2º Saneamento'!$O101&gt;30%,'2º Saneamento'!C101&gt;='2º Saneamento'!$P101,'2º Saneamento'!C101&lt;='2º Saneamento'!$Q101,COUNT('2º Saneamento'!$C101:$L101)&gt;3,OR('2º Saneamento'!$N101&lt;&gt;'1º Saneamento'!$N101,'2º Saneamento'!$O101&lt;&gt;'1º Saneamento'!$O101,'2º Saneamento'!$P101&lt;&gt;'1º Saneamento'!$P101)),'2º Saneamento'!C101," ")</f>
        <v xml:space="preserve"> </v>
      </c>
      <c r="D101" s="5" t="str">
        <f>IF(AND('2º Saneamento'!$O101&gt;30%,'2º Saneamento'!D101&gt;='2º Saneamento'!$P101,'2º Saneamento'!D101&lt;='2º Saneamento'!$Q101,COUNT('2º Saneamento'!$C101:$L101)&gt;3,OR('2º Saneamento'!$N101&lt;&gt;'1º Saneamento'!$N101,'2º Saneamento'!$O101&lt;&gt;'1º Saneamento'!$O101,'2º Saneamento'!$P101&lt;&gt;'1º Saneamento'!$P101)),'2º Saneamento'!D101," ")</f>
        <v xml:space="preserve"> </v>
      </c>
      <c r="E101" s="5" t="str">
        <f>IF(AND('2º Saneamento'!$O101&gt;30%,'2º Saneamento'!E101&gt;='2º Saneamento'!$P101,'2º Saneamento'!E101&lt;='2º Saneamento'!$Q101,COUNT('2º Saneamento'!$C101:$L101)&gt;3,OR('2º Saneamento'!$N101&lt;&gt;'1º Saneamento'!$N101,'2º Saneamento'!$O101&lt;&gt;'1º Saneamento'!$O101,'2º Saneamento'!$P101&lt;&gt;'1º Saneamento'!$P101)),'2º Saneamento'!E101," ")</f>
        <v xml:space="preserve"> </v>
      </c>
      <c r="F101" s="5" t="str">
        <f>IF(AND('2º Saneamento'!$O101&gt;30%,'2º Saneamento'!F101&gt;='2º Saneamento'!$P101,'2º Saneamento'!F101&lt;='2º Saneamento'!$Q101,COUNT('2º Saneamento'!$C101:$L101)&gt;3,OR('2º Saneamento'!$N101&lt;&gt;'1º Saneamento'!$N101,'2º Saneamento'!$O101&lt;&gt;'1º Saneamento'!$O101,'2º Saneamento'!$P101&lt;&gt;'1º Saneamento'!$P101)),'2º Saneamento'!F101," ")</f>
        <v xml:space="preserve"> </v>
      </c>
      <c r="G101" s="5" t="str">
        <f>IF(AND('2º Saneamento'!$O101&gt;30%,'2º Saneamento'!G101&gt;='2º Saneamento'!$P101,'2º Saneamento'!G101&lt;='2º Saneamento'!$Q101,COUNT('2º Saneamento'!$C101:$L101)&gt;3,OR('2º Saneamento'!$N101&lt;&gt;'1º Saneamento'!$N101,'2º Saneamento'!$O101&lt;&gt;'1º Saneamento'!$O101,'2º Saneamento'!$P101&lt;&gt;'1º Saneamento'!$P101)),'2º Saneamento'!G101," ")</f>
        <v xml:space="preserve"> </v>
      </c>
      <c r="H101" s="5" t="str">
        <f>IF(AND('2º Saneamento'!$O101&gt;30%,'2º Saneamento'!H101&gt;='2º Saneamento'!$P101,'2º Saneamento'!H101&lt;='2º Saneamento'!$Q101,COUNT('2º Saneamento'!$C101:$L101)&gt;3,OR('2º Saneamento'!$N101&lt;&gt;'1º Saneamento'!$N101,'2º Saneamento'!$O101&lt;&gt;'1º Saneamento'!$O101,'2º Saneamento'!$P101&lt;&gt;'1º Saneamento'!$P101)),'2º Saneamento'!H101," ")</f>
        <v xml:space="preserve"> </v>
      </c>
      <c r="I101" s="5" t="str">
        <f>IF(AND('2º Saneamento'!$O101&gt;30%,'2º Saneamento'!I101&gt;='2º Saneamento'!$P101,'2º Saneamento'!I101&lt;='2º Saneamento'!$Q101,COUNT('2º Saneamento'!$C101:$L101)&gt;3,OR('2º Saneamento'!$N101&lt;&gt;'1º Saneamento'!$N101,'2º Saneamento'!$O101&lt;&gt;'1º Saneamento'!$O101,'2º Saneamento'!$P101&lt;&gt;'1º Saneamento'!$P101)),'2º Saneamento'!I101," ")</f>
        <v xml:space="preserve"> </v>
      </c>
      <c r="J101" s="5" t="str">
        <f>IF(AND('2º Saneamento'!$O101&gt;30%,'2º Saneamento'!J101&gt;='2º Saneamento'!$P101,'2º Saneamento'!J101&lt;='2º Saneamento'!$Q101,COUNT('2º Saneamento'!$C101:$L101)&gt;3,OR('2º Saneamento'!$N101&lt;&gt;'1º Saneamento'!$N101,'2º Saneamento'!$O101&lt;&gt;'1º Saneamento'!$O101,'2º Saneamento'!$P101&lt;&gt;'1º Saneamento'!$P101)),'2º Saneamento'!J101," ")</f>
        <v xml:space="preserve"> </v>
      </c>
      <c r="K101" s="5" t="str">
        <f>IF(AND('2º Saneamento'!$O101&gt;30%,'2º Saneamento'!K101&gt;='2º Saneamento'!$P101,'2º Saneamento'!K101&lt;='2º Saneamento'!$Q101,COUNT('2º Saneamento'!$C101:$L101)&gt;3,OR('2º Saneamento'!$N101&lt;&gt;'1º Saneamento'!$N101,'2º Saneamento'!$O101&lt;&gt;'1º Saneamento'!$O101,'2º Saneamento'!$P101&lt;&gt;'1º Saneamento'!$P101)),'2º Saneamento'!K101," ")</f>
        <v xml:space="preserve"> </v>
      </c>
      <c r="L101" s="5" t="str">
        <f>IF(AND('2º Saneamento'!$O101&gt;30%,'2º Saneamento'!L101&gt;='2º Saneamento'!$P101,'2º Saneamento'!L101&lt;='2º Saneamento'!$Q101,COUNT('2º Saneamento'!$C101:$L101)&gt;3,OR('2º Saneamento'!$N101&lt;&gt;'1º Saneamento'!$N101,'2º Saneamento'!$O101&lt;&gt;'1º Saneamento'!$O101,'2º Saneamento'!$P101&lt;&gt;'1º Saneamento'!$P101)),'2º Saneamento'!L101," ")</f>
        <v xml:space="preserve"> </v>
      </c>
      <c r="M101" s="44" t="str">
        <f t="shared" si="10"/>
        <v/>
      </c>
      <c r="N101" s="7" t="str">
        <f t="shared" si="11"/>
        <v/>
      </c>
      <c r="O101" s="8" t="str">
        <f t="shared" si="12"/>
        <v/>
      </c>
      <c r="P101" s="6" t="str">
        <f t="shared" si="13"/>
        <v/>
      </c>
      <c r="Q101" s="5" t="str">
        <f t="shared" si="14"/>
        <v/>
      </c>
    </row>
    <row r="102" spans="1:17" ht="12.75" customHeight="1" x14ac:dyDescent="0.25">
      <c r="A102" s="3" t="str">
        <f>IF('Série original'!$A102&lt;&gt;"",'Série original'!$A102,"")</f>
        <v/>
      </c>
      <c r="B102" s="4" t="str">
        <f>IF('Série original'!$B102&lt;&gt;"",'Série original'!$B102,"")</f>
        <v/>
      </c>
      <c r="C102" s="5" t="str">
        <f>IF(AND('2º Saneamento'!$O102&gt;30%,'2º Saneamento'!C102&gt;='2º Saneamento'!$P102,'2º Saneamento'!C102&lt;='2º Saneamento'!$Q102,COUNT('2º Saneamento'!$C102:$L102)&gt;3,OR('2º Saneamento'!$N102&lt;&gt;'1º Saneamento'!$N102,'2º Saneamento'!$O102&lt;&gt;'1º Saneamento'!$O102,'2º Saneamento'!$P102&lt;&gt;'1º Saneamento'!$P102)),'2º Saneamento'!C102," ")</f>
        <v xml:space="preserve"> </v>
      </c>
      <c r="D102" s="5" t="str">
        <f>IF(AND('2º Saneamento'!$O102&gt;30%,'2º Saneamento'!D102&gt;='2º Saneamento'!$P102,'2º Saneamento'!D102&lt;='2º Saneamento'!$Q102,COUNT('2º Saneamento'!$C102:$L102)&gt;3,OR('2º Saneamento'!$N102&lt;&gt;'1º Saneamento'!$N102,'2º Saneamento'!$O102&lt;&gt;'1º Saneamento'!$O102,'2º Saneamento'!$P102&lt;&gt;'1º Saneamento'!$P102)),'2º Saneamento'!D102," ")</f>
        <v xml:space="preserve"> </v>
      </c>
      <c r="E102" s="5" t="str">
        <f>IF(AND('2º Saneamento'!$O102&gt;30%,'2º Saneamento'!E102&gt;='2º Saneamento'!$P102,'2º Saneamento'!E102&lt;='2º Saneamento'!$Q102,COUNT('2º Saneamento'!$C102:$L102)&gt;3,OR('2º Saneamento'!$N102&lt;&gt;'1º Saneamento'!$N102,'2º Saneamento'!$O102&lt;&gt;'1º Saneamento'!$O102,'2º Saneamento'!$P102&lt;&gt;'1º Saneamento'!$P102)),'2º Saneamento'!E102," ")</f>
        <v xml:space="preserve"> </v>
      </c>
      <c r="F102" s="5" t="str">
        <f>IF(AND('2º Saneamento'!$O102&gt;30%,'2º Saneamento'!F102&gt;='2º Saneamento'!$P102,'2º Saneamento'!F102&lt;='2º Saneamento'!$Q102,COUNT('2º Saneamento'!$C102:$L102)&gt;3,OR('2º Saneamento'!$N102&lt;&gt;'1º Saneamento'!$N102,'2º Saneamento'!$O102&lt;&gt;'1º Saneamento'!$O102,'2º Saneamento'!$P102&lt;&gt;'1º Saneamento'!$P102)),'2º Saneamento'!F102," ")</f>
        <v xml:space="preserve"> </v>
      </c>
      <c r="G102" s="5" t="str">
        <f>IF(AND('2º Saneamento'!$O102&gt;30%,'2º Saneamento'!G102&gt;='2º Saneamento'!$P102,'2º Saneamento'!G102&lt;='2º Saneamento'!$Q102,COUNT('2º Saneamento'!$C102:$L102)&gt;3,OR('2º Saneamento'!$N102&lt;&gt;'1º Saneamento'!$N102,'2º Saneamento'!$O102&lt;&gt;'1º Saneamento'!$O102,'2º Saneamento'!$P102&lt;&gt;'1º Saneamento'!$P102)),'2º Saneamento'!G102," ")</f>
        <v xml:space="preserve"> </v>
      </c>
      <c r="H102" s="5" t="str">
        <f>IF(AND('2º Saneamento'!$O102&gt;30%,'2º Saneamento'!H102&gt;='2º Saneamento'!$P102,'2º Saneamento'!H102&lt;='2º Saneamento'!$Q102,COUNT('2º Saneamento'!$C102:$L102)&gt;3,OR('2º Saneamento'!$N102&lt;&gt;'1º Saneamento'!$N102,'2º Saneamento'!$O102&lt;&gt;'1º Saneamento'!$O102,'2º Saneamento'!$P102&lt;&gt;'1º Saneamento'!$P102)),'2º Saneamento'!H102," ")</f>
        <v xml:space="preserve"> </v>
      </c>
      <c r="I102" s="5" t="str">
        <f>IF(AND('2º Saneamento'!$O102&gt;30%,'2º Saneamento'!I102&gt;='2º Saneamento'!$P102,'2º Saneamento'!I102&lt;='2º Saneamento'!$Q102,COUNT('2º Saneamento'!$C102:$L102)&gt;3,OR('2º Saneamento'!$N102&lt;&gt;'1º Saneamento'!$N102,'2º Saneamento'!$O102&lt;&gt;'1º Saneamento'!$O102,'2º Saneamento'!$P102&lt;&gt;'1º Saneamento'!$P102)),'2º Saneamento'!I102," ")</f>
        <v xml:space="preserve"> </v>
      </c>
      <c r="J102" s="5" t="str">
        <f>IF(AND('2º Saneamento'!$O102&gt;30%,'2º Saneamento'!J102&gt;='2º Saneamento'!$P102,'2º Saneamento'!J102&lt;='2º Saneamento'!$Q102,COUNT('2º Saneamento'!$C102:$L102)&gt;3,OR('2º Saneamento'!$N102&lt;&gt;'1º Saneamento'!$N102,'2º Saneamento'!$O102&lt;&gt;'1º Saneamento'!$O102,'2º Saneamento'!$P102&lt;&gt;'1º Saneamento'!$P102)),'2º Saneamento'!J102," ")</f>
        <v xml:space="preserve"> </v>
      </c>
      <c r="K102" s="5" t="str">
        <f>IF(AND('2º Saneamento'!$O102&gt;30%,'2º Saneamento'!K102&gt;='2º Saneamento'!$P102,'2º Saneamento'!K102&lt;='2º Saneamento'!$Q102,COUNT('2º Saneamento'!$C102:$L102)&gt;3,OR('2º Saneamento'!$N102&lt;&gt;'1º Saneamento'!$N102,'2º Saneamento'!$O102&lt;&gt;'1º Saneamento'!$O102,'2º Saneamento'!$P102&lt;&gt;'1º Saneamento'!$P102)),'2º Saneamento'!K102," ")</f>
        <v xml:space="preserve"> </v>
      </c>
      <c r="L102" s="5" t="str">
        <f>IF(AND('2º Saneamento'!$O102&gt;30%,'2º Saneamento'!L102&gt;='2º Saneamento'!$P102,'2º Saneamento'!L102&lt;='2º Saneamento'!$Q102,COUNT('2º Saneamento'!$C102:$L102)&gt;3,OR('2º Saneamento'!$N102&lt;&gt;'1º Saneamento'!$N102,'2º Saneamento'!$O102&lt;&gt;'1º Saneamento'!$O102,'2º Saneamento'!$P102&lt;&gt;'1º Saneamento'!$P102)),'2º Saneamento'!L102," ")</f>
        <v xml:space="preserve"> </v>
      </c>
      <c r="M102" s="44" t="str">
        <f t="shared" si="10"/>
        <v/>
      </c>
      <c r="N102" s="7" t="str">
        <f t="shared" si="11"/>
        <v/>
      </c>
      <c r="O102" s="8" t="str">
        <f t="shared" si="12"/>
        <v/>
      </c>
      <c r="P102" s="6" t="str">
        <f t="shared" si="13"/>
        <v/>
      </c>
      <c r="Q102" s="5" t="str">
        <f t="shared" si="14"/>
        <v/>
      </c>
    </row>
    <row r="103" spans="1:17" ht="12.75" customHeight="1" x14ac:dyDescent="0.25">
      <c r="A103" s="3" t="str">
        <f>IF('Série original'!$A103&lt;&gt;"",'Série original'!$A103,"")</f>
        <v/>
      </c>
      <c r="B103" s="4" t="str">
        <f>IF('Série original'!$B103&lt;&gt;"",'Série original'!$B103,"")</f>
        <v/>
      </c>
      <c r="C103" s="5" t="str">
        <f>IF(AND('2º Saneamento'!$O103&gt;30%,'2º Saneamento'!C103&gt;='2º Saneamento'!$P103,'2º Saneamento'!C103&lt;='2º Saneamento'!$Q103,COUNT('2º Saneamento'!$C103:$L103)&gt;3,OR('2º Saneamento'!$N103&lt;&gt;'1º Saneamento'!$N103,'2º Saneamento'!$O103&lt;&gt;'1º Saneamento'!$O103,'2º Saneamento'!$P103&lt;&gt;'1º Saneamento'!$P103)),'2º Saneamento'!C103," ")</f>
        <v xml:space="preserve"> </v>
      </c>
      <c r="D103" s="5" t="str">
        <f>IF(AND('2º Saneamento'!$O103&gt;30%,'2º Saneamento'!D103&gt;='2º Saneamento'!$P103,'2º Saneamento'!D103&lt;='2º Saneamento'!$Q103,COUNT('2º Saneamento'!$C103:$L103)&gt;3,OR('2º Saneamento'!$N103&lt;&gt;'1º Saneamento'!$N103,'2º Saneamento'!$O103&lt;&gt;'1º Saneamento'!$O103,'2º Saneamento'!$P103&lt;&gt;'1º Saneamento'!$P103)),'2º Saneamento'!D103," ")</f>
        <v xml:space="preserve"> </v>
      </c>
      <c r="E103" s="5" t="str">
        <f>IF(AND('2º Saneamento'!$O103&gt;30%,'2º Saneamento'!E103&gt;='2º Saneamento'!$P103,'2º Saneamento'!E103&lt;='2º Saneamento'!$Q103,COUNT('2º Saneamento'!$C103:$L103)&gt;3,OR('2º Saneamento'!$N103&lt;&gt;'1º Saneamento'!$N103,'2º Saneamento'!$O103&lt;&gt;'1º Saneamento'!$O103,'2º Saneamento'!$P103&lt;&gt;'1º Saneamento'!$P103)),'2º Saneamento'!E103," ")</f>
        <v xml:space="preserve"> </v>
      </c>
      <c r="F103" s="5" t="str">
        <f>IF(AND('2º Saneamento'!$O103&gt;30%,'2º Saneamento'!F103&gt;='2º Saneamento'!$P103,'2º Saneamento'!F103&lt;='2º Saneamento'!$Q103,COUNT('2º Saneamento'!$C103:$L103)&gt;3,OR('2º Saneamento'!$N103&lt;&gt;'1º Saneamento'!$N103,'2º Saneamento'!$O103&lt;&gt;'1º Saneamento'!$O103,'2º Saneamento'!$P103&lt;&gt;'1º Saneamento'!$P103)),'2º Saneamento'!F103," ")</f>
        <v xml:space="preserve"> </v>
      </c>
      <c r="G103" s="5" t="str">
        <f>IF(AND('2º Saneamento'!$O103&gt;30%,'2º Saneamento'!G103&gt;='2º Saneamento'!$P103,'2º Saneamento'!G103&lt;='2º Saneamento'!$Q103,COUNT('2º Saneamento'!$C103:$L103)&gt;3,OR('2º Saneamento'!$N103&lt;&gt;'1º Saneamento'!$N103,'2º Saneamento'!$O103&lt;&gt;'1º Saneamento'!$O103,'2º Saneamento'!$P103&lt;&gt;'1º Saneamento'!$P103)),'2º Saneamento'!G103," ")</f>
        <v xml:space="preserve"> </v>
      </c>
      <c r="H103" s="5" t="str">
        <f>IF(AND('2º Saneamento'!$O103&gt;30%,'2º Saneamento'!H103&gt;='2º Saneamento'!$P103,'2º Saneamento'!H103&lt;='2º Saneamento'!$Q103,COUNT('2º Saneamento'!$C103:$L103)&gt;3,OR('2º Saneamento'!$N103&lt;&gt;'1º Saneamento'!$N103,'2º Saneamento'!$O103&lt;&gt;'1º Saneamento'!$O103,'2º Saneamento'!$P103&lt;&gt;'1º Saneamento'!$P103)),'2º Saneamento'!H103," ")</f>
        <v xml:space="preserve"> </v>
      </c>
      <c r="I103" s="5" t="str">
        <f>IF(AND('2º Saneamento'!$O103&gt;30%,'2º Saneamento'!I103&gt;='2º Saneamento'!$P103,'2º Saneamento'!I103&lt;='2º Saneamento'!$Q103,COUNT('2º Saneamento'!$C103:$L103)&gt;3,OR('2º Saneamento'!$N103&lt;&gt;'1º Saneamento'!$N103,'2º Saneamento'!$O103&lt;&gt;'1º Saneamento'!$O103,'2º Saneamento'!$P103&lt;&gt;'1º Saneamento'!$P103)),'2º Saneamento'!I103," ")</f>
        <v xml:space="preserve"> </v>
      </c>
      <c r="J103" s="5" t="str">
        <f>IF(AND('2º Saneamento'!$O103&gt;30%,'2º Saneamento'!J103&gt;='2º Saneamento'!$P103,'2º Saneamento'!J103&lt;='2º Saneamento'!$Q103,COUNT('2º Saneamento'!$C103:$L103)&gt;3,OR('2º Saneamento'!$N103&lt;&gt;'1º Saneamento'!$N103,'2º Saneamento'!$O103&lt;&gt;'1º Saneamento'!$O103,'2º Saneamento'!$P103&lt;&gt;'1º Saneamento'!$P103)),'2º Saneamento'!J103," ")</f>
        <v xml:space="preserve"> </v>
      </c>
      <c r="K103" s="5" t="str">
        <f>IF(AND('2º Saneamento'!$O103&gt;30%,'2º Saneamento'!K103&gt;='2º Saneamento'!$P103,'2º Saneamento'!K103&lt;='2º Saneamento'!$Q103,COUNT('2º Saneamento'!$C103:$L103)&gt;3,OR('2º Saneamento'!$N103&lt;&gt;'1º Saneamento'!$N103,'2º Saneamento'!$O103&lt;&gt;'1º Saneamento'!$O103,'2º Saneamento'!$P103&lt;&gt;'1º Saneamento'!$P103)),'2º Saneamento'!K103," ")</f>
        <v xml:space="preserve"> </v>
      </c>
      <c r="L103" s="5" t="str">
        <f>IF(AND('2º Saneamento'!$O103&gt;30%,'2º Saneamento'!L103&gt;='2º Saneamento'!$P103,'2º Saneamento'!L103&lt;='2º Saneamento'!$Q103,COUNT('2º Saneamento'!$C103:$L103)&gt;3,OR('2º Saneamento'!$N103&lt;&gt;'1º Saneamento'!$N103,'2º Saneamento'!$O103&lt;&gt;'1º Saneamento'!$O103,'2º Saneamento'!$P103&lt;&gt;'1º Saneamento'!$P103)),'2º Saneamento'!L103," ")</f>
        <v xml:space="preserve"> </v>
      </c>
      <c r="M103" s="44" t="str">
        <f t="shared" si="10"/>
        <v/>
      </c>
      <c r="N103" s="7" t="str">
        <f t="shared" si="11"/>
        <v/>
      </c>
      <c r="O103" s="8" t="str">
        <f t="shared" si="12"/>
        <v/>
      </c>
      <c r="P103" s="6" t="str">
        <f t="shared" si="13"/>
        <v/>
      </c>
      <c r="Q103" s="5" t="str">
        <f t="shared" si="14"/>
        <v/>
      </c>
    </row>
    <row r="104" spans="1:17" ht="12.75" customHeight="1" x14ac:dyDescent="0.25">
      <c r="A104" s="3" t="str">
        <f>IF('Série original'!$A104&lt;&gt;"",'Série original'!$A104,"")</f>
        <v/>
      </c>
      <c r="B104" s="4" t="str">
        <f>IF('Série original'!$B104&lt;&gt;"",'Série original'!$B104,"")</f>
        <v/>
      </c>
      <c r="C104" s="5" t="str">
        <f>IF(AND('2º Saneamento'!$O104&gt;30%,'2º Saneamento'!C104&gt;='2º Saneamento'!$P104,'2º Saneamento'!C104&lt;='2º Saneamento'!$Q104,COUNT('2º Saneamento'!$C104:$L104)&gt;3,OR('2º Saneamento'!$N104&lt;&gt;'1º Saneamento'!$N104,'2º Saneamento'!$O104&lt;&gt;'1º Saneamento'!$O104,'2º Saneamento'!$P104&lt;&gt;'1º Saneamento'!$P104)),'2º Saneamento'!C104," ")</f>
        <v xml:space="preserve"> </v>
      </c>
      <c r="D104" s="5" t="str">
        <f>IF(AND('2º Saneamento'!$O104&gt;30%,'2º Saneamento'!D104&gt;='2º Saneamento'!$P104,'2º Saneamento'!D104&lt;='2º Saneamento'!$Q104,COUNT('2º Saneamento'!$C104:$L104)&gt;3,OR('2º Saneamento'!$N104&lt;&gt;'1º Saneamento'!$N104,'2º Saneamento'!$O104&lt;&gt;'1º Saneamento'!$O104,'2º Saneamento'!$P104&lt;&gt;'1º Saneamento'!$P104)),'2º Saneamento'!D104," ")</f>
        <v xml:space="preserve"> </v>
      </c>
      <c r="E104" s="5" t="str">
        <f>IF(AND('2º Saneamento'!$O104&gt;30%,'2º Saneamento'!E104&gt;='2º Saneamento'!$P104,'2º Saneamento'!E104&lt;='2º Saneamento'!$Q104,COUNT('2º Saneamento'!$C104:$L104)&gt;3,OR('2º Saneamento'!$N104&lt;&gt;'1º Saneamento'!$N104,'2º Saneamento'!$O104&lt;&gt;'1º Saneamento'!$O104,'2º Saneamento'!$P104&lt;&gt;'1º Saneamento'!$P104)),'2º Saneamento'!E104," ")</f>
        <v xml:space="preserve"> </v>
      </c>
      <c r="F104" s="5" t="str">
        <f>IF(AND('2º Saneamento'!$O104&gt;30%,'2º Saneamento'!F104&gt;='2º Saneamento'!$P104,'2º Saneamento'!F104&lt;='2º Saneamento'!$Q104,COUNT('2º Saneamento'!$C104:$L104)&gt;3,OR('2º Saneamento'!$N104&lt;&gt;'1º Saneamento'!$N104,'2º Saneamento'!$O104&lt;&gt;'1º Saneamento'!$O104,'2º Saneamento'!$P104&lt;&gt;'1º Saneamento'!$P104)),'2º Saneamento'!F104," ")</f>
        <v xml:space="preserve"> </v>
      </c>
      <c r="G104" s="5" t="str">
        <f>IF(AND('2º Saneamento'!$O104&gt;30%,'2º Saneamento'!G104&gt;='2º Saneamento'!$P104,'2º Saneamento'!G104&lt;='2º Saneamento'!$Q104,COUNT('2º Saneamento'!$C104:$L104)&gt;3,OR('2º Saneamento'!$N104&lt;&gt;'1º Saneamento'!$N104,'2º Saneamento'!$O104&lt;&gt;'1º Saneamento'!$O104,'2º Saneamento'!$P104&lt;&gt;'1º Saneamento'!$P104)),'2º Saneamento'!G104," ")</f>
        <v xml:space="preserve"> </v>
      </c>
      <c r="H104" s="5" t="str">
        <f>IF(AND('2º Saneamento'!$O104&gt;30%,'2º Saneamento'!H104&gt;='2º Saneamento'!$P104,'2º Saneamento'!H104&lt;='2º Saneamento'!$Q104,COUNT('2º Saneamento'!$C104:$L104)&gt;3,OR('2º Saneamento'!$N104&lt;&gt;'1º Saneamento'!$N104,'2º Saneamento'!$O104&lt;&gt;'1º Saneamento'!$O104,'2º Saneamento'!$P104&lt;&gt;'1º Saneamento'!$P104)),'2º Saneamento'!H104," ")</f>
        <v xml:space="preserve"> </v>
      </c>
      <c r="I104" s="5" t="str">
        <f>IF(AND('2º Saneamento'!$O104&gt;30%,'2º Saneamento'!I104&gt;='2º Saneamento'!$P104,'2º Saneamento'!I104&lt;='2º Saneamento'!$Q104,COUNT('2º Saneamento'!$C104:$L104)&gt;3,OR('2º Saneamento'!$N104&lt;&gt;'1º Saneamento'!$N104,'2º Saneamento'!$O104&lt;&gt;'1º Saneamento'!$O104,'2º Saneamento'!$P104&lt;&gt;'1º Saneamento'!$P104)),'2º Saneamento'!I104," ")</f>
        <v xml:space="preserve"> </v>
      </c>
      <c r="J104" s="5" t="str">
        <f>IF(AND('2º Saneamento'!$O104&gt;30%,'2º Saneamento'!J104&gt;='2º Saneamento'!$P104,'2º Saneamento'!J104&lt;='2º Saneamento'!$Q104,COUNT('2º Saneamento'!$C104:$L104)&gt;3,OR('2º Saneamento'!$N104&lt;&gt;'1º Saneamento'!$N104,'2º Saneamento'!$O104&lt;&gt;'1º Saneamento'!$O104,'2º Saneamento'!$P104&lt;&gt;'1º Saneamento'!$P104)),'2º Saneamento'!J104," ")</f>
        <v xml:space="preserve"> </v>
      </c>
      <c r="K104" s="5" t="str">
        <f>IF(AND('2º Saneamento'!$O104&gt;30%,'2º Saneamento'!K104&gt;='2º Saneamento'!$P104,'2º Saneamento'!K104&lt;='2º Saneamento'!$Q104,COUNT('2º Saneamento'!$C104:$L104)&gt;3,OR('2º Saneamento'!$N104&lt;&gt;'1º Saneamento'!$N104,'2º Saneamento'!$O104&lt;&gt;'1º Saneamento'!$O104,'2º Saneamento'!$P104&lt;&gt;'1º Saneamento'!$P104)),'2º Saneamento'!K104," ")</f>
        <v xml:space="preserve"> </v>
      </c>
      <c r="L104" s="5" t="str">
        <f>IF(AND('2º Saneamento'!$O104&gt;30%,'2º Saneamento'!L104&gt;='2º Saneamento'!$P104,'2º Saneamento'!L104&lt;='2º Saneamento'!$Q104,COUNT('2º Saneamento'!$C104:$L104)&gt;3,OR('2º Saneamento'!$N104&lt;&gt;'1º Saneamento'!$N104,'2º Saneamento'!$O104&lt;&gt;'1º Saneamento'!$O104,'2º Saneamento'!$P104&lt;&gt;'1º Saneamento'!$P104)),'2º Saneamento'!L104," ")</f>
        <v xml:space="preserve"> </v>
      </c>
      <c r="M104" s="44" t="str">
        <f t="shared" si="10"/>
        <v/>
      </c>
      <c r="N104" s="7" t="str">
        <f t="shared" si="11"/>
        <v/>
      </c>
      <c r="O104" s="8" t="str">
        <f t="shared" si="12"/>
        <v/>
      </c>
      <c r="P104" s="6" t="str">
        <f t="shared" si="13"/>
        <v/>
      </c>
      <c r="Q104" s="5" t="str">
        <f t="shared" si="14"/>
        <v/>
      </c>
    </row>
    <row r="105" spans="1:17" ht="12.75" customHeight="1" x14ac:dyDescent="0.25">
      <c r="A105" s="3" t="str">
        <f>IF('Série original'!$A105&lt;&gt;"",'Série original'!$A105,"")</f>
        <v/>
      </c>
      <c r="B105" s="4" t="str">
        <f>IF('Série original'!$B105&lt;&gt;"",'Série original'!$B105,"")</f>
        <v/>
      </c>
      <c r="C105" s="5" t="str">
        <f>IF(AND('2º Saneamento'!$O105&gt;30%,'2º Saneamento'!C105&gt;='2º Saneamento'!$P105,'2º Saneamento'!C105&lt;='2º Saneamento'!$Q105,COUNT('2º Saneamento'!$C105:$L105)&gt;3,OR('2º Saneamento'!$N105&lt;&gt;'1º Saneamento'!$N105,'2º Saneamento'!$O105&lt;&gt;'1º Saneamento'!$O105,'2º Saneamento'!$P105&lt;&gt;'1º Saneamento'!$P105)),'2º Saneamento'!C105," ")</f>
        <v xml:space="preserve"> </v>
      </c>
      <c r="D105" s="5" t="str">
        <f>IF(AND('2º Saneamento'!$O105&gt;30%,'2º Saneamento'!D105&gt;='2º Saneamento'!$P105,'2º Saneamento'!D105&lt;='2º Saneamento'!$Q105,COUNT('2º Saneamento'!$C105:$L105)&gt;3,OR('2º Saneamento'!$N105&lt;&gt;'1º Saneamento'!$N105,'2º Saneamento'!$O105&lt;&gt;'1º Saneamento'!$O105,'2º Saneamento'!$P105&lt;&gt;'1º Saneamento'!$P105)),'2º Saneamento'!D105," ")</f>
        <v xml:space="preserve"> </v>
      </c>
      <c r="E105" s="5" t="str">
        <f>IF(AND('2º Saneamento'!$O105&gt;30%,'2º Saneamento'!E105&gt;='2º Saneamento'!$P105,'2º Saneamento'!E105&lt;='2º Saneamento'!$Q105,COUNT('2º Saneamento'!$C105:$L105)&gt;3,OR('2º Saneamento'!$N105&lt;&gt;'1º Saneamento'!$N105,'2º Saneamento'!$O105&lt;&gt;'1º Saneamento'!$O105,'2º Saneamento'!$P105&lt;&gt;'1º Saneamento'!$P105)),'2º Saneamento'!E105," ")</f>
        <v xml:space="preserve"> </v>
      </c>
      <c r="F105" s="5" t="str">
        <f>IF(AND('2º Saneamento'!$O105&gt;30%,'2º Saneamento'!F105&gt;='2º Saneamento'!$P105,'2º Saneamento'!F105&lt;='2º Saneamento'!$Q105,COUNT('2º Saneamento'!$C105:$L105)&gt;3,OR('2º Saneamento'!$N105&lt;&gt;'1º Saneamento'!$N105,'2º Saneamento'!$O105&lt;&gt;'1º Saneamento'!$O105,'2º Saneamento'!$P105&lt;&gt;'1º Saneamento'!$P105)),'2º Saneamento'!F105," ")</f>
        <v xml:space="preserve"> </v>
      </c>
      <c r="G105" s="5" t="str">
        <f>IF(AND('2º Saneamento'!$O105&gt;30%,'2º Saneamento'!G105&gt;='2º Saneamento'!$P105,'2º Saneamento'!G105&lt;='2º Saneamento'!$Q105,COUNT('2º Saneamento'!$C105:$L105)&gt;3,OR('2º Saneamento'!$N105&lt;&gt;'1º Saneamento'!$N105,'2º Saneamento'!$O105&lt;&gt;'1º Saneamento'!$O105,'2º Saneamento'!$P105&lt;&gt;'1º Saneamento'!$P105)),'2º Saneamento'!G105," ")</f>
        <v xml:space="preserve"> </v>
      </c>
      <c r="H105" s="5" t="str">
        <f>IF(AND('2º Saneamento'!$O105&gt;30%,'2º Saneamento'!H105&gt;='2º Saneamento'!$P105,'2º Saneamento'!H105&lt;='2º Saneamento'!$Q105,COUNT('2º Saneamento'!$C105:$L105)&gt;3,OR('2º Saneamento'!$N105&lt;&gt;'1º Saneamento'!$N105,'2º Saneamento'!$O105&lt;&gt;'1º Saneamento'!$O105,'2º Saneamento'!$P105&lt;&gt;'1º Saneamento'!$P105)),'2º Saneamento'!H105," ")</f>
        <v xml:space="preserve"> </v>
      </c>
      <c r="I105" s="5" t="str">
        <f>IF(AND('2º Saneamento'!$O105&gt;30%,'2º Saneamento'!I105&gt;='2º Saneamento'!$P105,'2º Saneamento'!I105&lt;='2º Saneamento'!$Q105,COUNT('2º Saneamento'!$C105:$L105)&gt;3,OR('2º Saneamento'!$N105&lt;&gt;'1º Saneamento'!$N105,'2º Saneamento'!$O105&lt;&gt;'1º Saneamento'!$O105,'2º Saneamento'!$P105&lt;&gt;'1º Saneamento'!$P105)),'2º Saneamento'!I105," ")</f>
        <v xml:space="preserve"> </v>
      </c>
      <c r="J105" s="5" t="str">
        <f>IF(AND('2º Saneamento'!$O105&gt;30%,'2º Saneamento'!J105&gt;='2º Saneamento'!$P105,'2º Saneamento'!J105&lt;='2º Saneamento'!$Q105,COUNT('2º Saneamento'!$C105:$L105)&gt;3,OR('2º Saneamento'!$N105&lt;&gt;'1º Saneamento'!$N105,'2º Saneamento'!$O105&lt;&gt;'1º Saneamento'!$O105,'2º Saneamento'!$P105&lt;&gt;'1º Saneamento'!$P105)),'2º Saneamento'!J105," ")</f>
        <v xml:space="preserve"> </v>
      </c>
      <c r="K105" s="5" t="str">
        <f>IF(AND('2º Saneamento'!$O105&gt;30%,'2º Saneamento'!K105&gt;='2º Saneamento'!$P105,'2º Saneamento'!K105&lt;='2º Saneamento'!$Q105,COUNT('2º Saneamento'!$C105:$L105)&gt;3,OR('2º Saneamento'!$N105&lt;&gt;'1º Saneamento'!$N105,'2º Saneamento'!$O105&lt;&gt;'1º Saneamento'!$O105,'2º Saneamento'!$P105&lt;&gt;'1º Saneamento'!$P105)),'2º Saneamento'!K105," ")</f>
        <v xml:space="preserve"> </v>
      </c>
      <c r="L105" s="5" t="str">
        <f>IF(AND('2º Saneamento'!$O105&gt;30%,'2º Saneamento'!L105&gt;='2º Saneamento'!$P105,'2º Saneamento'!L105&lt;='2º Saneamento'!$Q105,COUNT('2º Saneamento'!$C105:$L105)&gt;3,OR('2º Saneamento'!$N105&lt;&gt;'1º Saneamento'!$N105,'2º Saneamento'!$O105&lt;&gt;'1º Saneamento'!$O105,'2º Saneamento'!$P105&lt;&gt;'1º Saneamento'!$P105)),'2º Saneamento'!L105," ")</f>
        <v xml:space="preserve"> </v>
      </c>
      <c r="M105" s="44" t="str">
        <f t="shared" si="10"/>
        <v/>
      </c>
      <c r="N105" s="7" t="str">
        <f t="shared" si="11"/>
        <v/>
      </c>
      <c r="O105" s="8" t="str">
        <f t="shared" si="12"/>
        <v/>
      </c>
      <c r="P105" s="6" t="str">
        <f t="shared" si="13"/>
        <v/>
      </c>
      <c r="Q105" s="5" t="str">
        <f t="shared" si="14"/>
        <v/>
      </c>
    </row>
    <row r="106" spans="1:17" ht="12.75" customHeight="1" x14ac:dyDescent="0.25">
      <c r="A106" s="3" t="str">
        <f>IF('Série original'!$A106&lt;&gt;"",'Série original'!$A106,"")</f>
        <v/>
      </c>
      <c r="B106" s="4" t="str">
        <f>IF('Série original'!$B106&lt;&gt;"",'Série original'!$B106,"")</f>
        <v/>
      </c>
      <c r="C106" s="5" t="str">
        <f>IF(AND('2º Saneamento'!$O106&gt;30%,'2º Saneamento'!C106&gt;='2º Saneamento'!$P106,'2º Saneamento'!C106&lt;='2º Saneamento'!$Q106,COUNT('2º Saneamento'!$C106:$L106)&gt;3,OR('2º Saneamento'!$N106&lt;&gt;'1º Saneamento'!$N106,'2º Saneamento'!$O106&lt;&gt;'1º Saneamento'!$O106,'2º Saneamento'!$P106&lt;&gt;'1º Saneamento'!$P106)),'2º Saneamento'!C106," ")</f>
        <v xml:space="preserve"> </v>
      </c>
      <c r="D106" s="5" t="str">
        <f>IF(AND('2º Saneamento'!$O106&gt;30%,'2º Saneamento'!D106&gt;='2º Saneamento'!$P106,'2º Saneamento'!D106&lt;='2º Saneamento'!$Q106,COUNT('2º Saneamento'!$C106:$L106)&gt;3,OR('2º Saneamento'!$N106&lt;&gt;'1º Saneamento'!$N106,'2º Saneamento'!$O106&lt;&gt;'1º Saneamento'!$O106,'2º Saneamento'!$P106&lt;&gt;'1º Saneamento'!$P106)),'2º Saneamento'!D106," ")</f>
        <v xml:space="preserve"> </v>
      </c>
      <c r="E106" s="5" t="str">
        <f>IF(AND('2º Saneamento'!$O106&gt;30%,'2º Saneamento'!E106&gt;='2º Saneamento'!$P106,'2º Saneamento'!E106&lt;='2º Saneamento'!$Q106,COUNT('2º Saneamento'!$C106:$L106)&gt;3,OR('2º Saneamento'!$N106&lt;&gt;'1º Saneamento'!$N106,'2º Saneamento'!$O106&lt;&gt;'1º Saneamento'!$O106,'2º Saneamento'!$P106&lt;&gt;'1º Saneamento'!$P106)),'2º Saneamento'!E106," ")</f>
        <v xml:space="preserve"> </v>
      </c>
      <c r="F106" s="5" t="str">
        <f>IF(AND('2º Saneamento'!$O106&gt;30%,'2º Saneamento'!F106&gt;='2º Saneamento'!$P106,'2º Saneamento'!F106&lt;='2º Saneamento'!$Q106,COUNT('2º Saneamento'!$C106:$L106)&gt;3,OR('2º Saneamento'!$N106&lt;&gt;'1º Saneamento'!$N106,'2º Saneamento'!$O106&lt;&gt;'1º Saneamento'!$O106,'2º Saneamento'!$P106&lt;&gt;'1º Saneamento'!$P106)),'2º Saneamento'!F106," ")</f>
        <v xml:space="preserve"> </v>
      </c>
      <c r="G106" s="5" t="str">
        <f>IF(AND('2º Saneamento'!$O106&gt;30%,'2º Saneamento'!G106&gt;='2º Saneamento'!$P106,'2º Saneamento'!G106&lt;='2º Saneamento'!$Q106,COUNT('2º Saneamento'!$C106:$L106)&gt;3,OR('2º Saneamento'!$N106&lt;&gt;'1º Saneamento'!$N106,'2º Saneamento'!$O106&lt;&gt;'1º Saneamento'!$O106,'2º Saneamento'!$P106&lt;&gt;'1º Saneamento'!$P106)),'2º Saneamento'!G106," ")</f>
        <v xml:space="preserve"> </v>
      </c>
      <c r="H106" s="5" t="str">
        <f>IF(AND('2º Saneamento'!$O106&gt;30%,'2º Saneamento'!H106&gt;='2º Saneamento'!$P106,'2º Saneamento'!H106&lt;='2º Saneamento'!$Q106,COUNT('2º Saneamento'!$C106:$L106)&gt;3,OR('2º Saneamento'!$N106&lt;&gt;'1º Saneamento'!$N106,'2º Saneamento'!$O106&lt;&gt;'1º Saneamento'!$O106,'2º Saneamento'!$P106&lt;&gt;'1º Saneamento'!$P106)),'2º Saneamento'!H106," ")</f>
        <v xml:space="preserve"> </v>
      </c>
      <c r="I106" s="5" t="str">
        <f>IF(AND('2º Saneamento'!$O106&gt;30%,'2º Saneamento'!I106&gt;='2º Saneamento'!$P106,'2º Saneamento'!I106&lt;='2º Saneamento'!$Q106,COUNT('2º Saneamento'!$C106:$L106)&gt;3,OR('2º Saneamento'!$N106&lt;&gt;'1º Saneamento'!$N106,'2º Saneamento'!$O106&lt;&gt;'1º Saneamento'!$O106,'2º Saneamento'!$P106&lt;&gt;'1º Saneamento'!$P106)),'2º Saneamento'!I106," ")</f>
        <v xml:space="preserve"> </v>
      </c>
      <c r="J106" s="5" t="str">
        <f>IF(AND('2º Saneamento'!$O106&gt;30%,'2º Saneamento'!J106&gt;='2º Saneamento'!$P106,'2º Saneamento'!J106&lt;='2º Saneamento'!$Q106,COUNT('2º Saneamento'!$C106:$L106)&gt;3,OR('2º Saneamento'!$N106&lt;&gt;'1º Saneamento'!$N106,'2º Saneamento'!$O106&lt;&gt;'1º Saneamento'!$O106,'2º Saneamento'!$P106&lt;&gt;'1º Saneamento'!$P106)),'2º Saneamento'!J106," ")</f>
        <v xml:space="preserve"> </v>
      </c>
      <c r="K106" s="5" t="str">
        <f>IF(AND('2º Saneamento'!$O106&gt;30%,'2º Saneamento'!K106&gt;='2º Saneamento'!$P106,'2º Saneamento'!K106&lt;='2º Saneamento'!$Q106,COUNT('2º Saneamento'!$C106:$L106)&gt;3,OR('2º Saneamento'!$N106&lt;&gt;'1º Saneamento'!$N106,'2º Saneamento'!$O106&lt;&gt;'1º Saneamento'!$O106,'2º Saneamento'!$P106&lt;&gt;'1º Saneamento'!$P106)),'2º Saneamento'!K106," ")</f>
        <v xml:space="preserve"> </v>
      </c>
      <c r="L106" s="5" t="str">
        <f>IF(AND('2º Saneamento'!$O106&gt;30%,'2º Saneamento'!L106&gt;='2º Saneamento'!$P106,'2º Saneamento'!L106&lt;='2º Saneamento'!$Q106,COUNT('2º Saneamento'!$C106:$L106)&gt;3,OR('2º Saneamento'!$N106&lt;&gt;'1º Saneamento'!$N106,'2º Saneamento'!$O106&lt;&gt;'1º Saneamento'!$O106,'2º Saneamento'!$P106&lt;&gt;'1º Saneamento'!$P106)),'2º Saneamento'!L106," ")</f>
        <v xml:space="preserve"> </v>
      </c>
      <c r="M106" s="44" t="str">
        <f t="shared" si="10"/>
        <v/>
      </c>
      <c r="N106" s="7" t="str">
        <f t="shared" si="11"/>
        <v/>
      </c>
      <c r="O106" s="8" t="str">
        <f t="shared" si="12"/>
        <v/>
      </c>
      <c r="P106" s="6" t="str">
        <f t="shared" si="13"/>
        <v/>
      </c>
      <c r="Q106" s="5" t="str">
        <f t="shared" si="14"/>
        <v/>
      </c>
    </row>
    <row r="107" spans="1:17" ht="12.75" customHeight="1" x14ac:dyDescent="0.25">
      <c r="A107" s="3" t="str">
        <f>IF('Série original'!$A107&lt;&gt;"",'Série original'!$A107,"")</f>
        <v/>
      </c>
      <c r="B107" s="4" t="str">
        <f>IF('Série original'!$B107&lt;&gt;"",'Série original'!$B107,"")</f>
        <v/>
      </c>
      <c r="C107" s="5" t="str">
        <f>IF(AND('2º Saneamento'!$O107&gt;30%,'2º Saneamento'!C107&gt;='2º Saneamento'!$P107,'2º Saneamento'!C107&lt;='2º Saneamento'!$Q107,COUNT('2º Saneamento'!$C107:$L107)&gt;3,OR('2º Saneamento'!$N107&lt;&gt;'1º Saneamento'!$N107,'2º Saneamento'!$O107&lt;&gt;'1º Saneamento'!$O107,'2º Saneamento'!$P107&lt;&gt;'1º Saneamento'!$P107)),'2º Saneamento'!C107," ")</f>
        <v xml:space="preserve"> </v>
      </c>
      <c r="D107" s="5" t="str">
        <f>IF(AND('2º Saneamento'!$O107&gt;30%,'2º Saneamento'!D107&gt;='2º Saneamento'!$P107,'2º Saneamento'!D107&lt;='2º Saneamento'!$Q107,COUNT('2º Saneamento'!$C107:$L107)&gt;3,OR('2º Saneamento'!$N107&lt;&gt;'1º Saneamento'!$N107,'2º Saneamento'!$O107&lt;&gt;'1º Saneamento'!$O107,'2º Saneamento'!$P107&lt;&gt;'1º Saneamento'!$P107)),'2º Saneamento'!D107," ")</f>
        <v xml:space="preserve"> </v>
      </c>
      <c r="E107" s="5" t="str">
        <f>IF(AND('2º Saneamento'!$O107&gt;30%,'2º Saneamento'!E107&gt;='2º Saneamento'!$P107,'2º Saneamento'!E107&lt;='2º Saneamento'!$Q107,COUNT('2º Saneamento'!$C107:$L107)&gt;3,OR('2º Saneamento'!$N107&lt;&gt;'1º Saneamento'!$N107,'2º Saneamento'!$O107&lt;&gt;'1º Saneamento'!$O107,'2º Saneamento'!$P107&lt;&gt;'1º Saneamento'!$P107)),'2º Saneamento'!E107," ")</f>
        <v xml:space="preserve"> </v>
      </c>
      <c r="F107" s="5" t="str">
        <f>IF(AND('2º Saneamento'!$O107&gt;30%,'2º Saneamento'!F107&gt;='2º Saneamento'!$P107,'2º Saneamento'!F107&lt;='2º Saneamento'!$Q107,COUNT('2º Saneamento'!$C107:$L107)&gt;3,OR('2º Saneamento'!$N107&lt;&gt;'1º Saneamento'!$N107,'2º Saneamento'!$O107&lt;&gt;'1º Saneamento'!$O107,'2º Saneamento'!$P107&lt;&gt;'1º Saneamento'!$P107)),'2º Saneamento'!F107," ")</f>
        <v xml:space="preserve"> </v>
      </c>
      <c r="G107" s="5" t="str">
        <f>IF(AND('2º Saneamento'!$O107&gt;30%,'2º Saneamento'!G107&gt;='2º Saneamento'!$P107,'2º Saneamento'!G107&lt;='2º Saneamento'!$Q107,COUNT('2º Saneamento'!$C107:$L107)&gt;3,OR('2º Saneamento'!$N107&lt;&gt;'1º Saneamento'!$N107,'2º Saneamento'!$O107&lt;&gt;'1º Saneamento'!$O107,'2º Saneamento'!$P107&lt;&gt;'1º Saneamento'!$P107)),'2º Saneamento'!G107," ")</f>
        <v xml:space="preserve"> </v>
      </c>
      <c r="H107" s="5" t="str">
        <f>IF(AND('2º Saneamento'!$O107&gt;30%,'2º Saneamento'!H107&gt;='2º Saneamento'!$P107,'2º Saneamento'!H107&lt;='2º Saneamento'!$Q107,COUNT('2º Saneamento'!$C107:$L107)&gt;3,OR('2º Saneamento'!$N107&lt;&gt;'1º Saneamento'!$N107,'2º Saneamento'!$O107&lt;&gt;'1º Saneamento'!$O107,'2º Saneamento'!$P107&lt;&gt;'1º Saneamento'!$P107)),'2º Saneamento'!H107," ")</f>
        <v xml:space="preserve"> </v>
      </c>
      <c r="I107" s="5" t="str">
        <f>IF(AND('2º Saneamento'!$O107&gt;30%,'2º Saneamento'!I107&gt;='2º Saneamento'!$P107,'2º Saneamento'!I107&lt;='2º Saneamento'!$Q107,COUNT('2º Saneamento'!$C107:$L107)&gt;3,OR('2º Saneamento'!$N107&lt;&gt;'1º Saneamento'!$N107,'2º Saneamento'!$O107&lt;&gt;'1º Saneamento'!$O107,'2º Saneamento'!$P107&lt;&gt;'1º Saneamento'!$P107)),'2º Saneamento'!I107," ")</f>
        <v xml:space="preserve"> </v>
      </c>
      <c r="J107" s="5" t="str">
        <f>IF(AND('2º Saneamento'!$O107&gt;30%,'2º Saneamento'!J107&gt;='2º Saneamento'!$P107,'2º Saneamento'!J107&lt;='2º Saneamento'!$Q107,COUNT('2º Saneamento'!$C107:$L107)&gt;3,OR('2º Saneamento'!$N107&lt;&gt;'1º Saneamento'!$N107,'2º Saneamento'!$O107&lt;&gt;'1º Saneamento'!$O107,'2º Saneamento'!$P107&lt;&gt;'1º Saneamento'!$P107)),'2º Saneamento'!J107," ")</f>
        <v xml:space="preserve"> </v>
      </c>
      <c r="K107" s="5" t="str">
        <f>IF(AND('2º Saneamento'!$O107&gt;30%,'2º Saneamento'!K107&gt;='2º Saneamento'!$P107,'2º Saneamento'!K107&lt;='2º Saneamento'!$Q107,COUNT('2º Saneamento'!$C107:$L107)&gt;3,OR('2º Saneamento'!$N107&lt;&gt;'1º Saneamento'!$N107,'2º Saneamento'!$O107&lt;&gt;'1º Saneamento'!$O107,'2º Saneamento'!$P107&lt;&gt;'1º Saneamento'!$P107)),'2º Saneamento'!K107," ")</f>
        <v xml:space="preserve"> </v>
      </c>
      <c r="L107" s="5" t="str">
        <f>IF(AND('2º Saneamento'!$O107&gt;30%,'2º Saneamento'!L107&gt;='2º Saneamento'!$P107,'2º Saneamento'!L107&lt;='2º Saneamento'!$Q107,COUNT('2º Saneamento'!$C107:$L107)&gt;3,OR('2º Saneamento'!$N107&lt;&gt;'1º Saneamento'!$N107,'2º Saneamento'!$O107&lt;&gt;'1º Saneamento'!$O107,'2º Saneamento'!$P107&lt;&gt;'1º Saneamento'!$P107)),'2º Saneamento'!L107," ")</f>
        <v xml:space="preserve"> </v>
      </c>
      <c r="M107" s="44" t="str">
        <f t="shared" si="10"/>
        <v/>
      </c>
      <c r="N107" s="7" t="str">
        <f t="shared" si="11"/>
        <v/>
      </c>
      <c r="O107" s="8" t="str">
        <f t="shared" si="12"/>
        <v/>
      </c>
      <c r="P107" s="6" t="str">
        <f t="shared" si="13"/>
        <v/>
      </c>
      <c r="Q107" s="5" t="str">
        <f t="shared" si="14"/>
        <v/>
      </c>
    </row>
    <row r="108" spans="1:17" ht="12.75" customHeight="1" x14ac:dyDescent="0.25">
      <c r="A108" s="3" t="str">
        <f>IF('Série original'!$A108&lt;&gt;"",'Série original'!$A108,"")</f>
        <v/>
      </c>
      <c r="B108" s="4" t="str">
        <f>IF('Série original'!$B108&lt;&gt;"",'Série original'!$B108,"")</f>
        <v/>
      </c>
      <c r="C108" s="5" t="str">
        <f>IF(AND('2º Saneamento'!$O108&gt;30%,'2º Saneamento'!C108&gt;='2º Saneamento'!$P108,'2º Saneamento'!C108&lt;='2º Saneamento'!$Q108,COUNT('2º Saneamento'!$C108:$L108)&gt;3,OR('2º Saneamento'!$N108&lt;&gt;'1º Saneamento'!$N108,'2º Saneamento'!$O108&lt;&gt;'1º Saneamento'!$O108,'2º Saneamento'!$P108&lt;&gt;'1º Saneamento'!$P108)),'2º Saneamento'!C108," ")</f>
        <v xml:space="preserve"> </v>
      </c>
      <c r="D108" s="5" t="str">
        <f>IF(AND('2º Saneamento'!$O108&gt;30%,'2º Saneamento'!D108&gt;='2º Saneamento'!$P108,'2º Saneamento'!D108&lt;='2º Saneamento'!$Q108,COUNT('2º Saneamento'!$C108:$L108)&gt;3,OR('2º Saneamento'!$N108&lt;&gt;'1º Saneamento'!$N108,'2º Saneamento'!$O108&lt;&gt;'1º Saneamento'!$O108,'2º Saneamento'!$P108&lt;&gt;'1º Saneamento'!$P108)),'2º Saneamento'!D108," ")</f>
        <v xml:space="preserve"> </v>
      </c>
      <c r="E108" s="5" t="str">
        <f>IF(AND('2º Saneamento'!$O108&gt;30%,'2º Saneamento'!E108&gt;='2º Saneamento'!$P108,'2º Saneamento'!E108&lt;='2º Saneamento'!$Q108,COUNT('2º Saneamento'!$C108:$L108)&gt;3,OR('2º Saneamento'!$N108&lt;&gt;'1º Saneamento'!$N108,'2º Saneamento'!$O108&lt;&gt;'1º Saneamento'!$O108,'2º Saneamento'!$P108&lt;&gt;'1º Saneamento'!$P108)),'2º Saneamento'!E108," ")</f>
        <v xml:space="preserve"> </v>
      </c>
      <c r="F108" s="5" t="str">
        <f>IF(AND('2º Saneamento'!$O108&gt;30%,'2º Saneamento'!F108&gt;='2º Saneamento'!$P108,'2º Saneamento'!F108&lt;='2º Saneamento'!$Q108,COUNT('2º Saneamento'!$C108:$L108)&gt;3,OR('2º Saneamento'!$N108&lt;&gt;'1º Saneamento'!$N108,'2º Saneamento'!$O108&lt;&gt;'1º Saneamento'!$O108,'2º Saneamento'!$P108&lt;&gt;'1º Saneamento'!$P108)),'2º Saneamento'!F108," ")</f>
        <v xml:space="preserve"> </v>
      </c>
      <c r="G108" s="5" t="str">
        <f>IF(AND('2º Saneamento'!$O108&gt;30%,'2º Saneamento'!G108&gt;='2º Saneamento'!$P108,'2º Saneamento'!G108&lt;='2º Saneamento'!$Q108,COUNT('2º Saneamento'!$C108:$L108)&gt;3,OR('2º Saneamento'!$N108&lt;&gt;'1º Saneamento'!$N108,'2º Saneamento'!$O108&lt;&gt;'1º Saneamento'!$O108,'2º Saneamento'!$P108&lt;&gt;'1º Saneamento'!$P108)),'2º Saneamento'!G108," ")</f>
        <v xml:space="preserve"> </v>
      </c>
      <c r="H108" s="5" t="str">
        <f>IF(AND('2º Saneamento'!$O108&gt;30%,'2º Saneamento'!H108&gt;='2º Saneamento'!$P108,'2º Saneamento'!H108&lt;='2º Saneamento'!$Q108,COUNT('2º Saneamento'!$C108:$L108)&gt;3,OR('2º Saneamento'!$N108&lt;&gt;'1º Saneamento'!$N108,'2º Saneamento'!$O108&lt;&gt;'1º Saneamento'!$O108,'2º Saneamento'!$P108&lt;&gt;'1º Saneamento'!$P108)),'2º Saneamento'!H108," ")</f>
        <v xml:space="preserve"> </v>
      </c>
      <c r="I108" s="5" t="str">
        <f>IF(AND('2º Saneamento'!$O108&gt;30%,'2º Saneamento'!I108&gt;='2º Saneamento'!$P108,'2º Saneamento'!I108&lt;='2º Saneamento'!$Q108,COUNT('2º Saneamento'!$C108:$L108)&gt;3,OR('2º Saneamento'!$N108&lt;&gt;'1º Saneamento'!$N108,'2º Saneamento'!$O108&lt;&gt;'1º Saneamento'!$O108,'2º Saneamento'!$P108&lt;&gt;'1º Saneamento'!$P108)),'2º Saneamento'!I108," ")</f>
        <v xml:space="preserve"> </v>
      </c>
      <c r="J108" s="5" t="str">
        <f>IF(AND('2º Saneamento'!$O108&gt;30%,'2º Saneamento'!J108&gt;='2º Saneamento'!$P108,'2º Saneamento'!J108&lt;='2º Saneamento'!$Q108,COUNT('2º Saneamento'!$C108:$L108)&gt;3,OR('2º Saneamento'!$N108&lt;&gt;'1º Saneamento'!$N108,'2º Saneamento'!$O108&lt;&gt;'1º Saneamento'!$O108,'2º Saneamento'!$P108&lt;&gt;'1º Saneamento'!$P108)),'2º Saneamento'!J108," ")</f>
        <v xml:space="preserve"> </v>
      </c>
      <c r="K108" s="5" t="str">
        <f>IF(AND('2º Saneamento'!$O108&gt;30%,'2º Saneamento'!K108&gt;='2º Saneamento'!$P108,'2º Saneamento'!K108&lt;='2º Saneamento'!$Q108,COUNT('2º Saneamento'!$C108:$L108)&gt;3,OR('2º Saneamento'!$N108&lt;&gt;'1º Saneamento'!$N108,'2º Saneamento'!$O108&lt;&gt;'1º Saneamento'!$O108,'2º Saneamento'!$P108&lt;&gt;'1º Saneamento'!$P108)),'2º Saneamento'!K108," ")</f>
        <v xml:space="preserve"> </v>
      </c>
      <c r="L108" s="5" t="str">
        <f>IF(AND('2º Saneamento'!$O108&gt;30%,'2º Saneamento'!L108&gt;='2º Saneamento'!$P108,'2º Saneamento'!L108&lt;='2º Saneamento'!$Q108,COUNT('2º Saneamento'!$C108:$L108)&gt;3,OR('2º Saneamento'!$N108&lt;&gt;'1º Saneamento'!$N108,'2º Saneamento'!$O108&lt;&gt;'1º Saneamento'!$O108,'2º Saneamento'!$P108&lt;&gt;'1º Saneamento'!$P108)),'2º Saneamento'!L108," ")</f>
        <v xml:space="preserve"> </v>
      </c>
      <c r="M108" s="44" t="str">
        <f t="shared" si="10"/>
        <v/>
      </c>
      <c r="N108" s="7" t="str">
        <f t="shared" si="11"/>
        <v/>
      </c>
      <c r="O108" s="8" t="str">
        <f t="shared" si="12"/>
        <v/>
      </c>
      <c r="P108" s="6" t="str">
        <f t="shared" si="13"/>
        <v/>
      </c>
      <c r="Q108" s="5" t="str">
        <f t="shared" si="14"/>
        <v/>
      </c>
    </row>
    <row r="109" spans="1:17" ht="12.75" customHeight="1" x14ac:dyDescent="0.25">
      <c r="A109" s="3" t="str">
        <f>IF('Série original'!$A109&lt;&gt;"",'Série original'!$A109,"")</f>
        <v/>
      </c>
      <c r="B109" s="4" t="str">
        <f>IF('Série original'!$B109&lt;&gt;"",'Série original'!$B109,"")</f>
        <v/>
      </c>
      <c r="C109" s="5" t="str">
        <f>IF(AND('2º Saneamento'!$O109&gt;30%,'2º Saneamento'!C109&gt;='2º Saneamento'!$P109,'2º Saneamento'!C109&lt;='2º Saneamento'!$Q109,COUNT('2º Saneamento'!$C109:$L109)&gt;3,OR('2º Saneamento'!$N109&lt;&gt;'1º Saneamento'!$N109,'2º Saneamento'!$O109&lt;&gt;'1º Saneamento'!$O109,'2º Saneamento'!$P109&lt;&gt;'1º Saneamento'!$P109)),'2º Saneamento'!C109," ")</f>
        <v xml:space="preserve"> </v>
      </c>
      <c r="D109" s="5" t="str">
        <f>IF(AND('2º Saneamento'!$O109&gt;30%,'2º Saneamento'!D109&gt;='2º Saneamento'!$P109,'2º Saneamento'!D109&lt;='2º Saneamento'!$Q109,COUNT('2º Saneamento'!$C109:$L109)&gt;3,OR('2º Saneamento'!$N109&lt;&gt;'1º Saneamento'!$N109,'2º Saneamento'!$O109&lt;&gt;'1º Saneamento'!$O109,'2º Saneamento'!$P109&lt;&gt;'1º Saneamento'!$P109)),'2º Saneamento'!D109," ")</f>
        <v xml:space="preserve"> </v>
      </c>
      <c r="E109" s="5" t="str">
        <f>IF(AND('2º Saneamento'!$O109&gt;30%,'2º Saneamento'!E109&gt;='2º Saneamento'!$P109,'2º Saneamento'!E109&lt;='2º Saneamento'!$Q109,COUNT('2º Saneamento'!$C109:$L109)&gt;3,OR('2º Saneamento'!$N109&lt;&gt;'1º Saneamento'!$N109,'2º Saneamento'!$O109&lt;&gt;'1º Saneamento'!$O109,'2º Saneamento'!$P109&lt;&gt;'1º Saneamento'!$P109)),'2º Saneamento'!E109," ")</f>
        <v xml:space="preserve"> </v>
      </c>
      <c r="F109" s="5" t="str">
        <f>IF(AND('2º Saneamento'!$O109&gt;30%,'2º Saneamento'!F109&gt;='2º Saneamento'!$P109,'2º Saneamento'!F109&lt;='2º Saneamento'!$Q109,COUNT('2º Saneamento'!$C109:$L109)&gt;3,OR('2º Saneamento'!$N109&lt;&gt;'1º Saneamento'!$N109,'2º Saneamento'!$O109&lt;&gt;'1º Saneamento'!$O109,'2º Saneamento'!$P109&lt;&gt;'1º Saneamento'!$P109)),'2º Saneamento'!F109," ")</f>
        <v xml:space="preserve"> </v>
      </c>
      <c r="G109" s="5" t="str">
        <f>IF(AND('2º Saneamento'!$O109&gt;30%,'2º Saneamento'!G109&gt;='2º Saneamento'!$P109,'2º Saneamento'!G109&lt;='2º Saneamento'!$Q109,COUNT('2º Saneamento'!$C109:$L109)&gt;3,OR('2º Saneamento'!$N109&lt;&gt;'1º Saneamento'!$N109,'2º Saneamento'!$O109&lt;&gt;'1º Saneamento'!$O109,'2º Saneamento'!$P109&lt;&gt;'1º Saneamento'!$P109)),'2º Saneamento'!G109," ")</f>
        <v xml:space="preserve"> </v>
      </c>
      <c r="H109" s="5" t="str">
        <f>IF(AND('2º Saneamento'!$O109&gt;30%,'2º Saneamento'!H109&gt;='2º Saneamento'!$P109,'2º Saneamento'!H109&lt;='2º Saneamento'!$Q109,COUNT('2º Saneamento'!$C109:$L109)&gt;3,OR('2º Saneamento'!$N109&lt;&gt;'1º Saneamento'!$N109,'2º Saneamento'!$O109&lt;&gt;'1º Saneamento'!$O109,'2º Saneamento'!$P109&lt;&gt;'1º Saneamento'!$P109)),'2º Saneamento'!H109," ")</f>
        <v xml:space="preserve"> </v>
      </c>
      <c r="I109" s="5" t="str">
        <f>IF(AND('2º Saneamento'!$O109&gt;30%,'2º Saneamento'!I109&gt;='2º Saneamento'!$P109,'2º Saneamento'!I109&lt;='2º Saneamento'!$Q109,COUNT('2º Saneamento'!$C109:$L109)&gt;3,OR('2º Saneamento'!$N109&lt;&gt;'1º Saneamento'!$N109,'2º Saneamento'!$O109&lt;&gt;'1º Saneamento'!$O109,'2º Saneamento'!$P109&lt;&gt;'1º Saneamento'!$P109)),'2º Saneamento'!I109," ")</f>
        <v xml:space="preserve"> </v>
      </c>
      <c r="J109" s="5" t="str">
        <f>IF(AND('2º Saneamento'!$O109&gt;30%,'2º Saneamento'!J109&gt;='2º Saneamento'!$P109,'2º Saneamento'!J109&lt;='2º Saneamento'!$Q109,COUNT('2º Saneamento'!$C109:$L109)&gt;3,OR('2º Saneamento'!$N109&lt;&gt;'1º Saneamento'!$N109,'2º Saneamento'!$O109&lt;&gt;'1º Saneamento'!$O109,'2º Saneamento'!$P109&lt;&gt;'1º Saneamento'!$P109)),'2º Saneamento'!J109," ")</f>
        <v xml:space="preserve"> </v>
      </c>
      <c r="K109" s="5" t="str">
        <f>IF(AND('2º Saneamento'!$O109&gt;30%,'2º Saneamento'!K109&gt;='2º Saneamento'!$P109,'2º Saneamento'!K109&lt;='2º Saneamento'!$Q109,COUNT('2º Saneamento'!$C109:$L109)&gt;3,OR('2º Saneamento'!$N109&lt;&gt;'1º Saneamento'!$N109,'2º Saneamento'!$O109&lt;&gt;'1º Saneamento'!$O109,'2º Saneamento'!$P109&lt;&gt;'1º Saneamento'!$P109)),'2º Saneamento'!K109," ")</f>
        <v xml:space="preserve"> </v>
      </c>
      <c r="L109" s="5" t="str">
        <f>IF(AND('2º Saneamento'!$O109&gt;30%,'2º Saneamento'!L109&gt;='2º Saneamento'!$P109,'2º Saneamento'!L109&lt;='2º Saneamento'!$Q109,COUNT('2º Saneamento'!$C109:$L109)&gt;3,OR('2º Saneamento'!$N109&lt;&gt;'1º Saneamento'!$N109,'2º Saneamento'!$O109&lt;&gt;'1º Saneamento'!$O109,'2º Saneamento'!$P109&lt;&gt;'1º Saneamento'!$P109)),'2º Saneamento'!L109," ")</f>
        <v xml:space="preserve"> </v>
      </c>
      <c r="M109" s="44" t="str">
        <f t="shared" si="10"/>
        <v/>
      </c>
      <c r="N109" s="7" t="str">
        <f t="shared" si="11"/>
        <v/>
      </c>
      <c r="O109" s="8" t="str">
        <f t="shared" si="12"/>
        <v/>
      </c>
      <c r="P109" s="6" t="str">
        <f t="shared" si="13"/>
        <v/>
      </c>
      <c r="Q109" s="5" t="str">
        <f t="shared" si="14"/>
        <v/>
      </c>
    </row>
    <row r="110" spans="1:17" ht="12.75" customHeight="1" x14ac:dyDescent="0.25">
      <c r="A110" s="3" t="str">
        <f>IF('Série original'!$A110&lt;&gt;"",'Série original'!$A110,"")</f>
        <v/>
      </c>
      <c r="B110" s="4" t="str">
        <f>IF('Série original'!$B110&lt;&gt;"",'Série original'!$B110,"")</f>
        <v/>
      </c>
      <c r="C110" s="5" t="str">
        <f>IF(AND('2º Saneamento'!$O110&gt;30%,'2º Saneamento'!C110&gt;='2º Saneamento'!$P110,'2º Saneamento'!C110&lt;='2º Saneamento'!$Q110,COUNT('2º Saneamento'!$C110:$L110)&gt;3,OR('2º Saneamento'!$N110&lt;&gt;'1º Saneamento'!$N110,'2º Saneamento'!$O110&lt;&gt;'1º Saneamento'!$O110,'2º Saneamento'!$P110&lt;&gt;'1º Saneamento'!$P110)),'2º Saneamento'!C110," ")</f>
        <v xml:space="preserve"> </v>
      </c>
      <c r="D110" s="5" t="str">
        <f>IF(AND('2º Saneamento'!$O110&gt;30%,'2º Saneamento'!D110&gt;='2º Saneamento'!$P110,'2º Saneamento'!D110&lt;='2º Saneamento'!$Q110,COUNT('2º Saneamento'!$C110:$L110)&gt;3,OR('2º Saneamento'!$N110&lt;&gt;'1º Saneamento'!$N110,'2º Saneamento'!$O110&lt;&gt;'1º Saneamento'!$O110,'2º Saneamento'!$P110&lt;&gt;'1º Saneamento'!$P110)),'2º Saneamento'!D110," ")</f>
        <v xml:space="preserve"> </v>
      </c>
      <c r="E110" s="5" t="str">
        <f>IF(AND('2º Saneamento'!$O110&gt;30%,'2º Saneamento'!E110&gt;='2º Saneamento'!$P110,'2º Saneamento'!E110&lt;='2º Saneamento'!$Q110,COUNT('2º Saneamento'!$C110:$L110)&gt;3,OR('2º Saneamento'!$N110&lt;&gt;'1º Saneamento'!$N110,'2º Saneamento'!$O110&lt;&gt;'1º Saneamento'!$O110,'2º Saneamento'!$P110&lt;&gt;'1º Saneamento'!$P110)),'2º Saneamento'!E110," ")</f>
        <v xml:space="preserve"> </v>
      </c>
      <c r="F110" s="5" t="str">
        <f>IF(AND('2º Saneamento'!$O110&gt;30%,'2º Saneamento'!F110&gt;='2º Saneamento'!$P110,'2º Saneamento'!F110&lt;='2º Saneamento'!$Q110,COUNT('2º Saneamento'!$C110:$L110)&gt;3,OR('2º Saneamento'!$N110&lt;&gt;'1º Saneamento'!$N110,'2º Saneamento'!$O110&lt;&gt;'1º Saneamento'!$O110,'2º Saneamento'!$P110&lt;&gt;'1º Saneamento'!$P110)),'2º Saneamento'!F110," ")</f>
        <v xml:space="preserve"> </v>
      </c>
      <c r="G110" s="5" t="str">
        <f>IF(AND('2º Saneamento'!$O110&gt;30%,'2º Saneamento'!G110&gt;='2º Saneamento'!$P110,'2º Saneamento'!G110&lt;='2º Saneamento'!$Q110,COUNT('2º Saneamento'!$C110:$L110)&gt;3,OR('2º Saneamento'!$N110&lt;&gt;'1º Saneamento'!$N110,'2º Saneamento'!$O110&lt;&gt;'1º Saneamento'!$O110,'2º Saneamento'!$P110&lt;&gt;'1º Saneamento'!$P110)),'2º Saneamento'!G110," ")</f>
        <v xml:space="preserve"> </v>
      </c>
      <c r="H110" s="5" t="str">
        <f>IF(AND('2º Saneamento'!$O110&gt;30%,'2º Saneamento'!H110&gt;='2º Saneamento'!$P110,'2º Saneamento'!H110&lt;='2º Saneamento'!$Q110,COUNT('2º Saneamento'!$C110:$L110)&gt;3,OR('2º Saneamento'!$N110&lt;&gt;'1º Saneamento'!$N110,'2º Saneamento'!$O110&lt;&gt;'1º Saneamento'!$O110,'2º Saneamento'!$P110&lt;&gt;'1º Saneamento'!$P110)),'2º Saneamento'!H110," ")</f>
        <v xml:space="preserve"> </v>
      </c>
      <c r="I110" s="5" t="str">
        <f>IF(AND('2º Saneamento'!$O110&gt;30%,'2º Saneamento'!I110&gt;='2º Saneamento'!$P110,'2º Saneamento'!I110&lt;='2º Saneamento'!$Q110,COUNT('2º Saneamento'!$C110:$L110)&gt;3,OR('2º Saneamento'!$N110&lt;&gt;'1º Saneamento'!$N110,'2º Saneamento'!$O110&lt;&gt;'1º Saneamento'!$O110,'2º Saneamento'!$P110&lt;&gt;'1º Saneamento'!$P110)),'2º Saneamento'!I110," ")</f>
        <v xml:space="preserve"> </v>
      </c>
      <c r="J110" s="5" t="str">
        <f>IF(AND('2º Saneamento'!$O110&gt;30%,'2º Saneamento'!J110&gt;='2º Saneamento'!$P110,'2º Saneamento'!J110&lt;='2º Saneamento'!$Q110,COUNT('2º Saneamento'!$C110:$L110)&gt;3,OR('2º Saneamento'!$N110&lt;&gt;'1º Saneamento'!$N110,'2º Saneamento'!$O110&lt;&gt;'1º Saneamento'!$O110,'2º Saneamento'!$P110&lt;&gt;'1º Saneamento'!$P110)),'2º Saneamento'!J110," ")</f>
        <v xml:space="preserve"> </v>
      </c>
      <c r="K110" s="5" t="str">
        <f>IF(AND('2º Saneamento'!$O110&gt;30%,'2º Saneamento'!K110&gt;='2º Saneamento'!$P110,'2º Saneamento'!K110&lt;='2º Saneamento'!$Q110,COUNT('2º Saneamento'!$C110:$L110)&gt;3,OR('2º Saneamento'!$N110&lt;&gt;'1º Saneamento'!$N110,'2º Saneamento'!$O110&lt;&gt;'1º Saneamento'!$O110,'2º Saneamento'!$P110&lt;&gt;'1º Saneamento'!$P110)),'2º Saneamento'!K110," ")</f>
        <v xml:space="preserve"> </v>
      </c>
      <c r="L110" s="5" t="str">
        <f>IF(AND('2º Saneamento'!$O110&gt;30%,'2º Saneamento'!L110&gt;='2º Saneamento'!$P110,'2º Saneamento'!L110&lt;='2º Saneamento'!$Q110,COUNT('2º Saneamento'!$C110:$L110)&gt;3,OR('2º Saneamento'!$N110&lt;&gt;'1º Saneamento'!$N110,'2º Saneamento'!$O110&lt;&gt;'1º Saneamento'!$O110,'2º Saneamento'!$P110&lt;&gt;'1º Saneamento'!$P110)),'2º Saneamento'!L110," ")</f>
        <v xml:space="preserve"> </v>
      </c>
      <c r="M110" s="44" t="str">
        <f t="shared" si="10"/>
        <v/>
      </c>
      <c r="N110" s="7" t="str">
        <f t="shared" si="11"/>
        <v/>
      </c>
      <c r="O110" s="8" t="str">
        <f t="shared" si="12"/>
        <v/>
      </c>
      <c r="P110" s="6" t="str">
        <f t="shared" si="13"/>
        <v/>
      </c>
      <c r="Q110" s="5" t="str">
        <f t="shared" si="14"/>
        <v/>
      </c>
    </row>
    <row r="111" spans="1:17" ht="12.75" customHeight="1" x14ac:dyDescent="0.25">
      <c r="A111" s="3" t="str">
        <f>IF('Série original'!$A111&lt;&gt;"",'Série original'!$A111,"")</f>
        <v/>
      </c>
      <c r="B111" s="4" t="str">
        <f>IF('Série original'!$B111&lt;&gt;"",'Série original'!$B111,"")</f>
        <v/>
      </c>
      <c r="C111" s="5" t="str">
        <f>IF(AND('2º Saneamento'!$O111&gt;30%,'2º Saneamento'!C111&gt;='2º Saneamento'!$P111,'2º Saneamento'!C111&lt;='2º Saneamento'!$Q111,COUNT('2º Saneamento'!$C111:$L111)&gt;3,OR('2º Saneamento'!$N111&lt;&gt;'1º Saneamento'!$N111,'2º Saneamento'!$O111&lt;&gt;'1º Saneamento'!$O111,'2º Saneamento'!$P111&lt;&gt;'1º Saneamento'!$P111)),'2º Saneamento'!C111," ")</f>
        <v xml:space="preserve"> </v>
      </c>
      <c r="D111" s="5" t="str">
        <f>IF(AND('2º Saneamento'!$O111&gt;30%,'2º Saneamento'!D111&gt;='2º Saneamento'!$P111,'2º Saneamento'!D111&lt;='2º Saneamento'!$Q111,COUNT('2º Saneamento'!$C111:$L111)&gt;3,OR('2º Saneamento'!$N111&lt;&gt;'1º Saneamento'!$N111,'2º Saneamento'!$O111&lt;&gt;'1º Saneamento'!$O111,'2º Saneamento'!$P111&lt;&gt;'1º Saneamento'!$P111)),'2º Saneamento'!D111," ")</f>
        <v xml:space="preserve"> </v>
      </c>
      <c r="E111" s="5" t="str">
        <f>IF(AND('2º Saneamento'!$O111&gt;30%,'2º Saneamento'!E111&gt;='2º Saneamento'!$P111,'2º Saneamento'!E111&lt;='2º Saneamento'!$Q111,COUNT('2º Saneamento'!$C111:$L111)&gt;3,OR('2º Saneamento'!$N111&lt;&gt;'1º Saneamento'!$N111,'2º Saneamento'!$O111&lt;&gt;'1º Saneamento'!$O111,'2º Saneamento'!$P111&lt;&gt;'1º Saneamento'!$P111)),'2º Saneamento'!E111," ")</f>
        <v xml:space="preserve"> </v>
      </c>
      <c r="F111" s="5" t="str">
        <f>IF(AND('2º Saneamento'!$O111&gt;30%,'2º Saneamento'!F111&gt;='2º Saneamento'!$P111,'2º Saneamento'!F111&lt;='2º Saneamento'!$Q111,COUNT('2º Saneamento'!$C111:$L111)&gt;3,OR('2º Saneamento'!$N111&lt;&gt;'1º Saneamento'!$N111,'2º Saneamento'!$O111&lt;&gt;'1º Saneamento'!$O111,'2º Saneamento'!$P111&lt;&gt;'1º Saneamento'!$P111)),'2º Saneamento'!F111," ")</f>
        <v xml:space="preserve"> </v>
      </c>
      <c r="G111" s="5" t="str">
        <f>IF(AND('2º Saneamento'!$O111&gt;30%,'2º Saneamento'!G111&gt;='2º Saneamento'!$P111,'2º Saneamento'!G111&lt;='2º Saneamento'!$Q111,COUNT('2º Saneamento'!$C111:$L111)&gt;3,OR('2º Saneamento'!$N111&lt;&gt;'1º Saneamento'!$N111,'2º Saneamento'!$O111&lt;&gt;'1º Saneamento'!$O111,'2º Saneamento'!$P111&lt;&gt;'1º Saneamento'!$P111)),'2º Saneamento'!G111," ")</f>
        <v xml:space="preserve"> </v>
      </c>
      <c r="H111" s="5" t="str">
        <f>IF(AND('2º Saneamento'!$O111&gt;30%,'2º Saneamento'!H111&gt;='2º Saneamento'!$P111,'2º Saneamento'!H111&lt;='2º Saneamento'!$Q111,COUNT('2º Saneamento'!$C111:$L111)&gt;3,OR('2º Saneamento'!$N111&lt;&gt;'1º Saneamento'!$N111,'2º Saneamento'!$O111&lt;&gt;'1º Saneamento'!$O111,'2º Saneamento'!$P111&lt;&gt;'1º Saneamento'!$P111)),'2º Saneamento'!H111," ")</f>
        <v xml:space="preserve"> </v>
      </c>
      <c r="I111" s="5" t="str">
        <f>IF(AND('2º Saneamento'!$O111&gt;30%,'2º Saneamento'!I111&gt;='2º Saneamento'!$P111,'2º Saneamento'!I111&lt;='2º Saneamento'!$Q111,COUNT('2º Saneamento'!$C111:$L111)&gt;3,OR('2º Saneamento'!$N111&lt;&gt;'1º Saneamento'!$N111,'2º Saneamento'!$O111&lt;&gt;'1º Saneamento'!$O111,'2º Saneamento'!$P111&lt;&gt;'1º Saneamento'!$P111)),'2º Saneamento'!I111," ")</f>
        <v xml:space="preserve"> </v>
      </c>
      <c r="J111" s="5" t="str">
        <f>IF(AND('2º Saneamento'!$O111&gt;30%,'2º Saneamento'!J111&gt;='2º Saneamento'!$P111,'2º Saneamento'!J111&lt;='2º Saneamento'!$Q111,COUNT('2º Saneamento'!$C111:$L111)&gt;3,OR('2º Saneamento'!$N111&lt;&gt;'1º Saneamento'!$N111,'2º Saneamento'!$O111&lt;&gt;'1º Saneamento'!$O111,'2º Saneamento'!$P111&lt;&gt;'1º Saneamento'!$P111)),'2º Saneamento'!J111," ")</f>
        <v xml:space="preserve"> </v>
      </c>
      <c r="K111" s="5" t="str">
        <f>IF(AND('2º Saneamento'!$O111&gt;30%,'2º Saneamento'!K111&gt;='2º Saneamento'!$P111,'2º Saneamento'!K111&lt;='2º Saneamento'!$Q111,COUNT('2º Saneamento'!$C111:$L111)&gt;3,OR('2º Saneamento'!$N111&lt;&gt;'1º Saneamento'!$N111,'2º Saneamento'!$O111&lt;&gt;'1º Saneamento'!$O111,'2º Saneamento'!$P111&lt;&gt;'1º Saneamento'!$P111)),'2º Saneamento'!K111," ")</f>
        <v xml:space="preserve"> </v>
      </c>
      <c r="L111" s="5" t="str">
        <f>IF(AND('2º Saneamento'!$O111&gt;30%,'2º Saneamento'!L111&gt;='2º Saneamento'!$P111,'2º Saneamento'!L111&lt;='2º Saneamento'!$Q111,COUNT('2º Saneamento'!$C111:$L111)&gt;3,OR('2º Saneamento'!$N111&lt;&gt;'1º Saneamento'!$N111,'2º Saneamento'!$O111&lt;&gt;'1º Saneamento'!$O111,'2º Saneamento'!$P111&lt;&gt;'1º Saneamento'!$P111)),'2º Saneamento'!L111," ")</f>
        <v xml:space="preserve"> </v>
      </c>
      <c r="M111" s="44" t="str">
        <f t="shared" si="10"/>
        <v/>
      </c>
      <c r="N111" s="7" t="str">
        <f t="shared" si="11"/>
        <v/>
      </c>
      <c r="O111" s="8" t="str">
        <f t="shared" si="12"/>
        <v/>
      </c>
      <c r="P111" s="6" t="str">
        <f t="shared" si="13"/>
        <v/>
      </c>
      <c r="Q111" s="5" t="str">
        <f t="shared" si="14"/>
        <v/>
      </c>
    </row>
    <row r="112" spans="1:17" ht="12.75" customHeight="1" x14ac:dyDescent="0.25">
      <c r="A112" s="3" t="str">
        <f>IF('Série original'!$A112&lt;&gt;"",'Série original'!$A112,"")</f>
        <v/>
      </c>
      <c r="B112" s="4" t="str">
        <f>IF('Série original'!$B112&lt;&gt;"",'Série original'!$B112,"")</f>
        <v/>
      </c>
      <c r="C112" s="5" t="str">
        <f>IF(AND('2º Saneamento'!$O112&gt;30%,'2º Saneamento'!C112&gt;='2º Saneamento'!$P112,'2º Saneamento'!C112&lt;='2º Saneamento'!$Q112,COUNT('2º Saneamento'!$C112:$L112)&gt;3,OR('2º Saneamento'!$N112&lt;&gt;'1º Saneamento'!$N112,'2º Saneamento'!$O112&lt;&gt;'1º Saneamento'!$O112,'2º Saneamento'!$P112&lt;&gt;'1º Saneamento'!$P112)),'2º Saneamento'!C112," ")</f>
        <v xml:space="preserve"> </v>
      </c>
      <c r="D112" s="5" t="str">
        <f>IF(AND('2º Saneamento'!$O112&gt;30%,'2º Saneamento'!D112&gt;='2º Saneamento'!$P112,'2º Saneamento'!D112&lt;='2º Saneamento'!$Q112,COUNT('2º Saneamento'!$C112:$L112)&gt;3,OR('2º Saneamento'!$N112&lt;&gt;'1º Saneamento'!$N112,'2º Saneamento'!$O112&lt;&gt;'1º Saneamento'!$O112,'2º Saneamento'!$P112&lt;&gt;'1º Saneamento'!$P112)),'2º Saneamento'!D112," ")</f>
        <v xml:space="preserve"> </v>
      </c>
      <c r="E112" s="5" t="str">
        <f>IF(AND('2º Saneamento'!$O112&gt;30%,'2º Saneamento'!E112&gt;='2º Saneamento'!$P112,'2º Saneamento'!E112&lt;='2º Saneamento'!$Q112,COUNT('2º Saneamento'!$C112:$L112)&gt;3,OR('2º Saneamento'!$N112&lt;&gt;'1º Saneamento'!$N112,'2º Saneamento'!$O112&lt;&gt;'1º Saneamento'!$O112,'2º Saneamento'!$P112&lt;&gt;'1º Saneamento'!$P112)),'2º Saneamento'!E112," ")</f>
        <v xml:space="preserve"> </v>
      </c>
      <c r="F112" s="5" t="str">
        <f>IF(AND('2º Saneamento'!$O112&gt;30%,'2º Saneamento'!F112&gt;='2º Saneamento'!$P112,'2º Saneamento'!F112&lt;='2º Saneamento'!$Q112,COUNT('2º Saneamento'!$C112:$L112)&gt;3,OR('2º Saneamento'!$N112&lt;&gt;'1º Saneamento'!$N112,'2º Saneamento'!$O112&lt;&gt;'1º Saneamento'!$O112,'2º Saneamento'!$P112&lt;&gt;'1º Saneamento'!$P112)),'2º Saneamento'!F112," ")</f>
        <v xml:space="preserve"> </v>
      </c>
      <c r="G112" s="5" t="str">
        <f>IF(AND('2º Saneamento'!$O112&gt;30%,'2º Saneamento'!G112&gt;='2º Saneamento'!$P112,'2º Saneamento'!G112&lt;='2º Saneamento'!$Q112,COUNT('2º Saneamento'!$C112:$L112)&gt;3,OR('2º Saneamento'!$N112&lt;&gt;'1º Saneamento'!$N112,'2º Saneamento'!$O112&lt;&gt;'1º Saneamento'!$O112,'2º Saneamento'!$P112&lt;&gt;'1º Saneamento'!$P112)),'2º Saneamento'!G112," ")</f>
        <v xml:space="preserve"> </v>
      </c>
      <c r="H112" s="5" t="str">
        <f>IF(AND('2º Saneamento'!$O112&gt;30%,'2º Saneamento'!H112&gt;='2º Saneamento'!$P112,'2º Saneamento'!H112&lt;='2º Saneamento'!$Q112,COUNT('2º Saneamento'!$C112:$L112)&gt;3,OR('2º Saneamento'!$N112&lt;&gt;'1º Saneamento'!$N112,'2º Saneamento'!$O112&lt;&gt;'1º Saneamento'!$O112,'2º Saneamento'!$P112&lt;&gt;'1º Saneamento'!$P112)),'2º Saneamento'!H112," ")</f>
        <v xml:space="preserve"> </v>
      </c>
      <c r="I112" s="5" t="str">
        <f>IF(AND('2º Saneamento'!$O112&gt;30%,'2º Saneamento'!I112&gt;='2º Saneamento'!$P112,'2º Saneamento'!I112&lt;='2º Saneamento'!$Q112,COUNT('2º Saneamento'!$C112:$L112)&gt;3,OR('2º Saneamento'!$N112&lt;&gt;'1º Saneamento'!$N112,'2º Saneamento'!$O112&lt;&gt;'1º Saneamento'!$O112,'2º Saneamento'!$P112&lt;&gt;'1º Saneamento'!$P112)),'2º Saneamento'!I112," ")</f>
        <v xml:space="preserve"> </v>
      </c>
      <c r="J112" s="5" t="str">
        <f>IF(AND('2º Saneamento'!$O112&gt;30%,'2º Saneamento'!J112&gt;='2º Saneamento'!$P112,'2º Saneamento'!J112&lt;='2º Saneamento'!$Q112,COUNT('2º Saneamento'!$C112:$L112)&gt;3,OR('2º Saneamento'!$N112&lt;&gt;'1º Saneamento'!$N112,'2º Saneamento'!$O112&lt;&gt;'1º Saneamento'!$O112,'2º Saneamento'!$P112&lt;&gt;'1º Saneamento'!$P112)),'2º Saneamento'!J112," ")</f>
        <v xml:space="preserve"> </v>
      </c>
      <c r="K112" s="5" t="str">
        <f>IF(AND('2º Saneamento'!$O112&gt;30%,'2º Saneamento'!K112&gt;='2º Saneamento'!$P112,'2º Saneamento'!K112&lt;='2º Saneamento'!$Q112,COUNT('2º Saneamento'!$C112:$L112)&gt;3,OR('2º Saneamento'!$N112&lt;&gt;'1º Saneamento'!$N112,'2º Saneamento'!$O112&lt;&gt;'1º Saneamento'!$O112,'2º Saneamento'!$P112&lt;&gt;'1º Saneamento'!$P112)),'2º Saneamento'!K112," ")</f>
        <v xml:space="preserve"> </v>
      </c>
      <c r="L112" s="5" t="str">
        <f>IF(AND('2º Saneamento'!$O112&gt;30%,'2º Saneamento'!L112&gt;='2º Saneamento'!$P112,'2º Saneamento'!L112&lt;='2º Saneamento'!$Q112,COUNT('2º Saneamento'!$C112:$L112)&gt;3,OR('2º Saneamento'!$N112&lt;&gt;'1º Saneamento'!$N112,'2º Saneamento'!$O112&lt;&gt;'1º Saneamento'!$O112,'2º Saneamento'!$P112&lt;&gt;'1º Saneamento'!$P112)),'2º Saneamento'!L112," ")</f>
        <v xml:space="preserve"> </v>
      </c>
      <c r="M112" s="44" t="str">
        <f t="shared" si="10"/>
        <v/>
      </c>
      <c r="N112" s="7" t="str">
        <f t="shared" si="11"/>
        <v/>
      </c>
      <c r="O112" s="8" t="str">
        <f t="shared" si="12"/>
        <v/>
      </c>
      <c r="P112" s="6" t="str">
        <f t="shared" si="13"/>
        <v/>
      </c>
      <c r="Q112" s="5" t="str">
        <f t="shared" si="14"/>
        <v/>
      </c>
    </row>
    <row r="113" spans="1:17" ht="12.75" customHeight="1" x14ac:dyDescent="0.25">
      <c r="A113" s="3" t="str">
        <f>IF('Série original'!$A113&lt;&gt;"",'Série original'!$A113,"")</f>
        <v/>
      </c>
      <c r="B113" s="4" t="str">
        <f>IF('Série original'!$B113&lt;&gt;"",'Série original'!$B113,"")</f>
        <v/>
      </c>
      <c r="C113" s="5" t="str">
        <f>IF(AND('2º Saneamento'!$O113&gt;30%,'2º Saneamento'!C113&gt;='2º Saneamento'!$P113,'2º Saneamento'!C113&lt;='2º Saneamento'!$Q113,COUNT('2º Saneamento'!$C113:$L113)&gt;3,OR('2º Saneamento'!$N113&lt;&gt;'1º Saneamento'!$N113,'2º Saneamento'!$O113&lt;&gt;'1º Saneamento'!$O113,'2º Saneamento'!$P113&lt;&gt;'1º Saneamento'!$P113)),'2º Saneamento'!C113," ")</f>
        <v xml:space="preserve"> </v>
      </c>
      <c r="D113" s="5" t="str">
        <f>IF(AND('2º Saneamento'!$O113&gt;30%,'2º Saneamento'!D113&gt;='2º Saneamento'!$P113,'2º Saneamento'!D113&lt;='2º Saneamento'!$Q113,COUNT('2º Saneamento'!$C113:$L113)&gt;3,OR('2º Saneamento'!$N113&lt;&gt;'1º Saneamento'!$N113,'2º Saneamento'!$O113&lt;&gt;'1º Saneamento'!$O113,'2º Saneamento'!$P113&lt;&gt;'1º Saneamento'!$P113)),'2º Saneamento'!D113," ")</f>
        <v xml:space="preserve"> </v>
      </c>
      <c r="E113" s="5" t="str">
        <f>IF(AND('2º Saneamento'!$O113&gt;30%,'2º Saneamento'!E113&gt;='2º Saneamento'!$P113,'2º Saneamento'!E113&lt;='2º Saneamento'!$Q113,COUNT('2º Saneamento'!$C113:$L113)&gt;3,OR('2º Saneamento'!$N113&lt;&gt;'1º Saneamento'!$N113,'2º Saneamento'!$O113&lt;&gt;'1º Saneamento'!$O113,'2º Saneamento'!$P113&lt;&gt;'1º Saneamento'!$P113)),'2º Saneamento'!E113," ")</f>
        <v xml:space="preserve"> </v>
      </c>
      <c r="F113" s="5" t="str">
        <f>IF(AND('2º Saneamento'!$O113&gt;30%,'2º Saneamento'!F113&gt;='2º Saneamento'!$P113,'2º Saneamento'!F113&lt;='2º Saneamento'!$Q113,COUNT('2º Saneamento'!$C113:$L113)&gt;3,OR('2º Saneamento'!$N113&lt;&gt;'1º Saneamento'!$N113,'2º Saneamento'!$O113&lt;&gt;'1º Saneamento'!$O113,'2º Saneamento'!$P113&lt;&gt;'1º Saneamento'!$P113)),'2º Saneamento'!F113," ")</f>
        <v xml:space="preserve"> </v>
      </c>
      <c r="G113" s="5" t="str">
        <f>IF(AND('2º Saneamento'!$O113&gt;30%,'2º Saneamento'!G113&gt;='2º Saneamento'!$P113,'2º Saneamento'!G113&lt;='2º Saneamento'!$Q113,COUNT('2º Saneamento'!$C113:$L113)&gt;3,OR('2º Saneamento'!$N113&lt;&gt;'1º Saneamento'!$N113,'2º Saneamento'!$O113&lt;&gt;'1º Saneamento'!$O113,'2º Saneamento'!$P113&lt;&gt;'1º Saneamento'!$P113)),'2º Saneamento'!G113," ")</f>
        <v xml:space="preserve"> </v>
      </c>
      <c r="H113" s="5" t="str">
        <f>IF(AND('2º Saneamento'!$O113&gt;30%,'2º Saneamento'!H113&gt;='2º Saneamento'!$P113,'2º Saneamento'!H113&lt;='2º Saneamento'!$Q113,COUNT('2º Saneamento'!$C113:$L113)&gt;3,OR('2º Saneamento'!$N113&lt;&gt;'1º Saneamento'!$N113,'2º Saneamento'!$O113&lt;&gt;'1º Saneamento'!$O113,'2º Saneamento'!$P113&lt;&gt;'1º Saneamento'!$P113)),'2º Saneamento'!H113," ")</f>
        <v xml:space="preserve"> </v>
      </c>
      <c r="I113" s="5" t="str">
        <f>IF(AND('2º Saneamento'!$O113&gt;30%,'2º Saneamento'!I113&gt;='2º Saneamento'!$P113,'2º Saneamento'!I113&lt;='2º Saneamento'!$Q113,COUNT('2º Saneamento'!$C113:$L113)&gt;3,OR('2º Saneamento'!$N113&lt;&gt;'1º Saneamento'!$N113,'2º Saneamento'!$O113&lt;&gt;'1º Saneamento'!$O113,'2º Saneamento'!$P113&lt;&gt;'1º Saneamento'!$P113)),'2º Saneamento'!I113," ")</f>
        <v xml:space="preserve"> </v>
      </c>
      <c r="J113" s="5" t="str">
        <f>IF(AND('2º Saneamento'!$O113&gt;30%,'2º Saneamento'!J113&gt;='2º Saneamento'!$P113,'2º Saneamento'!J113&lt;='2º Saneamento'!$Q113,COUNT('2º Saneamento'!$C113:$L113)&gt;3,OR('2º Saneamento'!$N113&lt;&gt;'1º Saneamento'!$N113,'2º Saneamento'!$O113&lt;&gt;'1º Saneamento'!$O113,'2º Saneamento'!$P113&lt;&gt;'1º Saneamento'!$P113)),'2º Saneamento'!J113," ")</f>
        <v xml:space="preserve"> </v>
      </c>
      <c r="K113" s="5" t="str">
        <f>IF(AND('2º Saneamento'!$O113&gt;30%,'2º Saneamento'!K113&gt;='2º Saneamento'!$P113,'2º Saneamento'!K113&lt;='2º Saneamento'!$Q113,COUNT('2º Saneamento'!$C113:$L113)&gt;3,OR('2º Saneamento'!$N113&lt;&gt;'1º Saneamento'!$N113,'2º Saneamento'!$O113&lt;&gt;'1º Saneamento'!$O113,'2º Saneamento'!$P113&lt;&gt;'1º Saneamento'!$P113)),'2º Saneamento'!K113," ")</f>
        <v xml:space="preserve"> </v>
      </c>
      <c r="L113" s="5" t="str">
        <f>IF(AND('2º Saneamento'!$O113&gt;30%,'2º Saneamento'!L113&gt;='2º Saneamento'!$P113,'2º Saneamento'!L113&lt;='2º Saneamento'!$Q113,COUNT('2º Saneamento'!$C113:$L113)&gt;3,OR('2º Saneamento'!$N113&lt;&gt;'1º Saneamento'!$N113,'2º Saneamento'!$O113&lt;&gt;'1º Saneamento'!$O113,'2º Saneamento'!$P113&lt;&gt;'1º Saneamento'!$P113)),'2º Saneamento'!L113," ")</f>
        <v xml:space="preserve"> </v>
      </c>
      <c r="M113" s="44" t="str">
        <f t="shared" si="10"/>
        <v/>
      </c>
      <c r="N113" s="7" t="str">
        <f t="shared" si="11"/>
        <v/>
      </c>
      <c r="O113" s="8" t="str">
        <f t="shared" si="12"/>
        <v/>
      </c>
      <c r="P113" s="6" t="str">
        <f t="shared" si="13"/>
        <v/>
      </c>
      <c r="Q113" s="5" t="str">
        <f t="shared" si="14"/>
        <v/>
      </c>
    </row>
    <row r="114" spans="1:17" ht="12.75" customHeight="1" x14ac:dyDescent="0.25">
      <c r="A114" s="3" t="str">
        <f>IF('Série original'!$A114&lt;&gt;"",'Série original'!$A114,"")</f>
        <v/>
      </c>
      <c r="B114" s="4" t="str">
        <f>IF('Série original'!$B114&lt;&gt;"",'Série original'!$B114,"")</f>
        <v/>
      </c>
      <c r="C114" s="5" t="str">
        <f>IF(AND('2º Saneamento'!$O114&gt;30%,'2º Saneamento'!C114&gt;='2º Saneamento'!$P114,'2º Saneamento'!C114&lt;='2º Saneamento'!$Q114,COUNT('2º Saneamento'!$C114:$L114)&gt;3,OR('2º Saneamento'!$N114&lt;&gt;'1º Saneamento'!$N114,'2º Saneamento'!$O114&lt;&gt;'1º Saneamento'!$O114,'2º Saneamento'!$P114&lt;&gt;'1º Saneamento'!$P114)),'2º Saneamento'!C114," ")</f>
        <v xml:space="preserve"> </v>
      </c>
      <c r="D114" s="5" t="str">
        <f>IF(AND('2º Saneamento'!$O114&gt;30%,'2º Saneamento'!D114&gt;='2º Saneamento'!$P114,'2º Saneamento'!D114&lt;='2º Saneamento'!$Q114,COUNT('2º Saneamento'!$C114:$L114)&gt;3,OR('2º Saneamento'!$N114&lt;&gt;'1º Saneamento'!$N114,'2º Saneamento'!$O114&lt;&gt;'1º Saneamento'!$O114,'2º Saneamento'!$P114&lt;&gt;'1º Saneamento'!$P114)),'2º Saneamento'!D114," ")</f>
        <v xml:space="preserve"> </v>
      </c>
      <c r="E114" s="5" t="str">
        <f>IF(AND('2º Saneamento'!$O114&gt;30%,'2º Saneamento'!E114&gt;='2º Saneamento'!$P114,'2º Saneamento'!E114&lt;='2º Saneamento'!$Q114,COUNT('2º Saneamento'!$C114:$L114)&gt;3,OR('2º Saneamento'!$N114&lt;&gt;'1º Saneamento'!$N114,'2º Saneamento'!$O114&lt;&gt;'1º Saneamento'!$O114,'2º Saneamento'!$P114&lt;&gt;'1º Saneamento'!$P114)),'2º Saneamento'!E114," ")</f>
        <v xml:space="preserve"> </v>
      </c>
      <c r="F114" s="5" t="str">
        <f>IF(AND('2º Saneamento'!$O114&gt;30%,'2º Saneamento'!F114&gt;='2º Saneamento'!$P114,'2º Saneamento'!F114&lt;='2º Saneamento'!$Q114,COUNT('2º Saneamento'!$C114:$L114)&gt;3,OR('2º Saneamento'!$N114&lt;&gt;'1º Saneamento'!$N114,'2º Saneamento'!$O114&lt;&gt;'1º Saneamento'!$O114,'2º Saneamento'!$P114&lt;&gt;'1º Saneamento'!$P114)),'2º Saneamento'!F114," ")</f>
        <v xml:space="preserve"> </v>
      </c>
      <c r="G114" s="5" t="str">
        <f>IF(AND('2º Saneamento'!$O114&gt;30%,'2º Saneamento'!G114&gt;='2º Saneamento'!$P114,'2º Saneamento'!G114&lt;='2º Saneamento'!$Q114,COUNT('2º Saneamento'!$C114:$L114)&gt;3,OR('2º Saneamento'!$N114&lt;&gt;'1º Saneamento'!$N114,'2º Saneamento'!$O114&lt;&gt;'1º Saneamento'!$O114,'2º Saneamento'!$P114&lt;&gt;'1º Saneamento'!$P114)),'2º Saneamento'!G114," ")</f>
        <v xml:space="preserve"> </v>
      </c>
      <c r="H114" s="5" t="str">
        <f>IF(AND('2º Saneamento'!$O114&gt;30%,'2º Saneamento'!H114&gt;='2º Saneamento'!$P114,'2º Saneamento'!H114&lt;='2º Saneamento'!$Q114,COUNT('2º Saneamento'!$C114:$L114)&gt;3,OR('2º Saneamento'!$N114&lt;&gt;'1º Saneamento'!$N114,'2º Saneamento'!$O114&lt;&gt;'1º Saneamento'!$O114,'2º Saneamento'!$P114&lt;&gt;'1º Saneamento'!$P114)),'2º Saneamento'!H114," ")</f>
        <v xml:space="preserve"> </v>
      </c>
      <c r="I114" s="5" t="str">
        <f>IF(AND('2º Saneamento'!$O114&gt;30%,'2º Saneamento'!I114&gt;='2º Saneamento'!$P114,'2º Saneamento'!I114&lt;='2º Saneamento'!$Q114,COUNT('2º Saneamento'!$C114:$L114)&gt;3,OR('2º Saneamento'!$N114&lt;&gt;'1º Saneamento'!$N114,'2º Saneamento'!$O114&lt;&gt;'1º Saneamento'!$O114,'2º Saneamento'!$P114&lt;&gt;'1º Saneamento'!$P114)),'2º Saneamento'!I114," ")</f>
        <v xml:space="preserve"> </v>
      </c>
      <c r="J114" s="5" t="str">
        <f>IF(AND('2º Saneamento'!$O114&gt;30%,'2º Saneamento'!J114&gt;='2º Saneamento'!$P114,'2º Saneamento'!J114&lt;='2º Saneamento'!$Q114,COUNT('2º Saneamento'!$C114:$L114)&gt;3,OR('2º Saneamento'!$N114&lt;&gt;'1º Saneamento'!$N114,'2º Saneamento'!$O114&lt;&gt;'1º Saneamento'!$O114,'2º Saneamento'!$P114&lt;&gt;'1º Saneamento'!$P114)),'2º Saneamento'!J114," ")</f>
        <v xml:space="preserve"> </v>
      </c>
      <c r="K114" s="5" t="str">
        <f>IF(AND('2º Saneamento'!$O114&gt;30%,'2º Saneamento'!K114&gt;='2º Saneamento'!$P114,'2º Saneamento'!K114&lt;='2º Saneamento'!$Q114,COUNT('2º Saneamento'!$C114:$L114)&gt;3,OR('2º Saneamento'!$N114&lt;&gt;'1º Saneamento'!$N114,'2º Saneamento'!$O114&lt;&gt;'1º Saneamento'!$O114,'2º Saneamento'!$P114&lt;&gt;'1º Saneamento'!$P114)),'2º Saneamento'!K114," ")</f>
        <v xml:space="preserve"> </v>
      </c>
      <c r="L114" s="5" t="str">
        <f>IF(AND('2º Saneamento'!$O114&gt;30%,'2º Saneamento'!L114&gt;='2º Saneamento'!$P114,'2º Saneamento'!L114&lt;='2º Saneamento'!$Q114,COUNT('2º Saneamento'!$C114:$L114)&gt;3,OR('2º Saneamento'!$N114&lt;&gt;'1º Saneamento'!$N114,'2º Saneamento'!$O114&lt;&gt;'1º Saneamento'!$O114,'2º Saneamento'!$P114&lt;&gt;'1º Saneamento'!$P114)),'2º Saneamento'!L114," ")</f>
        <v xml:space="preserve"> </v>
      </c>
      <c r="M114" s="44" t="str">
        <f t="shared" si="10"/>
        <v/>
      </c>
      <c r="N114" s="7" t="str">
        <f t="shared" si="11"/>
        <v/>
      </c>
      <c r="O114" s="8" t="str">
        <f t="shared" si="12"/>
        <v/>
      </c>
      <c r="P114" s="6" t="str">
        <f t="shared" si="13"/>
        <v/>
      </c>
      <c r="Q114" s="5" t="str">
        <f t="shared" si="14"/>
        <v/>
      </c>
    </row>
    <row r="115" spans="1:17" ht="12.75" customHeight="1" x14ac:dyDescent="0.25">
      <c r="A115" s="3" t="str">
        <f>IF('Série original'!$A115&lt;&gt;"",'Série original'!$A115,"")</f>
        <v/>
      </c>
      <c r="B115" s="4" t="str">
        <f>IF('Série original'!$B115&lt;&gt;"",'Série original'!$B115,"")</f>
        <v/>
      </c>
      <c r="C115" s="5" t="str">
        <f>IF(AND('2º Saneamento'!$O115&gt;30%,'2º Saneamento'!C115&gt;='2º Saneamento'!$P115,'2º Saneamento'!C115&lt;='2º Saneamento'!$Q115,COUNT('2º Saneamento'!$C115:$L115)&gt;3,OR('2º Saneamento'!$N115&lt;&gt;'1º Saneamento'!$N115,'2º Saneamento'!$O115&lt;&gt;'1º Saneamento'!$O115,'2º Saneamento'!$P115&lt;&gt;'1º Saneamento'!$P115)),'2º Saneamento'!C115," ")</f>
        <v xml:space="preserve"> </v>
      </c>
      <c r="D115" s="5" t="str">
        <f>IF(AND('2º Saneamento'!$O115&gt;30%,'2º Saneamento'!D115&gt;='2º Saneamento'!$P115,'2º Saneamento'!D115&lt;='2º Saneamento'!$Q115,COUNT('2º Saneamento'!$C115:$L115)&gt;3,OR('2º Saneamento'!$N115&lt;&gt;'1º Saneamento'!$N115,'2º Saneamento'!$O115&lt;&gt;'1º Saneamento'!$O115,'2º Saneamento'!$P115&lt;&gt;'1º Saneamento'!$P115)),'2º Saneamento'!D115," ")</f>
        <v xml:space="preserve"> </v>
      </c>
      <c r="E115" s="5" t="str">
        <f>IF(AND('2º Saneamento'!$O115&gt;30%,'2º Saneamento'!E115&gt;='2º Saneamento'!$P115,'2º Saneamento'!E115&lt;='2º Saneamento'!$Q115,COUNT('2º Saneamento'!$C115:$L115)&gt;3,OR('2º Saneamento'!$N115&lt;&gt;'1º Saneamento'!$N115,'2º Saneamento'!$O115&lt;&gt;'1º Saneamento'!$O115,'2º Saneamento'!$P115&lt;&gt;'1º Saneamento'!$P115)),'2º Saneamento'!E115," ")</f>
        <v xml:space="preserve"> </v>
      </c>
      <c r="F115" s="5" t="str">
        <f>IF(AND('2º Saneamento'!$O115&gt;30%,'2º Saneamento'!F115&gt;='2º Saneamento'!$P115,'2º Saneamento'!F115&lt;='2º Saneamento'!$Q115,COUNT('2º Saneamento'!$C115:$L115)&gt;3,OR('2º Saneamento'!$N115&lt;&gt;'1º Saneamento'!$N115,'2º Saneamento'!$O115&lt;&gt;'1º Saneamento'!$O115,'2º Saneamento'!$P115&lt;&gt;'1º Saneamento'!$P115)),'2º Saneamento'!F115," ")</f>
        <v xml:space="preserve"> </v>
      </c>
      <c r="G115" s="5" t="str">
        <f>IF(AND('2º Saneamento'!$O115&gt;30%,'2º Saneamento'!G115&gt;='2º Saneamento'!$P115,'2º Saneamento'!G115&lt;='2º Saneamento'!$Q115,COUNT('2º Saneamento'!$C115:$L115)&gt;3,OR('2º Saneamento'!$N115&lt;&gt;'1º Saneamento'!$N115,'2º Saneamento'!$O115&lt;&gt;'1º Saneamento'!$O115,'2º Saneamento'!$P115&lt;&gt;'1º Saneamento'!$P115)),'2º Saneamento'!G115," ")</f>
        <v xml:space="preserve"> </v>
      </c>
      <c r="H115" s="5" t="str">
        <f>IF(AND('2º Saneamento'!$O115&gt;30%,'2º Saneamento'!H115&gt;='2º Saneamento'!$P115,'2º Saneamento'!H115&lt;='2º Saneamento'!$Q115,COUNT('2º Saneamento'!$C115:$L115)&gt;3,OR('2º Saneamento'!$N115&lt;&gt;'1º Saneamento'!$N115,'2º Saneamento'!$O115&lt;&gt;'1º Saneamento'!$O115,'2º Saneamento'!$P115&lt;&gt;'1º Saneamento'!$P115)),'2º Saneamento'!H115," ")</f>
        <v xml:space="preserve"> </v>
      </c>
      <c r="I115" s="5" t="str">
        <f>IF(AND('2º Saneamento'!$O115&gt;30%,'2º Saneamento'!I115&gt;='2º Saneamento'!$P115,'2º Saneamento'!I115&lt;='2º Saneamento'!$Q115,COUNT('2º Saneamento'!$C115:$L115)&gt;3,OR('2º Saneamento'!$N115&lt;&gt;'1º Saneamento'!$N115,'2º Saneamento'!$O115&lt;&gt;'1º Saneamento'!$O115,'2º Saneamento'!$P115&lt;&gt;'1º Saneamento'!$P115)),'2º Saneamento'!I115," ")</f>
        <v xml:space="preserve"> </v>
      </c>
      <c r="J115" s="5" t="str">
        <f>IF(AND('2º Saneamento'!$O115&gt;30%,'2º Saneamento'!J115&gt;='2º Saneamento'!$P115,'2º Saneamento'!J115&lt;='2º Saneamento'!$Q115,COUNT('2º Saneamento'!$C115:$L115)&gt;3,OR('2º Saneamento'!$N115&lt;&gt;'1º Saneamento'!$N115,'2º Saneamento'!$O115&lt;&gt;'1º Saneamento'!$O115,'2º Saneamento'!$P115&lt;&gt;'1º Saneamento'!$P115)),'2º Saneamento'!J115," ")</f>
        <v xml:space="preserve"> </v>
      </c>
      <c r="K115" s="5" t="str">
        <f>IF(AND('2º Saneamento'!$O115&gt;30%,'2º Saneamento'!K115&gt;='2º Saneamento'!$P115,'2º Saneamento'!K115&lt;='2º Saneamento'!$Q115,COUNT('2º Saneamento'!$C115:$L115)&gt;3,OR('2º Saneamento'!$N115&lt;&gt;'1º Saneamento'!$N115,'2º Saneamento'!$O115&lt;&gt;'1º Saneamento'!$O115,'2º Saneamento'!$P115&lt;&gt;'1º Saneamento'!$P115)),'2º Saneamento'!K115," ")</f>
        <v xml:space="preserve"> </v>
      </c>
      <c r="L115" s="5" t="str">
        <f>IF(AND('2º Saneamento'!$O115&gt;30%,'2º Saneamento'!L115&gt;='2º Saneamento'!$P115,'2º Saneamento'!L115&lt;='2º Saneamento'!$Q115,COUNT('2º Saneamento'!$C115:$L115)&gt;3,OR('2º Saneamento'!$N115&lt;&gt;'1º Saneamento'!$N115,'2º Saneamento'!$O115&lt;&gt;'1º Saneamento'!$O115,'2º Saneamento'!$P115&lt;&gt;'1º Saneamento'!$P115)),'2º Saneamento'!L115," ")</f>
        <v xml:space="preserve"> </v>
      </c>
      <c r="M115" s="44" t="str">
        <f t="shared" si="10"/>
        <v/>
      </c>
      <c r="N115" s="7" t="str">
        <f t="shared" si="11"/>
        <v/>
      </c>
      <c r="O115" s="8" t="str">
        <f t="shared" si="12"/>
        <v/>
      </c>
      <c r="P115" s="6" t="str">
        <f t="shared" si="13"/>
        <v/>
      </c>
      <c r="Q115" s="5" t="str">
        <f t="shared" si="14"/>
        <v/>
      </c>
    </row>
    <row r="116" spans="1:17" ht="12.75" customHeight="1" x14ac:dyDescent="0.25">
      <c r="A116" s="3" t="str">
        <f>IF('Série original'!$A116&lt;&gt;"",'Série original'!$A116,"")</f>
        <v/>
      </c>
      <c r="B116" s="4" t="str">
        <f>IF('Série original'!$B116&lt;&gt;"",'Série original'!$B116,"")</f>
        <v/>
      </c>
      <c r="C116" s="5" t="str">
        <f>IF(AND('2º Saneamento'!$O116&gt;30%,'2º Saneamento'!C116&gt;='2º Saneamento'!$P116,'2º Saneamento'!C116&lt;='2º Saneamento'!$Q116,COUNT('2º Saneamento'!$C116:$L116)&gt;3,OR('2º Saneamento'!$N116&lt;&gt;'1º Saneamento'!$N116,'2º Saneamento'!$O116&lt;&gt;'1º Saneamento'!$O116,'2º Saneamento'!$P116&lt;&gt;'1º Saneamento'!$P116)),'2º Saneamento'!C116," ")</f>
        <v xml:space="preserve"> </v>
      </c>
      <c r="D116" s="5" t="str">
        <f>IF(AND('2º Saneamento'!$O116&gt;30%,'2º Saneamento'!D116&gt;='2º Saneamento'!$P116,'2º Saneamento'!D116&lt;='2º Saneamento'!$Q116,COUNT('2º Saneamento'!$C116:$L116)&gt;3,OR('2º Saneamento'!$N116&lt;&gt;'1º Saneamento'!$N116,'2º Saneamento'!$O116&lt;&gt;'1º Saneamento'!$O116,'2º Saneamento'!$P116&lt;&gt;'1º Saneamento'!$P116)),'2º Saneamento'!D116," ")</f>
        <v xml:space="preserve"> </v>
      </c>
      <c r="E116" s="5" t="str">
        <f>IF(AND('2º Saneamento'!$O116&gt;30%,'2º Saneamento'!E116&gt;='2º Saneamento'!$P116,'2º Saneamento'!E116&lt;='2º Saneamento'!$Q116,COUNT('2º Saneamento'!$C116:$L116)&gt;3,OR('2º Saneamento'!$N116&lt;&gt;'1º Saneamento'!$N116,'2º Saneamento'!$O116&lt;&gt;'1º Saneamento'!$O116,'2º Saneamento'!$P116&lt;&gt;'1º Saneamento'!$P116)),'2º Saneamento'!E116," ")</f>
        <v xml:space="preserve"> </v>
      </c>
      <c r="F116" s="5" t="str">
        <f>IF(AND('2º Saneamento'!$O116&gt;30%,'2º Saneamento'!F116&gt;='2º Saneamento'!$P116,'2º Saneamento'!F116&lt;='2º Saneamento'!$Q116,COUNT('2º Saneamento'!$C116:$L116)&gt;3,OR('2º Saneamento'!$N116&lt;&gt;'1º Saneamento'!$N116,'2º Saneamento'!$O116&lt;&gt;'1º Saneamento'!$O116,'2º Saneamento'!$P116&lt;&gt;'1º Saneamento'!$P116)),'2º Saneamento'!F116," ")</f>
        <v xml:space="preserve"> </v>
      </c>
      <c r="G116" s="5" t="str">
        <f>IF(AND('2º Saneamento'!$O116&gt;30%,'2º Saneamento'!G116&gt;='2º Saneamento'!$P116,'2º Saneamento'!G116&lt;='2º Saneamento'!$Q116,COUNT('2º Saneamento'!$C116:$L116)&gt;3,OR('2º Saneamento'!$N116&lt;&gt;'1º Saneamento'!$N116,'2º Saneamento'!$O116&lt;&gt;'1º Saneamento'!$O116,'2º Saneamento'!$P116&lt;&gt;'1º Saneamento'!$P116)),'2º Saneamento'!G116," ")</f>
        <v xml:space="preserve"> </v>
      </c>
      <c r="H116" s="5" t="str">
        <f>IF(AND('2º Saneamento'!$O116&gt;30%,'2º Saneamento'!H116&gt;='2º Saneamento'!$P116,'2º Saneamento'!H116&lt;='2º Saneamento'!$Q116,COUNT('2º Saneamento'!$C116:$L116)&gt;3,OR('2º Saneamento'!$N116&lt;&gt;'1º Saneamento'!$N116,'2º Saneamento'!$O116&lt;&gt;'1º Saneamento'!$O116,'2º Saneamento'!$P116&lt;&gt;'1º Saneamento'!$P116)),'2º Saneamento'!H116," ")</f>
        <v xml:space="preserve"> </v>
      </c>
      <c r="I116" s="5" t="str">
        <f>IF(AND('2º Saneamento'!$O116&gt;30%,'2º Saneamento'!I116&gt;='2º Saneamento'!$P116,'2º Saneamento'!I116&lt;='2º Saneamento'!$Q116,COUNT('2º Saneamento'!$C116:$L116)&gt;3,OR('2º Saneamento'!$N116&lt;&gt;'1º Saneamento'!$N116,'2º Saneamento'!$O116&lt;&gt;'1º Saneamento'!$O116,'2º Saneamento'!$P116&lt;&gt;'1º Saneamento'!$P116)),'2º Saneamento'!I116," ")</f>
        <v xml:space="preserve"> </v>
      </c>
      <c r="J116" s="5" t="str">
        <f>IF(AND('2º Saneamento'!$O116&gt;30%,'2º Saneamento'!J116&gt;='2º Saneamento'!$P116,'2º Saneamento'!J116&lt;='2º Saneamento'!$Q116,COUNT('2º Saneamento'!$C116:$L116)&gt;3,OR('2º Saneamento'!$N116&lt;&gt;'1º Saneamento'!$N116,'2º Saneamento'!$O116&lt;&gt;'1º Saneamento'!$O116,'2º Saneamento'!$P116&lt;&gt;'1º Saneamento'!$P116)),'2º Saneamento'!J116," ")</f>
        <v xml:space="preserve"> </v>
      </c>
      <c r="K116" s="5" t="str">
        <f>IF(AND('2º Saneamento'!$O116&gt;30%,'2º Saneamento'!K116&gt;='2º Saneamento'!$P116,'2º Saneamento'!K116&lt;='2º Saneamento'!$Q116,COUNT('2º Saneamento'!$C116:$L116)&gt;3,OR('2º Saneamento'!$N116&lt;&gt;'1º Saneamento'!$N116,'2º Saneamento'!$O116&lt;&gt;'1º Saneamento'!$O116,'2º Saneamento'!$P116&lt;&gt;'1º Saneamento'!$P116)),'2º Saneamento'!K116," ")</f>
        <v xml:space="preserve"> </v>
      </c>
      <c r="L116" s="5" t="str">
        <f>IF(AND('2º Saneamento'!$O116&gt;30%,'2º Saneamento'!L116&gt;='2º Saneamento'!$P116,'2º Saneamento'!L116&lt;='2º Saneamento'!$Q116,COUNT('2º Saneamento'!$C116:$L116)&gt;3,OR('2º Saneamento'!$N116&lt;&gt;'1º Saneamento'!$N116,'2º Saneamento'!$O116&lt;&gt;'1º Saneamento'!$O116,'2º Saneamento'!$P116&lt;&gt;'1º Saneamento'!$P116)),'2º Saneamento'!L116," ")</f>
        <v xml:space="preserve"> </v>
      </c>
      <c r="M116" s="44" t="str">
        <f t="shared" si="10"/>
        <v/>
      </c>
      <c r="N116" s="7" t="str">
        <f t="shared" si="11"/>
        <v/>
      </c>
      <c r="O116" s="8" t="str">
        <f t="shared" si="12"/>
        <v/>
      </c>
      <c r="P116" s="6" t="str">
        <f t="shared" si="13"/>
        <v/>
      </c>
      <c r="Q116" s="5" t="str">
        <f t="shared" si="14"/>
        <v/>
      </c>
    </row>
    <row r="117" spans="1:17" ht="12.75" customHeight="1" x14ac:dyDescent="0.25">
      <c r="A117" s="3" t="str">
        <f>IF('Série original'!$A117&lt;&gt;"",'Série original'!$A117,"")</f>
        <v/>
      </c>
      <c r="B117" s="4" t="str">
        <f>IF('Série original'!$B117&lt;&gt;"",'Série original'!$B117,"")</f>
        <v/>
      </c>
      <c r="C117" s="5" t="str">
        <f>IF(AND('2º Saneamento'!$O117&gt;30%,'2º Saneamento'!C117&gt;='2º Saneamento'!$P117,'2º Saneamento'!C117&lt;='2º Saneamento'!$Q117,COUNT('2º Saneamento'!$C117:$L117)&gt;3,OR('2º Saneamento'!$N117&lt;&gt;'1º Saneamento'!$N117,'2º Saneamento'!$O117&lt;&gt;'1º Saneamento'!$O117,'2º Saneamento'!$P117&lt;&gt;'1º Saneamento'!$P117)),'2º Saneamento'!C117," ")</f>
        <v xml:space="preserve"> </v>
      </c>
      <c r="D117" s="5" t="str">
        <f>IF(AND('2º Saneamento'!$O117&gt;30%,'2º Saneamento'!D117&gt;='2º Saneamento'!$P117,'2º Saneamento'!D117&lt;='2º Saneamento'!$Q117,COUNT('2º Saneamento'!$C117:$L117)&gt;3,OR('2º Saneamento'!$N117&lt;&gt;'1º Saneamento'!$N117,'2º Saneamento'!$O117&lt;&gt;'1º Saneamento'!$O117,'2º Saneamento'!$P117&lt;&gt;'1º Saneamento'!$P117)),'2º Saneamento'!D117," ")</f>
        <v xml:space="preserve"> </v>
      </c>
      <c r="E117" s="5" t="str">
        <f>IF(AND('2º Saneamento'!$O117&gt;30%,'2º Saneamento'!E117&gt;='2º Saneamento'!$P117,'2º Saneamento'!E117&lt;='2º Saneamento'!$Q117,COUNT('2º Saneamento'!$C117:$L117)&gt;3,OR('2º Saneamento'!$N117&lt;&gt;'1º Saneamento'!$N117,'2º Saneamento'!$O117&lt;&gt;'1º Saneamento'!$O117,'2º Saneamento'!$P117&lt;&gt;'1º Saneamento'!$P117)),'2º Saneamento'!E117," ")</f>
        <v xml:space="preserve"> </v>
      </c>
      <c r="F117" s="5" t="str">
        <f>IF(AND('2º Saneamento'!$O117&gt;30%,'2º Saneamento'!F117&gt;='2º Saneamento'!$P117,'2º Saneamento'!F117&lt;='2º Saneamento'!$Q117,COUNT('2º Saneamento'!$C117:$L117)&gt;3,OR('2º Saneamento'!$N117&lt;&gt;'1º Saneamento'!$N117,'2º Saneamento'!$O117&lt;&gt;'1º Saneamento'!$O117,'2º Saneamento'!$P117&lt;&gt;'1º Saneamento'!$P117)),'2º Saneamento'!F117," ")</f>
        <v xml:space="preserve"> </v>
      </c>
      <c r="G117" s="5" t="str">
        <f>IF(AND('2º Saneamento'!$O117&gt;30%,'2º Saneamento'!G117&gt;='2º Saneamento'!$P117,'2º Saneamento'!G117&lt;='2º Saneamento'!$Q117,COUNT('2º Saneamento'!$C117:$L117)&gt;3,OR('2º Saneamento'!$N117&lt;&gt;'1º Saneamento'!$N117,'2º Saneamento'!$O117&lt;&gt;'1º Saneamento'!$O117,'2º Saneamento'!$P117&lt;&gt;'1º Saneamento'!$P117)),'2º Saneamento'!G117," ")</f>
        <v xml:space="preserve"> </v>
      </c>
      <c r="H117" s="5" t="str">
        <f>IF(AND('2º Saneamento'!$O117&gt;30%,'2º Saneamento'!H117&gt;='2º Saneamento'!$P117,'2º Saneamento'!H117&lt;='2º Saneamento'!$Q117,COUNT('2º Saneamento'!$C117:$L117)&gt;3,OR('2º Saneamento'!$N117&lt;&gt;'1º Saneamento'!$N117,'2º Saneamento'!$O117&lt;&gt;'1º Saneamento'!$O117,'2º Saneamento'!$P117&lt;&gt;'1º Saneamento'!$P117)),'2º Saneamento'!H117," ")</f>
        <v xml:space="preserve"> </v>
      </c>
      <c r="I117" s="5" t="str">
        <f>IF(AND('2º Saneamento'!$O117&gt;30%,'2º Saneamento'!I117&gt;='2º Saneamento'!$P117,'2º Saneamento'!I117&lt;='2º Saneamento'!$Q117,COUNT('2º Saneamento'!$C117:$L117)&gt;3,OR('2º Saneamento'!$N117&lt;&gt;'1º Saneamento'!$N117,'2º Saneamento'!$O117&lt;&gt;'1º Saneamento'!$O117,'2º Saneamento'!$P117&lt;&gt;'1º Saneamento'!$P117)),'2º Saneamento'!I117," ")</f>
        <v xml:space="preserve"> </v>
      </c>
      <c r="J117" s="5" t="str">
        <f>IF(AND('2º Saneamento'!$O117&gt;30%,'2º Saneamento'!J117&gt;='2º Saneamento'!$P117,'2º Saneamento'!J117&lt;='2º Saneamento'!$Q117,COUNT('2º Saneamento'!$C117:$L117)&gt;3,OR('2º Saneamento'!$N117&lt;&gt;'1º Saneamento'!$N117,'2º Saneamento'!$O117&lt;&gt;'1º Saneamento'!$O117,'2º Saneamento'!$P117&lt;&gt;'1º Saneamento'!$P117)),'2º Saneamento'!J117," ")</f>
        <v xml:space="preserve"> </v>
      </c>
      <c r="K117" s="5" t="str">
        <f>IF(AND('2º Saneamento'!$O117&gt;30%,'2º Saneamento'!K117&gt;='2º Saneamento'!$P117,'2º Saneamento'!K117&lt;='2º Saneamento'!$Q117,COUNT('2º Saneamento'!$C117:$L117)&gt;3,OR('2º Saneamento'!$N117&lt;&gt;'1º Saneamento'!$N117,'2º Saneamento'!$O117&lt;&gt;'1º Saneamento'!$O117,'2º Saneamento'!$P117&lt;&gt;'1º Saneamento'!$P117)),'2º Saneamento'!K117," ")</f>
        <v xml:space="preserve"> </v>
      </c>
      <c r="L117" s="5" t="str">
        <f>IF(AND('2º Saneamento'!$O117&gt;30%,'2º Saneamento'!L117&gt;='2º Saneamento'!$P117,'2º Saneamento'!L117&lt;='2º Saneamento'!$Q117,COUNT('2º Saneamento'!$C117:$L117)&gt;3,OR('2º Saneamento'!$N117&lt;&gt;'1º Saneamento'!$N117,'2º Saneamento'!$O117&lt;&gt;'1º Saneamento'!$O117,'2º Saneamento'!$P117&lt;&gt;'1º Saneamento'!$P117)),'2º Saneamento'!L117," ")</f>
        <v xml:space="preserve"> </v>
      </c>
      <c r="M117" s="44" t="str">
        <f t="shared" si="10"/>
        <v/>
      </c>
      <c r="N117" s="7" t="str">
        <f t="shared" si="11"/>
        <v/>
      </c>
      <c r="O117" s="8" t="str">
        <f t="shared" si="12"/>
        <v/>
      </c>
      <c r="P117" s="6" t="str">
        <f t="shared" si="13"/>
        <v/>
      </c>
      <c r="Q117" s="5" t="str">
        <f t="shared" si="14"/>
        <v/>
      </c>
    </row>
    <row r="118" spans="1:17" ht="12.75" customHeight="1" x14ac:dyDescent="0.25">
      <c r="A118" s="3" t="str">
        <f>IF('Série original'!$A118&lt;&gt;"",'Série original'!$A118,"")</f>
        <v/>
      </c>
      <c r="B118" s="4" t="str">
        <f>IF('Série original'!$B118&lt;&gt;"",'Série original'!$B118,"")</f>
        <v/>
      </c>
      <c r="C118" s="5" t="str">
        <f>IF(AND('2º Saneamento'!$O118&gt;30%,'2º Saneamento'!C118&gt;='2º Saneamento'!$P118,'2º Saneamento'!C118&lt;='2º Saneamento'!$Q118,COUNT('2º Saneamento'!$C118:$L118)&gt;3,OR('2º Saneamento'!$N118&lt;&gt;'1º Saneamento'!$N118,'2º Saneamento'!$O118&lt;&gt;'1º Saneamento'!$O118,'2º Saneamento'!$P118&lt;&gt;'1º Saneamento'!$P118)),'2º Saneamento'!C118," ")</f>
        <v xml:space="preserve"> </v>
      </c>
      <c r="D118" s="5" t="str">
        <f>IF(AND('2º Saneamento'!$O118&gt;30%,'2º Saneamento'!D118&gt;='2º Saneamento'!$P118,'2º Saneamento'!D118&lt;='2º Saneamento'!$Q118,COUNT('2º Saneamento'!$C118:$L118)&gt;3,OR('2º Saneamento'!$N118&lt;&gt;'1º Saneamento'!$N118,'2º Saneamento'!$O118&lt;&gt;'1º Saneamento'!$O118,'2º Saneamento'!$P118&lt;&gt;'1º Saneamento'!$P118)),'2º Saneamento'!D118," ")</f>
        <v xml:space="preserve"> </v>
      </c>
      <c r="E118" s="5" t="str">
        <f>IF(AND('2º Saneamento'!$O118&gt;30%,'2º Saneamento'!E118&gt;='2º Saneamento'!$P118,'2º Saneamento'!E118&lt;='2º Saneamento'!$Q118,COUNT('2º Saneamento'!$C118:$L118)&gt;3,OR('2º Saneamento'!$N118&lt;&gt;'1º Saneamento'!$N118,'2º Saneamento'!$O118&lt;&gt;'1º Saneamento'!$O118,'2º Saneamento'!$P118&lt;&gt;'1º Saneamento'!$P118)),'2º Saneamento'!E118," ")</f>
        <v xml:space="preserve"> </v>
      </c>
      <c r="F118" s="5" t="str">
        <f>IF(AND('2º Saneamento'!$O118&gt;30%,'2º Saneamento'!F118&gt;='2º Saneamento'!$P118,'2º Saneamento'!F118&lt;='2º Saneamento'!$Q118,COUNT('2º Saneamento'!$C118:$L118)&gt;3,OR('2º Saneamento'!$N118&lt;&gt;'1º Saneamento'!$N118,'2º Saneamento'!$O118&lt;&gt;'1º Saneamento'!$O118,'2º Saneamento'!$P118&lt;&gt;'1º Saneamento'!$P118)),'2º Saneamento'!F118," ")</f>
        <v xml:space="preserve"> </v>
      </c>
      <c r="G118" s="5" t="str">
        <f>IF(AND('2º Saneamento'!$O118&gt;30%,'2º Saneamento'!G118&gt;='2º Saneamento'!$P118,'2º Saneamento'!G118&lt;='2º Saneamento'!$Q118,COUNT('2º Saneamento'!$C118:$L118)&gt;3,OR('2º Saneamento'!$N118&lt;&gt;'1º Saneamento'!$N118,'2º Saneamento'!$O118&lt;&gt;'1º Saneamento'!$O118,'2º Saneamento'!$P118&lt;&gt;'1º Saneamento'!$P118)),'2º Saneamento'!G118," ")</f>
        <v xml:space="preserve"> </v>
      </c>
      <c r="H118" s="5" t="str">
        <f>IF(AND('2º Saneamento'!$O118&gt;30%,'2º Saneamento'!H118&gt;='2º Saneamento'!$P118,'2º Saneamento'!H118&lt;='2º Saneamento'!$Q118,COUNT('2º Saneamento'!$C118:$L118)&gt;3,OR('2º Saneamento'!$N118&lt;&gt;'1º Saneamento'!$N118,'2º Saneamento'!$O118&lt;&gt;'1º Saneamento'!$O118,'2º Saneamento'!$P118&lt;&gt;'1º Saneamento'!$P118)),'2º Saneamento'!H118," ")</f>
        <v xml:space="preserve"> </v>
      </c>
      <c r="I118" s="5" t="str">
        <f>IF(AND('2º Saneamento'!$O118&gt;30%,'2º Saneamento'!I118&gt;='2º Saneamento'!$P118,'2º Saneamento'!I118&lt;='2º Saneamento'!$Q118,COUNT('2º Saneamento'!$C118:$L118)&gt;3,OR('2º Saneamento'!$N118&lt;&gt;'1º Saneamento'!$N118,'2º Saneamento'!$O118&lt;&gt;'1º Saneamento'!$O118,'2º Saneamento'!$P118&lt;&gt;'1º Saneamento'!$P118)),'2º Saneamento'!I118," ")</f>
        <v xml:space="preserve"> </v>
      </c>
      <c r="J118" s="5" t="str">
        <f>IF(AND('2º Saneamento'!$O118&gt;30%,'2º Saneamento'!J118&gt;='2º Saneamento'!$P118,'2º Saneamento'!J118&lt;='2º Saneamento'!$Q118,COUNT('2º Saneamento'!$C118:$L118)&gt;3,OR('2º Saneamento'!$N118&lt;&gt;'1º Saneamento'!$N118,'2º Saneamento'!$O118&lt;&gt;'1º Saneamento'!$O118,'2º Saneamento'!$P118&lt;&gt;'1º Saneamento'!$P118)),'2º Saneamento'!J118," ")</f>
        <v xml:space="preserve"> </v>
      </c>
      <c r="K118" s="5" t="str">
        <f>IF(AND('2º Saneamento'!$O118&gt;30%,'2º Saneamento'!K118&gt;='2º Saneamento'!$P118,'2º Saneamento'!K118&lt;='2º Saneamento'!$Q118,COUNT('2º Saneamento'!$C118:$L118)&gt;3,OR('2º Saneamento'!$N118&lt;&gt;'1º Saneamento'!$N118,'2º Saneamento'!$O118&lt;&gt;'1º Saneamento'!$O118,'2º Saneamento'!$P118&lt;&gt;'1º Saneamento'!$P118)),'2º Saneamento'!K118," ")</f>
        <v xml:space="preserve"> </v>
      </c>
      <c r="L118" s="5" t="str">
        <f>IF(AND('2º Saneamento'!$O118&gt;30%,'2º Saneamento'!L118&gt;='2º Saneamento'!$P118,'2º Saneamento'!L118&lt;='2º Saneamento'!$Q118,COUNT('2º Saneamento'!$C118:$L118)&gt;3,OR('2º Saneamento'!$N118&lt;&gt;'1º Saneamento'!$N118,'2º Saneamento'!$O118&lt;&gt;'1º Saneamento'!$O118,'2º Saneamento'!$P118&lt;&gt;'1º Saneamento'!$P118)),'2º Saneamento'!L118," ")</f>
        <v xml:space="preserve"> </v>
      </c>
      <c r="M118" s="44" t="str">
        <f t="shared" ref="M118:M181" si="15">IFERROR(AVERAGE(C118:L118),"")</f>
        <v/>
      </c>
      <c r="N118" s="7" t="str">
        <f t="shared" ref="N118:N181" si="16">IFERROR(STDEV(C118:L118),"")</f>
        <v/>
      </c>
      <c r="O118" s="8" t="str">
        <f t="shared" ref="O118:O181" si="17">IFERROR(STDEV(C118:L118)/AVERAGE(C118:L118),"")</f>
        <v/>
      </c>
      <c r="P118" s="6" t="str">
        <f t="shared" ref="P118:P181" si="18">IFERROR(M118-N118,"")</f>
        <v/>
      </c>
      <c r="Q118" s="5" t="str">
        <f t="shared" ref="Q118:Q181" si="19">IFERROR(M118+N118,"")</f>
        <v/>
      </c>
    </row>
    <row r="119" spans="1:17" ht="12.75" customHeight="1" x14ac:dyDescent="0.25">
      <c r="A119" s="3" t="str">
        <f>IF('Série original'!$A119&lt;&gt;"",'Série original'!$A119,"")</f>
        <v/>
      </c>
      <c r="B119" s="4" t="str">
        <f>IF('Série original'!$B119&lt;&gt;"",'Série original'!$B119,"")</f>
        <v/>
      </c>
      <c r="C119" s="5" t="str">
        <f>IF(AND('2º Saneamento'!$O119&gt;30%,'2º Saneamento'!C119&gt;='2º Saneamento'!$P119,'2º Saneamento'!C119&lt;='2º Saneamento'!$Q119,COUNT('2º Saneamento'!$C119:$L119)&gt;3,OR('2º Saneamento'!$N119&lt;&gt;'1º Saneamento'!$N119,'2º Saneamento'!$O119&lt;&gt;'1º Saneamento'!$O119,'2º Saneamento'!$P119&lt;&gt;'1º Saneamento'!$P119)),'2º Saneamento'!C119," ")</f>
        <v xml:space="preserve"> </v>
      </c>
      <c r="D119" s="5" t="str">
        <f>IF(AND('2º Saneamento'!$O119&gt;30%,'2º Saneamento'!D119&gt;='2º Saneamento'!$P119,'2º Saneamento'!D119&lt;='2º Saneamento'!$Q119,COUNT('2º Saneamento'!$C119:$L119)&gt;3,OR('2º Saneamento'!$N119&lt;&gt;'1º Saneamento'!$N119,'2º Saneamento'!$O119&lt;&gt;'1º Saneamento'!$O119,'2º Saneamento'!$P119&lt;&gt;'1º Saneamento'!$P119)),'2º Saneamento'!D119," ")</f>
        <v xml:space="preserve"> </v>
      </c>
      <c r="E119" s="5" t="str">
        <f>IF(AND('2º Saneamento'!$O119&gt;30%,'2º Saneamento'!E119&gt;='2º Saneamento'!$P119,'2º Saneamento'!E119&lt;='2º Saneamento'!$Q119,COUNT('2º Saneamento'!$C119:$L119)&gt;3,OR('2º Saneamento'!$N119&lt;&gt;'1º Saneamento'!$N119,'2º Saneamento'!$O119&lt;&gt;'1º Saneamento'!$O119,'2º Saneamento'!$P119&lt;&gt;'1º Saneamento'!$P119)),'2º Saneamento'!E119," ")</f>
        <v xml:space="preserve"> </v>
      </c>
      <c r="F119" s="5" t="str">
        <f>IF(AND('2º Saneamento'!$O119&gt;30%,'2º Saneamento'!F119&gt;='2º Saneamento'!$P119,'2º Saneamento'!F119&lt;='2º Saneamento'!$Q119,COUNT('2º Saneamento'!$C119:$L119)&gt;3,OR('2º Saneamento'!$N119&lt;&gt;'1º Saneamento'!$N119,'2º Saneamento'!$O119&lt;&gt;'1º Saneamento'!$O119,'2º Saneamento'!$P119&lt;&gt;'1º Saneamento'!$P119)),'2º Saneamento'!F119," ")</f>
        <v xml:space="preserve"> </v>
      </c>
      <c r="G119" s="5" t="str">
        <f>IF(AND('2º Saneamento'!$O119&gt;30%,'2º Saneamento'!G119&gt;='2º Saneamento'!$P119,'2º Saneamento'!G119&lt;='2º Saneamento'!$Q119,COUNT('2º Saneamento'!$C119:$L119)&gt;3,OR('2º Saneamento'!$N119&lt;&gt;'1º Saneamento'!$N119,'2º Saneamento'!$O119&lt;&gt;'1º Saneamento'!$O119,'2º Saneamento'!$P119&lt;&gt;'1º Saneamento'!$P119)),'2º Saneamento'!G119," ")</f>
        <v xml:space="preserve"> </v>
      </c>
      <c r="H119" s="5" t="str">
        <f>IF(AND('2º Saneamento'!$O119&gt;30%,'2º Saneamento'!H119&gt;='2º Saneamento'!$P119,'2º Saneamento'!H119&lt;='2º Saneamento'!$Q119,COUNT('2º Saneamento'!$C119:$L119)&gt;3,OR('2º Saneamento'!$N119&lt;&gt;'1º Saneamento'!$N119,'2º Saneamento'!$O119&lt;&gt;'1º Saneamento'!$O119,'2º Saneamento'!$P119&lt;&gt;'1º Saneamento'!$P119)),'2º Saneamento'!H119," ")</f>
        <v xml:space="preserve"> </v>
      </c>
      <c r="I119" s="5" t="str">
        <f>IF(AND('2º Saneamento'!$O119&gt;30%,'2º Saneamento'!I119&gt;='2º Saneamento'!$P119,'2º Saneamento'!I119&lt;='2º Saneamento'!$Q119,COUNT('2º Saneamento'!$C119:$L119)&gt;3,OR('2º Saneamento'!$N119&lt;&gt;'1º Saneamento'!$N119,'2º Saneamento'!$O119&lt;&gt;'1º Saneamento'!$O119,'2º Saneamento'!$P119&lt;&gt;'1º Saneamento'!$P119)),'2º Saneamento'!I119," ")</f>
        <v xml:space="preserve"> </v>
      </c>
      <c r="J119" s="5" t="str">
        <f>IF(AND('2º Saneamento'!$O119&gt;30%,'2º Saneamento'!J119&gt;='2º Saneamento'!$P119,'2º Saneamento'!J119&lt;='2º Saneamento'!$Q119,COUNT('2º Saneamento'!$C119:$L119)&gt;3,OR('2º Saneamento'!$N119&lt;&gt;'1º Saneamento'!$N119,'2º Saneamento'!$O119&lt;&gt;'1º Saneamento'!$O119,'2º Saneamento'!$P119&lt;&gt;'1º Saneamento'!$P119)),'2º Saneamento'!J119," ")</f>
        <v xml:space="preserve"> </v>
      </c>
      <c r="K119" s="5" t="str">
        <f>IF(AND('2º Saneamento'!$O119&gt;30%,'2º Saneamento'!K119&gt;='2º Saneamento'!$P119,'2º Saneamento'!K119&lt;='2º Saneamento'!$Q119,COUNT('2º Saneamento'!$C119:$L119)&gt;3,OR('2º Saneamento'!$N119&lt;&gt;'1º Saneamento'!$N119,'2º Saneamento'!$O119&lt;&gt;'1º Saneamento'!$O119,'2º Saneamento'!$P119&lt;&gt;'1º Saneamento'!$P119)),'2º Saneamento'!K119," ")</f>
        <v xml:space="preserve"> </v>
      </c>
      <c r="L119" s="5" t="str">
        <f>IF(AND('2º Saneamento'!$O119&gt;30%,'2º Saneamento'!L119&gt;='2º Saneamento'!$P119,'2º Saneamento'!L119&lt;='2º Saneamento'!$Q119,COUNT('2º Saneamento'!$C119:$L119)&gt;3,OR('2º Saneamento'!$N119&lt;&gt;'1º Saneamento'!$N119,'2º Saneamento'!$O119&lt;&gt;'1º Saneamento'!$O119,'2º Saneamento'!$P119&lt;&gt;'1º Saneamento'!$P119)),'2º Saneamento'!L119," ")</f>
        <v xml:space="preserve"> </v>
      </c>
      <c r="M119" s="44" t="str">
        <f t="shared" si="15"/>
        <v/>
      </c>
      <c r="N119" s="7" t="str">
        <f t="shared" si="16"/>
        <v/>
      </c>
      <c r="O119" s="8" t="str">
        <f t="shared" si="17"/>
        <v/>
      </c>
      <c r="P119" s="6" t="str">
        <f t="shared" si="18"/>
        <v/>
      </c>
      <c r="Q119" s="5" t="str">
        <f t="shared" si="19"/>
        <v/>
      </c>
    </row>
    <row r="120" spans="1:17" ht="12.75" customHeight="1" x14ac:dyDescent="0.25">
      <c r="A120" s="3" t="str">
        <f>IF('Série original'!$A120&lt;&gt;"",'Série original'!$A120,"")</f>
        <v/>
      </c>
      <c r="B120" s="4" t="str">
        <f>IF('Série original'!$B120&lt;&gt;"",'Série original'!$B120,"")</f>
        <v/>
      </c>
      <c r="C120" s="5" t="str">
        <f>IF(AND('2º Saneamento'!$O120&gt;30%,'2º Saneamento'!C120&gt;='2º Saneamento'!$P120,'2º Saneamento'!C120&lt;='2º Saneamento'!$Q120,COUNT('2º Saneamento'!$C120:$L120)&gt;3,OR('2º Saneamento'!$N120&lt;&gt;'1º Saneamento'!$N120,'2º Saneamento'!$O120&lt;&gt;'1º Saneamento'!$O120,'2º Saneamento'!$P120&lt;&gt;'1º Saneamento'!$P120)),'2º Saneamento'!C120," ")</f>
        <v xml:space="preserve"> </v>
      </c>
      <c r="D120" s="5" t="str">
        <f>IF(AND('2º Saneamento'!$O120&gt;30%,'2º Saneamento'!D120&gt;='2º Saneamento'!$P120,'2º Saneamento'!D120&lt;='2º Saneamento'!$Q120,COUNT('2º Saneamento'!$C120:$L120)&gt;3,OR('2º Saneamento'!$N120&lt;&gt;'1º Saneamento'!$N120,'2º Saneamento'!$O120&lt;&gt;'1º Saneamento'!$O120,'2º Saneamento'!$P120&lt;&gt;'1º Saneamento'!$P120)),'2º Saneamento'!D120," ")</f>
        <v xml:space="preserve"> </v>
      </c>
      <c r="E120" s="5" t="str">
        <f>IF(AND('2º Saneamento'!$O120&gt;30%,'2º Saneamento'!E120&gt;='2º Saneamento'!$P120,'2º Saneamento'!E120&lt;='2º Saneamento'!$Q120,COUNT('2º Saneamento'!$C120:$L120)&gt;3,OR('2º Saneamento'!$N120&lt;&gt;'1º Saneamento'!$N120,'2º Saneamento'!$O120&lt;&gt;'1º Saneamento'!$O120,'2º Saneamento'!$P120&lt;&gt;'1º Saneamento'!$P120)),'2º Saneamento'!E120," ")</f>
        <v xml:space="preserve"> </v>
      </c>
      <c r="F120" s="5" t="str">
        <f>IF(AND('2º Saneamento'!$O120&gt;30%,'2º Saneamento'!F120&gt;='2º Saneamento'!$P120,'2º Saneamento'!F120&lt;='2º Saneamento'!$Q120,COUNT('2º Saneamento'!$C120:$L120)&gt;3,OR('2º Saneamento'!$N120&lt;&gt;'1º Saneamento'!$N120,'2º Saneamento'!$O120&lt;&gt;'1º Saneamento'!$O120,'2º Saneamento'!$P120&lt;&gt;'1º Saneamento'!$P120)),'2º Saneamento'!F120," ")</f>
        <v xml:space="preserve"> </v>
      </c>
      <c r="G120" s="5" t="str">
        <f>IF(AND('2º Saneamento'!$O120&gt;30%,'2º Saneamento'!G120&gt;='2º Saneamento'!$P120,'2º Saneamento'!G120&lt;='2º Saneamento'!$Q120,COUNT('2º Saneamento'!$C120:$L120)&gt;3,OR('2º Saneamento'!$N120&lt;&gt;'1º Saneamento'!$N120,'2º Saneamento'!$O120&lt;&gt;'1º Saneamento'!$O120,'2º Saneamento'!$P120&lt;&gt;'1º Saneamento'!$P120)),'2º Saneamento'!G120," ")</f>
        <v xml:space="preserve"> </v>
      </c>
      <c r="H120" s="5" t="str">
        <f>IF(AND('2º Saneamento'!$O120&gt;30%,'2º Saneamento'!H120&gt;='2º Saneamento'!$P120,'2º Saneamento'!H120&lt;='2º Saneamento'!$Q120,COUNT('2º Saneamento'!$C120:$L120)&gt;3,OR('2º Saneamento'!$N120&lt;&gt;'1º Saneamento'!$N120,'2º Saneamento'!$O120&lt;&gt;'1º Saneamento'!$O120,'2º Saneamento'!$P120&lt;&gt;'1º Saneamento'!$P120)),'2º Saneamento'!H120," ")</f>
        <v xml:space="preserve"> </v>
      </c>
      <c r="I120" s="5" t="str">
        <f>IF(AND('2º Saneamento'!$O120&gt;30%,'2º Saneamento'!I120&gt;='2º Saneamento'!$P120,'2º Saneamento'!I120&lt;='2º Saneamento'!$Q120,COUNT('2º Saneamento'!$C120:$L120)&gt;3,OR('2º Saneamento'!$N120&lt;&gt;'1º Saneamento'!$N120,'2º Saneamento'!$O120&lt;&gt;'1º Saneamento'!$O120,'2º Saneamento'!$P120&lt;&gt;'1º Saneamento'!$P120)),'2º Saneamento'!I120," ")</f>
        <v xml:space="preserve"> </v>
      </c>
      <c r="J120" s="5" t="str">
        <f>IF(AND('2º Saneamento'!$O120&gt;30%,'2º Saneamento'!J120&gt;='2º Saneamento'!$P120,'2º Saneamento'!J120&lt;='2º Saneamento'!$Q120,COUNT('2º Saneamento'!$C120:$L120)&gt;3,OR('2º Saneamento'!$N120&lt;&gt;'1º Saneamento'!$N120,'2º Saneamento'!$O120&lt;&gt;'1º Saneamento'!$O120,'2º Saneamento'!$P120&lt;&gt;'1º Saneamento'!$P120)),'2º Saneamento'!J120," ")</f>
        <v xml:space="preserve"> </v>
      </c>
      <c r="K120" s="5" t="str">
        <f>IF(AND('2º Saneamento'!$O120&gt;30%,'2º Saneamento'!K120&gt;='2º Saneamento'!$P120,'2º Saneamento'!K120&lt;='2º Saneamento'!$Q120,COUNT('2º Saneamento'!$C120:$L120)&gt;3,OR('2º Saneamento'!$N120&lt;&gt;'1º Saneamento'!$N120,'2º Saneamento'!$O120&lt;&gt;'1º Saneamento'!$O120,'2º Saneamento'!$P120&lt;&gt;'1º Saneamento'!$P120)),'2º Saneamento'!K120," ")</f>
        <v xml:space="preserve"> </v>
      </c>
      <c r="L120" s="5" t="str">
        <f>IF(AND('2º Saneamento'!$O120&gt;30%,'2º Saneamento'!L120&gt;='2º Saneamento'!$P120,'2º Saneamento'!L120&lt;='2º Saneamento'!$Q120,COUNT('2º Saneamento'!$C120:$L120)&gt;3,OR('2º Saneamento'!$N120&lt;&gt;'1º Saneamento'!$N120,'2º Saneamento'!$O120&lt;&gt;'1º Saneamento'!$O120,'2º Saneamento'!$P120&lt;&gt;'1º Saneamento'!$P120)),'2º Saneamento'!L120," ")</f>
        <v xml:space="preserve"> </v>
      </c>
      <c r="M120" s="44" t="str">
        <f t="shared" si="15"/>
        <v/>
      </c>
      <c r="N120" s="7" t="str">
        <f t="shared" si="16"/>
        <v/>
      </c>
      <c r="O120" s="8" t="str">
        <f t="shared" si="17"/>
        <v/>
      </c>
      <c r="P120" s="6" t="str">
        <f t="shared" si="18"/>
        <v/>
      </c>
      <c r="Q120" s="5" t="str">
        <f t="shared" si="19"/>
        <v/>
      </c>
    </row>
    <row r="121" spans="1:17" ht="12.75" customHeight="1" x14ac:dyDescent="0.25">
      <c r="A121" s="3" t="str">
        <f>IF('Série original'!$A121&lt;&gt;"",'Série original'!$A121,"")</f>
        <v/>
      </c>
      <c r="B121" s="4" t="str">
        <f>IF('Série original'!$B121&lt;&gt;"",'Série original'!$B121,"")</f>
        <v/>
      </c>
      <c r="C121" s="5" t="str">
        <f>IF(AND('2º Saneamento'!$O121&gt;30%,'2º Saneamento'!C121&gt;='2º Saneamento'!$P121,'2º Saneamento'!C121&lt;='2º Saneamento'!$Q121,COUNT('2º Saneamento'!$C121:$L121)&gt;3,OR('2º Saneamento'!$N121&lt;&gt;'1º Saneamento'!$N121,'2º Saneamento'!$O121&lt;&gt;'1º Saneamento'!$O121,'2º Saneamento'!$P121&lt;&gt;'1º Saneamento'!$P121)),'2º Saneamento'!C121," ")</f>
        <v xml:space="preserve"> </v>
      </c>
      <c r="D121" s="5" t="str">
        <f>IF(AND('2º Saneamento'!$O121&gt;30%,'2º Saneamento'!D121&gt;='2º Saneamento'!$P121,'2º Saneamento'!D121&lt;='2º Saneamento'!$Q121,COUNT('2º Saneamento'!$C121:$L121)&gt;3,OR('2º Saneamento'!$N121&lt;&gt;'1º Saneamento'!$N121,'2º Saneamento'!$O121&lt;&gt;'1º Saneamento'!$O121,'2º Saneamento'!$P121&lt;&gt;'1º Saneamento'!$P121)),'2º Saneamento'!D121," ")</f>
        <v xml:space="preserve"> </v>
      </c>
      <c r="E121" s="5" t="str">
        <f>IF(AND('2º Saneamento'!$O121&gt;30%,'2º Saneamento'!E121&gt;='2º Saneamento'!$P121,'2º Saneamento'!E121&lt;='2º Saneamento'!$Q121,COUNT('2º Saneamento'!$C121:$L121)&gt;3,OR('2º Saneamento'!$N121&lt;&gt;'1º Saneamento'!$N121,'2º Saneamento'!$O121&lt;&gt;'1º Saneamento'!$O121,'2º Saneamento'!$P121&lt;&gt;'1º Saneamento'!$P121)),'2º Saneamento'!E121," ")</f>
        <v xml:space="preserve"> </v>
      </c>
      <c r="F121" s="5" t="str">
        <f>IF(AND('2º Saneamento'!$O121&gt;30%,'2º Saneamento'!F121&gt;='2º Saneamento'!$P121,'2º Saneamento'!F121&lt;='2º Saneamento'!$Q121,COUNT('2º Saneamento'!$C121:$L121)&gt;3,OR('2º Saneamento'!$N121&lt;&gt;'1º Saneamento'!$N121,'2º Saneamento'!$O121&lt;&gt;'1º Saneamento'!$O121,'2º Saneamento'!$P121&lt;&gt;'1º Saneamento'!$P121)),'2º Saneamento'!F121," ")</f>
        <v xml:space="preserve"> </v>
      </c>
      <c r="G121" s="5" t="str">
        <f>IF(AND('2º Saneamento'!$O121&gt;30%,'2º Saneamento'!G121&gt;='2º Saneamento'!$P121,'2º Saneamento'!G121&lt;='2º Saneamento'!$Q121,COUNT('2º Saneamento'!$C121:$L121)&gt;3,OR('2º Saneamento'!$N121&lt;&gt;'1º Saneamento'!$N121,'2º Saneamento'!$O121&lt;&gt;'1º Saneamento'!$O121,'2º Saneamento'!$P121&lt;&gt;'1º Saneamento'!$P121)),'2º Saneamento'!G121," ")</f>
        <v xml:space="preserve"> </v>
      </c>
      <c r="H121" s="5" t="str">
        <f>IF(AND('2º Saneamento'!$O121&gt;30%,'2º Saneamento'!H121&gt;='2º Saneamento'!$P121,'2º Saneamento'!H121&lt;='2º Saneamento'!$Q121,COUNT('2º Saneamento'!$C121:$L121)&gt;3,OR('2º Saneamento'!$N121&lt;&gt;'1º Saneamento'!$N121,'2º Saneamento'!$O121&lt;&gt;'1º Saneamento'!$O121,'2º Saneamento'!$P121&lt;&gt;'1º Saneamento'!$P121)),'2º Saneamento'!H121," ")</f>
        <v xml:space="preserve"> </v>
      </c>
      <c r="I121" s="5" t="str">
        <f>IF(AND('2º Saneamento'!$O121&gt;30%,'2º Saneamento'!I121&gt;='2º Saneamento'!$P121,'2º Saneamento'!I121&lt;='2º Saneamento'!$Q121,COUNT('2º Saneamento'!$C121:$L121)&gt;3,OR('2º Saneamento'!$N121&lt;&gt;'1º Saneamento'!$N121,'2º Saneamento'!$O121&lt;&gt;'1º Saneamento'!$O121,'2º Saneamento'!$P121&lt;&gt;'1º Saneamento'!$P121)),'2º Saneamento'!I121," ")</f>
        <v xml:space="preserve"> </v>
      </c>
      <c r="J121" s="5" t="str">
        <f>IF(AND('2º Saneamento'!$O121&gt;30%,'2º Saneamento'!J121&gt;='2º Saneamento'!$P121,'2º Saneamento'!J121&lt;='2º Saneamento'!$Q121,COUNT('2º Saneamento'!$C121:$L121)&gt;3,OR('2º Saneamento'!$N121&lt;&gt;'1º Saneamento'!$N121,'2º Saneamento'!$O121&lt;&gt;'1º Saneamento'!$O121,'2º Saneamento'!$P121&lt;&gt;'1º Saneamento'!$P121)),'2º Saneamento'!J121," ")</f>
        <v xml:space="preserve"> </v>
      </c>
      <c r="K121" s="5" t="str">
        <f>IF(AND('2º Saneamento'!$O121&gt;30%,'2º Saneamento'!K121&gt;='2º Saneamento'!$P121,'2º Saneamento'!K121&lt;='2º Saneamento'!$Q121,COUNT('2º Saneamento'!$C121:$L121)&gt;3,OR('2º Saneamento'!$N121&lt;&gt;'1º Saneamento'!$N121,'2º Saneamento'!$O121&lt;&gt;'1º Saneamento'!$O121,'2º Saneamento'!$P121&lt;&gt;'1º Saneamento'!$P121)),'2º Saneamento'!K121," ")</f>
        <v xml:space="preserve"> </v>
      </c>
      <c r="L121" s="5" t="str">
        <f>IF(AND('2º Saneamento'!$O121&gt;30%,'2º Saneamento'!L121&gt;='2º Saneamento'!$P121,'2º Saneamento'!L121&lt;='2º Saneamento'!$Q121,COUNT('2º Saneamento'!$C121:$L121)&gt;3,OR('2º Saneamento'!$N121&lt;&gt;'1º Saneamento'!$N121,'2º Saneamento'!$O121&lt;&gt;'1º Saneamento'!$O121,'2º Saneamento'!$P121&lt;&gt;'1º Saneamento'!$P121)),'2º Saneamento'!L121," ")</f>
        <v xml:space="preserve"> </v>
      </c>
      <c r="M121" s="44" t="str">
        <f t="shared" si="15"/>
        <v/>
      </c>
      <c r="N121" s="7" t="str">
        <f t="shared" si="16"/>
        <v/>
      </c>
      <c r="O121" s="8" t="str">
        <f t="shared" si="17"/>
        <v/>
      </c>
      <c r="P121" s="6" t="str">
        <f t="shared" si="18"/>
        <v/>
      </c>
      <c r="Q121" s="5" t="str">
        <f t="shared" si="19"/>
        <v/>
      </c>
    </row>
    <row r="122" spans="1:17" ht="12.75" customHeight="1" x14ac:dyDescent="0.25">
      <c r="A122" s="3" t="str">
        <f>IF('Série original'!$A122&lt;&gt;"",'Série original'!$A122,"")</f>
        <v/>
      </c>
      <c r="B122" s="4" t="str">
        <f>IF('Série original'!$B122&lt;&gt;"",'Série original'!$B122,"")</f>
        <v/>
      </c>
      <c r="C122" s="5" t="str">
        <f>IF(AND('2º Saneamento'!$O122&gt;30%,'2º Saneamento'!C122&gt;='2º Saneamento'!$P122,'2º Saneamento'!C122&lt;='2º Saneamento'!$Q122,COUNT('2º Saneamento'!$C122:$L122)&gt;3,OR('2º Saneamento'!$N122&lt;&gt;'1º Saneamento'!$N122,'2º Saneamento'!$O122&lt;&gt;'1º Saneamento'!$O122,'2º Saneamento'!$P122&lt;&gt;'1º Saneamento'!$P122)),'2º Saneamento'!C122," ")</f>
        <v xml:space="preserve"> </v>
      </c>
      <c r="D122" s="5" t="str">
        <f>IF(AND('2º Saneamento'!$O122&gt;30%,'2º Saneamento'!D122&gt;='2º Saneamento'!$P122,'2º Saneamento'!D122&lt;='2º Saneamento'!$Q122,COUNT('2º Saneamento'!$C122:$L122)&gt;3,OR('2º Saneamento'!$N122&lt;&gt;'1º Saneamento'!$N122,'2º Saneamento'!$O122&lt;&gt;'1º Saneamento'!$O122,'2º Saneamento'!$P122&lt;&gt;'1º Saneamento'!$P122)),'2º Saneamento'!D122," ")</f>
        <v xml:space="preserve"> </v>
      </c>
      <c r="E122" s="5" t="str">
        <f>IF(AND('2º Saneamento'!$O122&gt;30%,'2º Saneamento'!E122&gt;='2º Saneamento'!$P122,'2º Saneamento'!E122&lt;='2º Saneamento'!$Q122,COUNT('2º Saneamento'!$C122:$L122)&gt;3,OR('2º Saneamento'!$N122&lt;&gt;'1º Saneamento'!$N122,'2º Saneamento'!$O122&lt;&gt;'1º Saneamento'!$O122,'2º Saneamento'!$P122&lt;&gt;'1º Saneamento'!$P122)),'2º Saneamento'!E122," ")</f>
        <v xml:space="preserve"> </v>
      </c>
      <c r="F122" s="5" t="str">
        <f>IF(AND('2º Saneamento'!$O122&gt;30%,'2º Saneamento'!F122&gt;='2º Saneamento'!$P122,'2º Saneamento'!F122&lt;='2º Saneamento'!$Q122,COUNT('2º Saneamento'!$C122:$L122)&gt;3,OR('2º Saneamento'!$N122&lt;&gt;'1º Saneamento'!$N122,'2º Saneamento'!$O122&lt;&gt;'1º Saneamento'!$O122,'2º Saneamento'!$P122&lt;&gt;'1º Saneamento'!$P122)),'2º Saneamento'!F122," ")</f>
        <v xml:space="preserve"> </v>
      </c>
      <c r="G122" s="5" t="str">
        <f>IF(AND('2º Saneamento'!$O122&gt;30%,'2º Saneamento'!G122&gt;='2º Saneamento'!$P122,'2º Saneamento'!G122&lt;='2º Saneamento'!$Q122,COUNT('2º Saneamento'!$C122:$L122)&gt;3,OR('2º Saneamento'!$N122&lt;&gt;'1º Saneamento'!$N122,'2º Saneamento'!$O122&lt;&gt;'1º Saneamento'!$O122,'2º Saneamento'!$P122&lt;&gt;'1º Saneamento'!$P122)),'2º Saneamento'!G122," ")</f>
        <v xml:space="preserve"> </v>
      </c>
      <c r="H122" s="5" t="str">
        <f>IF(AND('2º Saneamento'!$O122&gt;30%,'2º Saneamento'!H122&gt;='2º Saneamento'!$P122,'2º Saneamento'!H122&lt;='2º Saneamento'!$Q122,COUNT('2º Saneamento'!$C122:$L122)&gt;3,OR('2º Saneamento'!$N122&lt;&gt;'1º Saneamento'!$N122,'2º Saneamento'!$O122&lt;&gt;'1º Saneamento'!$O122,'2º Saneamento'!$P122&lt;&gt;'1º Saneamento'!$P122)),'2º Saneamento'!H122," ")</f>
        <v xml:space="preserve"> </v>
      </c>
      <c r="I122" s="5" t="str">
        <f>IF(AND('2º Saneamento'!$O122&gt;30%,'2º Saneamento'!I122&gt;='2º Saneamento'!$P122,'2º Saneamento'!I122&lt;='2º Saneamento'!$Q122,COUNT('2º Saneamento'!$C122:$L122)&gt;3,OR('2º Saneamento'!$N122&lt;&gt;'1º Saneamento'!$N122,'2º Saneamento'!$O122&lt;&gt;'1º Saneamento'!$O122,'2º Saneamento'!$P122&lt;&gt;'1º Saneamento'!$P122)),'2º Saneamento'!I122," ")</f>
        <v xml:space="preserve"> </v>
      </c>
      <c r="J122" s="5" t="str">
        <f>IF(AND('2º Saneamento'!$O122&gt;30%,'2º Saneamento'!J122&gt;='2º Saneamento'!$P122,'2º Saneamento'!J122&lt;='2º Saneamento'!$Q122,COUNT('2º Saneamento'!$C122:$L122)&gt;3,OR('2º Saneamento'!$N122&lt;&gt;'1º Saneamento'!$N122,'2º Saneamento'!$O122&lt;&gt;'1º Saneamento'!$O122,'2º Saneamento'!$P122&lt;&gt;'1º Saneamento'!$P122)),'2º Saneamento'!J122," ")</f>
        <v xml:space="preserve"> </v>
      </c>
      <c r="K122" s="5" t="str">
        <f>IF(AND('2º Saneamento'!$O122&gt;30%,'2º Saneamento'!K122&gt;='2º Saneamento'!$P122,'2º Saneamento'!K122&lt;='2º Saneamento'!$Q122,COUNT('2º Saneamento'!$C122:$L122)&gt;3,OR('2º Saneamento'!$N122&lt;&gt;'1º Saneamento'!$N122,'2º Saneamento'!$O122&lt;&gt;'1º Saneamento'!$O122,'2º Saneamento'!$P122&lt;&gt;'1º Saneamento'!$P122)),'2º Saneamento'!K122," ")</f>
        <v xml:space="preserve"> </v>
      </c>
      <c r="L122" s="5" t="str">
        <f>IF(AND('2º Saneamento'!$O122&gt;30%,'2º Saneamento'!L122&gt;='2º Saneamento'!$P122,'2º Saneamento'!L122&lt;='2º Saneamento'!$Q122,COUNT('2º Saneamento'!$C122:$L122)&gt;3,OR('2º Saneamento'!$N122&lt;&gt;'1º Saneamento'!$N122,'2º Saneamento'!$O122&lt;&gt;'1º Saneamento'!$O122,'2º Saneamento'!$P122&lt;&gt;'1º Saneamento'!$P122)),'2º Saneamento'!L122," ")</f>
        <v xml:space="preserve"> </v>
      </c>
      <c r="M122" s="44" t="str">
        <f t="shared" si="15"/>
        <v/>
      </c>
      <c r="N122" s="7" t="str">
        <f t="shared" si="16"/>
        <v/>
      </c>
      <c r="O122" s="8" t="str">
        <f t="shared" si="17"/>
        <v/>
      </c>
      <c r="P122" s="6" t="str">
        <f t="shared" si="18"/>
        <v/>
      </c>
      <c r="Q122" s="5" t="str">
        <f t="shared" si="19"/>
        <v/>
      </c>
    </row>
    <row r="123" spans="1:17" ht="12.75" customHeight="1" x14ac:dyDescent="0.25">
      <c r="A123" s="3" t="str">
        <f>IF('Série original'!$A123&lt;&gt;"",'Série original'!$A123,"")</f>
        <v/>
      </c>
      <c r="B123" s="4" t="str">
        <f>IF('Série original'!$B123&lt;&gt;"",'Série original'!$B123,"")</f>
        <v/>
      </c>
      <c r="C123" s="5" t="str">
        <f>IF(AND('2º Saneamento'!$O123&gt;30%,'2º Saneamento'!C123&gt;='2º Saneamento'!$P123,'2º Saneamento'!C123&lt;='2º Saneamento'!$Q123,COUNT('2º Saneamento'!$C123:$L123)&gt;3,OR('2º Saneamento'!$N123&lt;&gt;'1º Saneamento'!$N123,'2º Saneamento'!$O123&lt;&gt;'1º Saneamento'!$O123,'2º Saneamento'!$P123&lt;&gt;'1º Saneamento'!$P123)),'2º Saneamento'!C123," ")</f>
        <v xml:space="preserve"> </v>
      </c>
      <c r="D123" s="5" t="str">
        <f>IF(AND('2º Saneamento'!$O123&gt;30%,'2º Saneamento'!D123&gt;='2º Saneamento'!$P123,'2º Saneamento'!D123&lt;='2º Saneamento'!$Q123,COUNT('2º Saneamento'!$C123:$L123)&gt;3,OR('2º Saneamento'!$N123&lt;&gt;'1º Saneamento'!$N123,'2º Saneamento'!$O123&lt;&gt;'1º Saneamento'!$O123,'2º Saneamento'!$P123&lt;&gt;'1º Saneamento'!$P123)),'2º Saneamento'!D123," ")</f>
        <v xml:space="preserve"> </v>
      </c>
      <c r="E123" s="5" t="str">
        <f>IF(AND('2º Saneamento'!$O123&gt;30%,'2º Saneamento'!E123&gt;='2º Saneamento'!$P123,'2º Saneamento'!E123&lt;='2º Saneamento'!$Q123,COUNT('2º Saneamento'!$C123:$L123)&gt;3,OR('2º Saneamento'!$N123&lt;&gt;'1º Saneamento'!$N123,'2º Saneamento'!$O123&lt;&gt;'1º Saneamento'!$O123,'2º Saneamento'!$P123&lt;&gt;'1º Saneamento'!$P123)),'2º Saneamento'!E123," ")</f>
        <v xml:space="preserve"> </v>
      </c>
      <c r="F123" s="5" t="str">
        <f>IF(AND('2º Saneamento'!$O123&gt;30%,'2º Saneamento'!F123&gt;='2º Saneamento'!$P123,'2º Saneamento'!F123&lt;='2º Saneamento'!$Q123,COUNT('2º Saneamento'!$C123:$L123)&gt;3,OR('2º Saneamento'!$N123&lt;&gt;'1º Saneamento'!$N123,'2º Saneamento'!$O123&lt;&gt;'1º Saneamento'!$O123,'2º Saneamento'!$P123&lt;&gt;'1º Saneamento'!$P123)),'2º Saneamento'!F123," ")</f>
        <v xml:space="preserve"> </v>
      </c>
      <c r="G123" s="5" t="str">
        <f>IF(AND('2º Saneamento'!$O123&gt;30%,'2º Saneamento'!G123&gt;='2º Saneamento'!$P123,'2º Saneamento'!G123&lt;='2º Saneamento'!$Q123,COUNT('2º Saneamento'!$C123:$L123)&gt;3,OR('2º Saneamento'!$N123&lt;&gt;'1º Saneamento'!$N123,'2º Saneamento'!$O123&lt;&gt;'1º Saneamento'!$O123,'2º Saneamento'!$P123&lt;&gt;'1º Saneamento'!$P123)),'2º Saneamento'!G123," ")</f>
        <v xml:space="preserve"> </v>
      </c>
      <c r="H123" s="5" t="str">
        <f>IF(AND('2º Saneamento'!$O123&gt;30%,'2º Saneamento'!H123&gt;='2º Saneamento'!$P123,'2º Saneamento'!H123&lt;='2º Saneamento'!$Q123,COUNT('2º Saneamento'!$C123:$L123)&gt;3,OR('2º Saneamento'!$N123&lt;&gt;'1º Saneamento'!$N123,'2º Saneamento'!$O123&lt;&gt;'1º Saneamento'!$O123,'2º Saneamento'!$P123&lt;&gt;'1º Saneamento'!$P123)),'2º Saneamento'!H123," ")</f>
        <v xml:space="preserve"> </v>
      </c>
      <c r="I123" s="5" t="str">
        <f>IF(AND('2º Saneamento'!$O123&gt;30%,'2º Saneamento'!I123&gt;='2º Saneamento'!$P123,'2º Saneamento'!I123&lt;='2º Saneamento'!$Q123,COUNT('2º Saneamento'!$C123:$L123)&gt;3,OR('2º Saneamento'!$N123&lt;&gt;'1º Saneamento'!$N123,'2º Saneamento'!$O123&lt;&gt;'1º Saneamento'!$O123,'2º Saneamento'!$P123&lt;&gt;'1º Saneamento'!$P123)),'2º Saneamento'!I123," ")</f>
        <v xml:space="preserve"> </v>
      </c>
      <c r="J123" s="5" t="str">
        <f>IF(AND('2º Saneamento'!$O123&gt;30%,'2º Saneamento'!J123&gt;='2º Saneamento'!$P123,'2º Saneamento'!J123&lt;='2º Saneamento'!$Q123,COUNT('2º Saneamento'!$C123:$L123)&gt;3,OR('2º Saneamento'!$N123&lt;&gt;'1º Saneamento'!$N123,'2º Saneamento'!$O123&lt;&gt;'1º Saneamento'!$O123,'2º Saneamento'!$P123&lt;&gt;'1º Saneamento'!$P123)),'2º Saneamento'!J123," ")</f>
        <v xml:space="preserve"> </v>
      </c>
      <c r="K123" s="5" t="str">
        <f>IF(AND('2º Saneamento'!$O123&gt;30%,'2º Saneamento'!K123&gt;='2º Saneamento'!$P123,'2º Saneamento'!K123&lt;='2º Saneamento'!$Q123,COUNT('2º Saneamento'!$C123:$L123)&gt;3,OR('2º Saneamento'!$N123&lt;&gt;'1º Saneamento'!$N123,'2º Saneamento'!$O123&lt;&gt;'1º Saneamento'!$O123,'2º Saneamento'!$P123&lt;&gt;'1º Saneamento'!$P123)),'2º Saneamento'!K123," ")</f>
        <v xml:space="preserve"> </v>
      </c>
      <c r="L123" s="5" t="str">
        <f>IF(AND('2º Saneamento'!$O123&gt;30%,'2º Saneamento'!L123&gt;='2º Saneamento'!$P123,'2º Saneamento'!L123&lt;='2º Saneamento'!$Q123,COUNT('2º Saneamento'!$C123:$L123)&gt;3,OR('2º Saneamento'!$N123&lt;&gt;'1º Saneamento'!$N123,'2º Saneamento'!$O123&lt;&gt;'1º Saneamento'!$O123,'2º Saneamento'!$P123&lt;&gt;'1º Saneamento'!$P123)),'2º Saneamento'!L123," ")</f>
        <v xml:space="preserve"> </v>
      </c>
      <c r="M123" s="44" t="str">
        <f t="shared" si="15"/>
        <v/>
      </c>
      <c r="N123" s="7" t="str">
        <f t="shared" si="16"/>
        <v/>
      </c>
      <c r="O123" s="8" t="str">
        <f t="shared" si="17"/>
        <v/>
      </c>
      <c r="P123" s="6" t="str">
        <f t="shared" si="18"/>
        <v/>
      </c>
      <c r="Q123" s="5" t="str">
        <f t="shared" si="19"/>
        <v/>
      </c>
    </row>
    <row r="124" spans="1:17" ht="12.75" customHeight="1" x14ac:dyDescent="0.25">
      <c r="A124" s="3" t="str">
        <f>IF('Série original'!$A124&lt;&gt;"",'Série original'!$A124,"")</f>
        <v/>
      </c>
      <c r="B124" s="4" t="str">
        <f>IF('Série original'!$B124&lt;&gt;"",'Série original'!$B124,"")</f>
        <v/>
      </c>
      <c r="C124" s="5" t="str">
        <f>IF(AND('2º Saneamento'!$O124&gt;30%,'2º Saneamento'!C124&gt;='2º Saneamento'!$P124,'2º Saneamento'!C124&lt;='2º Saneamento'!$Q124,COUNT('2º Saneamento'!$C124:$L124)&gt;3,OR('2º Saneamento'!$N124&lt;&gt;'1º Saneamento'!$N124,'2º Saneamento'!$O124&lt;&gt;'1º Saneamento'!$O124,'2º Saneamento'!$P124&lt;&gt;'1º Saneamento'!$P124)),'2º Saneamento'!C124," ")</f>
        <v xml:space="preserve"> </v>
      </c>
      <c r="D124" s="5" t="str">
        <f>IF(AND('2º Saneamento'!$O124&gt;30%,'2º Saneamento'!D124&gt;='2º Saneamento'!$P124,'2º Saneamento'!D124&lt;='2º Saneamento'!$Q124,COUNT('2º Saneamento'!$C124:$L124)&gt;3,OR('2º Saneamento'!$N124&lt;&gt;'1º Saneamento'!$N124,'2º Saneamento'!$O124&lt;&gt;'1º Saneamento'!$O124,'2º Saneamento'!$P124&lt;&gt;'1º Saneamento'!$P124)),'2º Saneamento'!D124," ")</f>
        <v xml:space="preserve"> </v>
      </c>
      <c r="E124" s="5" t="str">
        <f>IF(AND('2º Saneamento'!$O124&gt;30%,'2º Saneamento'!E124&gt;='2º Saneamento'!$P124,'2º Saneamento'!E124&lt;='2º Saneamento'!$Q124,COUNT('2º Saneamento'!$C124:$L124)&gt;3,OR('2º Saneamento'!$N124&lt;&gt;'1º Saneamento'!$N124,'2º Saneamento'!$O124&lt;&gt;'1º Saneamento'!$O124,'2º Saneamento'!$P124&lt;&gt;'1º Saneamento'!$P124)),'2º Saneamento'!E124," ")</f>
        <v xml:space="preserve"> </v>
      </c>
      <c r="F124" s="5" t="str">
        <f>IF(AND('2º Saneamento'!$O124&gt;30%,'2º Saneamento'!F124&gt;='2º Saneamento'!$P124,'2º Saneamento'!F124&lt;='2º Saneamento'!$Q124,COUNT('2º Saneamento'!$C124:$L124)&gt;3,OR('2º Saneamento'!$N124&lt;&gt;'1º Saneamento'!$N124,'2º Saneamento'!$O124&lt;&gt;'1º Saneamento'!$O124,'2º Saneamento'!$P124&lt;&gt;'1º Saneamento'!$P124)),'2º Saneamento'!F124," ")</f>
        <v xml:space="preserve"> </v>
      </c>
      <c r="G124" s="5" t="str">
        <f>IF(AND('2º Saneamento'!$O124&gt;30%,'2º Saneamento'!G124&gt;='2º Saneamento'!$P124,'2º Saneamento'!G124&lt;='2º Saneamento'!$Q124,COUNT('2º Saneamento'!$C124:$L124)&gt;3,OR('2º Saneamento'!$N124&lt;&gt;'1º Saneamento'!$N124,'2º Saneamento'!$O124&lt;&gt;'1º Saneamento'!$O124,'2º Saneamento'!$P124&lt;&gt;'1º Saneamento'!$P124)),'2º Saneamento'!G124," ")</f>
        <v xml:space="preserve"> </v>
      </c>
      <c r="H124" s="5" t="str">
        <f>IF(AND('2º Saneamento'!$O124&gt;30%,'2º Saneamento'!H124&gt;='2º Saneamento'!$P124,'2º Saneamento'!H124&lt;='2º Saneamento'!$Q124,COUNT('2º Saneamento'!$C124:$L124)&gt;3,OR('2º Saneamento'!$N124&lt;&gt;'1º Saneamento'!$N124,'2º Saneamento'!$O124&lt;&gt;'1º Saneamento'!$O124,'2º Saneamento'!$P124&lt;&gt;'1º Saneamento'!$P124)),'2º Saneamento'!H124," ")</f>
        <v xml:space="preserve"> </v>
      </c>
      <c r="I124" s="5" t="str">
        <f>IF(AND('2º Saneamento'!$O124&gt;30%,'2º Saneamento'!I124&gt;='2º Saneamento'!$P124,'2º Saneamento'!I124&lt;='2º Saneamento'!$Q124,COUNT('2º Saneamento'!$C124:$L124)&gt;3,OR('2º Saneamento'!$N124&lt;&gt;'1º Saneamento'!$N124,'2º Saneamento'!$O124&lt;&gt;'1º Saneamento'!$O124,'2º Saneamento'!$P124&lt;&gt;'1º Saneamento'!$P124)),'2º Saneamento'!I124," ")</f>
        <v xml:space="preserve"> </v>
      </c>
      <c r="J124" s="5" t="str">
        <f>IF(AND('2º Saneamento'!$O124&gt;30%,'2º Saneamento'!J124&gt;='2º Saneamento'!$P124,'2º Saneamento'!J124&lt;='2º Saneamento'!$Q124,COUNT('2º Saneamento'!$C124:$L124)&gt;3,OR('2º Saneamento'!$N124&lt;&gt;'1º Saneamento'!$N124,'2º Saneamento'!$O124&lt;&gt;'1º Saneamento'!$O124,'2º Saneamento'!$P124&lt;&gt;'1º Saneamento'!$P124)),'2º Saneamento'!J124," ")</f>
        <v xml:space="preserve"> </v>
      </c>
      <c r="K124" s="5" t="str">
        <f>IF(AND('2º Saneamento'!$O124&gt;30%,'2º Saneamento'!K124&gt;='2º Saneamento'!$P124,'2º Saneamento'!K124&lt;='2º Saneamento'!$Q124,COUNT('2º Saneamento'!$C124:$L124)&gt;3,OR('2º Saneamento'!$N124&lt;&gt;'1º Saneamento'!$N124,'2º Saneamento'!$O124&lt;&gt;'1º Saneamento'!$O124,'2º Saneamento'!$P124&lt;&gt;'1º Saneamento'!$P124)),'2º Saneamento'!K124," ")</f>
        <v xml:space="preserve"> </v>
      </c>
      <c r="L124" s="5" t="str">
        <f>IF(AND('2º Saneamento'!$O124&gt;30%,'2º Saneamento'!L124&gt;='2º Saneamento'!$P124,'2º Saneamento'!L124&lt;='2º Saneamento'!$Q124,COUNT('2º Saneamento'!$C124:$L124)&gt;3,OR('2º Saneamento'!$N124&lt;&gt;'1º Saneamento'!$N124,'2º Saneamento'!$O124&lt;&gt;'1º Saneamento'!$O124,'2º Saneamento'!$P124&lt;&gt;'1º Saneamento'!$P124)),'2º Saneamento'!L124," ")</f>
        <v xml:space="preserve"> </v>
      </c>
      <c r="M124" s="44" t="str">
        <f t="shared" si="15"/>
        <v/>
      </c>
      <c r="N124" s="7" t="str">
        <f t="shared" si="16"/>
        <v/>
      </c>
      <c r="O124" s="8" t="str">
        <f t="shared" si="17"/>
        <v/>
      </c>
      <c r="P124" s="6" t="str">
        <f t="shared" si="18"/>
        <v/>
      </c>
      <c r="Q124" s="5" t="str">
        <f t="shared" si="19"/>
        <v/>
      </c>
    </row>
    <row r="125" spans="1:17" ht="12.75" customHeight="1" x14ac:dyDescent="0.25">
      <c r="A125" s="3" t="str">
        <f>IF('Série original'!$A125&lt;&gt;"",'Série original'!$A125,"")</f>
        <v/>
      </c>
      <c r="B125" s="4" t="str">
        <f>IF('Série original'!$B125&lt;&gt;"",'Série original'!$B125,"")</f>
        <v/>
      </c>
      <c r="C125" s="5" t="str">
        <f>IF(AND('2º Saneamento'!$O125&gt;30%,'2º Saneamento'!C125&gt;='2º Saneamento'!$P125,'2º Saneamento'!C125&lt;='2º Saneamento'!$Q125,COUNT('2º Saneamento'!$C125:$L125)&gt;3,OR('2º Saneamento'!$N125&lt;&gt;'1º Saneamento'!$N125,'2º Saneamento'!$O125&lt;&gt;'1º Saneamento'!$O125,'2º Saneamento'!$P125&lt;&gt;'1º Saneamento'!$P125)),'2º Saneamento'!C125," ")</f>
        <v xml:space="preserve"> </v>
      </c>
      <c r="D125" s="5" t="str">
        <f>IF(AND('2º Saneamento'!$O125&gt;30%,'2º Saneamento'!D125&gt;='2º Saneamento'!$P125,'2º Saneamento'!D125&lt;='2º Saneamento'!$Q125,COUNT('2º Saneamento'!$C125:$L125)&gt;3,OR('2º Saneamento'!$N125&lt;&gt;'1º Saneamento'!$N125,'2º Saneamento'!$O125&lt;&gt;'1º Saneamento'!$O125,'2º Saneamento'!$P125&lt;&gt;'1º Saneamento'!$P125)),'2º Saneamento'!D125," ")</f>
        <v xml:space="preserve"> </v>
      </c>
      <c r="E125" s="5" t="str">
        <f>IF(AND('2º Saneamento'!$O125&gt;30%,'2º Saneamento'!E125&gt;='2º Saneamento'!$P125,'2º Saneamento'!E125&lt;='2º Saneamento'!$Q125,COUNT('2º Saneamento'!$C125:$L125)&gt;3,OR('2º Saneamento'!$N125&lt;&gt;'1º Saneamento'!$N125,'2º Saneamento'!$O125&lt;&gt;'1º Saneamento'!$O125,'2º Saneamento'!$P125&lt;&gt;'1º Saneamento'!$P125)),'2º Saneamento'!E125," ")</f>
        <v xml:space="preserve"> </v>
      </c>
      <c r="F125" s="5" t="str">
        <f>IF(AND('2º Saneamento'!$O125&gt;30%,'2º Saneamento'!F125&gt;='2º Saneamento'!$P125,'2º Saneamento'!F125&lt;='2º Saneamento'!$Q125,COUNT('2º Saneamento'!$C125:$L125)&gt;3,OR('2º Saneamento'!$N125&lt;&gt;'1º Saneamento'!$N125,'2º Saneamento'!$O125&lt;&gt;'1º Saneamento'!$O125,'2º Saneamento'!$P125&lt;&gt;'1º Saneamento'!$P125)),'2º Saneamento'!F125," ")</f>
        <v xml:space="preserve"> </v>
      </c>
      <c r="G125" s="5" t="str">
        <f>IF(AND('2º Saneamento'!$O125&gt;30%,'2º Saneamento'!G125&gt;='2º Saneamento'!$P125,'2º Saneamento'!G125&lt;='2º Saneamento'!$Q125,COUNT('2º Saneamento'!$C125:$L125)&gt;3,OR('2º Saneamento'!$N125&lt;&gt;'1º Saneamento'!$N125,'2º Saneamento'!$O125&lt;&gt;'1º Saneamento'!$O125,'2º Saneamento'!$P125&lt;&gt;'1º Saneamento'!$P125)),'2º Saneamento'!G125," ")</f>
        <v xml:space="preserve"> </v>
      </c>
      <c r="H125" s="5" t="str">
        <f>IF(AND('2º Saneamento'!$O125&gt;30%,'2º Saneamento'!H125&gt;='2º Saneamento'!$P125,'2º Saneamento'!H125&lt;='2º Saneamento'!$Q125,COUNT('2º Saneamento'!$C125:$L125)&gt;3,OR('2º Saneamento'!$N125&lt;&gt;'1º Saneamento'!$N125,'2º Saneamento'!$O125&lt;&gt;'1º Saneamento'!$O125,'2º Saneamento'!$P125&lt;&gt;'1º Saneamento'!$P125)),'2º Saneamento'!H125," ")</f>
        <v xml:space="preserve"> </v>
      </c>
      <c r="I125" s="5" t="str">
        <f>IF(AND('2º Saneamento'!$O125&gt;30%,'2º Saneamento'!I125&gt;='2º Saneamento'!$P125,'2º Saneamento'!I125&lt;='2º Saneamento'!$Q125,COUNT('2º Saneamento'!$C125:$L125)&gt;3,OR('2º Saneamento'!$N125&lt;&gt;'1º Saneamento'!$N125,'2º Saneamento'!$O125&lt;&gt;'1º Saneamento'!$O125,'2º Saneamento'!$P125&lt;&gt;'1º Saneamento'!$P125)),'2º Saneamento'!I125," ")</f>
        <v xml:space="preserve"> </v>
      </c>
      <c r="J125" s="5" t="str">
        <f>IF(AND('2º Saneamento'!$O125&gt;30%,'2º Saneamento'!J125&gt;='2º Saneamento'!$P125,'2º Saneamento'!J125&lt;='2º Saneamento'!$Q125,COUNT('2º Saneamento'!$C125:$L125)&gt;3,OR('2º Saneamento'!$N125&lt;&gt;'1º Saneamento'!$N125,'2º Saneamento'!$O125&lt;&gt;'1º Saneamento'!$O125,'2º Saneamento'!$P125&lt;&gt;'1º Saneamento'!$P125)),'2º Saneamento'!J125," ")</f>
        <v xml:space="preserve"> </v>
      </c>
      <c r="K125" s="5" t="str">
        <f>IF(AND('2º Saneamento'!$O125&gt;30%,'2º Saneamento'!K125&gt;='2º Saneamento'!$P125,'2º Saneamento'!K125&lt;='2º Saneamento'!$Q125,COUNT('2º Saneamento'!$C125:$L125)&gt;3,OR('2º Saneamento'!$N125&lt;&gt;'1º Saneamento'!$N125,'2º Saneamento'!$O125&lt;&gt;'1º Saneamento'!$O125,'2º Saneamento'!$P125&lt;&gt;'1º Saneamento'!$P125)),'2º Saneamento'!K125," ")</f>
        <v xml:space="preserve"> </v>
      </c>
      <c r="L125" s="5" t="str">
        <f>IF(AND('2º Saneamento'!$O125&gt;30%,'2º Saneamento'!L125&gt;='2º Saneamento'!$P125,'2º Saneamento'!L125&lt;='2º Saneamento'!$Q125,COUNT('2º Saneamento'!$C125:$L125)&gt;3,OR('2º Saneamento'!$N125&lt;&gt;'1º Saneamento'!$N125,'2º Saneamento'!$O125&lt;&gt;'1º Saneamento'!$O125,'2º Saneamento'!$P125&lt;&gt;'1º Saneamento'!$P125)),'2º Saneamento'!L125," ")</f>
        <v xml:space="preserve"> </v>
      </c>
      <c r="M125" s="44" t="str">
        <f t="shared" si="15"/>
        <v/>
      </c>
      <c r="N125" s="7" t="str">
        <f t="shared" si="16"/>
        <v/>
      </c>
      <c r="O125" s="8" t="str">
        <f t="shared" si="17"/>
        <v/>
      </c>
      <c r="P125" s="6" t="str">
        <f t="shared" si="18"/>
        <v/>
      </c>
      <c r="Q125" s="5" t="str">
        <f t="shared" si="19"/>
        <v/>
      </c>
    </row>
    <row r="126" spans="1:17" ht="12.75" customHeight="1" x14ac:dyDescent="0.25">
      <c r="A126" s="3" t="str">
        <f>IF('Série original'!$A126&lt;&gt;"",'Série original'!$A126,"")</f>
        <v/>
      </c>
      <c r="B126" s="4" t="str">
        <f>IF('Série original'!$B126&lt;&gt;"",'Série original'!$B126,"")</f>
        <v/>
      </c>
      <c r="C126" s="5" t="str">
        <f>IF(AND('2º Saneamento'!$O126&gt;30%,'2º Saneamento'!C126&gt;='2º Saneamento'!$P126,'2º Saneamento'!C126&lt;='2º Saneamento'!$Q126,COUNT('2º Saneamento'!$C126:$L126)&gt;3,OR('2º Saneamento'!$N126&lt;&gt;'1º Saneamento'!$N126,'2º Saneamento'!$O126&lt;&gt;'1º Saneamento'!$O126,'2º Saneamento'!$P126&lt;&gt;'1º Saneamento'!$P126)),'2º Saneamento'!C126," ")</f>
        <v xml:space="preserve"> </v>
      </c>
      <c r="D126" s="5" t="str">
        <f>IF(AND('2º Saneamento'!$O126&gt;30%,'2º Saneamento'!D126&gt;='2º Saneamento'!$P126,'2º Saneamento'!D126&lt;='2º Saneamento'!$Q126,COUNT('2º Saneamento'!$C126:$L126)&gt;3,OR('2º Saneamento'!$N126&lt;&gt;'1º Saneamento'!$N126,'2º Saneamento'!$O126&lt;&gt;'1º Saneamento'!$O126,'2º Saneamento'!$P126&lt;&gt;'1º Saneamento'!$P126)),'2º Saneamento'!D126," ")</f>
        <v xml:space="preserve"> </v>
      </c>
      <c r="E126" s="5" t="str">
        <f>IF(AND('2º Saneamento'!$O126&gt;30%,'2º Saneamento'!E126&gt;='2º Saneamento'!$P126,'2º Saneamento'!E126&lt;='2º Saneamento'!$Q126,COUNT('2º Saneamento'!$C126:$L126)&gt;3,OR('2º Saneamento'!$N126&lt;&gt;'1º Saneamento'!$N126,'2º Saneamento'!$O126&lt;&gt;'1º Saneamento'!$O126,'2º Saneamento'!$P126&lt;&gt;'1º Saneamento'!$P126)),'2º Saneamento'!E126," ")</f>
        <v xml:space="preserve"> </v>
      </c>
      <c r="F126" s="5" t="str">
        <f>IF(AND('2º Saneamento'!$O126&gt;30%,'2º Saneamento'!F126&gt;='2º Saneamento'!$P126,'2º Saneamento'!F126&lt;='2º Saneamento'!$Q126,COUNT('2º Saneamento'!$C126:$L126)&gt;3,OR('2º Saneamento'!$N126&lt;&gt;'1º Saneamento'!$N126,'2º Saneamento'!$O126&lt;&gt;'1º Saneamento'!$O126,'2º Saneamento'!$P126&lt;&gt;'1º Saneamento'!$P126)),'2º Saneamento'!F126," ")</f>
        <v xml:space="preserve"> </v>
      </c>
      <c r="G126" s="5" t="str">
        <f>IF(AND('2º Saneamento'!$O126&gt;30%,'2º Saneamento'!G126&gt;='2º Saneamento'!$P126,'2º Saneamento'!G126&lt;='2º Saneamento'!$Q126,COUNT('2º Saneamento'!$C126:$L126)&gt;3,OR('2º Saneamento'!$N126&lt;&gt;'1º Saneamento'!$N126,'2º Saneamento'!$O126&lt;&gt;'1º Saneamento'!$O126,'2º Saneamento'!$P126&lt;&gt;'1º Saneamento'!$P126)),'2º Saneamento'!G126," ")</f>
        <v xml:space="preserve"> </v>
      </c>
      <c r="H126" s="5" t="str">
        <f>IF(AND('2º Saneamento'!$O126&gt;30%,'2º Saneamento'!H126&gt;='2º Saneamento'!$P126,'2º Saneamento'!H126&lt;='2º Saneamento'!$Q126,COUNT('2º Saneamento'!$C126:$L126)&gt;3,OR('2º Saneamento'!$N126&lt;&gt;'1º Saneamento'!$N126,'2º Saneamento'!$O126&lt;&gt;'1º Saneamento'!$O126,'2º Saneamento'!$P126&lt;&gt;'1º Saneamento'!$P126)),'2º Saneamento'!H126," ")</f>
        <v xml:space="preserve"> </v>
      </c>
      <c r="I126" s="5" t="str">
        <f>IF(AND('2º Saneamento'!$O126&gt;30%,'2º Saneamento'!I126&gt;='2º Saneamento'!$P126,'2º Saneamento'!I126&lt;='2º Saneamento'!$Q126,COUNT('2º Saneamento'!$C126:$L126)&gt;3,OR('2º Saneamento'!$N126&lt;&gt;'1º Saneamento'!$N126,'2º Saneamento'!$O126&lt;&gt;'1º Saneamento'!$O126,'2º Saneamento'!$P126&lt;&gt;'1º Saneamento'!$P126)),'2º Saneamento'!I126," ")</f>
        <v xml:space="preserve"> </v>
      </c>
      <c r="J126" s="5" t="str">
        <f>IF(AND('2º Saneamento'!$O126&gt;30%,'2º Saneamento'!J126&gt;='2º Saneamento'!$P126,'2º Saneamento'!J126&lt;='2º Saneamento'!$Q126,COUNT('2º Saneamento'!$C126:$L126)&gt;3,OR('2º Saneamento'!$N126&lt;&gt;'1º Saneamento'!$N126,'2º Saneamento'!$O126&lt;&gt;'1º Saneamento'!$O126,'2º Saneamento'!$P126&lt;&gt;'1º Saneamento'!$P126)),'2º Saneamento'!J126," ")</f>
        <v xml:space="preserve"> </v>
      </c>
      <c r="K126" s="5" t="str">
        <f>IF(AND('2º Saneamento'!$O126&gt;30%,'2º Saneamento'!K126&gt;='2º Saneamento'!$P126,'2º Saneamento'!K126&lt;='2º Saneamento'!$Q126,COUNT('2º Saneamento'!$C126:$L126)&gt;3,OR('2º Saneamento'!$N126&lt;&gt;'1º Saneamento'!$N126,'2º Saneamento'!$O126&lt;&gt;'1º Saneamento'!$O126,'2º Saneamento'!$P126&lt;&gt;'1º Saneamento'!$P126)),'2º Saneamento'!K126," ")</f>
        <v xml:space="preserve"> </v>
      </c>
      <c r="L126" s="5" t="str">
        <f>IF(AND('2º Saneamento'!$O126&gt;30%,'2º Saneamento'!L126&gt;='2º Saneamento'!$P126,'2º Saneamento'!L126&lt;='2º Saneamento'!$Q126,COUNT('2º Saneamento'!$C126:$L126)&gt;3,OR('2º Saneamento'!$N126&lt;&gt;'1º Saneamento'!$N126,'2º Saneamento'!$O126&lt;&gt;'1º Saneamento'!$O126,'2º Saneamento'!$P126&lt;&gt;'1º Saneamento'!$P126)),'2º Saneamento'!L126," ")</f>
        <v xml:space="preserve"> </v>
      </c>
      <c r="M126" s="44" t="str">
        <f t="shared" si="15"/>
        <v/>
      </c>
      <c r="N126" s="7" t="str">
        <f t="shared" si="16"/>
        <v/>
      </c>
      <c r="O126" s="8" t="str">
        <f t="shared" si="17"/>
        <v/>
      </c>
      <c r="P126" s="6" t="str">
        <f t="shared" si="18"/>
        <v/>
      </c>
      <c r="Q126" s="5" t="str">
        <f t="shared" si="19"/>
        <v/>
      </c>
    </row>
    <row r="127" spans="1:17" ht="12.75" customHeight="1" x14ac:dyDescent="0.25">
      <c r="A127" s="3" t="str">
        <f>IF('Série original'!$A127&lt;&gt;"",'Série original'!$A127,"")</f>
        <v/>
      </c>
      <c r="B127" s="4" t="str">
        <f>IF('Série original'!$B127&lt;&gt;"",'Série original'!$B127,"")</f>
        <v/>
      </c>
      <c r="C127" s="5" t="str">
        <f>IF(AND('2º Saneamento'!$O127&gt;30%,'2º Saneamento'!C127&gt;='2º Saneamento'!$P127,'2º Saneamento'!C127&lt;='2º Saneamento'!$Q127,COUNT('2º Saneamento'!$C127:$L127)&gt;3,OR('2º Saneamento'!$N127&lt;&gt;'1º Saneamento'!$N127,'2º Saneamento'!$O127&lt;&gt;'1º Saneamento'!$O127,'2º Saneamento'!$P127&lt;&gt;'1º Saneamento'!$P127)),'2º Saneamento'!C127," ")</f>
        <v xml:space="preserve"> </v>
      </c>
      <c r="D127" s="5" t="str">
        <f>IF(AND('2º Saneamento'!$O127&gt;30%,'2º Saneamento'!D127&gt;='2º Saneamento'!$P127,'2º Saneamento'!D127&lt;='2º Saneamento'!$Q127,COUNT('2º Saneamento'!$C127:$L127)&gt;3,OR('2º Saneamento'!$N127&lt;&gt;'1º Saneamento'!$N127,'2º Saneamento'!$O127&lt;&gt;'1º Saneamento'!$O127,'2º Saneamento'!$P127&lt;&gt;'1º Saneamento'!$P127)),'2º Saneamento'!D127," ")</f>
        <v xml:space="preserve"> </v>
      </c>
      <c r="E127" s="5" t="str">
        <f>IF(AND('2º Saneamento'!$O127&gt;30%,'2º Saneamento'!E127&gt;='2º Saneamento'!$P127,'2º Saneamento'!E127&lt;='2º Saneamento'!$Q127,COUNT('2º Saneamento'!$C127:$L127)&gt;3,OR('2º Saneamento'!$N127&lt;&gt;'1º Saneamento'!$N127,'2º Saneamento'!$O127&lt;&gt;'1º Saneamento'!$O127,'2º Saneamento'!$P127&lt;&gt;'1º Saneamento'!$P127)),'2º Saneamento'!E127," ")</f>
        <v xml:space="preserve"> </v>
      </c>
      <c r="F127" s="5" t="str">
        <f>IF(AND('2º Saneamento'!$O127&gt;30%,'2º Saneamento'!F127&gt;='2º Saneamento'!$P127,'2º Saneamento'!F127&lt;='2º Saneamento'!$Q127,COUNT('2º Saneamento'!$C127:$L127)&gt;3,OR('2º Saneamento'!$N127&lt;&gt;'1º Saneamento'!$N127,'2º Saneamento'!$O127&lt;&gt;'1º Saneamento'!$O127,'2º Saneamento'!$P127&lt;&gt;'1º Saneamento'!$P127)),'2º Saneamento'!F127," ")</f>
        <v xml:space="preserve"> </v>
      </c>
      <c r="G127" s="5" t="str">
        <f>IF(AND('2º Saneamento'!$O127&gt;30%,'2º Saneamento'!G127&gt;='2º Saneamento'!$P127,'2º Saneamento'!G127&lt;='2º Saneamento'!$Q127,COUNT('2º Saneamento'!$C127:$L127)&gt;3,OR('2º Saneamento'!$N127&lt;&gt;'1º Saneamento'!$N127,'2º Saneamento'!$O127&lt;&gt;'1º Saneamento'!$O127,'2º Saneamento'!$P127&lt;&gt;'1º Saneamento'!$P127)),'2º Saneamento'!G127," ")</f>
        <v xml:space="preserve"> </v>
      </c>
      <c r="H127" s="5" t="str">
        <f>IF(AND('2º Saneamento'!$O127&gt;30%,'2º Saneamento'!H127&gt;='2º Saneamento'!$P127,'2º Saneamento'!H127&lt;='2º Saneamento'!$Q127,COUNT('2º Saneamento'!$C127:$L127)&gt;3,OR('2º Saneamento'!$N127&lt;&gt;'1º Saneamento'!$N127,'2º Saneamento'!$O127&lt;&gt;'1º Saneamento'!$O127,'2º Saneamento'!$P127&lt;&gt;'1º Saneamento'!$P127)),'2º Saneamento'!H127," ")</f>
        <v xml:space="preserve"> </v>
      </c>
      <c r="I127" s="5" t="str">
        <f>IF(AND('2º Saneamento'!$O127&gt;30%,'2º Saneamento'!I127&gt;='2º Saneamento'!$P127,'2º Saneamento'!I127&lt;='2º Saneamento'!$Q127,COUNT('2º Saneamento'!$C127:$L127)&gt;3,OR('2º Saneamento'!$N127&lt;&gt;'1º Saneamento'!$N127,'2º Saneamento'!$O127&lt;&gt;'1º Saneamento'!$O127,'2º Saneamento'!$P127&lt;&gt;'1º Saneamento'!$P127)),'2º Saneamento'!I127," ")</f>
        <v xml:space="preserve"> </v>
      </c>
      <c r="J127" s="5" t="str">
        <f>IF(AND('2º Saneamento'!$O127&gt;30%,'2º Saneamento'!J127&gt;='2º Saneamento'!$P127,'2º Saneamento'!J127&lt;='2º Saneamento'!$Q127,COUNT('2º Saneamento'!$C127:$L127)&gt;3,OR('2º Saneamento'!$N127&lt;&gt;'1º Saneamento'!$N127,'2º Saneamento'!$O127&lt;&gt;'1º Saneamento'!$O127,'2º Saneamento'!$P127&lt;&gt;'1º Saneamento'!$P127)),'2º Saneamento'!J127," ")</f>
        <v xml:space="preserve"> </v>
      </c>
      <c r="K127" s="5" t="str">
        <f>IF(AND('2º Saneamento'!$O127&gt;30%,'2º Saneamento'!K127&gt;='2º Saneamento'!$P127,'2º Saneamento'!K127&lt;='2º Saneamento'!$Q127,COUNT('2º Saneamento'!$C127:$L127)&gt;3,OR('2º Saneamento'!$N127&lt;&gt;'1º Saneamento'!$N127,'2º Saneamento'!$O127&lt;&gt;'1º Saneamento'!$O127,'2º Saneamento'!$P127&lt;&gt;'1º Saneamento'!$P127)),'2º Saneamento'!K127," ")</f>
        <v xml:space="preserve"> </v>
      </c>
      <c r="L127" s="5" t="str">
        <f>IF(AND('2º Saneamento'!$O127&gt;30%,'2º Saneamento'!L127&gt;='2º Saneamento'!$P127,'2º Saneamento'!L127&lt;='2º Saneamento'!$Q127,COUNT('2º Saneamento'!$C127:$L127)&gt;3,OR('2º Saneamento'!$N127&lt;&gt;'1º Saneamento'!$N127,'2º Saneamento'!$O127&lt;&gt;'1º Saneamento'!$O127,'2º Saneamento'!$P127&lt;&gt;'1º Saneamento'!$P127)),'2º Saneamento'!L127," ")</f>
        <v xml:space="preserve"> </v>
      </c>
      <c r="M127" s="44" t="str">
        <f t="shared" si="15"/>
        <v/>
      </c>
      <c r="N127" s="7" t="str">
        <f t="shared" si="16"/>
        <v/>
      </c>
      <c r="O127" s="8" t="str">
        <f t="shared" si="17"/>
        <v/>
      </c>
      <c r="P127" s="6" t="str">
        <f t="shared" si="18"/>
        <v/>
      </c>
      <c r="Q127" s="5" t="str">
        <f t="shared" si="19"/>
        <v/>
      </c>
    </row>
    <row r="128" spans="1:17" ht="12.75" customHeight="1" x14ac:dyDescent="0.25">
      <c r="A128" s="3" t="str">
        <f>IF('Série original'!$A128&lt;&gt;"",'Série original'!$A128,"")</f>
        <v/>
      </c>
      <c r="B128" s="4" t="str">
        <f>IF('Série original'!$B128&lt;&gt;"",'Série original'!$B128,"")</f>
        <v/>
      </c>
      <c r="C128" s="5" t="str">
        <f>IF(AND('2º Saneamento'!$O128&gt;30%,'2º Saneamento'!C128&gt;='2º Saneamento'!$P128,'2º Saneamento'!C128&lt;='2º Saneamento'!$Q128,COUNT('2º Saneamento'!$C128:$L128)&gt;3,OR('2º Saneamento'!$N128&lt;&gt;'1º Saneamento'!$N128,'2º Saneamento'!$O128&lt;&gt;'1º Saneamento'!$O128,'2º Saneamento'!$P128&lt;&gt;'1º Saneamento'!$P128)),'2º Saneamento'!C128," ")</f>
        <v xml:space="preserve"> </v>
      </c>
      <c r="D128" s="5" t="str">
        <f>IF(AND('2º Saneamento'!$O128&gt;30%,'2º Saneamento'!D128&gt;='2º Saneamento'!$P128,'2º Saneamento'!D128&lt;='2º Saneamento'!$Q128,COUNT('2º Saneamento'!$C128:$L128)&gt;3,OR('2º Saneamento'!$N128&lt;&gt;'1º Saneamento'!$N128,'2º Saneamento'!$O128&lt;&gt;'1º Saneamento'!$O128,'2º Saneamento'!$P128&lt;&gt;'1º Saneamento'!$P128)),'2º Saneamento'!D128," ")</f>
        <v xml:space="preserve"> </v>
      </c>
      <c r="E128" s="5" t="str">
        <f>IF(AND('2º Saneamento'!$O128&gt;30%,'2º Saneamento'!E128&gt;='2º Saneamento'!$P128,'2º Saneamento'!E128&lt;='2º Saneamento'!$Q128,COUNT('2º Saneamento'!$C128:$L128)&gt;3,OR('2º Saneamento'!$N128&lt;&gt;'1º Saneamento'!$N128,'2º Saneamento'!$O128&lt;&gt;'1º Saneamento'!$O128,'2º Saneamento'!$P128&lt;&gt;'1º Saneamento'!$P128)),'2º Saneamento'!E128," ")</f>
        <v xml:space="preserve"> </v>
      </c>
      <c r="F128" s="5" t="str">
        <f>IF(AND('2º Saneamento'!$O128&gt;30%,'2º Saneamento'!F128&gt;='2º Saneamento'!$P128,'2º Saneamento'!F128&lt;='2º Saneamento'!$Q128,COUNT('2º Saneamento'!$C128:$L128)&gt;3,OR('2º Saneamento'!$N128&lt;&gt;'1º Saneamento'!$N128,'2º Saneamento'!$O128&lt;&gt;'1º Saneamento'!$O128,'2º Saneamento'!$P128&lt;&gt;'1º Saneamento'!$P128)),'2º Saneamento'!F128," ")</f>
        <v xml:space="preserve"> </v>
      </c>
      <c r="G128" s="5" t="str">
        <f>IF(AND('2º Saneamento'!$O128&gt;30%,'2º Saneamento'!G128&gt;='2º Saneamento'!$P128,'2º Saneamento'!G128&lt;='2º Saneamento'!$Q128,COUNT('2º Saneamento'!$C128:$L128)&gt;3,OR('2º Saneamento'!$N128&lt;&gt;'1º Saneamento'!$N128,'2º Saneamento'!$O128&lt;&gt;'1º Saneamento'!$O128,'2º Saneamento'!$P128&lt;&gt;'1º Saneamento'!$P128)),'2º Saneamento'!G128," ")</f>
        <v xml:space="preserve"> </v>
      </c>
      <c r="H128" s="5" t="str">
        <f>IF(AND('2º Saneamento'!$O128&gt;30%,'2º Saneamento'!H128&gt;='2º Saneamento'!$P128,'2º Saneamento'!H128&lt;='2º Saneamento'!$Q128,COUNT('2º Saneamento'!$C128:$L128)&gt;3,OR('2º Saneamento'!$N128&lt;&gt;'1º Saneamento'!$N128,'2º Saneamento'!$O128&lt;&gt;'1º Saneamento'!$O128,'2º Saneamento'!$P128&lt;&gt;'1º Saneamento'!$P128)),'2º Saneamento'!H128," ")</f>
        <v xml:space="preserve"> </v>
      </c>
      <c r="I128" s="5" t="str">
        <f>IF(AND('2º Saneamento'!$O128&gt;30%,'2º Saneamento'!I128&gt;='2º Saneamento'!$P128,'2º Saneamento'!I128&lt;='2º Saneamento'!$Q128,COUNT('2º Saneamento'!$C128:$L128)&gt;3,OR('2º Saneamento'!$N128&lt;&gt;'1º Saneamento'!$N128,'2º Saneamento'!$O128&lt;&gt;'1º Saneamento'!$O128,'2º Saneamento'!$P128&lt;&gt;'1º Saneamento'!$P128)),'2º Saneamento'!I128," ")</f>
        <v xml:space="preserve"> </v>
      </c>
      <c r="J128" s="5" t="str">
        <f>IF(AND('2º Saneamento'!$O128&gt;30%,'2º Saneamento'!J128&gt;='2º Saneamento'!$P128,'2º Saneamento'!J128&lt;='2º Saneamento'!$Q128,COUNT('2º Saneamento'!$C128:$L128)&gt;3,OR('2º Saneamento'!$N128&lt;&gt;'1º Saneamento'!$N128,'2º Saneamento'!$O128&lt;&gt;'1º Saneamento'!$O128,'2º Saneamento'!$P128&lt;&gt;'1º Saneamento'!$P128)),'2º Saneamento'!J128," ")</f>
        <v xml:space="preserve"> </v>
      </c>
      <c r="K128" s="5" t="str">
        <f>IF(AND('2º Saneamento'!$O128&gt;30%,'2º Saneamento'!K128&gt;='2º Saneamento'!$P128,'2º Saneamento'!K128&lt;='2º Saneamento'!$Q128,COUNT('2º Saneamento'!$C128:$L128)&gt;3,OR('2º Saneamento'!$N128&lt;&gt;'1º Saneamento'!$N128,'2º Saneamento'!$O128&lt;&gt;'1º Saneamento'!$O128,'2º Saneamento'!$P128&lt;&gt;'1º Saneamento'!$P128)),'2º Saneamento'!K128," ")</f>
        <v xml:space="preserve"> </v>
      </c>
      <c r="L128" s="5" t="str">
        <f>IF(AND('2º Saneamento'!$O128&gt;30%,'2º Saneamento'!L128&gt;='2º Saneamento'!$P128,'2º Saneamento'!L128&lt;='2º Saneamento'!$Q128,COUNT('2º Saneamento'!$C128:$L128)&gt;3,OR('2º Saneamento'!$N128&lt;&gt;'1º Saneamento'!$N128,'2º Saneamento'!$O128&lt;&gt;'1º Saneamento'!$O128,'2º Saneamento'!$P128&lt;&gt;'1º Saneamento'!$P128)),'2º Saneamento'!L128," ")</f>
        <v xml:space="preserve"> </v>
      </c>
      <c r="M128" s="44" t="str">
        <f t="shared" si="15"/>
        <v/>
      </c>
      <c r="N128" s="7" t="str">
        <f t="shared" si="16"/>
        <v/>
      </c>
      <c r="O128" s="8" t="str">
        <f t="shared" si="17"/>
        <v/>
      </c>
      <c r="P128" s="6" t="str">
        <f t="shared" si="18"/>
        <v/>
      </c>
      <c r="Q128" s="5" t="str">
        <f t="shared" si="19"/>
        <v/>
      </c>
    </row>
    <row r="129" spans="1:17" ht="12.75" customHeight="1" x14ac:dyDescent="0.25">
      <c r="A129" s="3" t="str">
        <f>IF('Série original'!$A129&lt;&gt;"",'Série original'!$A129,"")</f>
        <v/>
      </c>
      <c r="B129" s="4" t="str">
        <f>IF('Série original'!$B129&lt;&gt;"",'Série original'!$B129,"")</f>
        <v/>
      </c>
      <c r="C129" s="5" t="str">
        <f>IF(AND('2º Saneamento'!$O129&gt;30%,'2º Saneamento'!C129&gt;='2º Saneamento'!$P129,'2º Saneamento'!C129&lt;='2º Saneamento'!$Q129,COUNT('2º Saneamento'!$C129:$L129)&gt;3,OR('2º Saneamento'!$N129&lt;&gt;'1º Saneamento'!$N129,'2º Saneamento'!$O129&lt;&gt;'1º Saneamento'!$O129,'2º Saneamento'!$P129&lt;&gt;'1º Saneamento'!$P129)),'2º Saneamento'!C129," ")</f>
        <v xml:space="preserve"> </v>
      </c>
      <c r="D129" s="5" t="str">
        <f>IF(AND('2º Saneamento'!$O129&gt;30%,'2º Saneamento'!D129&gt;='2º Saneamento'!$P129,'2º Saneamento'!D129&lt;='2º Saneamento'!$Q129,COUNT('2º Saneamento'!$C129:$L129)&gt;3,OR('2º Saneamento'!$N129&lt;&gt;'1º Saneamento'!$N129,'2º Saneamento'!$O129&lt;&gt;'1º Saneamento'!$O129,'2º Saneamento'!$P129&lt;&gt;'1º Saneamento'!$P129)),'2º Saneamento'!D129," ")</f>
        <v xml:space="preserve"> </v>
      </c>
      <c r="E129" s="5" t="str">
        <f>IF(AND('2º Saneamento'!$O129&gt;30%,'2º Saneamento'!E129&gt;='2º Saneamento'!$P129,'2º Saneamento'!E129&lt;='2º Saneamento'!$Q129,COUNT('2º Saneamento'!$C129:$L129)&gt;3,OR('2º Saneamento'!$N129&lt;&gt;'1º Saneamento'!$N129,'2º Saneamento'!$O129&lt;&gt;'1º Saneamento'!$O129,'2º Saneamento'!$P129&lt;&gt;'1º Saneamento'!$P129)),'2º Saneamento'!E129," ")</f>
        <v xml:space="preserve"> </v>
      </c>
      <c r="F129" s="5" t="str">
        <f>IF(AND('2º Saneamento'!$O129&gt;30%,'2º Saneamento'!F129&gt;='2º Saneamento'!$P129,'2º Saneamento'!F129&lt;='2º Saneamento'!$Q129,COUNT('2º Saneamento'!$C129:$L129)&gt;3,OR('2º Saneamento'!$N129&lt;&gt;'1º Saneamento'!$N129,'2º Saneamento'!$O129&lt;&gt;'1º Saneamento'!$O129,'2º Saneamento'!$P129&lt;&gt;'1º Saneamento'!$P129)),'2º Saneamento'!F129," ")</f>
        <v xml:space="preserve"> </v>
      </c>
      <c r="G129" s="5" t="str">
        <f>IF(AND('2º Saneamento'!$O129&gt;30%,'2º Saneamento'!G129&gt;='2º Saneamento'!$P129,'2º Saneamento'!G129&lt;='2º Saneamento'!$Q129,COUNT('2º Saneamento'!$C129:$L129)&gt;3,OR('2º Saneamento'!$N129&lt;&gt;'1º Saneamento'!$N129,'2º Saneamento'!$O129&lt;&gt;'1º Saneamento'!$O129,'2º Saneamento'!$P129&lt;&gt;'1º Saneamento'!$P129)),'2º Saneamento'!G129," ")</f>
        <v xml:space="preserve"> </v>
      </c>
      <c r="H129" s="5" t="str">
        <f>IF(AND('2º Saneamento'!$O129&gt;30%,'2º Saneamento'!H129&gt;='2º Saneamento'!$P129,'2º Saneamento'!H129&lt;='2º Saneamento'!$Q129,COUNT('2º Saneamento'!$C129:$L129)&gt;3,OR('2º Saneamento'!$N129&lt;&gt;'1º Saneamento'!$N129,'2º Saneamento'!$O129&lt;&gt;'1º Saneamento'!$O129,'2º Saneamento'!$P129&lt;&gt;'1º Saneamento'!$P129)),'2º Saneamento'!H129," ")</f>
        <v xml:space="preserve"> </v>
      </c>
      <c r="I129" s="5" t="str">
        <f>IF(AND('2º Saneamento'!$O129&gt;30%,'2º Saneamento'!I129&gt;='2º Saneamento'!$P129,'2º Saneamento'!I129&lt;='2º Saneamento'!$Q129,COUNT('2º Saneamento'!$C129:$L129)&gt;3,OR('2º Saneamento'!$N129&lt;&gt;'1º Saneamento'!$N129,'2º Saneamento'!$O129&lt;&gt;'1º Saneamento'!$O129,'2º Saneamento'!$P129&lt;&gt;'1º Saneamento'!$P129)),'2º Saneamento'!I129," ")</f>
        <v xml:space="preserve"> </v>
      </c>
      <c r="J129" s="5" t="str">
        <f>IF(AND('2º Saneamento'!$O129&gt;30%,'2º Saneamento'!J129&gt;='2º Saneamento'!$P129,'2º Saneamento'!J129&lt;='2º Saneamento'!$Q129,COUNT('2º Saneamento'!$C129:$L129)&gt;3,OR('2º Saneamento'!$N129&lt;&gt;'1º Saneamento'!$N129,'2º Saneamento'!$O129&lt;&gt;'1º Saneamento'!$O129,'2º Saneamento'!$P129&lt;&gt;'1º Saneamento'!$P129)),'2º Saneamento'!J129," ")</f>
        <v xml:space="preserve"> </v>
      </c>
      <c r="K129" s="5" t="str">
        <f>IF(AND('2º Saneamento'!$O129&gt;30%,'2º Saneamento'!K129&gt;='2º Saneamento'!$P129,'2º Saneamento'!K129&lt;='2º Saneamento'!$Q129,COUNT('2º Saneamento'!$C129:$L129)&gt;3,OR('2º Saneamento'!$N129&lt;&gt;'1º Saneamento'!$N129,'2º Saneamento'!$O129&lt;&gt;'1º Saneamento'!$O129,'2º Saneamento'!$P129&lt;&gt;'1º Saneamento'!$P129)),'2º Saneamento'!K129," ")</f>
        <v xml:space="preserve"> </v>
      </c>
      <c r="L129" s="5" t="str">
        <f>IF(AND('2º Saneamento'!$O129&gt;30%,'2º Saneamento'!L129&gt;='2º Saneamento'!$P129,'2º Saneamento'!L129&lt;='2º Saneamento'!$Q129,COUNT('2º Saneamento'!$C129:$L129)&gt;3,OR('2º Saneamento'!$N129&lt;&gt;'1º Saneamento'!$N129,'2º Saneamento'!$O129&lt;&gt;'1º Saneamento'!$O129,'2º Saneamento'!$P129&lt;&gt;'1º Saneamento'!$P129)),'2º Saneamento'!L129," ")</f>
        <v xml:space="preserve"> </v>
      </c>
      <c r="M129" s="44" t="str">
        <f t="shared" si="15"/>
        <v/>
      </c>
      <c r="N129" s="7" t="str">
        <f t="shared" si="16"/>
        <v/>
      </c>
      <c r="O129" s="8" t="str">
        <f t="shared" si="17"/>
        <v/>
      </c>
      <c r="P129" s="6" t="str">
        <f t="shared" si="18"/>
        <v/>
      </c>
      <c r="Q129" s="5" t="str">
        <f t="shared" si="19"/>
        <v/>
      </c>
    </row>
    <row r="130" spans="1:17" ht="12.75" customHeight="1" x14ac:dyDescent="0.25">
      <c r="A130" s="3" t="str">
        <f>IF('Série original'!$A130&lt;&gt;"",'Série original'!$A130,"")</f>
        <v/>
      </c>
      <c r="B130" s="4" t="str">
        <f>IF('Série original'!$B130&lt;&gt;"",'Série original'!$B130,"")</f>
        <v/>
      </c>
      <c r="C130" s="5" t="str">
        <f>IF(AND('2º Saneamento'!$O130&gt;30%,'2º Saneamento'!C130&gt;='2º Saneamento'!$P130,'2º Saneamento'!C130&lt;='2º Saneamento'!$Q130,COUNT('2º Saneamento'!$C130:$L130)&gt;3,OR('2º Saneamento'!$N130&lt;&gt;'1º Saneamento'!$N130,'2º Saneamento'!$O130&lt;&gt;'1º Saneamento'!$O130,'2º Saneamento'!$P130&lt;&gt;'1º Saneamento'!$P130)),'2º Saneamento'!C130," ")</f>
        <v xml:space="preserve"> </v>
      </c>
      <c r="D130" s="5" t="str">
        <f>IF(AND('2º Saneamento'!$O130&gt;30%,'2º Saneamento'!D130&gt;='2º Saneamento'!$P130,'2º Saneamento'!D130&lt;='2º Saneamento'!$Q130,COUNT('2º Saneamento'!$C130:$L130)&gt;3,OR('2º Saneamento'!$N130&lt;&gt;'1º Saneamento'!$N130,'2º Saneamento'!$O130&lt;&gt;'1º Saneamento'!$O130,'2º Saneamento'!$P130&lt;&gt;'1º Saneamento'!$P130)),'2º Saneamento'!D130," ")</f>
        <v xml:space="preserve"> </v>
      </c>
      <c r="E130" s="5" t="str">
        <f>IF(AND('2º Saneamento'!$O130&gt;30%,'2º Saneamento'!E130&gt;='2º Saneamento'!$P130,'2º Saneamento'!E130&lt;='2º Saneamento'!$Q130,COUNT('2º Saneamento'!$C130:$L130)&gt;3,OR('2º Saneamento'!$N130&lt;&gt;'1º Saneamento'!$N130,'2º Saneamento'!$O130&lt;&gt;'1º Saneamento'!$O130,'2º Saneamento'!$P130&lt;&gt;'1º Saneamento'!$P130)),'2º Saneamento'!E130," ")</f>
        <v xml:space="preserve"> </v>
      </c>
      <c r="F130" s="5" t="str">
        <f>IF(AND('2º Saneamento'!$O130&gt;30%,'2º Saneamento'!F130&gt;='2º Saneamento'!$P130,'2º Saneamento'!F130&lt;='2º Saneamento'!$Q130,COUNT('2º Saneamento'!$C130:$L130)&gt;3,OR('2º Saneamento'!$N130&lt;&gt;'1º Saneamento'!$N130,'2º Saneamento'!$O130&lt;&gt;'1º Saneamento'!$O130,'2º Saneamento'!$P130&lt;&gt;'1º Saneamento'!$P130)),'2º Saneamento'!F130," ")</f>
        <v xml:space="preserve"> </v>
      </c>
      <c r="G130" s="5" t="str">
        <f>IF(AND('2º Saneamento'!$O130&gt;30%,'2º Saneamento'!G130&gt;='2º Saneamento'!$P130,'2º Saneamento'!G130&lt;='2º Saneamento'!$Q130,COUNT('2º Saneamento'!$C130:$L130)&gt;3,OR('2º Saneamento'!$N130&lt;&gt;'1º Saneamento'!$N130,'2º Saneamento'!$O130&lt;&gt;'1º Saneamento'!$O130,'2º Saneamento'!$P130&lt;&gt;'1º Saneamento'!$P130)),'2º Saneamento'!G130," ")</f>
        <v xml:space="preserve"> </v>
      </c>
      <c r="H130" s="5" t="str">
        <f>IF(AND('2º Saneamento'!$O130&gt;30%,'2º Saneamento'!H130&gt;='2º Saneamento'!$P130,'2º Saneamento'!H130&lt;='2º Saneamento'!$Q130,COUNT('2º Saneamento'!$C130:$L130)&gt;3,OR('2º Saneamento'!$N130&lt;&gt;'1º Saneamento'!$N130,'2º Saneamento'!$O130&lt;&gt;'1º Saneamento'!$O130,'2º Saneamento'!$P130&lt;&gt;'1º Saneamento'!$P130)),'2º Saneamento'!H130," ")</f>
        <v xml:space="preserve"> </v>
      </c>
      <c r="I130" s="5" t="str">
        <f>IF(AND('2º Saneamento'!$O130&gt;30%,'2º Saneamento'!I130&gt;='2º Saneamento'!$P130,'2º Saneamento'!I130&lt;='2º Saneamento'!$Q130,COUNT('2º Saneamento'!$C130:$L130)&gt;3,OR('2º Saneamento'!$N130&lt;&gt;'1º Saneamento'!$N130,'2º Saneamento'!$O130&lt;&gt;'1º Saneamento'!$O130,'2º Saneamento'!$P130&lt;&gt;'1º Saneamento'!$P130)),'2º Saneamento'!I130," ")</f>
        <v xml:space="preserve"> </v>
      </c>
      <c r="J130" s="5" t="str">
        <f>IF(AND('2º Saneamento'!$O130&gt;30%,'2º Saneamento'!J130&gt;='2º Saneamento'!$P130,'2º Saneamento'!J130&lt;='2º Saneamento'!$Q130,COUNT('2º Saneamento'!$C130:$L130)&gt;3,OR('2º Saneamento'!$N130&lt;&gt;'1º Saneamento'!$N130,'2º Saneamento'!$O130&lt;&gt;'1º Saneamento'!$O130,'2º Saneamento'!$P130&lt;&gt;'1º Saneamento'!$P130)),'2º Saneamento'!J130," ")</f>
        <v xml:space="preserve"> </v>
      </c>
      <c r="K130" s="5" t="str">
        <f>IF(AND('2º Saneamento'!$O130&gt;30%,'2º Saneamento'!K130&gt;='2º Saneamento'!$P130,'2º Saneamento'!K130&lt;='2º Saneamento'!$Q130,COUNT('2º Saneamento'!$C130:$L130)&gt;3,OR('2º Saneamento'!$N130&lt;&gt;'1º Saneamento'!$N130,'2º Saneamento'!$O130&lt;&gt;'1º Saneamento'!$O130,'2º Saneamento'!$P130&lt;&gt;'1º Saneamento'!$P130)),'2º Saneamento'!K130," ")</f>
        <v xml:space="preserve"> </v>
      </c>
      <c r="L130" s="5" t="str">
        <f>IF(AND('2º Saneamento'!$O130&gt;30%,'2º Saneamento'!L130&gt;='2º Saneamento'!$P130,'2º Saneamento'!L130&lt;='2º Saneamento'!$Q130,COUNT('2º Saneamento'!$C130:$L130)&gt;3,OR('2º Saneamento'!$N130&lt;&gt;'1º Saneamento'!$N130,'2º Saneamento'!$O130&lt;&gt;'1º Saneamento'!$O130,'2º Saneamento'!$P130&lt;&gt;'1º Saneamento'!$P130)),'2º Saneamento'!L130," ")</f>
        <v xml:space="preserve"> </v>
      </c>
      <c r="M130" s="44" t="str">
        <f t="shared" si="15"/>
        <v/>
      </c>
      <c r="N130" s="7" t="str">
        <f t="shared" si="16"/>
        <v/>
      </c>
      <c r="O130" s="8" t="str">
        <f t="shared" si="17"/>
        <v/>
      </c>
      <c r="P130" s="6" t="str">
        <f t="shared" si="18"/>
        <v/>
      </c>
      <c r="Q130" s="5" t="str">
        <f t="shared" si="19"/>
        <v/>
      </c>
    </row>
    <row r="131" spans="1:17" ht="12.75" customHeight="1" x14ac:dyDescent="0.25">
      <c r="A131" s="3" t="str">
        <f>IF('Série original'!$A131&lt;&gt;"",'Série original'!$A131,"")</f>
        <v/>
      </c>
      <c r="B131" s="4" t="str">
        <f>IF('Série original'!$B131&lt;&gt;"",'Série original'!$B131,"")</f>
        <v/>
      </c>
      <c r="C131" s="5" t="str">
        <f>IF(AND('2º Saneamento'!$O131&gt;30%,'2º Saneamento'!C131&gt;='2º Saneamento'!$P131,'2º Saneamento'!C131&lt;='2º Saneamento'!$Q131,COUNT('2º Saneamento'!$C131:$L131)&gt;3,OR('2º Saneamento'!$N131&lt;&gt;'1º Saneamento'!$N131,'2º Saneamento'!$O131&lt;&gt;'1º Saneamento'!$O131,'2º Saneamento'!$P131&lt;&gt;'1º Saneamento'!$P131)),'2º Saneamento'!C131," ")</f>
        <v xml:space="preserve"> </v>
      </c>
      <c r="D131" s="5" t="str">
        <f>IF(AND('2º Saneamento'!$O131&gt;30%,'2º Saneamento'!D131&gt;='2º Saneamento'!$P131,'2º Saneamento'!D131&lt;='2º Saneamento'!$Q131,COUNT('2º Saneamento'!$C131:$L131)&gt;3,OR('2º Saneamento'!$N131&lt;&gt;'1º Saneamento'!$N131,'2º Saneamento'!$O131&lt;&gt;'1º Saneamento'!$O131,'2º Saneamento'!$P131&lt;&gt;'1º Saneamento'!$P131)),'2º Saneamento'!D131," ")</f>
        <v xml:space="preserve"> </v>
      </c>
      <c r="E131" s="5" t="str">
        <f>IF(AND('2º Saneamento'!$O131&gt;30%,'2º Saneamento'!E131&gt;='2º Saneamento'!$P131,'2º Saneamento'!E131&lt;='2º Saneamento'!$Q131,COUNT('2º Saneamento'!$C131:$L131)&gt;3,OR('2º Saneamento'!$N131&lt;&gt;'1º Saneamento'!$N131,'2º Saneamento'!$O131&lt;&gt;'1º Saneamento'!$O131,'2º Saneamento'!$P131&lt;&gt;'1º Saneamento'!$P131)),'2º Saneamento'!E131," ")</f>
        <v xml:space="preserve"> </v>
      </c>
      <c r="F131" s="5" t="str">
        <f>IF(AND('2º Saneamento'!$O131&gt;30%,'2º Saneamento'!F131&gt;='2º Saneamento'!$P131,'2º Saneamento'!F131&lt;='2º Saneamento'!$Q131,COUNT('2º Saneamento'!$C131:$L131)&gt;3,OR('2º Saneamento'!$N131&lt;&gt;'1º Saneamento'!$N131,'2º Saneamento'!$O131&lt;&gt;'1º Saneamento'!$O131,'2º Saneamento'!$P131&lt;&gt;'1º Saneamento'!$P131)),'2º Saneamento'!F131," ")</f>
        <v xml:space="preserve"> </v>
      </c>
      <c r="G131" s="5" t="str">
        <f>IF(AND('2º Saneamento'!$O131&gt;30%,'2º Saneamento'!G131&gt;='2º Saneamento'!$P131,'2º Saneamento'!G131&lt;='2º Saneamento'!$Q131,COUNT('2º Saneamento'!$C131:$L131)&gt;3,OR('2º Saneamento'!$N131&lt;&gt;'1º Saneamento'!$N131,'2º Saneamento'!$O131&lt;&gt;'1º Saneamento'!$O131,'2º Saneamento'!$P131&lt;&gt;'1º Saneamento'!$P131)),'2º Saneamento'!G131," ")</f>
        <v xml:space="preserve"> </v>
      </c>
      <c r="H131" s="5" t="str">
        <f>IF(AND('2º Saneamento'!$O131&gt;30%,'2º Saneamento'!H131&gt;='2º Saneamento'!$P131,'2º Saneamento'!H131&lt;='2º Saneamento'!$Q131,COUNT('2º Saneamento'!$C131:$L131)&gt;3,OR('2º Saneamento'!$N131&lt;&gt;'1º Saneamento'!$N131,'2º Saneamento'!$O131&lt;&gt;'1º Saneamento'!$O131,'2º Saneamento'!$P131&lt;&gt;'1º Saneamento'!$P131)),'2º Saneamento'!H131," ")</f>
        <v xml:space="preserve"> </v>
      </c>
      <c r="I131" s="5" t="str">
        <f>IF(AND('2º Saneamento'!$O131&gt;30%,'2º Saneamento'!I131&gt;='2º Saneamento'!$P131,'2º Saneamento'!I131&lt;='2º Saneamento'!$Q131,COUNT('2º Saneamento'!$C131:$L131)&gt;3,OR('2º Saneamento'!$N131&lt;&gt;'1º Saneamento'!$N131,'2º Saneamento'!$O131&lt;&gt;'1º Saneamento'!$O131,'2º Saneamento'!$P131&lt;&gt;'1º Saneamento'!$P131)),'2º Saneamento'!I131," ")</f>
        <v xml:space="preserve"> </v>
      </c>
      <c r="J131" s="5" t="str">
        <f>IF(AND('2º Saneamento'!$O131&gt;30%,'2º Saneamento'!J131&gt;='2º Saneamento'!$P131,'2º Saneamento'!J131&lt;='2º Saneamento'!$Q131,COUNT('2º Saneamento'!$C131:$L131)&gt;3,OR('2º Saneamento'!$N131&lt;&gt;'1º Saneamento'!$N131,'2º Saneamento'!$O131&lt;&gt;'1º Saneamento'!$O131,'2º Saneamento'!$P131&lt;&gt;'1º Saneamento'!$P131)),'2º Saneamento'!J131," ")</f>
        <v xml:space="preserve"> </v>
      </c>
      <c r="K131" s="5" t="str">
        <f>IF(AND('2º Saneamento'!$O131&gt;30%,'2º Saneamento'!K131&gt;='2º Saneamento'!$P131,'2º Saneamento'!K131&lt;='2º Saneamento'!$Q131,COUNT('2º Saneamento'!$C131:$L131)&gt;3,OR('2º Saneamento'!$N131&lt;&gt;'1º Saneamento'!$N131,'2º Saneamento'!$O131&lt;&gt;'1º Saneamento'!$O131,'2º Saneamento'!$P131&lt;&gt;'1º Saneamento'!$P131)),'2º Saneamento'!K131," ")</f>
        <v xml:space="preserve"> </v>
      </c>
      <c r="L131" s="5" t="str">
        <f>IF(AND('2º Saneamento'!$O131&gt;30%,'2º Saneamento'!L131&gt;='2º Saneamento'!$P131,'2º Saneamento'!L131&lt;='2º Saneamento'!$Q131,COUNT('2º Saneamento'!$C131:$L131)&gt;3,OR('2º Saneamento'!$N131&lt;&gt;'1º Saneamento'!$N131,'2º Saneamento'!$O131&lt;&gt;'1º Saneamento'!$O131,'2º Saneamento'!$P131&lt;&gt;'1º Saneamento'!$P131)),'2º Saneamento'!L131," ")</f>
        <v xml:space="preserve"> </v>
      </c>
      <c r="M131" s="44" t="str">
        <f t="shared" si="15"/>
        <v/>
      </c>
      <c r="N131" s="7" t="str">
        <f t="shared" si="16"/>
        <v/>
      </c>
      <c r="O131" s="8" t="str">
        <f t="shared" si="17"/>
        <v/>
      </c>
      <c r="P131" s="6" t="str">
        <f t="shared" si="18"/>
        <v/>
      </c>
      <c r="Q131" s="5" t="str">
        <f t="shared" si="19"/>
        <v/>
      </c>
    </row>
    <row r="132" spans="1:17" ht="12.75" customHeight="1" x14ac:dyDescent="0.25">
      <c r="A132" s="3" t="str">
        <f>IF('Série original'!$A132&lt;&gt;"",'Série original'!$A132,"")</f>
        <v/>
      </c>
      <c r="B132" s="4" t="str">
        <f>IF('Série original'!$B132&lt;&gt;"",'Série original'!$B132,"")</f>
        <v/>
      </c>
      <c r="C132" s="5" t="str">
        <f>IF(AND('2º Saneamento'!$O132&gt;30%,'2º Saneamento'!C132&gt;='2º Saneamento'!$P132,'2º Saneamento'!C132&lt;='2º Saneamento'!$Q132,COUNT('2º Saneamento'!$C132:$L132)&gt;3,OR('2º Saneamento'!$N132&lt;&gt;'1º Saneamento'!$N132,'2º Saneamento'!$O132&lt;&gt;'1º Saneamento'!$O132,'2º Saneamento'!$P132&lt;&gt;'1º Saneamento'!$P132)),'2º Saneamento'!C132," ")</f>
        <v xml:space="preserve"> </v>
      </c>
      <c r="D132" s="5" t="str">
        <f>IF(AND('2º Saneamento'!$O132&gt;30%,'2º Saneamento'!D132&gt;='2º Saneamento'!$P132,'2º Saneamento'!D132&lt;='2º Saneamento'!$Q132,COUNT('2º Saneamento'!$C132:$L132)&gt;3,OR('2º Saneamento'!$N132&lt;&gt;'1º Saneamento'!$N132,'2º Saneamento'!$O132&lt;&gt;'1º Saneamento'!$O132,'2º Saneamento'!$P132&lt;&gt;'1º Saneamento'!$P132)),'2º Saneamento'!D132," ")</f>
        <v xml:space="preserve"> </v>
      </c>
      <c r="E132" s="5" t="str">
        <f>IF(AND('2º Saneamento'!$O132&gt;30%,'2º Saneamento'!E132&gt;='2º Saneamento'!$P132,'2º Saneamento'!E132&lt;='2º Saneamento'!$Q132,COUNT('2º Saneamento'!$C132:$L132)&gt;3,OR('2º Saneamento'!$N132&lt;&gt;'1º Saneamento'!$N132,'2º Saneamento'!$O132&lt;&gt;'1º Saneamento'!$O132,'2º Saneamento'!$P132&lt;&gt;'1º Saneamento'!$P132)),'2º Saneamento'!E132," ")</f>
        <v xml:space="preserve"> </v>
      </c>
      <c r="F132" s="5" t="str">
        <f>IF(AND('2º Saneamento'!$O132&gt;30%,'2º Saneamento'!F132&gt;='2º Saneamento'!$P132,'2º Saneamento'!F132&lt;='2º Saneamento'!$Q132,COUNT('2º Saneamento'!$C132:$L132)&gt;3,OR('2º Saneamento'!$N132&lt;&gt;'1º Saneamento'!$N132,'2º Saneamento'!$O132&lt;&gt;'1º Saneamento'!$O132,'2º Saneamento'!$P132&lt;&gt;'1º Saneamento'!$P132)),'2º Saneamento'!F132," ")</f>
        <v xml:space="preserve"> </v>
      </c>
      <c r="G132" s="5" t="str">
        <f>IF(AND('2º Saneamento'!$O132&gt;30%,'2º Saneamento'!G132&gt;='2º Saneamento'!$P132,'2º Saneamento'!G132&lt;='2º Saneamento'!$Q132,COUNT('2º Saneamento'!$C132:$L132)&gt;3,OR('2º Saneamento'!$N132&lt;&gt;'1º Saneamento'!$N132,'2º Saneamento'!$O132&lt;&gt;'1º Saneamento'!$O132,'2º Saneamento'!$P132&lt;&gt;'1º Saneamento'!$P132)),'2º Saneamento'!G132," ")</f>
        <v xml:space="preserve"> </v>
      </c>
      <c r="H132" s="5" t="str">
        <f>IF(AND('2º Saneamento'!$O132&gt;30%,'2º Saneamento'!H132&gt;='2º Saneamento'!$P132,'2º Saneamento'!H132&lt;='2º Saneamento'!$Q132,COUNT('2º Saneamento'!$C132:$L132)&gt;3,OR('2º Saneamento'!$N132&lt;&gt;'1º Saneamento'!$N132,'2º Saneamento'!$O132&lt;&gt;'1º Saneamento'!$O132,'2º Saneamento'!$P132&lt;&gt;'1º Saneamento'!$P132)),'2º Saneamento'!H132," ")</f>
        <v xml:space="preserve"> </v>
      </c>
      <c r="I132" s="5" t="str">
        <f>IF(AND('2º Saneamento'!$O132&gt;30%,'2º Saneamento'!I132&gt;='2º Saneamento'!$P132,'2º Saneamento'!I132&lt;='2º Saneamento'!$Q132,COUNT('2º Saneamento'!$C132:$L132)&gt;3,OR('2º Saneamento'!$N132&lt;&gt;'1º Saneamento'!$N132,'2º Saneamento'!$O132&lt;&gt;'1º Saneamento'!$O132,'2º Saneamento'!$P132&lt;&gt;'1º Saneamento'!$P132)),'2º Saneamento'!I132," ")</f>
        <v xml:space="preserve"> </v>
      </c>
      <c r="J132" s="5" t="str">
        <f>IF(AND('2º Saneamento'!$O132&gt;30%,'2º Saneamento'!J132&gt;='2º Saneamento'!$P132,'2º Saneamento'!J132&lt;='2º Saneamento'!$Q132,COUNT('2º Saneamento'!$C132:$L132)&gt;3,OR('2º Saneamento'!$N132&lt;&gt;'1º Saneamento'!$N132,'2º Saneamento'!$O132&lt;&gt;'1º Saneamento'!$O132,'2º Saneamento'!$P132&lt;&gt;'1º Saneamento'!$P132)),'2º Saneamento'!J132," ")</f>
        <v xml:space="preserve"> </v>
      </c>
      <c r="K132" s="5" t="str">
        <f>IF(AND('2º Saneamento'!$O132&gt;30%,'2º Saneamento'!K132&gt;='2º Saneamento'!$P132,'2º Saneamento'!K132&lt;='2º Saneamento'!$Q132,COUNT('2º Saneamento'!$C132:$L132)&gt;3,OR('2º Saneamento'!$N132&lt;&gt;'1º Saneamento'!$N132,'2º Saneamento'!$O132&lt;&gt;'1º Saneamento'!$O132,'2º Saneamento'!$P132&lt;&gt;'1º Saneamento'!$P132)),'2º Saneamento'!K132," ")</f>
        <v xml:space="preserve"> </v>
      </c>
      <c r="L132" s="5" t="str">
        <f>IF(AND('2º Saneamento'!$O132&gt;30%,'2º Saneamento'!L132&gt;='2º Saneamento'!$P132,'2º Saneamento'!L132&lt;='2º Saneamento'!$Q132,COUNT('2º Saneamento'!$C132:$L132)&gt;3,OR('2º Saneamento'!$N132&lt;&gt;'1º Saneamento'!$N132,'2º Saneamento'!$O132&lt;&gt;'1º Saneamento'!$O132,'2º Saneamento'!$P132&lt;&gt;'1º Saneamento'!$P132)),'2º Saneamento'!L132," ")</f>
        <v xml:space="preserve"> </v>
      </c>
      <c r="M132" s="44" t="str">
        <f t="shared" si="15"/>
        <v/>
      </c>
      <c r="N132" s="7" t="str">
        <f t="shared" si="16"/>
        <v/>
      </c>
      <c r="O132" s="8" t="str">
        <f t="shared" si="17"/>
        <v/>
      </c>
      <c r="P132" s="6" t="str">
        <f t="shared" si="18"/>
        <v/>
      </c>
      <c r="Q132" s="5" t="str">
        <f t="shared" si="19"/>
        <v/>
      </c>
    </row>
    <row r="133" spans="1:17" ht="12.75" customHeight="1" x14ac:dyDescent="0.25">
      <c r="A133" s="3" t="str">
        <f>IF('Série original'!$A133&lt;&gt;"",'Série original'!$A133,"")</f>
        <v/>
      </c>
      <c r="B133" s="4" t="str">
        <f>IF('Série original'!$B133&lt;&gt;"",'Série original'!$B133,"")</f>
        <v/>
      </c>
      <c r="C133" s="5" t="str">
        <f>IF(AND('2º Saneamento'!$O133&gt;30%,'2º Saneamento'!C133&gt;='2º Saneamento'!$P133,'2º Saneamento'!C133&lt;='2º Saneamento'!$Q133,COUNT('2º Saneamento'!$C133:$L133)&gt;3,OR('2º Saneamento'!$N133&lt;&gt;'1º Saneamento'!$N133,'2º Saneamento'!$O133&lt;&gt;'1º Saneamento'!$O133,'2º Saneamento'!$P133&lt;&gt;'1º Saneamento'!$P133)),'2º Saneamento'!C133," ")</f>
        <v xml:space="preserve"> </v>
      </c>
      <c r="D133" s="5" t="str">
        <f>IF(AND('2º Saneamento'!$O133&gt;30%,'2º Saneamento'!D133&gt;='2º Saneamento'!$P133,'2º Saneamento'!D133&lt;='2º Saneamento'!$Q133,COUNT('2º Saneamento'!$C133:$L133)&gt;3,OR('2º Saneamento'!$N133&lt;&gt;'1º Saneamento'!$N133,'2º Saneamento'!$O133&lt;&gt;'1º Saneamento'!$O133,'2º Saneamento'!$P133&lt;&gt;'1º Saneamento'!$P133)),'2º Saneamento'!D133," ")</f>
        <v xml:space="preserve"> </v>
      </c>
      <c r="E133" s="5" t="str">
        <f>IF(AND('2º Saneamento'!$O133&gt;30%,'2º Saneamento'!E133&gt;='2º Saneamento'!$P133,'2º Saneamento'!E133&lt;='2º Saneamento'!$Q133,COUNT('2º Saneamento'!$C133:$L133)&gt;3,OR('2º Saneamento'!$N133&lt;&gt;'1º Saneamento'!$N133,'2º Saneamento'!$O133&lt;&gt;'1º Saneamento'!$O133,'2º Saneamento'!$P133&lt;&gt;'1º Saneamento'!$P133)),'2º Saneamento'!E133," ")</f>
        <v xml:space="preserve"> </v>
      </c>
      <c r="F133" s="5" t="str">
        <f>IF(AND('2º Saneamento'!$O133&gt;30%,'2º Saneamento'!F133&gt;='2º Saneamento'!$P133,'2º Saneamento'!F133&lt;='2º Saneamento'!$Q133,COUNT('2º Saneamento'!$C133:$L133)&gt;3,OR('2º Saneamento'!$N133&lt;&gt;'1º Saneamento'!$N133,'2º Saneamento'!$O133&lt;&gt;'1º Saneamento'!$O133,'2º Saneamento'!$P133&lt;&gt;'1º Saneamento'!$P133)),'2º Saneamento'!F133," ")</f>
        <v xml:space="preserve"> </v>
      </c>
      <c r="G133" s="5" t="str">
        <f>IF(AND('2º Saneamento'!$O133&gt;30%,'2º Saneamento'!G133&gt;='2º Saneamento'!$P133,'2º Saneamento'!G133&lt;='2º Saneamento'!$Q133,COUNT('2º Saneamento'!$C133:$L133)&gt;3,OR('2º Saneamento'!$N133&lt;&gt;'1º Saneamento'!$N133,'2º Saneamento'!$O133&lt;&gt;'1º Saneamento'!$O133,'2º Saneamento'!$P133&lt;&gt;'1º Saneamento'!$P133)),'2º Saneamento'!G133," ")</f>
        <v xml:space="preserve"> </v>
      </c>
      <c r="H133" s="5" t="str">
        <f>IF(AND('2º Saneamento'!$O133&gt;30%,'2º Saneamento'!H133&gt;='2º Saneamento'!$P133,'2º Saneamento'!H133&lt;='2º Saneamento'!$Q133,COUNT('2º Saneamento'!$C133:$L133)&gt;3,OR('2º Saneamento'!$N133&lt;&gt;'1º Saneamento'!$N133,'2º Saneamento'!$O133&lt;&gt;'1º Saneamento'!$O133,'2º Saneamento'!$P133&lt;&gt;'1º Saneamento'!$P133)),'2º Saneamento'!H133," ")</f>
        <v xml:space="preserve"> </v>
      </c>
      <c r="I133" s="5" t="str">
        <f>IF(AND('2º Saneamento'!$O133&gt;30%,'2º Saneamento'!I133&gt;='2º Saneamento'!$P133,'2º Saneamento'!I133&lt;='2º Saneamento'!$Q133,COUNT('2º Saneamento'!$C133:$L133)&gt;3,OR('2º Saneamento'!$N133&lt;&gt;'1º Saneamento'!$N133,'2º Saneamento'!$O133&lt;&gt;'1º Saneamento'!$O133,'2º Saneamento'!$P133&lt;&gt;'1º Saneamento'!$P133)),'2º Saneamento'!I133," ")</f>
        <v xml:space="preserve"> </v>
      </c>
      <c r="J133" s="5" t="str">
        <f>IF(AND('2º Saneamento'!$O133&gt;30%,'2º Saneamento'!J133&gt;='2º Saneamento'!$P133,'2º Saneamento'!J133&lt;='2º Saneamento'!$Q133,COUNT('2º Saneamento'!$C133:$L133)&gt;3,OR('2º Saneamento'!$N133&lt;&gt;'1º Saneamento'!$N133,'2º Saneamento'!$O133&lt;&gt;'1º Saneamento'!$O133,'2º Saneamento'!$P133&lt;&gt;'1º Saneamento'!$P133)),'2º Saneamento'!J133," ")</f>
        <v xml:space="preserve"> </v>
      </c>
      <c r="K133" s="5" t="str">
        <f>IF(AND('2º Saneamento'!$O133&gt;30%,'2º Saneamento'!K133&gt;='2º Saneamento'!$P133,'2º Saneamento'!K133&lt;='2º Saneamento'!$Q133,COUNT('2º Saneamento'!$C133:$L133)&gt;3,OR('2º Saneamento'!$N133&lt;&gt;'1º Saneamento'!$N133,'2º Saneamento'!$O133&lt;&gt;'1º Saneamento'!$O133,'2º Saneamento'!$P133&lt;&gt;'1º Saneamento'!$P133)),'2º Saneamento'!K133," ")</f>
        <v xml:space="preserve"> </v>
      </c>
      <c r="L133" s="5" t="str">
        <f>IF(AND('2º Saneamento'!$O133&gt;30%,'2º Saneamento'!L133&gt;='2º Saneamento'!$P133,'2º Saneamento'!L133&lt;='2º Saneamento'!$Q133,COUNT('2º Saneamento'!$C133:$L133)&gt;3,OR('2º Saneamento'!$N133&lt;&gt;'1º Saneamento'!$N133,'2º Saneamento'!$O133&lt;&gt;'1º Saneamento'!$O133,'2º Saneamento'!$P133&lt;&gt;'1º Saneamento'!$P133)),'2º Saneamento'!L133," ")</f>
        <v xml:space="preserve"> </v>
      </c>
      <c r="M133" s="44" t="str">
        <f t="shared" si="15"/>
        <v/>
      </c>
      <c r="N133" s="7" t="str">
        <f t="shared" si="16"/>
        <v/>
      </c>
      <c r="O133" s="8" t="str">
        <f t="shared" si="17"/>
        <v/>
      </c>
      <c r="P133" s="6" t="str">
        <f t="shared" si="18"/>
        <v/>
      </c>
      <c r="Q133" s="5" t="str">
        <f t="shared" si="19"/>
        <v/>
      </c>
    </row>
    <row r="134" spans="1:17" ht="12.75" customHeight="1" x14ac:dyDescent="0.25">
      <c r="A134" s="3" t="str">
        <f>IF('Série original'!$A134&lt;&gt;"",'Série original'!$A134,"")</f>
        <v/>
      </c>
      <c r="B134" s="4" t="str">
        <f>IF('Série original'!$B134&lt;&gt;"",'Série original'!$B134,"")</f>
        <v/>
      </c>
      <c r="C134" s="5" t="str">
        <f>IF(AND('2º Saneamento'!$O134&gt;30%,'2º Saneamento'!C134&gt;='2º Saneamento'!$P134,'2º Saneamento'!C134&lt;='2º Saneamento'!$Q134,COUNT('2º Saneamento'!$C134:$L134)&gt;3,OR('2º Saneamento'!$N134&lt;&gt;'1º Saneamento'!$N134,'2º Saneamento'!$O134&lt;&gt;'1º Saneamento'!$O134,'2º Saneamento'!$P134&lt;&gt;'1º Saneamento'!$P134)),'2º Saneamento'!C134," ")</f>
        <v xml:space="preserve"> </v>
      </c>
      <c r="D134" s="5" t="str">
        <f>IF(AND('2º Saneamento'!$O134&gt;30%,'2º Saneamento'!D134&gt;='2º Saneamento'!$P134,'2º Saneamento'!D134&lt;='2º Saneamento'!$Q134,COUNT('2º Saneamento'!$C134:$L134)&gt;3,OR('2º Saneamento'!$N134&lt;&gt;'1º Saneamento'!$N134,'2º Saneamento'!$O134&lt;&gt;'1º Saneamento'!$O134,'2º Saneamento'!$P134&lt;&gt;'1º Saneamento'!$P134)),'2º Saneamento'!D134," ")</f>
        <v xml:space="preserve"> </v>
      </c>
      <c r="E134" s="5" t="str">
        <f>IF(AND('2º Saneamento'!$O134&gt;30%,'2º Saneamento'!E134&gt;='2º Saneamento'!$P134,'2º Saneamento'!E134&lt;='2º Saneamento'!$Q134,COUNT('2º Saneamento'!$C134:$L134)&gt;3,OR('2º Saneamento'!$N134&lt;&gt;'1º Saneamento'!$N134,'2º Saneamento'!$O134&lt;&gt;'1º Saneamento'!$O134,'2º Saneamento'!$P134&lt;&gt;'1º Saneamento'!$P134)),'2º Saneamento'!E134," ")</f>
        <v xml:space="preserve"> </v>
      </c>
      <c r="F134" s="5" t="str">
        <f>IF(AND('2º Saneamento'!$O134&gt;30%,'2º Saneamento'!F134&gt;='2º Saneamento'!$P134,'2º Saneamento'!F134&lt;='2º Saneamento'!$Q134,COUNT('2º Saneamento'!$C134:$L134)&gt;3,OR('2º Saneamento'!$N134&lt;&gt;'1º Saneamento'!$N134,'2º Saneamento'!$O134&lt;&gt;'1º Saneamento'!$O134,'2º Saneamento'!$P134&lt;&gt;'1º Saneamento'!$P134)),'2º Saneamento'!F134," ")</f>
        <v xml:space="preserve"> </v>
      </c>
      <c r="G134" s="5" t="str">
        <f>IF(AND('2º Saneamento'!$O134&gt;30%,'2º Saneamento'!G134&gt;='2º Saneamento'!$P134,'2º Saneamento'!G134&lt;='2º Saneamento'!$Q134,COUNT('2º Saneamento'!$C134:$L134)&gt;3,OR('2º Saneamento'!$N134&lt;&gt;'1º Saneamento'!$N134,'2º Saneamento'!$O134&lt;&gt;'1º Saneamento'!$O134,'2º Saneamento'!$P134&lt;&gt;'1º Saneamento'!$P134)),'2º Saneamento'!G134," ")</f>
        <v xml:space="preserve"> </v>
      </c>
      <c r="H134" s="5" t="str">
        <f>IF(AND('2º Saneamento'!$O134&gt;30%,'2º Saneamento'!H134&gt;='2º Saneamento'!$P134,'2º Saneamento'!H134&lt;='2º Saneamento'!$Q134,COUNT('2º Saneamento'!$C134:$L134)&gt;3,OR('2º Saneamento'!$N134&lt;&gt;'1º Saneamento'!$N134,'2º Saneamento'!$O134&lt;&gt;'1º Saneamento'!$O134,'2º Saneamento'!$P134&lt;&gt;'1º Saneamento'!$P134)),'2º Saneamento'!H134," ")</f>
        <v xml:space="preserve"> </v>
      </c>
      <c r="I134" s="5" t="str">
        <f>IF(AND('2º Saneamento'!$O134&gt;30%,'2º Saneamento'!I134&gt;='2º Saneamento'!$P134,'2º Saneamento'!I134&lt;='2º Saneamento'!$Q134,COUNT('2º Saneamento'!$C134:$L134)&gt;3,OR('2º Saneamento'!$N134&lt;&gt;'1º Saneamento'!$N134,'2º Saneamento'!$O134&lt;&gt;'1º Saneamento'!$O134,'2º Saneamento'!$P134&lt;&gt;'1º Saneamento'!$P134)),'2º Saneamento'!I134," ")</f>
        <v xml:space="preserve"> </v>
      </c>
      <c r="J134" s="5" t="str">
        <f>IF(AND('2º Saneamento'!$O134&gt;30%,'2º Saneamento'!J134&gt;='2º Saneamento'!$P134,'2º Saneamento'!J134&lt;='2º Saneamento'!$Q134,COUNT('2º Saneamento'!$C134:$L134)&gt;3,OR('2º Saneamento'!$N134&lt;&gt;'1º Saneamento'!$N134,'2º Saneamento'!$O134&lt;&gt;'1º Saneamento'!$O134,'2º Saneamento'!$P134&lt;&gt;'1º Saneamento'!$P134)),'2º Saneamento'!J134," ")</f>
        <v xml:space="preserve"> </v>
      </c>
      <c r="K134" s="5" t="str">
        <f>IF(AND('2º Saneamento'!$O134&gt;30%,'2º Saneamento'!K134&gt;='2º Saneamento'!$P134,'2º Saneamento'!K134&lt;='2º Saneamento'!$Q134,COUNT('2º Saneamento'!$C134:$L134)&gt;3,OR('2º Saneamento'!$N134&lt;&gt;'1º Saneamento'!$N134,'2º Saneamento'!$O134&lt;&gt;'1º Saneamento'!$O134,'2º Saneamento'!$P134&lt;&gt;'1º Saneamento'!$P134)),'2º Saneamento'!K134," ")</f>
        <v xml:space="preserve"> </v>
      </c>
      <c r="L134" s="5" t="str">
        <f>IF(AND('2º Saneamento'!$O134&gt;30%,'2º Saneamento'!L134&gt;='2º Saneamento'!$P134,'2º Saneamento'!L134&lt;='2º Saneamento'!$Q134,COUNT('2º Saneamento'!$C134:$L134)&gt;3,OR('2º Saneamento'!$N134&lt;&gt;'1º Saneamento'!$N134,'2º Saneamento'!$O134&lt;&gt;'1º Saneamento'!$O134,'2º Saneamento'!$P134&lt;&gt;'1º Saneamento'!$P134)),'2º Saneamento'!L134," ")</f>
        <v xml:space="preserve"> </v>
      </c>
      <c r="M134" s="44" t="str">
        <f t="shared" si="15"/>
        <v/>
      </c>
      <c r="N134" s="7" t="str">
        <f t="shared" si="16"/>
        <v/>
      </c>
      <c r="O134" s="8" t="str">
        <f t="shared" si="17"/>
        <v/>
      </c>
      <c r="P134" s="6" t="str">
        <f t="shared" si="18"/>
        <v/>
      </c>
      <c r="Q134" s="5" t="str">
        <f t="shared" si="19"/>
        <v/>
      </c>
    </row>
    <row r="135" spans="1:17" ht="12.75" customHeight="1" x14ac:dyDescent="0.25">
      <c r="A135" s="3" t="str">
        <f>IF('Série original'!$A135&lt;&gt;"",'Série original'!$A135,"")</f>
        <v/>
      </c>
      <c r="B135" s="4" t="str">
        <f>IF('Série original'!$B135&lt;&gt;"",'Série original'!$B135,"")</f>
        <v/>
      </c>
      <c r="C135" s="5" t="str">
        <f>IF(AND('2º Saneamento'!$O135&gt;30%,'2º Saneamento'!C135&gt;='2º Saneamento'!$P135,'2º Saneamento'!C135&lt;='2º Saneamento'!$Q135,COUNT('2º Saneamento'!$C135:$L135)&gt;3,OR('2º Saneamento'!$N135&lt;&gt;'1º Saneamento'!$N135,'2º Saneamento'!$O135&lt;&gt;'1º Saneamento'!$O135,'2º Saneamento'!$P135&lt;&gt;'1º Saneamento'!$P135)),'2º Saneamento'!C135," ")</f>
        <v xml:space="preserve"> </v>
      </c>
      <c r="D135" s="5" t="str">
        <f>IF(AND('2º Saneamento'!$O135&gt;30%,'2º Saneamento'!D135&gt;='2º Saneamento'!$P135,'2º Saneamento'!D135&lt;='2º Saneamento'!$Q135,COUNT('2º Saneamento'!$C135:$L135)&gt;3,OR('2º Saneamento'!$N135&lt;&gt;'1º Saneamento'!$N135,'2º Saneamento'!$O135&lt;&gt;'1º Saneamento'!$O135,'2º Saneamento'!$P135&lt;&gt;'1º Saneamento'!$P135)),'2º Saneamento'!D135," ")</f>
        <v xml:space="preserve"> </v>
      </c>
      <c r="E135" s="5" t="str">
        <f>IF(AND('2º Saneamento'!$O135&gt;30%,'2º Saneamento'!E135&gt;='2º Saneamento'!$P135,'2º Saneamento'!E135&lt;='2º Saneamento'!$Q135,COUNT('2º Saneamento'!$C135:$L135)&gt;3,OR('2º Saneamento'!$N135&lt;&gt;'1º Saneamento'!$N135,'2º Saneamento'!$O135&lt;&gt;'1º Saneamento'!$O135,'2º Saneamento'!$P135&lt;&gt;'1º Saneamento'!$P135)),'2º Saneamento'!E135," ")</f>
        <v xml:space="preserve"> </v>
      </c>
      <c r="F135" s="5" t="str">
        <f>IF(AND('2º Saneamento'!$O135&gt;30%,'2º Saneamento'!F135&gt;='2º Saneamento'!$P135,'2º Saneamento'!F135&lt;='2º Saneamento'!$Q135,COUNT('2º Saneamento'!$C135:$L135)&gt;3,OR('2º Saneamento'!$N135&lt;&gt;'1º Saneamento'!$N135,'2º Saneamento'!$O135&lt;&gt;'1º Saneamento'!$O135,'2º Saneamento'!$P135&lt;&gt;'1º Saneamento'!$P135)),'2º Saneamento'!F135," ")</f>
        <v xml:space="preserve"> </v>
      </c>
      <c r="G135" s="5" t="str">
        <f>IF(AND('2º Saneamento'!$O135&gt;30%,'2º Saneamento'!G135&gt;='2º Saneamento'!$P135,'2º Saneamento'!G135&lt;='2º Saneamento'!$Q135,COUNT('2º Saneamento'!$C135:$L135)&gt;3,OR('2º Saneamento'!$N135&lt;&gt;'1º Saneamento'!$N135,'2º Saneamento'!$O135&lt;&gt;'1º Saneamento'!$O135,'2º Saneamento'!$P135&lt;&gt;'1º Saneamento'!$P135)),'2º Saneamento'!G135," ")</f>
        <v xml:space="preserve"> </v>
      </c>
      <c r="H135" s="5" t="str">
        <f>IF(AND('2º Saneamento'!$O135&gt;30%,'2º Saneamento'!H135&gt;='2º Saneamento'!$P135,'2º Saneamento'!H135&lt;='2º Saneamento'!$Q135,COUNT('2º Saneamento'!$C135:$L135)&gt;3,OR('2º Saneamento'!$N135&lt;&gt;'1º Saneamento'!$N135,'2º Saneamento'!$O135&lt;&gt;'1º Saneamento'!$O135,'2º Saneamento'!$P135&lt;&gt;'1º Saneamento'!$P135)),'2º Saneamento'!H135," ")</f>
        <v xml:space="preserve"> </v>
      </c>
      <c r="I135" s="5" t="str">
        <f>IF(AND('2º Saneamento'!$O135&gt;30%,'2º Saneamento'!I135&gt;='2º Saneamento'!$P135,'2º Saneamento'!I135&lt;='2º Saneamento'!$Q135,COUNT('2º Saneamento'!$C135:$L135)&gt;3,OR('2º Saneamento'!$N135&lt;&gt;'1º Saneamento'!$N135,'2º Saneamento'!$O135&lt;&gt;'1º Saneamento'!$O135,'2º Saneamento'!$P135&lt;&gt;'1º Saneamento'!$P135)),'2º Saneamento'!I135," ")</f>
        <v xml:space="preserve"> </v>
      </c>
      <c r="J135" s="5" t="str">
        <f>IF(AND('2º Saneamento'!$O135&gt;30%,'2º Saneamento'!J135&gt;='2º Saneamento'!$P135,'2º Saneamento'!J135&lt;='2º Saneamento'!$Q135,COUNT('2º Saneamento'!$C135:$L135)&gt;3,OR('2º Saneamento'!$N135&lt;&gt;'1º Saneamento'!$N135,'2º Saneamento'!$O135&lt;&gt;'1º Saneamento'!$O135,'2º Saneamento'!$P135&lt;&gt;'1º Saneamento'!$P135)),'2º Saneamento'!J135," ")</f>
        <v xml:space="preserve"> </v>
      </c>
      <c r="K135" s="5" t="str">
        <f>IF(AND('2º Saneamento'!$O135&gt;30%,'2º Saneamento'!K135&gt;='2º Saneamento'!$P135,'2º Saneamento'!K135&lt;='2º Saneamento'!$Q135,COUNT('2º Saneamento'!$C135:$L135)&gt;3,OR('2º Saneamento'!$N135&lt;&gt;'1º Saneamento'!$N135,'2º Saneamento'!$O135&lt;&gt;'1º Saneamento'!$O135,'2º Saneamento'!$P135&lt;&gt;'1º Saneamento'!$P135)),'2º Saneamento'!K135," ")</f>
        <v xml:space="preserve"> </v>
      </c>
      <c r="L135" s="5" t="str">
        <f>IF(AND('2º Saneamento'!$O135&gt;30%,'2º Saneamento'!L135&gt;='2º Saneamento'!$P135,'2º Saneamento'!L135&lt;='2º Saneamento'!$Q135,COUNT('2º Saneamento'!$C135:$L135)&gt;3,OR('2º Saneamento'!$N135&lt;&gt;'1º Saneamento'!$N135,'2º Saneamento'!$O135&lt;&gt;'1º Saneamento'!$O135,'2º Saneamento'!$P135&lt;&gt;'1º Saneamento'!$P135)),'2º Saneamento'!L135," ")</f>
        <v xml:space="preserve"> </v>
      </c>
      <c r="M135" s="44" t="str">
        <f t="shared" si="15"/>
        <v/>
      </c>
      <c r="N135" s="7" t="str">
        <f t="shared" si="16"/>
        <v/>
      </c>
      <c r="O135" s="8" t="str">
        <f t="shared" si="17"/>
        <v/>
      </c>
      <c r="P135" s="6" t="str">
        <f t="shared" si="18"/>
        <v/>
      </c>
      <c r="Q135" s="5" t="str">
        <f t="shared" si="19"/>
        <v/>
      </c>
    </row>
    <row r="136" spans="1:17" ht="12.75" customHeight="1" x14ac:dyDescent="0.25">
      <c r="A136" s="3" t="str">
        <f>IF('Série original'!$A136&lt;&gt;"",'Série original'!$A136,"")</f>
        <v/>
      </c>
      <c r="B136" s="4" t="str">
        <f>IF('Série original'!$B136&lt;&gt;"",'Série original'!$B136,"")</f>
        <v/>
      </c>
      <c r="C136" s="5" t="str">
        <f>IF(AND('2º Saneamento'!$O136&gt;30%,'2º Saneamento'!C136&gt;='2º Saneamento'!$P136,'2º Saneamento'!C136&lt;='2º Saneamento'!$Q136,COUNT('2º Saneamento'!$C136:$L136)&gt;3,OR('2º Saneamento'!$N136&lt;&gt;'1º Saneamento'!$N136,'2º Saneamento'!$O136&lt;&gt;'1º Saneamento'!$O136,'2º Saneamento'!$P136&lt;&gt;'1º Saneamento'!$P136)),'2º Saneamento'!C136," ")</f>
        <v xml:space="preserve"> </v>
      </c>
      <c r="D136" s="5" t="str">
        <f>IF(AND('2º Saneamento'!$O136&gt;30%,'2º Saneamento'!D136&gt;='2º Saneamento'!$P136,'2º Saneamento'!D136&lt;='2º Saneamento'!$Q136,COUNT('2º Saneamento'!$C136:$L136)&gt;3,OR('2º Saneamento'!$N136&lt;&gt;'1º Saneamento'!$N136,'2º Saneamento'!$O136&lt;&gt;'1º Saneamento'!$O136,'2º Saneamento'!$P136&lt;&gt;'1º Saneamento'!$P136)),'2º Saneamento'!D136," ")</f>
        <v xml:space="preserve"> </v>
      </c>
      <c r="E136" s="5" t="str">
        <f>IF(AND('2º Saneamento'!$O136&gt;30%,'2º Saneamento'!E136&gt;='2º Saneamento'!$P136,'2º Saneamento'!E136&lt;='2º Saneamento'!$Q136,COUNT('2º Saneamento'!$C136:$L136)&gt;3,OR('2º Saneamento'!$N136&lt;&gt;'1º Saneamento'!$N136,'2º Saneamento'!$O136&lt;&gt;'1º Saneamento'!$O136,'2º Saneamento'!$P136&lt;&gt;'1º Saneamento'!$P136)),'2º Saneamento'!E136," ")</f>
        <v xml:space="preserve"> </v>
      </c>
      <c r="F136" s="5" t="str">
        <f>IF(AND('2º Saneamento'!$O136&gt;30%,'2º Saneamento'!F136&gt;='2º Saneamento'!$P136,'2º Saneamento'!F136&lt;='2º Saneamento'!$Q136,COUNT('2º Saneamento'!$C136:$L136)&gt;3,OR('2º Saneamento'!$N136&lt;&gt;'1º Saneamento'!$N136,'2º Saneamento'!$O136&lt;&gt;'1º Saneamento'!$O136,'2º Saneamento'!$P136&lt;&gt;'1º Saneamento'!$P136)),'2º Saneamento'!F136," ")</f>
        <v xml:space="preserve"> </v>
      </c>
      <c r="G136" s="5" t="str">
        <f>IF(AND('2º Saneamento'!$O136&gt;30%,'2º Saneamento'!G136&gt;='2º Saneamento'!$P136,'2º Saneamento'!G136&lt;='2º Saneamento'!$Q136,COUNT('2º Saneamento'!$C136:$L136)&gt;3,OR('2º Saneamento'!$N136&lt;&gt;'1º Saneamento'!$N136,'2º Saneamento'!$O136&lt;&gt;'1º Saneamento'!$O136,'2º Saneamento'!$P136&lt;&gt;'1º Saneamento'!$P136)),'2º Saneamento'!G136," ")</f>
        <v xml:space="preserve"> </v>
      </c>
      <c r="H136" s="5" t="str">
        <f>IF(AND('2º Saneamento'!$O136&gt;30%,'2º Saneamento'!H136&gt;='2º Saneamento'!$P136,'2º Saneamento'!H136&lt;='2º Saneamento'!$Q136,COUNT('2º Saneamento'!$C136:$L136)&gt;3,OR('2º Saneamento'!$N136&lt;&gt;'1º Saneamento'!$N136,'2º Saneamento'!$O136&lt;&gt;'1º Saneamento'!$O136,'2º Saneamento'!$P136&lt;&gt;'1º Saneamento'!$P136)),'2º Saneamento'!H136," ")</f>
        <v xml:space="preserve"> </v>
      </c>
      <c r="I136" s="5" t="str">
        <f>IF(AND('2º Saneamento'!$O136&gt;30%,'2º Saneamento'!I136&gt;='2º Saneamento'!$P136,'2º Saneamento'!I136&lt;='2º Saneamento'!$Q136,COUNT('2º Saneamento'!$C136:$L136)&gt;3,OR('2º Saneamento'!$N136&lt;&gt;'1º Saneamento'!$N136,'2º Saneamento'!$O136&lt;&gt;'1º Saneamento'!$O136,'2º Saneamento'!$P136&lt;&gt;'1º Saneamento'!$P136)),'2º Saneamento'!I136," ")</f>
        <v xml:space="preserve"> </v>
      </c>
      <c r="J136" s="5" t="str">
        <f>IF(AND('2º Saneamento'!$O136&gt;30%,'2º Saneamento'!J136&gt;='2º Saneamento'!$P136,'2º Saneamento'!J136&lt;='2º Saneamento'!$Q136,COUNT('2º Saneamento'!$C136:$L136)&gt;3,OR('2º Saneamento'!$N136&lt;&gt;'1º Saneamento'!$N136,'2º Saneamento'!$O136&lt;&gt;'1º Saneamento'!$O136,'2º Saneamento'!$P136&lt;&gt;'1º Saneamento'!$P136)),'2º Saneamento'!J136," ")</f>
        <v xml:space="preserve"> </v>
      </c>
      <c r="K136" s="5" t="str">
        <f>IF(AND('2º Saneamento'!$O136&gt;30%,'2º Saneamento'!K136&gt;='2º Saneamento'!$P136,'2º Saneamento'!K136&lt;='2º Saneamento'!$Q136,COUNT('2º Saneamento'!$C136:$L136)&gt;3,OR('2º Saneamento'!$N136&lt;&gt;'1º Saneamento'!$N136,'2º Saneamento'!$O136&lt;&gt;'1º Saneamento'!$O136,'2º Saneamento'!$P136&lt;&gt;'1º Saneamento'!$P136)),'2º Saneamento'!K136," ")</f>
        <v xml:space="preserve"> </v>
      </c>
      <c r="L136" s="5" t="str">
        <f>IF(AND('2º Saneamento'!$O136&gt;30%,'2º Saneamento'!L136&gt;='2º Saneamento'!$P136,'2º Saneamento'!L136&lt;='2º Saneamento'!$Q136,COUNT('2º Saneamento'!$C136:$L136)&gt;3,OR('2º Saneamento'!$N136&lt;&gt;'1º Saneamento'!$N136,'2º Saneamento'!$O136&lt;&gt;'1º Saneamento'!$O136,'2º Saneamento'!$P136&lt;&gt;'1º Saneamento'!$P136)),'2º Saneamento'!L136," ")</f>
        <v xml:space="preserve"> </v>
      </c>
      <c r="M136" s="44" t="str">
        <f t="shared" si="15"/>
        <v/>
      </c>
      <c r="N136" s="7" t="str">
        <f t="shared" si="16"/>
        <v/>
      </c>
      <c r="O136" s="8" t="str">
        <f t="shared" si="17"/>
        <v/>
      </c>
      <c r="P136" s="6" t="str">
        <f t="shared" si="18"/>
        <v/>
      </c>
      <c r="Q136" s="5" t="str">
        <f t="shared" si="19"/>
        <v/>
      </c>
    </row>
    <row r="137" spans="1:17" ht="12.75" customHeight="1" x14ac:dyDescent="0.25">
      <c r="A137" s="3" t="str">
        <f>IF('Série original'!$A137&lt;&gt;"",'Série original'!$A137,"")</f>
        <v/>
      </c>
      <c r="B137" s="4" t="str">
        <f>IF('Série original'!$B137&lt;&gt;"",'Série original'!$B137,"")</f>
        <v/>
      </c>
      <c r="C137" s="5" t="str">
        <f>IF(AND('2º Saneamento'!$O137&gt;30%,'2º Saneamento'!C137&gt;='2º Saneamento'!$P137,'2º Saneamento'!C137&lt;='2º Saneamento'!$Q137,COUNT('2º Saneamento'!$C137:$L137)&gt;3,OR('2º Saneamento'!$N137&lt;&gt;'1º Saneamento'!$N137,'2º Saneamento'!$O137&lt;&gt;'1º Saneamento'!$O137,'2º Saneamento'!$P137&lt;&gt;'1º Saneamento'!$P137)),'2º Saneamento'!C137," ")</f>
        <v xml:space="preserve"> </v>
      </c>
      <c r="D137" s="5" t="str">
        <f>IF(AND('2º Saneamento'!$O137&gt;30%,'2º Saneamento'!D137&gt;='2º Saneamento'!$P137,'2º Saneamento'!D137&lt;='2º Saneamento'!$Q137,COUNT('2º Saneamento'!$C137:$L137)&gt;3,OR('2º Saneamento'!$N137&lt;&gt;'1º Saneamento'!$N137,'2º Saneamento'!$O137&lt;&gt;'1º Saneamento'!$O137,'2º Saneamento'!$P137&lt;&gt;'1º Saneamento'!$P137)),'2º Saneamento'!D137," ")</f>
        <v xml:space="preserve"> </v>
      </c>
      <c r="E137" s="5" t="str">
        <f>IF(AND('2º Saneamento'!$O137&gt;30%,'2º Saneamento'!E137&gt;='2º Saneamento'!$P137,'2º Saneamento'!E137&lt;='2º Saneamento'!$Q137,COUNT('2º Saneamento'!$C137:$L137)&gt;3,OR('2º Saneamento'!$N137&lt;&gt;'1º Saneamento'!$N137,'2º Saneamento'!$O137&lt;&gt;'1º Saneamento'!$O137,'2º Saneamento'!$P137&lt;&gt;'1º Saneamento'!$P137)),'2º Saneamento'!E137," ")</f>
        <v xml:space="preserve"> </v>
      </c>
      <c r="F137" s="5" t="str">
        <f>IF(AND('2º Saneamento'!$O137&gt;30%,'2º Saneamento'!F137&gt;='2º Saneamento'!$P137,'2º Saneamento'!F137&lt;='2º Saneamento'!$Q137,COUNT('2º Saneamento'!$C137:$L137)&gt;3,OR('2º Saneamento'!$N137&lt;&gt;'1º Saneamento'!$N137,'2º Saneamento'!$O137&lt;&gt;'1º Saneamento'!$O137,'2º Saneamento'!$P137&lt;&gt;'1º Saneamento'!$P137)),'2º Saneamento'!F137," ")</f>
        <v xml:space="preserve"> </v>
      </c>
      <c r="G137" s="5" t="str">
        <f>IF(AND('2º Saneamento'!$O137&gt;30%,'2º Saneamento'!G137&gt;='2º Saneamento'!$P137,'2º Saneamento'!G137&lt;='2º Saneamento'!$Q137,COUNT('2º Saneamento'!$C137:$L137)&gt;3,OR('2º Saneamento'!$N137&lt;&gt;'1º Saneamento'!$N137,'2º Saneamento'!$O137&lt;&gt;'1º Saneamento'!$O137,'2º Saneamento'!$P137&lt;&gt;'1º Saneamento'!$P137)),'2º Saneamento'!G137," ")</f>
        <v xml:space="preserve"> </v>
      </c>
      <c r="H137" s="5" t="str">
        <f>IF(AND('2º Saneamento'!$O137&gt;30%,'2º Saneamento'!H137&gt;='2º Saneamento'!$P137,'2º Saneamento'!H137&lt;='2º Saneamento'!$Q137,COUNT('2º Saneamento'!$C137:$L137)&gt;3,OR('2º Saneamento'!$N137&lt;&gt;'1º Saneamento'!$N137,'2º Saneamento'!$O137&lt;&gt;'1º Saneamento'!$O137,'2º Saneamento'!$P137&lt;&gt;'1º Saneamento'!$P137)),'2º Saneamento'!H137," ")</f>
        <v xml:space="preserve"> </v>
      </c>
      <c r="I137" s="5" t="str">
        <f>IF(AND('2º Saneamento'!$O137&gt;30%,'2º Saneamento'!I137&gt;='2º Saneamento'!$P137,'2º Saneamento'!I137&lt;='2º Saneamento'!$Q137,COUNT('2º Saneamento'!$C137:$L137)&gt;3,OR('2º Saneamento'!$N137&lt;&gt;'1º Saneamento'!$N137,'2º Saneamento'!$O137&lt;&gt;'1º Saneamento'!$O137,'2º Saneamento'!$P137&lt;&gt;'1º Saneamento'!$P137)),'2º Saneamento'!I137," ")</f>
        <v xml:space="preserve"> </v>
      </c>
      <c r="J137" s="5" t="str">
        <f>IF(AND('2º Saneamento'!$O137&gt;30%,'2º Saneamento'!J137&gt;='2º Saneamento'!$P137,'2º Saneamento'!J137&lt;='2º Saneamento'!$Q137,COUNT('2º Saneamento'!$C137:$L137)&gt;3,OR('2º Saneamento'!$N137&lt;&gt;'1º Saneamento'!$N137,'2º Saneamento'!$O137&lt;&gt;'1º Saneamento'!$O137,'2º Saneamento'!$P137&lt;&gt;'1º Saneamento'!$P137)),'2º Saneamento'!J137," ")</f>
        <v xml:space="preserve"> </v>
      </c>
      <c r="K137" s="5" t="str">
        <f>IF(AND('2º Saneamento'!$O137&gt;30%,'2º Saneamento'!K137&gt;='2º Saneamento'!$P137,'2º Saneamento'!K137&lt;='2º Saneamento'!$Q137,COUNT('2º Saneamento'!$C137:$L137)&gt;3,OR('2º Saneamento'!$N137&lt;&gt;'1º Saneamento'!$N137,'2º Saneamento'!$O137&lt;&gt;'1º Saneamento'!$O137,'2º Saneamento'!$P137&lt;&gt;'1º Saneamento'!$P137)),'2º Saneamento'!K137," ")</f>
        <v xml:space="preserve"> </v>
      </c>
      <c r="L137" s="5" t="str">
        <f>IF(AND('2º Saneamento'!$O137&gt;30%,'2º Saneamento'!L137&gt;='2º Saneamento'!$P137,'2º Saneamento'!L137&lt;='2º Saneamento'!$Q137,COUNT('2º Saneamento'!$C137:$L137)&gt;3,OR('2º Saneamento'!$N137&lt;&gt;'1º Saneamento'!$N137,'2º Saneamento'!$O137&lt;&gt;'1º Saneamento'!$O137,'2º Saneamento'!$P137&lt;&gt;'1º Saneamento'!$P137)),'2º Saneamento'!L137," ")</f>
        <v xml:space="preserve"> </v>
      </c>
      <c r="M137" s="44" t="str">
        <f t="shared" si="15"/>
        <v/>
      </c>
      <c r="N137" s="7" t="str">
        <f t="shared" si="16"/>
        <v/>
      </c>
      <c r="O137" s="8" t="str">
        <f t="shared" si="17"/>
        <v/>
      </c>
      <c r="P137" s="6" t="str">
        <f t="shared" si="18"/>
        <v/>
      </c>
      <c r="Q137" s="5" t="str">
        <f t="shared" si="19"/>
        <v/>
      </c>
    </row>
    <row r="138" spans="1:17" ht="12.75" customHeight="1" x14ac:dyDescent="0.25">
      <c r="A138" s="3" t="str">
        <f>IF('Série original'!$A138&lt;&gt;"",'Série original'!$A138,"")</f>
        <v/>
      </c>
      <c r="B138" s="4" t="str">
        <f>IF('Série original'!$B138&lt;&gt;"",'Série original'!$B138,"")</f>
        <v/>
      </c>
      <c r="C138" s="5" t="str">
        <f>IF(AND('2º Saneamento'!$O138&gt;30%,'2º Saneamento'!C138&gt;='2º Saneamento'!$P138,'2º Saneamento'!C138&lt;='2º Saneamento'!$Q138,COUNT('2º Saneamento'!$C138:$L138)&gt;3,OR('2º Saneamento'!$N138&lt;&gt;'1º Saneamento'!$N138,'2º Saneamento'!$O138&lt;&gt;'1º Saneamento'!$O138,'2º Saneamento'!$P138&lt;&gt;'1º Saneamento'!$P138)),'2º Saneamento'!C138," ")</f>
        <v xml:space="preserve"> </v>
      </c>
      <c r="D138" s="5" t="str">
        <f>IF(AND('2º Saneamento'!$O138&gt;30%,'2º Saneamento'!D138&gt;='2º Saneamento'!$P138,'2º Saneamento'!D138&lt;='2º Saneamento'!$Q138,COUNT('2º Saneamento'!$C138:$L138)&gt;3,OR('2º Saneamento'!$N138&lt;&gt;'1º Saneamento'!$N138,'2º Saneamento'!$O138&lt;&gt;'1º Saneamento'!$O138,'2º Saneamento'!$P138&lt;&gt;'1º Saneamento'!$P138)),'2º Saneamento'!D138," ")</f>
        <v xml:space="preserve"> </v>
      </c>
      <c r="E138" s="5" t="str">
        <f>IF(AND('2º Saneamento'!$O138&gt;30%,'2º Saneamento'!E138&gt;='2º Saneamento'!$P138,'2º Saneamento'!E138&lt;='2º Saneamento'!$Q138,COUNT('2º Saneamento'!$C138:$L138)&gt;3,OR('2º Saneamento'!$N138&lt;&gt;'1º Saneamento'!$N138,'2º Saneamento'!$O138&lt;&gt;'1º Saneamento'!$O138,'2º Saneamento'!$P138&lt;&gt;'1º Saneamento'!$P138)),'2º Saneamento'!E138," ")</f>
        <v xml:space="preserve"> </v>
      </c>
      <c r="F138" s="5" t="str">
        <f>IF(AND('2º Saneamento'!$O138&gt;30%,'2º Saneamento'!F138&gt;='2º Saneamento'!$P138,'2º Saneamento'!F138&lt;='2º Saneamento'!$Q138,COUNT('2º Saneamento'!$C138:$L138)&gt;3,OR('2º Saneamento'!$N138&lt;&gt;'1º Saneamento'!$N138,'2º Saneamento'!$O138&lt;&gt;'1º Saneamento'!$O138,'2º Saneamento'!$P138&lt;&gt;'1º Saneamento'!$P138)),'2º Saneamento'!F138," ")</f>
        <v xml:space="preserve"> </v>
      </c>
      <c r="G138" s="5" t="str">
        <f>IF(AND('2º Saneamento'!$O138&gt;30%,'2º Saneamento'!G138&gt;='2º Saneamento'!$P138,'2º Saneamento'!G138&lt;='2º Saneamento'!$Q138,COUNT('2º Saneamento'!$C138:$L138)&gt;3,OR('2º Saneamento'!$N138&lt;&gt;'1º Saneamento'!$N138,'2º Saneamento'!$O138&lt;&gt;'1º Saneamento'!$O138,'2º Saneamento'!$P138&lt;&gt;'1º Saneamento'!$P138)),'2º Saneamento'!G138," ")</f>
        <v xml:space="preserve"> </v>
      </c>
      <c r="H138" s="5" t="str">
        <f>IF(AND('2º Saneamento'!$O138&gt;30%,'2º Saneamento'!H138&gt;='2º Saneamento'!$P138,'2º Saneamento'!H138&lt;='2º Saneamento'!$Q138,COUNT('2º Saneamento'!$C138:$L138)&gt;3,OR('2º Saneamento'!$N138&lt;&gt;'1º Saneamento'!$N138,'2º Saneamento'!$O138&lt;&gt;'1º Saneamento'!$O138,'2º Saneamento'!$P138&lt;&gt;'1º Saneamento'!$P138)),'2º Saneamento'!H138," ")</f>
        <v xml:space="preserve"> </v>
      </c>
      <c r="I138" s="5" t="str">
        <f>IF(AND('2º Saneamento'!$O138&gt;30%,'2º Saneamento'!I138&gt;='2º Saneamento'!$P138,'2º Saneamento'!I138&lt;='2º Saneamento'!$Q138,COUNT('2º Saneamento'!$C138:$L138)&gt;3,OR('2º Saneamento'!$N138&lt;&gt;'1º Saneamento'!$N138,'2º Saneamento'!$O138&lt;&gt;'1º Saneamento'!$O138,'2º Saneamento'!$P138&lt;&gt;'1º Saneamento'!$P138)),'2º Saneamento'!I138," ")</f>
        <v xml:space="preserve"> </v>
      </c>
      <c r="J138" s="5" t="str">
        <f>IF(AND('2º Saneamento'!$O138&gt;30%,'2º Saneamento'!J138&gt;='2º Saneamento'!$P138,'2º Saneamento'!J138&lt;='2º Saneamento'!$Q138,COUNT('2º Saneamento'!$C138:$L138)&gt;3,OR('2º Saneamento'!$N138&lt;&gt;'1º Saneamento'!$N138,'2º Saneamento'!$O138&lt;&gt;'1º Saneamento'!$O138,'2º Saneamento'!$P138&lt;&gt;'1º Saneamento'!$P138)),'2º Saneamento'!J138," ")</f>
        <v xml:space="preserve"> </v>
      </c>
      <c r="K138" s="5" t="str">
        <f>IF(AND('2º Saneamento'!$O138&gt;30%,'2º Saneamento'!K138&gt;='2º Saneamento'!$P138,'2º Saneamento'!K138&lt;='2º Saneamento'!$Q138,COUNT('2º Saneamento'!$C138:$L138)&gt;3,OR('2º Saneamento'!$N138&lt;&gt;'1º Saneamento'!$N138,'2º Saneamento'!$O138&lt;&gt;'1º Saneamento'!$O138,'2º Saneamento'!$P138&lt;&gt;'1º Saneamento'!$P138)),'2º Saneamento'!K138," ")</f>
        <v xml:space="preserve"> </v>
      </c>
      <c r="L138" s="5" t="str">
        <f>IF(AND('2º Saneamento'!$O138&gt;30%,'2º Saneamento'!L138&gt;='2º Saneamento'!$P138,'2º Saneamento'!L138&lt;='2º Saneamento'!$Q138,COUNT('2º Saneamento'!$C138:$L138)&gt;3,OR('2º Saneamento'!$N138&lt;&gt;'1º Saneamento'!$N138,'2º Saneamento'!$O138&lt;&gt;'1º Saneamento'!$O138,'2º Saneamento'!$P138&lt;&gt;'1º Saneamento'!$P138)),'2º Saneamento'!L138," ")</f>
        <v xml:space="preserve"> </v>
      </c>
      <c r="M138" s="44" t="str">
        <f t="shared" si="15"/>
        <v/>
      </c>
      <c r="N138" s="7" t="str">
        <f t="shared" si="16"/>
        <v/>
      </c>
      <c r="O138" s="8" t="str">
        <f t="shared" si="17"/>
        <v/>
      </c>
      <c r="P138" s="6" t="str">
        <f t="shared" si="18"/>
        <v/>
      </c>
      <c r="Q138" s="5" t="str">
        <f t="shared" si="19"/>
        <v/>
      </c>
    </row>
    <row r="139" spans="1:17" ht="12.75" customHeight="1" x14ac:dyDescent="0.25">
      <c r="A139" s="3" t="str">
        <f>IF('Série original'!$A139&lt;&gt;"",'Série original'!$A139,"")</f>
        <v/>
      </c>
      <c r="B139" s="4" t="str">
        <f>IF('Série original'!$B139&lt;&gt;"",'Série original'!$B139,"")</f>
        <v/>
      </c>
      <c r="C139" s="5" t="str">
        <f>IF(AND('2º Saneamento'!$O139&gt;30%,'2º Saneamento'!C139&gt;='2º Saneamento'!$P139,'2º Saneamento'!C139&lt;='2º Saneamento'!$Q139,COUNT('2º Saneamento'!$C139:$L139)&gt;3,OR('2º Saneamento'!$N139&lt;&gt;'1º Saneamento'!$N139,'2º Saneamento'!$O139&lt;&gt;'1º Saneamento'!$O139,'2º Saneamento'!$P139&lt;&gt;'1º Saneamento'!$P139)),'2º Saneamento'!C139," ")</f>
        <v xml:space="preserve"> </v>
      </c>
      <c r="D139" s="5" t="str">
        <f>IF(AND('2º Saneamento'!$O139&gt;30%,'2º Saneamento'!D139&gt;='2º Saneamento'!$P139,'2º Saneamento'!D139&lt;='2º Saneamento'!$Q139,COUNT('2º Saneamento'!$C139:$L139)&gt;3,OR('2º Saneamento'!$N139&lt;&gt;'1º Saneamento'!$N139,'2º Saneamento'!$O139&lt;&gt;'1º Saneamento'!$O139,'2º Saneamento'!$P139&lt;&gt;'1º Saneamento'!$P139)),'2º Saneamento'!D139," ")</f>
        <v xml:space="preserve"> </v>
      </c>
      <c r="E139" s="5" t="str">
        <f>IF(AND('2º Saneamento'!$O139&gt;30%,'2º Saneamento'!E139&gt;='2º Saneamento'!$P139,'2º Saneamento'!E139&lt;='2º Saneamento'!$Q139,COUNT('2º Saneamento'!$C139:$L139)&gt;3,OR('2º Saneamento'!$N139&lt;&gt;'1º Saneamento'!$N139,'2º Saneamento'!$O139&lt;&gt;'1º Saneamento'!$O139,'2º Saneamento'!$P139&lt;&gt;'1º Saneamento'!$P139)),'2º Saneamento'!E139," ")</f>
        <v xml:space="preserve"> </v>
      </c>
      <c r="F139" s="5" t="str">
        <f>IF(AND('2º Saneamento'!$O139&gt;30%,'2º Saneamento'!F139&gt;='2º Saneamento'!$P139,'2º Saneamento'!F139&lt;='2º Saneamento'!$Q139,COUNT('2º Saneamento'!$C139:$L139)&gt;3,OR('2º Saneamento'!$N139&lt;&gt;'1º Saneamento'!$N139,'2º Saneamento'!$O139&lt;&gt;'1º Saneamento'!$O139,'2º Saneamento'!$P139&lt;&gt;'1º Saneamento'!$P139)),'2º Saneamento'!F139," ")</f>
        <v xml:space="preserve"> </v>
      </c>
      <c r="G139" s="5" t="str">
        <f>IF(AND('2º Saneamento'!$O139&gt;30%,'2º Saneamento'!G139&gt;='2º Saneamento'!$P139,'2º Saneamento'!G139&lt;='2º Saneamento'!$Q139,COUNT('2º Saneamento'!$C139:$L139)&gt;3,OR('2º Saneamento'!$N139&lt;&gt;'1º Saneamento'!$N139,'2º Saneamento'!$O139&lt;&gt;'1º Saneamento'!$O139,'2º Saneamento'!$P139&lt;&gt;'1º Saneamento'!$P139)),'2º Saneamento'!G139," ")</f>
        <v xml:space="preserve"> </v>
      </c>
      <c r="H139" s="5" t="str">
        <f>IF(AND('2º Saneamento'!$O139&gt;30%,'2º Saneamento'!H139&gt;='2º Saneamento'!$P139,'2º Saneamento'!H139&lt;='2º Saneamento'!$Q139,COUNT('2º Saneamento'!$C139:$L139)&gt;3,OR('2º Saneamento'!$N139&lt;&gt;'1º Saneamento'!$N139,'2º Saneamento'!$O139&lt;&gt;'1º Saneamento'!$O139,'2º Saneamento'!$P139&lt;&gt;'1º Saneamento'!$P139)),'2º Saneamento'!H139," ")</f>
        <v xml:space="preserve"> </v>
      </c>
      <c r="I139" s="5" t="str">
        <f>IF(AND('2º Saneamento'!$O139&gt;30%,'2º Saneamento'!I139&gt;='2º Saneamento'!$P139,'2º Saneamento'!I139&lt;='2º Saneamento'!$Q139,COUNT('2º Saneamento'!$C139:$L139)&gt;3,OR('2º Saneamento'!$N139&lt;&gt;'1º Saneamento'!$N139,'2º Saneamento'!$O139&lt;&gt;'1º Saneamento'!$O139,'2º Saneamento'!$P139&lt;&gt;'1º Saneamento'!$P139)),'2º Saneamento'!I139," ")</f>
        <v xml:space="preserve"> </v>
      </c>
      <c r="J139" s="5" t="str">
        <f>IF(AND('2º Saneamento'!$O139&gt;30%,'2º Saneamento'!J139&gt;='2º Saneamento'!$P139,'2º Saneamento'!J139&lt;='2º Saneamento'!$Q139,COUNT('2º Saneamento'!$C139:$L139)&gt;3,OR('2º Saneamento'!$N139&lt;&gt;'1º Saneamento'!$N139,'2º Saneamento'!$O139&lt;&gt;'1º Saneamento'!$O139,'2º Saneamento'!$P139&lt;&gt;'1º Saneamento'!$P139)),'2º Saneamento'!J139," ")</f>
        <v xml:space="preserve"> </v>
      </c>
      <c r="K139" s="5" t="str">
        <f>IF(AND('2º Saneamento'!$O139&gt;30%,'2º Saneamento'!K139&gt;='2º Saneamento'!$P139,'2º Saneamento'!K139&lt;='2º Saneamento'!$Q139,COUNT('2º Saneamento'!$C139:$L139)&gt;3,OR('2º Saneamento'!$N139&lt;&gt;'1º Saneamento'!$N139,'2º Saneamento'!$O139&lt;&gt;'1º Saneamento'!$O139,'2º Saneamento'!$P139&lt;&gt;'1º Saneamento'!$P139)),'2º Saneamento'!K139," ")</f>
        <v xml:space="preserve"> </v>
      </c>
      <c r="L139" s="5" t="str">
        <f>IF(AND('2º Saneamento'!$O139&gt;30%,'2º Saneamento'!L139&gt;='2º Saneamento'!$P139,'2º Saneamento'!L139&lt;='2º Saneamento'!$Q139,COUNT('2º Saneamento'!$C139:$L139)&gt;3,OR('2º Saneamento'!$N139&lt;&gt;'1º Saneamento'!$N139,'2º Saneamento'!$O139&lt;&gt;'1º Saneamento'!$O139,'2º Saneamento'!$P139&lt;&gt;'1º Saneamento'!$P139)),'2º Saneamento'!L139," ")</f>
        <v xml:space="preserve"> </v>
      </c>
      <c r="M139" s="44" t="str">
        <f t="shared" si="15"/>
        <v/>
      </c>
      <c r="N139" s="7" t="str">
        <f t="shared" si="16"/>
        <v/>
      </c>
      <c r="O139" s="8" t="str">
        <f t="shared" si="17"/>
        <v/>
      </c>
      <c r="P139" s="6" t="str">
        <f t="shared" si="18"/>
        <v/>
      </c>
      <c r="Q139" s="5" t="str">
        <f t="shared" si="19"/>
        <v/>
      </c>
    </row>
    <row r="140" spans="1:17" ht="12.75" customHeight="1" x14ac:dyDescent="0.25">
      <c r="A140" s="3" t="str">
        <f>IF('Série original'!$A140&lt;&gt;"",'Série original'!$A140,"")</f>
        <v/>
      </c>
      <c r="B140" s="4" t="str">
        <f>IF('Série original'!$B140&lt;&gt;"",'Série original'!$B140,"")</f>
        <v/>
      </c>
      <c r="C140" s="5" t="str">
        <f>IF(AND('2º Saneamento'!$O140&gt;30%,'2º Saneamento'!C140&gt;='2º Saneamento'!$P140,'2º Saneamento'!C140&lt;='2º Saneamento'!$Q140,COUNT('2º Saneamento'!$C140:$L140)&gt;3,OR('2º Saneamento'!$N140&lt;&gt;'1º Saneamento'!$N140,'2º Saneamento'!$O140&lt;&gt;'1º Saneamento'!$O140,'2º Saneamento'!$P140&lt;&gt;'1º Saneamento'!$P140)),'2º Saneamento'!C140," ")</f>
        <v xml:space="preserve"> </v>
      </c>
      <c r="D140" s="5" t="str">
        <f>IF(AND('2º Saneamento'!$O140&gt;30%,'2º Saneamento'!D140&gt;='2º Saneamento'!$P140,'2º Saneamento'!D140&lt;='2º Saneamento'!$Q140,COUNT('2º Saneamento'!$C140:$L140)&gt;3,OR('2º Saneamento'!$N140&lt;&gt;'1º Saneamento'!$N140,'2º Saneamento'!$O140&lt;&gt;'1º Saneamento'!$O140,'2º Saneamento'!$P140&lt;&gt;'1º Saneamento'!$P140)),'2º Saneamento'!D140," ")</f>
        <v xml:space="preserve"> </v>
      </c>
      <c r="E140" s="5" t="str">
        <f>IF(AND('2º Saneamento'!$O140&gt;30%,'2º Saneamento'!E140&gt;='2º Saneamento'!$P140,'2º Saneamento'!E140&lt;='2º Saneamento'!$Q140,COUNT('2º Saneamento'!$C140:$L140)&gt;3,OR('2º Saneamento'!$N140&lt;&gt;'1º Saneamento'!$N140,'2º Saneamento'!$O140&lt;&gt;'1º Saneamento'!$O140,'2º Saneamento'!$P140&lt;&gt;'1º Saneamento'!$P140)),'2º Saneamento'!E140," ")</f>
        <v xml:space="preserve"> </v>
      </c>
      <c r="F140" s="5" t="str">
        <f>IF(AND('2º Saneamento'!$O140&gt;30%,'2º Saneamento'!F140&gt;='2º Saneamento'!$P140,'2º Saneamento'!F140&lt;='2º Saneamento'!$Q140,COUNT('2º Saneamento'!$C140:$L140)&gt;3,OR('2º Saneamento'!$N140&lt;&gt;'1º Saneamento'!$N140,'2º Saneamento'!$O140&lt;&gt;'1º Saneamento'!$O140,'2º Saneamento'!$P140&lt;&gt;'1º Saneamento'!$P140)),'2º Saneamento'!F140," ")</f>
        <v xml:space="preserve"> </v>
      </c>
      <c r="G140" s="5" t="str">
        <f>IF(AND('2º Saneamento'!$O140&gt;30%,'2º Saneamento'!G140&gt;='2º Saneamento'!$P140,'2º Saneamento'!G140&lt;='2º Saneamento'!$Q140,COUNT('2º Saneamento'!$C140:$L140)&gt;3,OR('2º Saneamento'!$N140&lt;&gt;'1º Saneamento'!$N140,'2º Saneamento'!$O140&lt;&gt;'1º Saneamento'!$O140,'2º Saneamento'!$P140&lt;&gt;'1º Saneamento'!$P140)),'2º Saneamento'!G140," ")</f>
        <v xml:space="preserve"> </v>
      </c>
      <c r="H140" s="5" t="str">
        <f>IF(AND('2º Saneamento'!$O140&gt;30%,'2º Saneamento'!H140&gt;='2º Saneamento'!$P140,'2º Saneamento'!H140&lt;='2º Saneamento'!$Q140,COUNT('2º Saneamento'!$C140:$L140)&gt;3,OR('2º Saneamento'!$N140&lt;&gt;'1º Saneamento'!$N140,'2º Saneamento'!$O140&lt;&gt;'1º Saneamento'!$O140,'2º Saneamento'!$P140&lt;&gt;'1º Saneamento'!$P140)),'2º Saneamento'!H140," ")</f>
        <v xml:space="preserve"> </v>
      </c>
      <c r="I140" s="5" t="str">
        <f>IF(AND('2º Saneamento'!$O140&gt;30%,'2º Saneamento'!I140&gt;='2º Saneamento'!$P140,'2º Saneamento'!I140&lt;='2º Saneamento'!$Q140,COUNT('2º Saneamento'!$C140:$L140)&gt;3,OR('2º Saneamento'!$N140&lt;&gt;'1º Saneamento'!$N140,'2º Saneamento'!$O140&lt;&gt;'1º Saneamento'!$O140,'2º Saneamento'!$P140&lt;&gt;'1º Saneamento'!$P140)),'2º Saneamento'!I140," ")</f>
        <v xml:space="preserve"> </v>
      </c>
      <c r="J140" s="5" t="str">
        <f>IF(AND('2º Saneamento'!$O140&gt;30%,'2º Saneamento'!J140&gt;='2º Saneamento'!$P140,'2º Saneamento'!J140&lt;='2º Saneamento'!$Q140,COUNT('2º Saneamento'!$C140:$L140)&gt;3,OR('2º Saneamento'!$N140&lt;&gt;'1º Saneamento'!$N140,'2º Saneamento'!$O140&lt;&gt;'1º Saneamento'!$O140,'2º Saneamento'!$P140&lt;&gt;'1º Saneamento'!$P140)),'2º Saneamento'!J140," ")</f>
        <v xml:space="preserve"> </v>
      </c>
      <c r="K140" s="5" t="str">
        <f>IF(AND('2º Saneamento'!$O140&gt;30%,'2º Saneamento'!K140&gt;='2º Saneamento'!$P140,'2º Saneamento'!K140&lt;='2º Saneamento'!$Q140,COUNT('2º Saneamento'!$C140:$L140)&gt;3,OR('2º Saneamento'!$N140&lt;&gt;'1º Saneamento'!$N140,'2º Saneamento'!$O140&lt;&gt;'1º Saneamento'!$O140,'2º Saneamento'!$P140&lt;&gt;'1º Saneamento'!$P140)),'2º Saneamento'!K140," ")</f>
        <v xml:space="preserve"> </v>
      </c>
      <c r="L140" s="5" t="str">
        <f>IF(AND('2º Saneamento'!$O140&gt;30%,'2º Saneamento'!L140&gt;='2º Saneamento'!$P140,'2º Saneamento'!L140&lt;='2º Saneamento'!$Q140,COUNT('2º Saneamento'!$C140:$L140)&gt;3,OR('2º Saneamento'!$N140&lt;&gt;'1º Saneamento'!$N140,'2º Saneamento'!$O140&lt;&gt;'1º Saneamento'!$O140,'2º Saneamento'!$P140&lt;&gt;'1º Saneamento'!$P140)),'2º Saneamento'!L140," ")</f>
        <v xml:space="preserve"> </v>
      </c>
      <c r="M140" s="44" t="str">
        <f t="shared" si="15"/>
        <v/>
      </c>
      <c r="N140" s="7" t="str">
        <f t="shared" si="16"/>
        <v/>
      </c>
      <c r="O140" s="8" t="str">
        <f t="shared" si="17"/>
        <v/>
      </c>
      <c r="P140" s="6" t="str">
        <f t="shared" si="18"/>
        <v/>
      </c>
      <c r="Q140" s="5" t="str">
        <f t="shared" si="19"/>
        <v/>
      </c>
    </row>
    <row r="141" spans="1:17" ht="12.75" customHeight="1" x14ac:dyDescent="0.25">
      <c r="A141" s="3" t="str">
        <f>IF('Série original'!$A141&lt;&gt;"",'Série original'!$A141,"")</f>
        <v/>
      </c>
      <c r="B141" s="4" t="str">
        <f>IF('Série original'!$B141&lt;&gt;"",'Série original'!$B141,"")</f>
        <v/>
      </c>
      <c r="C141" s="5" t="str">
        <f>IF(AND('2º Saneamento'!$O141&gt;30%,'2º Saneamento'!C141&gt;='2º Saneamento'!$P141,'2º Saneamento'!C141&lt;='2º Saneamento'!$Q141,COUNT('2º Saneamento'!$C141:$L141)&gt;3,OR('2º Saneamento'!$N141&lt;&gt;'1º Saneamento'!$N141,'2º Saneamento'!$O141&lt;&gt;'1º Saneamento'!$O141,'2º Saneamento'!$P141&lt;&gt;'1º Saneamento'!$P141)),'2º Saneamento'!C141," ")</f>
        <v xml:space="preserve"> </v>
      </c>
      <c r="D141" s="5" t="str">
        <f>IF(AND('2º Saneamento'!$O141&gt;30%,'2º Saneamento'!D141&gt;='2º Saneamento'!$P141,'2º Saneamento'!D141&lt;='2º Saneamento'!$Q141,COUNT('2º Saneamento'!$C141:$L141)&gt;3,OR('2º Saneamento'!$N141&lt;&gt;'1º Saneamento'!$N141,'2º Saneamento'!$O141&lt;&gt;'1º Saneamento'!$O141,'2º Saneamento'!$P141&lt;&gt;'1º Saneamento'!$P141)),'2º Saneamento'!D141," ")</f>
        <v xml:space="preserve"> </v>
      </c>
      <c r="E141" s="5" t="str">
        <f>IF(AND('2º Saneamento'!$O141&gt;30%,'2º Saneamento'!E141&gt;='2º Saneamento'!$P141,'2º Saneamento'!E141&lt;='2º Saneamento'!$Q141,COUNT('2º Saneamento'!$C141:$L141)&gt;3,OR('2º Saneamento'!$N141&lt;&gt;'1º Saneamento'!$N141,'2º Saneamento'!$O141&lt;&gt;'1º Saneamento'!$O141,'2º Saneamento'!$P141&lt;&gt;'1º Saneamento'!$P141)),'2º Saneamento'!E141," ")</f>
        <v xml:space="preserve"> </v>
      </c>
      <c r="F141" s="5" t="str">
        <f>IF(AND('2º Saneamento'!$O141&gt;30%,'2º Saneamento'!F141&gt;='2º Saneamento'!$P141,'2º Saneamento'!F141&lt;='2º Saneamento'!$Q141,COUNT('2º Saneamento'!$C141:$L141)&gt;3,OR('2º Saneamento'!$N141&lt;&gt;'1º Saneamento'!$N141,'2º Saneamento'!$O141&lt;&gt;'1º Saneamento'!$O141,'2º Saneamento'!$P141&lt;&gt;'1º Saneamento'!$P141)),'2º Saneamento'!F141," ")</f>
        <v xml:space="preserve"> </v>
      </c>
      <c r="G141" s="5" t="str">
        <f>IF(AND('2º Saneamento'!$O141&gt;30%,'2º Saneamento'!G141&gt;='2º Saneamento'!$P141,'2º Saneamento'!G141&lt;='2º Saneamento'!$Q141,COUNT('2º Saneamento'!$C141:$L141)&gt;3,OR('2º Saneamento'!$N141&lt;&gt;'1º Saneamento'!$N141,'2º Saneamento'!$O141&lt;&gt;'1º Saneamento'!$O141,'2º Saneamento'!$P141&lt;&gt;'1º Saneamento'!$P141)),'2º Saneamento'!G141," ")</f>
        <v xml:space="preserve"> </v>
      </c>
      <c r="H141" s="5" t="str">
        <f>IF(AND('2º Saneamento'!$O141&gt;30%,'2º Saneamento'!H141&gt;='2º Saneamento'!$P141,'2º Saneamento'!H141&lt;='2º Saneamento'!$Q141,COUNT('2º Saneamento'!$C141:$L141)&gt;3,OR('2º Saneamento'!$N141&lt;&gt;'1º Saneamento'!$N141,'2º Saneamento'!$O141&lt;&gt;'1º Saneamento'!$O141,'2º Saneamento'!$P141&lt;&gt;'1º Saneamento'!$P141)),'2º Saneamento'!H141," ")</f>
        <v xml:space="preserve"> </v>
      </c>
      <c r="I141" s="5" t="str">
        <f>IF(AND('2º Saneamento'!$O141&gt;30%,'2º Saneamento'!I141&gt;='2º Saneamento'!$P141,'2º Saneamento'!I141&lt;='2º Saneamento'!$Q141,COUNT('2º Saneamento'!$C141:$L141)&gt;3,OR('2º Saneamento'!$N141&lt;&gt;'1º Saneamento'!$N141,'2º Saneamento'!$O141&lt;&gt;'1º Saneamento'!$O141,'2º Saneamento'!$P141&lt;&gt;'1º Saneamento'!$P141)),'2º Saneamento'!I141," ")</f>
        <v xml:space="preserve"> </v>
      </c>
      <c r="J141" s="5" t="str">
        <f>IF(AND('2º Saneamento'!$O141&gt;30%,'2º Saneamento'!J141&gt;='2º Saneamento'!$P141,'2º Saneamento'!J141&lt;='2º Saneamento'!$Q141,COUNT('2º Saneamento'!$C141:$L141)&gt;3,OR('2º Saneamento'!$N141&lt;&gt;'1º Saneamento'!$N141,'2º Saneamento'!$O141&lt;&gt;'1º Saneamento'!$O141,'2º Saneamento'!$P141&lt;&gt;'1º Saneamento'!$P141)),'2º Saneamento'!J141," ")</f>
        <v xml:space="preserve"> </v>
      </c>
      <c r="K141" s="5" t="str">
        <f>IF(AND('2º Saneamento'!$O141&gt;30%,'2º Saneamento'!K141&gt;='2º Saneamento'!$P141,'2º Saneamento'!K141&lt;='2º Saneamento'!$Q141,COUNT('2º Saneamento'!$C141:$L141)&gt;3,OR('2º Saneamento'!$N141&lt;&gt;'1º Saneamento'!$N141,'2º Saneamento'!$O141&lt;&gt;'1º Saneamento'!$O141,'2º Saneamento'!$P141&lt;&gt;'1º Saneamento'!$P141)),'2º Saneamento'!K141," ")</f>
        <v xml:space="preserve"> </v>
      </c>
      <c r="L141" s="5" t="str">
        <f>IF(AND('2º Saneamento'!$O141&gt;30%,'2º Saneamento'!L141&gt;='2º Saneamento'!$P141,'2º Saneamento'!L141&lt;='2º Saneamento'!$Q141,COUNT('2º Saneamento'!$C141:$L141)&gt;3,OR('2º Saneamento'!$N141&lt;&gt;'1º Saneamento'!$N141,'2º Saneamento'!$O141&lt;&gt;'1º Saneamento'!$O141,'2º Saneamento'!$P141&lt;&gt;'1º Saneamento'!$P141)),'2º Saneamento'!L141," ")</f>
        <v xml:space="preserve"> </v>
      </c>
      <c r="M141" s="44" t="str">
        <f t="shared" si="15"/>
        <v/>
      </c>
      <c r="N141" s="7" t="str">
        <f t="shared" si="16"/>
        <v/>
      </c>
      <c r="O141" s="8" t="str">
        <f t="shared" si="17"/>
        <v/>
      </c>
      <c r="P141" s="6" t="str">
        <f t="shared" si="18"/>
        <v/>
      </c>
      <c r="Q141" s="5" t="str">
        <f t="shared" si="19"/>
        <v/>
      </c>
    </row>
    <row r="142" spans="1:17" ht="12.75" customHeight="1" x14ac:dyDescent="0.25">
      <c r="A142" s="3" t="str">
        <f>IF('Série original'!$A142&lt;&gt;"",'Série original'!$A142,"")</f>
        <v/>
      </c>
      <c r="B142" s="4" t="str">
        <f>IF('Série original'!$B142&lt;&gt;"",'Série original'!$B142,"")</f>
        <v/>
      </c>
      <c r="C142" s="5" t="str">
        <f>IF(AND('2º Saneamento'!$O142&gt;30%,'2º Saneamento'!C142&gt;='2º Saneamento'!$P142,'2º Saneamento'!C142&lt;='2º Saneamento'!$Q142,COUNT('2º Saneamento'!$C142:$L142)&gt;3,OR('2º Saneamento'!$N142&lt;&gt;'1º Saneamento'!$N142,'2º Saneamento'!$O142&lt;&gt;'1º Saneamento'!$O142,'2º Saneamento'!$P142&lt;&gt;'1º Saneamento'!$P142)),'2º Saneamento'!C142," ")</f>
        <v xml:space="preserve"> </v>
      </c>
      <c r="D142" s="5" t="str">
        <f>IF(AND('2º Saneamento'!$O142&gt;30%,'2º Saneamento'!D142&gt;='2º Saneamento'!$P142,'2º Saneamento'!D142&lt;='2º Saneamento'!$Q142,COUNT('2º Saneamento'!$C142:$L142)&gt;3,OR('2º Saneamento'!$N142&lt;&gt;'1º Saneamento'!$N142,'2º Saneamento'!$O142&lt;&gt;'1º Saneamento'!$O142,'2º Saneamento'!$P142&lt;&gt;'1º Saneamento'!$P142)),'2º Saneamento'!D142," ")</f>
        <v xml:space="preserve"> </v>
      </c>
      <c r="E142" s="5" t="str">
        <f>IF(AND('2º Saneamento'!$O142&gt;30%,'2º Saneamento'!E142&gt;='2º Saneamento'!$P142,'2º Saneamento'!E142&lt;='2º Saneamento'!$Q142,COUNT('2º Saneamento'!$C142:$L142)&gt;3,OR('2º Saneamento'!$N142&lt;&gt;'1º Saneamento'!$N142,'2º Saneamento'!$O142&lt;&gt;'1º Saneamento'!$O142,'2º Saneamento'!$P142&lt;&gt;'1º Saneamento'!$P142)),'2º Saneamento'!E142," ")</f>
        <v xml:space="preserve"> </v>
      </c>
      <c r="F142" s="5" t="str">
        <f>IF(AND('2º Saneamento'!$O142&gt;30%,'2º Saneamento'!F142&gt;='2º Saneamento'!$P142,'2º Saneamento'!F142&lt;='2º Saneamento'!$Q142,COUNT('2º Saneamento'!$C142:$L142)&gt;3,OR('2º Saneamento'!$N142&lt;&gt;'1º Saneamento'!$N142,'2º Saneamento'!$O142&lt;&gt;'1º Saneamento'!$O142,'2º Saneamento'!$P142&lt;&gt;'1º Saneamento'!$P142)),'2º Saneamento'!F142," ")</f>
        <v xml:space="preserve"> </v>
      </c>
      <c r="G142" s="5" t="str">
        <f>IF(AND('2º Saneamento'!$O142&gt;30%,'2º Saneamento'!G142&gt;='2º Saneamento'!$P142,'2º Saneamento'!G142&lt;='2º Saneamento'!$Q142,COUNT('2º Saneamento'!$C142:$L142)&gt;3,OR('2º Saneamento'!$N142&lt;&gt;'1º Saneamento'!$N142,'2º Saneamento'!$O142&lt;&gt;'1º Saneamento'!$O142,'2º Saneamento'!$P142&lt;&gt;'1º Saneamento'!$P142)),'2º Saneamento'!G142," ")</f>
        <v xml:space="preserve"> </v>
      </c>
      <c r="H142" s="5" t="str">
        <f>IF(AND('2º Saneamento'!$O142&gt;30%,'2º Saneamento'!H142&gt;='2º Saneamento'!$P142,'2º Saneamento'!H142&lt;='2º Saneamento'!$Q142,COUNT('2º Saneamento'!$C142:$L142)&gt;3,OR('2º Saneamento'!$N142&lt;&gt;'1º Saneamento'!$N142,'2º Saneamento'!$O142&lt;&gt;'1º Saneamento'!$O142,'2º Saneamento'!$P142&lt;&gt;'1º Saneamento'!$P142)),'2º Saneamento'!H142," ")</f>
        <v xml:space="preserve"> </v>
      </c>
      <c r="I142" s="5" t="str">
        <f>IF(AND('2º Saneamento'!$O142&gt;30%,'2º Saneamento'!I142&gt;='2º Saneamento'!$P142,'2º Saneamento'!I142&lt;='2º Saneamento'!$Q142,COUNT('2º Saneamento'!$C142:$L142)&gt;3,OR('2º Saneamento'!$N142&lt;&gt;'1º Saneamento'!$N142,'2º Saneamento'!$O142&lt;&gt;'1º Saneamento'!$O142,'2º Saneamento'!$P142&lt;&gt;'1º Saneamento'!$P142)),'2º Saneamento'!I142," ")</f>
        <v xml:space="preserve"> </v>
      </c>
      <c r="J142" s="5" t="str">
        <f>IF(AND('2º Saneamento'!$O142&gt;30%,'2º Saneamento'!J142&gt;='2º Saneamento'!$P142,'2º Saneamento'!J142&lt;='2º Saneamento'!$Q142,COUNT('2º Saneamento'!$C142:$L142)&gt;3,OR('2º Saneamento'!$N142&lt;&gt;'1º Saneamento'!$N142,'2º Saneamento'!$O142&lt;&gt;'1º Saneamento'!$O142,'2º Saneamento'!$P142&lt;&gt;'1º Saneamento'!$P142)),'2º Saneamento'!J142," ")</f>
        <v xml:space="preserve"> </v>
      </c>
      <c r="K142" s="5" t="str">
        <f>IF(AND('2º Saneamento'!$O142&gt;30%,'2º Saneamento'!K142&gt;='2º Saneamento'!$P142,'2º Saneamento'!K142&lt;='2º Saneamento'!$Q142,COUNT('2º Saneamento'!$C142:$L142)&gt;3,OR('2º Saneamento'!$N142&lt;&gt;'1º Saneamento'!$N142,'2º Saneamento'!$O142&lt;&gt;'1º Saneamento'!$O142,'2º Saneamento'!$P142&lt;&gt;'1º Saneamento'!$P142)),'2º Saneamento'!K142," ")</f>
        <v xml:space="preserve"> </v>
      </c>
      <c r="L142" s="5" t="str">
        <f>IF(AND('2º Saneamento'!$O142&gt;30%,'2º Saneamento'!L142&gt;='2º Saneamento'!$P142,'2º Saneamento'!L142&lt;='2º Saneamento'!$Q142,COUNT('2º Saneamento'!$C142:$L142)&gt;3,OR('2º Saneamento'!$N142&lt;&gt;'1º Saneamento'!$N142,'2º Saneamento'!$O142&lt;&gt;'1º Saneamento'!$O142,'2º Saneamento'!$P142&lt;&gt;'1º Saneamento'!$P142)),'2º Saneamento'!L142," ")</f>
        <v xml:space="preserve"> </v>
      </c>
      <c r="M142" s="44" t="str">
        <f t="shared" si="15"/>
        <v/>
      </c>
      <c r="N142" s="7" t="str">
        <f t="shared" si="16"/>
        <v/>
      </c>
      <c r="O142" s="8" t="str">
        <f t="shared" si="17"/>
        <v/>
      </c>
      <c r="P142" s="6" t="str">
        <f t="shared" si="18"/>
        <v/>
      </c>
      <c r="Q142" s="5" t="str">
        <f t="shared" si="19"/>
        <v/>
      </c>
    </row>
    <row r="143" spans="1:17" ht="12.75" customHeight="1" x14ac:dyDescent="0.25">
      <c r="A143" s="3" t="str">
        <f>IF('Série original'!$A143&lt;&gt;"",'Série original'!$A143,"")</f>
        <v/>
      </c>
      <c r="B143" s="4" t="str">
        <f>IF('Série original'!$B143&lt;&gt;"",'Série original'!$B143,"")</f>
        <v/>
      </c>
      <c r="C143" s="5" t="str">
        <f>IF(AND('2º Saneamento'!$O143&gt;30%,'2º Saneamento'!C143&gt;='2º Saneamento'!$P143,'2º Saneamento'!C143&lt;='2º Saneamento'!$Q143,COUNT('2º Saneamento'!$C143:$L143)&gt;3,OR('2º Saneamento'!$N143&lt;&gt;'1º Saneamento'!$N143,'2º Saneamento'!$O143&lt;&gt;'1º Saneamento'!$O143,'2º Saneamento'!$P143&lt;&gt;'1º Saneamento'!$P143)),'2º Saneamento'!C143," ")</f>
        <v xml:space="preserve"> </v>
      </c>
      <c r="D143" s="5" t="str">
        <f>IF(AND('2º Saneamento'!$O143&gt;30%,'2º Saneamento'!D143&gt;='2º Saneamento'!$P143,'2º Saneamento'!D143&lt;='2º Saneamento'!$Q143,COUNT('2º Saneamento'!$C143:$L143)&gt;3,OR('2º Saneamento'!$N143&lt;&gt;'1º Saneamento'!$N143,'2º Saneamento'!$O143&lt;&gt;'1º Saneamento'!$O143,'2º Saneamento'!$P143&lt;&gt;'1º Saneamento'!$P143)),'2º Saneamento'!D143," ")</f>
        <v xml:space="preserve"> </v>
      </c>
      <c r="E143" s="5" t="str">
        <f>IF(AND('2º Saneamento'!$O143&gt;30%,'2º Saneamento'!E143&gt;='2º Saneamento'!$P143,'2º Saneamento'!E143&lt;='2º Saneamento'!$Q143,COUNT('2º Saneamento'!$C143:$L143)&gt;3,OR('2º Saneamento'!$N143&lt;&gt;'1º Saneamento'!$N143,'2º Saneamento'!$O143&lt;&gt;'1º Saneamento'!$O143,'2º Saneamento'!$P143&lt;&gt;'1º Saneamento'!$P143)),'2º Saneamento'!E143," ")</f>
        <v xml:space="preserve"> </v>
      </c>
      <c r="F143" s="5" t="str">
        <f>IF(AND('2º Saneamento'!$O143&gt;30%,'2º Saneamento'!F143&gt;='2º Saneamento'!$P143,'2º Saneamento'!F143&lt;='2º Saneamento'!$Q143,COUNT('2º Saneamento'!$C143:$L143)&gt;3,OR('2º Saneamento'!$N143&lt;&gt;'1º Saneamento'!$N143,'2º Saneamento'!$O143&lt;&gt;'1º Saneamento'!$O143,'2º Saneamento'!$P143&lt;&gt;'1º Saneamento'!$P143)),'2º Saneamento'!F143," ")</f>
        <v xml:space="preserve"> </v>
      </c>
      <c r="G143" s="5" t="str">
        <f>IF(AND('2º Saneamento'!$O143&gt;30%,'2º Saneamento'!G143&gt;='2º Saneamento'!$P143,'2º Saneamento'!G143&lt;='2º Saneamento'!$Q143,COUNT('2º Saneamento'!$C143:$L143)&gt;3,OR('2º Saneamento'!$N143&lt;&gt;'1º Saneamento'!$N143,'2º Saneamento'!$O143&lt;&gt;'1º Saneamento'!$O143,'2º Saneamento'!$P143&lt;&gt;'1º Saneamento'!$P143)),'2º Saneamento'!G143," ")</f>
        <v xml:space="preserve"> </v>
      </c>
      <c r="H143" s="5" t="str">
        <f>IF(AND('2º Saneamento'!$O143&gt;30%,'2º Saneamento'!H143&gt;='2º Saneamento'!$P143,'2º Saneamento'!H143&lt;='2º Saneamento'!$Q143,COUNT('2º Saneamento'!$C143:$L143)&gt;3,OR('2º Saneamento'!$N143&lt;&gt;'1º Saneamento'!$N143,'2º Saneamento'!$O143&lt;&gt;'1º Saneamento'!$O143,'2º Saneamento'!$P143&lt;&gt;'1º Saneamento'!$P143)),'2º Saneamento'!H143," ")</f>
        <v xml:space="preserve"> </v>
      </c>
      <c r="I143" s="5" t="str">
        <f>IF(AND('2º Saneamento'!$O143&gt;30%,'2º Saneamento'!I143&gt;='2º Saneamento'!$P143,'2º Saneamento'!I143&lt;='2º Saneamento'!$Q143,COUNT('2º Saneamento'!$C143:$L143)&gt;3,OR('2º Saneamento'!$N143&lt;&gt;'1º Saneamento'!$N143,'2º Saneamento'!$O143&lt;&gt;'1º Saneamento'!$O143,'2º Saneamento'!$P143&lt;&gt;'1º Saneamento'!$P143)),'2º Saneamento'!I143," ")</f>
        <v xml:space="preserve"> </v>
      </c>
      <c r="J143" s="5" t="str">
        <f>IF(AND('2º Saneamento'!$O143&gt;30%,'2º Saneamento'!J143&gt;='2º Saneamento'!$P143,'2º Saneamento'!J143&lt;='2º Saneamento'!$Q143,COUNT('2º Saneamento'!$C143:$L143)&gt;3,OR('2º Saneamento'!$N143&lt;&gt;'1º Saneamento'!$N143,'2º Saneamento'!$O143&lt;&gt;'1º Saneamento'!$O143,'2º Saneamento'!$P143&lt;&gt;'1º Saneamento'!$P143)),'2º Saneamento'!J143," ")</f>
        <v xml:space="preserve"> </v>
      </c>
      <c r="K143" s="5" t="str">
        <f>IF(AND('2º Saneamento'!$O143&gt;30%,'2º Saneamento'!K143&gt;='2º Saneamento'!$P143,'2º Saneamento'!K143&lt;='2º Saneamento'!$Q143,COUNT('2º Saneamento'!$C143:$L143)&gt;3,OR('2º Saneamento'!$N143&lt;&gt;'1º Saneamento'!$N143,'2º Saneamento'!$O143&lt;&gt;'1º Saneamento'!$O143,'2º Saneamento'!$P143&lt;&gt;'1º Saneamento'!$P143)),'2º Saneamento'!K143," ")</f>
        <v xml:space="preserve"> </v>
      </c>
      <c r="L143" s="5" t="str">
        <f>IF(AND('2º Saneamento'!$O143&gt;30%,'2º Saneamento'!L143&gt;='2º Saneamento'!$P143,'2º Saneamento'!L143&lt;='2º Saneamento'!$Q143,COUNT('2º Saneamento'!$C143:$L143)&gt;3,OR('2º Saneamento'!$N143&lt;&gt;'1º Saneamento'!$N143,'2º Saneamento'!$O143&lt;&gt;'1º Saneamento'!$O143,'2º Saneamento'!$P143&lt;&gt;'1º Saneamento'!$P143)),'2º Saneamento'!L143," ")</f>
        <v xml:space="preserve"> </v>
      </c>
      <c r="M143" s="44" t="str">
        <f t="shared" si="15"/>
        <v/>
      </c>
      <c r="N143" s="7" t="str">
        <f t="shared" si="16"/>
        <v/>
      </c>
      <c r="O143" s="8" t="str">
        <f t="shared" si="17"/>
        <v/>
      </c>
      <c r="P143" s="6" t="str">
        <f t="shared" si="18"/>
        <v/>
      </c>
      <c r="Q143" s="5" t="str">
        <f t="shared" si="19"/>
        <v/>
      </c>
    </row>
    <row r="144" spans="1:17" ht="12.75" customHeight="1" x14ac:dyDescent="0.25">
      <c r="A144" s="3" t="str">
        <f>IF('Série original'!$A144&lt;&gt;"",'Série original'!$A144,"")</f>
        <v/>
      </c>
      <c r="B144" s="4" t="str">
        <f>IF('Série original'!$B144&lt;&gt;"",'Série original'!$B144,"")</f>
        <v/>
      </c>
      <c r="C144" s="5" t="str">
        <f>IF(AND('2º Saneamento'!$O144&gt;30%,'2º Saneamento'!C144&gt;='2º Saneamento'!$P144,'2º Saneamento'!C144&lt;='2º Saneamento'!$Q144,COUNT('2º Saneamento'!$C144:$L144)&gt;3,OR('2º Saneamento'!$N144&lt;&gt;'1º Saneamento'!$N144,'2º Saneamento'!$O144&lt;&gt;'1º Saneamento'!$O144,'2º Saneamento'!$P144&lt;&gt;'1º Saneamento'!$P144)),'2º Saneamento'!C144," ")</f>
        <v xml:space="preserve"> </v>
      </c>
      <c r="D144" s="5" t="str">
        <f>IF(AND('2º Saneamento'!$O144&gt;30%,'2º Saneamento'!D144&gt;='2º Saneamento'!$P144,'2º Saneamento'!D144&lt;='2º Saneamento'!$Q144,COUNT('2º Saneamento'!$C144:$L144)&gt;3,OR('2º Saneamento'!$N144&lt;&gt;'1º Saneamento'!$N144,'2º Saneamento'!$O144&lt;&gt;'1º Saneamento'!$O144,'2º Saneamento'!$P144&lt;&gt;'1º Saneamento'!$P144)),'2º Saneamento'!D144," ")</f>
        <v xml:space="preserve"> </v>
      </c>
      <c r="E144" s="5" t="str">
        <f>IF(AND('2º Saneamento'!$O144&gt;30%,'2º Saneamento'!E144&gt;='2º Saneamento'!$P144,'2º Saneamento'!E144&lt;='2º Saneamento'!$Q144,COUNT('2º Saneamento'!$C144:$L144)&gt;3,OR('2º Saneamento'!$N144&lt;&gt;'1º Saneamento'!$N144,'2º Saneamento'!$O144&lt;&gt;'1º Saneamento'!$O144,'2º Saneamento'!$P144&lt;&gt;'1º Saneamento'!$P144)),'2º Saneamento'!E144," ")</f>
        <v xml:space="preserve"> </v>
      </c>
      <c r="F144" s="5" t="str">
        <f>IF(AND('2º Saneamento'!$O144&gt;30%,'2º Saneamento'!F144&gt;='2º Saneamento'!$P144,'2º Saneamento'!F144&lt;='2º Saneamento'!$Q144,COUNT('2º Saneamento'!$C144:$L144)&gt;3,OR('2º Saneamento'!$N144&lt;&gt;'1º Saneamento'!$N144,'2º Saneamento'!$O144&lt;&gt;'1º Saneamento'!$O144,'2º Saneamento'!$P144&lt;&gt;'1º Saneamento'!$P144)),'2º Saneamento'!F144," ")</f>
        <v xml:space="preserve"> </v>
      </c>
      <c r="G144" s="5" t="str">
        <f>IF(AND('2º Saneamento'!$O144&gt;30%,'2º Saneamento'!G144&gt;='2º Saneamento'!$P144,'2º Saneamento'!G144&lt;='2º Saneamento'!$Q144,COUNT('2º Saneamento'!$C144:$L144)&gt;3,OR('2º Saneamento'!$N144&lt;&gt;'1º Saneamento'!$N144,'2º Saneamento'!$O144&lt;&gt;'1º Saneamento'!$O144,'2º Saneamento'!$P144&lt;&gt;'1º Saneamento'!$P144)),'2º Saneamento'!G144," ")</f>
        <v xml:space="preserve"> </v>
      </c>
      <c r="H144" s="5" t="str">
        <f>IF(AND('2º Saneamento'!$O144&gt;30%,'2º Saneamento'!H144&gt;='2º Saneamento'!$P144,'2º Saneamento'!H144&lt;='2º Saneamento'!$Q144,COUNT('2º Saneamento'!$C144:$L144)&gt;3,OR('2º Saneamento'!$N144&lt;&gt;'1º Saneamento'!$N144,'2º Saneamento'!$O144&lt;&gt;'1º Saneamento'!$O144,'2º Saneamento'!$P144&lt;&gt;'1º Saneamento'!$P144)),'2º Saneamento'!H144," ")</f>
        <v xml:space="preserve"> </v>
      </c>
      <c r="I144" s="5" t="str">
        <f>IF(AND('2º Saneamento'!$O144&gt;30%,'2º Saneamento'!I144&gt;='2º Saneamento'!$P144,'2º Saneamento'!I144&lt;='2º Saneamento'!$Q144,COUNT('2º Saneamento'!$C144:$L144)&gt;3,OR('2º Saneamento'!$N144&lt;&gt;'1º Saneamento'!$N144,'2º Saneamento'!$O144&lt;&gt;'1º Saneamento'!$O144,'2º Saneamento'!$P144&lt;&gt;'1º Saneamento'!$P144)),'2º Saneamento'!I144," ")</f>
        <v xml:space="preserve"> </v>
      </c>
      <c r="J144" s="5" t="str">
        <f>IF(AND('2º Saneamento'!$O144&gt;30%,'2º Saneamento'!J144&gt;='2º Saneamento'!$P144,'2º Saneamento'!J144&lt;='2º Saneamento'!$Q144,COUNT('2º Saneamento'!$C144:$L144)&gt;3,OR('2º Saneamento'!$N144&lt;&gt;'1º Saneamento'!$N144,'2º Saneamento'!$O144&lt;&gt;'1º Saneamento'!$O144,'2º Saneamento'!$P144&lt;&gt;'1º Saneamento'!$P144)),'2º Saneamento'!J144," ")</f>
        <v xml:space="preserve"> </v>
      </c>
      <c r="K144" s="5" t="str">
        <f>IF(AND('2º Saneamento'!$O144&gt;30%,'2º Saneamento'!K144&gt;='2º Saneamento'!$P144,'2º Saneamento'!K144&lt;='2º Saneamento'!$Q144,COUNT('2º Saneamento'!$C144:$L144)&gt;3,OR('2º Saneamento'!$N144&lt;&gt;'1º Saneamento'!$N144,'2º Saneamento'!$O144&lt;&gt;'1º Saneamento'!$O144,'2º Saneamento'!$P144&lt;&gt;'1º Saneamento'!$P144)),'2º Saneamento'!K144," ")</f>
        <v xml:space="preserve"> </v>
      </c>
      <c r="L144" s="5" t="str">
        <f>IF(AND('2º Saneamento'!$O144&gt;30%,'2º Saneamento'!L144&gt;='2º Saneamento'!$P144,'2º Saneamento'!L144&lt;='2º Saneamento'!$Q144,COUNT('2º Saneamento'!$C144:$L144)&gt;3,OR('2º Saneamento'!$N144&lt;&gt;'1º Saneamento'!$N144,'2º Saneamento'!$O144&lt;&gt;'1º Saneamento'!$O144,'2º Saneamento'!$P144&lt;&gt;'1º Saneamento'!$P144)),'2º Saneamento'!L144," ")</f>
        <v xml:space="preserve"> </v>
      </c>
      <c r="M144" s="44" t="str">
        <f t="shared" si="15"/>
        <v/>
      </c>
      <c r="N144" s="7" t="str">
        <f t="shared" si="16"/>
        <v/>
      </c>
      <c r="O144" s="8" t="str">
        <f t="shared" si="17"/>
        <v/>
      </c>
      <c r="P144" s="6" t="str">
        <f t="shared" si="18"/>
        <v/>
      </c>
      <c r="Q144" s="5" t="str">
        <f t="shared" si="19"/>
        <v/>
      </c>
    </row>
    <row r="145" spans="1:17" ht="12.75" customHeight="1" x14ac:dyDescent="0.25">
      <c r="A145" s="3" t="str">
        <f>IF('Série original'!$A145&lt;&gt;"",'Série original'!$A145,"")</f>
        <v/>
      </c>
      <c r="B145" s="4" t="str">
        <f>IF('Série original'!$B145&lt;&gt;"",'Série original'!$B145,"")</f>
        <v/>
      </c>
      <c r="C145" s="5" t="str">
        <f>IF(AND('2º Saneamento'!$O145&gt;30%,'2º Saneamento'!C145&gt;='2º Saneamento'!$P145,'2º Saneamento'!C145&lt;='2º Saneamento'!$Q145,COUNT('2º Saneamento'!$C145:$L145)&gt;3,OR('2º Saneamento'!$N145&lt;&gt;'1º Saneamento'!$N145,'2º Saneamento'!$O145&lt;&gt;'1º Saneamento'!$O145,'2º Saneamento'!$P145&lt;&gt;'1º Saneamento'!$P145)),'2º Saneamento'!C145," ")</f>
        <v xml:space="preserve"> </v>
      </c>
      <c r="D145" s="5" t="str">
        <f>IF(AND('2º Saneamento'!$O145&gt;30%,'2º Saneamento'!D145&gt;='2º Saneamento'!$P145,'2º Saneamento'!D145&lt;='2º Saneamento'!$Q145,COUNT('2º Saneamento'!$C145:$L145)&gt;3,OR('2º Saneamento'!$N145&lt;&gt;'1º Saneamento'!$N145,'2º Saneamento'!$O145&lt;&gt;'1º Saneamento'!$O145,'2º Saneamento'!$P145&lt;&gt;'1º Saneamento'!$P145)),'2º Saneamento'!D145," ")</f>
        <v xml:space="preserve"> </v>
      </c>
      <c r="E145" s="5" t="str">
        <f>IF(AND('2º Saneamento'!$O145&gt;30%,'2º Saneamento'!E145&gt;='2º Saneamento'!$P145,'2º Saneamento'!E145&lt;='2º Saneamento'!$Q145,COUNT('2º Saneamento'!$C145:$L145)&gt;3,OR('2º Saneamento'!$N145&lt;&gt;'1º Saneamento'!$N145,'2º Saneamento'!$O145&lt;&gt;'1º Saneamento'!$O145,'2º Saneamento'!$P145&lt;&gt;'1º Saneamento'!$P145)),'2º Saneamento'!E145," ")</f>
        <v xml:space="preserve"> </v>
      </c>
      <c r="F145" s="5" t="str">
        <f>IF(AND('2º Saneamento'!$O145&gt;30%,'2º Saneamento'!F145&gt;='2º Saneamento'!$P145,'2º Saneamento'!F145&lt;='2º Saneamento'!$Q145,COUNT('2º Saneamento'!$C145:$L145)&gt;3,OR('2º Saneamento'!$N145&lt;&gt;'1º Saneamento'!$N145,'2º Saneamento'!$O145&lt;&gt;'1º Saneamento'!$O145,'2º Saneamento'!$P145&lt;&gt;'1º Saneamento'!$P145)),'2º Saneamento'!F145," ")</f>
        <v xml:space="preserve"> </v>
      </c>
      <c r="G145" s="5" t="str">
        <f>IF(AND('2º Saneamento'!$O145&gt;30%,'2º Saneamento'!G145&gt;='2º Saneamento'!$P145,'2º Saneamento'!G145&lt;='2º Saneamento'!$Q145,COUNT('2º Saneamento'!$C145:$L145)&gt;3,OR('2º Saneamento'!$N145&lt;&gt;'1º Saneamento'!$N145,'2º Saneamento'!$O145&lt;&gt;'1º Saneamento'!$O145,'2º Saneamento'!$P145&lt;&gt;'1º Saneamento'!$P145)),'2º Saneamento'!G145," ")</f>
        <v xml:space="preserve"> </v>
      </c>
      <c r="H145" s="5" t="str">
        <f>IF(AND('2º Saneamento'!$O145&gt;30%,'2º Saneamento'!H145&gt;='2º Saneamento'!$P145,'2º Saneamento'!H145&lt;='2º Saneamento'!$Q145,COUNT('2º Saneamento'!$C145:$L145)&gt;3,OR('2º Saneamento'!$N145&lt;&gt;'1º Saneamento'!$N145,'2º Saneamento'!$O145&lt;&gt;'1º Saneamento'!$O145,'2º Saneamento'!$P145&lt;&gt;'1º Saneamento'!$P145)),'2º Saneamento'!H145," ")</f>
        <v xml:space="preserve"> </v>
      </c>
      <c r="I145" s="5" t="str">
        <f>IF(AND('2º Saneamento'!$O145&gt;30%,'2º Saneamento'!I145&gt;='2º Saneamento'!$P145,'2º Saneamento'!I145&lt;='2º Saneamento'!$Q145,COUNT('2º Saneamento'!$C145:$L145)&gt;3,OR('2º Saneamento'!$N145&lt;&gt;'1º Saneamento'!$N145,'2º Saneamento'!$O145&lt;&gt;'1º Saneamento'!$O145,'2º Saneamento'!$P145&lt;&gt;'1º Saneamento'!$P145)),'2º Saneamento'!I145," ")</f>
        <v xml:space="preserve"> </v>
      </c>
      <c r="J145" s="5" t="str">
        <f>IF(AND('2º Saneamento'!$O145&gt;30%,'2º Saneamento'!J145&gt;='2º Saneamento'!$P145,'2º Saneamento'!J145&lt;='2º Saneamento'!$Q145,COUNT('2º Saneamento'!$C145:$L145)&gt;3,OR('2º Saneamento'!$N145&lt;&gt;'1º Saneamento'!$N145,'2º Saneamento'!$O145&lt;&gt;'1º Saneamento'!$O145,'2º Saneamento'!$P145&lt;&gt;'1º Saneamento'!$P145)),'2º Saneamento'!J145," ")</f>
        <v xml:space="preserve"> </v>
      </c>
      <c r="K145" s="5" t="str">
        <f>IF(AND('2º Saneamento'!$O145&gt;30%,'2º Saneamento'!K145&gt;='2º Saneamento'!$P145,'2º Saneamento'!K145&lt;='2º Saneamento'!$Q145,COUNT('2º Saneamento'!$C145:$L145)&gt;3,OR('2º Saneamento'!$N145&lt;&gt;'1º Saneamento'!$N145,'2º Saneamento'!$O145&lt;&gt;'1º Saneamento'!$O145,'2º Saneamento'!$P145&lt;&gt;'1º Saneamento'!$P145)),'2º Saneamento'!K145," ")</f>
        <v xml:space="preserve"> </v>
      </c>
      <c r="L145" s="5" t="str">
        <f>IF(AND('2º Saneamento'!$O145&gt;30%,'2º Saneamento'!L145&gt;='2º Saneamento'!$P145,'2º Saneamento'!L145&lt;='2º Saneamento'!$Q145,COUNT('2º Saneamento'!$C145:$L145)&gt;3,OR('2º Saneamento'!$N145&lt;&gt;'1º Saneamento'!$N145,'2º Saneamento'!$O145&lt;&gt;'1º Saneamento'!$O145,'2º Saneamento'!$P145&lt;&gt;'1º Saneamento'!$P145)),'2º Saneamento'!L145," ")</f>
        <v xml:space="preserve"> </v>
      </c>
      <c r="M145" s="44" t="str">
        <f t="shared" si="15"/>
        <v/>
      </c>
      <c r="N145" s="7" t="str">
        <f t="shared" si="16"/>
        <v/>
      </c>
      <c r="O145" s="8" t="str">
        <f t="shared" si="17"/>
        <v/>
      </c>
      <c r="P145" s="6" t="str">
        <f t="shared" si="18"/>
        <v/>
      </c>
      <c r="Q145" s="5" t="str">
        <f t="shared" si="19"/>
        <v/>
      </c>
    </row>
    <row r="146" spans="1:17" ht="12.75" customHeight="1" x14ac:dyDescent="0.25">
      <c r="A146" s="3" t="str">
        <f>IF('Série original'!$A146&lt;&gt;"",'Série original'!$A146,"")</f>
        <v/>
      </c>
      <c r="B146" s="4" t="str">
        <f>IF('Série original'!$B146&lt;&gt;"",'Série original'!$B146,"")</f>
        <v/>
      </c>
      <c r="C146" s="5" t="str">
        <f>IF(AND('2º Saneamento'!$O146&gt;30%,'2º Saneamento'!C146&gt;='2º Saneamento'!$P146,'2º Saneamento'!C146&lt;='2º Saneamento'!$Q146,COUNT('2º Saneamento'!$C146:$L146)&gt;3,OR('2º Saneamento'!$N146&lt;&gt;'1º Saneamento'!$N146,'2º Saneamento'!$O146&lt;&gt;'1º Saneamento'!$O146,'2º Saneamento'!$P146&lt;&gt;'1º Saneamento'!$P146)),'2º Saneamento'!C146," ")</f>
        <v xml:space="preserve"> </v>
      </c>
      <c r="D146" s="5" t="str">
        <f>IF(AND('2º Saneamento'!$O146&gt;30%,'2º Saneamento'!D146&gt;='2º Saneamento'!$P146,'2º Saneamento'!D146&lt;='2º Saneamento'!$Q146,COUNT('2º Saneamento'!$C146:$L146)&gt;3,OR('2º Saneamento'!$N146&lt;&gt;'1º Saneamento'!$N146,'2º Saneamento'!$O146&lt;&gt;'1º Saneamento'!$O146,'2º Saneamento'!$P146&lt;&gt;'1º Saneamento'!$P146)),'2º Saneamento'!D146," ")</f>
        <v xml:space="preserve"> </v>
      </c>
      <c r="E146" s="5" t="str">
        <f>IF(AND('2º Saneamento'!$O146&gt;30%,'2º Saneamento'!E146&gt;='2º Saneamento'!$P146,'2º Saneamento'!E146&lt;='2º Saneamento'!$Q146,COUNT('2º Saneamento'!$C146:$L146)&gt;3,OR('2º Saneamento'!$N146&lt;&gt;'1º Saneamento'!$N146,'2º Saneamento'!$O146&lt;&gt;'1º Saneamento'!$O146,'2º Saneamento'!$P146&lt;&gt;'1º Saneamento'!$P146)),'2º Saneamento'!E146," ")</f>
        <v xml:space="preserve"> </v>
      </c>
      <c r="F146" s="5" t="str">
        <f>IF(AND('2º Saneamento'!$O146&gt;30%,'2º Saneamento'!F146&gt;='2º Saneamento'!$P146,'2º Saneamento'!F146&lt;='2º Saneamento'!$Q146,COUNT('2º Saneamento'!$C146:$L146)&gt;3,OR('2º Saneamento'!$N146&lt;&gt;'1º Saneamento'!$N146,'2º Saneamento'!$O146&lt;&gt;'1º Saneamento'!$O146,'2º Saneamento'!$P146&lt;&gt;'1º Saneamento'!$P146)),'2º Saneamento'!F146," ")</f>
        <v xml:space="preserve"> </v>
      </c>
      <c r="G146" s="5" t="str">
        <f>IF(AND('2º Saneamento'!$O146&gt;30%,'2º Saneamento'!G146&gt;='2º Saneamento'!$P146,'2º Saneamento'!G146&lt;='2º Saneamento'!$Q146,COUNT('2º Saneamento'!$C146:$L146)&gt;3,OR('2º Saneamento'!$N146&lt;&gt;'1º Saneamento'!$N146,'2º Saneamento'!$O146&lt;&gt;'1º Saneamento'!$O146,'2º Saneamento'!$P146&lt;&gt;'1º Saneamento'!$P146)),'2º Saneamento'!G146," ")</f>
        <v xml:space="preserve"> </v>
      </c>
      <c r="H146" s="5" t="str">
        <f>IF(AND('2º Saneamento'!$O146&gt;30%,'2º Saneamento'!H146&gt;='2º Saneamento'!$P146,'2º Saneamento'!H146&lt;='2º Saneamento'!$Q146,COUNT('2º Saneamento'!$C146:$L146)&gt;3,OR('2º Saneamento'!$N146&lt;&gt;'1º Saneamento'!$N146,'2º Saneamento'!$O146&lt;&gt;'1º Saneamento'!$O146,'2º Saneamento'!$P146&lt;&gt;'1º Saneamento'!$P146)),'2º Saneamento'!H146," ")</f>
        <v xml:space="preserve"> </v>
      </c>
      <c r="I146" s="5" t="str">
        <f>IF(AND('2º Saneamento'!$O146&gt;30%,'2º Saneamento'!I146&gt;='2º Saneamento'!$P146,'2º Saneamento'!I146&lt;='2º Saneamento'!$Q146,COUNT('2º Saneamento'!$C146:$L146)&gt;3,OR('2º Saneamento'!$N146&lt;&gt;'1º Saneamento'!$N146,'2º Saneamento'!$O146&lt;&gt;'1º Saneamento'!$O146,'2º Saneamento'!$P146&lt;&gt;'1º Saneamento'!$P146)),'2º Saneamento'!I146," ")</f>
        <v xml:space="preserve"> </v>
      </c>
      <c r="J146" s="5" t="str">
        <f>IF(AND('2º Saneamento'!$O146&gt;30%,'2º Saneamento'!J146&gt;='2º Saneamento'!$P146,'2º Saneamento'!J146&lt;='2º Saneamento'!$Q146,COUNT('2º Saneamento'!$C146:$L146)&gt;3,OR('2º Saneamento'!$N146&lt;&gt;'1º Saneamento'!$N146,'2º Saneamento'!$O146&lt;&gt;'1º Saneamento'!$O146,'2º Saneamento'!$P146&lt;&gt;'1º Saneamento'!$P146)),'2º Saneamento'!J146," ")</f>
        <v xml:space="preserve"> </v>
      </c>
      <c r="K146" s="5" t="str">
        <f>IF(AND('2º Saneamento'!$O146&gt;30%,'2º Saneamento'!K146&gt;='2º Saneamento'!$P146,'2º Saneamento'!K146&lt;='2º Saneamento'!$Q146,COUNT('2º Saneamento'!$C146:$L146)&gt;3,OR('2º Saneamento'!$N146&lt;&gt;'1º Saneamento'!$N146,'2º Saneamento'!$O146&lt;&gt;'1º Saneamento'!$O146,'2º Saneamento'!$P146&lt;&gt;'1º Saneamento'!$P146)),'2º Saneamento'!K146," ")</f>
        <v xml:space="preserve"> </v>
      </c>
      <c r="L146" s="5" t="str">
        <f>IF(AND('2º Saneamento'!$O146&gt;30%,'2º Saneamento'!L146&gt;='2º Saneamento'!$P146,'2º Saneamento'!L146&lt;='2º Saneamento'!$Q146,COUNT('2º Saneamento'!$C146:$L146)&gt;3,OR('2º Saneamento'!$N146&lt;&gt;'1º Saneamento'!$N146,'2º Saneamento'!$O146&lt;&gt;'1º Saneamento'!$O146,'2º Saneamento'!$P146&lt;&gt;'1º Saneamento'!$P146)),'2º Saneamento'!L146," ")</f>
        <v xml:space="preserve"> </v>
      </c>
      <c r="M146" s="44" t="str">
        <f t="shared" si="15"/>
        <v/>
      </c>
      <c r="N146" s="7" t="str">
        <f t="shared" si="16"/>
        <v/>
      </c>
      <c r="O146" s="8" t="str">
        <f t="shared" si="17"/>
        <v/>
      </c>
      <c r="P146" s="6" t="str">
        <f t="shared" si="18"/>
        <v/>
      </c>
      <c r="Q146" s="5" t="str">
        <f t="shared" si="19"/>
        <v/>
      </c>
    </row>
    <row r="147" spans="1:17" ht="12.75" customHeight="1" x14ac:dyDescent="0.25">
      <c r="A147" s="3" t="str">
        <f>IF('Série original'!$A147&lt;&gt;"",'Série original'!$A147,"")</f>
        <v/>
      </c>
      <c r="B147" s="4" t="str">
        <f>IF('Série original'!$B147&lt;&gt;"",'Série original'!$B147,"")</f>
        <v/>
      </c>
      <c r="C147" s="5" t="str">
        <f>IF(AND('2º Saneamento'!$O147&gt;30%,'2º Saneamento'!C147&gt;='2º Saneamento'!$P147,'2º Saneamento'!C147&lt;='2º Saneamento'!$Q147,COUNT('2º Saneamento'!$C147:$L147)&gt;3,OR('2º Saneamento'!$N147&lt;&gt;'1º Saneamento'!$N147,'2º Saneamento'!$O147&lt;&gt;'1º Saneamento'!$O147,'2º Saneamento'!$P147&lt;&gt;'1º Saneamento'!$P147)),'2º Saneamento'!C147," ")</f>
        <v xml:space="preserve"> </v>
      </c>
      <c r="D147" s="5" t="str">
        <f>IF(AND('2º Saneamento'!$O147&gt;30%,'2º Saneamento'!D147&gt;='2º Saneamento'!$P147,'2º Saneamento'!D147&lt;='2º Saneamento'!$Q147,COUNT('2º Saneamento'!$C147:$L147)&gt;3,OR('2º Saneamento'!$N147&lt;&gt;'1º Saneamento'!$N147,'2º Saneamento'!$O147&lt;&gt;'1º Saneamento'!$O147,'2º Saneamento'!$P147&lt;&gt;'1º Saneamento'!$P147)),'2º Saneamento'!D147," ")</f>
        <v xml:space="preserve"> </v>
      </c>
      <c r="E147" s="5" t="str">
        <f>IF(AND('2º Saneamento'!$O147&gt;30%,'2º Saneamento'!E147&gt;='2º Saneamento'!$P147,'2º Saneamento'!E147&lt;='2º Saneamento'!$Q147,COUNT('2º Saneamento'!$C147:$L147)&gt;3,OR('2º Saneamento'!$N147&lt;&gt;'1º Saneamento'!$N147,'2º Saneamento'!$O147&lt;&gt;'1º Saneamento'!$O147,'2º Saneamento'!$P147&lt;&gt;'1º Saneamento'!$P147)),'2º Saneamento'!E147," ")</f>
        <v xml:space="preserve"> </v>
      </c>
      <c r="F147" s="5" t="str">
        <f>IF(AND('2º Saneamento'!$O147&gt;30%,'2º Saneamento'!F147&gt;='2º Saneamento'!$P147,'2º Saneamento'!F147&lt;='2º Saneamento'!$Q147,COUNT('2º Saneamento'!$C147:$L147)&gt;3,OR('2º Saneamento'!$N147&lt;&gt;'1º Saneamento'!$N147,'2º Saneamento'!$O147&lt;&gt;'1º Saneamento'!$O147,'2º Saneamento'!$P147&lt;&gt;'1º Saneamento'!$P147)),'2º Saneamento'!F147," ")</f>
        <v xml:space="preserve"> </v>
      </c>
      <c r="G147" s="5" t="str">
        <f>IF(AND('2º Saneamento'!$O147&gt;30%,'2º Saneamento'!G147&gt;='2º Saneamento'!$P147,'2º Saneamento'!G147&lt;='2º Saneamento'!$Q147,COUNT('2º Saneamento'!$C147:$L147)&gt;3,OR('2º Saneamento'!$N147&lt;&gt;'1º Saneamento'!$N147,'2º Saneamento'!$O147&lt;&gt;'1º Saneamento'!$O147,'2º Saneamento'!$P147&lt;&gt;'1º Saneamento'!$P147)),'2º Saneamento'!G147," ")</f>
        <v xml:space="preserve"> </v>
      </c>
      <c r="H147" s="5" t="str">
        <f>IF(AND('2º Saneamento'!$O147&gt;30%,'2º Saneamento'!H147&gt;='2º Saneamento'!$P147,'2º Saneamento'!H147&lt;='2º Saneamento'!$Q147,COUNT('2º Saneamento'!$C147:$L147)&gt;3,OR('2º Saneamento'!$N147&lt;&gt;'1º Saneamento'!$N147,'2º Saneamento'!$O147&lt;&gt;'1º Saneamento'!$O147,'2º Saneamento'!$P147&lt;&gt;'1º Saneamento'!$P147)),'2º Saneamento'!H147," ")</f>
        <v xml:space="preserve"> </v>
      </c>
      <c r="I147" s="5" t="str">
        <f>IF(AND('2º Saneamento'!$O147&gt;30%,'2º Saneamento'!I147&gt;='2º Saneamento'!$P147,'2º Saneamento'!I147&lt;='2º Saneamento'!$Q147,COUNT('2º Saneamento'!$C147:$L147)&gt;3,OR('2º Saneamento'!$N147&lt;&gt;'1º Saneamento'!$N147,'2º Saneamento'!$O147&lt;&gt;'1º Saneamento'!$O147,'2º Saneamento'!$P147&lt;&gt;'1º Saneamento'!$P147)),'2º Saneamento'!I147," ")</f>
        <v xml:space="preserve"> </v>
      </c>
      <c r="J147" s="5" t="str">
        <f>IF(AND('2º Saneamento'!$O147&gt;30%,'2º Saneamento'!J147&gt;='2º Saneamento'!$P147,'2º Saneamento'!J147&lt;='2º Saneamento'!$Q147,COUNT('2º Saneamento'!$C147:$L147)&gt;3,OR('2º Saneamento'!$N147&lt;&gt;'1º Saneamento'!$N147,'2º Saneamento'!$O147&lt;&gt;'1º Saneamento'!$O147,'2º Saneamento'!$P147&lt;&gt;'1º Saneamento'!$P147)),'2º Saneamento'!J147," ")</f>
        <v xml:space="preserve"> </v>
      </c>
      <c r="K147" s="5" t="str">
        <f>IF(AND('2º Saneamento'!$O147&gt;30%,'2º Saneamento'!K147&gt;='2º Saneamento'!$P147,'2º Saneamento'!K147&lt;='2º Saneamento'!$Q147,COUNT('2º Saneamento'!$C147:$L147)&gt;3,OR('2º Saneamento'!$N147&lt;&gt;'1º Saneamento'!$N147,'2º Saneamento'!$O147&lt;&gt;'1º Saneamento'!$O147,'2º Saneamento'!$P147&lt;&gt;'1º Saneamento'!$P147)),'2º Saneamento'!K147," ")</f>
        <v xml:space="preserve"> </v>
      </c>
      <c r="L147" s="5" t="str">
        <f>IF(AND('2º Saneamento'!$O147&gt;30%,'2º Saneamento'!L147&gt;='2º Saneamento'!$P147,'2º Saneamento'!L147&lt;='2º Saneamento'!$Q147,COUNT('2º Saneamento'!$C147:$L147)&gt;3,OR('2º Saneamento'!$N147&lt;&gt;'1º Saneamento'!$N147,'2º Saneamento'!$O147&lt;&gt;'1º Saneamento'!$O147,'2º Saneamento'!$P147&lt;&gt;'1º Saneamento'!$P147)),'2º Saneamento'!L147," ")</f>
        <v xml:space="preserve"> </v>
      </c>
      <c r="M147" s="44" t="str">
        <f t="shared" si="15"/>
        <v/>
      </c>
      <c r="N147" s="7" t="str">
        <f t="shared" si="16"/>
        <v/>
      </c>
      <c r="O147" s="8" t="str">
        <f t="shared" si="17"/>
        <v/>
      </c>
      <c r="P147" s="6" t="str">
        <f t="shared" si="18"/>
        <v/>
      </c>
      <c r="Q147" s="5" t="str">
        <f t="shared" si="19"/>
        <v/>
      </c>
    </row>
    <row r="148" spans="1:17" ht="12.75" customHeight="1" x14ac:dyDescent="0.25">
      <c r="A148" s="3" t="str">
        <f>IF('Série original'!$A148&lt;&gt;"",'Série original'!$A148,"")</f>
        <v/>
      </c>
      <c r="B148" s="4" t="str">
        <f>IF('Série original'!$B148&lt;&gt;"",'Série original'!$B148,"")</f>
        <v/>
      </c>
      <c r="C148" s="5" t="str">
        <f>IF(AND('2º Saneamento'!$O148&gt;30%,'2º Saneamento'!C148&gt;='2º Saneamento'!$P148,'2º Saneamento'!C148&lt;='2º Saneamento'!$Q148,COUNT('2º Saneamento'!$C148:$L148)&gt;3,OR('2º Saneamento'!$N148&lt;&gt;'1º Saneamento'!$N148,'2º Saneamento'!$O148&lt;&gt;'1º Saneamento'!$O148,'2º Saneamento'!$P148&lt;&gt;'1º Saneamento'!$P148)),'2º Saneamento'!C148," ")</f>
        <v xml:space="preserve"> </v>
      </c>
      <c r="D148" s="5" t="str">
        <f>IF(AND('2º Saneamento'!$O148&gt;30%,'2º Saneamento'!D148&gt;='2º Saneamento'!$P148,'2º Saneamento'!D148&lt;='2º Saneamento'!$Q148,COUNT('2º Saneamento'!$C148:$L148)&gt;3,OR('2º Saneamento'!$N148&lt;&gt;'1º Saneamento'!$N148,'2º Saneamento'!$O148&lt;&gt;'1º Saneamento'!$O148,'2º Saneamento'!$P148&lt;&gt;'1º Saneamento'!$P148)),'2º Saneamento'!D148," ")</f>
        <v xml:space="preserve"> </v>
      </c>
      <c r="E148" s="5" t="str">
        <f>IF(AND('2º Saneamento'!$O148&gt;30%,'2º Saneamento'!E148&gt;='2º Saneamento'!$P148,'2º Saneamento'!E148&lt;='2º Saneamento'!$Q148,COUNT('2º Saneamento'!$C148:$L148)&gt;3,OR('2º Saneamento'!$N148&lt;&gt;'1º Saneamento'!$N148,'2º Saneamento'!$O148&lt;&gt;'1º Saneamento'!$O148,'2º Saneamento'!$P148&lt;&gt;'1º Saneamento'!$P148)),'2º Saneamento'!E148," ")</f>
        <v xml:space="preserve"> </v>
      </c>
      <c r="F148" s="5" t="str">
        <f>IF(AND('2º Saneamento'!$O148&gt;30%,'2º Saneamento'!F148&gt;='2º Saneamento'!$P148,'2º Saneamento'!F148&lt;='2º Saneamento'!$Q148,COUNT('2º Saneamento'!$C148:$L148)&gt;3,OR('2º Saneamento'!$N148&lt;&gt;'1º Saneamento'!$N148,'2º Saneamento'!$O148&lt;&gt;'1º Saneamento'!$O148,'2º Saneamento'!$P148&lt;&gt;'1º Saneamento'!$P148)),'2º Saneamento'!F148," ")</f>
        <v xml:space="preserve"> </v>
      </c>
      <c r="G148" s="5" t="str">
        <f>IF(AND('2º Saneamento'!$O148&gt;30%,'2º Saneamento'!G148&gt;='2º Saneamento'!$P148,'2º Saneamento'!G148&lt;='2º Saneamento'!$Q148,COUNT('2º Saneamento'!$C148:$L148)&gt;3,OR('2º Saneamento'!$N148&lt;&gt;'1º Saneamento'!$N148,'2º Saneamento'!$O148&lt;&gt;'1º Saneamento'!$O148,'2º Saneamento'!$P148&lt;&gt;'1º Saneamento'!$P148)),'2º Saneamento'!G148," ")</f>
        <v xml:space="preserve"> </v>
      </c>
      <c r="H148" s="5" t="str">
        <f>IF(AND('2º Saneamento'!$O148&gt;30%,'2º Saneamento'!H148&gt;='2º Saneamento'!$P148,'2º Saneamento'!H148&lt;='2º Saneamento'!$Q148,COUNT('2º Saneamento'!$C148:$L148)&gt;3,OR('2º Saneamento'!$N148&lt;&gt;'1º Saneamento'!$N148,'2º Saneamento'!$O148&lt;&gt;'1º Saneamento'!$O148,'2º Saneamento'!$P148&lt;&gt;'1º Saneamento'!$P148)),'2º Saneamento'!H148," ")</f>
        <v xml:space="preserve"> </v>
      </c>
      <c r="I148" s="5" t="str">
        <f>IF(AND('2º Saneamento'!$O148&gt;30%,'2º Saneamento'!I148&gt;='2º Saneamento'!$P148,'2º Saneamento'!I148&lt;='2º Saneamento'!$Q148,COUNT('2º Saneamento'!$C148:$L148)&gt;3,OR('2º Saneamento'!$N148&lt;&gt;'1º Saneamento'!$N148,'2º Saneamento'!$O148&lt;&gt;'1º Saneamento'!$O148,'2º Saneamento'!$P148&lt;&gt;'1º Saneamento'!$P148)),'2º Saneamento'!I148," ")</f>
        <v xml:space="preserve"> </v>
      </c>
      <c r="J148" s="5" t="str">
        <f>IF(AND('2º Saneamento'!$O148&gt;30%,'2º Saneamento'!J148&gt;='2º Saneamento'!$P148,'2º Saneamento'!J148&lt;='2º Saneamento'!$Q148,COUNT('2º Saneamento'!$C148:$L148)&gt;3,OR('2º Saneamento'!$N148&lt;&gt;'1º Saneamento'!$N148,'2º Saneamento'!$O148&lt;&gt;'1º Saneamento'!$O148,'2º Saneamento'!$P148&lt;&gt;'1º Saneamento'!$P148)),'2º Saneamento'!J148," ")</f>
        <v xml:space="preserve"> </v>
      </c>
      <c r="K148" s="5" t="str">
        <f>IF(AND('2º Saneamento'!$O148&gt;30%,'2º Saneamento'!K148&gt;='2º Saneamento'!$P148,'2º Saneamento'!K148&lt;='2º Saneamento'!$Q148,COUNT('2º Saneamento'!$C148:$L148)&gt;3,OR('2º Saneamento'!$N148&lt;&gt;'1º Saneamento'!$N148,'2º Saneamento'!$O148&lt;&gt;'1º Saneamento'!$O148,'2º Saneamento'!$P148&lt;&gt;'1º Saneamento'!$P148)),'2º Saneamento'!K148," ")</f>
        <v xml:space="preserve"> </v>
      </c>
      <c r="L148" s="5" t="str">
        <f>IF(AND('2º Saneamento'!$O148&gt;30%,'2º Saneamento'!L148&gt;='2º Saneamento'!$P148,'2º Saneamento'!L148&lt;='2º Saneamento'!$Q148,COUNT('2º Saneamento'!$C148:$L148)&gt;3,OR('2º Saneamento'!$N148&lt;&gt;'1º Saneamento'!$N148,'2º Saneamento'!$O148&lt;&gt;'1º Saneamento'!$O148,'2º Saneamento'!$P148&lt;&gt;'1º Saneamento'!$P148)),'2º Saneamento'!L148," ")</f>
        <v xml:space="preserve"> </v>
      </c>
      <c r="M148" s="44" t="str">
        <f t="shared" si="15"/>
        <v/>
      </c>
      <c r="N148" s="7" t="str">
        <f t="shared" si="16"/>
        <v/>
      </c>
      <c r="O148" s="8" t="str">
        <f t="shared" si="17"/>
        <v/>
      </c>
      <c r="P148" s="6" t="str">
        <f t="shared" si="18"/>
        <v/>
      </c>
      <c r="Q148" s="5" t="str">
        <f t="shared" si="19"/>
        <v/>
      </c>
    </row>
    <row r="149" spans="1:17" ht="12.75" customHeight="1" x14ac:dyDescent="0.25">
      <c r="A149" s="3" t="str">
        <f>IF('Série original'!$A149&lt;&gt;"",'Série original'!$A149,"")</f>
        <v/>
      </c>
      <c r="B149" s="4" t="str">
        <f>IF('Série original'!$B149&lt;&gt;"",'Série original'!$B149,"")</f>
        <v/>
      </c>
      <c r="C149" s="5" t="str">
        <f>IF(AND('2º Saneamento'!$O149&gt;30%,'2º Saneamento'!C149&gt;='2º Saneamento'!$P149,'2º Saneamento'!C149&lt;='2º Saneamento'!$Q149,COUNT('2º Saneamento'!$C149:$L149)&gt;3,OR('2º Saneamento'!$N149&lt;&gt;'1º Saneamento'!$N149,'2º Saneamento'!$O149&lt;&gt;'1º Saneamento'!$O149,'2º Saneamento'!$P149&lt;&gt;'1º Saneamento'!$P149)),'2º Saneamento'!C149," ")</f>
        <v xml:space="preserve"> </v>
      </c>
      <c r="D149" s="5" t="str">
        <f>IF(AND('2º Saneamento'!$O149&gt;30%,'2º Saneamento'!D149&gt;='2º Saneamento'!$P149,'2º Saneamento'!D149&lt;='2º Saneamento'!$Q149,COUNT('2º Saneamento'!$C149:$L149)&gt;3,OR('2º Saneamento'!$N149&lt;&gt;'1º Saneamento'!$N149,'2º Saneamento'!$O149&lt;&gt;'1º Saneamento'!$O149,'2º Saneamento'!$P149&lt;&gt;'1º Saneamento'!$P149)),'2º Saneamento'!D149," ")</f>
        <v xml:space="preserve"> </v>
      </c>
      <c r="E149" s="5" t="str">
        <f>IF(AND('2º Saneamento'!$O149&gt;30%,'2º Saneamento'!E149&gt;='2º Saneamento'!$P149,'2º Saneamento'!E149&lt;='2º Saneamento'!$Q149,COUNT('2º Saneamento'!$C149:$L149)&gt;3,OR('2º Saneamento'!$N149&lt;&gt;'1º Saneamento'!$N149,'2º Saneamento'!$O149&lt;&gt;'1º Saneamento'!$O149,'2º Saneamento'!$P149&lt;&gt;'1º Saneamento'!$P149)),'2º Saneamento'!E149," ")</f>
        <v xml:space="preserve"> </v>
      </c>
      <c r="F149" s="5" t="str">
        <f>IF(AND('2º Saneamento'!$O149&gt;30%,'2º Saneamento'!F149&gt;='2º Saneamento'!$P149,'2º Saneamento'!F149&lt;='2º Saneamento'!$Q149,COUNT('2º Saneamento'!$C149:$L149)&gt;3,OR('2º Saneamento'!$N149&lt;&gt;'1º Saneamento'!$N149,'2º Saneamento'!$O149&lt;&gt;'1º Saneamento'!$O149,'2º Saneamento'!$P149&lt;&gt;'1º Saneamento'!$P149)),'2º Saneamento'!F149," ")</f>
        <v xml:space="preserve"> </v>
      </c>
      <c r="G149" s="5" t="str">
        <f>IF(AND('2º Saneamento'!$O149&gt;30%,'2º Saneamento'!G149&gt;='2º Saneamento'!$P149,'2º Saneamento'!G149&lt;='2º Saneamento'!$Q149,COUNT('2º Saneamento'!$C149:$L149)&gt;3,OR('2º Saneamento'!$N149&lt;&gt;'1º Saneamento'!$N149,'2º Saneamento'!$O149&lt;&gt;'1º Saneamento'!$O149,'2º Saneamento'!$P149&lt;&gt;'1º Saneamento'!$P149)),'2º Saneamento'!G149," ")</f>
        <v xml:space="preserve"> </v>
      </c>
      <c r="H149" s="5" t="str">
        <f>IF(AND('2º Saneamento'!$O149&gt;30%,'2º Saneamento'!H149&gt;='2º Saneamento'!$P149,'2º Saneamento'!H149&lt;='2º Saneamento'!$Q149,COUNT('2º Saneamento'!$C149:$L149)&gt;3,OR('2º Saneamento'!$N149&lt;&gt;'1º Saneamento'!$N149,'2º Saneamento'!$O149&lt;&gt;'1º Saneamento'!$O149,'2º Saneamento'!$P149&lt;&gt;'1º Saneamento'!$P149)),'2º Saneamento'!H149," ")</f>
        <v xml:space="preserve"> </v>
      </c>
      <c r="I149" s="5" t="str">
        <f>IF(AND('2º Saneamento'!$O149&gt;30%,'2º Saneamento'!I149&gt;='2º Saneamento'!$P149,'2º Saneamento'!I149&lt;='2º Saneamento'!$Q149,COUNT('2º Saneamento'!$C149:$L149)&gt;3,OR('2º Saneamento'!$N149&lt;&gt;'1º Saneamento'!$N149,'2º Saneamento'!$O149&lt;&gt;'1º Saneamento'!$O149,'2º Saneamento'!$P149&lt;&gt;'1º Saneamento'!$P149)),'2º Saneamento'!I149," ")</f>
        <v xml:space="preserve"> </v>
      </c>
      <c r="J149" s="5" t="str">
        <f>IF(AND('2º Saneamento'!$O149&gt;30%,'2º Saneamento'!J149&gt;='2º Saneamento'!$P149,'2º Saneamento'!J149&lt;='2º Saneamento'!$Q149,COUNT('2º Saneamento'!$C149:$L149)&gt;3,OR('2º Saneamento'!$N149&lt;&gt;'1º Saneamento'!$N149,'2º Saneamento'!$O149&lt;&gt;'1º Saneamento'!$O149,'2º Saneamento'!$P149&lt;&gt;'1º Saneamento'!$P149)),'2º Saneamento'!J149," ")</f>
        <v xml:space="preserve"> </v>
      </c>
      <c r="K149" s="5" t="str">
        <f>IF(AND('2º Saneamento'!$O149&gt;30%,'2º Saneamento'!K149&gt;='2º Saneamento'!$P149,'2º Saneamento'!K149&lt;='2º Saneamento'!$Q149,COUNT('2º Saneamento'!$C149:$L149)&gt;3,OR('2º Saneamento'!$N149&lt;&gt;'1º Saneamento'!$N149,'2º Saneamento'!$O149&lt;&gt;'1º Saneamento'!$O149,'2º Saneamento'!$P149&lt;&gt;'1º Saneamento'!$P149)),'2º Saneamento'!K149," ")</f>
        <v xml:space="preserve"> </v>
      </c>
      <c r="L149" s="5" t="str">
        <f>IF(AND('2º Saneamento'!$O149&gt;30%,'2º Saneamento'!L149&gt;='2º Saneamento'!$P149,'2º Saneamento'!L149&lt;='2º Saneamento'!$Q149,COUNT('2º Saneamento'!$C149:$L149)&gt;3,OR('2º Saneamento'!$N149&lt;&gt;'1º Saneamento'!$N149,'2º Saneamento'!$O149&lt;&gt;'1º Saneamento'!$O149,'2º Saneamento'!$P149&lt;&gt;'1º Saneamento'!$P149)),'2º Saneamento'!L149," ")</f>
        <v xml:space="preserve"> </v>
      </c>
      <c r="M149" s="44" t="str">
        <f t="shared" si="15"/>
        <v/>
      </c>
      <c r="N149" s="7" t="str">
        <f t="shared" si="16"/>
        <v/>
      </c>
      <c r="O149" s="8" t="str">
        <f t="shared" si="17"/>
        <v/>
      </c>
      <c r="P149" s="6" t="str">
        <f t="shared" si="18"/>
        <v/>
      </c>
      <c r="Q149" s="5" t="str">
        <f t="shared" si="19"/>
        <v/>
      </c>
    </row>
    <row r="150" spans="1:17" ht="12.75" customHeight="1" x14ac:dyDescent="0.25">
      <c r="A150" s="3" t="str">
        <f>IF('Série original'!$A150&lt;&gt;"",'Série original'!$A150,"")</f>
        <v/>
      </c>
      <c r="B150" s="4" t="str">
        <f>IF('Série original'!$B150&lt;&gt;"",'Série original'!$B150,"")</f>
        <v/>
      </c>
      <c r="C150" s="5" t="str">
        <f>IF(AND('2º Saneamento'!$O150&gt;30%,'2º Saneamento'!C150&gt;='2º Saneamento'!$P150,'2º Saneamento'!C150&lt;='2º Saneamento'!$Q150,COUNT('2º Saneamento'!$C150:$L150)&gt;3,OR('2º Saneamento'!$N150&lt;&gt;'1º Saneamento'!$N150,'2º Saneamento'!$O150&lt;&gt;'1º Saneamento'!$O150,'2º Saneamento'!$P150&lt;&gt;'1º Saneamento'!$P150)),'2º Saneamento'!C150," ")</f>
        <v xml:space="preserve"> </v>
      </c>
      <c r="D150" s="5" t="str">
        <f>IF(AND('2º Saneamento'!$O150&gt;30%,'2º Saneamento'!D150&gt;='2º Saneamento'!$P150,'2º Saneamento'!D150&lt;='2º Saneamento'!$Q150,COUNT('2º Saneamento'!$C150:$L150)&gt;3,OR('2º Saneamento'!$N150&lt;&gt;'1º Saneamento'!$N150,'2º Saneamento'!$O150&lt;&gt;'1º Saneamento'!$O150,'2º Saneamento'!$P150&lt;&gt;'1º Saneamento'!$P150)),'2º Saneamento'!D150," ")</f>
        <v xml:space="preserve"> </v>
      </c>
      <c r="E150" s="5" t="str">
        <f>IF(AND('2º Saneamento'!$O150&gt;30%,'2º Saneamento'!E150&gt;='2º Saneamento'!$P150,'2º Saneamento'!E150&lt;='2º Saneamento'!$Q150,COUNT('2º Saneamento'!$C150:$L150)&gt;3,OR('2º Saneamento'!$N150&lt;&gt;'1º Saneamento'!$N150,'2º Saneamento'!$O150&lt;&gt;'1º Saneamento'!$O150,'2º Saneamento'!$P150&lt;&gt;'1º Saneamento'!$P150)),'2º Saneamento'!E150," ")</f>
        <v xml:space="preserve"> </v>
      </c>
      <c r="F150" s="5" t="str">
        <f>IF(AND('2º Saneamento'!$O150&gt;30%,'2º Saneamento'!F150&gt;='2º Saneamento'!$P150,'2º Saneamento'!F150&lt;='2º Saneamento'!$Q150,COUNT('2º Saneamento'!$C150:$L150)&gt;3,OR('2º Saneamento'!$N150&lt;&gt;'1º Saneamento'!$N150,'2º Saneamento'!$O150&lt;&gt;'1º Saneamento'!$O150,'2º Saneamento'!$P150&lt;&gt;'1º Saneamento'!$P150)),'2º Saneamento'!F150," ")</f>
        <v xml:space="preserve"> </v>
      </c>
      <c r="G150" s="5" t="str">
        <f>IF(AND('2º Saneamento'!$O150&gt;30%,'2º Saneamento'!G150&gt;='2º Saneamento'!$P150,'2º Saneamento'!G150&lt;='2º Saneamento'!$Q150,COUNT('2º Saneamento'!$C150:$L150)&gt;3,OR('2º Saneamento'!$N150&lt;&gt;'1º Saneamento'!$N150,'2º Saneamento'!$O150&lt;&gt;'1º Saneamento'!$O150,'2º Saneamento'!$P150&lt;&gt;'1º Saneamento'!$P150)),'2º Saneamento'!G150," ")</f>
        <v xml:space="preserve"> </v>
      </c>
      <c r="H150" s="5" t="str">
        <f>IF(AND('2º Saneamento'!$O150&gt;30%,'2º Saneamento'!H150&gt;='2º Saneamento'!$P150,'2º Saneamento'!H150&lt;='2º Saneamento'!$Q150,COUNT('2º Saneamento'!$C150:$L150)&gt;3,OR('2º Saneamento'!$N150&lt;&gt;'1º Saneamento'!$N150,'2º Saneamento'!$O150&lt;&gt;'1º Saneamento'!$O150,'2º Saneamento'!$P150&lt;&gt;'1º Saneamento'!$P150)),'2º Saneamento'!H150," ")</f>
        <v xml:space="preserve"> </v>
      </c>
      <c r="I150" s="5" t="str">
        <f>IF(AND('2º Saneamento'!$O150&gt;30%,'2º Saneamento'!I150&gt;='2º Saneamento'!$P150,'2º Saneamento'!I150&lt;='2º Saneamento'!$Q150,COUNT('2º Saneamento'!$C150:$L150)&gt;3,OR('2º Saneamento'!$N150&lt;&gt;'1º Saneamento'!$N150,'2º Saneamento'!$O150&lt;&gt;'1º Saneamento'!$O150,'2º Saneamento'!$P150&lt;&gt;'1º Saneamento'!$P150)),'2º Saneamento'!I150," ")</f>
        <v xml:space="preserve"> </v>
      </c>
      <c r="J150" s="5" t="str">
        <f>IF(AND('2º Saneamento'!$O150&gt;30%,'2º Saneamento'!J150&gt;='2º Saneamento'!$P150,'2º Saneamento'!J150&lt;='2º Saneamento'!$Q150,COUNT('2º Saneamento'!$C150:$L150)&gt;3,OR('2º Saneamento'!$N150&lt;&gt;'1º Saneamento'!$N150,'2º Saneamento'!$O150&lt;&gt;'1º Saneamento'!$O150,'2º Saneamento'!$P150&lt;&gt;'1º Saneamento'!$P150)),'2º Saneamento'!J150," ")</f>
        <v xml:space="preserve"> </v>
      </c>
      <c r="K150" s="5" t="str">
        <f>IF(AND('2º Saneamento'!$O150&gt;30%,'2º Saneamento'!K150&gt;='2º Saneamento'!$P150,'2º Saneamento'!K150&lt;='2º Saneamento'!$Q150,COUNT('2º Saneamento'!$C150:$L150)&gt;3,OR('2º Saneamento'!$N150&lt;&gt;'1º Saneamento'!$N150,'2º Saneamento'!$O150&lt;&gt;'1º Saneamento'!$O150,'2º Saneamento'!$P150&lt;&gt;'1º Saneamento'!$P150)),'2º Saneamento'!K150," ")</f>
        <v xml:space="preserve"> </v>
      </c>
      <c r="L150" s="5" t="str">
        <f>IF(AND('2º Saneamento'!$O150&gt;30%,'2º Saneamento'!L150&gt;='2º Saneamento'!$P150,'2º Saneamento'!L150&lt;='2º Saneamento'!$Q150,COUNT('2º Saneamento'!$C150:$L150)&gt;3,OR('2º Saneamento'!$N150&lt;&gt;'1º Saneamento'!$N150,'2º Saneamento'!$O150&lt;&gt;'1º Saneamento'!$O150,'2º Saneamento'!$P150&lt;&gt;'1º Saneamento'!$P150)),'2º Saneamento'!L150," ")</f>
        <v xml:space="preserve"> </v>
      </c>
      <c r="M150" s="44" t="str">
        <f t="shared" si="15"/>
        <v/>
      </c>
      <c r="N150" s="7" t="str">
        <f t="shared" si="16"/>
        <v/>
      </c>
      <c r="O150" s="8" t="str">
        <f t="shared" si="17"/>
        <v/>
      </c>
      <c r="P150" s="6" t="str">
        <f t="shared" si="18"/>
        <v/>
      </c>
      <c r="Q150" s="5" t="str">
        <f t="shared" si="19"/>
        <v/>
      </c>
    </row>
    <row r="151" spans="1:17" ht="12.75" customHeight="1" x14ac:dyDescent="0.25">
      <c r="A151" s="3" t="str">
        <f>IF('Série original'!$A151&lt;&gt;"",'Série original'!$A151,"")</f>
        <v/>
      </c>
      <c r="B151" s="4" t="str">
        <f>IF('Série original'!$B151&lt;&gt;"",'Série original'!$B151,"")</f>
        <v/>
      </c>
      <c r="C151" s="5" t="str">
        <f>IF(AND('2º Saneamento'!$O151&gt;30%,'2º Saneamento'!C151&gt;='2º Saneamento'!$P151,'2º Saneamento'!C151&lt;='2º Saneamento'!$Q151,COUNT('2º Saneamento'!$C151:$L151)&gt;3,OR('2º Saneamento'!$N151&lt;&gt;'1º Saneamento'!$N151,'2º Saneamento'!$O151&lt;&gt;'1º Saneamento'!$O151,'2º Saneamento'!$P151&lt;&gt;'1º Saneamento'!$P151)),'2º Saneamento'!C151," ")</f>
        <v xml:space="preserve"> </v>
      </c>
      <c r="D151" s="5" t="str">
        <f>IF(AND('2º Saneamento'!$O151&gt;30%,'2º Saneamento'!D151&gt;='2º Saneamento'!$P151,'2º Saneamento'!D151&lt;='2º Saneamento'!$Q151,COUNT('2º Saneamento'!$C151:$L151)&gt;3,OR('2º Saneamento'!$N151&lt;&gt;'1º Saneamento'!$N151,'2º Saneamento'!$O151&lt;&gt;'1º Saneamento'!$O151,'2º Saneamento'!$P151&lt;&gt;'1º Saneamento'!$P151)),'2º Saneamento'!D151," ")</f>
        <v xml:space="preserve"> </v>
      </c>
      <c r="E151" s="5" t="str">
        <f>IF(AND('2º Saneamento'!$O151&gt;30%,'2º Saneamento'!E151&gt;='2º Saneamento'!$P151,'2º Saneamento'!E151&lt;='2º Saneamento'!$Q151,COUNT('2º Saneamento'!$C151:$L151)&gt;3,OR('2º Saneamento'!$N151&lt;&gt;'1º Saneamento'!$N151,'2º Saneamento'!$O151&lt;&gt;'1º Saneamento'!$O151,'2º Saneamento'!$P151&lt;&gt;'1º Saneamento'!$P151)),'2º Saneamento'!E151," ")</f>
        <v xml:space="preserve"> </v>
      </c>
      <c r="F151" s="5" t="str">
        <f>IF(AND('2º Saneamento'!$O151&gt;30%,'2º Saneamento'!F151&gt;='2º Saneamento'!$P151,'2º Saneamento'!F151&lt;='2º Saneamento'!$Q151,COUNT('2º Saneamento'!$C151:$L151)&gt;3,OR('2º Saneamento'!$N151&lt;&gt;'1º Saneamento'!$N151,'2º Saneamento'!$O151&lt;&gt;'1º Saneamento'!$O151,'2º Saneamento'!$P151&lt;&gt;'1º Saneamento'!$P151)),'2º Saneamento'!F151," ")</f>
        <v xml:space="preserve"> </v>
      </c>
      <c r="G151" s="5" t="str">
        <f>IF(AND('2º Saneamento'!$O151&gt;30%,'2º Saneamento'!G151&gt;='2º Saneamento'!$P151,'2º Saneamento'!G151&lt;='2º Saneamento'!$Q151,COUNT('2º Saneamento'!$C151:$L151)&gt;3,OR('2º Saneamento'!$N151&lt;&gt;'1º Saneamento'!$N151,'2º Saneamento'!$O151&lt;&gt;'1º Saneamento'!$O151,'2º Saneamento'!$P151&lt;&gt;'1º Saneamento'!$P151)),'2º Saneamento'!G151," ")</f>
        <v xml:space="preserve"> </v>
      </c>
      <c r="H151" s="5" t="str">
        <f>IF(AND('2º Saneamento'!$O151&gt;30%,'2º Saneamento'!H151&gt;='2º Saneamento'!$P151,'2º Saneamento'!H151&lt;='2º Saneamento'!$Q151,COUNT('2º Saneamento'!$C151:$L151)&gt;3,OR('2º Saneamento'!$N151&lt;&gt;'1º Saneamento'!$N151,'2º Saneamento'!$O151&lt;&gt;'1º Saneamento'!$O151,'2º Saneamento'!$P151&lt;&gt;'1º Saneamento'!$P151)),'2º Saneamento'!H151," ")</f>
        <v xml:space="preserve"> </v>
      </c>
      <c r="I151" s="5" t="str">
        <f>IF(AND('2º Saneamento'!$O151&gt;30%,'2º Saneamento'!I151&gt;='2º Saneamento'!$P151,'2º Saneamento'!I151&lt;='2º Saneamento'!$Q151,COUNT('2º Saneamento'!$C151:$L151)&gt;3,OR('2º Saneamento'!$N151&lt;&gt;'1º Saneamento'!$N151,'2º Saneamento'!$O151&lt;&gt;'1º Saneamento'!$O151,'2º Saneamento'!$P151&lt;&gt;'1º Saneamento'!$P151)),'2º Saneamento'!I151," ")</f>
        <v xml:space="preserve"> </v>
      </c>
      <c r="J151" s="5" t="str">
        <f>IF(AND('2º Saneamento'!$O151&gt;30%,'2º Saneamento'!J151&gt;='2º Saneamento'!$P151,'2º Saneamento'!J151&lt;='2º Saneamento'!$Q151,COUNT('2º Saneamento'!$C151:$L151)&gt;3,OR('2º Saneamento'!$N151&lt;&gt;'1º Saneamento'!$N151,'2º Saneamento'!$O151&lt;&gt;'1º Saneamento'!$O151,'2º Saneamento'!$P151&lt;&gt;'1º Saneamento'!$P151)),'2º Saneamento'!J151," ")</f>
        <v xml:space="preserve"> </v>
      </c>
      <c r="K151" s="5" t="str">
        <f>IF(AND('2º Saneamento'!$O151&gt;30%,'2º Saneamento'!K151&gt;='2º Saneamento'!$P151,'2º Saneamento'!K151&lt;='2º Saneamento'!$Q151,COUNT('2º Saneamento'!$C151:$L151)&gt;3,OR('2º Saneamento'!$N151&lt;&gt;'1º Saneamento'!$N151,'2º Saneamento'!$O151&lt;&gt;'1º Saneamento'!$O151,'2º Saneamento'!$P151&lt;&gt;'1º Saneamento'!$P151)),'2º Saneamento'!K151," ")</f>
        <v xml:space="preserve"> </v>
      </c>
      <c r="L151" s="5" t="str">
        <f>IF(AND('2º Saneamento'!$O151&gt;30%,'2º Saneamento'!L151&gt;='2º Saneamento'!$P151,'2º Saneamento'!L151&lt;='2º Saneamento'!$Q151,COUNT('2º Saneamento'!$C151:$L151)&gt;3,OR('2º Saneamento'!$N151&lt;&gt;'1º Saneamento'!$N151,'2º Saneamento'!$O151&lt;&gt;'1º Saneamento'!$O151,'2º Saneamento'!$P151&lt;&gt;'1º Saneamento'!$P151)),'2º Saneamento'!L151," ")</f>
        <v xml:space="preserve"> </v>
      </c>
      <c r="M151" s="44" t="str">
        <f t="shared" si="15"/>
        <v/>
      </c>
      <c r="N151" s="7" t="str">
        <f t="shared" si="16"/>
        <v/>
      </c>
      <c r="O151" s="8" t="str">
        <f t="shared" si="17"/>
        <v/>
      </c>
      <c r="P151" s="6" t="str">
        <f t="shared" si="18"/>
        <v/>
      </c>
      <c r="Q151" s="5" t="str">
        <f t="shared" si="19"/>
        <v/>
      </c>
    </row>
    <row r="152" spans="1:17" ht="12.75" customHeight="1" x14ac:dyDescent="0.25">
      <c r="A152" s="3" t="str">
        <f>IF('Série original'!$A152&lt;&gt;"",'Série original'!$A152,"")</f>
        <v/>
      </c>
      <c r="B152" s="4" t="str">
        <f>IF('Série original'!$B152&lt;&gt;"",'Série original'!$B152,"")</f>
        <v/>
      </c>
      <c r="C152" s="5" t="str">
        <f>IF(AND('2º Saneamento'!$O152&gt;30%,'2º Saneamento'!C152&gt;='2º Saneamento'!$P152,'2º Saneamento'!C152&lt;='2º Saneamento'!$Q152,COUNT('2º Saneamento'!$C152:$L152)&gt;3,OR('2º Saneamento'!$N152&lt;&gt;'1º Saneamento'!$N152,'2º Saneamento'!$O152&lt;&gt;'1º Saneamento'!$O152,'2º Saneamento'!$P152&lt;&gt;'1º Saneamento'!$P152)),'2º Saneamento'!C152," ")</f>
        <v xml:space="preserve"> </v>
      </c>
      <c r="D152" s="5" t="str">
        <f>IF(AND('2º Saneamento'!$O152&gt;30%,'2º Saneamento'!D152&gt;='2º Saneamento'!$P152,'2º Saneamento'!D152&lt;='2º Saneamento'!$Q152,COUNT('2º Saneamento'!$C152:$L152)&gt;3,OR('2º Saneamento'!$N152&lt;&gt;'1º Saneamento'!$N152,'2º Saneamento'!$O152&lt;&gt;'1º Saneamento'!$O152,'2º Saneamento'!$P152&lt;&gt;'1º Saneamento'!$P152)),'2º Saneamento'!D152," ")</f>
        <v xml:space="preserve"> </v>
      </c>
      <c r="E152" s="5" t="str">
        <f>IF(AND('2º Saneamento'!$O152&gt;30%,'2º Saneamento'!E152&gt;='2º Saneamento'!$P152,'2º Saneamento'!E152&lt;='2º Saneamento'!$Q152,COUNT('2º Saneamento'!$C152:$L152)&gt;3,OR('2º Saneamento'!$N152&lt;&gt;'1º Saneamento'!$N152,'2º Saneamento'!$O152&lt;&gt;'1º Saneamento'!$O152,'2º Saneamento'!$P152&lt;&gt;'1º Saneamento'!$P152)),'2º Saneamento'!E152," ")</f>
        <v xml:space="preserve"> </v>
      </c>
      <c r="F152" s="5" t="str">
        <f>IF(AND('2º Saneamento'!$O152&gt;30%,'2º Saneamento'!F152&gt;='2º Saneamento'!$P152,'2º Saneamento'!F152&lt;='2º Saneamento'!$Q152,COUNT('2º Saneamento'!$C152:$L152)&gt;3,OR('2º Saneamento'!$N152&lt;&gt;'1º Saneamento'!$N152,'2º Saneamento'!$O152&lt;&gt;'1º Saneamento'!$O152,'2º Saneamento'!$P152&lt;&gt;'1º Saneamento'!$P152)),'2º Saneamento'!F152," ")</f>
        <v xml:space="preserve"> </v>
      </c>
      <c r="G152" s="5" t="str">
        <f>IF(AND('2º Saneamento'!$O152&gt;30%,'2º Saneamento'!G152&gt;='2º Saneamento'!$P152,'2º Saneamento'!G152&lt;='2º Saneamento'!$Q152,COUNT('2º Saneamento'!$C152:$L152)&gt;3,OR('2º Saneamento'!$N152&lt;&gt;'1º Saneamento'!$N152,'2º Saneamento'!$O152&lt;&gt;'1º Saneamento'!$O152,'2º Saneamento'!$P152&lt;&gt;'1º Saneamento'!$P152)),'2º Saneamento'!G152," ")</f>
        <v xml:space="preserve"> </v>
      </c>
      <c r="H152" s="5" t="str">
        <f>IF(AND('2º Saneamento'!$O152&gt;30%,'2º Saneamento'!H152&gt;='2º Saneamento'!$P152,'2º Saneamento'!H152&lt;='2º Saneamento'!$Q152,COUNT('2º Saneamento'!$C152:$L152)&gt;3,OR('2º Saneamento'!$N152&lt;&gt;'1º Saneamento'!$N152,'2º Saneamento'!$O152&lt;&gt;'1º Saneamento'!$O152,'2º Saneamento'!$P152&lt;&gt;'1º Saneamento'!$P152)),'2º Saneamento'!H152," ")</f>
        <v xml:space="preserve"> </v>
      </c>
      <c r="I152" s="5" t="str">
        <f>IF(AND('2º Saneamento'!$O152&gt;30%,'2º Saneamento'!I152&gt;='2º Saneamento'!$P152,'2º Saneamento'!I152&lt;='2º Saneamento'!$Q152,COUNT('2º Saneamento'!$C152:$L152)&gt;3,OR('2º Saneamento'!$N152&lt;&gt;'1º Saneamento'!$N152,'2º Saneamento'!$O152&lt;&gt;'1º Saneamento'!$O152,'2º Saneamento'!$P152&lt;&gt;'1º Saneamento'!$P152)),'2º Saneamento'!I152," ")</f>
        <v xml:space="preserve"> </v>
      </c>
      <c r="J152" s="5" t="str">
        <f>IF(AND('2º Saneamento'!$O152&gt;30%,'2º Saneamento'!J152&gt;='2º Saneamento'!$P152,'2º Saneamento'!J152&lt;='2º Saneamento'!$Q152,COUNT('2º Saneamento'!$C152:$L152)&gt;3,OR('2º Saneamento'!$N152&lt;&gt;'1º Saneamento'!$N152,'2º Saneamento'!$O152&lt;&gt;'1º Saneamento'!$O152,'2º Saneamento'!$P152&lt;&gt;'1º Saneamento'!$P152)),'2º Saneamento'!J152," ")</f>
        <v xml:space="preserve"> </v>
      </c>
      <c r="K152" s="5" t="str">
        <f>IF(AND('2º Saneamento'!$O152&gt;30%,'2º Saneamento'!K152&gt;='2º Saneamento'!$P152,'2º Saneamento'!K152&lt;='2º Saneamento'!$Q152,COUNT('2º Saneamento'!$C152:$L152)&gt;3,OR('2º Saneamento'!$N152&lt;&gt;'1º Saneamento'!$N152,'2º Saneamento'!$O152&lt;&gt;'1º Saneamento'!$O152,'2º Saneamento'!$P152&lt;&gt;'1º Saneamento'!$P152)),'2º Saneamento'!K152," ")</f>
        <v xml:space="preserve"> </v>
      </c>
      <c r="L152" s="5" t="str">
        <f>IF(AND('2º Saneamento'!$O152&gt;30%,'2º Saneamento'!L152&gt;='2º Saneamento'!$P152,'2º Saneamento'!L152&lt;='2º Saneamento'!$Q152,COUNT('2º Saneamento'!$C152:$L152)&gt;3,OR('2º Saneamento'!$N152&lt;&gt;'1º Saneamento'!$N152,'2º Saneamento'!$O152&lt;&gt;'1º Saneamento'!$O152,'2º Saneamento'!$P152&lt;&gt;'1º Saneamento'!$P152)),'2º Saneamento'!L152," ")</f>
        <v xml:space="preserve"> </v>
      </c>
      <c r="M152" s="44" t="str">
        <f t="shared" si="15"/>
        <v/>
      </c>
      <c r="N152" s="7" t="str">
        <f t="shared" si="16"/>
        <v/>
      </c>
      <c r="O152" s="8" t="str">
        <f t="shared" si="17"/>
        <v/>
      </c>
      <c r="P152" s="6" t="str">
        <f t="shared" si="18"/>
        <v/>
      </c>
      <c r="Q152" s="5" t="str">
        <f t="shared" si="19"/>
        <v/>
      </c>
    </row>
    <row r="153" spans="1:17" ht="12.75" customHeight="1" x14ac:dyDescent="0.25">
      <c r="A153" s="3" t="str">
        <f>IF('Série original'!$A153&lt;&gt;"",'Série original'!$A153,"")</f>
        <v/>
      </c>
      <c r="B153" s="4" t="str">
        <f>IF('Série original'!$B153&lt;&gt;"",'Série original'!$B153,"")</f>
        <v/>
      </c>
      <c r="C153" s="5" t="str">
        <f>IF(AND('2º Saneamento'!$O153&gt;30%,'2º Saneamento'!C153&gt;='2º Saneamento'!$P153,'2º Saneamento'!C153&lt;='2º Saneamento'!$Q153,COUNT('2º Saneamento'!$C153:$L153)&gt;3,OR('2º Saneamento'!$N153&lt;&gt;'1º Saneamento'!$N153,'2º Saneamento'!$O153&lt;&gt;'1º Saneamento'!$O153,'2º Saneamento'!$P153&lt;&gt;'1º Saneamento'!$P153)),'2º Saneamento'!C153," ")</f>
        <v xml:space="preserve"> </v>
      </c>
      <c r="D153" s="5" t="str">
        <f>IF(AND('2º Saneamento'!$O153&gt;30%,'2º Saneamento'!D153&gt;='2º Saneamento'!$P153,'2º Saneamento'!D153&lt;='2º Saneamento'!$Q153,COUNT('2º Saneamento'!$C153:$L153)&gt;3,OR('2º Saneamento'!$N153&lt;&gt;'1º Saneamento'!$N153,'2º Saneamento'!$O153&lt;&gt;'1º Saneamento'!$O153,'2º Saneamento'!$P153&lt;&gt;'1º Saneamento'!$P153)),'2º Saneamento'!D153," ")</f>
        <v xml:space="preserve"> </v>
      </c>
      <c r="E153" s="5" t="str">
        <f>IF(AND('2º Saneamento'!$O153&gt;30%,'2º Saneamento'!E153&gt;='2º Saneamento'!$P153,'2º Saneamento'!E153&lt;='2º Saneamento'!$Q153,COUNT('2º Saneamento'!$C153:$L153)&gt;3,OR('2º Saneamento'!$N153&lt;&gt;'1º Saneamento'!$N153,'2º Saneamento'!$O153&lt;&gt;'1º Saneamento'!$O153,'2º Saneamento'!$P153&lt;&gt;'1º Saneamento'!$P153)),'2º Saneamento'!E153," ")</f>
        <v xml:space="preserve"> </v>
      </c>
      <c r="F153" s="5" t="str">
        <f>IF(AND('2º Saneamento'!$O153&gt;30%,'2º Saneamento'!F153&gt;='2º Saneamento'!$P153,'2º Saneamento'!F153&lt;='2º Saneamento'!$Q153,COUNT('2º Saneamento'!$C153:$L153)&gt;3,OR('2º Saneamento'!$N153&lt;&gt;'1º Saneamento'!$N153,'2º Saneamento'!$O153&lt;&gt;'1º Saneamento'!$O153,'2º Saneamento'!$P153&lt;&gt;'1º Saneamento'!$P153)),'2º Saneamento'!F153," ")</f>
        <v xml:space="preserve"> </v>
      </c>
      <c r="G153" s="5" t="str">
        <f>IF(AND('2º Saneamento'!$O153&gt;30%,'2º Saneamento'!G153&gt;='2º Saneamento'!$P153,'2º Saneamento'!G153&lt;='2º Saneamento'!$Q153,COUNT('2º Saneamento'!$C153:$L153)&gt;3,OR('2º Saneamento'!$N153&lt;&gt;'1º Saneamento'!$N153,'2º Saneamento'!$O153&lt;&gt;'1º Saneamento'!$O153,'2º Saneamento'!$P153&lt;&gt;'1º Saneamento'!$P153)),'2º Saneamento'!G153," ")</f>
        <v xml:space="preserve"> </v>
      </c>
      <c r="H153" s="5" t="str">
        <f>IF(AND('2º Saneamento'!$O153&gt;30%,'2º Saneamento'!H153&gt;='2º Saneamento'!$P153,'2º Saneamento'!H153&lt;='2º Saneamento'!$Q153,COUNT('2º Saneamento'!$C153:$L153)&gt;3,OR('2º Saneamento'!$N153&lt;&gt;'1º Saneamento'!$N153,'2º Saneamento'!$O153&lt;&gt;'1º Saneamento'!$O153,'2º Saneamento'!$P153&lt;&gt;'1º Saneamento'!$P153)),'2º Saneamento'!H153," ")</f>
        <v xml:space="preserve"> </v>
      </c>
      <c r="I153" s="5" t="str">
        <f>IF(AND('2º Saneamento'!$O153&gt;30%,'2º Saneamento'!I153&gt;='2º Saneamento'!$P153,'2º Saneamento'!I153&lt;='2º Saneamento'!$Q153,COUNT('2º Saneamento'!$C153:$L153)&gt;3,OR('2º Saneamento'!$N153&lt;&gt;'1º Saneamento'!$N153,'2º Saneamento'!$O153&lt;&gt;'1º Saneamento'!$O153,'2º Saneamento'!$P153&lt;&gt;'1º Saneamento'!$P153)),'2º Saneamento'!I153," ")</f>
        <v xml:space="preserve"> </v>
      </c>
      <c r="J153" s="5" t="str">
        <f>IF(AND('2º Saneamento'!$O153&gt;30%,'2º Saneamento'!J153&gt;='2º Saneamento'!$P153,'2º Saneamento'!J153&lt;='2º Saneamento'!$Q153,COUNT('2º Saneamento'!$C153:$L153)&gt;3,OR('2º Saneamento'!$N153&lt;&gt;'1º Saneamento'!$N153,'2º Saneamento'!$O153&lt;&gt;'1º Saneamento'!$O153,'2º Saneamento'!$P153&lt;&gt;'1º Saneamento'!$P153)),'2º Saneamento'!J153," ")</f>
        <v xml:space="preserve"> </v>
      </c>
      <c r="K153" s="5" t="str">
        <f>IF(AND('2º Saneamento'!$O153&gt;30%,'2º Saneamento'!K153&gt;='2º Saneamento'!$P153,'2º Saneamento'!K153&lt;='2º Saneamento'!$Q153,COUNT('2º Saneamento'!$C153:$L153)&gt;3,OR('2º Saneamento'!$N153&lt;&gt;'1º Saneamento'!$N153,'2º Saneamento'!$O153&lt;&gt;'1º Saneamento'!$O153,'2º Saneamento'!$P153&lt;&gt;'1º Saneamento'!$P153)),'2º Saneamento'!K153," ")</f>
        <v xml:space="preserve"> </v>
      </c>
      <c r="L153" s="5" t="str">
        <f>IF(AND('2º Saneamento'!$O153&gt;30%,'2º Saneamento'!L153&gt;='2º Saneamento'!$P153,'2º Saneamento'!L153&lt;='2º Saneamento'!$Q153,COUNT('2º Saneamento'!$C153:$L153)&gt;3,OR('2º Saneamento'!$N153&lt;&gt;'1º Saneamento'!$N153,'2º Saneamento'!$O153&lt;&gt;'1º Saneamento'!$O153,'2º Saneamento'!$P153&lt;&gt;'1º Saneamento'!$P153)),'2º Saneamento'!L153," ")</f>
        <v xml:space="preserve"> </v>
      </c>
      <c r="M153" s="44" t="str">
        <f t="shared" si="15"/>
        <v/>
      </c>
      <c r="N153" s="7" t="str">
        <f t="shared" si="16"/>
        <v/>
      </c>
      <c r="O153" s="8" t="str">
        <f t="shared" si="17"/>
        <v/>
      </c>
      <c r="P153" s="6" t="str">
        <f t="shared" si="18"/>
        <v/>
      </c>
      <c r="Q153" s="5" t="str">
        <f t="shared" si="19"/>
        <v/>
      </c>
    </row>
    <row r="154" spans="1:17" ht="12.75" customHeight="1" x14ac:dyDescent="0.25">
      <c r="A154" s="3" t="str">
        <f>IF('Série original'!$A154&lt;&gt;"",'Série original'!$A154,"")</f>
        <v/>
      </c>
      <c r="B154" s="4" t="str">
        <f>IF('Série original'!$B154&lt;&gt;"",'Série original'!$B154,"")</f>
        <v/>
      </c>
      <c r="C154" s="5" t="str">
        <f>IF(AND('2º Saneamento'!$O154&gt;30%,'2º Saneamento'!C154&gt;='2º Saneamento'!$P154,'2º Saneamento'!C154&lt;='2º Saneamento'!$Q154,COUNT('2º Saneamento'!$C154:$L154)&gt;3,OR('2º Saneamento'!$N154&lt;&gt;'1º Saneamento'!$N154,'2º Saneamento'!$O154&lt;&gt;'1º Saneamento'!$O154,'2º Saneamento'!$P154&lt;&gt;'1º Saneamento'!$P154)),'2º Saneamento'!C154," ")</f>
        <v xml:space="preserve"> </v>
      </c>
      <c r="D154" s="5" t="str">
        <f>IF(AND('2º Saneamento'!$O154&gt;30%,'2º Saneamento'!D154&gt;='2º Saneamento'!$P154,'2º Saneamento'!D154&lt;='2º Saneamento'!$Q154,COUNT('2º Saneamento'!$C154:$L154)&gt;3,OR('2º Saneamento'!$N154&lt;&gt;'1º Saneamento'!$N154,'2º Saneamento'!$O154&lt;&gt;'1º Saneamento'!$O154,'2º Saneamento'!$P154&lt;&gt;'1º Saneamento'!$P154)),'2º Saneamento'!D154," ")</f>
        <v xml:space="preserve"> </v>
      </c>
      <c r="E154" s="5" t="str">
        <f>IF(AND('2º Saneamento'!$O154&gt;30%,'2º Saneamento'!E154&gt;='2º Saneamento'!$P154,'2º Saneamento'!E154&lt;='2º Saneamento'!$Q154,COUNT('2º Saneamento'!$C154:$L154)&gt;3,OR('2º Saneamento'!$N154&lt;&gt;'1º Saneamento'!$N154,'2º Saneamento'!$O154&lt;&gt;'1º Saneamento'!$O154,'2º Saneamento'!$P154&lt;&gt;'1º Saneamento'!$P154)),'2º Saneamento'!E154," ")</f>
        <v xml:space="preserve"> </v>
      </c>
      <c r="F154" s="5" t="str">
        <f>IF(AND('2º Saneamento'!$O154&gt;30%,'2º Saneamento'!F154&gt;='2º Saneamento'!$P154,'2º Saneamento'!F154&lt;='2º Saneamento'!$Q154,COUNT('2º Saneamento'!$C154:$L154)&gt;3,OR('2º Saneamento'!$N154&lt;&gt;'1º Saneamento'!$N154,'2º Saneamento'!$O154&lt;&gt;'1º Saneamento'!$O154,'2º Saneamento'!$P154&lt;&gt;'1º Saneamento'!$P154)),'2º Saneamento'!F154," ")</f>
        <v xml:space="preserve"> </v>
      </c>
      <c r="G154" s="5" t="str">
        <f>IF(AND('2º Saneamento'!$O154&gt;30%,'2º Saneamento'!G154&gt;='2º Saneamento'!$P154,'2º Saneamento'!G154&lt;='2º Saneamento'!$Q154,COUNT('2º Saneamento'!$C154:$L154)&gt;3,OR('2º Saneamento'!$N154&lt;&gt;'1º Saneamento'!$N154,'2º Saneamento'!$O154&lt;&gt;'1º Saneamento'!$O154,'2º Saneamento'!$P154&lt;&gt;'1º Saneamento'!$P154)),'2º Saneamento'!G154," ")</f>
        <v xml:space="preserve"> </v>
      </c>
      <c r="H154" s="5" t="str">
        <f>IF(AND('2º Saneamento'!$O154&gt;30%,'2º Saneamento'!H154&gt;='2º Saneamento'!$P154,'2º Saneamento'!H154&lt;='2º Saneamento'!$Q154,COUNT('2º Saneamento'!$C154:$L154)&gt;3,OR('2º Saneamento'!$N154&lt;&gt;'1º Saneamento'!$N154,'2º Saneamento'!$O154&lt;&gt;'1º Saneamento'!$O154,'2º Saneamento'!$P154&lt;&gt;'1º Saneamento'!$P154)),'2º Saneamento'!H154," ")</f>
        <v xml:space="preserve"> </v>
      </c>
      <c r="I154" s="5" t="str">
        <f>IF(AND('2º Saneamento'!$O154&gt;30%,'2º Saneamento'!I154&gt;='2º Saneamento'!$P154,'2º Saneamento'!I154&lt;='2º Saneamento'!$Q154,COUNT('2º Saneamento'!$C154:$L154)&gt;3,OR('2º Saneamento'!$N154&lt;&gt;'1º Saneamento'!$N154,'2º Saneamento'!$O154&lt;&gt;'1º Saneamento'!$O154,'2º Saneamento'!$P154&lt;&gt;'1º Saneamento'!$P154)),'2º Saneamento'!I154," ")</f>
        <v xml:space="preserve"> </v>
      </c>
      <c r="J154" s="5" t="str">
        <f>IF(AND('2º Saneamento'!$O154&gt;30%,'2º Saneamento'!J154&gt;='2º Saneamento'!$P154,'2º Saneamento'!J154&lt;='2º Saneamento'!$Q154,COUNT('2º Saneamento'!$C154:$L154)&gt;3,OR('2º Saneamento'!$N154&lt;&gt;'1º Saneamento'!$N154,'2º Saneamento'!$O154&lt;&gt;'1º Saneamento'!$O154,'2º Saneamento'!$P154&lt;&gt;'1º Saneamento'!$P154)),'2º Saneamento'!J154," ")</f>
        <v xml:space="preserve"> </v>
      </c>
      <c r="K154" s="5" t="str">
        <f>IF(AND('2º Saneamento'!$O154&gt;30%,'2º Saneamento'!K154&gt;='2º Saneamento'!$P154,'2º Saneamento'!K154&lt;='2º Saneamento'!$Q154,COUNT('2º Saneamento'!$C154:$L154)&gt;3,OR('2º Saneamento'!$N154&lt;&gt;'1º Saneamento'!$N154,'2º Saneamento'!$O154&lt;&gt;'1º Saneamento'!$O154,'2º Saneamento'!$P154&lt;&gt;'1º Saneamento'!$P154)),'2º Saneamento'!K154," ")</f>
        <v xml:space="preserve"> </v>
      </c>
      <c r="L154" s="5" t="str">
        <f>IF(AND('2º Saneamento'!$O154&gt;30%,'2º Saneamento'!L154&gt;='2º Saneamento'!$P154,'2º Saneamento'!L154&lt;='2º Saneamento'!$Q154,COUNT('2º Saneamento'!$C154:$L154)&gt;3,OR('2º Saneamento'!$N154&lt;&gt;'1º Saneamento'!$N154,'2º Saneamento'!$O154&lt;&gt;'1º Saneamento'!$O154,'2º Saneamento'!$P154&lt;&gt;'1º Saneamento'!$P154)),'2º Saneamento'!L154," ")</f>
        <v xml:space="preserve"> </v>
      </c>
      <c r="M154" s="44" t="str">
        <f t="shared" si="15"/>
        <v/>
      </c>
      <c r="N154" s="7" t="str">
        <f t="shared" si="16"/>
        <v/>
      </c>
      <c r="O154" s="8" t="str">
        <f t="shared" si="17"/>
        <v/>
      </c>
      <c r="P154" s="6" t="str">
        <f t="shared" si="18"/>
        <v/>
      </c>
      <c r="Q154" s="5" t="str">
        <f t="shared" si="19"/>
        <v/>
      </c>
    </row>
    <row r="155" spans="1:17" ht="12.75" customHeight="1" x14ac:dyDescent="0.25">
      <c r="A155" s="3" t="str">
        <f>IF('Série original'!$A155&lt;&gt;"",'Série original'!$A155,"")</f>
        <v/>
      </c>
      <c r="B155" s="4" t="str">
        <f>IF('Série original'!$B155&lt;&gt;"",'Série original'!$B155,"")</f>
        <v/>
      </c>
      <c r="C155" s="5" t="str">
        <f>IF(AND('2º Saneamento'!$O155&gt;30%,'2º Saneamento'!C155&gt;='2º Saneamento'!$P155,'2º Saneamento'!C155&lt;='2º Saneamento'!$Q155,COUNT('2º Saneamento'!$C155:$L155)&gt;3,OR('2º Saneamento'!$N155&lt;&gt;'1º Saneamento'!$N155,'2º Saneamento'!$O155&lt;&gt;'1º Saneamento'!$O155,'2º Saneamento'!$P155&lt;&gt;'1º Saneamento'!$P155)),'2º Saneamento'!C155," ")</f>
        <v xml:space="preserve"> </v>
      </c>
      <c r="D155" s="5" t="str">
        <f>IF(AND('2º Saneamento'!$O155&gt;30%,'2º Saneamento'!D155&gt;='2º Saneamento'!$P155,'2º Saneamento'!D155&lt;='2º Saneamento'!$Q155,COUNT('2º Saneamento'!$C155:$L155)&gt;3,OR('2º Saneamento'!$N155&lt;&gt;'1º Saneamento'!$N155,'2º Saneamento'!$O155&lt;&gt;'1º Saneamento'!$O155,'2º Saneamento'!$P155&lt;&gt;'1º Saneamento'!$P155)),'2º Saneamento'!D155," ")</f>
        <v xml:space="preserve"> </v>
      </c>
      <c r="E155" s="5" t="str">
        <f>IF(AND('2º Saneamento'!$O155&gt;30%,'2º Saneamento'!E155&gt;='2º Saneamento'!$P155,'2º Saneamento'!E155&lt;='2º Saneamento'!$Q155,COUNT('2º Saneamento'!$C155:$L155)&gt;3,OR('2º Saneamento'!$N155&lt;&gt;'1º Saneamento'!$N155,'2º Saneamento'!$O155&lt;&gt;'1º Saneamento'!$O155,'2º Saneamento'!$P155&lt;&gt;'1º Saneamento'!$P155)),'2º Saneamento'!E155," ")</f>
        <v xml:space="preserve"> </v>
      </c>
      <c r="F155" s="5" t="str">
        <f>IF(AND('2º Saneamento'!$O155&gt;30%,'2º Saneamento'!F155&gt;='2º Saneamento'!$P155,'2º Saneamento'!F155&lt;='2º Saneamento'!$Q155,COUNT('2º Saneamento'!$C155:$L155)&gt;3,OR('2º Saneamento'!$N155&lt;&gt;'1º Saneamento'!$N155,'2º Saneamento'!$O155&lt;&gt;'1º Saneamento'!$O155,'2º Saneamento'!$P155&lt;&gt;'1º Saneamento'!$P155)),'2º Saneamento'!F155," ")</f>
        <v xml:space="preserve"> </v>
      </c>
      <c r="G155" s="5" t="str">
        <f>IF(AND('2º Saneamento'!$O155&gt;30%,'2º Saneamento'!G155&gt;='2º Saneamento'!$P155,'2º Saneamento'!G155&lt;='2º Saneamento'!$Q155,COUNT('2º Saneamento'!$C155:$L155)&gt;3,OR('2º Saneamento'!$N155&lt;&gt;'1º Saneamento'!$N155,'2º Saneamento'!$O155&lt;&gt;'1º Saneamento'!$O155,'2º Saneamento'!$P155&lt;&gt;'1º Saneamento'!$P155)),'2º Saneamento'!G155," ")</f>
        <v xml:space="preserve"> </v>
      </c>
      <c r="H155" s="5" t="str">
        <f>IF(AND('2º Saneamento'!$O155&gt;30%,'2º Saneamento'!H155&gt;='2º Saneamento'!$P155,'2º Saneamento'!H155&lt;='2º Saneamento'!$Q155,COUNT('2º Saneamento'!$C155:$L155)&gt;3,OR('2º Saneamento'!$N155&lt;&gt;'1º Saneamento'!$N155,'2º Saneamento'!$O155&lt;&gt;'1º Saneamento'!$O155,'2º Saneamento'!$P155&lt;&gt;'1º Saneamento'!$P155)),'2º Saneamento'!H155," ")</f>
        <v xml:space="preserve"> </v>
      </c>
      <c r="I155" s="5" t="str">
        <f>IF(AND('2º Saneamento'!$O155&gt;30%,'2º Saneamento'!I155&gt;='2º Saneamento'!$P155,'2º Saneamento'!I155&lt;='2º Saneamento'!$Q155,COUNT('2º Saneamento'!$C155:$L155)&gt;3,OR('2º Saneamento'!$N155&lt;&gt;'1º Saneamento'!$N155,'2º Saneamento'!$O155&lt;&gt;'1º Saneamento'!$O155,'2º Saneamento'!$P155&lt;&gt;'1º Saneamento'!$P155)),'2º Saneamento'!I155," ")</f>
        <v xml:space="preserve"> </v>
      </c>
      <c r="J155" s="5" t="str">
        <f>IF(AND('2º Saneamento'!$O155&gt;30%,'2º Saneamento'!J155&gt;='2º Saneamento'!$P155,'2º Saneamento'!J155&lt;='2º Saneamento'!$Q155,COUNT('2º Saneamento'!$C155:$L155)&gt;3,OR('2º Saneamento'!$N155&lt;&gt;'1º Saneamento'!$N155,'2º Saneamento'!$O155&lt;&gt;'1º Saneamento'!$O155,'2º Saneamento'!$P155&lt;&gt;'1º Saneamento'!$P155)),'2º Saneamento'!J155," ")</f>
        <v xml:space="preserve"> </v>
      </c>
      <c r="K155" s="5" t="str">
        <f>IF(AND('2º Saneamento'!$O155&gt;30%,'2º Saneamento'!K155&gt;='2º Saneamento'!$P155,'2º Saneamento'!K155&lt;='2º Saneamento'!$Q155,COUNT('2º Saneamento'!$C155:$L155)&gt;3,OR('2º Saneamento'!$N155&lt;&gt;'1º Saneamento'!$N155,'2º Saneamento'!$O155&lt;&gt;'1º Saneamento'!$O155,'2º Saneamento'!$P155&lt;&gt;'1º Saneamento'!$P155)),'2º Saneamento'!K155," ")</f>
        <v xml:space="preserve"> </v>
      </c>
      <c r="L155" s="5" t="str">
        <f>IF(AND('2º Saneamento'!$O155&gt;30%,'2º Saneamento'!L155&gt;='2º Saneamento'!$P155,'2º Saneamento'!L155&lt;='2º Saneamento'!$Q155,COUNT('2º Saneamento'!$C155:$L155)&gt;3,OR('2º Saneamento'!$N155&lt;&gt;'1º Saneamento'!$N155,'2º Saneamento'!$O155&lt;&gt;'1º Saneamento'!$O155,'2º Saneamento'!$P155&lt;&gt;'1º Saneamento'!$P155)),'2º Saneamento'!L155," ")</f>
        <v xml:space="preserve"> </v>
      </c>
      <c r="M155" s="44" t="str">
        <f t="shared" si="15"/>
        <v/>
      </c>
      <c r="N155" s="7" t="str">
        <f t="shared" si="16"/>
        <v/>
      </c>
      <c r="O155" s="8" t="str">
        <f t="shared" si="17"/>
        <v/>
      </c>
      <c r="P155" s="6" t="str">
        <f t="shared" si="18"/>
        <v/>
      </c>
      <c r="Q155" s="5" t="str">
        <f t="shared" si="19"/>
        <v/>
      </c>
    </row>
    <row r="156" spans="1:17" ht="12.75" customHeight="1" x14ac:dyDescent="0.25">
      <c r="A156" s="3" t="str">
        <f>IF('Série original'!$A156&lt;&gt;"",'Série original'!$A156,"")</f>
        <v/>
      </c>
      <c r="B156" s="4" t="str">
        <f>IF('Série original'!$B156&lt;&gt;"",'Série original'!$B156,"")</f>
        <v/>
      </c>
      <c r="C156" s="5" t="str">
        <f>IF(AND('2º Saneamento'!$O156&gt;30%,'2º Saneamento'!C156&gt;='2º Saneamento'!$P156,'2º Saneamento'!C156&lt;='2º Saneamento'!$Q156,COUNT('2º Saneamento'!$C156:$L156)&gt;3,OR('2º Saneamento'!$N156&lt;&gt;'1º Saneamento'!$N156,'2º Saneamento'!$O156&lt;&gt;'1º Saneamento'!$O156,'2º Saneamento'!$P156&lt;&gt;'1º Saneamento'!$P156)),'2º Saneamento'!C156," ")</f>
        <v xml:space="preserve"> </v>
      </c>
      <c r="D156" s="5" t="str">
        <f>IF(AND('2º Saneamento'!$O156&gt;30%,'2º Saneamento'!D156&gt;='2º Saneamento'!$P156,'2º Saneamento'!D156&lt;='2º Saneamento'!$Q156,COUNT('2º Saneamento'!$C156:$L156)&gt;3,OR('2º Saneamento'!$N156&lt;&gt;'1º Saneamento'!$N156,'2º Saneamento'!$O156&lt;&gt;'1º Saneamento'!$O156,'2º Saneamento'!$P156&lt;&gt;'1º Saneamento'!$P156)),'2º Saneamento'!D156," ")</f>
        <v xml:space="preserve"> </v>
      </c>
      <c r="E156" s="5" t="str">
        <f>IF(AND('2º Saneamento'!$O156&gt;30%,'2º Saneamento'!E156&gt;='2º Saneamento'!$P156,'2º Saneamento'!E156&lt;='2º Saneamento'!$Q156,COUNT('2º Saneamento'!$C156:$L156)&gt;3,OR('2º Saneamento'!$N156&lt;&gt;'1º Saneamento'!$N156,'2º Saneamento'!$O156&lt;&gt;'1º Saneamento'!$O156,'2º Saneamento'!$P156&lt;&gt;'1º Saneamento'!$P156)),'2º Saneamento'!E156," ")</f>
        <v xml:space="preserve"> </v>
      </c>
      <c r="F156" s="5" t="str">
        <f>IF(AND('2º Saneamento'!$O156&gt;30%,'2º Saneamento'!F156&gt;='2º Saneamento'!$P156,'2º Saneamento'!F156&lt;='2º Saneamento'!$Q156,COUNT('2º Saneamento'!$C156:$L156)&gt;3,OR('2º Saneamento'!$N156&lt;&gt;'1º Saneamento'!$N156,'2º Saneamento'!$O156&lt;&gt;'1º Saneamento'!$O156,'2º Saneamento'!$P156&lt;&gt;'1º Saneamento'!$P156)),'2º Saneamento'!F156," ")</f>
        <v xml:space="preserve"> </v>
      </c>
      <c r="G156" s="5" t="str">
        <f>IF(AND('2º Saneamento'!$O156&gt;30%,'2º Saneamento'!G156&gt;='2º Saneamento'!$P156,'2º Saneamento'!G156&lt;='2º Saneamento'!$Q156,COUNT('2º Saneamento'!$C156:$L156)&gt;3,OR('2º Saneamento'!$N156&lt;&gt;'1º Saneamento'!$N156,'2º Saneamento'!$O156&lt;&gt;'1º Saneamento'!$O156,'2º Saneamento'!$P156&lt;&gt;'1º Saneamento'!$P156)),'2º Saneamento'!G156," ")</f>
        <v xml:space="preserve"> </v>
      </c>
      <c r="H156" s="5" t="str">
        <f>IF(AND('2º Saneamento'!$O156&gt;30%,'2º Saneamento'!H156&gt;='2º Saneamento'!$P156,'2º Saneamento'!H156&lt;='2º Saneamento'!$Q156,COUNT('2º Saneamento'!$C156:$L156)&gt;3,OR('2º Saneamento'!$N156&lt;&gt;'1º Saneamento'!$N156,'2º Saneamento'!$O156&lt;&gt;'1º Saneamento'!$O156,'2º Saneamento'!$P156&lt;&gt;'1º Saneamento'!$P156)),'2º Saneamento'!H156," ")</f>
        <v xml:space="preserve"> </v>
      </c>
      <c r="I156" s="5" t="str">
        <f>IF(AND('2º Saneamento'!$O156&gt;30%,'2º Saneamento'!I156&gt;='2º Saneamento'!$P156,'2º Saneamento'!I156&lt;='2º Saneamento'!$Q156,COUNT('2º Saneamento'!$C156:$L156)&gt;3,OR('2º Saneamento'!$N156&lt;&gt;'1º Saneamento'!$N156,'2º Saneamento'!$O156&lt;&gt;'1º Saneamento'!$O156,'2º Saneamento'!$P156&lt;&gt;'1º Saneamento'!$P156)),'2º Saneamento'!I156," ")</f>
        <v xml:space="preserve"> </v>
      </c>
      <c r="J156" s="5" t="str">
        <f>IF(AND('2º Saneamento'!$O156&gt;30%,'2º Saneamento'!J156&gt;='2º Saneamento'!$P156,'2º Saneamento'!J156&lt;='2º Saneamento'!$Q156,COUNT('2º Saneamento'!$C156:$L156)&gt;3,OR('2º Saneamento'!$N156&lt;&gt;'1º Saneamento'!$N156,'2º Saneamento'!$O156&lt;&gt;'1º Saneamento'!$O156,'2º Saneamento'!$P156&lt;&gt;'1º Saneamento'!$P156)),'2º Saneamento'!J156," ")</f>
        <v xml:space="preserve"> </v>
      </c>
      <c r="K156" s="5" t="str">
        <f>IF(AND('2º Saneamento'!$O156&gt;30%,'2º Saneamento'!K156&gt;='2º Saneamento'!$P156,'2º Saneamento'!K156&lt;='2º Saneamento'!$Q156,COUNT('2º Saneamento'!$C156:$L156)&gt;3,OR('2º Saneamento'!$N156&lt;&gt;'1º Saneamento'!$N156,'2º Saneamento'!$O156&lt;&gt;'1º Saneamento'!$O156,'2º Saneamento'!$P156&lt;&gt;'1º Saneamento'!$P156)),'2º Saneamento'!K156," ")</f>
        <v xml:space="preserve"> </v>
      </c>
      <c r="L156" s="5" t="str">
        <f>IF(AND('2º Saneamento'!$O156&gt;30%,'2º Saneamento'!L156&gt;='2º Saneamento'!$P156,'2º Saneamento'!L156&lt;='2º Saneamento'!$Q156,COUNT('2º Saneamento'!$C156:$L156)&gt;3,OR('2º Saneamento'!$N156&lt;&gt;'1º Saneamento'!$N156,'2º Saneamento'!$O156&lt;&gt;'1º Saneamento'!$O156,'2º Saneamento'!$P156&lt;&gt;'1º Saneamento'!$P156)),'2º Saneamento'!L156," ")</f>
        <v xml:space="preserve"> </v>
      </c>
      <c r="M156" s="44" t="str">
        <f t="shared" si="15"/>
        <v/>
      </c>
      <c r="N156" s="7" t="str">
        <f t="shared" si="16"/>
        <v/>
      </c>
      <c r="O156" s="8" t="str">
        <f t="shared" si="17"/>
        <v/>
      </c>
      <c r="P156" s="6" t="str">
        <f t="shared" si="18"/>
        <v/>
      </c>
      <c r="Q156" s="5" t="str">
        <f t="shared" si="19"/>
        <v/>
      </c>
    </row>
    <row r="157" spans="1:17" ht="12.75" customHeight="1" x14ac:dyDescent="0.25">
      <c r="A157" s="3" t="str">
        <f>IF('Série original'!$A157&lt;&gt;"",'Série original'!$A157,"")</f>
        <v/>
      </c>
      <c r="B157" s="4" t="str">
        <f>IF('Série original'!$B157&lt;&gt;"",'Série original'!$B157,"")</f>
        <v/>
      </c>
      <c r="C157" s="5" t="str">
        <f>IF(AND('2º Saneamento'!$O157&gt;30%,'2º Saneamento'!C157&gt;='2º Saneamento'!$P157,'2º Saneamento'!C157&lt;='2º Saneamento'!$Q157,COUNT('2º Saneamento'!$C157:$L157)&gt;3,OR('2º Saneamento'!$N157&lt;&gt;'1º Saneamento'!$N157,'2º Saneamento'!$O157&lt;&gt;'1º Saneamento'!$O157,'2º Saneamento'!$P157&lt;&gt;'1º Saneamento'!$P157)),'2º Saneamento'!C157," ")</f>
        <v xml:space="preserve"> </v>
      </c>
      <c r="D157" s="5" t="str">
        <f>IF(AND('2º Saneamento'!$O157&gt;30%,'2º Saneamento'!D157&gt;='2º Saneamento'!$P157,'2º Saneamento'!D157&lt;='2º Saneamento'!$Q157,COUNT('2º Saneamento'!$C157:$L157)&gt;3,OR('2º Saneamento'!$N157&lt;&gt;'1º Saneamento'!$N157,'2º Saneamento'!$O157&lt;&gt;'1º Saneamento'!$O157,'2º Saneamento'!$P157&lt;&gt;'1º Saneamento'!$P157)),'2º Saneamento'!D157," ")</f>
        <v xml:space="preserve"> </v>
      </c>
      <c r="E157" s="5" t="str">
        <f>IF(AND('2º Saneamento'!$O157&gt;30%,'2º Saneamento'!E157&gt;='2º Saneamento'!$P157,'2º Saneamento'!E157&lt;='2º Saneamento'!$Q157,COUNT('2º Saneamento'!$C157:$L157)&gt;3,OR('2º Saneamento'!$N157&lt;&gt;'1º Saneamento'!$N157,'2º Saneamento'!$O157&lt;&gt;'1º Saneamento'!$O157,'2º Saneamento'!$P157&lt;&gt;'1º Saneamento'!$P157)),'2º Saneamento'!E157," ")</f>
        <v xml:space="preserve"> </v>
      </c>
      <c r="F157" s="5" t="str">
        <f>IF(AND('2º Saneamento'!$O157&gt;30%,'2º Saneamento'!F157&gt;='2º Saneamento'!$P157,'2º Saneamento'!F157&lt;='2º Saneamento'!$Q157,COUNT('2º Saneamento'!$C157:$L157)&gt;3,OR('2º Saneamento'!$N157&lt;&gt;'1º Saneamento'!$N157,'2º Saneamento'!$O157&lt;&gt;'1º Saneamento'!$O157,'2º Saneamento'!$P157&lt;&gt;'1º Saneamento'!$P157)),'2º Saneamento'!F157," ")</f>
        <v xml:space="preserve"> </v>
      </c>
      <c r="G157" s="5" t="str">
        <f>IF(AND('2º Saneamento'!$O157&gt;30%,'2º Saneamento'!G157&gt;='2º Saneamento'!$P157,'2º Saneamento'!G157&lt;='2º Saneamento'!$Q157,COUNT('2º Saneamento'!$C157:$L157)&gt;3,OR('2º Saneamento'!$N157&lt;&gt;'1º Saneamento'!$N157,'2º Saneamento'!$O157&lt;&gt;'1º Saneamento'!$O157,'2º Saneamento'!$P157&lt;&gt;'1º Saneamento'!$P157)),'2º Saneamento'!G157," ")</f>
        <v xml:space="preserve"> </v>
      </c>
      <c r="H157" s="5" t="str">
        <f>IF(AND('2º Saneamento'!$O157&gt;30%,'2º Saneamento'!H157&gt;='2º Saneamento'!$P157,'2º Saneamento'!H157&lt;='2º Saneamento'!$Q157,COUNT('2º Saneamento'!$C157:$L157)&gt;3,OR('2º Saneamento'!$N157&lt;&gt;'1º Saneamento'!$N157,'2º Saneamento'!$O157&lt;&gt;'1º Saneamento'!$O157,'2º Saneamento'!$P157&lt;&gt;'1º Saneamento'!$P157)),'2º Saneamento'!H157," ")</f>
        <v xml:space="preserve"> </v>
      </c>
      <c r="I157" s="5" t="str">
        <f>IF(AND('2º Saneamento'!$O157&gt;30%,'2º Saneamento'!I157&gt;='2º Saneamento'!$P157,'2º Saneamento'!I157&lt;='2º Saneamento'!$Q157,COUNT('2º Saneamento'!$C157:$L157)&gt;3,OR('2º Saneamento'!$N157&lt;&gt;'1º Saneamento'!$N157,'2º Saneamento'!$O157&lt;&gt;'1º Saneamento'!$O157,'2º Saneamento'!$P157&lt;&gt;'1º Saneamento'!$P157)),'2º Saneamento'!I157," ")</f>
        <v xml:space="preserve"> </v>
      </c>
      <c r="J157" s="5" t="str">
        <f>IF(AND('2º Saneamento'!$O157&gt;30%,'2º Saneamento'!J157&gt;='2º Saneamento'!$P157,'2º Saneamento'!J157&lt;='2º Saneamento'!$Q157,COUNT('2º Saneamento'!$C157:$L157)&gt;3,OR('2º Saneamento'!$N157&lt;&gt;'1º Saneamento'!$N157,'2º Saneamento'!$O157&lt;&gt;'1º Saneamento'!$O157,'2º Saneamento'!$P157&lt;&gt;'1º Saneamento'!$P157)),'2º Saneamento'!J157," ")</f>
        <v xml:space="preserve"> </v>
      </c>
      <c r="K157" s="5" t="str">
        <f>IF(AND('2º Saneamento'!$O157&gt;30%,'2º Saneamento'!K157&gt;='2º Saneamento'!$P157,'2º Saneamento'!K157&lt;='2º Saneamento'!$Q157,COUNT('2º Saneamento'!$C157:$L157)&gt;3,OR('2º Saneamento'!$N157&lt;&gt;'1º Saneamento'!$N157,'2º Saneamento'!$O157&lt;&gt;'1º Saneamento'!$O157,'2º Saneamento'!$P157&lt;&gt;'1º Saneamento'!$P157)),'2º Saneamento'!K157," ")</f>
        <v xml:space="preserve"> </v>
      </c>
      <c r="L157" s="5" t="str">
        <f>IF(AND('2º Saneamento'!$O157&gt;30%,'2º Saneamento'!L157&gt;='2º Saneamento'!$P157,'2º Saneamento'!L157&lt;='2º Saneamento'!$Q157,COUNT('2º Saneamento'!$C157:$L157)&gt;3,OR('2º Saneamento'!$N157&lt;&gt;'1º Saneamento'!$N157,'2º Saneamento'!$O157&lt;&gt;'1º Saneamento'!$O157,'2º Saneamento'!$P157&lt;&gt;'1º Saneamento'!$P157)),'2º Saneamento'!L157," ")</f>
        <v xml:space="preserve"> </v>
      </c>
      <c r="M157" s="44" t="str">
        <f t="shared" si="15"/>
        <v/>
      </c>
      <c r="N157" s="7" t="str">
        <f t="shared" si="16"/>
        <v/>
      </c>
      <c r="O157" s="8" t="str">
        <f t="shared" si="17"/>
        <v/>
      </c>
      <c r="P157" s="6" t="str">
        <f t="shared" si="18"/>
        <v/>
      </c>
      <c r="Q157" s="5" t="str">
        <f t="shared" si="19"/>
        <v/>
      </c>
    </row>
    <row r="158" spans="1:17" ht="12.75" customHeight="1" x14ac:dyDescent="0.25">
      <c r="A158" s="3" t="str">
        <f>IF('Série original'!$A158&lt;&gt;"",'Série original'!$A158,"")</f>
        <v/>
      </c>
      <c r="B158" s="4" t="str">
        <f>IF('Série original'!$B158&lt;&gt;"",'Série original'!$B158,"")</f>
        <v/>
      </c>
      <c r="C158" s="5" t="str">
        <f>IF(AND('2º Saneamento'!$O158&gt;30%,'2º Saneamento'!C158&gt;='2º Saneamento'!$P158,'2º Saneamento'!C158&lt;='2º Saneamento'!$Q158,COUNT('2º Saneamento'!$C158:$L158)&gt;3,OR('2º Saneamento'!$N158&lt;&gt;'1º Saneamento'!$N158,'2º Saneamento'!$O158&lt;&gt;'1º Saneamento'!$O158,'2º Saneamento'!$P158&lt;&gt;'1º Saneamento'!$P158)),'2º Saneamento'!C158," ")</f>
        <v xml:space="preserve"> </v>
      </c>
      <c r="D158" s="5" t="str">
        <f>IF(AND('2º Saneamento'!$O158&gt;30%,'2º Saneamento'!D158&gt;='2º Saneamento'!$P158,'2º Saneamento'!D158&lt;='2º Saneamento'!$Q158,COUNT('2º Saneamento'!$C158:$L158)&gt;3,OR('2º Saneamento'!$N158&lt;&gt;'1º Saneamento'!$N158,'2º Saneamento'!$O158&lt;&gt;'1º Saneamento'!$O158,'2º Saneamento'!$P158&lt;&gt;'1º Saneamento'!$P158)),'2º Saneamento'!D158," ")</f>
        <v xml:space="preserve"> </v>
      </c>
      <c r="E158" s="5" t="str">
        <f>IF(AND('2º Saneamento'!$O158&gt;30%,'2º Saneamento'!E158&gt;='2º Saneamento'!$P158,'2º Saneamento'!E158&lt;='2º Saneamento'!$Q158,COUNT('2º Saneamento'!$C158:$L158)&gt;3,OR('2º Saneamento'!$N158&lt;&gt;'1º Saneamento'!$N158,'2º Saneamento'!$O158&lt;&gt;'1º Saneamento'!$O158,'2º Saneamento'!$P158&lt;&gt;'1º Saneamento'!$P158)),'2º Saneamento'!E158," ")</f>
        <v xml:space="preserve"> </v>
      </c>
      <c r="F158" s="5" t="str">
        <f>IF(AND('2º Saneamento'!$O158&gt;30%,'2º Saneamento'!F158&gt;='2º Saneamento'!$P158,'2º Saneamento'!F158&lt;='2º Saneamento'!$Q158,COUNT('2º Saneamento'!$C158:$L158)&gt;3,OR('2º Saneamento'!$N158&lt;&gt;'1º Saneamento'!$N158,'2º Saneamento'!$O158&lt;&gt;'1º Saneamento'!$O158,'2º Saneamento'!$P158&lt;&gt;'1º Saneamento'!$P158)),'2º Saneamento'!F158," ")</f>
        <v xml:space="preserve"> </v>
      </c>
      <c r="G158" s="5" t="str">
        <f>IF(AND('2º Saneamento'!$O158&gt;30%,'2º Saneamento'!G158&gt;='2º Saneamento'!$P158,'2º Saneamento'!G158&lt;='2º Saneamento'!$Q158,COUNT('2º Saneamento'!$C158:$L158)&gt;3,OR('2º Saneamento'!$N158&lt;&gt;'1º Saneamento'!$N158,'2º Saneamento'!$O158&lt;&gt;'1º Saneamento'!$O158,'2º Saneamento'!$P158&lt;&gt;'1º Saneamento'!$P158)),'2º Saneamento'!G158," ")</f>
        <v xml:space="preserve"> </v>
      </c>
      <c r="H158" s="5" t="str">
        <f>IF(AND('2º Saneamento'!$O158&gt;30%,'2º Saneamento'!H158&gt;='2º Saneamento'!$P158,'2º Saneamento'!H158&lt;='2º Saneamento'!$Q158,COUNT('2º Saneamento'!$C158:$L158)&gt;3,OR('2º Saneamento'!$N158&lt;&gt;'1º Saneamento'!$N158,'2º Saneamento'!$O158&lt;&gt;'1º Saneamento'!$O158,'2º Saneamento'!$P158&lt;&gt;'1º Saneamento'!$P158)),'2º Saneamento'!H158," ")</f>
        <v xml:space="preserve"> </v>
      </c>
      <c r="I158" s="5" t="str">
        <f>IF(AND('2º Saneamento'!$O158&gt;30%,'2º Saneamento'!I158&gt;='2º Saneamento'!$P158,'2º Saneamento'!I158&lt;='2º Saneamento'!$Q158,COUNT('2º Saneamento'!$C158:$L158)&gt;3,OR('2º Saneamento'!$N158&lt;&gt;'1º Saneamento'!$N158,'2º Saneamento'!$O158&lt;&gt;'1º Saneamento'!$O158,'2º Saneamento'!$P158&lt;&gt;'1º Saneamento'!$P158)),'2º Saneamento'!I158," ")</f>
        <v xml:space="preserve"> </v>
      </c>
      <c r="J158" s="5" t="str">
        <f>IF(AND('2º Saneamento'!$O158&gt;30%,'2º Saneamento'!J158&gt;='2º Saneamento'!$P158,'2º Saneamento'!J158&lt;='2º Saneamento'!$Q158,COUNT('2º Saneamento'!$C158:$L158)&gt;3,OR('2º Saneamento'!$N158&lt;&gt;'1º Saneamento'!$N158,'2º Saneamento'!$O158&lt;&gt;'1º Saneamento'!$O158,'2º Saneamento'!$P158&lt;&gt;'1º Saneamento'!$P158)),'2º Saneamento'!J158," ")</f>
        <v xml:space="preserve"> </v>
      </c>
      <c r="K158" s="5" t="str">
        <f>IF(AND('2º Saneamento'!$O158&gt;30%,'2º Saneamento'!K158&gt;='2º Saneamento'!$P158,'2º Saneamento'!K158&lt;='2º Saneamento'!$Q158,COUNT('2º Saneamento'!$C158:$L158)&gt;3,OR('2º Saneamento'!$N158&lt;&gt;'1º Saneamento'!$N158,'2º Saneamento'!$O158&lt;&gt;'1º Saneamento'!$O158,'2º Saneamento'!$P158&lt;&gt;'1º Saneamento'!$P158)),'2º Saneamento'!K158," ")</f>
        <v xml:space="preserve"> </v>
      </c>
      <c r="L158" s="5" t="str">
        <f>IF(AND('2º Saneamento'!$O158&gt;30%,'2º Saneamento'!L158&gt;='2º Saneamento'!$P158,'2º Saneamento'!L158&lt;='2º Saneamento'!$Q158,COUNT('2º Saneamento'!$C158:$L158)&gt;3,OR('2º Saneamento'!$N158&lt;&gt;'1º Saneamento'!$N158,'2º Saneamento'!$O158&lt;&gt;'1º Saneamento'!$O158,'2º Saneamento'!$P158&lt;&gt;'1º Saneamento'!$P158)),'2º Saneamento'!L158," ")</f>
        <v xml:space="preserve"> </v>
      </c>
      <c r="M158" s="44" t="str">
        <f t="shared" si="15"/>
        <v/>
      </c>
      <c r="N158" s="7" t="str">
        <f t="shared" si="16"/>
        <v/>
      </c>
      <c r="O158" s="8" t="str">
        <f t="shared" si="17"/>
        <v/>
      </c>
      <c r="P158" s="6" t="str">
        <f t="shared" si="18"/>
        <v/>
      </c>
      <c r="Q158" s="5" t="str">
        <f t="shared" si="19"/>
        <v/>
      </c>
    </row>
    <row r="159" spans="1:17" ht="12.75" customHeight="1" x14ac:dyDescent="0.25">
      <c r="A159" s="3" t="str">
        <f>IF('Série original'!$A159&lt;&gt;"",'Série original'!$A159,"")</f>
        <v/>
      </c>
      <c r="B159" s="4" t="str">
        <f>IF('Série original'!$B159&lt;&gt;"",'Série original'!$B159,"")</f>
        <v/>
      </c>
      <c r="C159" s="5" t="str">
        <f>IF(AND('2º Saneamento'!$O159&gt;30%,'2º Saneamento'!C159&gt;='2º Saneamento'!$P159,'2º Saneamento'!C159&lt;='2º Saneamento'!$Q159,COUNT('2º Saneamento'!$C159:$L159)&gt;3,OR('2º Saneamento'!$N159&lt;&gt;'1º Saneamento'!$N159,'2º Saneamento'!$O159&lt;&gt;'1º Saneamento'!$O159,'2º Saneamento'!$P159&lt;&gt;'1º Saneamento'!$P159)),'2º Saneamento'!C159," ")</f>
        <v xml:space="preserve"> </v>
      </c>
      <c r="D159" s="5" t="str">
        <f>IF(AND('2º Saneamento'!$O159&gt;30%,'2º Saneamento'!D159&gt;='2º Saneamento'!$P159,'2º Saneamento'!D159&lt;='2º Saneamento'!$Q159,COUNT('2º Saneamento'!$C159:$L159)&gt;3,OR('2º Saneamento'!$N159&lt;&gt;'1º Saneamento'!$N159,'2º Saneamento'!$O159&lt;&gt;'1º Saneamento'!$O159,'2º Saneamento'!$P159&lt;&gt;'1º Saneamento'!$P159)),'2º Saneamento'!D159," ")</f>
        <v xml:space="preserve"> </v>
      </c>
      <c r="E159" s="5" t="str">
        <f>IF(AND('2º Saneamento'!$O159&gt;30%,'2º Saneamento'!E159&gt;='2º Saneamento'!$P159,'2º Saneamento'!E159&lt;='2º Saneamento'!$Q159,COUNT('2º Saneamento'!$C159:$L159)&gt;3,OR('2º Saneamento'!$N159&lt;&gt;'1º Saneamento'!$N159,'2º Saneamento'!$O159&lt;&gt;'1º Saneamento'!$O159,'2º Saneamento'!$P159&lt;&gt;'1º Saneamento'!$P159)),'2º Saneamento'!E159," ")</f>
        <v xml:space="preserve"> </v>
      </c>
      <c r="F159" s="5" t="str">
        <f>IF(AND('2º Saneamento'!$O159&gt;30%,'2º Saneamento'!F159&gt;='2º Saneamento'!$P159,'2º Saneamento'!F159&lt;='2º Saneamento'!$Q159,COUNT('2º Saneamento'!$C159:$L159)&gt;3,OR('2º Saneamento'!$N159&lt;&gt;'1º Saneamento'!$N159,'2º Saneamento'!$O159&lt;&gt;'1º Saneamento'!$O159,'2º Saneamento'!$P159&lt;&gt;'1º Saneamento'!$P159)),'2º Saneamento'!F159," ")</f>
        <v xml:space="preserve"> </v>
      </c>
      <c r="G159" s="5" t="str">
        <f>IF(AND('2º Saneamento'!$O159&gt;30%,'2º Saneamento'!G159&gt;='2º Saneamento'!$P159,'2º Saneamento'!G159&lt;='2º Saneamento'!$Q159,COUNT('2º Saneamento'!$C159:$L159)&gt;3,OR('2º Saneamento'!$N159&lt;&gt;'1º Saneamento'!$N159,'2º Saneamento'!$O159&lt;&gt;'1º Saneamento'!$O159,'2º Saneamento'!$P159&lt;&gt;'1º Saneamento'!$P159)),'2º Saneamento'!G159," ")</f>
        <v xml:space="preserve"> </v>
      </c>
      <c r="H159" s="5" t="str">
        <f>IF(AND('2º Saneamento'!$O159&gt;30%,'2º Saneamento'!H159&gt;='2º Saneamento'!$P159,'2º Saneamento'!H159&lt;='2º Saneamento'!$Q159,COUNT('2º Saneamento'!$C159:$L159)&gt;3,OR('2º Saneamento'!$N159&lt;&gt;'1º Saneamento'!$N159,'2º Saneamento'!$O159&lt;&gt;'1º Saneamento'!$O159,'2º Saneamento'!$P159&lt;&gt;'1º Saneamento'!$P159)),'2º Saneamento'!H159," ")</f>
        <v xml:space="preserve"> </v>
      </c>
      <c r="I159" s="5" t="str">
        <f>IF(AND('2º Saneamento'!$O159&gt;30%,'2º Saneamento'!I159&gt;='2º Saneamento'!$P159,'2º Saneamento'!I159&lt;='2º Saneamento'!$Q159,COUNT('2º Saneamento'!$C159:$L159)&gt;3,OR('2º Saneamento'!$N159&lt;&gt;'1º Saneamento'!$N159,'2º Saneamento'!$O159&lt;&gt;'1º Saneamento'!$O159,'2º Saneamento'!$P159&lt;&gt;'1º Saneamento'!$P159)),'2º Saneamento'!I159," ")</f>
        <v xml:space="preserve"> </v>
      </c>
      <c r="J159" s="5" t="str">
        <f>IF(AND('2º Saneamento'!$O159&gt;30%,'2º Saneamento'!J159&gt;='2º Saneamento'!$P159,'2º Saneamento'!J159&lt;='2º Saneamento'!$Q159,COUNT('2º Saneamento'!$C159:$L159)&gt;3,OR('2º Saneamento'!$N159&lt;&gt;'1º Saneamento'!$N159,'2º Saneamento'!$O159&lt;&gt;'1º Saneamento'!$O159,'2º Saneamento'!$P159&lt;&gt;'1º Saneamento'!$P159)),'2º Saneamento'!J159," ")</f>
        <v xml:space="preserve"> </v>
      </c>
      <c r="K159" s="5" t="str">
        <f>IF(AND('2º Saneamento'!$O159&gt;30%,'2º Saneamento'!K159&gt;='2º Saneamento'!$P159,'2º Saneamento'!K159&lt;='2º Saneamento'!$Q159,COUNT('2º Saneamento'!$C159:$L159)&gt;3,OR('2º Saneamento'!$N159&lt;&gt;'1º Saneamento'!$N159,'2º Saneamento'!$O159&lt;&gt;'1º Saneamento'!$O159,'2º Saneamento'!$P159&lt;&gt;'1º Saneamento'!$P159)),'2º Saneamento'!K159," ")</f>
        <v xml:space="preserve"> </v>
      </c>
      <c r="L159" s="5" t="str">
        <f>IF(AND('2º Saneamento'!$O159&gt;30%,'2º Saneamento'!L159&gt;='2º Saneamento'!$P159,'2º Saneamento'!L159&lt;='2º Saneamento'!$Q159,COUNT('2º Saneamento'!$C159:$L159)&gt;3,OR('2º Saneamento'!$N159&lt;&gt;'1º Saneamento'!$N159,'2º Saneamento'!$O159&lt;&gt;'1º Saneamento'!$O159,'2º Saneamento'!$P159&lt;&gt;'1º Saneamento'!$P159)),'2º Saneamento'!L159," ")</f>
        <v xml:space="preserve"> </v>
      </c>
      <c r="M159" s="44" t="str">
        <f t="shared" si="15"/>
        <v/>
      </c>
      <c r="N159" s="7" t="str">
        <f t="shared" si="16"/>
        <v/>
      </c>
      <c r="O159" s="8" t="str">
        <f t="shared" si="17"/>
        <v/>
      </c>
      <c r="P159" s="6" t="str">
        <f t="shared" si="18"/>
        <v/>
      </c>
      <c r="Q159" s="5" t="str">
        <f t="shared" si="19"/>
        <v/>
      </c>
    </row>
    <row r="160" spans="1:17" ht="12.75" customHeight="1" x14ac:dyDescent="0.25">
      <c r="A160" s="3" t="str">
        <f>IF('Série original'!$A160&lt;&gt;"",'Série original'!$A160,"")</f>
        <v/>
      </c>
      <c r="B160" s="4" t="str">
        <f>IF('Série original'!$B160&lt;&gt;"",'Série original'!$B160,"")</f>
        <v/>
      </c>
      <c r="C160" s="5" t="str">
        <f>IF(AND('2º Saneamento'!$O160&gt;30%,'2º Saneamento'!C160&gt;='2º Saneamento'!$P160,'2º Saneamento'!C160&lt;='2º Saneamento'!$Q160,COUNT('2º Saneamento'!$C160:$L160)&gt;3,OR('2º Saneamento'!$N160&lt;&gt;'1º Saneamento'!$N160,'2º Saneamento'!$O160&lt;&gt;'1º Saneamento'!$O160,'2º Saneamento'!$P160&lt;&gt;'1º Saneamento'!$P160)),'2º Saneamento'!C160," ")</f>
        <v xml:space="preserve"> </v>
      </c>
      <c r="D160" s="5" t="str">
        <f>IF(AND('2º Saneamento'!$O160&gt;30%,'2º Saneamento'!D160&gt;='2º Saneamento'!$P160,'2º Saneamento'!D160&lt;='2º Saneamento'!$Q160,COUNT('2º Saneamento'!$C160:$L160)&gt;3,OR('2º Saneamento'!$N160&lt;&gt;'1º Saneamento'!$N160,'2º Saneamento'!$O160&lt;&gt;'1º Saneamento'!$O160,'2º Saneamento'!$P160&lt;&gt;'1º Saneamento'!$P160)),'2º Saneamento'!D160," ")</f>
        <v xml:space="preserve"> </v>
      </c>
      <c r="E160" s="5" t="str">
        <f>IF(AND('2º Saneamento'!$O160&gt;30%,'2º Saneamento'!E160&gt;='2º Saneamento'!$P160,'2º Saneamento'!E160&lt;='2º Saneamento'!$Q160,COUNT('2º Saneamento'!$C160:$L160)&gt;3,OR('2º Saneamento'!$N160&lt;&gt;'1º Saneamento'!$N160,'2º Saneamento'!$O160&lt;&gt;'1º Saneamento'!$O160,'2º Saneamento'!$P160&lt;&gt;'1º Saneamento'!$P160)),'2º Saneamento'!E160," ")</f>
        <v xml:space="preserve"> </v>
      </c>
      <c r="F160" s="5" t="str">
        <f>IF(AND('2º Saneamento'!$O160&gt;30%,'2º Saneamento'!F160&gt;='2º Saneamento'!$P160,'2º Saneamento'!F160&lt;='2º Saneamento'!$Q160,COUNT('2º Saneamento'!$C160:$L160)&gt;3,OR('2º Saneamento'!$N160&lt;&gt;'1º Saneamento'!$N160,'2º Saneamento'!$O160&lt;&gt;'1º Saneamento'!$O160,'2º Saneamento'!$P160&lt;&gt;'1º Saneamento'!$P160)),'2º Saneamento'!F160," ")</f>
        <v xml:space="preserve"> </v>
      </c>
      <c r="G160" s="5" t="str">
        <f>IF(AND('2º Saneamento'!$O160&gt;30%,'2º Saneamento'!G160&gt;='2º Saneamento'!$P160,'2º Saneamento'!G160&lt;='2º Saneamento'!$Q160,COUNT('2º Saneamento'!$C160:$L160)&gt;3,OR('2º Saneamento'!$N160&lt;&gt;'1º Saneamento'!$N160,'2º Saneamento'!$O160&lt;&gt;'1º Saneamento'!$O160,'2º Saneamento'!$P160&lt;&gt;'1º Saneamento'!$P160)),'2º Saneamento'!G160," ")</f>
        <v xml:space="preserve"> </v>
      </c>
      <c r="H160" s="5" t="str">
        <f>IF(AND('2º Saneamento'!$O160&gt;30%,'2º Saneamento'!H160&gt;='2º Saneamento'!$P160,'2º Saneamento'!H160&lt;='2º Saneamento'!$Q160,COUNT('2º Saneamento'!$C160:$L160)&gt;3,OR('2º Saneamento'!$N160&lt;&gt;'1º Saneamento'!$N160,'2º Saneamento'!$O160&lt;&gt;'1º Saneamento'!$O160,'2º Saneamento'!$P160&lt;&gt;'1º Saneamento'!$P160)),'2º Saneamento'!H160," ")</f>
        <v xml:space="preserve"> </v>
      </c>
      <c r="I160" s="5" t="str">
        <f>IF(AND('2º Saneamento'!$O160&gt;30%,'2º Saneamento'!I160&gt;='2º Saneamento'!$P160,'2º Saneamento'!I160&lt;='2º Saneamento'!$Q160,COUNT('2º Saneamento'!$C160:$L160)&gt;3,OR('2º Saneamento'!$N160&lt;&gt;'1º Saneamento'!$N160,'2º Saneamento'!$O160&lt;&gt;'1º Saneamento'!$O160,'2º Saneamento'!$P160&lt;&gt;'1º Saneamento'!$P160)),'2º Saneamento'!I160," ")</f>
        <v xml:space="preserve"> </v>
      </c>
      <c r="J160" s="5" t="str">
        <f>IF(AND('2º Saneamento'!$O160&gt;30%,'2º Saneamento'!J160&gt;='2º Saneamento'!$P160,'2º Saneamento'!J160&lt;='2º Saneamento'!$Q160,COUNT('2º Saneamento'!$C160:$L160)&gt;3,OR('2º Saneamento'!$N160&lt;&gt;'1º Saneamento'!$N160,'2º Saneamento'!$O160&lt;&gt;'1º Saneamento'!$O160,'2º Saneamento'!$P160&lt;&gt;'1º Saneamento'!$P160)),'2º Saneamento'!J160," ")</f>
        <v xml:space="preserve"> </v>
      </c>
      <c r="K160" s="5" t="str">
        <f>IF(AND('2º Saneamento'!$O160&gt;30%,'2º Saneamento'!K160&gt;='2º Saneamento'!$P160,'2º Saneamento'!K160&lt;='2º Saneamento'!$Q160,COUNT('2º Saneamento'!$C160:$L160)&gt;3,OR('2º Saneamento'!$N160&lt;&gt;'1º Saneamento'!$N160,'2º Saneamento'!$O160&lt;&gt;'1º Saneamento'!$O160,'2º Saneamento'!$P160&lt;&gt;'1º Saneamento'!$P160)),'2º Saneamento'!K160," ")</f>
        <v xml:space="preserve"> </v>
      </c>
      <c r="L160" s="5" t="str">
        <f>IF(AND('2º Saneamento'!$O160&gt;30%,'2º Saneamento'!L160&gt;='2º Saneamento'!$P160,'2º Saneamento'!L160&lt;='2º Saneamento'!$Q160,COUNT('2º Saneamento'!$C160:$L160)&gt;3,OR('2º Saneamento'!$N160&lt;&gt;'1º Saneamento'!$N160,'2º Saneamento'!$O160&lt;&gt;'1º Saneamento'!$O160,'2º Saneamento'!$P160&lt;&gt;'1º Saneamento'!$P160)),'2º Saneamento'!L160," ")</f>
        <v xml:space="preserve"> </v>
      </c>
      <c r="M160" s="44" t="str">
        <f t="shared" si="15"/>
        <v/>
      </c>
      <c r="N160" s="7" t="str">
        <f t="shared" si="16"/>
        <v/>
      </c>
      <c r="O160" s="8" t="str">
        <f t="shared" si="17"/>
        <v/>
      </c>
      <c r="P160" s="6" t="str">
        <f t="shared" si="18"/>
        <v/>
      </c>
      <c r="Q160" s="5" t="str">
        <f t="shared" si="19"/>
        <v/>
      </c>
    </row>
    <row r="161" spans="1:17" ht="12.75" customHeight="1" x14ac:dyDescent="0.25">
      <c r="A161" s="3" t="str">
        <f>IF('Série original'!$A161&lt;&gt;"",'Série original'!$A161,"")</f>
        <v/>
      </c>
      <c r="B161" s="4" t="str">
        <f>IF('Série original'!$B161&lt;&gt;"",'Série original'!$B161,"")</f>
        <v/>
      </c>
      <c r="C161" s="5" t="str">
        <f>IF(AND('2º Saneamento'!$O161&gt;30%,'2º Saneamento'!C161&gt;='2º Saneamento'!$P161,'2º Saneamento'!C161&lt;='2º Saneamento'!$Q161,COUNT('2º Saneamento'!$C161:$L161)&gt;3,OR('2º Saneamento'!$N161&lt;&gt;'1º Saneamento'!$N161,'2º Saneamento'!$O161&lt;&gt;'1º Saneamento'!$O161,'2º Saneamento'!$P161&lt;&gt;'1º Saneamento'!$P161)),'2º Saneamento'!C161," ")</f>
        <v xml:space="preserve"> </v>
      </c>
      <c r="D161" s="5" t="str">
        <f>IF(AND('2º Saneamento'!$O161&gt;30%,'2º Saneamento'!D161&gt;='2º Saneamento'!$P161,'2º Saneamento'!D161&lt;='2º Saneamento'!$Q161,COUNT('2º Saneamento'!$C161:$L161)&gt;3,OR('2º Saneamento'!$N161&lt;&gt;'1º Saneamento'!$N161,'2º Saneamento'!$O161&lt;&gt;'1º Saneamento'!$O161,'2º Saneamento'!$P161&lt;&gt;'1º Saneamento'!$P161)),'2º Saneamento'!D161," ")</f>
        <v xml:space="preserve"> </v>
      </c>
      <c r="E161" s="5" t="str">
        <f>IF(AND('2º Saneamento'!$O161&gt;30%,'2º Saneamento'!E161&gt;='2º Saneamento'!$P161,'2º Saneamento'!E161&lt;='2º Saneamento'!$Q161,COUNT('2º Saneamento'!$C161:$L161)&gt;3,OR('2º Saneamento'!$N161&lt;&gt;'1º Saneamento'!$N161,'2º Saneamento'!$O161&lt;&gt;'1º Saneamento'!$O161,'2º Saneamento'!$P161&lt;&gt;'1º Saneamento'!$P161)),'2º Saneamento'!E161," ")</f>
        <v xml:space="preserve"> </v>
      </c>
      <c r="F161" s="5" t="str">
        <f>IF(AND('2º Saneamento'!$O161&gt;30%,'2º Saneamento'!F161&gt;='2º Saneamento'!$P161,'2º Saneamento'!F161&lt;='2º Saneamento'!$Q161,COUNT('2º Saneamento'!$C161:$L161)&gt;3,OR('2º Saneamento'!$N161&lt;&gt;'1º Saneamento'!$N161,'2º Saneamento'!$O161&lt;&gt;'1º Saneamento'!$O161,'2º Saneamento'!$P161&lt;&gt;'1º Saneamento'!$P161)),'2º Saneamento'!F161," ")</f>
        <v xml:space="preserve"> </v>
      </c>
      <c r="G161" s="5" t="str">
        <f>IF(AND('2º Saneamento'!$O161&gt;30%,'2º Saneamento'!G161&gt;='2º Saneamento'!$P161,'2º Saneamento'!G161&lt;='2º Saneamento'!$Q161,COUNT('2º Saneamento'!$C161:$L161)&gt;3,OR('2º Saneamento'!$N161&lt;&gt;'1º Saneamento'!$N161,'2º Saneamento'!$O161&lt;&gt;'1º Saneamento'!$O161,'2º Saneamento'!$P161&lt;&gt;'1º Saneamento'!$P161)),'2º Saneamento'!G161," ")</f>
        <v xml:space="preserve"> </v>
      </c>
      <c r="H161" s="5" t="str">
        <f>IF(AND('2º Saneamento'!$O161&gt;30%,'2º Saneamento'!H161&gt;='2º Saneamento'!$P161,'2º Saneamento'!H161&lt;='2º Saneamento'!$Q161,COUNT('2º Saneamento'!$C161:$L161)&gt;3,OR('2º Saneamento'!$N161&lt;&gt;'1º Saneamento'!$N161,'2º Saneamento'!$O161&lt;&gt;'1º Saneamento'!$O161,'2º Saneamento'!$P161&lt;&gt;'1º Saneamento'!$P161)),'2º Saneamento'!H161," ")</f>
        <v xml:space="preserve"> </v>
      </c>
      <c r="I161" s="5" t="str">
        <f>IF(AND('2º Saneamento'!$O161&gt;30%,'2º Saneamento'!I161&gt;='2º Saneamento'!$P161,'2º Saneamento'!I161&lt;='2º Saneamento'!$Q161,COUNT('2º Saneamento'!$C161:$L161)&gt;3,OR('2º Saneamento'!$N161&lt;&gt;'1º Saneamento'!$N161,'2º Saneamento'!$O161&lt;&gt;'1º Saneamento'!$O161,'2º Saneamento'!$P161&lt;&gt;'1º Saneamento'!$P161)),'2º Saneamento'!I161," ")</f>
        <v xml:space="preserve"> </v>
      </c>
      <c r="J161" s="5" t="str">
        <f>IF(AND('2º Saneamento'!$O161&gt;30%,'2º Saneamento'!J161&gt;='2º Saneamento'!$P161,'2º Saneamento'!J161&lt;='2º Saneamento'!$Q161,COUNT('2º Saneamento'!$C161:$L161)&gt;3,OR('2º Saneamento'!$N161&lt;&gt;'1º Saneamento'!$N161,'2º Saneamento'!$O161&lt;&gt;'1º Saneamento'!$O161,'2º Saneamento'!$P161&lt;&gt;'1º Saneamento'!$P161)),'2º Saneamento'!J161," ")</f>
        <v xml:space="preserve"> </v>
      </c>
      <c r="K161" s="5" t="str">
        <f>IF(AND('2º Saneamento'!$O161&gt;30%,'2º Saneamento'!K161&gt;='2º Saneamento'!$P161,'2º Saneamento'!K161&lt;='2º Saneamento'!$Q161,COUNT('2º Saneamento'!$C161:$L161)&gt;3,OR('2º Saneamento'!$N161&lt;&gt;'1º Saneamento'!$N161,'2º Saneamento'!$O161&lt;&gt;'1º Saneamento'!$O161,'2º Saneamento'!$P161&lt;&gt;'1º Saneamento'!$P161)),'2º Saneamento'!K161," ")</f>
        <v xml:space="preserve"> </v>
      </c>
      <c r="L161" s="5" t="str">
        <f>IF(AND('2º Saneamento'!$O161&gt;30%,'2º Saneamento'!L161&gt;='2º Saneamento'!$P161,'2º Saneamento'!L161&lt;='2º Saneamento'!$Q161,COUNT('2º Saneamento'!$C161:$L161)&gt;3,OR('2º Saneamento'!$N161&lt;&gt;'1º Saneamento'!$N161,'2º Saneamento'!$O161&lt;&gt;'1º Saneamento'!$O161,'2º Saneamento'!$P161&lt;&gt;'1º Saneamento'!$P161)),'2º Saneamento'!L161," ")</f>
        <v xml:space="preserve"> </v>
      </c>
      <c r="M161" s="44" t="str">
        <f t="shared" si="15"/>
        <v/>
      </c>
      <c r="N161" s="7" t="str">
        <f t="shared" si="16"/>
        <v/>
      </c>
      <c r="O161" s="8" t="str">
        <f t="shared" si="17"/>
        <v/>
      </c>
      <c r="P161" s="6" t="str">
        <f t="shared" si="18"/>
        <v/>
      </c>
      <c r="Q161" s="5" t="str">
        <f t="shared" si="19"/>
        <v/>
      </c>
    </row>
    <row r="162" spans="1:17" ht="12.75" customHeight="1" x14ac:dyDescent="0.25">
      <c r="A162" s="3" t="str">
        <f>IF('Série original'!$A162&lt;&gt;"",'Série original'!$A162,"")</f>
        <v/>
      </c>
      <c r="B162" s="4" t="str">
        <f>IF('Série original'!$B162&lt;&gt;"",'Série original'!$B162,"")</f>
        <v/>
      </c>
      <c r="C162" s="5" t="str">
        <f>IF(AND('2º Saneamento'!$O162&gt;30%,'2º Saneamento'!C162&gt;='2º Saneamento'!$P162,'2º Saneamento'!C162&lt;='2º Saneamento'!$Q162,COUNT('2º Saneamento'!$C162:$L162)&gt;3,OR('2º Saneamento'!$N162&lt;&gt;'1º Saneamento'!$N162,'2º Saneamento'!$O162&lt;&gt;'1º Saneamento'!$O162,'2º Saneamento'!$P162&lt;&gt;'1º Saneamento'!$P162)),'2º Saneamento'!C162," ")</f>
        <v xml:space="preserve"> </v>
      </c>
      <c r="D162" s="5" t="str">
        <f>IF(AND('2º Saneamento'!$O162&gt;30%,'2º Saneamento'!D162&gt;='2º Saneamento'!$P162,'2º Saneamento'!D162&lt;='2º Saneamento'!$Q162,COUNT('2º Saneamento'!$C162:$L162)&gt;3,OR('2º Saneamento'!$N162&lt;&gt;'1º Saneamento'!$N162,'2º Saneamento'!$O162&lt;&gt;'1º Saneamento'!$O162,'2º Saneamento'!$P162&lt;&gt;'1º Saneamento'!$P162)),'2º Saneamento'!D162," ")</f>
        <v xml:space="preserve"> </v>
      </c>
      <c r="E162" s="5" t="str">
        <f>IF(AND('2º Saneamento'!$O162&gt;30%,'2º Saneamento'!E162&gt;='2º Saneamento'!$P162,'2º Saneamento'!E162&lt;='2º Saneamento'!$Q162,COUNT('2º Saneamento'!$C162:$L162)&gt;3,OR('2º Saneamento'!$N162&lt;&gt;'1º Saneamento'!$N162,'2º Saneamento'!$O162&lt;&gt;'1º Saneamento'!$O162,'2º Saneamento'!$P162&lt;&gt;'1º Saneamento'!$P162)),'2º Saneamento'!E162," ")</f>
        <v xml:space="preserve"> </v>
      </c>
      <c r="F162" s="5" t="str">
        <f>IF(AND('2º Saneamento'!$O162&gt;30%,'2º Saneamento'!F162&gt;='2º Saneamento'!$P162,'2º Saneamento'!F162&lt;='2º Saneamento'!$Q162,COUNT('2º Saneamento'!$C162:$L162)&gt;3,OR('2º Saneamento'!$N162&lt;&gt;'1º Saneamento'!$N162,'2º Saneamento'!$O162&lt;&gt;'1º Saneamento'!$O162,'2º Saneamento'!$P162&lt;&gt;'1º Saneamento'!$P162)),'2º Saneamento'!F162," ")</f>
        <v xml:space="preserve"> </v>
      </c>
      <c r="G162" s="5" t="str">
        <f>IF(AND('2º Saneamento'!$O162&gt;30%,'2º Saneamento'!G162&gt;='2º Saneamento'!$P162,'2º Saneamento'!G162&lt;='2º Saneamento'!$Q162,COUNT('2º Saneamento'!$C162:$L162)&gt;3,OR('2º Saneamento'!$N162&lt;&gt;'1º Saneamento'!$N162,'2º Saneamento'!$O162&lt;&gt;'1º Saneamento'!$O162,'2º Saneamento'!$P162&lt;&gt;'1º Saneamento'!$P162)),'2º Saneamento'!G162," ")</f>
        <v xml:space="preserve"> </v>
      </c>
      <c r="H162" s="5" t="str">
        <f>IF(AND('2º Saneamento'!$O162&gt;30%,'2º Saneamento'!H162&gt;='2º Saneamento'!$P162,'2º Saneamento'!H162&lt;='2º Saneamento'!$Q162,COUNT('2º Saneamento'!$C162:$L162)&gt;3,OR('2º Saneamento'!$N162&lt;&gt;'1º Saneamento'!$N162,'2º Saneamento'!$O162&lt;&gt;'1º Saneamento'!$O162,'2º Saneamento'!$P162&lt;&gt;'1º Saneamento'!$P162)),'2º Saneamento'!H162," ")</f>
        <v xml:space="preserve"> </v>
      </c>
      <c r="I162" s="5" t="str">
        <f>IF(AND('2º Saneamento'!$O162&gt;30%,'2º Saneamento'!I162&gt;='2º Saneamento'!$P162,'2º Saneamento'!I162&lt;='2º Saneamento'!$Q162,COUNT('2º Saneamento'!$C162:$L162)&gt;3,OR('2º Saneamento'!$N162&lt;&gt;'1º Saneamento'!$N162,'2º Saneamento'!$O162&lt;&gt;'1º Saneamento'!$O162,'2º Saneamento'!$P162&lt;&gt;'1º Saneamento'!$P162)),'2º Saneamento'!I162," ")</f>
        <v xml:space="preserve"> </v>
      </c>
      <c r="J162" s="5" t="str">
        <f>IF(AND('2º Saneamento'!$O162&gt;30%,'2º Saneamento'!J162&gt;='2º Saneamento'!$P162,'2º Saneamento'!J162&lt;='2º Saneamento'!$Q162,COUNT('2º Saneamento'!$C162:$L162)&gt;3,OR('2º Saneamento'!$N162&lt;&gt;'1º Saneamento'!$N162,'2º Saneamento'!$O162&lt;&gt;'1º Saneamento'!$O162,'2º Saneamento'!$P162&lt;&gt;'1º Saneamento'!$P162)),'2º Saneamento'!J162," ")</f>
        <v xml:space="preserve"> </v>
      </c>
      <c r="K162" s="5" t="str">
        <f>IF(AND('2º Saneamento'!$O162&gt;30%,'2º Saneamento'!K162&gt;='2º Saneamento'!$P162,'2º Saneamento'!K162&lt;='2º Saneamento'!$Q162,COUNT('2º Saneamento'!$C162:$L162)&gt;3,OR('2º Saneamento'!$N162&lt;&gt;'1º Saneamento'!$N162,'2º Saneamento'!$O162&lt;&gt;'1º Saneamento'!$O162,'2º Saneamento'!$P162&lt;&gt;'1º Saneamento'!$P162)),'2º Saneamento'!K162," ")</f>
        <v xml:space="preserve"> </v>
      </c>
      <c r="L162" s="5" t="str">
        <f>IF(AND('2º Saneamento'!$O162&gt;30%,'2º Saneamento'!L162&gt;='2º Saneamento'!$P162,'2º Saneamento'!L162&lt;='2º Saneamento'!$Q162,COUNT('2º Saneamento'!$C162:$L162)&gt;3,OR('2º Saneamento'!$N162&lt;&gt;'1º Saneamento'!$N162,'2º Saneamento'!$O162&lt;&gt;'1º Saneamento'!$O162,'2º Saneamento'!$P162&lt;&gt;'1º Saneamento'!$P162)),'2º Saneamento'!L162," ")</f>
        <v xml:space="preserve"> </v>
      </c>
      <c r="M162" s="44" t="str">
        <f t="shared" si="15"/>
        <v/>
      </c>
      <c r="N162" s="7" t="str">
        <f t="shared" si="16"/>
        <v/>
      </c>
      <c r="O162" s="8" t="str">
        <f t="shared" si="17"/>
        <v/>
      </c>
      <c r="P162" s="6" t="str">
        <f t="shared" si="18"/>
        <v/>
      </c>
      <c r="Q162" s="5" t="str">
        <f t="shared" si="19"/>
        <v/>
      </c>
    </row>
    <row r="163" spans="1:17" ht="12.75" customHeight="1" x14ac:dyDescent="0.25">
      <c r="A163" s="3" t="str">
        <f>IF('Série original'!$A163&lt;&gt;"",'Série original'!$A163,"")</f>
        <v/>
      </c>
      <c r="B163" s="4" t="str">
        <f>IF('Série original'!$B163&lt;&gt;"",'Série original'!$B163,"")</f>
        <v/>
      </c>
      <c r="C163" s="5" t="str">
        <f>IF(AND('2º Saneamento'!$O163&gt;30%,'2º Saneamento'!C163&gt;='2º Saneamento'!$P163,'2º Saneamento'!C163&lt;='2º Saneamento'!$Q163,COUNT('2º Saneamento'!$C163:$L163)&gt;3,OR('2º Saneamento'!$N163&lt;&gt;'1º Saneamento'!$N163,'2º Saneamento'!$O163&lt;&gt;'1º Saneamento'!$O163,'2º Saneamento'!$P163&lt;&gt;'1º Saneamento'!$P163)),'2º Saneamento'!C163," ")</f>
        <v xml:space="preserve"> </v>
      </c>
      <c r="D163" s="5" t="str">
        <f>IF(AND('2º Saneamento'!$O163&gt;30%,'2º Saneamento'!D163&gt;='2º Saneamento'!$P163,'2º Saneamento'!D163&lt;='2º Saneamento'!$Q163,COUNT('2º Saneamento'!$C163:$L163)&gt;3,OR('2º Saneamento'!$N163&lt;&gt;'1º Saneamento'!$N163,'2º Saneamento'!$O163&lt;&gt;'1º Saneamento'!$O163,'2º Saneamento'!$P163&lt;&gt;'1º Saneamento'!$P163)),'2º Saneamento'!D163," ")</f>
        <v xml:space="preserve"> </v>
      </c>
      <c r="E163" s="5" t="str">
        <f>IF(AND('2º Saneamento'!$O163&gt;30%,'2º Saneamento'!E163&gt;='2º Saneamento'!$P163,'2º Saneamento'!E163&lt;='2º Saneamento'!$Q163,COUNT('2º Saneamento'!$C163:$L163)&gt;3,OR('2º Saneamento'!$N163&lt;&gt;'1º Saneamento'!$N163,'2º Saneamento'!$O163&lt;&gt;'1º Saneamento'!$O163,'2º Saneamento'!$P163&lt;&gt;'1º Saneamento'!$P163)),'2º Saneamento'!E163," ")</f>
        <v xml:space="preserve"> </v>
      </c>
      <c r="F163" s="5" t="str">
        <f>IF(AND('2º Saneamento'!$O163&gt;30%,'2º Saneamento'!F163&gt;='2º Saneamento'!$P163,'2º Saneamento'!F163&lt;='2º Saneamento'!$Q163,COUNT('2º Saneamento'!$C163:$L163)&gt;3,OR('2º Saneamento'!$N163&lt;&gt;'1º Saneamento'!$N163,'2º Saneamento'!$O163&lt;&gt;'1º Saneamento'!$O163,'2º Saneamento'!$P163&lt;&gt;'1º Saneamento'!$P163)),'2º Saneamento'!F163," ")</f>
        <v xml:space="preserve"> </v>
      </c>
      <c r="G163" s="5" t="str">
        <f>IF(AND('2º Saneamento'!$O163&gt;30%,'2º Saneamento'!G163&gt;='2º Saneamento'!$P163,'2º Saneamento'!G163&lt;='2º Saneamento'!$Q163,COUNT('2º Saneamento'!$C163:$L163)&gt;3,OR('2º Saneamento'!$N163&lt;&gt;'1º Saneamento'!$N163,'2º Saneamento'!$O163&lt;&gt;'1º Saneamento'!$O163,'2º Saneamento'!$P163&lt;&gt;'1º Saneamento'!$P163)),'2º Saneamento'!G163," ")</f>
        <v xml:space="preserve"> </v>
      </c>
      <c r="H163" s="5" t="str">
        <f>IF(AND('2º Saneamento'!$O163&gt;30%,'2º Saneamento'!H163&gt;='2º Saneamento'!$P163,'2º Saneamento'!H163&lt;='2º Saneamento'!$Q163,COUNT('2º Saneamento'!$C163:$L163)&gt;3,OR('2º Saneamento'!$N163&lt;&gt;'1º Saneamento'!$N163,'2º Saneamento'!$O163&lt;&gt;'1º Saneamento'!$O163,'2º Saneamento'!$P163&lt;&gt;'1º Saneamento'!$P163)),'2º Saneamento'!H163," ")</f>
        <v xml:space="preserve"> </v>
      </c>
      <c r="I163" s="5" t="str">
        <f>IF(AND('2º Saneamento'!$O163&gt;30%,'2º Saneamento'!I163&gt;='2º Saneamento'!$P163,'2º Saneamento'!I163&lt;='2º Saneamento'!$Q163,COUNT('2º Saneamento'!$C163:$L163)&gt;3,OR('2º Saneamento'!$N163&lt;&gt;'1º Saneamento'!$N163,'2º Saneamento'!$O163&lt;&gt;'1º Saneamento'!$O163,'2º Saneamento'!$P163&lt;&gt;'1º Saneamento'!$P163)),'2º Saneamento'!I163," ")</f>
        <v xml:space="preserve"> </v>
      </c>
      <c r="J163" s="5" t="str">
        <f>IF(AND('2º Saneamento'!$O163&gt;30%,'2º Saneamento'!J163&gt;='2º Saneamento'!$P163,'2º Saneamento'!J163&lt;='2º Saneamento'!$Q163,COUNT('2º Saneamento'!$C163:$L163)&gt;3,OR('2º Saneamento'!$N163&lt;&gt;'1º Saneamento'!$N163,'2º Saneamento'!$O163&lt;&gt;'1º Saneamento'!$O163,'2º Saneamento'!$P163&lt;&gt;'1º Saneamento'!$P163)),'2º Saneamento'!J163," ")</f>
        <v xml:space="preserve"> </v>
      </c>
      <c r="K163" s="5" t="str">
        <f>IF(AND('2º Saneamento'!$O163&gt;30%,'2º Saneamento'!K163&gt;='2º Saneamento'!$P163,'2º Saneamento'!K163&lt;='2º Saneamento'!$Q163,COUNT('2º Saneamento'!$C163:$L163)&gt;3,OR('2º Saneamento'!$N163&lt;&gt;'1º Saneamento'!$N163,'2º Saneamento'!$O163&lt;&gt;'1º Saneamento'!$O163,'2º Saneamento'!$P163&lt;&gt;'1º Saneamento'!$P163)),'2º Saneamento'!K163," ")</f>
        <v xml:space="preserve"> </v>
      </c>
      <c r="L163" s="5" t="str">
        <f>IF(AND('2º Saneamento'!$O163&gt;30%,'2º Saneamento'!L163&gt;='2º Saneamento'!$P163,'2º Saneamento'!L163&lt;='2º Saneamento'!$Q163,COUNT('2º Saneamento'!$C163:$L163)&gt;3,OR('2º Saneamento'!$N163&lt;&gt;'1º Saneamento'!$N163,'2º Saneamento'!$O163&lt;&gt;'1º Saneamento'!$O163,'2º Saneamento'!$P163&lt;&gt;'1º Saneamento'!$P163)),'2º Saneamento'!L163," ")</f>
        <v xml:space="preserve"> </v>
      </c>
      <c r="M163" s="44" t="str">
        <f t="shared" si="15"/>
        <v/>
      </c>
      <c r="N163" s="7" t="str">
        <f t="shared" si="16"/>
        <v/>
      </c>
      <c r="O163" s="8" t="str">
        <f t="shared" si="17"/>
        <v/>
      </c>
      <c r="P163" s="6" t="str">
        <f t="shared" si="18"/>
        <v/>
      </c>
      <c r="Q163" s="5" t="str">
        <f t="shared" si="19"/>
        <v/>
      </c>
    </row>
    <row r="164" spans="1:17" ht="12.75" customHeight="1" x14ac:dyDescent="0.25">
      <c r="A164" s="3" t="str">
        <f>IF('Série original'!$A164&lt;&gt;"",'Série original'!$A164,"")</f>
        <v/>
      </c>
      <c r="B164" s="4" t="str">
        <f>IF('Série original'!$B164&lt;&gt;"",'Série original'!$B164,"")</f>
        <v/>
      </c>
      <c r="C164" s="5" t="str">
        <f>IF(AND('2º Saneamento'!$O164&gt;30%,'2º Saneamento'!C164&gt;='2º Saneamento'!$P164,'2º Saneamento'!C164&lt;='2º Saneamento'!$Q164,COUNT('2º Saneamento'!$C164:$L164)&gt;3,OR('2º Saneamento'!$N164&lt;&gt;'1º Saneamento'!$N164,'2º Saneamento'!$O164&lt;&gt;'1º Saneamento'!$O164,'2º Saneamento'!$P164&lt;&gt;'1º Saneamento'!$P164)),'2º Saneamento'!C164," ")</f>
        <v xml:space="preserve"> </v>
      </c>
      <c r="D164" s="5" t="str">
        <f>IF(AND('2º Saneamento'!$O164&gt;30%,'2º Saneamento'!D164&gt;='2º Saneamento'!$P164,'2º Saneamento'!D164&lt;='2º Saneamento'!$Q164,COUNT('2º Saneamento'!$C164:$L164)&gt;3,OR('2º Saneamento'!$N164&lt;&gt;'1º Saneamento'!$N164,'2º Saneamento'!$O164&lt;&gt;'1º Saneamento'!$O164,'2º Saneamento'!$P164&lt;&gt;'1º Saneamento'!$P164)),'2º Saneamento'!D164," ")</f>
        <v xml:space="preserve"> </v>
      </c>
      <c r="E164" s="5" t="str">
        <f>IF(AND('2º Saneamento'!$O164&gt;30%,'2º Saneamento'!E164&gt;='2º Saneamento'!$P164,'2º Saneamento'!E164&lt;='2º Saneamento'!$Q164,COUNT('2º Saneamento'!$C164:$L164)&gt;3,OR('2º Saneamento'!$N164&lt;&gt;'1º Saneamento'!$N164,'2º Saneamento'!$O164&lt;&gt;'1º Saneamento'!$O164,'2º Saneamento'!$P164&lt;&gt;'1º Saneamento'!$P164)),'2º Saneamento'!E164," ")</f>
        <v xml:space="preserve"> </v>
      </c>
      <c r="F164" s="5" t="str">
        <f>IF(AND('2º Saneamento'!$O164&gt;30%,'2º Saneamento'!F164&gt;='2º Saneamento'!$P164,'2º Saneamento'!F164&lt;='2º Saneamento'!$Q164,COUNT('2º Saneamento'!$C164:$L164)&gt;3,OR('2º Saneamento'!$N164&lt;&gt;'1º Saneamento'!$N164,'2º Saneamento'!$O164&lt;&gt;'1º Saneamento'!$O164,'2º Saneamento'!$P164&lt;&gt;'1º Saneamento'!$P164)),'2º Saneamento'!F164," ")</f>
        <v xml:space="preserve"> </v>
      </c>
      <c r="G164" s="5" t="str">
        <f>IF(AND('2º Saneamento'!$O164&gt;30%,'2º Saneamento'!G164&gt;='2º Saneamento'!$P164,'2º Saneamento'!G164&lt;='2º Saneamento'!$Q164,COUNT('2º Saneamento'!$C164:$L164)&gt;3,OR('2º Saneamento'!$N164&lt;&gt;'1º Saneamento'!$N164,'2º Saneamento'!$O164&lt;&gt;'1º Saneamento'!$O164,'2º Saneamento'!$P164&lt;&gt;'1º Saneamento'!$P164)),'2º Saneamento'!G164," ")</f>
        <v xml:space="preserve"> </v>
      </c>
      <c r="H164" s="5" t="str">
        <f>IF(AND('2º Saneamento'!$O164&gt;30%,'2º Saneamento'!H164&gt;='2º Saneamento'!$P164,'2º Saneamento'!H164&lt;='2º Saneamento'!$Q164,COUNT('2º Saneamento'!$C164:$L164)&gt;3,OR('2º Saneamento'!$N164&lt;&gt;'1º Saneamento'!$N164,'2º Saneamento'!$O164&lt;&gt;'1º Saneamento'!$O164,'2º Saneamento'!$P164&lt;&gt;'1º Saneamento'!$P164)),'2º Saneamento'!H164," ")</f>
        <v xml:space="preserve"> </v>
      </c>
      <c r="I164" s="5" t="str">
        <f>IF(AND('2º Saneamento'!$O164&gt;30%,'2º Saneamento'!I164&gt;='2º Saneamento'!$P164,'2º Saneamento'!I164&lt;='2º Saneamento'!$Q164,COUNT('2º Saneamento'!$C164:$L164)&gt;3,OR('2º Saneamento'!$N164&lt;&gt;'1º Saneamento'!$N164,'2º Saneamento'!$O164&lt;&gt;'1º Saneamento'!$O164,'2º Saneamento'!$P164&lt;&gt;'1º Saneamento'!$P164)),'2º Saneamento'!I164," ")</f>
        <v xml:space="preserve"> </v>
      </c>
      <c r="J164" s="5" t="str">
        <f>IF(AND('2º Saneamento'!$O164&gt;30%,'2º Saneamento'!J164&gt;='2º Saneamento'!$P164,'2º Saneamento'!J164&lt;='2º Saneamento'!$Q164,COUNT('2º Saneamento'!$C164:$L164)&gt;3,OR('2º Saneamento'!$N164&lt;&gt;'1º Saneamento'!$N164,'2º Saneamento'!$O164&lt;&gt;'1º Saneamento'!$O164,'2º Saneamento'!$P164&lt;&gt;'1º Saneamento'!$P164)),'2º Saneamento'!J164," ")</f>
        <v xml:space="preserve"> </v>
      </c>
      <c r="K164" s="5" t="str">
        <f>IF(AND('2º Saneamento'!$O164&gt;30%,'2º Saneamento'!K164&gt;='2º Saneamento'!$P164,'2º Saneamento'!K164&lt;='2º Saneamento'!$Q164,COUNT('2º Saneamento'!$C164:$L164)&gt;3,OR('2º Saneamento'!$N164&lt;&gt;'1º Saneamento'!$N164,'2º Saneamento'!$O164&lt;&gt;'1º Saneamento'!$O164,'2º Saneamento'!$P164&lt;&gt;'1º Saneamento'!$P164)),'2º Saneamento'!K164," ")</f>
        <v xml:space="preserve"> </v>
      </c>
      <c r="L164" s="5" t="str">
        <f>IF(AND('2º Saneamento'!$O164&gt;30%,'2º Saneamento'!L164&gt;='2º Saneamento'!$P164,'2º Saneamento'!L164&lt;='2º Saneamento'!$Q164,COUNT('2º Saneamento'!$C164:$L164)&gt;3,OR('2º Saneamento'!$N164&lt;&gt;'1º Saneamento'!$N164,'2º Saneamento'!$O164&lt;&gt;'1º Saneamento'!$O164,'2º Saneamento'!$P164&lt;&gt;'1º Saneamento'!$P164)),'2º Saneamento'!L164," ")</f>
        <v xml:space="preserve"> </v>
      </c>
      <c r="M164" s="44" t="str">
        <f t="shared" si="15"/>
        <v/>
      </c>
      <c r="N164" s="7" t="str">
        <f t="shared" si="16"/>
        <v/>
      </c>
      <c r="O164" s="8" t="str">
        <f t="shared" si="17"/>
        <v/>
      </c>
      <c r="P164" s="6" t="str">
        <f t="shared" si="18"/>
        <v/>
      </c>
      <c r="Q164" s="5" t="str">
        <f t="shared" si="19"/>
        <v/>
      </c>
    </row>
    <row r="165" spans="1:17" ht="12.75" customHeight="1" x14ac:dyDescent="0.25">
      <c r="A165" s="3" t="str">
        <f>IF('Série original'!$A165&lt;&gt;"",'Série original'!$A165,"")</f>
        <v/>
      </c>
      <c r="B165" s="4" t="str">
        <f>IF('Série original'!$B165&lt;&gt;"",'Série original'!$B165,"")</f>
        <v/>
      </c>
      <c r="C165" s="5" t="str">
        <f>IF(AND('2º Saneamento'!$O165&gt;30%,'2º Saneamento'!C165&gt;='2º Saneamento'!$P165,'2º Saneamento'!C165&lt;='2º Saneamento'!$Q165,COUNT('2º Saneamento'!$C165:$L165)&gt;3,OR('2º Saneamento'!$N165&lt;&gt;'1º Saneamento'!$N165,'2º Saneamento'!$O165&lt;&gt;'1º Saneamento'!$O165,'2º Saneamento'!$P165&lt;&gt;'1º Saneamento'!$P165)),'2º Saneamento'!C165," ")</f>
        <v xml:space="preserve"> </v>
      </c>
      <c r="D165" s="5" t="str">
        <f>IF(AND('2º Saneamento'!$O165&gt;30%,'2º Saneamento'!D165&gt;='2º Saneamento'!$P165,'2º Saneamento'!D165&lt;='2º Saneamento'!$Q165,COUNT('2º Saneamento'!$C165:$L165)&gt;3,OR('2º Saneamento'!$N165&lt;&gt;'1º Saneamento'!$N165,'2º Saneamento'!$O165&lt;&gt;'1º Saneamento'!$O165,'2º Saneamento'!$P165&lt;&gt;'1º Saneamento'!$P165)),'2º Saneamento'!D165," ")</f>
        <v xml:space="preserve"> </v>
      </c>
      <c r="E165" s="5" t="str">
        <f>IF(AND('2º Saneamento'!$O165&gt;30%,'2º Saneamento'!E165&gt;='2º Saneamento'!$P165,'2º Saneamento'!E165&lt;='2º Saneamento'!$Q165,COUNT('2º Saneamento'!$C165:$L165)&gt;3,OR('2º Saneamento'!$N165&lt;&gt;'1º Saneamento'!$N165,'2º Saneamento'!$O165&lt;&gt;'1º Saneamento'!$O165,'2º Saneamento'!$P165&lt;&gt;'1º Saneamento'!$P165)),'2º Saneamento'!E165," ")</f>
        <v xml:space="preserve"> </v>
      </c>
      <c r="F165" s="5" t="str">
        <f>IF(AND('2º Saneamento'!$O165&gt;30%,'2º Saneamento'!F165&gt;='2º Saneamento'!$P165,'2º Saneamento'!F165&lt;='2º Saneamento'!$Q165,COUNT('2º Saneamento'!$C165:$L165)&gt;3,OR('2º Saneamento'!$N165&lt;&gt;'1º Saneamento'!$N165,'2º Saneamento'!$O165&lt;&gt;'1º Saneamento'!$O165,'2º Saneamento'!$P165&lt;&gt;'1º Saneamento'!$P165)),'2º Saneamento'!F165," ")</f>
        <v xml:space="preserve"> </v>
      </c>
      <c r="G165" s="5" t="str">
        <f>IF(AND('2º Saneamento'!$O165&gt;30%,'2º Saneamento'!G165&gt;='2º Saneamento'!$P165,'2º Saneamento'!G165&lt;='2º Saneamento'!$Q165,COUNT('2º Saneamento'!$C165:$L165)&gt;3,OR('2º Saneamento'!$N165&lt;&gt;'1º Saneamento'!$N165,'2º Saneamento'!$O165&lt;&gt;'1º Saneamento'!$O165,'2º Saneamento'!$P165&lt;&gt;'1º Saneamento'!$P165)),'2º Saneamento'!G165," ")</f>
        <v xml:space="preserve"> </v>
      </c>
      <c r="H165" s="5" t="str">
        <f>IF(AND('2º Saneamento'!$O165&gt;30%,'2º Saneamento'!H165&gt;='2º Saneamento'!$P165,'2º Saneamento'!H165&lt;='2º Saneamento'!$Q165,COUNT('2º Saneamento'!$C165:$L165)&gt;3,OR('2º Saneamento'!$N165&lt;&gt;'1º Saneamento'!$N165,'2º Saneamento'!$O165&lt;&gt;'1º Saneamento'!$O165,'2º Saneamento'!$P165&lt;&gt;'1º Saneamento'!$P165)),'2º Saneamento'!H165," ")</f>
        <v xml:space="preserve"> </v>
      </c>
      <c r="I165" s="5" t="str">
        <f>IF(AND('2º Saneamento'!$O165&gt;30%,'2º Saneamento'!I165&gt;='2º Saneamento'!$P165,'2º Saneamento'!I165&lt;='2º Saneamento'!$Q165,COUNT('2º Saneamento'!$C165:$L165)&gt;3,OR('2º Saneamento'!$N165&lt;&gt;'1º Saneamento'!$N165,'2º Saneamento'!$O165&lt;&gt;'1º Saneamento'!$O165,'2º Saneamento'!$P165&lt;&gt;'1º Saneamento'!$P165)),'2º Saneamento'!I165," ")</f>
        <v xml:space="preserve"> </v>
      </c>
      <c r="J165" s="5" t="str">
        <f>IF(AND('2º Saneamento'!$O165&gt;30%,'2º Saneamento'!J165&gt;='2º Saneamento'!$P165,'2º Saneamento'!J165&lt;='2º Saneamento'!$Q165,COUNT('2º Saneamento'!$C165:$L165)&gt;3,OR('2º Saneamento'!$N165&lt;&gt;'1º Saneamento'!$N165,'2º Saneamento'!$O165&lt;&gt;'1º Saneamento'!$O165,'2º Saneamento'!$P165&lt;&gt;'1º Saneamento'!$P165)),'2º Saneamento'!J165," ")</f>
        <v xml:space="preserve"> </v>
      </c>
      <c r="K165" s="5" t="str">
        <f>IF(AND('2º Saneamento'!$O165&gt;30%,'2º Saneamento'!K165&gt;='2º Saneamento'!$P165,'2º Saneamento'!K165&lt;='2º Saneamento'!$Q165,COUNT('2º Saneamento'!$C165:$L165)&gt;3,OR('2º Saneamento'!$N165&lt;&gt;'1º Saneamento'!$N165,'2º Saneamento'!$O165&lt;&gt;'1º Saneamento'!$O165,'2º Saneamento'!$P165&lt;&gt;'1º Saneamento'!$P165)),'2º Saneamento'!K165," ")</f>
        <v xml:space="preserve"> </v>
      </c>
      <c r="L165" s="5" t="str">
        <f>IF(AND('2º Saneamento'!$O165&gt;30%,'2º Saneamento'!L165&gt;='2º Saneamento'!$P165,'2º Saneamento'!L165&lt;='2º Saneamento'!$Q165,COUNT('2º Saneamento'!$C165:$L165)&gt;3,OR('2º Saneamento'!$N165&lt;&gt;'1º Saneamento'!$N165,'2º Saneamento'!$O165&lt;&gt;'1º Saneamento'!$O165,'2º Saneamento'!$P165&lt;&gt;'1º Saneamento'!$P165)),'2º Saneamento'!L165," ")</f>
        <v xml:space="preserve"> </v>
      </c>
      <c r="M165" s="44" t="str">
        <f t="shared" si="15"/>
        <v/>
      </c>
      <c r="N165" s="7" t="str">
        <f t="shared" si="16"/>
        <v/>
      </c>
      <c r="O165" s="8" t="str">
        <f t="shared" si="17"/>
        <v/>
      </c>
      <c r="P165" s="6" t="str">
        <f t="shared" si="18"/>
        <v/>
      </c>
      <c r="Q165" s="5" t="str">
        <f t="shared" si="19"/>
        <v/>
      </c>
    </row>
    <row r="166" spans="1:17" ht="12.75" customHeight="1" x14ac:dyDescent="0.25">
      <c r="A166" s="3" t="str">
        <f>IF('Série original'!$A166&lt;&gt;"",'Série original'!$A166,"")</f>
        <v/>
      </c>
      <c r="B166" s="4" t="str">
        <f>IF('Série original'!$B166&lt;&gt;"",'Série original'!$B166,"")</f>
        <v/>
      </c>
      <c r="C166" s="5" t="str">
        <f>IF(AND('2º Saneamento'!$O166&gt;30%,'2º Saneamento'!C166&gt;='2º Saneamento'!$P166,'2º Saneamento'!C166&lt;='2º Saneamento'!$Q166,COUNT('2º Saneamento'!$C166:$L166)&gt;3,OR('2º Saneamento'!$N166&lt;&gt;'1º Saneamento'!$N166,'2º Saneamento'!$O166&lt;&gt;'1º Saneamento'!$O166,'2º Saneamento'!$P166&lt;&gt;'1º Saneamento'!$P166)),'2º Saneamento'!C166," ")</f>
        <v xml:space="preserve"> </v>
      </c>
      <c r="D166" s="5" t="str">
        <f>IF(AND('2º Saneamento'!$O166&gt;30%,'2º Saneamento'!D166&gt;='2º Saneamento'!$P166,'2º Saneamento'!D166&lt;='2º Saneamento'!$Q166,COUNT('2º Saneamento'!$C166:$L166)&gt;3,OR('2º Saneamento'!$N166&lt;&gt;'1º Saneamento'!$N166,'2º Saneamento'!$O166&lt;&gt;'1º Saneamento'!$O166,'2º Saneamento'!$P166&lt;&gt;'1º Saneamento'!$P166)),'2º Saneamento'!D166," ")</f>
        <v xml:space="preserve"> </v>
      </c>
      <c r="E166" s="5" t="str">
        <f>IF(AND('2º Saneamento'!$O166&gt;30%,'2º Saneamento'!E166&gt;='2º Saneamento'!$P166,'2º Saneamento'!E166&lt;='2º Saneamento'!$Q166,COUNT('2º Saneamento'!$C166:$L166)&gt;3,OR('2º Saneamento'!$N166&lt;&gt;'1º Saneamento'!$N166,'2º Saneamento'!$O166&lt;&gt;'1º Saneamento'!$O166,'2º Saneamento'!$P166&lt;&gt;'1º Saneamento'!$P166)),'2º Saneamento'!E166," ")</f>
        <v xml:space="preserve"> </v>
      </c>
      <c r="F166" s="5" t="str">
        <f>IF(AND('2º Saneamento'!$O166&gt;30%,'2º Saneamento'!F166&gt;='2º Saneamento'!$P166,'2º Saneamento'!F166&lt;='2º Saneamento'!$Q166,COUNT('2º Saneamento'!$C166:$L166)&gt;3,OR('2º Saneamento'!$N166&lt;&gt;'1º Saneamento'!$N166,'2º Saneamento'!$O166&lt;&gt;'1º Saneamento'!$O166,'2º Saneamento'!$P166&lt;&gt;'1º Saneamento'!$P166)),'2º Saneamento'!F166," ")</f>
        <v xml:space="preserve"> </v>
      </c>
      <c r="G166" s="5" t="str">
        <f>IF(AND('2º Saneamento'!$O166&gt;30%,'2º Saneamento'!G166&gt;='2º Saneamento'!$P166,'2º Saneamento'!G166&lt;='2º Saneamento'!$Q166,COUNT('2º Saneamento'!$C166:$L166)&gt;3,OR('2º Saneamento'!$N166&lt;&gt;'1º Saneamento'!$N166,'2º Saneamento'!$O166&lt;&gt;'1º Saneamento'!$O166,'2º Saneamento'!$P166&lt;&gt;'1º Saneamento'!$P166)),'2º Saneamento'!G166," ")</f>
        <v xml:space="preserve"> </v>
      </c>
      <c r="H166" s="5" t="str">
        <f>IF(AND('2º Saneamento'!$O166&gt;30%,'2º Saneamento'!H166&gt;='2º Saneamento'!$P166,'2º Saneamento'!H166&lt;='2º Saneamento'!$Q166,COUNT('2º Saneamento'!$C166:$L166)&gt;3,OR('2º Saneamento'!$N166&lt;&gt;'1º Saneamento'!$N166,'2º Saneamento'!$O166&lt;&gt;'1º Saneamento'!$O166,'2º Saneamento'!$P166&lt;&gt;'1º Saneamento'!$P166)),'2º Saneamento'!H166," ")</f>
        <v xml:space="preserve"> </v>
      </c>
      <c r="I166" s="5" t="str">
        <f>IF(AND('2º Saneamento'!$O166&gt;30%,'2º Saneamento'!I166&gt;='2º Saneamento'!$P166,'2º Saneamento'!I166&lt;='2º Saneamento'!$Q166,COUNT('2º Saneamento'!$C166:$L166)&gt;3,OR('2º Saneamento'!$N166&lt;&gt;'1º Saneamento'!$N166,'2º Saneamento'!$O166&lt;&gt;'1º Saneamento'!$O166,'2º Saneamento'!$P166&lt;&gt;'1º Saneamento'!$P166)),'2º Saneamento'!I166," ")</f>
        <v xml:space="preserve"> </v>
      </c>
      <c r="J166" s="5" t="str">
        <f>IF(AND('2º Saneamento'!$O166&gt;30%,'2º Saneamento'!J166&gt;='2º Saneamento'!$P166,'2º Saneamento'!J166&lt;='2º Saneamento'!$Q166,COUNT('2º Saneamento'!$C166:$L166)&gt;3,OR('2º Saneamento'!$N166&lt;&gt;'1º Saneamento'!$N166,'2º Saneamento'!$O166&lt;&gt;'1º Saneamento'!$O166,'2º Saneamento'!$P166&lt;&gt;'1º Saneamento'!$P166)),'2º Saneamento'!J166," ")</f>
        <v xml:space="preserve"> </v>
      </c>
      <c r="K166" s="5" t="str">
        <f>IF(AND('2º Saneamento'!$O166&gt;30%,'2º Saneamento'!K166&gt;='2º Saneamento'!$P166,'2º Saneamento'!K166&lt;='2º Saneamento'!$Q166,COUNT('2º Saneamento'!$C166:$L166)&gt;3,OR('2º Saneamento'!$N166&lt;&gt;'1º Saneamento'!$N166,'2º Saneamento'!$O166&lt;&gt;'1º Saneamento'!$O166,'2º Saneamento'!$P166&lt;&gt;'1º Saneamento'!$P166)),'2º Saneamento'!K166," ")</f>
        <v xml:space="preserve"> </v>
      </c>
      <c r="L166" s="5" t="str">
        <f>IF(AND('2º Saneamento'!$O166&gt;30%,'2º Saneamento'!L166&gt;='2º Saneamento'!$P166,'2º Saneamento'!L166&lt;='2º Saneamento'!$Q166,COUNT('2º Saneamento'!$C166:$L166)&gt;3,OR('2º Saneamento'!$N166&lt;&gt;'1º Saneamento'!$N166,'2º Saneamento'!$O166&lt;&gt;'1º Saneamento'!$O166,'2º Saneamento'!$P166&lt;&gt;'1º Saneamento'!$P166)),'2º Saneamento'!L166," ")</f>
        <v xml:space="preserve"> </v>
      </c>
      <c r="M166" s="44" t="str">
        <f t="shared" si="15"/>
        <v/>
      </c>
      <c r="N166" s="7" t="str">
        <f t="shared" si="16"/>
        <v/>
      </c>
      <c r="O166" s="8" t="str">
        <f t="shared" si="17"/>
        <v/>
      </c>
      <c r="P166" s="6" t="str">
        <f t="shared" si="18"/>
        <v/>
      </c>
      <c r="Q166" s="5" t="str">
        <f t="shared" si="19"/>
        <v/>
      </c>
    </row>
    <row r="167" spans="1:17" ht="12.75" customHeight="1" x14ac:dyDescent="0.25">
      <c r="A167" s="3" t="str">
        <f>IF('Série original'!$A167&lt;&gt;"",'Série original'!$A167,"")</f>
        <v/>
      </c>
      <c r="B167" s="4" t="str">
        <f>IF('Série original'!$B167&lt;&gt;"",'Série original'!$B167,"")</f>
        <v/>
      </c>
      <c r="C167" s="5" t="str">
        <f>IF(AND('2º Saneamento'!$O167&gt;30%,'2º Saneamento'!C167&gt;='2º Saneamento'!$P167,'2º Saneamento'!C167&lt;='2º Saneamento'!$Q167,COUNT('2º Saneamento'!$C167:$L167)&gt;3,OR('2º Saneamento'!$N167&lt;&gt;'1º Saneamento'!$N167,'2º Saneamento'!$O167&lt;&gt;'1º Saneamento'!$O167,'2º Saneamento'!$P167&lt;&gt;'1º Saneamento'!$P167)),'2º Saneamento'!C167," ")</f>
        <v xml:space="preserve"> </v>
      </c>
      <c r="D167" s="5" t="str">
        <f>IF(AND('2º Saneamento'!$O167&gt;30%,'2º Saneamento'!D167&gt;='2º Saneamento'!$P167,'2º Saneamento'!D167&lt;='2º Saneamento'!$Q167,COUNT('2º Saneamento'!$C167:$L167)&gt;3,OR('2º Saneamento'!$N167&lt;&gt;'1º Saneamento'!$N167,'2º Saneamento'!$O167&lt;&gt;'1º Saneamento'!$O167,'2º Saneamento'!$P167&lt;&gt;'1º Saneamento'!$P167)),'2º Saneamento'!D167," ")</f>
        <v xml:space="preserve"> </v>
      </c>
      <c r="E167" s="5" t="str">
        <f>IF(AND('2º Saneamento'!$O167&gt;30%,'2º Saneamento'!E167&gt;='2º Saneamento'!$P167,'2º Saneamento'!E167&lt;='2º Saneamento'!$Q167,COUNT('2º Saneamento'!$C167:$L167)&gt;3,OR('2º Saneamento'!$N167&lt;&gt;'1º Saneamento'!$N167,'2º Saneamento'!$O167&lt;&gt;'1º Saneamento'!$O167,'2º Saneamento'!$P167&lt;&gt;'1º Saneamento'!$P167)),'2º Saneamento'!E167," ")</f>
        <v xml:space="preserve"> </v>
      </c>
      <c r="F167" s="5" t="str">
        <f>IF(AND('2º Saneamento'!$O167&gt;30%,'2º Saneamento'!F167&gt;='2º Saneamento'!$P167,'2º Saneamento'!F167&lt;='2º Saneamento'!$Q167,COUNT('2º Saneamento'!$C167:$L167)&gt;3,OR('2º Saneamento'!$N167&lt;&gt;'1º Saneamento'!$N167,'2º Saneamento'!$O167&lt;&gt;'1º Saneamento'!$O167,'2º Saneamento'!$P167&lt;&gt;'1º Saneamento'!$P167)),'2º Saneamento'!F167," ")</f>
        <v xml:space="preserve"> </v>
      </c>
      <c r="G167" s="5" t="str">
        <f>IF(AND('2º Saneamento'!$O167&gt;30%,'2º Saneamento'!G167&gt;='2º Saneamento'!$P167,'2º Saneamento'!G167&lt;='2º Saneamento'!$Q167,COUNT('2º Saneamento'!$C167:$L167)&gt;3,OR('2º Saneamento'!$N167&lt;&gt;'1º Saneamento'!$N167,'2º Saneamento'!$O167&lt;&gt;'1º Saneamento'!$O167,'2º Saneamento'!$P167&lt;&gt;'1º Saneamento'!$P167)),'2º Saneamento'!G167," ")</f>
        <v xml:space="preserve"> </v>
      </c>
      <c r="H167" s="5" t="str">
        <f>IF(AND('2º Saneamento'!$O167&gt;30%,'2º Saneamento'!H167&gt;='2º Saneamento'!$P167,'2º Saneamento'!H167&lt;='2º Saneamento'!$Q167,COUNT('2º Saneamento'!$C167:$L167)&gt;3,OR('2º Saneamento'!$N167&lt;&gt;'1º Saneamento'!$N167,'2º Saneamento'!$O167&lt;&gt;'1º Saneamento'!$O167,'2º Saneamento'!$P167&lt;&gt;'1º Saneamento'!$P167)),'2º Saneamento'!H167," ")</f>
        <v xml:space="preserve"> </v>
      </c>
      <c r="I167" s="5" t="str">
        <f>IF(AND('2º Saneamento'!$O167&gt;30%,'2º Saneamento'!I167&gt;='2º Saneamento'!$P167,'2º Saneamento'!I167&lt;='2º Saneamento'!$Q167,COUNT('2º Saneamento'!$C167:$L167)&gt;3,OR('2º Saneamento'!$N167&lt;&gt;'1º Saneamento'!$N167,'2º Saneamento'!$O167&lt;&gt;'1º Saneamento'!$O167,'2º Saneamento'!$P167&lt;&gt;'1º Saneamento'!$P167)),'2º Saneamento'!I167," ")</f>
        <v xml:space="preserve"> </v>
      </c>
      <c r="J167" s="5" t="str">
        <f>IF(AND('2º Saneamento'!$O167&gt;30%,'2º Saneamento'!J167&gt;='2º Saneamento'!$P167,'2º Saneamento'!J167&lt;='2º Saneamento'!$Q167,COUNT('2º Saneamento'!$C167:$L167)&gt;3,OR('2º Saneamento'!$N167&lt;&gt;'1º Saneamento'!$N167,'2º Saneamento'!$O167&lt;&gt;'1º Saneamento'!$O167,'2º Saneamento'!$P167&lt;&gt;'1º Saneamento'!$P167)),'2º Saneamento'!J167," ")</f>
        <v xml:space="preserve"> </v>
      </c>
      <c r="K167" s="5" t="str">
        <f>IF(AND('2º Saneamento'!$O167&gt;30%,'2º Saneamento'!K167&gt;='2º Saneamento'!$P167,'2º Saneamento'!K167&lt;='2º Saneamento'!$Q167,COUNT('2º Saneamento'!$C167:$L167)&gt;3,OR('2º Saneamento'!$N167&lt;&gt;'1º Saneamento'!$N167,'2º Saneamento'!$O167&lt;&gt;'1º Saneamento'!$O167,'2º Saneamento'!$P167&lt;&gt;'1º Saneamento'!$P167)),'2º Saneamento'!K167," ")</f>
        <v xml:space="preserve"> </v>
      </c>
      <c r="L167" s="5" t="str">
        <f>IF(AND('2º Saneamento'!$O167&gt;30%,'2º Saneamento'!L167&gt;='2º Saneamento'!$P167,'2º Saneamento'!L167&lt;='2º Saneamento'!$Q167,COUNT('2º Saneamento'!$C167:$L167)&gt;3,OR('2º Saneamento'!$N167&lt;&gt;'1º Saneamento'!$N167,'2º Saneamento'!$O167&lt;&gt;'1º Saneamento'!$O167,'2º Saneamento'!$P167&lt;&gt;'1º Saneamento'!$P167)),'2º Saneamento'!L167," ")</f>
        <v xml:space="preserve"> </v>
      </c>
      <c r="M167" s="44" t="str">
        <f t="shared" si="15"/>
        <v/>
      </c>
      <c r="N167" s="7" t="str">
        <f t="shared" si="16"/>
        <v/>
      </c>
      <c r="O167" s="8" t="str">
        <f t="shared" si="17"/>
        <v/>
      </c>
      <c r="P167" s="6" t="str">
        <f t="shared" si="18"/>
        <v/>
      </c>
      <c r="Q167" s="5" t="str">
        <f t="shared" si="19"/>
        <v/>
      </c>
    </row>
    <row r="168" spans="1:17" ht="12.75" customHeight="1" x14ac:dyDescent="0.25">
      <c r="A168" s="3" t="str">
        <f>IF('Série original'!$A168&lt;&gt;"",'Série original'!$A168,"")</f>
        <v/>
      </c>
      <c r="B168" s="4" t="str">
        <f>IF('Série original'!$B168&lt;&gt;"",'Série original'!$B168,"")</f>
        <v/>
      </c>
      <c r="C168" s="5" t="str">
        <f>IF(AND('2º Saneamento'!$O168&gt;30%,'2º Saneamento'!C168&gt;='2º Saneamento'!$P168,'2º Saneamento'!C168&lt;='2º Saneamento'!$Q168,COUNT('2º Saneamento'!$C168:$L168)&gt;3,OR('2º Saneamento'!$N168&lt;&gt;'1º Saneamento'!$N168,'2º Saneamento'!$O168&lt;&gt;'1º Saneamento'!$O168,'2º Saneamento'!$P168&lt;&gt;'1º Saneamento'!$P168)),'2º Saneamento'!C168," ")</f>
        <v xml:space="preserve"> </v>
      </c>
      <c r="D168" s="5" t="str">
        <f>IF(AND('2º Saneamento'!$O168&gt;30%,'2º Saneamento'!D168&gt;='2º Saneamento'!$P168,'2º Saneamento'!D168&lt;='2º Saneamento'!$Q168,COUNT('2º Saneamento'!$C168:$L168)&gt;3,OR('2º Saneamento'!$N168&lt;&gt;'1º Saneamento'!$N168,'2º Saneamento'!$O168&lt;&gt;'1º Saneamento'!$O168,'2º Saneamento'!$P168&lt;&gt;'1º Saneamento'!$P168)),'2º Saneamento'!D168," ")</f>
        <v xml:space="preserve"> </v>
      </c>
      <c r="E168" s="5" t="str">
        <f>IF(AND('2º Saneamento'!$O168&gt;30%,'2º Saneamento'!E168&gt;='2º Saneamento'!$P168,'2º Saneamento'!E168&lt;='2º Saneamento'!$Q168,COUNT('2º Saneamento'!$C168:$L168)&gt;3,OR('2º Saneamento'!$N168&lt;&gt;'1º Saneamento'!$N168,'2º Saneamento'!$O168&lt;&gt;'1º Saneamento'!$O168,'2º Saneamento'!$P168&lt;&gt;'1º Saneamento'!$P168)),'2º Saneamento'!E168," ")</f>
        <v xml:space="preserve"> </v>
      </c>
      <c r="F168" s="5" t="str">
        <f>IF(AND('2º Saneamento'!$O168&gt;30%,'2º Saneamento'!F168&gt;='2º Saneamento'!$P168,'2º Saneamento'!F168&lt;='2º Saneamento'!$Q168,COUNT('2º Saneamento'!$C168:$L168)&gt;3,OR('2º Saneamento'!$N168&lt;&gt;'1º Saneamento'!$N168,'2º Saneamento'!$O168&lt;&gt;'1º Saneamento'!$O168,'2º Saneamento'!$P168&lt;&gt;'1º Saneamento'!$P168)),'2º Saneamento'!F168," ")</f>
        <v xml:space="preserve"> </v>
      </c>
      <c r="G168" s="5" t="str">
        <f>IF(AND('2º Saneamento'!$O168&gt;30%,'2º Saneamento'!G168&gt;='2º Saneamento'!$P168,'2º Saneamento'!G168&lt;='2º Saneamento'!$Q168,COUNT('2º Saneamento'!$C168:$L168)&gt;3,OR('2º Saneamento'!$N168&lt;&gt;'1º Saneamento'!$N168,'2º Saneamento'!$O168&lt;&gt;'1º Saneamento'!$O168,'2º Saneamento'!$P168&lt;&gt;'1º Saneamento'!$P168)),'2º Saneamento'!G168," ")</f>
        <v xml:space="preserve"> </v>
      </c>
      <c r="H168" s="5" t="str">
        <f>IF(AND('2º Saneamento'!$O168&gt;30%,'2º Saneamento'!H168&gt;='2º Saneamento'!$P168,'2º Saneamento'!H168&lt;='2º Saneamento'!$Q168,COUNT('2º Saneamento'!$C168:$L168)&gt;3,OR('2º Saneamento'!$N168&lt;&gt;'1º Saneamento'!$N168,'2º Saneamento'!$O168&lt;&gt;'1º Saneamento'!$O168,'2º Saneamento'!$P168&lt;&gt;'1º Saneamento'!$P168)),'2º Saneamento'!H168," ")</f>
        <v xml:space="preserve"> </v>
      </c>
      <c r="I168" s="5" t="str">
        <f>IF(AND('2º Saneamento'!$O168&gt;30%,'2º Saneamento'!I168&gt;='2º Saneamento'!$P168,'2º Saneamento'!I168&lt;='2º Saneamento'!$Q168,COUNT('2º Saneamento'!$C168:$L168)&gt;3,OR('2º Saneamento'!$N168&lt;&gt;'1º Saneamento'!$N168,'2º Saneamento'!$O168&lt;&gt;'1º Saneamento'!$O168,'2º Saneamento'!$P168&lt;&gt;'1º Saneamento'!$P168)),'2º Saneamento'!I168," ")</f>
        <v xml:space="preserve"> </v>
      </c>
      <c r="J168" s="5" t="str">
        <f>IF(AND('2º Saneamento'!$O168&gt;30%,'2º Saneamento'!J168&gt;='2º Saneamento'!$P168,'2º Saneamento'!J168&lt;='2º Saneamento'!$Q168,COUNT('2º Saneamento'!$C168:$L168)&gt;3,OR('2º Saneamento'!$N168&lt;&gt;'1º Saneamento'!$N168,'2º Saneamento'!$O168&lt;&gt;'1º Saneamento'!$O168,'2º Saneamento'!$P168&lt;&gt;'1º Saneamento'!$P168)),'2º Saneamento'!J168," ")</f>
        <v xml:space="preserve"> </v>
      </c>
      <c r="K168" s="5" t="str">
        <f>IF(AND('2º Saneamento'!$O168&gt;30%,'2º Saneamento'!K168&gt;='2º Saneamento'!$P168,'2º Saneamento'!K168&lt;='2º Saneamento'!$Q168,COUNT('2º Saneamento'!$C168:$L168)&gt;3,OR('2º Saneamento'!$N168&lt;&gt;'1º Saneamento'!$N168,'2º Saneamento'!$O168&lt;&gt;'1º Saneamento'!$O168,'2º Saneamento'!$P168&lt;&gt;'1º Saneamento'!$P168)),'2º Saneamento'!K168," ")</f>
        <v xml:space="preserve"> </v>
      </c>
      <c r="L168" s="5" t="str">
        <f>IF(AND('2º Saneamento'!$O168&gt;30%,'2º Saneamento'!L168&gt;='2º Saneamento'!$P168,'2º Saneamento'!L168&lt;='2º Saneamento'!$Q168,COUNT('2º Saneamento'!$C168:$L168)&gt;3,OR('2º Saneamento'!$N168&lt;&gt;'1º Saneamento'!$N168,'2º Saneamento'!$O168&lt;&gt;'1º Saneamento'!$O168,'2º Saneamento'!$P168&lt;&gt;'1º Saneamento'!$P168)),'2º Saneamento'!L168," ")</f>
        <v xml:space="preserve"> </v>
      </c>
      <c r="M168" s="44" t="str">
        <f t="shared" si="15"/>
        <v/>
      </c>
      <c r="N168" s="7" t="str">
        <f t="shared" si="16"/>
        <v/>
      </c>
      <c r="O168" s="8" t="str">
        <f t="shared" si="17"/>
        <v/>
      </c>
      <c r="P168" s="6" t="str">
        <f t="shared" si="18"/>
        <v/>
      </c>
      <c r="Q168" s="5" t="str">
        <f t="shared" si="19"/>
        <v/>
      </c>
    </row>
    <row r="169" spans="1:17" ht="12.75" customHeight="1" x14ac:dyDescent="0.25">
      <c r="A169" s="3" t="str">
        <f>IF('Série original'!$A169&lt;&gt;"",'Série original'!$A169,"")</f>
        <v/>
      </c>
      <c r="B169" s="4" t="str">
        <f>IF('Série original'!$B169&lt;&gt;"",'Série original'!$B169,"")</f>
        <v/>
      </c>
      <c r="C169" s="5" t="str">
        <f>IF(AND('2º Saneamento'!$O169&gt;30%,'2º Saneamento'!C169&gt;='2º Saneamento'!$P169,'2º Saneamento'!C169&lt;='2º Saneamento'!$Q169,COUNT('2º Saneamento'!$C169:$L169)&gt;3,OR('2º Saneamento'!$N169&lt;&gt;'1º Saneamento'!$N169,'2º Saneamento'!$O169&lt;&gt;'1º Saneamento'!$O169,'2º Saneamento'!$P169&lt;&gt;'1º Saneamento'!$P169)),'2º Saneamento'!C169," ")</f>
        <v xml:space="preserve"> </v>
      </c>
      <c r="D169" s="5" t="str">
        <f>IF(AND('2º Saneamento'!$O169&gt;30%,'2º Saneamento'!D169&gt;='2º Saneamento'!$P169,'2º Saneamento'!D169&lt;='2º Saneamento'!$Q169,COUNT('2º Saneamento'!$C169:$L169)&gt;3,OR('2º Saneamento'!$N169&lt;&gt;'1º Saneamento'!$N169,'2º Saneamento'!$O169&lt;&gt;'1º Saneamento'!$O169,'2º Saneamento'!$P169&lt;&gt;'1º Saneamento'!$P169)),'2º Saneamento'!D169," ")</f>
        <v xml:space="preserve"> </v>
      </c>
      <c r="E169" s="5" t="str">
        <f>IF(AND('2º Saneamento'!$O169&gt;30%,'2º Saneamento'!E169&gt;='2º Saneamento'!$P169,'2º Saneamento'!E169&lt;='2º Saneamento'!$Q169,COUNT('2º Saneamento'!$C169:$L169)&gt;3,OR('2º Saneamento'!$N169&lt;&gt;'1º Saneamento'!$N169,'2º Saneamento'!$O169&lt;&gt;'1º Saneamento'!$O169,'2º Saneamento'!$P169&lt;&gt;'1º Saneamento'!$P169)),'2º Saneamento'!E169," ")</f>
        <v xml:space="preserve"> </v>
      </c>
      <c r="F169" s="5" t="str">
        <f>IF(AND('2º Saneamento'!$O169&gt;30%,'2º Saneamento'!F169&gt;='2º Saneamento'!$P169,'2º Saneamento'!F169&lt;='2º Saneamento'!$Q169,COUNT('2º Saneamento'!$C169:$L169)&gt;3,OR('2º Saneamento'!$N169&lt;&gt;'1º Saneamento'!$N169,'2º Saneamento'!$O169&lt;&gt;'1º Saneamento'!$O169,'2º Saneamento'!$P169&lt;&gt;'1º Saneamento'!$P169)),'2º Saneamento'!F169," ")</f>
        <v xml:space="preserve"> </v>
      </c>
      <c r="G169" s="5" t="str">
        <f>IF(AND('2º Saneamento'!$O169&gt;30%,'2º Saneamento'!G169&gt;='2º Saneamento'!$P169,'2º Saneamento'!G169&lt;='2º Saneamento'!$Q169,COUNT('2º Saneamento'!$C169:$L169)&gt;3,OR('2º Saneamento'!$N169&lt;&gt;'1º Saneamento'!$N169,'2º Saneamento'!$O169&lt;&gt;'1º Saneamento'!$O169,'2º Saneamento'!$P169&lt;&gt;'1º Saneamento'!$P169)),'2º Saneamento'!G169," ")</f>
        <v xml:space="preserve"> </v>
      </c>
      <c r="H169" s="5" t="str">
        <f>IF(AND('2º Saneamento'!$O169&gt;30%,'2º Saneamento'!H169&gt;='2º Saneamento'!$P169,'2º Saneamento'!H169&lt;='2º Saneamento'!$Q169,COUNT('2º Saneamento'!$C169:$L169)&gt;3,OR('2º Saneamento'!$N169&lt;&gt;'1º Saneamento'!$N169,'2º Saneamento'!$O169&lt;&gt;'1º Saneamento'!$O169,'2º Saneamento'!$P169&lt;&gt;'1º Saneamento'!$P169)),'2º Saneamento'!H169," ")</f>
        <v xml:space="preserve"> </v>
      </c>
      <c r="I169" s="5" t="str">
        <f>IF(AND('2º Saneamento'!$O169&gt;30%,'2º Saneamento'!I169&gt;='2º Saneamento'!$P169,'2º Saneamento'!I169&lt;='2º Saneamento'!$Q169,COUNT('2º Saneamento'!$C169:$L169)&gt;3,OR('2º Saneamento'!$N169&lt;&gt;'1º Saneamento'!$N169,'2º Saneamento'!$O169&lt;&gt;'1º Saneamento'!$O169,'2º Saneamento'!$P169&lt;&gt;'1º Saneamento'!$P169)),'2º Saneamento'!I169," ")</f>
        <v xml:space="preserve"> </v>
      </c>
      <c r="J169" s="5" t="str">
        <f>IF(AND('2º Saneamento'!$O169&gt;30%,'2º Saneamento'!J169&gt;='2º Saneamento'!$P169,'2º Saneamento'!J169&lt;='2º Saneamento'!$Q169,COUNT('2º Saneamento'!$C169:$L169)&gt;3,OR('2º Saneamento'!$N169&lt;&gt;'1º Saneamento'!$N169,'2º Saneamento'!$O169&lt;&gt;'1º Saneamento'!$O169,'2º Saneamento'!$P169&lt;&gt;'1º Saneamento'!$P169)),'2º Saneamento'!J169," ")</f>
        <v xml:space="preserve"> </v>
      </c>
      <c r="K169" s="5" t="str">
        <f>IF(AND('2º Saneamento'!$O169&gt;30%,'2º Saneamento'!K169&gt;='2º Saneamento'!$P169,'2º Saneamento'!K169&lt;='2º Saneamento'!$Q169,COUNT('2º Saneamento'!$C169:$L169)&gt;3,OR('2º Saneamento'!$N169&lt;&gt;'1º Saneamento'!$N169,'2º Saneamento'!$O169&lt;&gt;'1º Saneamento'!$O169,'2º Saneamento'!$P169&lt;&gt;'1º Saneamento'!$P169)),'2º Saneamento'!K169," ")</f>
        <v xml:space="preserve"> </v>
      </c>
      <c r="L169" s="5" t="str">
        <f>IF(AND('2º Saneamento'!$O169&gt;30%,'2º Saneamento'!L169&gt;='2º Saneamento'!$P169,'2º Saneamento'!L169&lt;='2º Saneamento'!$Q169,COUNT('2º Saneamento'!$C169:$L169)&gt;3,OR('2º Saneamento'!$N169&lt;&gt;'1º Saneamento'!$N169,'2º Saneamento'!$O169&lt;&gt;'1º Saneamento'!$O169,'2º Saneamento'!$P169&lt;&gt;'1º Saneamento'!$P169)),'2º Saneamento'!L169," ")</f>
        <v xml:space="preserve"> </v>
      </c>
      <c r="M169" s="44" t="str">
        <f t="shared" si="15"/>
        <v/>
      </c>
      <c r="N169" s="7" t="str">
        <f t="shared" si="16"/>
        <v/>
      </c>
      <c r="O169" s="8" t="str">
        <f t="shared" si="17"/>
        <v/>
      </c>
      <c r="P169" s="6" t="str">
        <f t="shared" si="18"/>
        <v/>
      </c>
      <c r="Q169" s="5" t="str">
        <f t="shared" si="19"/>
        <v/>
      </c>
    </row>
    <row r="170" spans="1:17" ht="12.75" customHeight="1" x14ac:dyDescent="0.25">
      <c r="A170" s="3" t="str">
        <f>IF('Série original'!$A170&lt;&gt;"",'Série original'!$A170,"")</f>
        <v/>
      </c>
      <c r="B170" s="4" t="str">
        <f>IF('Série original'!$B170&lt;&gt;"",'Série original'!$B170,"")</f>
        <v/>
      </c>
      <c r="C170" s="5" t="str">
        <f>IF(AND('2º Saneamento'!$O170&gt;30%,'2º Saneamento'!C170&gt;='2º Saneamento'!$P170,'2º Saneamento'!C170&lt;='2º Saneamento'!$Q170,COUNT('2º Saneamento'!$C170:$L170)&gt;3,OR('2º Saneamento'!$N170&lt;&gt;'1º Saneamento'!$N170,'2º Saneamento'!$O170&lt;&gt;'1º Saneamento'!$O170,'2º Saneamento'!$P170&lt;&gt;'1º Saneamento'!$P170)),'2º Saneamento'!C170," ")</f>
        <v xml:space="preserve"> </v>
      </c>
      <c r="D170" s="5" t="str">
        <f>IF(AND('2º Saneamento'!$O170&gt;30%,'2º Saneamento'!D170&gt;='2º Saneamento'!$P170,'2º Saneamento'!D170&lt;='2º Saneamento'!$Q170,COUNT('2º Saneamento'!$C170:$L170)&gt;3,OR('2º Saneamento'!$N170&lt;&gt;'1º Saneamento'!$N170,'2º Saneamento'!$O170&lt;&gt;'1º Saneamento'!$O170,'2º Saneamento'!$P170&lt;&gt;'1º Saneamento'!$P170)),'2º Saneamento'!D170," ")</f>
        <v xml:space="preserve"> </v>
      </c>
      <c r="E170" s="5" t="str">
        <f>IF(AND('2º Saneamento'!$O170&gt;30%,'2º Saneamento'!E170&gt;='2º Saneamento'!$P170,'2º Saneamento'!E170&lt;='2º Saneamento'!$Q170,COUNT('2º Saneamento'!$C170:$L170)&gt;3,OR('2º Saneamento'!$N170&lt;&gt;'1º Saneamento'!$N170,'2º Saneamento'!$O170&lt;&gt;'1º Saneamento'!$O170,'2º Saneamento'!$P170&lt;&gt;'1º Saneamento'!$P170)),'2º Saneamento'!E170," ")</f>
        <v xml:space="preserve"> </v>
      </c>
      <c r="F170" s="5" t="str">
        <f>IF(AND('2º Saneamento'!$O170&gt;30%,'2º Saneamento'!F170&gt;='2º Saneamento'!$P170,'2º Saneamento'!F170&lt;='2º Saneamento'!$Q170,COUNT('2º Saneamento'!$C170:$L170)&gt;3,OR('2º Saneamento'!$N170&lt;&gt;'1º Saneamento'!$N170,'2º Saneamento'!$O170&lt;&gt;'1º Saneamento'!$O170,'2º Saneamento'!$P170&lt;&gt;'1º Saneamento'!$P170)),'2º Saneamento'!F170," ")</f>
        <v xml:space="preserve"> </v>
      </c>
      <c r="G170" s="5" t="str">
        <f>IF(AND('2º Saneamento'!$O170&gt;30%,'2º Saneamento'!G170&gt;='2º Saneamento'!$P170,'2º Saneamento'!G170&lt;='2º Saneamento'!$Q170,COUNT('2º Saneamento'!$C170:$L170)&gt;3,OR('2º Saneamento'!$N170&lt;&gt;'1º Saneamento'!$N170,'2º Saneamento'!$O170&lt;&gt;'1º Saneamento'!$O170,'2º Saneamento'!$P170&lt;&gt;'1º Saneamento'!$P170)),'2º Saneamento'!G170," ")</f>
        <v xml:space="preserve"> </v>
      </c>
      <c r="H170" s="5" t="str">
        <f>IF(AND('2º Saneamento'!$O170&gt;30%,'2º Saneamento'!H170&gt;='2º Saneamento'!$P170,'2º Saneamento'!H170&lt;='2º Saneamento'!$Q170,COUNT('2º Saneamento'!$C170:$L170)&gt;3,OR('2º Saneamento'!$N170&lt;&gt;'1º Saneamento'!$N170,'2º Saneamento'!$O170&lt;&gt;'1º Saneamento'!$O170,'2º Saneamento'!$P170&lt;&gt;'1º Saneamento'!$P170)),'2º Saneamento'!H170," ")</f>
        <v xml:space="preserve"> </v>
      </c>
      <c r="I170" s="5" t="str">
        <f>IF(AND('2º Saneamento'!$O170&gt;30%,'2º Saneamento'!I170&gt;='2º Saneamento'!$P170,'2º Saneamento'!I170&lt;='2º Saneamento'!$Q170,COUNT('2º Saneamento'!$C170:$L170)&gt;3,OR('2º Saneamento'!$N170&lt;&gt;'1º Saneamento'!$N170,'2º Saneamento'!$O170&lt;&gt;'1º Saneamento'!$O170,'2º Saneamento'!$P170&lt;&gt;'1º Saneamento'!$P170)),'2º Saneamento'!I170," ")</f>
        <v xml:space="preserve"> </v>
      </c>
      <c r="J170" s="5" t="str">
        <f>IF(AND('2º Saneamento'!$O170&gt;30%,'2º Saneamento'!J170&gt;='2º Saneamento'!$P170,'2º Saneamento'!J170&lt;='2º Saneamento'!$Q170,COUNT('2º Saneamento'!$C170:$L170)&gt;3,OR('2º Saneamento'!$N170&lt;&gt;'1º Saneamento'!$N170,'2º Saneamento'!$O170&lt;&gt;'1º Saneamento'!$O170,'2º Saneamento'!$P170&lt;&gt;'1º Saneamento'!$P170)),'2º Saneamento'!J170," ")</f>
        <v xml:space="preserve"> </v>
      </c>
      <c r="K170" s="5" t="str">
        <f>IF(AND('2º Saneamento'!$O170&gt;30%,'2º Saneamento'!K170&gt;='2º Saneamento'!$P170,'2º Saneamento'!K170&lt;='2º Saneamento'!$Q170,COUNT('2º Saneamento'!$C170:$L170)&gt;3,OR('2º Saneamento'!$N170&lt;&gt;'1º Saneamento'!$N170,'2º Saneamento'!$O170&lt;&gt;'1º Saneamento'!$O170,'2º Saneamento'!$P170&lt;&gt;'1º Saneamento'!$P170)),'2º Saneamento'!K170," ")</f>
        <v xml:space="preserve"> </v>
      </c>
      <c r="L170" s="5" t="str">
        <f>IF(AND('2º Saneamento'!$O170&gt;30%,'2º Saneamento'!L170&gt;='2º Saneamento'!$P170,'2º Saneamento'!L170&lt;='2º Saneamento'!$Q170,COUNT('2º Saneamento'!$C170:$L170)&gt;3,OR('2º Saneamento'!$N170&lt;&gt;'1º Saneamento'!$N170,'2º Saneamento'!$O170&lt;&gt;'1º Saneamento'!$O170,'2º Saneamento'!$P170&lt;&gt;'1º Saneamento'!$P170)),'2º Saneamento'!L170," ")</f>
        <v xml:space="preserve"> </v>
      </c>
      <c r="M170" s="44" t="str">
        <f t="shared" si="15"/>
        <v/>
      </c>
      <c r="N170" s="7" t="str">
        <f t="shared" si="16"/>
        <v/>
      </c>
      <c r="O170" s="8" t="str">
        <f t="shared" si="17"/>
        <v/>
      </c>
      <c r="P170" s="6" t="str">
        <f t="shared" si="18"/>
        <v/>
      </c>
      <c r="Q170" s="5" t="str">
        <f t="shared" si="19"/>
        <v/>
      </c>
    </row>
    <row r="171" spans="1:17" ht="12.75" customHeight="1" x14ac:dyDescent="0.25">
      <c r="A171" s="3" t="str">
        <f>IF('Série original'!$A171&lt;&gt;"",'Série original'!$A171,"")</f>
        <v/>
      </c>
      <c r="B171" s="4" t="str">
        <f>IF('Série original'!$B171&lt;&gt;"",'Série original'!$B171,"")</f>
        <v/>
      </c>
      <c r="C171" s="5" t="str">
        <f>IF(AND('2º Saneamento'!$O171&gt;30%,'2º Saneamento'!C171&gt;='2º Saneamento'!$P171,'2º Saneamento'!C171&lt;='2º Saneamento'!$Q171,COUNT('2º Saneamento'!$C171:$L171)&gt;3,OR('2º Saneamento'!$N171&lt;&gt;'1º Saneamento'!$N171,'2º Saneamento'!$O171&lt;&gt;'1º Saneamento'!$O171,'2º Saneamento'!$P171&lt;&gt;'1º Saneamento'!$P171)),'2º Saneamento'!C171," ")</f>
        <v xml:space="preserve"> </v>
      </c>
      <c r="D171" s="5" t="str">
        <f>IF(AND('2º Saneamento'!$O171&gt;30%,'2º Saneamento'!D171&gt;='2º Saneamento'!$P171,'2º Saneamento'!D171&lt;='2º Saneamento'!$Q171,COUNT('2º Saneamento'!$C171:$L171)&gt;3,OR('2º Saneamento'!$N171&lt;&gt;'1º Saneamento'!$N171,'2º Saneamento'!$O171&lt;&gt;'1º Saneamento'!$O171,'2º Saneamento'!$P171&lt;&gt;'1º Saneamento'!$P171)),'2º Saneamento'!D171," ")</f>
        <v xml:space="preserve"> </v>
      </c>
      <c r="E171" s="5" t="str">
        <f>IF(AND('2º Saneamento'!$O171&gt;30%,'2º Saneamento'!E171&gt;='2º Saneamento'!$P171,'2º Saneamento'!E171&lt;='2º Saneamento'!$Q171,COUNT('2º Saneamento'!$C171:$L171)&gt;3,OR('2º Saneamento'!$N171&lt;&gt;'1º Saneamento'!$N171,'2º Saneamento'!$O171&lt;&gt;'1º Saneamento'!$O171,'2º Saneamento'!$P171&lt;&gt;'1º Saneamento'!$P171)),'2º Saneamento'!E171," ")</f>
        <v xml:space="preserve"> </v>
      </c>
      <c r="F171" s="5" t="str">
        <f>IF(AND('2º Saneamento'!$O171&gt;30%,'2º Saneamento'!F171&gt;='2º Saneamento'!$P171,'2º Saneamento'!F171&lt;='2º Saneamento'!$Q171,COUNT('2º Saneamento'!$C171:$L171)&gt;3,OR('2º Saneamento'!$N171&lt;&gt;'1º Saneamento'!$N171,'2º Saneamento'!$O171&lt;&gt;'1º Saneamento'!$O171,'2º Saneamento'!$P171&lt;&gt;'1º Saneamento'!$P171)),'2º Saneamento'!F171," ")</f>
        <v xml:space="preserve"> </v>
      </c>
      <c r="G171" s="5" t="str">
        <f>IF(AND('2º Saneamento'!$O171&gt;30%,'2º Saneamento'!G171&gt;='2º Saneamento'!$P171,'2º Saneamento'!G171&lt;='2º Saneamento'!$Q171,COUNT('2º Saneamento'!$C171:$L171)&gt;3,OR('2º Saneamento'!$N171&lt;&gt;'1º Saneamento'!$N171,'2º Saneamento'!$O171&lt;&gt;'1º Saneamento'!$O171,'2º Saneamento'!$P171&lt;&gt;'1º Saneamento'!$P171)),'2º Saneamento'!G171," ")</f>
        <v xml:space="preserve"> </v>
      </c>
      <c r="H171" s="5" t="str">
        <f>IF(AND('2º Saneamento'!$O171&gt;30%,'2º Saneamento'!H171&gt;='2º Saneamento'!$P171,'2º Saneamento'!H171&lt;='2º Saneamento'!$Q171,COUNT('2º Saneamento'!$C171:$L171)&gt;3,OR('2º Saneamento'!$N171&lt;&gt;'1º Saneamento'!$N171,'2º Saneamento'!$O171&lt;&gt;'1º Saneamento'!$O171,'2º Saneamento'!$P171&lt;&gt;'1º Saneamento'!$P171)),'2º Saneamento'!H171," ")</f>
        <v xml:space="preserve"> </v>
      </c>
      <c r="I171" s="5" t="str">
        <f>IF(AND('2º Saneamento'!$O171&gt;30%,'2º Saneamento'!I171&gt;='2º Saneamento'!$P171,'2º Saneamento'!I171&lt;='2º Saneamento'!$Q171,COUNT('2º Saneamento'!$C171:$L171)&gt;3,OR('2º Saneamento'!$N171&lt;&gt;'1º Saneamento'!$N171,'2º Saneamento'!$O171&lt;&gt;'1º Saneamento'!$O171,'2º Saneamento'!$P171&lt;&gt;'1º Saneamento'!$P171)),'2º Saneamento'!I171," ")</f>
        <v xml:space="preserve"> </v>
      </c>
      <c r="J171" s="5" t="str">
        <f>IF(AND('2º Saneamento'!$O171&gt;30%,'2º Saneamento'!J171&gt;='2º Saneamento'!$P171,'2º Saneamento'!J171&lt;='2º Saneamento'!$Q171,COUNT('2º Saneamento'!$C171:$L171)&gt;3,OR('2º Saneamento'!$N171&lt;&gt;'1º Saneamento'!$N171,'2º Saneamento'!$O171&lt;&gt;'1º Saneamento'!$O171,'2º Saneamento'!$P171&lt;&gt;'1º Saneamento'!$P171)),'2º Saneamento'!J171," ")</f>
        <v xml:space="preserve"> </v>
      </c>
      <c r="K171" s="5" t="str">
        <f>IF(AND('2º Saneamento'!$O171&gt;30%,'2º Saneamento'!K171&gt;='2º Saneamento'!$P171,'2º Saneamento'!K171&lt;='2º Saneamento'!$Q171,COUNT('2º Saneamento'!$C171:$L171)&gt;3,OR('2º Saneamento'!$N171&lt;&gt;'1º Saneamento'!$N171,'2º Saneamento'!$O171&lt;&gt;'1º Saneamento'!$O171,'2º Saneamento'!$P171&lt;&gt;'1º Saneamento'!$P171)),'2º Saneamento'!K171," ")</f>
        <v xml:space="preserve"> </v>
      </c>
      <c r="L171" s="5" t="str">
        <f>IF(AND('2º Saneamento'!$O171&gt;30%,'2º Saneamento'!L171&gt;='2º Saneamento'!$P171,'2º Saneamento'!L171&lt;='2º Saneamento'!$Q171,COUNT('2º Saneamento'!$C171:$L171)&gt;3,OR('2º Saneamento'!$N171&lt;&gt;'1º Saneamento'!$N171,'2º Saneamento'!$O171&lt;&gt;'1º Saneamento'!$O171,'2º Saneamento'!$P171&lt;&gt;'1º Saneamento'!$P171)),'2º Saneamento'!L171," ")</f>
        <v xml:space="preserve"> </v>
      </c>
      <c r="M171" s="44" t="str">
        <f t="shared" si="15"/>
        <v/>
      </c>
      <c r="N171" s="7" t="str">
        <f t="shared" si="16"/>
        <v/>
      </c>
      <c r="O171" s="8" t="str">
        <f t="shared" si="17"/>
        <v/>
      </c>
      <c r="P171" s="6" t="str">
        <f t="shared" si="18"/>
        <v/>
      </c>
      <c r="Q171" s="5" t="str">
        <f t="shared" si="19"/>
        <v/>
      </c>
    </row>
    <row r="172" spans="1:17" ht="12.75" customHeight="1" x14ac:dyDescent="0.25">
      <c r="A172" s="3" t="str">
        <f>IF('Série original'!$A172&lt;&gt;"",'Série original'!$A172,"")</f>
        <v/>
      </c>
      <c r="B172" s="4" t="str">
        <f>IF('Série original'!$B172&lt;&gt;"",'Série original'!$B172,"")</f>
        <v/>
      </c>
      <c r="C172" s="5" t="str">
        <f>IF(AND('2º Saneamento'!$O172&gt;30%,'2º Saneamento'!C172&gt;='2º Saneamento'!$P172,'2º Saneamento'!C172&lt;='2º Saneamento'!$Q172,COUNT('2º Saneamento'!$C172:$L172)&gt;3,OR('2º Saneamento'!$N172&lt;&gt;'1º Saneamento'!$N172,'2º Saneamento'!$O172&lt;&gt;'1º Saneamento'!$O172,'2º Saneamento'!$P172&lt;&gt;'1º Saneamento'!$P172)),'2º Saneamento'!C172," ")</f>
        <v xml:space="preserve"> </v>
      </c>
      <c r="D172" s="5" t="str">
        <f>IF(AND('2º Saneamento'!$O172&gt;30%,'2º Saneamento'!D172&gt;='2º Saneamento'!$P172,'2º Saneamento'!D172&lt;='2º Saneamento'!$Q172,COUNT('2º Saneamento'!$C172:$L172)&gt;3,OR('2º Saneamento'!$N172&lt;&gt;'1º Saneamento'!$N172,'2º Saneamento'!$O172&lt;&gt;'1º Saneamento'!$O172,'2º Saneamento'!$P172&lt;&gt;'1º Saneamento'!$P172)),'2º Saneamento'!D172," ")</f>
        <v xml:space="preserve"> </v>
      </c>
      <c r="E172" s="5" t="str">
        <f>IF(AND('2º Saneamento'!$O172&gt;30%,'2º Saneamento'!E172&gt;='2º Saneamento'!$P172,'2º Saneamento'!E172&lt;='2º Saneamento'!$Q172,COUNT('2º Saneamento'!$C172:$L172)&gt;3,OR('2º Saneamento'!$N172&lt;&gt;'1º Saneamento'!$N172,'2º Saneamento'!$O172&lt;&gt;'1º Saneamento'!$O172,'2º Saneamento'!$P172&lt;&gt;'1º Saneamento'!$P172)),'2º Saneamento'!E172," ")</f>
        <v xml:space="preserve"> </v>
      </c>
      <c r="F172" s="5" t="str">
        <f>IF(AND('2º Saneamento'!$O172&gt;30%,'2º Saneamento'!F172&gt;='2º Saneamento'!$P172,'2º Saneamento'!F172&lt;='2º Saneamento'!$Q172,COUNT('2º Saneamento'!$C172:$L172)&gt;3,OR('2º Saneamento'!$N172&lt;&gt;'1º Saneamento'!$N172,'2º Saneamento'!$O172&lt;&gt;'1º Saneamento'!$O172,'2º Saneamento'!$P172&lt;&gt;'1º Saneamento'!$P172)),'2º Saneamento'!F172," ")</f>
        <v xml:space="preserve"> </v>
      </c>
      <c r="G172" s="5" t="str">
        <f>IF(AND('2º Saneamento'!$O172&gt;30%,'2º Saneamento'!G172&gt;='2º Saneamento'!$P172,'2º Saneamento'!G172&lt;='2º Saneamento'!$Q172,COUNT('2º Saneamento'!$C172:$L172)&gt;3,OR('2º Saneamento'!$N172&lt;&gt;'1º Saneamento'!$N172,'2º Saneamento'!$O172&lt;&gt;'1º Saneamento'!$O172,'2º Saneamento'!$P172&lt;&gt;'1º Saneamento'!$P172)),'2º Saneamento'!G172," ")</f>
        <v xml:space="preserve"> </v>
      </c>
      <c r="H172" s="5" t="str">
        <f>IF(AND('2º Saneamento'!$O172&gt;30%,'2º Saneamento'!H172&gt;='2º Saneamento'!$P172,'2º Saneamento'!H172&lt;='2º Saneamento'!$Q172,COUNT('2º Saneamento'!$C172:$L172)&gt;3,OR('2º Saneamento'!$N172&lt;&gt;'1º Saneamento'!$N172,'2º Saneamento'!$O172&lt;&gt;'1º Saneamento'!$O172,'2º Saneamento'!$P172&lt;&gt;'1º Saneamento'!$P172)),'2º Saneamento'!H172," ")</f>
        <v xml:space="preserve"> </v>
      </c>
      <c r="I172" s="5" t="str">
        <f>IF(AND('2º Saneamento'!$O172&gt;30%,'2º Saneamento'!I172&gt;='2º Saneamento'!$P172,'2º Saneamento'!I172&lt;='2º Saneamento'!$Q172,COUNT('2º Saneamento'!$C172:$L172)&gt;3,OR('2º Saneamento'!$N172&lt;&gt;'1º Saneamento'!$N172,'2º Saneamento'!$O172&lt;&gt;'1º Saneamento'!$O172,'2º Saneamento'!$P172&lt;&gt;'1º Saneamento'!$P172)),'2º Saneamento'!I172," ")</f>
        <v xml:space="preserve"> </v>
      </c>
      <c r="J172" s="5" t="str">
        <f>IF(AND('2º Saneamento'!$O172&gt;30%,'2º Saneamento'!J172&gt;='2º Saneamento'!$P172,'2º Saneamento'!J172&lt;='2º Saneamento'!$Q172,COUNT('2º Saneamento'!$C172:$L172)&gt;3,OR('2º Saneamento'!$N172&lt;&gt;'1º Saneamento'!$N172,'2º Saneamento'!$O172&lt;&gt;'1º Saneamento'!$O172,'2º Saneamento'!$P172&lt;&gt;'1º Saneamento'!$P172)),'2º Saneamento'!J172," ")</f>
        <v xml:space="preserve"> </v>
      </c>
      <c r="K172" s="5" t="str">
        <f>IF(AND('2º Saneamento'!$O172&gt;30%,'2º Saneamento'!K172&gt;='2º Saneamento'!$P172,'2º Saneamento'!K172&lt;='2º Saneamento'!$Q172,COUNT('2º Saneamento'!$C172:$L172)&gt;3,OR('2º Saneamento'!$N172&lt;&gt;'1º Saneamento'!$N172,'2º Saneamento'!$O172&lt;&gt;'1º Saneamento'!$O172,'2º Saneamento'!$P172&lt;&gt;'1º Saneamento'!$P172)),'2º Saneamento'!K172," ")</f>
        <v xml:space="preserve"> </v>
      </c>
      <c r="L172" s="5" t="str">
        <f>IF(AND('2º Saneamento'!$O172&gt;30%,'2º Saneamento'!L172&gt;='2º Saneamento'!$P172,'2º Saneamento'!L172&lt;='2º Saneamento'!$Q172,COUNT('2º Saneamento'!$C172:$L172)&gt;3,OR('2º Saneamento'!$N172&lt;&gt;'1º Saneamento'!$N172,'2º Saneamento'!$O172&lt;&gt;'1º Saneamento'!$O172,'2º Saneamento'!$P172&lt;&gt;'1º Saneamento'!$P172)),'2º Saneamento'!L172," ")</f>
        <v xml:space="preserve"> </v>
      </c>
      <c r="M172" s="44" t="str">
        <f t="shared" si="15"/>
        <v/>
      </c>
      <c r="N172" s="7" t="str">
        <f t="shared" si="16"/>
        <v/>
      </c>
      <c r="O172" s="8" t="str">
        <f t="shared" si="17"/>
        <v/>
      </c>
      <c r="P172" s="6" t="str">
        <f t="shared" si="18"/>
        <v/>
      </c>
      <c r="Q172" s="5" t="str">
        <f t="shared" si="19"/>
        <v/>
      </c>
    </row>
    <row r="173" spans="1:17" ht="12.75" customHeight="1" x14ac:dyDescent="0.25">
      <c r="A173" s="3" t="str">
        <f>IF('Série original'!$A173&lt;&gt;"",'Série original'!$A173,"")</f>
        <v/>
      </c>
      <c r="B173" s="4" t="str">
        <f>IF('Série original'!$B173&lt;&gt;"",'Série original'!$B173,"")</f>
        <v/>
      </c>
      <c r="C173" s="5" t="str">
        <f>IF(AND('2º Saneamento'!$O173&gt;30%,'2º Saneamento'!C173&gt;='2º Saneamento'!$P173,'2º Saneamento'!C173&lt;='2º Saneamento'!$Q173,COUNT('2º Saneamento'!$C173:$L173)&gt;3,OR('2º Saneamento'!$N173&lt;&gt;'1º Saneamento'!$N173,'2º Saneamento'!$O173&lt;&gt;'1º Saneamento'!$O173,'2º Saneamento'!$P173&lt;&gt;'1º Saneamento'!$P173)),'2º Saneamento'!C173," ")</f>
        <v xml:space="preserve"> </v>
      </c>
      <c r="D173" s="5" t="str">
        <f>IF(AND('2º Saneamento'!$O173&gt;30%,'2º Saneamento'!D173&gt;='2º Saneamento'!$P173,'2º Saneamento'!D173&lt;='2º Saneamento'!$Q173,COUNT('2º Saneamento'!$C173:$L173)&gt;3,OR('2º Saneamento'!$N173&lt;&gt;'1º Saneamento'!$N173,'2º Saneamento'!$O173&lt;&gt;'1º Saneamento'!$O173,'2º Saneamento'!$P173&lt;&gt;'1º Saneamento'!$P173)),'2º Saneamento'!D173," ")</f>
        <v xml:space="preserve"> </v>
      </c>
      <c r="E173" s="5" t="str">
        <f>IF(AND('2º Saneamento'!$O173&gt;30%,'2º Saneamento'!E173&gt;='2º Saneamento'!$P173,'2º Saneamento'!E173&lt;='2º Saneamento'!$Q173,COUNT('2º Saneamento'!$C173:$L173)&gt;3,OR('2º Saneamento'!$N173&lt;&gt;'1º Saneamento'!$N173,'2º Saneamento'!$O173&lt;&gt;'1º Saneamento'!$O173,'2º Saneamento'!$P173&lt;&gt;'1º Saneamento'!$P173)),'2º Saneamento'!E173," ")</f>
        <v xml:space="preserve"> </v>
      </c>
      <c r="F173" s="5" t="str">
        <f>IF(AND('2º Saneamento'!$O173&gt;30%,'2º Saneamento'!F173&gt;='2º Saneamento'!$P173,'2º Saneamento'!F173&lt;='2º Saneamento'!$Q173,COUNT('2º Saneamento'!$C173:$L173)&gt;3,OR('2º Saneamento'!$N173&lt;&gt;'1º Saneamento'!$N173,'2º Saneamento'!$O173&lt;&gt;'1º Saneamento'!$O173,'2º Saneamento'!$P173&lt;&gt;'1º Saneamento'!$P173)),'2º Saneamento'!F173," ")</f>
        <v xml:space="preserve"> </v>
      </c>
      <c r="G173" s="5" t="str">
        <f>IF(AND('2º Saneamento'!$O173&gt;30%,'2º Saneamento'!G173&gt;='2º Saneamento'!$P173,'2º Saneamento'!G173&lt;='2º Saneamento'!$Q173,COUNT('2º Saneamento'!$C173:$L173)&gt;3,OR('2º Saneamento'!$N173&lt;&gt;'1º Saneamento'!$N173,'2º Saneamento'!$O173&lt;&gt;'1º Saneamento'!$O173,'2º Saneamento'!$P173&lt;&gt;'1º Saneamento'!$P173)),'2º Saneamento'!G173," ")</f>
        <v xml:space="preserve"> </v>
      </c>
      <c r="H173" s="5" t="str">
        <f>IF(AND('2º Saneamento'!$O173&gt;30%,'2º Saneamento'!H173&gt;='2º Saneamento'!$P173,'2º Saneamento'!H173&lt;='2º Saneamento'!$Q173,COUNT('2º Saneamento'!$C173:$L173)&gt;3,OR('2º Saneamento'!$N173&lt;&gt;'1º Saneamento'!$N173,'2º Saneamento'!$O173&lt;&gt;'1º Saneamento'!$O173,'2º Saneamento'!$P173&lt;&gt;'1º Saneamento'!$P173)),'2º Saneamento'!H173," ")</f>
        <v xml:space="preserve"> </v>
      </c>
      <c r="I173" s="5" t="str">
        <f>IF(AND('2º Saneamento'!$O173&gt;30%,'2º Saneamento'!I173&gt;='2º Saneamento'!$P173,'2º Saneamento'!I173&lt;='2º Saneamento'!$Q173,COUNT('2º Saneamento'!$C173:$L173)&gt;3,OR('2º Saneamento'!$N173&lt;&gt;'1º Saneamento'!$N173,'2º Saneamento'!$O173&lt;&gt;'1º Saneamento'!$O173,'2º Saneamento'!$P173&lt;&gt;'1º Saneamento'!$P173)),'2º Saneamento'!I173," ")</f>
        <v xml:space="preserve"> </v>
      </c>
      <c r="J173" s="5" t="str">
        <f>IF(AND('2º Saneamento'!$O173&gt;30%,'2º Saneamento'!J173&gt;='2º Saneamento'!$P173,'2º Saneamento'!J173&lt;='2º Saneamento'!$Q173,COUNT('2º Saneamento'!$C173:$L173)&gt;3,OR('2º Saneamento'!$N173&lt;&gt;'1º Saneamento'!$N173,'2º Saneamento'!$O173&lt;&gt;'1º Saneamento'!$O173,'2º Saneamento'!$P173&lt;&gt;'1º Saneamento'!$P173)),'2º Saneamento'!J173," ")</f>
        <v xml:space="preserve"> </v>
      </c>
      <c r="K173" s="5" t="str">
        <f>IF(AND('2º Saneamento'!$O173&gt;30%,'2º Saneamento'!K173&gt;='2º Saneamento'!$P173,'2º Saneamento'!K173&lt;='2º Saneamento'!$Q173,COUNT('2º Saneamento'!$C173:$L173)&gt;3,OR('2º Saneamento'!$N173&lt;&gt;'1º Saneamento'!$N173,'2º Saneamento'!$O173&lt;&gt;'1º Saneamento'!$O173,'2º Saneamento'!$P173&lt;&gt;'1º Saneamento'!$P173)),'2º Saneamento'!K173," ")</f>
        <v xml:space="preserve"> </v>
      </c>
      <c r="L173" s="5" t="str">
        <f>IF(AND('2º Saneamento'!$O173&gt;30%,'2º Saneamento'!L173&gt;='2º Saneamento'!$P173,'2º Saneamento'!L173&lt;='2º Saneamento'!$Q173,COUNT('2º Saneamento'!$C173:$L173)&gt;3,OR('2º Saneamento'!$N173&lt;&gt;'1º Saneamento'!$N173,'2º Saneamento'!$O173&lt;&gt;'1º Saneamento'!$O173,'2º Saneamento'!$P173&lt;&gt;'1º Saneamento'!$P173)),'2º Saneamento'!L173," ")</f>
        <v xml:space="preserve"> </v>
      </c>
      <c r="M173" s="44" t="str">
        <f t="shared" si="15"/>
        <v/>
      </c>
      <c r="N173" s="7" t="str">
        <f t="shared" si="16"/>
        <v/>
      </c>
      <c r="O173" s="8" t="str">
        <f t="shared" si="17"/>
        <v/>
      </c>
      <c r="P173" s="6" t="str">
        <f t="shared" si="18"/>
        <v/>
      </c>
      <c r="Q173" s="5" t="str">
        <f t="shared" si="19"/>
        <v/>
      </c>
    </row>
    <row r="174" spans="1:17" ht="12.75" customHeight="1" x14ac:dyDescent="0.25">
      <c r="A174" s="3" t="str">
        <f>IF('Série original'!$A174&lt;&gt;"",'Série original'!$A174,"")</f>
        <v/>
      </c>
      <c r="B174" s="4" t="str">
        <f>IF('Série original'!$B174&lt;&gt;"",'Série original'!$B174,"")</f>
        <v/>
      </c>
      <c r="C174" s="5" t="str">
        <f>IF(AND('2º Saneamento'!$O174&gt;30%,'2º Saneamento'!C174&gt;='2º Saneamento'!$P174,'2º Saneamento'!C174&lt;='2º Saneamento'!$Q174,COUNT('2º Saneamento'!$C174:$L174)&gt;3,OR('2º Saneamento'!$N174&lt;&gt;'1º Saneamento'!$N174,'2º Saneamento'!$O174&lt;&gt;'1º Saneamento'!$O174,'2º Saneamento'!$P174&lt;&gt;'1º Saneamento'!$P174)),'2º Saneamento'!C174," ")</f>
        <v xml:space="preserve"> </v>
      </c>
      <c r="D174" s="5" t="str">
        <f>IF(AND('2º Saneamento'!$O174&gt;30%,'2º Saneamento'!D174&gt;='2º Saneamento'!$P174,'2º Saneamento'!D174&lt;='2º Saneamento'!$Q174,COUNT('2º Saneamento'!$C174:$L174)&gt;3,OR('2º Saneamento'!$N174&lt;&gt;'1º Saneamento'!$N174,'2º Saneamento'!$O174&lt;&gt;'1º Saneamento'!$O174,'2º Saneamento'!$P174&lt;&gt;'1º Saneamento'!$P174)),'2º Saneamento'!D174," ")</f>
        <v xml:space="preserve"> </v>
      </c>
      <c r="E174" s="5" t="str">
        <f>IF(AND('2º Saneamento'!$O174&gt;30%,'2º Saneamento'!E174&gt;='2º Saneamento'!$P174,'2º Saneamento'!E174&lt;='2º Saneamento'!$Q174,COUNT('2º Saneamento'!$C174:$L174)&gt;3,OR('2º Saneamento'!$N174&lt;&gt;'1º Saneamento'!$N174,'2º Saneamento'!$O174&lt;&gt;'1º Saneamento'!$O174,'2º Saneamento'!$P174&lt;&gt;'1º Saneamento'!$P174)),'2º Saneamento'!E174," ")</f>
        <v xml:space="preserve"> </v>
      </c>
      <c r="F174" s="5" t="str">
        <f>IF(AND('2º Saneamento'!$O174&gt;30%,'2º Saneamento'!F174&gt;='2º Saneamento'!$P174,'2º Saneamento'!F174&lt;='2º Saneamento'!$Q174,COUNT('2º Saneamento'!$C174:$L174)&gt;3,OR('2º Saneamento'!$N174&lt;&gt;'1º Saneamento'!$N174,'2º Saneamento'!$O174&lt;&gt;'1º Saneamento'!$O174,'2º Saneamento'!$P174&lt;&gt;'1º Saneamento'!$P174)),'2º Saneamento'!F174," ")</f>
        <v xml:space="preserve"> </v>
      </c>
      <c r="G174" s="5" t="str">
        <f>IF(AND('2º Saneamento'!$O174&gt;30%,'2º Saneamento'!G174&gt;='2º Saneamento'!$P174,'2º Saneamento'!G174&lt;='2º Saneamento'!$Q174,COUNT('2º Saneamento'!$C174:$L174)&gt;3,OR('2º Saneamento'!$N174&lt;&gt;'1º Saneamento'!$N174,'2º Saneamento'!$O174&lt;&gt;'1º Saneamento'!$O174,'2º Saneamento'!$P174&lt;&gt;'1º Saneamento'!$P174)),'2º Saneamento'!G174," ")</f>
        <v xml:space="preserve"> </v>
      </c>
      <c r="H174" s="5" t="str">
        <f>IF(AND('2º Saneamento'!$O174&gt;30%,'2º Saneamento'!H174&gt;='2º Saneamento'!$P174,'2º Saneamento'!H174&lt;='2º Saneamento'!$Q174,COUNT('2º Saneamento'!$C174:$L174)&gt;3,OR('2º Saneamento'!$N174&lt;&gt;'1º Saneamento'!$N174,'2º Saneamento'!$O174&lt;&gt;'1º Saneamento'!$O174,'2º Saneamento'!$P174&lt;&gt;'1º Saneamento'!$P174)),'2º Saneamento'!H174," ")</f>
        <v xml:space="preserve"> </v>
      </c>
      <c r="I174" s="5" t="str">
        <f>IF(AND('2º Saneamento'!$O174&gt;30%,'2º Saneamento'!I174&gt;='2º Saneamento'!$P174,'2º Saneamento'!I174&lt;='2º Saneamento'!$Q174,COUNT('2º Saneamento'!$C174:$L174)&gt;3,OR('2º Saneamento'!$N174&lt;&gt;'1º Saneamento'!$N174,'2º Saneamento'!$O174&lt;&gt;'1º Saneamento'!$O174,'2º Saneamento'!$P174&lt;&gt;'1º Saneamento'!$P174)),'2º Saneamento'!I174," ")</f>
        <v xml:space="preserve"> </v>
      </c>
      <c r="J174" s="5" t="str">
        <f>IF(AND('2º Saneamento'!$O174&gt;30%,'2º Saneamento'!J174&gt;='2º Saneamento'!$P174,'2º Saneamento'!J174&lt;='2º Saneamento'!$Q174,COUNT('2º Saneamento'!$C174:$L174)&gt;3,OR('2º Saneamento'!$N174&lt;&gt;'1º Saneamento'!$N174,'2º Saneamento'!$O174&lt;&gt;'1º Saneamento'!$O174,'2º Saneamento'!$P174&lt;&gt;'1º Saneamento'!$P174)),'2º Saneamento'!J174," ")</f>
        <v xml:space="preserve"> </v>
      </c>
      <c r="K174" s="5" t="str">
        <f>IF(AND('2º Saneamento'!$O174&gt;30%,'2º Saneamento'!K174&gt;='2º Saneamento'!$P174,'2º Saneamento'!K174&lt;='2º Saneamento'!$Q174,COUNT('2º Saneamento'!$C174:$L174)&gt;3,OR('2º Saneamento'!$N174&lt;&gt;'1º Saneamento'!$N174,'2º Saneamento'!$O174&lt;&gt;'1º Saneamento'!$O174,'2º Saneamento'!$P174&lt;&gt;'1º Saneamento'!$P174)),'2º Saneamento'!K174," ")</f>
        <v xml:space="preserve"> </v>
      </c>
      <c r="L174" s="5" t="str">
        <f>IF(AND('2º Saneamento'!$O174&gt;30%,'2º Saneamento'!L174&gt;='2º Saneamento'!$P174,'2º Saneamento'!L174&lt;='2º Saneamento'!$Q174,COUNT('2º Saneamento'!$C174:$L174)&gt;3,OR('2º Saneamento'!$N174&lt;&gt;'1º Saneamento'!$N174,'2º Saneamento'!$O174&lt;&gt;'1º Saneamento'!$O174,'2º Saneamento'!$P174&lt;&gt;'1º Saneamento'!$P174)),'2º Saneamento'!L174," ")</f>
        <v xml:space="preserve"> </v>
      </c>
      <c r="M174" s="44" t="str">
        <f t="shared" si="15"/>
        <v/>
      </c>
      <c r="N174" s="7" t="str">
        <f t="shared" si="16"/>
        <v/>
      </c>
      <c r="O174" s="8" t="str">
        <f t="shared" si="17"/>
        <v/>
      </c>
      <c r="P174" s="6" t="str">
        <f t="shared" si="18"/>
        <v/>
      </c>
      <c r="Q174" s="5" t="str">
        <f t="shared" si="19"/>
        <v/>
      </c>
    </row>
    <row r="175" spans="1:17" ht="12.75" customHeight="1" x14ac:dyDescent="0.25">
      <c r="A175" s="3" t="str">
        <f>IF('Série original'!$A175&lt;&gt;"",'Série original'!$A175,"")</f>
        <v/>
      </c>
      <c r="B175" s="4" t="str">
        <f>IF('Série original'!$B175&lt;&gt;"",'Série original'!$B175,"")</f>
        <v/>
      </c>
      <c r="C175" s="5" t="str">
        <f>IF(AND('2º Saneamento'!$O175&gt;30%,'2º Saneamento'!C175&gt;='2º Saneamento'!$P175,'2º Saneamento'!C175&lt;='2º Saneamento'!$Q175,COUNT('2º Saneamento'!$C175:$L175)&gt;3,OR('2º Saneamento'!$N175&lt;&gt;'1º Saneamento'!$N175,'2º Saneamento'!$O175&lt;&gt;'1º Saneamento'!$O175,'2º Saneamento'!$P175&lt;&gt;'1º Saneamento'!$P175)),'2º Saneamento'!C175," ")</f>
        <v xml:space="preserve"> </v>
      </c>
      <c r="D175" s="5" t="str">
        <f>IF(AND('2º Saneamento'!$O175&gt;30%,'2º Saneamento'!D175&gt;='2º Saneamento'!$P175,'2º Saneamento'!D175&lt;='2º Saneamento'!$Q175,COUNT('2º Saneamento'!$C175:$L175)&gt;3,OR('2º Saneamento'!$N175&lt;&gt;'1º Saneamento'!$N175,'2º Saneamento'!$O175&lt;&gt;'1º Saneamento'!$O175,'2º Saneamento'!$P175&lt;&gt;'1º Saneamento'!$P175)),'2º Saneamento'!D175," ")</f>
        <v xml:space="preserve"> </v>
      </c>
      <c r="E175" s="5" t="str">
        <f>IF(AND('2º Saneamento'!$O175&gt;30%,'2º Saneamento'!E175&gt;='2º Saneamento'!$P175,'2º Saneamento'!E175&lt;='2º Saneamento'!$Q175,COUNT('2º Saneamento'!$C175:$L175)&gt;3,OR('2º Saneamento'!$N175&lt;&gt;'1º Saneamento'!$N175,'2º Saneamento'!$O175&lt;&gt;'1º Saneamento'!$O175,'2º Saneamento'!$P175&lt;&gt;'1º Saneamento'!$P175)),'2º Saneamento'!E175," ")</f>
        <v xml:space="preserve"> </v>
      </c>
      <c r="F175" s="5" t="str">
        <f>IF(AND('2º Saneamento'!$O175&gt;30%,'2º Saneamento'!F175&gt;='2º Saneamento'!$P175,'2º Saneamento'!F175&lt;='2º Saneamento'!$Q175,COUNT('2º Saneamento'!$C175:$L175)&gt;3,OR('2º Saneamento'!$N175&lt;&gt;'1º Saneamento'!$N175,'2º Saneamento'!$O175&lt;&gt;'1º Saneamento'!$O175,'2º Saneamento'!$P175&lt;&gt;'1º Saneamento'!$P175)),'2º Saneamento'!F175," ")</f>
        <v xml:space="preserve"> </v>
      </c>
      <c r="G175" s="5" t="str">
        <f>IF(AND('2º Saneamento'!$O175&gt;30%,'2º Saneamento'!G175&gt;='2º Saneamento'!$P175,'2º Saneamento'!G175&lt;='2º Saneamento'!$Q175,COUNT('2º Saneamento'!$C175:$L175)&gt;3,OR('2º Saneamento'!$N175&lt;&gt;'1º Saneamento'!$N175,'2º Saneamento'!$O175&lt;&gt;'1º Saneamento'!$O175,'2º Saneamento'!$P175&lt;&gt;'1º Saneamento'!$P175)),'2º Saneamento'!G175," ")</f>
        <v xml:space="preserve"> </v>
      </c>
      <c r="H175" s="5" t="str">
        <f>IF(AND('2º Saneamento'!$O175&gt;30%,'2º Saneamento'!H175&gt;='2º Saneamento'!$P175,'2º Saneamento'!H175&lt;='2º Saneamento'!$Q175,COUNT('2º Saneamento'!$C175:$L175)&gt;3,OR('2º Saneamento'!$N175&lt;&gt;'1º Saneamento'!$N175,'2º Saneamento'!$O175&lt;&gt;'1º Saneamento'!$O175,'2º Saneamento'!$P175&lt;&gt;'1º Saneamento'!$P175)),'2º Saneamento'!H175," ")</f>
        <v xml:space="preserve"> </v>
      </c>
      <c r="I175" s="5" t="str">
        <f>IF(AND('2º Saneamento'!$O175&gt;30%,'2º Saneamento'!I175&gt;='2º Saneamento'!$P175,'2º Saneamento'!I175&lt;='2º Saneamento'!$Q175,COUNT('2º Saneamento'!$C175:$L175)&gt;3,OR('2º Saneamento'!$N175&lt;&gt;'1º Saneamento'!$N175,'2º Saneamento'!$O175&lt;&gt;'1º Saneamento'!$O175,'2º Saneamento'!$P175&lt;&gt;'1º Saneamento'!$P175)),'2º Saneamento'!I175," ")</f>
        <v xml:space="preserve"> </v>
      </c>
      <c r="J175" s="5" t="str">
        <f>IF(AND('2º Saneamento'!$O175&gt;30%,'2º Saneamento'!J175&gt;='2º Saneamento'!$P175,'2º Saneamento'!J175&lt;='2º Saneamento'!$Q175,COUNT('2º Saneamento'!$C175:$L175)&gt;3,OR('2º Saneamento'!$N175&lt;&gt;'1º Saneamento'!$N175,'2º Saneamento'!$O175&lt;&gt;'1º Saneamento'!$O175,'2º Saneamento'!$P175&lt;&gt;'1º Saneamento'!$P175)),'2º Saneamento'!J175," ")</f>
        <v xml:space="preserve"> </v>
      </c>
      <c r="K175" s="5" t="str">
        <f>IF(AND('2º Saneamento'!$O175&gt;30%,'2º Saneamento'!K175&gt;='2º Saneamento'!$P175,'2º Saneamento'!K175&lt;='2º Saneamento'!$Q175,COUNT('2º Saneamento'!$C175:$L175)&gt;3,OR('2º Saneamento'!$N175&lt;&gt;'1º Saneamento'!$N175,'2º Saneamento'!$O175&lt;&gt;'1º Saneamento'!$O175,'2º Saneamento'!$P175&lt;&gt;'1º Saneamento'!$P175)),'2º Saneamento'!K175," ")</f>
        <v xml:space="preserve"> </v>
      </c>
      <c r="L175" s="5" t="str">
        <f>IF(AND('2º Saneamento'!$O175&gt;30%,'2º Saneamento'!L175&gt;='2º Saneamento'!$P175,'2º Saneamento'!L175&lt;='2º Saneamento'!$Q175,COUNT('2º Saneamento'!$C175:$L175)&gt;3,OR('2º Saneamento'!$N175&lt;&gt;'1º Saneamento'!$N175,'2º Saneamento'!$O175&lt;&gt;'1º Saneamento'!$O175,'2º Saneamento'!$P175&lt;&gt;'1º Saneamento'!$P175)),'2º Saneamento'!L175," ")</f>
        <v xml:space="preserve"> </v>
      </c>
      <c r="M175" s="44" t="str">
        <f t="shared" si="15"/>
        <v/>
      </c>
      <c r="N175" s="7" t="str">
        <f t="shared" si="16"/>
        <v/>
      </c>
      <c r="O175" s="8" t="str">
        <f t="shared" si="17"/>
        <v/>
      </c>
      <c r="P175" s="6" t="str">
        <f t="shared" si="18"/>
        <v/>
      </c>
      <c r="Q175" s="5" t="str">
        <f t="shared" si="19"/>
        <v/>
      </c>
    </row>
    <row r="176" spans="1:17" ht="12.75" customHeight="1" x14ac:dyDescent="0.25">
      <c r="A176" s="3" t="str">
        <f>IF('Série original'!$A176&lt;&gt;"",'Série original'!$A176,"")</f>
        <v/>
      </c>
      <c r="B176" s="4" t="str">
        <f>IF('Série original'!$B176&lt;&gt;"",'Série original'!$B176,"")</f>
        <v/>
      </c>
      <c r="C176" s="5" t="str">
        <f>IF(AND('2º Saneamento'!$O176&gt;30%,'2º Saneamento'!C176&gt;='2º Saneamento'!$P176,'2º Saneamento'!C176&lt;='2º Saneamento'!$Q176,COUNT('2º Saneamento'!$C176:$L176)&gt;3,OR('2º Saneamento'!$N176&lt;&gt;'1º Saneamento'!$N176,'2º Saneamento'!$O176&lt;&gt;'1º Saneamento'!$O176,'2º Saneamento'!$P176&lt;&gt;'1º Saneamento'!$P176)),'2º Saneamento'!C176," ")</f>
        <v xml:space="preserve"> </v>
      </c>
      <c r="D176" s="5" t="str">
        <f>IF(AND('2º Saneamento'!$O176&gt;30%,'2º Saneamento'!D176&gt;='2º Saneamento'!$P176,'2º Saneamento'!D176&lt;='2º Saneamento'!$Q176,COUNT('2º Saneamento'!$C176:$L176)&gt;3,OR('2º Saneamento'!$N176&lt;&gt;'1º Saneamento'!$N176,'2º Saneamento'!$O176&lt;&gt;'1º Saneamento'!$O176,'2º Saneamento'!$P176&lt;&gt;'1º Saneamento'!$P176)),'2º Saneamento'!D176," ")</f>
        <v xml:space="preserve"> </v>
      </c>
      <c r="E176" s="5" t="str">
        <f>IF(AND('2º Saneamento'!$O176&gt;30%,'2º Saneamento'!E176&gt;='2º Saneamento'!$P176,'2º Saneamento'!E176&lt;='2º Saneamento'!$Q176,COUNT('2º Saneamento'!$C176:$L176)&gt;3,OR('2º Saneamento'!$N176&lt;&gt;'1º Saneamento'!$N176,'2º Saneamento'!$O176&lt;&gt;'1º Saneamento'!$O176,'2º Saneamento'!$P176&lt;&gt;'1º Saneamento'!$P176)),'2º Saneamento'!E176," ")</f>
        <v xml:space="preserve"> </v>
      </c>
      <c r="F176" s="5" t="str">
        <f>IF(AND('2º Saneamento'!$O176&gt;30%,'2º Saneamento'!F176&gt;='2º Saneamento'!$P176,'2º Saneamento'!F176&lt;='2º Saneamento'!$Q176,COUNT('2º Saneamento'!$C176:$L176)&gt;3,OR('2º Saneamento'!$N176&lt;&gt;'1º Saneamento'!$N176,'2º Saneamento'!$O176&lt;&gt;'1º Saneamento'!$O176,'2º Saneamento'!$P176&lt;&gt;'1º Saneamento'!$P176)),'2º Saneamento'!F176," ")</f>
        <v xml:space="preserve"> </v>
      </c>
      <c r="G176" s="5" t="str">
        <f>IF(AND('2º Saneamento'!$O176&gt;30%,'2º Saneamento'!G176&gt;='2º Saneamento'!$P176,'2º Saneamento'!G176&lt;='2º Saneamento'!$Q176,COUNT('2º Saneamento'!$C176:$L176)&gt;3,OR('2º Saneamento'!$N176&lt;&gt;'1º Saneamento'!$N176,'2º Saneamento'!$O176&lt;&gt;'1º Saneamento'!$O176,'2º Saneamento'!$P176&lt;&gt;'1º Saneamento'!$P176)),'2º Saneamento'!G176," ")</f>
        <v xml:space="preserve"> </v>
      </c>
      <c r="H176" s="5" t="str">
        <f>IF(AND('2º Saneamento'!$O176&gt;30%,'2º Saneamento'!H176&gt;='2º Saneamento'!$P176,'2º Saneamento'!H176&lt;='2º Saneamento'!$Q176,COUNT('2º Saneamento'!$C176:$L176)&gt;3,OR('2º Saneamento'!$N176&lt;&gt;'1º Saneamento'!$N176,'2º Saneamento'!$O176&lt;&gt;'1º Saneamento'!$O176,'2º Saneamento'!$P176&lt;&gt;'1º Saneamento'!$P176)),'2º Saneamento'!H176," ")</f>
        <v xml:space="preserve"> </v>
      </c>
      <c r="I176" s="5" t="str">
        <f>IF(AND('2º Saneamento'!$O176&gt;30%,'2º Saneamento'!I176&gt;='2º Saneamento'!$P176,'2º Saneamento'!I176&lt;='2º Saneamento'!$Q176,COUNT('2º Saneamento'!$C176:$L176)&gt;3,OR('2º Saneamento'!$N176&lt;&gt;'1º Saneamento'!$N176,'2º Saneamento'!$O176&lt;&gt;'1º Saneamento'!$O176,'2º Saneamento'!$P176&lt;&gt;'1º Saneamento'!$P176)),'2º Saneamento'!I176," ")</f>
        <v xml:space="preserve"> </v>
      </c>
      <c r="J176" s="5" t="str">
        <f>IF(AND('2º Saneamento'!$O176&gt;30%,'2º Saneamento'!J176&gt;='2º Saneamento'!$P176,'2º Saneamento'!J176&lt;='2º Saneamento'!$Q176,COUNT('2º Saneamento'!$C176:$L176)&gt;3,OR('2º Saneamento'!$N176&lt;&gt;'1º Saneamento'!$N176,'2º Saneamento'!$O176&lt;&gt;'1º Saneamento'!$O176,'2º Saneamento'!$P176&lt;&gt;'1º Saneamento'!$P176)),'2º Saneamento'!J176," ")</f>
        <v xml:space="preserve"> </v>
      </c>
      <c r="K176" s="5" t="str">
        <f>IF(AND('2º Saneamento'!$O176&gt;30%,'2º Saneamento'!K176&gt;='2º Saneamento'!$P176,'2º Saneamento'!K176&lt;='2º Saneamento'!$Q176,COUNT('2º Saneamento'!$C176:$L176)&gt;3,OR('2º Saneamento'!$N176&lt;&gt;'1º Saneamento'!$N176,'2º Saneamento'!$O176&lt;&gt;'1º Saneamento'!$O176,'2º Saneamento'!$P176&lt;&gt;'1º Saneamento'!$P176)),'2º Saneamento'!K176," ")</f>
        <v xml:space="preserve"> </v>
      </c>
      <c r="L176" s="5" t="str">
        <f>IF(AND('2º Saneamento'!$O176&gt;30%,'2º Saneamento'!L176&gt;='2º Saneamento'!$P176,'2º Saneamento'!L176&lt;='2º Saneamento'!$Q176,COUNT('2º Saneamento'!$C176:$L176)&gt;3,OR('2º Saneamento'!$N176&lt;&gt;'1º Saneamento'!$N176,'2º Saneamento'!$O176&lt;&gt;'1º Saneamento'!$O176,'2º Saneamento'!$P176&lt;&gt;'1º Saneamento'!$P176)),'2º Saneamento'!L176," ")</f>
        <v xml:space="preserve"> </v>
      </c>
      <c r="M176" s="44" t="str">
        <f t="shared" si="15"/>
        <v/>
      </c>
      <c r="N176" s="7" t="str">
        <f t="shared" si="16"/>
        <v/>
      </c>
      <c r="O176" s="8" t="str">
        <f t="shared" si="17"/>
        <v/>
      </c>
      <c r="P176" s="6" t="str">
        <f t="shared" si="18"/>
        <v/>
      </c>
      <c r="Q176" s="5" t="str">
        <f t="shared" si="19"/>
        <v/>
      </c>
    </row>
    <row r="177" spans="1:17" ht="12.75" customHeight="1" x14ac:dyDescent="0.25">
      <c r="A177" s="3" t="str">
        <f>IF('Série original'!$A177&lt;&gt;"",'Série original'!$A177,"")</f>
        <v/>
      </c>
      <c r="B177" s="4" t="str">
        <f>IF('Série original'!$B177&lt;&gt;"",'Série original'!$B177,"")</f>
        <v/>
      </c>
      <c r="C177" s="5" t="str">
        <f>IF(AND('2º Saneamento'!$O177&gt;30%,'2º Saneamento'!C177&gt;='2º Saneamento'!$P177,'2º Saneamento'!C177&lt;='2º Saneamento'!$Q177,COUNT('2º Saneamento'!$C177:$L177)&gt;3,OR('2º Saneamento'!$N177&lt;&gt;'1º Saneamento'!$N177,'2º Saneamento'!$O177&lt;&gt;'1º Saneamento'!$O177,'2º Saneamento'!$P177&lt;&gt;'1º Saneamento'!$P177)),'2º Saneamento'!C177," ")</f>
        <v xml:space="preserve"> </v>
      </c>
      <c r="D177" s="5" t="str">
        <f>IF(AND('2º Saneamento'!$O177&gt;30%,'2º Saneamento'!D177&gt;='2º Saneamento'!$P177,'2º Saneamento'!D177&lt;='2º Saneamento'!$Q177,COUNT('2º Saneamento'!$C177:$L177)&gt;3,OR('2º Saneamento'!$N177&lt;&gt;'1º Saneamento'!$N177,'2º Saneamento'!$O177&lt;&gt;'1º Saneamento'!$O177,'2º Saneamento'!$P177&lt;&gt;'1º Saneamento'!$P177)),'2º Saneamento'!D177," ")</f>
        <v xml:space="preserve"> </v>
      </c>
      <c r="E177" s="5" t="str">
        <f>IF(AND('2º Saneamento'!$O177&gt;30%,'2º Saneamento'!E177&gt;='2º Saneamento'!$P177,'2º Saneamento'!E177&lt;='2º Saneamento'!$Q177,COUNT('2º Saneamento'!$C177:$L177)&gt;3,OR('2º Saneamento'!$N177&lt;&gt;'1º Saneamento'!$N177,'2º Saneamento'!$O177&lt;&gt;'1º Saneamento'!$O177,'2º Saneamento'!$P177&lt;&gt;'1º Saneamento'!$P177)),'2º Saneamento'!E177," ")</f>
        <v xml:space="preserve"> </v>
      </c>
      <c r="F177" s="5" t="str">
        <f>IF(AND('2º Saneamento'!$O177&gt;30%,'2º Saneamento'!F177&gt;='2º Saneamento'!$P177,'2º Saneamento'!F177&lt;='2º Saneamento'!$Q177,COUNT('2º Saneamento'!$C177:$L177)&gt;3,OR('2º Saneamento'!$N177&lt;&gt;'1º Saneamento'!$N177,'2º Saneamento'!$O177&lt;&gt;'1º Saneamento'!$O177,'2º Saneamento'!$P177&lt;&gt;'1º Saneamento'!$P177)),'2º Saneamento'!F177," ")</f>
        <v xml:space="preserve"> </v>
      </c>
      <c r="G177" s="5" t="str">
        <f>IF(AND('2º Saneamento'!$O177&gt;30%,'2º Saneamento'!G177&gt;='2º Saneamento'!$P177,'2º Saneamento'!G177&lt;='2º Saneamento'!$Q177,COUNT('2º Saneamento'!$C177:$L177)&gt;3,OR('2º Saneamento'!$N177&lt;&gt;'1º Saneamento'!$N177,'2º Saneamento'!$O177&lt;&gt;'1º Saneamento'!$O177,'2º Saneamento'!$P177&lt;&gt;'1º Saneamento'!$P177)),'2º Saneamento'!G177," ")</f>
        <v xml:space="preserve"> </v>
      </c>
      <c r="H177" s="5" t="str">
        <f>IF(AND('2º Saneamento'!$O177&gt;30%,'2º Saneamento'!H177&gt;='2º Saneamento'!$P177,'2º Saneamento'!H177&lt;='2º Saneamento'!$Q177,COUNT('2º Saneamento'!$C177:$L177)&gt;3,OR('2º Saneamento'!$N177&lt;&gt;'1º Saneamento'!$N177,'2º Saneamento'!$O177&lt;&gt;'1º Saneamento'!$O177,'2º Saneamento'!$P177&lt;&gt;'1º Saneamento'!$P177)),'2º Saneamento'!H177," ")</f>
        <v xml:space="preserve"> </v>
      </c>
      <c r="I177" s="5" t="str">
        <f>IF(AND('2º Saneamento'!$O177&gt;30%,'2º Saneamento'!I177&gt;='2º Saneamento'!$P177,'2º Saneamento'!I177&lt;='2º Saneamento'!$Q177,COUNT('2º Saneamento'!$C177:$L177)&gt;3,OR('2º Saneamento'!$N177&lt;&gt;'1º Saneamento'!$N177,'2º Saneamento'!$O177&lt;&gt;'1º Saneamento'!$O177,'2º Saneamento'!$P177&lt;&gt;'1º Saneamento'!$P177)),'2º Saneamento'!I177," ")</f>
        <v xml:space="preserve"> </v>
      </c>
      <c r="J177" s="5" t="str">
        <f>IF(AND('2º Saneamento'!$O177&gt;30%,'2º Saneamento'!J177&gt;='2º Saneamento'!$P177,'2º Saneamento'!J177&lt;='2º Saneamento'!$Q177,COUNT('2º Saneamento'!$C177:$L177)&gt;3,OR('2º Saneamento'!$N177&lt;&gt;'1º Saneamento'!$N177,'2º Saneamento'!$O177&lt;&gt;'1º Saneamento'!$O177,'2º Saneamento'!$P177&lt;&gt;'1º Saneamento'!$P177)),'2º Saneamento'!J177," ")</f>
        <v xml:space="preserve"> </v>
      </c>
      <c r="K177" s="5" t="str">
        <f>IF(AND('2º Saneamento'!$O177&gt;30%,'2º Saneamento'!K177&gt;='2º Saneamento'!$P177,'2º Saneamento'!K177&lt;='2º Saneamento'!$Q177,COUNT('2º Saneamento'!$C177:$L177)&gt;3,OR('2º Saneamento'!$N177&lt;&gt;'1º Saneamento'!$N177,'2º Saneamento'!$O177&lt;&gt;'1º Saneamento'!$O177,'2º Saneamento'!$P177&lt;&gt;'1º Saneamento'!$P177)),'2º Saneamento'!K177," ")</f>
        <v xml:space="preserve"> </v>
      </c>
      <c r="L177" s="5" t="str">
        <f>IF(AND('2º Saneamento'!$O177&gt;30%,'2º Saneamento'!L177&gt;='2º Saneamento'!$P177,'2º Saneamento'!L177&lt;='2º Saneamento'!$Q177,COUNT('2º Saneamento'!$C177:$L177)&gt;3,OR('2º Saneamento'!$N177&lt;&gt;'1º Saneamento'!$N177,'2º Saneamento'!$O177&lt;&gt;'1º Saneamento'!$O177,'2º Saneamento'!$P177&lt;&gt;'1º Saneamento'!$P177)),'2º Saneamento'!L177," ")</f>
        <v xml:space="preserve"> </v>
      </c>
      <c r="M177" s="44" t="str">
        <f t="shared" si="15"/>
        <v/>
      </c>
      <c r="N177" s="7" t="str">
        <f t="shared" si="16"/>
        <v/>
      </c>
      <c r="O177" s="8" t="str">
        <f t="shared" si="17"/>
        <v/>
      </c>
      <c r="P177" s="6" t="str">
        <f t="shared" si="18"/>
        <v/>
      </c>
      <c r="Q177" s="5" t="str">
        <f t="shared" si="19"/>
        <v/>
      </c>
    </row>
    <row r="178" spans="1:17" ht="12.75" customHeight="1" x14ac:dyDescent="0.25">
      <c r="A178" s="3" t="str">
        <f>IF('Série original'!$A178&lt;&gt;"",'Série original'!$A178,"")</f>
        <v/>
      </c>
      <c r="B178" s="4" t="str">
        <f>IF('Série original'!$B178&lt;&gt;"",'Série original'!$B178,"")</f>
        <v/>
      </c>
      <c r="C178" s="5" t="str">
        <f>IF(AND('2º Saneamento'!$O178&gt;30%,'2º Saneamento'!C178&gt;='2º Saneamento'!$P178,'2º Saneamento'!C178&lt;='2º Saneamento'!$Q178,COUNT('2º Saneamento'!$C178:$L178)&gt;3,OR('2º Saneamento'!$N178&lt;&gt;'1º Saneamento'!$N178,'2º Saneamento'!$O178&lt;&gt;'1º Saneamento'!$O178,'2º Saneamento'!$P178&lt;&gt;'1º Saneamento'!$P178)),'2º Saneamento'!C178," ")</f>
        <v xml:space="preserve"> </v>
      </c>
      <c r="D178" s="5" t="str">
        <f>IF(AND('2º Saneamento'!$O178&gt;30%,'2º Saneamento'!D178&gt;='2º Saneamento'!$P178,'2º Saneamento'!D178&lt;='2º Saneamento'!$Q178,COUNT('2º Saneamento'!$C178:$L178)&gt;3,OR('2º Saneamento'!$N178&lt;&gt;'1º Saneamento'!$N178,'2º Saneamento'!$O178&lt;&gt;'1º Saneamento'!$O178,'2º Saneamento'!$P178&lt;&gt;'1º Saneamento'!$P178)),'2º Saneamento'!D178," ")</f>
        <v xml:space="preserve"> </v>
      </c>
      <c r="E178" s="5" t="str">
        <f>IF(AND('2º Saneamento'!$O178&gt;30%,'2º Saneamento'!E178&gt;='2º Saneamento'!$P178,'2º Saneamento'!E178&lt;='2º Saneamento'!$Q178,COUNT('2º Saneamento'!$C178:$L178)&gt;3,OR('2º Saneamento'!$N178&lt;&gt;'1º Saneamento'!$N178,'2º Saneamento'!$O178&lt;&gt;'1º Saneamento'!$O178,'2º Saneamento'!$P178&lt;&gt;'1º Saneamento'!$P178)),'2º Saneamento'!E178," ")</f>
        <v xml:space="preserve"> </v>
      </c>
      <c r="F178" s="5" t="str">
        <f>IF(AND('2º Saneamento'!$O178&gt;30%,'2º Saneamento'!F178&gt;='2º Saneamento'!$P178,'2º Saneamento'!F178&lt;='2º Saneamento'!$Q178,COUNT('2º Saneamento'!$C178:$L178)&gt;3,OR('2º Saneamento'!$N178&lt;&gt;'1º Saneamento'!$N178,'2º Saneamento'!$O178&lt;&gt;'1º Saneamento'!$O178,'2º Saneamento'!$P178&lt;&gt;'1º Saneamento'!$P178)),'2º Saneamento'!F178," ")</f>
        <v xml:space="preserve"> </v>
      </c>
      <c r="G178" s="5" t="str">
        <f>IF(AND('2º Saneamento'!$O178&gt;30%,'2º Saneamento'!G178&gt;='2º Saneamento'!$P178,'2º Saneamento'!G178&lt;='2º Saneamento'!$Q178,COUNT('2º Saneamento'!$C178:$L178)&gt;3,OR('2º Saneamento'!$N178&lt;&gt;'1º Saneamento'!$N178,'2º Saneamento'!$O178&lt;&gt;'1º Saneamento'!$O178,'2º Saneamento'!$P178&lt;&gt;'1º Saneamento'!$P178)),'2º Saneamento'!G178," ")</f>
        <v xml:space="preserve"> </v>
      </c>
      <c r="H178" s="5" t="str">
        <f>IF(AND('2º Saneamento'!$O178&gt;30%,'2º Saneamento'!H178&gt;='2º Saneamento'!$P178,'2º Saneamento'!H178&lt;='2º Saneamento'!$Q178,COUNT('2º Saneamento'!$C178:$L178)&gt;3,OR('2º Saneamento'!$N178&lt;&gt;'1º Saneamento'!$N178,'2º Saneamento'!$O178&lt;&gt;'1º Saneamento'!$O178,'2º Saneamento'!$P178&lt;&gt;'1º Saneamento'!$P178)),'2º Saneamento'!H178," ")</f>
        <v xml:space="preserve"> </v>
      </c>
      <c r="I178" s="5" t="str">
        <f>IF(AND('2º Saneamento'!$O178&gt;30%,'2º Saneamento'!I178&gt;='2º Saneamento'!$P178,'2º Saneamento'!I178&lt;='2º Saneamento'!$Q178,COUNT('2º Saneamento'!$C178:$L178)&gt;3,OR('2º Saneamento'!$N178&lt;&gt;'1º Saneamento'!$N178,'2º Saneamento'!$O178&lt;&gt;'1º Saneamento'!$O178,'2º Saneamento'!$P178&lt;&gt;'1º Saneamento'!$P178)),'2º Saneamento'!I178," ")</f>
        <v xml:space="preserve"> </v>
      </c>
      <c r="J178" s="5" t="str">
        <f>IF(AND('2º Saneamento'!$O178&gt;30%,'2º Saneamento'!J178&gt;='2º Saneamento'!$P178,'2º Saneamento'!J178&lt;='2º Saneamento'!$Q178,COUNT('2º Saneamento'!$C178:$L178)&gt;3,OR('2º Saneamento'!$N178&lt;&gt;'1º Saneamento'!$N178,'2º Saneamento'!$O178&lt;&gt;'1º Saneamento'!$O178,'2º Saneamento'!$P178&lt;&gt;'1º Saneamento'!$P178)),'2º Saneamento'!J178," ")</f>
        <v xml:space="preserve"> </v>
      </c>
      <c r="K178" s="5" t="str">
        <f>IF(AND('2º Saneamento'!$O178&gt;30%,'2º Saneamento'!K178&gt;='2º Saneamento'!$P178,'2º Saneamento'!K178&lt;='2º Saneamento'!$Q178,COUNT('2º Saneamento'!$C178:$L178)&gt;3,OR('2º Saneamento'!$N178&lt;&gt;'1º Saneamento'!$N178,'2º Saneamento'!$O178&lt;&gt;'1º Saneamento'!$O178,'2º Saneamento'!$P178&lt;&gt;'1º Saneamento'!$P178)),'2º Saneamento'!K178," ")</f>
        <v xml:space="preserve"> </v>
      </c>
      <c r="L178" s="5" t="str">
        <f>IF(AND('2º Saneamento'!$O178&gt;30%,'2º Saneamento'!L178&gt;='2º Saneamento'!$P178,'2º Saneamento'!L178&lt;='2º Saneamento'!$Q178,COUNT('2º Saneamento'!$C178:$L178)&gt;3,OR('2º Saneamento'!$N178&lt;&gt;'1º Saneamento'!$N178,'2º Saneamento'!$O178&lt;&gt;'1º Saneamento'!$O178,'2º Saneamento'!$P178&lt;&gt;'1º Saneamento'!$P178)),'2º Saneamento'!L178," ")</f>
        <v xml:space="preserve"> </v>
      </c>
      <c r="M178" s="44" t="str">
        <f t="shared" si="15"/>
        <v/>
      </c>
      <c r="N178" s="7" t="str">
        <f t="shared" si="16"/>
        <v/>
      </c>
      <c r="O178" s="8" t="str">
        <f t="shared" si="17"/>
        <v/>
      </c>
      <c r="P178" s="6" t="str">
        <f t="shared" si="18"/>
        <v/>
      </c>
      <c r="Q178" s="5" t="str">
        <f t="shared" si="19"/>
        <v/>
      </c>
    </row>
    <row r="179" spans="1:17" ht="12.75" customHeight="1" x14ac:dyDescent="0.25">
      <c r="A179" s="3" t="str">
        <f>IF('Série original'!$A179&lt;&gt;"",'Série original'!$A179,"")</f>
        <v/>
      </c>
      <c r="B179" s="4" t="str">
        <f>IF('Série original'!$B179&lt;&gt;"",'Série original'!$B179,"")</f>
        <v/>
      </c>
      <c r="C179" s="5" t="str">
        <f>IF(AND('2º Saneamento'!$O179&gt;30%,'2º Saneamento'!C179&gt;='2º Saneamento'!$P179,'2º Saneamento'!C179&lt;='2º Saneamento'!$Q179,COUNT('2º Saneamento'!$C179:$L179)&gt;3,OR('2º Saneamento'!$N179&lt;&gt;'1º Saneamento'!$N179,'2º Saneamento'!$O179&lt;&gt;'1º Saneamento'!$O179,'2º Saneamento'!$P179&lt;&gt;'1º Saneamento'!$P179)),'2º Saneamento'!C179," ")</f>
        <v xml:space="preserve"> </v>
      </c>
      <c r="D179" s="5" t="str">
        <f>IF(AND('2º Saneamento'!$O179&gt;30%,'2º Saneamento'!D179&gt;='2º Saneamento'!$P179,'2º Saneamento'!D179&lt;='2º Saneamento'!$Q179,COUNT('2º Saneamento'!$C179:$L179)&gt;3,OR('2º Saneamento'!$N179&lt;&gt;'1º Saneamento'!$N179,'2º Saneamento'!$O179&lt;&gt;'1º Saneamento'!$O179,'2º Saneamento'!$P179&lt;&gt;'1º Saneamento'!$P179)),'2º Saneamento'!D179," ")</f>
        <v xml:space="preserve"> </v>
      </c>
      <c r="E179" s="5" t="str">
        <f>IF(AND('2º Saneamento'!$O179&gt;30%,'2º Saneamento'!E179&gt;='2º Saneamento'!$P179,'2º Saneamento'!E179&lt;='2º Saneamento'!$Q179,COUNT('2º Saneamento'!$C179:$L179)&gt;3,OR('2º Saneamento'!$N179&lt;&gt;'1º Saneamento'!$N179,'2º Saneamento'!$O179&lt;&gt;'1º Saneamento'!$O179,'2º Saneamento'!$P179&lt;&gt;'1º Saneamento'!$P179)),'2º Saneamento'!E179," ")</f>
        <v xml:space="preserve"> </v>
      </c>
      <c r="F179" s="5" t="str">
        <f>IF(AND('2º Saneamento'!$O179&gt;30%,'2º Saneamento'!F179&gt;='2º Saneamento'!$P179,'2º Saneamento'!F179&lt;='2º Saneamento'!$Q179,COUNT('2º Saneamento'!$C179:$L179)&gt;3,OR('2º Saneamento'!$N179&lt;&gt;'1º Saneamento'!$N179,'2º Saneamento'!$O179&lt;&gt;'1º Saneamento'!$O179,'2º Saneamento'!$P179&lt;&gt;'1º Saneamento'!$P179)),'2º Saneamento'!F179," ")</f>
        <v xml:space="preserve"> </v>
      </c>
      <c r="G179" s="5" t="str">
        <f>IF(AND('2º Saneamento'!$O179&gt;30%,'2º Saneamento'!G179&gt;='2º Saneamento'!$P179,'2º Saneamento'!G179&lt;='2º Saneamento'!$Q179,COUNT('2º Saneamento'!$C179:$L179)&gt;3,OR('2º Saneamento'!$N179&lt;&gt;'1º Saneamento'!$N179,'2º Saneamento'!$O179&lt;&gt;'1º Saneamento'!$O179,'2º Saneamento'!$P179&lt;&gt;'1º Saneamento'!$P179)),'2º Saneamento'!G179," ")</f>
        <v xml:space="preserve"> </v>
      </c>
      <c r="H179" s="5" t="str">
        <f>IF(AND('2º Saneamento'!$O179&gt;30%,'2º Saneamento'!H179&gt;='2º Saneamento'!$P179,'2º Saneamento'!H179&lt;='2º Saneamento'!$Q179,COUNT('2º Saneamento'!$C179:$L179)&gt;3,OR('2º Saneamento'!$N179&lt;&gt;'1º Saneamento'!$N179,'2º Saneamento'!$O179&lt;&gt;'1º Saneamento'!$O179,'2º Saneamento'!$P179&lt;&gt;'1º Saneamento'!$P179)),'2º Saneamento'!H179," ")</f>
        <v xml:space="preserve"> </v>
      </c>
      <c r="I179" s="5" t="str">
        <f>IF(AND('2º Saneamento'!$O179&gt;30%,'2º Saneamento'!I179&gt;='2º Saneamento'!$P179,'2º Saneamento'!I179&lt;='2º Saneamento'!$Q179,COUNT('2º Saneamento'!$C179:$L179)&gt;3,OR('2º Saneamento'!$N179&lt;&gt;'1º Saneamento'!$N179,'2º Saneamento'!$O179&lt;&gt;'1º Saneamento'!$O179,'2º Saneamento'!$P179&lt;&gt;'1º Saneamento'!$P179)),'2º Saneamento'!I179," ")</f>
        <v xml:space="preserve"> </v>
      </c>
      <c r="J179" s="5" t="str">
        <f>IF(AND('2º Saneamento'!$O179&gt;30%,'2º Saneamento'!J179&gt;='2º Saneamento'!$P179,'2º Saneamento'!J179&lt;='2º Saneamento'!$Q179,COUNT('2º Saneamento'!$C179:$L179)&gt;3,OR('2º Saneamento'!$N179&lt;&gt;'1º Saneamento'!$N179,'2º Saneamento'!$O179&lt;&gt;'1º Saneamento'!$O179,'2º Saneamento'!$P179&lt;&gt;'1º Saneamento'!$P179)),'2º Saneamento'!J179," ")</f>
        <v xml:space="preserve"> </v>
      </c>
      <c r="K179" s="5" t="str">
        <f>IF(AND('2º Saneamento'!$O179&gt;30%,'2º Saneamento'!K179&gt;='2º Saneamento'!$P179,'2º Saneamento'!K179&lt;='2º Saneamento'!$Q179,COUNT('2º Saneamento'!$C179:$L179)&gt;3,OR('2º Saneamento'!$N179&lt;&gt;'1º Saneamento'!$N179,'2º Saneamento'!$O179&lt;&gt;'1º Saneamento'!$O179,'2º Saneamento'!$P179&lt;&gt;'1º Saneamento'!$P179)),'2º Saneamento'!K179," ")</f>
        <v xml:space="preserve"> </v>
      </c>
      <c r="L179" s="5" t="str">
        <f>IF(AND('2º Saneamento'!$O179&gt;30%,'2º Saneamento'!L179&gt;='2º Saneamento'!$P179,'2º Saneamento'!L179&lt;='2º Saneamento'!$Q179,COUNT('2º Saneamento'!$C179:$L179)&gt;3,OR('2º Saneamento'!$N179&lt;&gt;'1º Saneamento'!$N179,'2º Saneamento'!$O179&lt;&gt;'1º Saneamento'!$O179,'2º Saneamento'!$P179&lt;&gt;'1º Saneamento'!$P179)),'2º Saneamento'!L179," ")</f>
        <v xml:space="preserve"> </v>
      </c>
      <c r="M179" s="44" t="str">
        <f t="shared" si="15"/>
        <v/>
      </c>
      <c r="N179" s="7" t="str">
        <f t="shared" si="16"/>
        <v/>
      </c>
      <c r="O179" s="8" t="str">
        <f t="shared" si="17"/>
        <v/>
      </c>
      <c r="P179" s="6" t="str">
        <f t="shared" si="18"/>
        <v/>
      </c>
      <c r="Q179" s="5" t="str">
        <f t="shared" si="19"/>
        <v/>
      </c>
    </row>
    <row r="180" spans="1:17" ht="12.75" customHeight="1" x14ac:dyDescent="0.25">
      <c r="A180" s="3" t="str">
        <f>IF('Série original'!$A180&lt;&gt;"",'Série original'!$A180,"")</f>
        <v/>
      </c>
      <c r="B180" s="4" t="str">
        <f>IF('Série original'!$B180&lt;&gt;"",'Série original'!$B180,"")</f>
        <v/>
      </c>
      <c r="C180" s="5" t="str">
        <f>IF(AND('2º Saneamento'!$O180&gt;30%,'2º Saneamento'!C180&gt;='2º Saneamento'!$P180,'2º Saneamento'!C180&lt;='2º Saneamento'!$Q180,COUNT('2º Saneamento'!$C180:$L180)&gt;3,OR('2º Saneamento'!$N180&lt;&gt;'1º Saneamento'!$N180,'2º Saneamento'!$O180&lt;&gt;'1º Saneamento'!$O180,'2º Saneamento'!$P180&lt;&gt;'1º Saneamento'!$P180)),'2º Saneamento'!C180," ")</f>
        <v xml:space="preserve"> </v>
      </c>
      <c r="D180" s="5" t="str">
        <f>IF(AND('2º Saneamento'!$O180&gt;30%,'2º Saneamento'!D180&gt;='2º Saneamento'!$P180,'2º Saneamento'!D180&lt;='2º Saneamento'!$Q180,COUNT('2º Saneamento'!$C180:$L180)&gt;3,OR('2º Saneamento'!$N180&lt;&gt;'1º Saneamento'!$N180,'2º Saneamento'!$O180&lt;&gt;'1º Saneamento'!$O180,'2º Saneamento'!$P180&lt;&gt;'1º Saneamento'!$P180)),'2º Saneamento'!D180," ")</f>
        <v xml:space="preserve"> </v>
      </c>
      <c r="E180" s="5" t="str">
        <f>IF(AND('2º Saneamento'!$O180&gt;30%,'2º Saneamento'!E180&gt;='2º Saneamento'!$P180,'2º Saneamento'!E180&lt;='2º Saneamento'!$Q180,COUNT('2º Saneamento'!$C180:$L180)&gt;3,OR('2º Saneamento'!$N180&lt;&gt;'1º Saneamento'!$N180,'2º Saneamento'!$O180&lt;&gt;'1º Saneamento'!$O180,'2º Saneamento'!$P180&lt;&gt;'1º Saneamento'!$P180)),'2º Saneamento'!E180," ")</f>
        <v xml:space="preserve"> </v>
      </c>
      <c r="F180" s="5" t="str">
        <f>IF(AND('2º Saneamento'!$O180&gt;30%,'2º Saneamento'!F180&gt;='2º Saneamento'!$P180,'2º Saneamento'!F180&lt;='2º Saneamento'!$Q180,COUNT('2º Saneamento'!$C180:$L180)&gt;3,OR('2º Saneamento'!$N180&lt;&gt;'1º Saneamento'!$N180,'2º Saneamento'!$O180&lt;&gt;'1º Saneamento'!$O180,'2º Saneamento'!$P180&lt;&gt;'1º Saneamento'!$P180)),'2º Saneamento'!F180," ")</f>
        <v xml:space="preserve"> </v>
      </c>
      <c r="G180" s="5" t="str">
        <f>IF(AND('2º Saneamento'!$O180&gt;30%,'2º Saneamento'!G180&gt;='2º Saneamento'!$P180,'2º Saneamento'!G180&lt;='2º Saneamento'!$Q180,COUNT('2º Saneamento'!$C180:$L180)&gt;3,OR('2º Saneamento'!$N180&lt;&gt;'1º Saneamento'!$N180,'2º Saneamento'!$O180&lt;&gt;'1º Saneamento'!$O180,'2º Saneamento'!$P180&lt;&gt;'1º Saneamento'!$P180)),'2º Saneamento'!G180," ")</f>
        <v xml:space="preserve"> </v>
      </c>
      <c r="H180" s="5" t="str">
        <f>IF(AND('2º Saneamento'!$O180&gt;30%,'2º Saneamento'!H180&gt;='2º Saneamento'!$P180,'2º Saneamento'!H180&lt;='2º Saneamento'!$Q180,COUNT('2º Saneamento'!$C180:$L180)&gt;3,OR('2º Saneamento'!$N180&lt;&gt;'1º Saneamento'!$N180,'2º Saneamento'!$O180&lt;&gt;'1º Saneamento'!$O180,'2º Saneamento'!$P180&lt;&gt;'1º Saneamento'!$P180)),'2º Saneamento'!H180," ")</f>
        <v xml:space="preserve"> </v>
      </c>
      <c r="I180" s="5" t="str">
        <f>IF(AND('2º Saneamento'!$O180&gt;30%,'2º Saneamento'!I180&gt;='2º Saneamento'!$P180,'2º Saneamento'!I180&lt;='2º Saneamento'!$Q180,COUNT('2º Saneamento'!$C180:$L180)&gt;3,OR('2º Saneamento'!$N180&lt;&gt;'1º Saneamento'!$N180,'2º Saneamento'!$O180&lt;&gt;'1º Saneamento'!$O180,'2º Saneamento'!$P180&lt;&gt;'1º Saneamento'!$P180)),'2º Saneamento'!I180," ")</f>
        <v xml:space="preserve"> </v>
      </c>
      <c r="J180" s="5" t="str">
        <f>IF(AND('2º Saneamento'!$O180&gt;30%,'2º Saneamento'!J180&gt;='2º Saneamento'!$P180,'2º Saneamento'!J180&lt;='2º Saneamento'!$Q180,COUNT('2º Saneamento'!$C180:$L180)&gt;3,OR('2º Saneamento'!$N180&lt;&gt;'1º Saneamento'!$N180,'2º Saneamento'!$O180&lt;&gt;'1º Saneamento'!$O180,'2º Saneamento'!$P180&lt;&gt;'1º Saneamento'!$P180)),'2º Saneamento'!J180," ")</f>
        <v xml:space="preserve"> </v>
      </c>
      <c r="K180" s="5" t="str">
        <f>IF(AND('2º Saneamento'!$O180&gt;30%,'2º Saneamento'!K180&gt;='2º Saneamento'!$P180,'2º Saneamento'!K180&lt;='2º Saneamento'!$Q180,COUNT('2º Saneamento'!$C180:$L180)&gt;3,OR('2º Saneamento'!$N180&lt;&gt;'1º Saneamento'!$N180,'2º Saneamento'!$O180&lt;&gt;'1º Saneamento'!$O180,'2º Saneamento'!$P180&lt;&gt;'1º Saneamento'!$P180)),'2º Saneamento'!K180," ")</f>
        <v xml:space="preserve"> </v>
      </c>
      <c r="L180" s="5" t="str">
        <f>IF(AND('2º Saneamento'!$O180&gt;30%,'2º Saneamento'!L180&gt;='2º Saneamento'!$P180,'2º Saneamento'!L180&lt;='2º Saneamento'!$Q180,COUNT('2º Saneamento'!$C180:$L180)&gt;3,OR('2º Saneamento'!$N180&lt;&gt;'1º Saneamento'!$N180,'2º Saneamento'!$O180&lt;&gt;'1º Saneamento'!$O180,'2º Saneamento'!$P180&lt;&gt;'1º Saneamento'!$P180)),'2º Saneamento'!L180," ")</f>
        <v xml:space="preserve"> </v>
      </c>
      <c r="M180" s="44" t="str">
        <f t="shared" si="15"/>
        <v/>
      </c>
      <c r="N180" s="7" t="str">
        <f t="shared" si="16"/>
        <v/>
      </c>
      <c r="O180" s="8" t="str">
        <f t="shared" si="17"/>
        <v/>
      </c>
      <c r="P180" s="6" t="str">
        <f t="shared" si="18"/>
        <v/>
      </c>
      <c r="Q180" s="5" t="str">
        <f t="shared" si="19"/>
        <v/>
      </c>
    </row>
    <row r="181" spans="1:17" ht="12.75" customHeight="1" x14ac:dyDescent="0.25">
      <c r="A181" s="3" t="str">
        <f>IF('Série original'!$A181&lt;&gt;"",'Série original'!$A181,"")</f>
        <v/>
      </c>
      <c r="B181" s="4" t="str">
        <f>IF('Série original'!$B181&lt;&gt;"",'Série original'!$B181,"")</f>
        <v/>
      </c>
      <c r="C181" s="5" t="str">
        <f>IF(AND('2º Saneamento'!$O181&gt;30%,'2º Saneamento'!C181&gt;='2º Saneamento'!$P181,'2º Saneamento'!C181&lt;='2º Saneamento'!$Q181,COUNT('2º Saneamento'!$C181:$L181)&gt;3,OR('2º Saneamento'!$N181&lt;&gt;'1º Saneamento'!$N181,'2º Saneamento'!$O181&lt;&gt;'1º Saneamento'!$O181,'2º Saneamento'!$P181&lt;&gt;'1º Saneamento'!$P181)),'2º Saneamento'!C181," ")</f>
        <v xml:space="preserve"> </v>
      </c>
      <c r="D181" s="5" t="str">
        <f>IF(AND('2º Saneamento'!$O181&gt;30%,'2º Saneamento'!D181&gt;='2º Saneamento'!$P181,'2º Saneamento'!D181&lt;='2º Saneamento'!$Q181,COUNT('2º Saneamento'!$C181:$L181)&gt;3,OR('2º Saneamento'!$N181&lt;&gt;'1º Saneamento'!$N181,'2º Saneamento'!$O181&lt;&gt;'1º Saneamento'!$O181,'2º Saneamento'!$P181&lt;&gt;'1º Saneamento'!$P181)),'2º Saneamento'!D181," ")</f>
        <v xml:space="preserve"> </v>
      </c>
      <c r="E181" s="5" t="str">
        <f>IF(AND('2º Saneamento'!$O181&gt;30%,'2º Saneamento'!E181&gt;='2º Saneamento'!$P181,'2º Saneamento'!E181&lt;='2º Saneamento'!$Q181,COUNT('2º Saneamento'!$C181:$L181)&gt;3,OR('2º Saneamento'!$N181&lt;&gt;'1º Saneamento'!$N181,'2º Saneamento'!$O181&lt;&gt;'1º Saneamento'!$O181,'2º Saneamento'!$P181&lt;&gt;'1º Saneamento'!$P181)),'2º Saneamento'!E181," ")</f>
        <v xml:space="preserve"> </v>
      </c>
      <c r="F181" s="5" t="str">
        <f>IF(AND('2º Saneamento'!$O181&gt;30%,'2º Saneamento'!F181&gt;='2º Saneamento'!$P181,'2º Saneamento'!F181&lt;='2º Saneamento'!$Q181,COUNT('2º Saneamento'!$C181:$L181)&gt;3,OR('2º Saneamento'!$N181&lt;&gt;'1º Saneamento'!$N181,'2º Saneamento'!$O181&lt;&gt;'1º Saneamento'!$O181,'2º Saneamento'!$P181&lt;&gt;'1º Saneamento'!$P181)),'2º Saneamento'!F181," ")</f>
        <v xml:space="preserve"> </v>
      </c>
      <c r="G181" s="5" t="str">
        <f>IF(AND('2º Saneamento'!$O181&gt;30%,'2º Saneamento'!G181&gt;='2º Saneamento'!$P181,'2º Saneamento'!G181&lt;='2º Saneamento'!$Q181,COUNT('2º Saneamento'!$C181:$L181)&gt;3,OR('2º Saneamento'!$N181&lt;&gt;'1º Saneamento'!$N181,'2º Saneamento'!$O181&lt;&gt;'1º Saneamento'!$O181,'2º Saneamento'!$P181&lt;&gt;'1º Saneamento'!$P181)),'2º Saneamento'!G181," ")</f>
        <v xml:space="preserve"> </v>
      </c>
      <c r="H181" s="5" t="str">
        <f>IF(AND('2º Saneamento'!$O181&gt;30%,'2º Saneamento'!H181&gt;='2º Saneamento'!$P181,'2º Saneamento'!H181&lt;='2º Saneamento'!$Q181,COUNT('2º Saneamento'!$C181:$L181)&gt;3,OR('2º Saneamento'!$N181&lt;&gt;'1º Saneamento'!$N181,'2º Saneamento'!$O181&lt;&gt;'1º Saneamento'!$O181,'2º Saneamento'!$P181&lt;&gt;'1º Saneamento'!$P181)),'2º Saneamento'!H181," ")</f>
        <v xml:space="preserve"> </v>
      </c>
      <c r="I181" s="5" t="str">
        <f>IF(AND('2º Saneamento'!$O181&gt;30%,'2º Saneamento'!I181&gt;='2º Saneamento'!$P181,'2º Saneamento'!I181&lt;='2º Saneamento'!$Q181,COUNT('2º Saneamento'!$C181:$L181)&gt;3,OR('2º Saneamento'!$N181&lt;&gt;'1º Saneamento'!$N181,'2º Saneamento'!$O181&lt;&gt;'1º Saneamento'!$O181,'2º Saneamento'!$P181&lt;&gt;'1º Saneamento'!$P181)),'2º Saneamento'!I181," ")</f>
        <v xml:space="preserve"> </v>
      </c>
      <c r="J181" s="5" t="str">
        <f>IF(AND('2º Saneamento'!$O181&gt;30%,'2º Saneamento'!J181&gt;='2º Saneamento'!$P181,'2º Saneamento'!J181&lt;='2º Saneamento'!$Q181,COUNT('2º Saneamento'!$C181:$L181)&gt;3,OR('2º Saneamento'!$N181&lt;&gt;'1º Saneamento'!$N181,'2º Saneamento'!$O181&lt;&gt;'1º Saneamento'!$O181,'2º Saneamento'!$P181&lt;&gt;'1º Saneamento'!$P181)),'2º Saneamento'!J181," ")</f>
        <v xml:space="preserve"> </v>
      </c>
      <c r="K181" s="5" t="str">
        <f>IF(AND('2º Saneamento'!$O181&gt;30%,'2º Saneamento'!K181&gt;='2º Saneamento'!$P181,'2º Saneamento'!K181&lt;='2º Saneamento'!$Q181,COUNT('2º Saneamento'!$C181:$L181)&gt;3,OR('2º Saneamento'!$N181&lt;&gt;'1º Saneamento'!$N181,'2º Saneamento'!$O181&lt;&gt;'1º Saneamento'!$O181,'2º Saneamento'!$P181&lt;&gt;'1º Saneamento'!$P181)),'2º Saneamento'!K181," ")</f>
        <v xml:space="preserve"> </v>
      </c>
      <c r="L181" s="5" t="str">
        <f>IF(AND('2º Saneamento'!$O181&gt;30%,'2º Saneamento'!L181&gt;='2º Saneamento'!$P181,'2º Saneamento'!L181&lt;='2º Saneamento'!$Q181,COUNT('2º Saneamento'!$C181:$L181)&gt;3,OR('2º Saneamento'!$N181&lt;&gt;'1º Saneamento'!$N181,'2º Saneamento'!$O181&lt;&gt;'1º Saneamento'!$O181,'2º Saneamento'!$P181&lt;&gt;'1º Saneamento'!$P181)),'2º Saneamento'!L181," ")</f>
        <v xml:space="preserve"> </v>
      </c>
      <c r="M181" s="44" t="str">
        <f t="shared" si="15"/>
        <v/>
      </c>
      <c r="N181" s="7" t="str">
        <f t="shared" si="16"/>
        <v/>
      </c>
      <c r="O181" s="8" t="str">
        <f t="shared" si="17"/>
        <v/>
      </c>
      <c r="P181" s="6" t="str">
        <f t="shared" si="18"/>
        <v/>
      </c>
      <c r="Q181" s="5" t="str">
        <f t="shared" si="19"/>
        <v/>
      </c>
    </row>
    <row r="182" spans="1:17" ht="12.75" customHeight="1" x14ac:dyDescent="0.25">
      <c r="A182" s="3" t="str">
        <f>IF('Série original'!$A182&lt;&gt;"",'Série original'!$A182,"")</f>
        <v/>
      </c>
      <c r="B182" s="4" t="str">
        <f>IF('Série original'!$B182&lt;&gt;"",'Série original'!$B182,"")</f>
        <v/>
      </c>
      <c r="C182" s="5" t="str">
        <f>IF(AND('2º Saneamento'!$O182&gt;30%,'2º Saneamento'!C182&gt;='2º Saneamento'!$P182,'2º Saneamento'!C182&lt;='2º Saneamento'!$Q182,COUNT('2º Saneamento'!$C182:$L182)&gt;3,OR('2º Saneamento'!$N182&lt;&gt;'1º Saneamento'!$N182,'2º Saneamento'!$O182&lt;&gt;'1º Saneamento'!$O182,'2º Saneamento'!$P182&lt;&gt;'1º Saneamento'!$P182)),'2º Saneamento'!C182," ")</f>
        <v xml:space="preserve"> </v>
      </c>
      <c r="D182" s="5" t="str">
        <f>IF(AND('2º Saneamento'!$O182&gt;30%,'2º Saneamento'!D182&gt;='2º Saneamento'!$P182,'2º Saneamento'!D182&lt;='2º Saneamento'!$Q182,COUNT('2º Saneamento'!$C182:$L182)&gt;3,OR('2º Saneamento'!$N182&lt;&gt;'1º Saneamento'!$N182,'2º Saneamento'!$O182&lt;&gt;'1º Saneamento'!$O182,'2º Saneamento'!$P182&lt;&gt;'1º Saneamento'!$P182)),'2º Saneamento'!D182," ")</f>
        <v xml:space="preserve"> </v>
      </c>
      <c r="E182" s="5" t="str">
        <f>IF(AND('2º Saneamento'!$O182&gt;30%,'2º Saneamento'!E182&gt;='2º Saneamento'!$P182,'2º Saneamento'!E182&lt;='2º Saneamento'!$Q182,COUNT('2º Saneamento'!$C182:$L182)&gt;3,OR('2º Saneamento'!$N182&lt;&gt;'1º Saneamento'!$N182,'2º Saneamento'!$O182&lt;&gt;'1º Saneamento'!$O182,'2º Saneamento'!$P182&lt;&gt;'1º Saneamento'!$P182)),'2º Saneamento'!E182," ")</f>
        <v xml:space="preserve"> </v>
      </c>
      <c r="F182" s="5" t="str">
        <f>IF(AND('2º Saneamento'!$O182&gt;30%,'2º Saneamento'!F182&gt;='2º Saneamento'!$P182,'2º Saneamento'!F182&lt;='2º Saneamento'!$Q182,COUNT('2º Saneamento'!$C182:$L182)&gt;3,OR('2º Saneamento'!$N182&lt;&gt;'1º Saneamento'!$N182,'2º Saneamento'!$O182&lt;&gt;'1º Saneamento'!$O182,'2º Saneamento'!$P182&lt;&gt;'1º Saneamento'!$P182)),'2º Saneamento'!F182," ")</f>
        <v xml:space="preserve"> </v>
      </c>
      <c r="G182" s="5" t="str">
        <f>IF(AND('2º Saneamento'!$O182&gt;30%,'2º Saneamento'!G182&gt;='2º Saneamento'!$P182,'2º Saneamento'!G182&lt;='2º Saneamento'!$Q182,COUNT('2º Saneamento'!$C182:$L182)&gt;3,OR('2º Saneamento'!$N182&lt;&gt;'1º Saneamento'!$N182,'2º Saneamento'!$O182&lt;&gt;'1º Saneamento'!$O182,'2º Saneamento'!$P182&lt;&gt;'1º Saneamento'!$P182)),'2º Saneamento'!G182," ")</f>
        <v xml:space="preserve"> </v>
      </c>
      <c r="H182" s="5" t="str">
        <f>IF(AND('2º Saneamento'!$O182&gt;30%,'2º Saneamento'!H182&gt;='2º Saneamento'!$P182,'2º Saneamento'!H182&lt;='2º Saneamento'!$Q182,COUNT('2º Saneamento'!$C182:$L182)&gt;3,OR('2º Saneamento'!$N182&lt;&gt;'1º Saneamento'!$N182,'2º Saneamento'!$O182&lt;&gt;'1º Saneamento'!$O182,'2º Saneamento'!$P182&lt;&gt;'1º Saneamento'!$P182)),'2º Saneamento'!H182," ")</f>
        <v xml:space="preserve"> </v>
      </c>
      <c r="I182" s="5" t="str">
        <f>IF(AND('2º Saneamento'!$O182&gt;30%,'2º Saneamento'!I182&gt;='2º Saneamento'!$P182,'2º Saneamento'!I182&lt;='2º Saneamento'!$Q182,COUNT('2º Saneamento'!$C182:$L182)&gt;3,OR('2º Saneamento'!$N182&lt;&gt;'1º Saneamento'!$N182,'2º Saneamento'!$O182&lt;&gt;'1º Saneamento'!$O182,'2º Saneamento'!$P182&lt;&gt;'1º Saneamento'!$P182)),'2º Saneamento'!I182," ")</f>
        <v xml:space="preserve"> </v>
      </c>
      <c r="J182" s="5" t="str">
        <f>IF(AND('2º Saneamento'!$O182&gt;30%,'2º Saneamento'!J182&gt;='2º Saneamento'!$P182,'2º Saneamento'!J182&lt;='2º Saneamento'!$Q182,COUNT('2º Saneamento'!$C182:$L182)&gt;3,OR('2º Saneamento'!$N182&lt;&gt;'1º Saneamento'!$N182,'2º Saneamento'!$O182&lt;&gt;'1º Saneamento'!$O182,'2º Saneamento'!$P182&lt;&gt;'1º Saneamento'!$P182)),'2º Saneamento'!J182," ")</f>
        <v xml:space="preserve"> </v>
      </c>
      <c r="K182" s="5" t="str">
        <f>IF(AND('2º Saneamento'!$O182&gt;30%,'2º Saneamento'!K182&gt;='2º Saneamento'!$P182,'2º Saneamento'!K182&lt;='2º Saneamento'!$Q182,COUNT('2º Saneamento'!$C182:$L182)&gt;3,OR('2º Saneamento'!$N182&lt;&gt;'1º Saneamento'!$N182,'2º Saneamento'!$O182&lt;&gt;'1º Saneamento'!$O182,'2º Saneamento'!$P182&lt;&gt;'1º Saneamento'!$P182)),'2º Saneamento'!K182," ")</f>
        <v xml:space="preserve"> </v>
      </c>
      <c r="L182" s="5" t="str">
        <f>IF(AND('2º Saneamento'!$O182&gt;30%,'2º Saneamento'!L182&gt;='2º Saneamento'!$P182,'2º Saneamento'!L182&lt;='2º Saneamento'!$Q182,COUNT('2º Saneamento'!$C182:$L182)&gt;3,OR('2º Saneamento'!$N182&lt;&gt;'1º Saneamento'!$N182,'2º Saneamento'!$O182&lt;&gt;'1º Saneamento'!$O182,'2º Saneamento'!$P182&lt;&gt;'1º Saneamento'!$P182)),'2º Saneamento'!L182," ")</f>
        <v xml:space="preserve"> </v>
      </c>
      <c r="M182" s="44" t="str">
        <f t="shared" ref="M182:M245" si="20">IFERROR(AVERAGE(C182:L182),"")</f>
        <v/>
      </c>
      <c r="N182" s="7" t="str">
        <f t="shared" ref="N182:N245" si="21">IFERROR(STDEV(C182:L182),"")</f>
        <v/>
      </c>
      <c r="O182" s="8" t="str">
        <f t="shared" ref="O182:O245" si="22">IFERROR(STDEV(C182:L182)/AVERAGE(C182:L182),"")</f>
        <v/>
      </c>
      <c r="P182" s="6" t="str">
        <f t="shared" ref="P182:P245" si="23">IFERROR(M182-N182,"")</f>
        <v/>
      </c>
      <c r="Q182" s="5" t="str">
        <f t="shared" ref="Q182:Q245" si="24">IFERROR(M182+N182,"")</f>
        <v/>
      </c>
    </row>
    <row r="183" spans="1:17" ht="12.75" customHeight="1" x14ac:dyDescent="0.25">
      <c r="A183" s="3" t="str">
        <f>IF('Série original'!$A183&lt;&gt;"",'Série original'!$A183,"")</f>
        <v/>
      </c>
      <c r="B183" s="4" t="str">
        <f>IF('Série original'!$B183&lt;&gt;"",'Série original'!$B183,"")</f>
        <v/>
      </c>
      <c r="C183" s="5" t="str">
        <f>IF(AND('2º Saneamento'!$O183&gt;30%,'2º Saneamento'!C183&gt;='2º Saneamento'!$P183,'2º Saneamento'!C183&lt;='2º Saneamento'!$Q183,COUNT('2º Saneamento'!$C183:$L183)&gt;3,OR('2º Saneamento'!$N183&lt;&gt;'1º Saneamento'!$N183,'2º Saneamento'!$O183&lt;&gt;'1º Saneamento'!$O183,'2º Saneamento'!$P183&lt;&gt;'1º Saneamento'!$P183)),'2º Saneamento'!C183," ")</f>
        <v xml:space="preserve"> </v>
      </c>
      <c r="D183" s="5" t="str">
        <f>IF(AND('2º Saneamento'!$O183&gt;30%,'2º Saneamento'!D183&gt;='2º Saneamento'!$P183,'2º Saneamento'!D183&lt;='2º Saneamento'!$Q183,COUNT('2º Saneamento'!$C183:$L183)&gt;3,OR('2º Saneamento'!$N183&lt;&gt;'1º Saneamento'!$N183,'2º Saneamento'!$O183&lt;&gt;'1º Saneamento'!$O183,'2º Saneamento'!$P183&lt;&gt;'1º Saneamento'!$P183)),'2º Saneamento'!D183," ")</f>
        <v xml:space="preserve"> </v>
      </c>
      <c r="E183" s="5" t="str">
        <f>IF(AND('2º Saneamento'!$O183&gt;30%,'2º Saneamento'!E183&gt;='2º Saneamento'!$P183,'2º Saneamento'!E183&lt;='2º Saneamento'!$Q183,COUNT('2º Saneamento'!$C183:$L183)&gt;3,OR('2º Saneamento'!$N183&lt;&gt;'1º Saneamento'!$N183,'2º Saneamento'!$O183&lt;&gt;'1º Saneamento'!$O183,'2º Saneamento'!$P183&lt;&gt;'1º Saneamento'!$P183)),'2º Saneamento'!E183," ")</f>
        <v xml:space="preserve"> </v>
      </c>
      <c r="F183" s="5" t="str">
        <f>IF(AND('2º Saneamento'!$O183&gt;30%,'2º Saneamento'!F183&gt;='2º Saneamento'!$P183,'2º Saneamento'!F183&lt;='2º Saneamento'!$Q183,COUNT('2º Saneamento'!$C183:$L183)&gt;3,OR('2º Saneamento'!$N183&lt;&gt;'1º Saneamento'!$N183,'2º Saneamento'!$O183&lt;&gt;'1º Saneamento'!$O183,'2º Saneamento'!$P183&lt;&gt;'1º Saneamento'!$P183)),'2º Saneamento'!F183," ")</f>
        <v xml:space="preserve"> </v>
      </c>
      <c r="G183" s="5" t="str">
        <f>IF(AND('2º Saneamento'!$O183&gt;30%,'2º Saneamento'!G183&gt;='2º Saneamento'!$P183,'2º Saneamento'!G183&lt;='2º Saneamento'!$Q183,COUNT('2º Saneamento'!$C183:$L183)&gt;3,OR('2º Saneamento'!$N183&lt;&gt;'1º Saneamento'!$N183,'2º Saneamento'!$O183&lt;&gt;'1º Saneamento'!$O183,'2º Saneamento'!$P183&lt;&gt;'1º Saneamento'!$P183)),'2º Saneamento'!G183," ")</f>
        <v xml:space="preserve"> </v>
      </c>
      <c r="H183" s="5" t="str">
        <f>IF(AND('2º Saneamento'!$O183&gt;30%,'2º Saneamento'!H183&gt;='2º Saneamento'!$P183,'2º Saneamento'!H183&lt;='2º Saneamento'!$Q183,COUNT('2º Saneamento'!$C183:$L183)&gt;3,OR('2º Saneamento'!$N183&lt;&gt;'1º Saneamento'!$N183,'2º Saneamento'!$O183&lt;&gt;'1º Saneamento'!$O183,'2º Saneamento'!$P183&lt;&gt;'1º Saneamento'!$P183)),'2º Saneamento'!H183," ")</f>
        <v xml:space="preserve"> </v>
      </c>
      <c r="I183" s="5" t="str">
        <f>IF(AND('2º Saneamento'!$O183&gt;30%,'2º Saneamento'!I183&gt;='2º Saneamento'!$P183,'2º Saneamento'!I183&lt;='2º Saneamento'!$Q183,COUNT('2º Saneamento'!$C183:$L183)&gt;3,OR('2º Saneamento'!$N183&lt;&gt;'1º Saneamento'!$N183,'2º Saneamento'!$O183&lt;&gt;'1º Saneamento'!$O183,'2º Saneamento'!$P183&lt;&gt;'1º Saneamento'!$P183)),'2º Saneamento'!I183," ")</f>
        <v xml:space="preserve"> </v>
      </c>
      <c r="J183" s="5" t="str">
        <f>IF(AND('2º Saneamento'!$O183&gt;30%,'2º Saneamento'!J183&gt;='2º Saneamento'!$P183,'2º Saneamento'!J183&lt;='2º Saneamento'!$Q183,COUNT('2º Saneamento'!$C183:$L183)&gt;3,OR('2º Saneamento'!$N183&lt;&gt;'1º Saneamento'!$N183,'2º Saneamento'!$O183&lt;&gt;'1º Saneamento'!$O183,'2º Saneamento'!$P183&lt;&gt;'1º Saneamento'!$P183)),'2º Saneamento'!J183," ")</f>
        <v xml:space="preserve"> </v>
      </c>
      <c r="K183" s="5" t="str">
        <f>IF(AND('2º Saneamento'!$O183&gt;30%,'2º Saneamento'!K183&gt;='2º Saneamento'!$P183,'2º Saneamento'!K183&lt;='2º Saneamento'!$Q183,COUNT('2º Saneamento'!$C183:$L183)&gt;3,OR('2º Saneamento'!$N183&lt;&gt;'1º Saneamento'!$N183,'2º Saneamento'!$O183&lt;&gt;'1º Saneamento'!$O183,'2º Saneamento'!$P183&lt;&gt;'1º Saneamento'!$P183)),'2º Saneamento'!K183," ")</f>
        <v xml:space="preserve"> </v>
      </c>
      <c r="L183" s="5" t="str">
        <f>IF(AND('2º Saneamento'!$O183&gt;30%,'2º Saneamento'!L183&gt;='2º Saneamento'!$P183,'2º Saneamento'!L183&lt;='2º Saneamento'!$Q183,COUNT('2º Saneamento'!$C183:$L183)&gt;3,OR('2º Saneamento'!$N183&lt;&gt;'1º Saneamento'!$N183,'2º Saneamento'!$O183&lt;&gt;'1º Saneamento'!$O183,'2º Saneamento'!$P183&lt;&gt;'1º Saneamento'!$P183)),'2º Saneamento'!L183," ")</f>
        <v xml:space="preserve"> </v>
      </c>
      <c r="M183" s="44" t="str">
        <f t="shared" si="20"/>
        <v/>
      </c>
      <c r="N183" s="7" t="str">
        <f t="shared" si="21"/>
        <v/>
      </c>
      <c r="O183" s="8" t="str">
        <f t="shared" si="22"/>
        <v/>
      </c>
      <c r="P183" s="6" t="str">
        <f t="shared" si="23"/>
        <v/>
      </c>
      <c r="Q183" s="5" t="str">
        <f t="shared" si="24"/>
        <v/>
      </c>
    </row>
    <row r="184" spans="1:17" ht="12.75" customHeight="1" x14ac:dyDescent="0.25">
      <c r="A184" s="3" t="str">
        <f>IF('Série original'!$A184&lt;&gt;"",'Série original'!$A184,"")</f>
        <v/>
      </c>
      <c r="B184" s="4" t="str">
        <f>IF('Série original'!$B184&lt;&gt;"",'Série original'!$B184,"")</f>
        <v/>
      </c>
      <c r="C184" s="5" t="str">
        <f>IF(AND('2º Saneamento'!$O184&gt;30%,'2º Saneamento'!C184&gt;='2º Saneamento'!$P184,'2º Saneamento'!C184&lt;='2º Saneamento'!$Q184,COUNT('2º Saneamento'!$C184:$L184)&gt;3,OR('2º Saneamento'!$N184&lt;&gt;'1º Saneamento'!$N184,'2º Saneamento'!$O184&lt;&gt;'1º Saneamento'!$O184,'2º Saneamento'!$P184&lt;&gt;'1º Saneamento'!$P184)),'2º Saneamento'!C184," ")</f>
        <v xml:space="preserve"> </v>
      </c>
      <c r="D184" s="5" t="str">
        <f>IF(AND('2º Saneamento'!$O184&gt;30%,'2º Saneamento'!D184&gt;='2º Saneamento'!$P184,'2º Saneamento'!D184&lt;='2º Saneamento'!$Q184,COUNT('2º Saneamento'!$C184:$L184)&gt;3,OR('2º Saneamento'!$N184&lt;&gt;'1º Saneamento'!$N184,'2º Saneamento'!$O184&lt;&gt;'1º Saneamento'!$O184,'2º Saneamento'!$P184&lt;&gt;'1º Saneamento'!$P184)),'2º Saneamento'!D184," ")</f>
        <v xml:space="preserve"> </v>
      </c>
      <c r="E184" s="5" t="str">
        <f>IF(AND('2º Saneamento'!$O184&gt;30%,'2º Saneamento'!E184&gt;='2º Saneamento'!$P184,'2º Saneamento'!E184&lt;='2º Saneamento'!$Q184,COUNT('2º Saneamento'!$C184:$L184)&gt;3,OR('2º Saneamento'!$N184&lt;&gt;'1º Saneamento'!$N184,'2º Saneamento'!$O184&lt;&gt;'1º Saneamento'!$O184,'2º Saneamento'!$P184&lt;&gt;'1º Saneamento'!$P184)),'2º Saneamento'!E184," ")</f>
        <v xml:space="preserve"> </v>
      </c>
      <c r="F184" s="5" t="str">
        <f>IF(AND('2º Saneamento'!$O184&gt;30%,'2º Saneamento'!F184&gt;='2º Saneamento'!$P184,'2º Saneamento'!F184&lt;='2º Saneamento'!$Q184,COUNT('2º Saneamento'!$C184:$L184)&gt;3,OR('2º Saneamento'!$N184&lt;&gt;'1º Saneamento'!$N184,'2º Saneamento'!$O184&lt;&gt;'1º Saneamento'!$O184,'2º Saneamento'!$P184&lt;&gt;'1º Saneamento'!$P184)),'2º Saneamento'!F184," ")</f>
        <v xml:space="preserve"> </v>
      </c>
      <c r="G184" s="5" t="str">
        <f>IF(AND('2º Saneamento'!$O184&gt;30%,'2º Saneamento'!G184&gt;='2º Saneamento'!$P184,'2º Saneamento'!G184&lt;='2º Saneamento'!$Q184,COUNT('2º Saneamento'!$C184:$L184)&gt;3,OR('2º Saneamento'!$N184&lt;&gt;'1º Saneamento'!$N184,'2º Saneamento'!$O184&lt;&gt;'1º Saneamento'!$O184,'2º Saneamento'!$P184&lt;&gt;'1º Saneamento'!$P184)),'2º Saneamento'!G184," ")</f>
        <v xml:space="preserve"> </v>
      </c>
      <c r="H184" s="5" t="str">
        <f>IF(AND('2º Saneamento'!$O184&gt;30%,'2º Saneamento'!H184&gt;='2º Saneamento'!$P184,'2º Saneamento'!H184&lt;='2º Saneamento'!$Q184,COUNT('2º Saneamento'!$C184:$L184)&gt;3,OR('2º Saneamento'!$N184&lt;&gt;'1º Saneamento'!$N184,'2º Saneamento'!$O184&lt;&gt;'1º Saneamento'!$O184,'2º Saneamento'!$P184&lt;&gt;'1º Saneamento'!$P184)),'2º Saneamento'!H184," ")</f>
        <v xml:space="preserve"> </v>
      </c>
      <c r="I184" s="5" t="str">
        <f>IF(AND('2º Saneamento'!$O184&gt;30%,'2º Saneamento'!I184&gt;='2º Saneamento'!$P184,'2º Saneamento'!I184&lt;='2º Saneamento'!$Q184,COUNT('2º Saneamento'!$C184:$L184)&gt;3,OR('2º Saneamento'!$N184&lt;&gt;'1º Saneamento'!$N184,'2º Saneamento'!$O184&lt;&gt;'1º Saneamento'!$O184,'2º Saneamento'!$P184&lt;&gt;'1º Saneamento'!$P184)),'2º Saneamento'!I184," ")</f>
        <v xml:space="preserve"> </v>
      </c>
      <c r="J184" s="5" t="str">
        <f>IF(AND('2º Saneamento'!$O184&gt;30%,'2º Saneamento'!J184&gt;='2º Saneamento'!$P184,'2º Saneamento'!J184&lt;='2º Saneamento'!$Q184,COUNT('2º Saneamento'!$C184:$L184)&gt;3,OR('2º Saneamento'!$N184&lt;&gt;'1º Saneamento'!$N184,'2º Saneamento'!$O184&lt;&gt;'1º Saneamento'!$O184,'2º Saneamento'!$P184&lt;&gt;'1º Saneamento'!$P184)),'2º Saneamento'!J184," ")</f>
        <v xml:space="preserve"> </v>
      </c>
      <c r="K184" s="5" t="str">
        <f>IF(AND('2º Saneamento'!$O184&gt;30%,'2º Saneamento'!K184&gt;='2º Saneamento'!$P184,'2º Saneamento'!K184&lt;='2º Saneamento'!$Q184,COUNT('2º Saneamento'!$C184:$L184)&gt;3,OR('2º Saneamento'!$N184&lt;&gt;'1º Saneamento'!$N184,'2º Saneamento'!$O184&lt;&gt;'1º Saneamento'!$O184,'2º Saneamento'!$P184&lt;&gt;'1º Saneamento'!$P184)),'2º Saneamento'!K184," ")</f>
        <v xml:space="preserve"> </v>
      </c>
      <c r="L184" s="5" t="str">
        <f>IF(AND('2º Saneamento'!$O184&gt;30%,'2º Saneamento'!L184&gt;='2º Saneamento'!$P184,'2º Saneamento'!L184&lt;='2º Saneamento'!$Q184,COUNT('2º Saneamento'!$C184:$L184)&gt;3,OR('2º Saneamento'!$N184&lt;&gt;'1º Saneamento'!$N184,'2º Saneamento'!$O184&lt;&gt;'1º Saneamento'!$O184,'2º Saneamento'!$P184&lt;&gt;'1º Saneamento'!$P184)),'2º Saneamento'!L184," ")</f>
        <v xml:space="preserve"> </v>
      </c>
      <c r="M184" s="44" t="str">
        <f t="shared" si="20"/>
        <v/>
      </c>
      <c r="N184" s="7" t="str">
        <f t="shared" si="21"/>
        <v/>
      </c>
      <c r="O184" s="8" t="str">
        <f t="shared" si="22"/>
        <v/>
      </c>
      <c r="P184" s="6" t="str">
        <f t="shared" si="23"/>
        <v/>
      </c>
      <c r="Q184" s="5" t="str">
        <f t="shared" si="24"/>
        <v/>
      </c>
    </row>
    <row r="185" spans="1:17" ht="12.75" customHeight="1" x14ac:dyDescent="0.25">
      <c r="A185" s="3" t="str">
        <f>IF('Série original'!$A185&lt;&gt;"",'Série original'!$A185,"")</f>
        <v/>
      </c>
      <c r="B185" s="4" t="str">
        <f>IF('Série original'!$B185&lt;&gt;"",'Série original'!$B185,"")</f>
        <v/>
      </c>
      <c r="C185" s="5" t="str">
        <f>IF(AND('2º Saneamento'!$O185&gt;30%,'2º Saneamento'!C185&gt;='2º Saneamento'!$P185,'2º Saneamento'!C185&lt;='2º Saneamento'!$Q185,COUNT('2º Saneamento'!$C185:$L185)&gt;3,OR('2º Saneamento'!$N185&lt;&gt;'1º Saneamento'!$N185,'2º Saneamento'!$O185&lt;&gt;'1º Saneamento'!$O185,'2º Saneamento'!$P185&lt;&gt;'1º Saneamento'!$P185)),'2º Saneamento'!C185," ")</f>
        <v xml:space="preserve"> </v>
      </c>
      <c r="D185" s="5" t="str">
        <f>IF(AND('2º Saneamento'!$O185&gt;30%,'2º Saneamento'!D185&gt;='2º Saneamento'!$P185,'2º Saneamento'!D185&lt;='2º Saneamento'!$Q185,COUNT('2º Saneamento'!$C185:$L185)&gt;3,OR('2º Saneamento'!$N185&lt;&gt;'1º Saneamento'!$N185,'2º Saneamento'!$O185&lt;&gt;'1º Saneamento'!$O185,'2º Saneamento'!$P185&lt;&gt;'1º Saneamento'!$P185)),'2º Saneamento'!D185," ")</f>
        <v xml:space="preserve"> </v>
      </c>
      <c r="E185" s="5" t="str">
        <f>IF(AND('2º Saneamento'!$O185&gt;30%,'2º Saneamento'!E185&gt;='2º Saneamento'!$P185,'2º Saneamento'!E185&lt;='2º Saneamento'!$Q185,COUNT('2º Saneamento'!$C185:$L185)&gt;3,OR('2º Saneamento'!$N185&lt;&gt;'1º Saneamento'!$N185,'2º Saneamento'!$O185&lt;&gt;'1º Saneamento'!$O185,'2º Saneamento'!$P185&lt;&gt;'1º Saneamento'!$P185)),'2º Saneamento'!E185," ")</f>
        <v xml:space="preserve"> </v>
      </c>
      <c r="F185" s="5" t="str">
        <f>IF(AND('2º Saneamento'!$O185&gt;30%,'2º Saneamento'!F185&gt;='2º Saneamento'!$P185,'2º Saneamento'!F185&lt;='2º Saneamento'!$Q185,COUNT('2º Saneamento'!$C185:$L185)&gt;3,OR('2º Saneamento'!$N185&lt;&gt;'1º Saneamento'!$N185,'2º Saneamento'!$O185&lt;&gt;'1º Saneamento'!$O185,'2º Saneamento'!$P185&lt;&gt;'1º Saneamento'!$P185)),'2º Saneamento'!F185," ")</f>
        <v xml:space="preserve"> </v>
      </c>
      <c r="G185" s="5" t="str">
        <f>IF(AND('2º Saneamento'!$O185&gt;30%,'2º Saneamento'!G185&gt;='2º Saneamento'!$P185,'2º Saneamento'!G185&lt;='2º Saneamento'!$Q185,COUNT('2º Saneamento'!$C185:$L185)&gt;3,OR('2º Saneamento'!$N185&lt;&gt;'1º Saneamento'!$N185,'2º Saneamento'!$O185&lt;&gt;'1º Saneamento'!$O185,'2º Saneamento'!$P185&lt;&gt;'1º Saneamento'!$P185)),'2º Saneamento'!G185," ")</f>
        <v xml:space="preserve"> </v>
      </c>
      <c r="H185" s="5" t="str">
        <f>IF(AND('2º Saneamento'!$O185&gt;30%,'2º Saneamento'!H185&gt;='2º Saneamento'!$P185,'2º Saneamento'!H185&lt;='2º Saneamento'!$Q185,COUNT('2º Saneamento'!$C185:$L185)&gt;3,OR('2º Saneamento'!$N185&lt;&gt;'1º Saneamento'!$N185,'2º Saneamento'!$O185&lt;&gt;'1º Saneamento'!$O185,'2º Saneamento'!$P185&lt;&gt;'1º Saneamento'!$P185)),'2º Saneamento'!H185," ")</f>
        <v xml:space="preserve"> </v>
      </c>
      <c r="I185" s="5" t="str">
        <f>IF(AND('2º Saneamento'!$O185&gt;30%,'2º Saneamento'!I185&gt;='2º Saneamento'!$P185,'2º Saneamento'!I185&lt;='2º Saneamento'!$Q185,COUNT('2º Saneamento'!$C185:$L185)&gt;3,OR('2º Saneamento'!$N185&lt;&gt;'1º Saneamento'!$N185,'2º Saneamento'!$O185&lt;&gt;'1º Saneamento'!$O185,'2º Saneamento'!$P185&lt;&gt;'1º Saneamento'!$P185)),'2º Saneamento'!I185," ")</f>
        <v xml:space="preserve"> </v>
      </c>
      <c r="J185" s="5" t="str">
        <f>IF(AND('2º Saneamento'!$O185&gt;30%,'2º Saneamento'!J185&gt;='2º Saneamento'!$P185,'2º Saneamento'!J185&lt;='2º Saneamento'!$Q185,COUNT('2º Saneamento'!$C185:$L185)&gt;3,OR('2º Saneamento'!$N185&lt;&gt;'1º Saneamento'!$N185,'2º Saneamento'!$O185&lt;&gt;'1º Saneamento'!$O185,'2º Saneamento'!$P185&lt;&gt;'1º Saneamento'!$P185)),'2º Saneamento'!J185," ")</f>
        <v xml:space="preserve"> </v>
      </c>
      <c r="K185" s="5" t="str">
        <f>IF(AND('2º Saneamento'!$O185&gt;30%,'2º Saneamento'!K185&gt;='2º Saneamento'!$P185,'2º Saneamento'!K185&lt;='2º Saneamento'!$Q185,COUNT('2º Saneamento'!$C185:$L185)&gt;3,OR('2º Saneamento'!$N185&lt;&gt;'1º Saneamento'!$N185,'2º Saneamento'!$O185&lt;&gt;'1º Saneamento'!$O185,'2º Saneamento'!$P185&lt;&gt;'1º Saneamento'!$P185)),'2º Saneamento'!K185," ")</f>
        <v xml:space="preserve"> </v>
      </c>
      <c r="L185" s="5" t="str">
        <f>IF(AND('2º Saneamento'!$O185&gt;30%,'2º Saneamento'!L185&gt;='2º Saneamento'!$P185,'2º Saneamento'!L185&lt;='2º Saneamento'!$Q185,COUNT('2º Saneamento'!$C185:$L185)&gt;3,OR('2º Saneamento'!$N185&lt;&gt;'1º Saneamento'!$N185,'2º Saneamento'!$O185&lt;&gt;'1º Saneamento'!$O185,'2º Saneamento'!$P185&lt;&gt;'1º Saneamento'!$P185)),'2º Saneamento'!L185," ")</f>
        <v xml:space="preserve"> </v>
      </c>
      <c r="M185" s="44" t="str">
        <f t="shared" si="20"/>
        <v/>
      </c>
      <c r="N185" s="7" t="str">
        <f t="shared" si="21"/>
        <v/>
      </c>
      <c r="O185" s="8" t="str">
        <f t="shared" si="22"/>
        <v/>
      </c>
      <c r="P185" s="6" t="str">
        <f t="shared" si="23"/>
        <v/>
      </c>
      <c r="Q185" s="5" t="str">
        <f t="shared" si="24"/>
        <v/>
      </c>
    </row>
    <row r="186" spans="1:17" ht="12.75" customHeight="1" x14ac:dyDescent="0.25">
      <c r="A186" s="3" t="str">
        <f>IF('Série original'!$A186&lt;&gt;"",'Série original'!$A186,"")</f>
        <v/>
      </c>
      <c r="B186" s="4" t="str">
        <f>IF('Série original'!$B186&lt;&gt;"",'Série original'!$B186,"")</f>
        <v/>
      </c>
      <c r="C186" s="5" t="str">
        <f>IF(AND('2º Saneamento'!$O186&gt;30%,'2º Saneamento'!C186&gt;='2º Saneamento'!$P186,'2º Saneamento'!C186&lt;='2º Saneamento'!$Q186,COUNT('2º Saneamento'!$C186:$L186)&gt;3,OR('2º Saneamento'!$N186&lt;&gt;'1º Saneamento'!$N186,'2º Saneamento'!$O186&lt;&gt;'1º Saneamento'!$O186,'2º Saneamento'!$P186&lt;&gt;'1º Saneamento'!$P186)),'2º Saneamento'!C186," ")</f>
        <v xml:space="preserve"> </v>
      </c>
      <c r="D186" s="5" t="str">
        <f>IF(AND('2º Saneamento'!$O186&gt;30%,'2º Saneamento'!D186&gt;='2º Saneamento'!$P186,'2º Saneamento'!D186&lt;='2º Saneamento'!$Q186,COUNT('2º Saneamento'!$C186:$L186)&gt;3,OR('2º Saneamento'!$N186&lt;&gt;'1º Saneamento'!$N186,'2º Saneamento'!$O186&lt;&gt;'1º Saneamento'!$O186,'2º Saneamento'!$P186&lt;&gt;'1º Saneamento'!$P186)),'2º Saneamento'!D186," ")</f>
        <v xml:space="preserve"> </v>
      </c>
      <c r="E186" s="5" t="str">
        <f>IF(AND('2º Saneamento'!$O186&gt;30%,'2º Saneamento'!E186&gt;='2º Saneamento'!$P186,'2º Saneamento'!E186&lt;='2º Saneamento'!$Q186,COUNT('2º Saneamento'!$C186:$L186)&gt;3,OR('2º Saneamento'!$N186&lt;&gt;'1º Saneamento'!$N186,'2º Saneamento'!$O186&lt;&gt;'1º Saneamento'!$O186,'2º Saneamento'!$P186&lt;&gt;'1º Saneamento'!$P186)),'2º Saneamento'!E186," ")</f>
        <v xml:space="preserve"> </v>
      </c>
      <c r="F186" s="5" t="str">
        <f>IF(AND('2º Saneamento'!$O186&gt;30%,'2º Saneamento'!F186&gt;='2º Saneamento'!$P186,'2º Saneamento'!F186&lt;='2º Saneamento'!$Q186,COUNT('2º Saneamento'!$C186:$L186)&gt;3,OR('2º Saneamento'!$N186&lt;&gt;'1º Saneamento'!$N186,'2º Saneamento'!$O186&lt;&gt;'1º Saneamento'!$O186,'2º Saneamento'!$P186&lt;&gt;'1º Saneamento'!$P186)),'2º Saneamento'!F186," ")</f>
        <v xml:space="preserve"> </v>
      </c>
      <c r="G186" s="5" t="str">
        <f>IF(AND('2º Saneamento'!$O186&gt;30%,'2º Saneamento'!G186&gt;='2º Saneamento'!$P186,'2º Saneamento'!G186&lt;='2º Saneamento'!$Q186,COUNT('2º Saneamento'!$C186:$L186)&gt;3,OR('2º Saneamento'!$N186&lt;&gt;'1º Saneamento'!$N186,'2º Saneamento'!$O186&lt;&gt;'1º Saneamento'!$O186,'2º Saneamento'!$P186&lt;&gt;'1º Saneamento'!$P186)),'2º Saneamento'!G186," ")</f>
        <v xml:space="preserve"> </v>
      </c>
      <c r="H186" s="5" t="str">
        <f>IF(AND('2º Saneamento'!$O186&gt;30%,'2º Saneamento'!H186&gt;='2º Saneamento'!$P186,'2º Saneamento'!H186&lt;='2º Saneamento'!$Q186,COUNT('2º Saneamento'!$C186:$L186)&gt;3,OR('2º Saneamento'!$N186&lt;&gt;'1º Saneamento'!$N186,'2º Saneamento'!$O186&lt;&gt;'1º Saneamento'!$O186,'2º Saneamento'!$P186&lt;&gt;'1º Saneamento'!$P186)),'2º Saneamento'!H186," ")</f>
        <v xml:space="preserve"> </v>
      </c>
      <c r="I186" s="5" t="str">
        <f>IF(AND('2º Saneamento'!$O186&gt;30%,'2º Saneamento'!I186&gt;='2º Saneamento'!$P186,'2º Saneamento'!I186&lt;='2º Saneamento'!$Q186,COUNT('2º Saneamento'!$C186:$L186)&gt;3,OR('2º Saneamento'!$N186&lt;&gt;'1º Saneamento'!$N186,'2º Saneamento'!$O186&lt;&gt;'1º Saneamento'!$O186,'2º Saneamento'!$P186&lt;&gt;'1º Saneamento'!$P186)),'2º Saneamento'!I186," ")</f>
        <v xml:space="preserve"> </v>
      </c>
      <c r="J186" s="5" t="str">
        <f>IF(AND('2º Saneamento'!$O186&gt;30%,'2º Saneamento'!J186&gt;='2º Saneamento'!$P186,'2º Saneamento'!J186&lt;='2º Saneamento'!$Q186,COUNT('2º Saneamento'!$C186:$L186)&gt;3,OR('2º Saneamento'!$N186&lt;&gt;'1º Saneamento'!$N186,'2º Saneamento'!$O186&lt;&gt;'1º Saneamento'!$O186,'2º Saneamento'!$P186&lt;&gt;'1º Saneamento'!$P186)),'2º Saneamento'!J186," ")</f>
        <v xml:space="preserve"> </v>
      </c>
      <c r="K186" s="5" t="str">
        <f>IF(AND('2º Saneamento'!$O186&gt;30%,'2º Saneamento'!K186&gt;='2º Saneamento'!$P186,'2º Saneamento'!K186&lt;='2º Saneamento'!$Q186,COUNT('2º Saneamento'!$C186:$L186)&gt;3,OR('2º Saneamento'!$N186&lt;&gt;'1º Saneamento'!$N186,'2º Saneamento'!$O186&lt;&gt;'1º Saneamento'!$O186,'2º Saneamento'!$P186&lt;&gt;'1º Saneamento'!$P186)),'2º Saneamento'!K186," ")</f>
        <v xml:space="preserve"> </v>
      </c>
      <c r="L186" s="5" t="str">
        <f>IF(AND('2º Saneamento'!$O186&gt;30%,'2º Saneamento'!L186&gt;='2º Saneamento'!$P186,'2º Saneamento'!L186&lt;='2º Saneamento'!$Q186,COUNT('2º Saneamento'!$C186:$L186)&gt;3,OR('2º Saneamento'!$N186&lt;&gt;'1º Saneamento'!$N186,'2º Saneamento'!$O186&lt;&gt;'1º Saneamento'!$O186,'2º Saneamento'!$P186&lt;&gt;'1º Saneamento'!$P186)),'2º Saneamento'!L186," ")</f>
        <v xml:space="preserve"> </v>
      </c>
      <c r="M186" s="44" t="str">
        <f t="shared" si="20"/>
        <v/>
      </c>
      <c r="N186" s="7" t="str">
        <f t="shared" si="21"/>
        <v/>
      </c>
      <c r="O186" s="8" t="str">
        <f t="shared" si="22"/>
        <v/>
      </c>
      <c r="P186" s="6" t="str">
        <f t="shared" si="23"/>
        <v/>
      </c>
      <c r="Q186" s="5" t="str">
        <f t="shared" si="24"/>
        <v/>
      </c>
    </row>
    <row r="187" spans="1:17" ht="12.75" customHeight="1" x14ac:dyDescent="0.25">
      <c r="A187" s="3" t="str">
        <f>IF('Série original'!$A187&lt;&gt;"",'Série original'!$A187,"")</f>
        <v/>
      </c>
      <c r="B187" s="4" t="str">
        <f>IF('Série original'!$B187&lt;&gt;"",'Série original'!$B187,"")</f>
        <v/>
      </c>
      <c r="C187" s="5" t="str">
        <f>IF(AND('2º Saneamento'!$O187&gt;30%,'2º Saneamento'!C187&gt;='2º Saneamento'!$P187,'2º Saneamento'!C187&lt;='2º Saneamento'!$Q187,COUNT('2º Saneamento'!$C187:$L187)&gt;3,OR('2º Saneamento'!$N187&lt;&gt;'1º Saneamento'!$N187,'2º Saneamento'!$O187&lt;&gt;'1º Saneamento'!$O187,'2º Saneamento'!$P187&lt;&gt;'1º Saneamento'!$P187)),'2º Saneamento'!C187," ")</f>
        <v xml:space="preserve"> </v>
      </c>
      <c r="D187" s="5" t="str">
        <f>IF(AND('2º Saneamento'!$O187&gt;30%,'2º Saneamento'!D187&gt;='2º Saneamento'!$P187,'2º Saneamento'!D187&lt;='2º Saneamento'!$Q187,COUNT('2º Saneamento'!$C187:$L187)&gt;3,OR('2º Saneamento'!$N187&lt;&gt;'1º Saneamento'!$N187,'2º Saneamento'!$O187&lt;&gt;'1º Saneamento'!$O187,'2º Saneamento'!$P187&lt;&gt;'1º Saneamento'!$P187)),'2º Saneamento'!D187," ")</f>
        <v xml:space="preserve"> </v>
      </c>
      <c r="E187" s="5" t="str">
        <f>IF(AND('2º Saneamento'!$O187&gt;30%,'2º Saneamento'!E187&gt;='2º Saneamento'!$P187,'2º Saneamento'!E187&lt;='2º Saneamento'!$Q187,COUNT('2º Saneamento'!$C187:$L187)&gt;3,OR('2º Saneamento'!$N187&lt;&gt;'1º Saneamento'!$N187,'2º Saneamento'!$O187&lt;&gt;'1º Saneamento'!$O187,'2º Saneamento'!$P187&lt;&gt;'1º Saneamento'!$P187)),'2º Saneamento'!E187," ")</f>
        <v xml:space="preserve"> </v>
      </c>
      <c r="F187" s="5" t="str">
        <f>IF(AND('2º Saneamento'!$O187&gt;30%,'2º Saneamento'!F187&gt;='2º Saneamento'!$P187,'2º Saneamento'!F187&lt;='2º Saneamento'!$Q187,COUNT('2º Saneamento'!$C187:$L187)&gt;3,OR('2º Saneamento'!$N187&lt;&gt;'1º Saneamento'!$N187,'2º Saneamento'!$O187&lt;&gt;'1º Saneamento'!$O187,'2º Saneamento'!$P187&lt;&gt;'1º Saneamento'!$P187)),'2º Saneamento'!F187," ")</f>
        <v xml:space="preserve"> </v>
      </c>
      <c r="G187" s="5" t="str">
        <f>IF(AND('2º Saneamento'!$O187&gt;30%,'2º Saneamento'!G187&gt;='2º Saneamento'!$P187,'2º Saneamento'!G187&lt;='2º Saneamento'!$Q187,COUNT('2º Saneamento'!$C187:$L187)&gt;3,OR('2º Saneamento'!$N187&lt;&gt;'1º Saneamento'!$N187,'2º Saneamento'!$O187&lt;&gt;'1º Saneamento'!$O187,'2º Saneamento'!$P187&lt;&gt;'1º Saneamento'!$P187)),'2º Saneamento'!G187," ")</f>
        <v xml:space="preserve"> </v>
      </c>
      <c r="H187" s="5" t="str">
        <f>IF(AND('2º Saneamento'!$O187&gt;30%,'2º Saneamento'!H187&gt;='2º Saneamento'!$P187,'2º Saneamento'!H187&lt;='2º Saneamento'!$Q187,COUNT('2º Saneamento'!$C187:$L187)&gt;3,OR('2º Saneamento'!$N187&lt;&gt;'1º Saneamento'!$N187,'2º Saneamento'!$O187&lt;&gt;'1º Saneamento'!$O187,'2º Saneamento'!$P187&lt;&gt;'1º Saneamento'!$P187)),'2º Saneamento'!H187," ")</f>
        <v xml:space="preserve"> </v>
      </c>
      <c r="I187" s="5" t="str">
        <f>IF(AND('2º Saneamento'!$O187&gt;30%,'2º Saneamento'!I187&gt;='2º Saneamento'!$P187,'2º Saneamento'!I187&lt;='2º Saneamento'!$Q187,COUNT('2º Saneamento'!$C187:$L187)&gt;3,OR('2º Saneamento'!$N187&lt;&gt;'1º Saneamento'!$N187,'2º Saneamento'!$O187&lt;&gt;'1º Saneamento'!$O187,'2º Saneamento'!$P187&lt;&gt;'1º Saneamento'!$P187)),'2º Saneamento'!I187," ")</f>
        <v xml:space="preserve"> </v>
      </c>
      <c r="J187" s="5" t="str">
        <f>IF(AND('2º Saneamento'!$O187&gt;30%,'2º Saneamento'!J187&gt;='2º Saneamento'!$P187,'2º Saneamento'!J187&lt;='2º Saneamento'!$Q187,COUNT('2º Saneamento'!$C187:$L187)&gt;3,OR('2º Saneamento'!$N187&lt;&gt;'1º Saneamento'!$N187,'2º Saneamento'!$O187&lt;&gt;'1º Saneamento'!$O187,'2º Saneamento'!$P187&lt;&gt;'1º Saneamento'!$P187)),'2º Saneamento'!J187," ")</f>
        <v xml:space="preserve"> </v>
      </c>
      <c r="K187" s="5" t="str">
        <f>IF(AND('2º Saneamento'!$O187&gt;30%,'2º Saneamento'!K187&gt;='2º Saneamento'!$P187,'2º Saneamento'!K187&lt;='2º Saneamento'!$Q187,COUNT('2º Saneamento'!$C187:$L187)&gt;3,OR('2º Saneamento'!$N187&lt;&gt;'1º Saneamento'!$N187,'2º Saneamento'!$O187&lt;&gt;'1º Saneamento'!$O187,'2º Saneamento'!$P187&lt;&gt;'1º Saneamento'!$P187)),'2º Saneamento'!K187," ")</f>
        <v xml:space="preserve"> </v>
      </c>
      <c r="L187" s="5" t="str">
        <f>IF(AND('2º Saneamento'!$O187&gt;30%,'2º Saneamento'!L187&gt;='2º Saneamento'!$P187,'2º Saneamento'!L187&lt;='2º Saneamento'!$Q187,COUNT('2º Saneamento'!$C187:$L187)&gt;3,OR('2º Saneamento'!$N187&lt;&gt;'1º Saneamento'!$N187,'2º Saneamento'!$O187&lt;&gt;'1º Saneamento'!$O187,'2º Saneamento'!$P187&lt;&gt;'1º Saneamento'!$P187)),'2º Saneamento'!L187," ")</f>
        <v xml:space="preserve"> </v>
      </c>
      <c r="M187" s="44" t="str">
        <f t="shared" si="20"/>
        <v/>
      </c>
      <c r="N187" s="7" t="str">
        <f t="shared" si="21"/>
        <v/>
      </c>
      <c r="O187" s="8" t="str">
        <f t="shared" si="22"/>
        <v/>
      </c>
      <c r="P187" s="6" t="str">
        <f t="shared" si="23"/>
        <v/>
      </c>
      <c r="Q187" s="5" t="str">
        <f t="shared" si="24"/>
        <v/>
      </c>
    </row>
    <row r="188" spans="1:17" ht="12.75" customHeight="1" x14ac:dyDescent="0.25">
      <c r="A188" s="3" t="str">
        <f>IF('Série original'!$A188&lt;&gt;"",'Série original'!$A188,"")</f>
        <v/>
      </c>
      <c r="B188" s="4" t="str">
        <f>IF('Série original'!$B188&lt;&gt;"",'Série original'!$B188,"")</f>
        <v/>
      </c>
      <c r="C188" s="5" t="str">
        <f>IF(AND('2º Saneamento'!$O188&gt;30%,'2º Saneamento'!C188&gt;='2º Saneamento'!$P188,'2º Saneamento'!C188&lt;='2º Saneamento'!$Q188,COUNT('2º Saneamento'!$C188:$L188)&gt;3,OR('2º Saneamento'!$N188&lt;&gt;'1º Saneamento'!$N188,'2º Saneamento'!$O188&lt;&gt;'1º Saneamento'!$O188,'2º Saneamento'!$P188&lt;&gt;'1º Saneamento'!$P188)),'2º Saneamento'!C188," ")</f>
        <v xml:space="preserve"> </v>
      </c>
      <c r="D188" s="5" t="str">
        <f>IF(AND('2º Saneamento'!$O188&gt;30%,'2º Saneamento'!D188&gt;='2º Saneamento'!$P188,'2º Saneamento'!D188&lt;='2º Saneamento'!$Q188,COUNT('2º Saneamento'!$C188:$L188)&gt;3,OR('2º Saneamento'!$N188&lt;&gt;'1º Saneamento'!$N188,'2º Saneamento'!$O188&lt;&gt;'1º Saneamento'!$O188,'2º Saneamento'!$P188&lt;&gt;'1º Saneamento'!$P188)),'2º Saneamento'!D188," ")</f>
        <v xml:space="preserve"> </v>
      </c>
      <c r="E188" s="5" t="str">
        <f>IF(AND('2º Saneamento'!$O188&gt;30%,'2º Saneamento'!E188&gt;='2º Saneamento'!$P188,'2º Saneamento'!E188&lt;='2º Saneamento'!$Q188,COUNT('2º Saneamento'!$C188:$L188)&gt;3,OR('2º Saneamento'!$N188&lt;&gt;'1º Saneamento'!$N188,'2º Saneamento'!$O188&lt;&gt;'1º Saneamento'!$O188,'2º Saneamento'!$P188&lt;&gt;'1º Saneamento'!$P188)),'2º Saneamento'!E188," ")</f>
        <v xml:space="preserve"> </v>
      </c>
      <c r="F188" s="5" t="str">
        <f>IF(AND('2º Saneamento'!$O188&gt;30%,'2º Saneamento'!F188&gt;='2º Saneamento'!$P188,'2º Saneamento'!F188&lt;='2º Saneamento'!$Q188,COUNT('2º Saneamento'!$C188:$L188)&gt;3,OR('2º Saneamento'!$N188&lt;&gt;'1º Saneamento'!$N188,'2º Saneamento'!$O188&lt;&gt;'1º Saneamento'!$O188,'2º Saneamento'!$P188&lt;&gt;'1º Saneamento'!$P188)),'2º Saneamento'!F188," ")</f>
        <v xml:space="preserve"> </v>
      </c>
      <c r="G188" s="5" t="str">
        <f>IF(AND('2º Saneamento'!$O188&gt;30%,'2º Saneamento'!G188&gt;='2º Saneamento'!$P188,'2º Saneamento'!G188&lt;='2º Saneamento'!$Q188,COUNT('2º Saneamento'!$C188:$L188)&gt;3,OR('2º Saneamento'!$N188&lt;&gt;'1º Saneamento'!$N188,'2º Saneamento'!$O188&lt;&gt;'1º Saneamento'!$O188,'2º Saneamento'!$P188&lt;&gt;'1º Saneamento'!$P188)),'2º Saneamento'!G188," ")</f>
        <v xml:space="preserve"> </v>
      </c>
      <c r="H188" s="5" t="str">
        <f>IF(AND('2º Saneamento'!$O188&gt;30%,'2º Saneamento'!H188&gt;='2º Saneamento'!$P188,'2º Saneamento'!H188&lt;='2º Saneamento'!$Q188,COUNT('2º Saneamento'!$C188:$L188)&gt;3,OR('2º Saneamento'!$N188&lt;&gt;'1º Saneamento'!$N188,'2º Saneamento'!$O188&lt;&gt;'1º Saneamento'!$O188,'2º Saneamento'!$P188&lt;&gt;'1º Saneamento'!$P188)),'2º Saneamento'!H188," ")</f>
        <v xml:space="preserve"> </v>
      </c>
      <c r="I188" s="5" t="str">
        <f>IF(AND('2º Saneamento'!$O188&gt;30%,'2º Saneamento'!I188&gt;='2º Saneamento'!$P188,'2º Saneamento'!I188&lt;='2º Saneamento'!$Q188,COUNT('2º Saneamento'!$C188:$L188)&gt;3,OR('2º Saneamento'!$N188&lt;&gt;'1º Saneamento'!$N188,'2º Saneamento'!$O188&lt;&gt;'1º Saneamento'!$O188,'2º Saneamento'!$P188&lt;&gt;'1º Saneamento'!$P188)),'2º Saneamento'!I188," ")</f>
        <v xml:space="preserve"> </v>
      </c>
      <c r="J188" s="5" t="str">
        <f>IF(AND('2º Saneamento'!$O188&gt;30%,'2º Saneamento'!J188&gt;='2º Saneamento'!$P188,'2º Saneamento'!J188&lt;='2º Saneamento'!$Q188,COUNT('2º Saneamento'!$C188:$L188)&gt;3,OR('2º Saneamento'!$N188&lt;&gt;'1º Saneamento'!$N188,'2º Saneamento'!$O188&lt;&gt;'1º Saneamento'!$O188,'2º Saneamento'!$P188&lt;&gt;'1º Saneamento'!$P188)),'2º Saneamento'!J188," ")</f>
        <v xml:space="preserve"> </v>
      </c>
      <c r="K188" s="5" t="str">
        <f>IF(AND('2º Saneamento'!$O188&gt;30%,'2º Saneamento'!K188&gt;='2º Saneamento'!$P188,'2º Saneamento'!K188&lt;='2º Saneamento'!$Q188,COUNT('2º Saneamento'!$C188:$L188)&gt;3,OR('2º Saneamento'!$N188&lt;&gt;'1º Saneamento'!$N188,'2º Saneamento'!$O188&lt;&gt;'1º Saneamento'!$O188,'2º Saneamento'!$P188&lt;&gt;'1º Saneamento'!$P188)),'2º Saneamento'!K188," ")</f>
        <v xml:space="preserve"> </v>
      </c>
      <c r="L188" s="5" t="str">
        <f>IF(AND('2º Saneamento'!$O188&gt;30%,'2º Saneamento'!L188&gt;='2º Saneamento'!$P188,'2º Saneamento'!L188&lt;='2º Saneamento'!$Q188,COUNT('2º Saneamento'!$C188:$L188)&gt;3,OR('2º Saneamento'!$N188&lt;&gt;'1º Saneamento'!$N188,'2º Saneamento'!$O188&lt;&gt;'1º Saneamento'!$O188,'2º Saneamento'!$P188&lt;&gt;'1º Saneamento'!$P188)),'2º Saneamento'!L188," ")</f>
        <v xml:space="preserve"> </v>
      </c>
      <c r="M188" s="44" t="str">
        <f t="shared" si="20"/>
        <v/>
      </c>
      <c r="N188" s="7" t="str">
        <f t="shared" si="21"/>
        <v/>
      </c>
      <c r="O188" s="8" t="str">
        <f t="shared" si="22"/>
        <v/>
      </c>
      <c r="P188" s="6" t="str">
        <f t="shared" si="23"/>
        <v/>
      </c>
      <c r="Q188" s="5" t="str">
        <f t="shared" si="24"/>
        <v/>
      </c>
    </row>
    <row r="189" spans="1:17" ht="12.75" customHeight="1" x14ac:dyDescent="0.25">
      <c r="A189" s="3" t="str">
        <f>IF('Série original'!$A189&lt;&gt;"",'Série original'!$A189,"")</f>
        <v/>
      </c>
      <c r="B189" s="4" t="str">
        <f>IF('Série original'!$B189&lt;&gt;"",'Série original'!$B189,"")</f>
        <v/>
      </c>
      <c r="C189" s="5" t="str">
        <f>IF(AND('2º Saneamento'!$O189&gt;30%,'2º Saneamento'!C189&gt;='2º Saneamento'!$P189,'2º Saneamento'!C189&lt;='2º Saneamento'!$Q189,COUNT('2º Saneamento'!$C189:$L189)&gt;3,OR('2º Saneamento'!$N189&lt;&gt;'1º Saneamento'!$N189,'2º Saneamento'!$O189&lt;&gt;'1º Saneamento'!$O189,'2º Saneamento'!$P189&lt;&gt;'1º Saneamento'!$P189)),'2º Saneamento'!C189," ")</f>
        <v xml:space="preserve"> </v>
      </c>
      <c r="D189" s="5" t="str">
        <f>IF(AND('2º Saneamento'!$O189&gt;30%,'2º Saneamento'!D189&gt;='2º Saneamento'!$P189,'2º Saneamento'!D189&lt;='2º Saneamento'!$Q189,COUNT('2º Saneamento'!$C189:$L189)&gt;3,OR('2º Saneamento'!$N189&lt;&gt;'1º Saneamento'!$N189,'2º Saneamento'!$O189&lt;&gt;'1º Saneamento'!$O189,'2º Saneamento'!$P189&lt;&gt;'1º Saneamento'!$P189)),'2º Saneamento'!D189," ")</f>
        <v xml:space="preserve"> </v>
      </c>
      <c r="E189" s="5" t="str">
        <f>IF(AND('2º Saneamento'!$O189&gt;30%,'2º Saneamento'!E189&gt;='2º Saneamento'!$P189,'2º Saneamento'!E189&lt;='2º Saneamento'!$Q189,COUNT('2º Saneamento'!$C189:$L189)&gt;3,OR('2º Saneamento'!$N189&lt;&gt;'1º Saneamento'!$N189,'2º Saneamento'!$O189&lt;&gt;'1º Saneamento'!$O189,'2º Saneamento'!$P189&lt;&gt;'1º Saneamento'!$P189)),'2º Saneamento'!E189," ")</f>
        <v xml:space="preserve"> </v>
      </c>
      <c r="F189" s="5" t="str">
        <f>IF(AND('2º Saneamento'!$O189&gt;30%,'2º Saneamento'!F189&gt;='2º Saneamento'!$P189,'2º Saneamento'!F189&lt;='2º Saneamento'!$Q189,COUNT('2º Saneamento'!$C189:$L189)&gt;3,OR('2º Saneamento'!$N189&lt;&gt;'1º Saneamento'!$N189,'2º Saneamento'!$O189&lt;&gt;'1º Saneamento'!$O189,'2º Saneamento'!$P189&lt;&gt;'1º Saneamento'!$P189)),'2º Saneamento'!F189," ")</f>
        <v xml:space="preserve"> </v>
      </c>
      <c r="G189" s="5" t="str">
        <f>IF(AND('2º Saneamento'!$O189&gt;30%,'2º Saneamento'!G189&gt;='2º Saneamento'!$P189,'2º Saneamento'!G189&lt;='2º Saneamento'!$Q189,COUNT('2º Saneamento'!$C189:$L189)&gt;3,OR('2º Saneamento'!$N189&lt;&gt;'1º Saneamento'!$N189,'2º Saneamento'!$O189&lt;&gt;'1º Saneamento'!$O189,'2º Saneamento'!$P189&lt;&gt;'1º Saneamento'!$P189)),'2º Saneamento'!G189," ")</f>
        <v xml:space="preserve"> </v>
      </c>
      <c r="H189" s="5" t="str">
        <f>IF(AND('2º Saneamento'!$O189&gt;30%,'2º Saneamento'!H189&gt;='2º Saneamento'!$P189,'2º Saneamento'!H189&lt;='2º Saneamento'!$Q189,COUNT('2º Saneamento'!$C189:$L189)&gt;3,OR('2º Saneamento'!$N189&lt;&gt;'1º Saneamento'!$N189,'2º Saneamento'!$O189&lt;&gt;'1º Saneamento'!$O189,'2º Saneamento'!$P189&lt;&gt;'1º Saneamento'!$P189)),'2º Saneamento'!H189," ")</f>
        <v xml:space="preserve"> </v>
      </c>
      <c r="I189" s="5" t="str">
        <f>IF(AND('2º Saneamento'!$O189&gt;30%,'2º Saneamento'!I189&gt;='2º Saneamento'!$P189,'2º Saneamento'!I189&lt;='2º Saneamento'!$Q189,COUNT('2º Saneamento'!$C189:$L189)&gt;3,OR('2º Saneamento'!$N189&lt;&gt;'1º Saneamento'!$N189,'2º Saneamento'!$O189&lt;&gt;'1º Saneamento'!$O189,'2º Saneamento'!$P189&lt;&gt;'1º Saneamento'!$P189)),'2º Saneamento'!I189," ")</f>
        <v xml:space="preserve"> </v>
      </c>
      <c r="J189" s="5" t="str">
        <f>IF(AND('2º Saneamento'!$O189&gt;30%,'2º Saneamento'!J189&gt;='2º Saneamento'!$P189,'2º Saneamento'!J189&lt;='2º Saneamento'!$Q189,COUNT('2º Saneamento'!$C189:$L189)&gt;3,OR('2º Saneamento'!$N189&lt;&gt;'1º Saneamento'!$N189,'2º Saneamento'!$O189&lt;&gt;'1º Saneamento'!$O189,'2º Saneamento'!$P189&lt;&gt;'1º Saneamento'!$P189)),'2º Saneamento'!J189," ")</f>
        <v xml:space="preserve"> </v>
      </c>
      <c r="K189" s="5" t="str">
        <f>IF(AND('2º Saneamento'!$O189&gt;30%,'2º Saneamento'!K189&gt;='2º Saneamento'!$P189,'2º Saneamento'!K189&lt;='2º Saneamento'!$Q189,COUNT('2º Saneamento'!$C189:$L189)&gt;3,OR('2º Saneamento'!$N189&lt;&gt;'1º Saneamento'!$N189,'2º Saneamento'!$O189&lt;&gt;'1º Saneamento'!$O189,'2º Saneamento'!$P189&lt;&gt;'1º Saneamento'!$P189)),'2º Saneamento'!K189," ")</f>
        <v xml:space="preserve"> </v>
      </c>
      <c r="L189" s="5" t="str">
        <f>IF(AND('2º Saneamento'!$O189&gt;30%,'2º Saneamento'!L189&gt;='2º Saneamento'!$P189,'2º Saneamento'!L189&lt;='2º Saneamento'!$Q189,COUNT('2º Saneamento'!$C189:$L189)&gt;3,OR('2º Saneamento'!$N189&lt;&gt;'1º Saneamento'!$N189,'2º Saneamento'!$O189&lt;&gt;'1º Saneamento'!$O189,'2º Saneamento'!$P189&lt;&gt;'1º Saneamento'!$P189)),'2º Saneamento'!L189," ")</f>
        <v xml:space="preserve"> </v>
      </c>
      <c r="M189" s="44" t="str">
        <f t="shared" si="20"/>
        <v/>
      </c>
      <c r="N189" s="7" t="str">
        <f t="shared" si="21"/>
        <v/>
      </c>
      <c r="O189" s="8" t="str">
        <f t="shared" si="22"/>
        <v/>
      </c>
      <c r="P189" s="6" t="str">
        <f t="shared" si="23"/>
        <v/>
      </c>
      <c r="Q189" s="5" t="str">
        <f t="shared" si="24"/>
        <v/>
      </c>
    </row>
    <row r="190" spans="1:17" ht="12.75" customHeight="1" x14ac:dyDescent="0.25">
      <c r="A190" s="3" t="str">
        <f>IF('Série original'!$A190&lt;&gt;"",'Série original'!$A190,"")</f>
        <v/>
      </c>
      <c r="B190" s="4" t="str">
        <f>IF('Série original'!$B190&lt;&gt;"",'Série original'!$B190,"")</f>
        <v/>
      </c>
      <c r="C190" s="5" t="str">
        <f>IF(AND('2º Saneamento'!$O190&gt;30%,'2º Saneamento'!C190&gt;='2º Saneamento'!$P190,'2º Saneamento'!C190&lt;='2º Saneamento'!$Q190,COUNT('2º Saneamento'!$C190:$L190)&gt;3,OR('2º Saneamento'!$N190&lt;&gt;'1º Saneamento'!$N190,'2º Saneamento'!$O190&lt;&gt;'1º Saneamento'!$O190,'2º Saneamento'!$P190&lt;&gt;'1º Saneamento'!$P190)),'2º Saneamento'!C190," ")</f>
        <v xml:space="preserve"> </v>
      </c>
      <c r="D190" s="5" t="str">
        <f>IF(AND('2º Saneamento'!$O190&gt;30%,'2º Saneamento'!D190&gt;='2º Saneamento'!$P190,'2º Saneamento'!D190&lt;='2º Saneamento'!$Q190,COUNT('2º Saneamento'!$C190:$L190)&gt;3,OR('2º Saneamento'!$N190&lt;&gt;'1º Saneamento'!$N190,'2º Saneamento'!$O190&lt;&gt;'1º Saneamento'!$O190,'2º Saneamento'!$P190&lt;&gt;'1º Saneamento'!$P190)),'2º Saneamento'!D190," ")</f>
        <v xml:space="preserve"> </v>
      </c>
      <c r="E190" s="5" t="str">
        <f>IF(AND('2º Saneamento'!$O190&gt;30%,'2º Saneamento'!E190&gt;='2º Saneamento'!$P190,'2º Saneamento'!E190&lt;='2º Saneamento'!$Q190,COUNT('2º Saneamento'!$C190:$L190)&gt;3,OR('2º Saneamento'!$N190&lt;&gt;'1º Saneamento'!$N190,'2º Saneamento'!$O190&lt;&gt;'1º Saneamento'!$O190,'2º Saneamento'!$P190&lt;&gt;'1º Saneamento'!$P190)),'2º Saneamento'!E190," ")</f>
        <v xml:space="preserve"> </v>
      </c>
      <c r="F190" s="5" t="str">
        <f>IF(AND('2º Saneamento'!$O190&gt;30%,'2º Saneamento'!F190&gt;='2º Saneamento'!$P190,'2º Saneamento'!F190&lt;='2º Saneamento'!$Q190,COUNT('2º Saneamento'!$C190:$L190)&gt;3,OR('2º Saneamento'!$N190&lt;&gt;'1º Saneamento'!$N190,'2º Saneamento'!$O190&lt;&gt;'1º Saneamento'!$O190,'2º Saneamento'!$P190&lt;&gt;'1º Saneamento'!$P190)),'2º Saneamento'!F190," ")</f>
        <v xml:space="preserve"> </v>
      </c>
      <c r="G190" s="5" t="str">
        <f>IF(AND('2º Saneamento'!$O190&gt;30%,'2º Saneamento'!G190&gt;='2º Saneamento'!$P190,'2º Saneamento'!G190&lt;='2º Saneamento'!$Q190,COUNT('2º Saneamento'!$C190:$L190)&gt;3,OR('2º Saneamento'!$N190&lt;&gt;'1º Saneamento'!$N190,'2º Saneamento'!$O190&lt;&gt;'1º Saneamento'!$O190,'2º Saneamento'!$P190&lt;&gt;'1º Saneamento'!$P190)),'2º Saneamento'!G190," ")</f>
        <v xml:space="preserve"> </v>
      </c>
      <c r="H190" s="5" t="str">
        <f>IF(AND('2º Saneamento'!$O190&gt;30%,'2º Saneamento'!H190&gt;='2º Saneamento'!$P190,'2º Saneamento'!H190&lt;='2º Saneamento'!$Q190,COUNT('2º Saneamento'!$C190:$L190)&gt;3,OR('2º Saneamento'!$N190&lt;&gt;'1º Saneamento'!$N190,'2º Saneamento'!$O190&lt;&gt;'1º Saneamento'!$O190,'2º Saneamento'!$P190&lt;&gt;'1º Saneamento'!$P190)),'2º Saneamento'!H190," ")</f>
        <v xml:space="preserve"> </v>
      </c>
      <c r="I190" s="5" t="str">
        <f>IF(AND('2º Saneamento'!$O190&gt;30%,'2º Saneamento'!I190&gt;='2º Saneamento'!$P190,'2º Saneamento'!I190&lt;='2º Saneamento'!$Q190,COUNT('2º Saneamento'!$C190:$L190)&gt;3,OR('2º Saneamento'!$N190&lt;&gt;'1º Saneamento'!$N190,'2º Saneamento'!$O190&lt;&gt;'1º Saneamento'!$O190,'2º Saneamento'!$P190&lt;&gt;'1º Saneamento'!$P190)),'2º Saneamento'!I190," ")</f>
        <v xml:space="preserve"> </v>
      </c>
      <c r="J190" s="5" t="str">
        <f>IF(AND('2º Saneamento'!$O190&gt;30%,'2º Saneamento'!J190&gt;='2º Saneamento'!$P190,'2º Saneamento'!J190&lt;='2º Saneamento'!$Q190,COUNT('2º Saneamento'!$C190:$L190)&gt;3,OR('2º Saneamento'!$N190&lt;&gt;'1º Saneamento'!$N190,'2º Saneamento'!$O190&lt;&gt;'1º Saneamento'!$O190,'2º Saneamento'!$P190&lt;&gt;'1º Saneamento'!$P190)),'2º Saneamento'!J190," ")</f>
        <v xml:space="preserve"> </v>
      </c>
      <c r="K190" s="5" t="str">
        <f>IF(AND('2º Saneamento'!$O190&gt;30%,'2º Saneamento'!K190&gt;='2º Saneamento'!$P190,'2º Saneamento'!K190&lt;='2º Saneamento'!$Q190,COUNT('2º Saneamento'!$C190:$L190)&gt;3,OR('2º Saneamento'!$N190&lt;&gt;'1º Saneamento'!$N190,'2º Saneamento'!$O190&lt;&gt;'1º Saneamento'!$O190,'2º Saneamento'!$P190&lt;&gt;'1º Saneamento'!$P190)),'2º Saneamento'!K190," ")</f>
        <v xml:space="preserve"> </v>
      </c>
      <c r="L190" s="5" t="str">
        <f>IF(AND('2º Saneamento'!$O190&gt;30%,'2º Saneamento'!L190&gt;='2º Saneamento'!$P190,'2º Saneamento'!L190&lt;='2º Saneamento'!$Q190,COUNT('2º Saneamento'!$C190:$L190)&gt;3,OR('2º Saneamento'!$N190&lt;&gt;'1º Saneamento'!$N190,'2º Saneamento'!$O190&lt;&gt;'1º Saneamento'!$O190,'2º Saneamento'!$P190&lt;&gt;'1º Saneamento'!$P190)),'2º Saneamento'!L190," ")</f>
        <v xml:space="preserve"> </v>
      </c>
      <c r="M190" s="44" t="str">
        <f t="shared" si="20"/>
        <v/>
      </c>
      <c r="N190" s="7" t="str">
        <f t="shared" si="21"/>
        <v/>
      </c>
      <c r="O190" s="8" t="str">
        <f t="shared" si="22"/>
        <v/>
      </c>
      <c r="P190" s="6" t="str">
        <f t="shared" si="23"/>
        <v/>
      </c>
      <c r="Q190" s="5" t="str">
        <f t="shared" si="24"/>
        <v/>
      </c>
    </row>
    <row r="191" spans="1:17" ht="12.75" customHeight="1" x14ac:dyDescent="0.25">
      <c r="A191" s="3" t="str">
        <f>IF('Série original'!$A191&lt;&gt;"",'Série original'!$A191,"")</f>
        <v/>
      </c>
      <c r="B191" s="4" t="str">
        <f>IF('Série original'!$B191&lt;&gt;"",'Série original'!$B191,"")</f>
        <v/>
      </c>
      <c r="C191" s="5" t="str">
        <f>IF(AND('2º Saneamento'!$O191&gt;30%,'2º Saneamento'!C191&gt;='2º Saneamento'!$P191,'2º Saneamento'!C191&lt;='2º Saneamento'!$Q191,COUNT('2º Saneamento'!$C191:$L191)&gt;3,OR('2º Saneamento'!$N191&lt;&gt;'1º Saneamento'!$N191,'2º Saneamento'!$O191&lt;&gt;'1º Saneamento'!$O191,'2º Saneamento'!$P191&lt;&gt;'1º Saneamento'!$P191)),'2º Saneamento'!C191," ")</f>
        <v xml:space="preserve"> </v>
      </c>
      <c r="D191" s="5" t="str">
        <f>IF(AND('2º Saneamento'!$O191&gt;30%,'2º Saneamento'!D191&gt;='2º Saneamento'!$P191,'2º Saneamento'!D191&lt;='2º Saneamento'!$Q191,COUNT('2º Saneamento'!$C191:$L191)&gt;3,OR('2º Saneamento'!$N191&lt;&gt;'1º Saneamento'!$N191,'2º Saneamento'!$O191&lt;&gt;'1º Saneamento'!$O191,'2º Saneamento'!$P191&lt;&gt;'1º Saneamento'!$P191)),'2º Saneamento'!D191," ")</f>
        <v xml:space="preserve"> </v>
      </c>
      <c r="E191" s="5" t="str">
        <f>IF(AND('2º Saneamento'!$O191&gt;30%,'2º Saneamento'!E191&gt;='2º Saneamento'!$P191,'2º Saneamento'!E191&lt;='2º Saneamento'!$Q191,COUNT('2º Saneamento'!$C191:$L191)&gt;3,OR('2º Saneamento'!$N191&lt;&gt;'1º Saneamento'!$N191,'2º Saneamento'!$O191&lt;&gt;'1º Saneamento'!$O191,'2º Saneamento'!$P191&lt;&gt;'1º Saneamento'!$P191)),'2º Saneamento'!E191," ")</f>
        <v xml:space="preserve"> </v>
      </c>
      <c r="F191" s="5" t="str">
        <f>IF(AND('2º Saneamento'!$O191&gt;30%,'2º Saneamento'!F191&gt;='2º Saneamento'!$P191,'2º Saneamento'!F191&lt;='2º Saneamento'!$Q191,COUNT('2º Saneamento'!$C191:$L191)&gt;3,OR('2º Saneamento'!$N191&lt;&gt;'1º Saneamento'!$N191,'2º Saneamento'!$O191&lt;&gt;'1º Saneamento'!$O191,'2º Saneamento'!$P191&lt;&gt;'1º Saneamento'!$P191)),'2º Saneamento'!F191," ")</f>
        <v xml:space="preserve"> </v>
      </c>
      <c r="G191" s="5" t="str">
        <f>IF(AND('2º Saneamento'!$O191&gt;30%,'2º Saneamento'!G191&gt;='2º Saneamento'!$P191,'2º Saneamento'!G191&lt;='2º Saneamento'!$Q191,COUNT('2º Saneamento'!$C191:$L191)&gt;3,OR('2º Saneamento'!$N191&lt;&gt;'1º Saneamento'!$N191,'2º Saneamento'!$O191&lt;&gt;'1º Saneamento'!$O191,'2º Saneamento'!$P191&lt;&gt;'1º Saneamento'!$P191)),'2º Saneamento'!G191," ")</f>
        <v xml:space="preserve"> </v>
      </c>
      <c r="H191" s="5" t="str">
        <f>IF(AND('2º Saneamento'!$O191&gt;30%,'2º Saneamento'!H191&gt;='2º Saneamento'!$P191,'2º Saneamento'!H191&lt;='2º Saneamento'!$Q191,COUNT('2º Saneamento'!$C191:$L191)&gt;3,OR('2º Saneamento'!$N191&lt;&gt;'1º Saneamento'!$N191,'2º Saneamento'!$O191&lt;&gt;'1º Saneamento'!$O191,'2º Saneamento'!$P191&lt;&gt;'1º Saneamento'!$P191)),'2º Saneamento'!H191," ")</f>
        <v xml:space="preserve"> </v>
      </c>
      <c r="I191" s="5" t="str">
        <f>IF(AND('2º Saneamento'!$O191&gt;30%,'2º Saneamento'!I191&gt;='2º Saneamento'!$P191,'2º Saneamento'!I191&lt;='2º Saneamento'!$Q191,COUNT('2º Saneamento'!$C191:$L191)&gt;3,OR('2º Saneamento'!$N191&lt;&gt;'1º Saneamento'!$N191,'2º Saneamento'!$O191&lt;&gt;'1º Saneamento'!$O191,'2º Saneamento'!$P191&lt;&gt;'1º Saneamento'!$P191)),'2º Saneamento'!I191," ")</f>
        <v xml:space="preserve"> </v>
      </c>
      <c r="J191" s="5" t="str">
        <f>IF(AND('2º Saneamento'!$O191&gt;30%,'2º Saneamento'!J191&gt;='2º Saneamento'!$P191,'2º Saneamento'!J191&lt;='2º Saneamento'!$Q191,COUNT('2º Saneamento'!$C191:$L191)&gt;3,OR('2º Saneamento'!$N191&lt;&gt;'1º Saneamento'!$N191,'2º Saneamento'!$O191&lt;&gt;'1º Saneamento'!$O191,'2º Saneamento'!$P191&lt;&gt;'1º Saneamento'!$P191)),'2º Saneamento'!J191," ")</f>
        <v xml:space="preserve"> </v>
      </c>
      <c r="K191" s="5" t="str">
        <f>IF(AND('2º Saneamento'!$O191&gt;30%,'2º Saneamento'!K191&gt;='2º Saneamento'!$P191,'2º Saneamento'!K191&lt;='2º Saneamento'!$Q191,COUNT('2º Saneamento'!$C191:$L191)&gt;3,OR('2º Saneamento'!$N191&lt;&gt;'1º Saneamento'!$N191,'2º Saneamento'!$O191&lt;&gt;'1º Saneamento'!$O191,'2º Saneamento'!$P191&lt;&gt;'1º Saneamento'!$P191)),'2º Saneamento'!K191," ")</f>
        <v xml:space="preserve"> </v>
      </c>
      <c r="L191" s="5" t="str">
        <f>IF(AND('2º Saneamento'!$O191&gt;30%,'2º Saneamento'!L191&gt;='2º Saneamento'!$P191,'2º Saneamento'!L191&lt;='2º Saneamento'!$Q191,COUNT('2º Saneamento'!$C191:$L191)&gt;3,OR('2º Saneamento'!$N191&lt;&gt;'1º Saneamento'!$N191,'2º Saneamento'!$O191&lt;&gt;'1º Saneamento'!$O191,'2º Saneamento'!$P191&lt;&gt;'1º Saneamento'!$P191)),'2º Saneamento'!L191," ")</f>
        <v xml:space="preserve"> </v>
      </c>
      <c r="M191" s="44" t="str">
        <f t="shared" si="20"/>
        <v/>
      </c>
      <c r="N191" s="7" t="str">
        <f t="shared" si="21"/>
        <v/>
      </c>
      <c r="O191" s="8" t="str">
        <f t="shared" si="22"/>
        <v/>
      </c>
      <c r="P191" s="6" t="str">
        <f t="shared" si="23"/>
        <v/>
      </c>
      <c r="Q191" s="5" t="str">
        <f t="shared" si="24"/>
        <v/>
      </c>
    </row>
    <row r="192" spans="1:17" ht="12.75" customHeight="1" x14ac:dyDescent="0.25">
      <c r="A192" s="3" t="str">
        <f>IF('Série original'!$A192&lt;&gt;"",'Série original'!$A192,"")</f>
        <v/>
      </c>
      <c r="B192" s="4" t="str">
        <f>IF('Série original'!$B192&lt;&gt;"",'Série original'!$B192,"")</f>
        <v/>
      </c>
      <c r="C192" s="5" t="str">
        <f>IF(AND('2º Saneamento'!$O192&gt;30%,'2º Saneamento'!C192&gt;='2º Saneamento'!$P192,'2º Saneamento'!C192&lt;='2º Saneamento'!$Q192,COUNT('2º Saneamento'!$C192:$L192)&gt;3,OR('2º Saneamento'!$N192&lt;&gt;'1º Saneamento'!$N192,'2º Saneamento'!$O192&lt;&gt;'1º Saneamento'!$O192,'2º Saneamento'!$P192&lt;&gt;'1º Saneamento'!$P192)),'2º Saneamento'!C192," ")</f>
        <v xml:space="preserve"> </v>
      </c>
      <c r="D192" s="5" t="str">
        <f>IF(AND('2º Saneamento'!$O192&gt;30%,'2º Saneamento'!D192&gt;='2º Saneamento'!$P192,'2º Saneamento'!D192&lt;='2º Saneamento'!$Q192,COUNT('2º Saneamento'!$C192:$L192)&gt;3,OR('2º Saneamento'!$N192&lt;&gt;'1º Saneamento'!$N192,'2º Saneamento'!$O192&lt;&gt;'1º Saneamento'!$O192,'2º Saneamento'!$P192&lt;&gt;'1º Saneamento'!$P192)),'2º Saneamento'!D192," ")</f>
        <v xml:space="preserve"> </v>
      </c>
      <c r="E192" s="5" t="str">
        <f>IF(AND('2º Saneamento'!$O192&gt;30%,'2º Saneamento'!E192&gt;='2º Saneamento'!$P192,'2º Saneamento'!E192&lt;='2º Saneamento'!$Q192,COUNT('2º Saneamento'!$C192:$L192)&gt;3,OR('2º Saneamento'!$N192&lt;&gt;'1º Saneamento'!$N192,'2º Saneamento'!$O192&lt;&gt;'1º Saneamento'!$O192,'2º Saneamento'!$P192&lt;&gt;'1º Saneamento'!$P192)),'2º Saneamento'!E192," ")</f>
        <v xml:space="preserve"> </v>
      </c>
      <c r="F192" s="5" t="str">
        <f>IF(AND('2º Saneamento'!$O192&gt;30%,'2º Saneamento'!F192&gt;='2º Saneamento'!$P192,'2º Saneamento'!F192&lt;='2º Saneamento'!$Q192,COUNT('2º Saneamento'!$C192:$L192)&gt;3,OR('2º Saneamento'!$N192&lt;&gt;'1º Saneamento'!$N192,'2º Saneamento'!$O192&lt;&gt;'1º Saneamento'!$O192,'2º Saneamento'!$P192&lt;&gt;'1º Saneamento'!$P192)),'2º Saneamento'!F192," ")</f>
        <v xml:space="preserve"> </v>
      </c>
      <c r="G192" s="5" t="str">
        <f>IF(AND('2º Saneamento'!$O192&gt;30%,'2º Saneamento'!G192&gt;='2º Saneamento'!$P192,'2º Saneamento'!G192&lt;='2º Saneamento'!$Q192,COUNT('2º Saneamento'!$C192:$L192)&gt;3,OR('2º Saneamento'!$N192&lt;&gt;'1º Saneamento'!$N192,'2º Saneamento'!$O192&lt;&gt;'1º Saneamento'!$O192,'2º Saneamento'!$P192&lt;&gt;'1º Saneamento'!$P192)),'2º Saneamento'!G192," ")</f>
        <v xml:space="preserve"> </v>
      </c>
      <c r="H192" s="5" t="str">
        <f>IF(AND('2º Saneamento'!$O192&gt;30%,'2º Saneamento'!H192&gt;='2º Saneamento'!$P192,'2º Saneamento'!H192&lt;='2º Saneamento'!$Q192,COUNT('2º Saneamento'!$C192:$L192)&gt;3,OR('2º Saneamento'!$N192&lt;&gt;'1º Saneamento'!$N192,'2º Saneamento'!$O192&lt;&gt;'1º Saneamento'!$O192,'2º Saneamento'!$P192&lt;&gt;'1º Saneamento'!$P192)),'2º Saneamento'!H192," ")</f>
        <v xml:space="preserve"> </v>
      </c>
      <c r="I192" s="5" t="str">
        <f>IF(AND('2º Saneamento'!$O192&gt;30%,'2º Saneamento'!I192&gt;='2º Saneamento'!$P192,'2º Saneamento'!I192&lt;='2º Saneamento'!$Q192,COUNT('2º Saneamento'!$C192:$L192)&gt;3,OR('2º Saneamento'!$N192&lt;&gt;'1º Saneamento'!$N192,'2º Saneamento'!$O192&lt;&gt;'1º Saneamento'!$O192,'2º Saneamento'!$P192&lt;&gt;'1º Saneamento'!$P192)),'2º Saneamento'!I192," ")</f>
        <v xml:space="preserve"> </v>
      </c>
      <c r="J192" s="5" t="str">
        <f>IF(AND('2º Saneamento'!$O192&gt;30%,'2º Saneamento'!J192&gt;='2º Saneamento'!$P192,'2º Saneamento'!J192&lt;='2º Saneamento'!$Q192,COUNT('2º Saneamento'!$C192:$L192)&gt;3,OR('2º Saneamento'!$N192&lt;&gt;'1º Saneamento'!$N192,'2º Saneamento'!$O192&lt;&gt;'1º Saneamento'!$O192,'2º Saneamento'!$P192&lt;&gt;'1º Saneamento'!$P192)),'2º Saneamento'!J192," ")</f>
        <v xml:space="preserve"> </v>
      </c>
      <c r="K192" s="5" t="str">
        <f>IF(AND('2º Saneamento'!$O192&gt;30%,'2º Saneamento'!K192&gt;='2º Saneamento'!$P192,'2º Saneamento'!K192&lt;='2º Saneamento'!$Q192,COUNT('2º Saneamento'!$C192:$L192)&gt;3,OR('2º Saneamento'!$N192&lt;&gt;'1º Saneamento'!$N192,'2º Saneamento'!$O192&lt;&gt;'1º Saneamento'!$O192,'2º Saneamento'!$P192&lt;&gt;'1º Saneamento'!$P192)),'2º Saneamento'!K192," ")</f>
        <v xml:space="preserve"> </v>
      </c>
      <c r="L192" s="5" t="str">
        <f>IF(AND('2º Saneamento'!$O192&gt;30%,'2º Saneamento'!L192&gt;='2º Saneamento'!$P192,'2º Saneamento'!L192&lt;='2º Saneamento'!$Q192,COUNT('2º Saneamento'!$C192:$L192)&gt;3,OR('2º Saneamento'!$N192&lt;&gt;'1º Saneamento'!$N192,'2º Saneamento'!$O192&lt;&gt;'1º Saneamento'!$O192,'2º Saneamento'!$P192&lt;&gt;'1º Saneamento'!$P192)),'2º Saneamento'!L192," ")</f>
        <v xml:space="preserve"> </v>
      </c>
      <c r="M192" s="44" t="str">
        <f t="shared" si="20"/>
        <v/>
      </c>
      <c r="N192" s="7" t="str">
        <f t="shared" si="21"/>
        <v/>
      </c>
      <c r="O192" s="8" t="str">
        <f t="shared" si="22"/>
        <v/>
      </c>
      <c r="P192" s="6" t="str">
        <f t="shared" si="23"/>
        <v/>
      </c>
      <c r="Q192" s="5" t="str">
        <f t="shared" si="24"/>
        <v/>
      </c>
    </row>
    <row r="193" spans="1:17" ht="12.75" customHeight="1" x14ac:dyDescent="0.25">
      <c r="A193" s="3" t="str">
        <f>IF('Série original'!$A193&lt;&gt;"",'Série original'!$A193,"")</f>
        <v/>
      </c>
      <c r="B193" s="4" t="str">
        <f>IF('Série original'!$B193&lt;&gt;"",'Série original'!$B193,"")</f>
        <v/>
      </c>
      <c r="C193" s="5" t="str">
        <f>IF(AND('2º Saneamento'!$O193&gt;30%,'2º Saneamento'!C193&gt;='2º Saneamento'!$P193,'2º Saneamento'!C193&lt;='2º Saneamento'!$Q193,COUNT('2º Saneamento'!$C193:$L193)&gt;3,OR('2º Saneamento'!$N193&lt;&gt;'1º Saneamento'!$N193,'2º Saneamento'!$O193&lt;&gt;'1º Saneamento'!$O193,'2º Saneamento'!$P193&lt;&gt;'1º Saneamento'!$P193)),'2º Saneamento'!C193," ")</f>
        <v xml:space="preserve"> </v>
      </c>
      <c r="D193" s="5" t="str">
        <f>IF(AND('2º Saneamento'!$O193&gt;30%,'2º Saneamento'!D193&gt;='2º Saneamento'!$P193,'2º Saneamento'!D193&lt;='2º Saneamento'!$Q193,COUNT('2º Saneamento'!$C193:$L193)&gt;3,OR('2º Saneamento'!$N193&lt;&gt;'1º Saneamento'!$N193,'2º Saneamento'!$O193&lt;&gt;'1º Saneamento'!$O193,'2º Saneamento'!$P193&lt;&gt;'1º Saneamento'!$P193)),'2º Saneamento'!D193," ")</f>
        <v xml:space="preserve"> </v>
      </c>
      <c r="E193" s="5" t="str">
        <f>IF(AND('2º Saneamento'!$O193&gt;30%,'2º Saneamento'!E193&gt;='2º Saneamento'!$P193,'2º Saneamento'!E193&lt;='2º Saneamento'!$Q193,COUNT('2º Saneamento'!$C193:$L193)&gt;3,OR('2º Saneamento'!$N193&lt;&gt;'1º Saneamento'!$N193,'2º Saneamento'!$O193&lt;&gt;'1º Saneamento'!$O193,'2º Saneamento'!$P193&lt;&gt;'1º Saneamento'!$P193)),'2º Saneamento'!E193," ")</f>
        <v xml:space="preserve"> </v>
      </c>
      <c r="F193" s="5" t="str">
        <f>IF(AND('2º Saneamento'!$O193&gt;30%,'2º Saneamento'!F193&gt;='2º Saneamento'!$P193,'2º Saneamento'!F193&lt;='2º Saneamento'!$Q193,COUNT('2º Saneamento'!$C193:$L193)&gt;3,OR('2º Saneamento'!$N193&lt;&gt;'1º Saneamento'!$N193,'2º Saneamento'!$O193&lt;&gt;'1º Saneamento'!$O193,'2º Saneamento'!$P193&lt;&gt;'1º Saneamento'!$P193)),'2º Saneamento'!F193," ")</f>
        <v xml:space="preserve"> </v>
      </c>
      <c r="G193" s="5" t="str">
        <f>IF(AND('2º Saneamento'!$O193&gt;30%,'2º Saneamento'!G193&gt;='2º Saneamento'!$P193,'2º Saneamento'!G193&lt;='2º Saneamento'!$Q193,COUNT('2º Saneamento'!$C193:$L193)&gt;3,OR('2º Saneamento'!$N193&lt;&gt;'1º Saneamento'!$N193,'2º Saneamento'!$O193&lt;&gt;'1º Saneamento'!$O193,'2º Saneamento'!$P193&lt;&gt;'1º Saneamento'!$P193)),'2º Saneamento'!G193," ")</f>
        <v xml:space="preserve"> </v>
      </c>
      <c r="H193" s="5" t="str">
        <f>IF(AND('2º Saneamento'!$O193&gt;30%,'2º Saneamento'!H193&gt;='2º Saneamento'!$P193,'2º Saneamento'!H193&lt;='2º Saneamento'!$Q193,COUNT('2º Saneamento'!$C193:$L193)&gt;3,OR('2º Saneamento'!$N193&lt;&gt;'1º Saneamento'!$N193,'2º Saneamento'!$O193&lt;&gt;'1º Saneamento'!$O193,'2º Saneamento'!$P193&lt;&gt;'1º Saneamento'!$P193)),'2º Saneamento'!H193," ")</f>
        <v xml:space="preserve"> </v>
      </c>
      <c r="I193" s="5" t="str">
        <f>IF(AND('2º Saneamento'!$O193&gt;30%,'2º Saneamento'!I193&gt;='2º Saneamento'!$P193,'2º Saneamento'!I193&lt;='2º Saneamento'!$Q193,COUNT('2º Saneamento'!$C193:$L193)&gt;3,OR('2º Saneamento'!$N193&lt;&gt;'1º Saneamento'!$N193,'2º Saneamento'!$O193&lt;&gt;'1º Saneamento'!$O193,'2º Saneamento'!$P193&lt;&gt;'1º Saneamento'!$P193)),'2º Saneamento'!I193," ")</f>
        <v xml:space="preserve"> </v>
      </c>
      <c r="J193" s="5" t="str">
        <f>IF(AND('2º Saneamento'!$O193&gt;30%,'2º Saneamento'!J193&gt;='2º Saneamento'!$P193,'2º Saneamento'!J193&lt;='2º Saneamento'!$Q193,COUNT('2º Saneamento'!$C193:$L193)&gt;3,OR('2º Saneamento'!$N193&lt;&gt;'1º Saneamento'!$N193,'2º Saneamento'!$O193&lt;&gt;'1º Saneamento'!$O193,'2º Saneamento'!$P193&lt;&gt;'1º Saneamento'!$P193)),'2º Saneamento'!J193," ")</f>
        <v xml:space="preserve"> </v>
      </c>
      <c r="K193" s="5" t="str">
        <f>IF(AND('2º Saneamento'!$O193&gt;30%,'2º Saneamento'!K193&gt;='2º Saneamento'!$P193,'2º Saneamento'!K193&lt;='2º Saneamento'!$Q193,COUNT('2º Saneamento'!$C193:$L193)&gt;3,OR('2º Saneamento'!$N193&lt;&gt;'1º Saneamento'!$N193,'2º Saneamento'!$O193&lt;&gt;'1º Saneamento'!$O193,'2º Saneamento'!$P193&lt;&gt;'1º Saneamento'!$P193)),'2º Saneamento'!K193," ")</f>
        <v xml:space="preserve"> </v>
      </c>
      <c r="L193" s="5" t="str">
        <f>IF(AND('2º Saneamento'!$O193&gt;30%,'2º Saneamento'!L193&gt;='2º Saneamento'!$P193,'2º Saneamento'!L193&lt;='2º Saneamento'!$Q193,COUNT('2º Saneamento'!$C193:$L193)&gt;3,OR('2º Saneamento'!$N193&lt;&gt;'1º Saneamento'!$N193,'2º Saneamento'!$O193&lt;&gt;'1º Saneamento'!$O193,'2º Saneamento'!$P193&lt;&gt;'1º Saneamento'!$P193)),'2º Saneamento'!L193," ")</f>
        <v xml:space="preserve"> </v>
      </c>
      <c r="M193" s="44" t="str">
        <f t="shared" si="20"/>
        <v/>
      </c>
      <c r="N193" s="7" t="str">
        <f t="shared" si="21"/>
        <v/>
      </c>
      <c r="O193" s="8" t="str">
        <f t="shared" si="22"/>
        <v/>
      </c>
      <c r="P193" s="6" t="str">
        <f t="shared" si="23"/>
        <v/>
      </c>
      <c r="Q193" s="5" t="str">
        <f t="shared" si="24"/>
        <v/>
      </c>
    </row>
    <row r="194" spans="1:17" ht="12.75" customHeight="1" x14ac:dyDescent="0.25">
      <c r="A194" s="3" t="str">
        <f>IF('Série original'!$A194&lt;&gt;"",'Série original'!$A194,"")</f>
        <v/>
      </c>
      <c r="B194" s="4" t="str">
        <f>IF('Série original'!$B194&lt;&gt;"",'Série original'!$B194,"")</f>
        <v/>
      </c>
      <c r="C194" s="5" t="str">
        <f>IF(AND('2º Saneamento'!$O194&gt;30%,'2º Saneamento'!C194&gt;='2º Saneamento'!$P194,'2º Saneamento'!C194&lt;='2º Saneamento'!$Q194,COUNT('2º Saneamento'!$C194:$L194)&gt;3,OR('2º Saneamento'!$N194&lt;&gt;'1º Saneamento'!$N194,'2º Saneamento'!$O194&lt;&gt;'1º Saneamento'!$O194,'2º Saneamento'!$P194&lt;&gt;'1º Saneamento'!$P194)),'2º Saneamento'!C194," ")</f>
        <v xml:space="preserve"> </v>
      </c>
      <c r="D194" s="5" t="str">
        <f>IF(AND('2º Saneamento'!$O194&gt;30%,'2º Saneamento'!D194&gt;='2º Saneamento'!$P194,'2º Saneamento'!D194&lt;='2º Saneamento'!$Q194,COUNT('2º Saneamento'!$C194:$L194)&gt;3,OR('2º Saneamento'!$N194&lt;&gt;'1º Saneamento'!$N194,'2º Saneamento'!$O194&lt;&gt;'1º Saneamento'!$O194,'2º Saneamento'!$P194&lt;&gt;'1º Saneamento'!$P194)),'2º Saneamento'!D194," ")</f>
        <v xml:space="preserve"> </v>
      </c>
      <c r="E194" s="5" t="str">
        <f>IF(AND('2º Saneamento'!$O194&gt;30%,'2º Saneamento'!E194&gt;='2º Saneamento'!$P194,'2º Saneamento'!E194&lt;='2º Saneamento'!$Q194,COUNT('2º Saneamento'!$C194:$L194)&gt;3,OR('2º Saneamento'!$N194&lt;&gt;'1º Saneamento'!$N194,'2º Saneamento'!$O194&lt;&gt;'1º Saneamento'!$O194,'2º Saneamento'!$P194&lt;&gt;'1º Saneamento'!$P194)),'2º Saneamento'!E194," ")</f>
        <v xml:space="preserve"> </v>
      </c>
      <c r="F194" s="5" t="str">
        <f>IF(AND('2º Saneamento'!$O194&gt;30%,'2º Saneamento'!F194&gt;='2º Saneamento'!$P194,'2º Saneamento'!F194&lt;='2º Saneamento'!$Q194,COUNT('2º Saneamento'!$C194:$L194)&gt;3,OR('2º Saneamento'!$N194&lt;&gt;'1º Saneamento'!$N194,'2º Saneamento'!$O194&lt;&gt;'1º Saneamento'!$O194,'2º Saneamento'!$P194&lt;&gt;'1º Saneamento'!$P194)),'2º Saneamento'!F194," ")</f>
        <v xml:space="preserve"> </v>
      </c>
      <c r="G194" s="5" t="str">
        <f>IF(AND('2º Saneamento'!$O194&gt;30%,'2º Saneamento'!G194&gt;='2º Saneamento'!$P194,'2º Saneamento'!G194&lt;='2º Saneamento'!$Q194,COUNT('2º Saneamento'!$C194:$L194)&gt;3,OR('2º Saneamento'!$N194&lt;&gt;'1º Saneamento'!$N194,'2º Saneamento'!$O194&lt;&gt;'1º Saneamento'!$O194,'2º Saneamento'!$P194&lt;&gt;'1º Saneamento'!$P194)),'2º Saneamento'!G194," ")</f>
        <v xml:space="preserve"> </v>
      </c>
      <c r="H194" s="5" t="str">
        <f>IF(AND('2º Saneamento'!$O194&gt;30%,'2º Saneamento'!H194&gt;='2º Saneamento'!$P194,'2º Saneamento'!H194&lt;='2º Saneamento'!$Q194,COUNT('2º Saneamento'!$C194:$L194)&gt;3,OR('2º Saneamento'!$N194&lt;&gt;'1º Saneamento'!$N194,'2º Saneamento'!$O194&lt;&gt;'1º Saneamento'!$O194,'2º Saneamento'!$P194&lt;&gt;'1º Saneamento'!$P194)),'2º Saneamento'!H194," ")</f>
        <v xml:space="preserve"> </v>
      </c>
      <c r="I194" s="5" t="str">
        <f>IF(AND('2º Saneamento'!$O194&gt;30%,'2º Saneamento'!I194&gt;='2º Saneamento'!$P194,'2º Saneamento'!I194&lt;='2º Saneamento'!$Q194,COUNT('2º Saneamento'!$C194:$L194)&gt;3,OR('2º Saneamento'!$N194&lt;&gt;'1º Saneamento'!$N194,'2º Saneamento'!$O194&lt;&gt;'1º Saneamento'!$O194,'2º Saneamento'!$P194&lt;&gt;'1º Saneamento'!$P194)),'2º Saneamento'!I194," ")</f>
        <v xml:space="preserve"> </v>
      </c>
      <c r="J194" s="5" t="str">
        <f>IF(AND('2º Saneamento'!$O194&gt;30%,'2º Saneamento'!J194&gt;='2º Saneamento'!$P194,'2º Saneamento'!J194&lt;='2º Saneamento'!$Q194,COUNT('2º Saneamento'!$C194:$L194)&gt;3,OR('2º Saneamento'!$N194&lt;&gt;'1º Saneamento'!$N194,'2º Saneamento'!$O194&lt;&gt;'1º Saneamento'!$O194,'2º Saneamento'!$P194&lt;&gt;'1º Saneamento'!$P194)),'2º Saneamento'!J194," ")</f>
        <v xml:space="preserve"> </v>
      </c>
      <c r="K194" s="5" t="str">
        <f>IF(AND('2º Saneamento'!$O194&gt;30%,'2º Saneamento'!K194&gt;='2º Saneamento'!$P194,'2º Saneamento'!K194&lt;='2º Saneamento'!$Q194,COUNT('2º Saneamento'!$C194:$L194)&gt;3,OR('2º Saneamento'!$N194&lt;&gt;'1º Saneamento'!$N194,'2º Saneamento'!$O194&lt;&gt;'1º Saneamento'!$O194,'2º Saneamento'!$P194&lt;&gt;'1º Saneamento'!$P194)),'2º Saneamento'!K194," ")</f>
        <v xml:space="preserve"> </v>
      </c>
      <c r="L194" s="5" t="str">
        <f>IF(AND('2º Saneamento'!$O194&gt;30%,'2º Saneamento'!L194&gt;='2º Saneamento'!$P194,'2º Saneamento'!L194&lt;='2º Saneamento'!$Q194,COUNT('2º Saneamento'!$C194:$L194)&gt;3,OR('2º Saneamento'!$N194&lt;&gt;'1º Saneamento'!$N194,'2º Saneamento'!$O194&lt;&gt;'1º Saneamento'!$O194,'2º Saneamento'!$P194&lt;&gt;'1º Saneamento'!$P194)),'2º Saneamento'!L194," ")</f>
        <v xml:space="preserve"> </v>
      </c>
      <c r="M194" s="44" t="str">
        <f t="shared" si="20"/>
        <v/>
      </c>
      <c r="N194" s="7" t="str">
        <f t="shared" si="21"/>
        <v/>
      </c>
      <c r="O194" s="8" t="str">
        <f t="shared" si="22"/>
        <v/>
      </c>
      <c r="P194" s="6" t="str">
        <f t="shared" si="23"/>
        <v/>
      </c>
      <c r="Q194" s="5" t="str">
        <f t="shared" si="24"/>
        <v/>
      </c>
    </row>
    <row r="195" spans="1:17" ht="12.75" customHeight="1" x14ac:dyDescent="0.25">
      <c r="A195" s="3" t="str">
        <f>IF('Série original'!$A195&lt;&gt;"",'Série original'!$A195,"")</f>
        <v/>
      </c>
      <c r="B195" s="4" t="str">
        <f>IF('Série original'!$B195&lt;&gt;"",'Série original'!$B195,"")</f>
        <v/>
      </c>
      <c r="C195" s="5" t="str">
        <f>IF(AND('2º Saneamento'!$O195&gt;30%,'2º Saneamento'!C195&gt;='2º Saneamento'!$P195,'2º Saneamento'!C195&lt;='2º Saneamento'!$Q195,COUNT('2º Saneamento'!$C195:$L195)&gt;3,OR('2º Saneamento'!$N195&lt;&gt;'1º Saneamento'!$N195,'2º Saneamento'!$O195&lt;&gt;'1º Saneamento'!$O195,'2º Saneamento'!$P195&lt;&gt;'1º Saneamento'!$P195)),'2º Saneamento'!C195," ")</f>
        <v xml:space="preserve"> </v>
      </c>
      <c r="D195" s="5" t="str">
        <f>IF(AND('2º Saneamento'!$O195&gt;30%,'2º Saneamento'!D195&gt;='2º Saneamento'!$P195,'2º Saneamento'!D195&lt;='2º Saneamento'!$Q195,COUNT('2º Saneamento'!$C195:$L195)&gt;3,OR('2º Saneamento'!$N195&lt;&gt;'1º Saneamento'!$N195,'2º Saneamento'!$O195&lt;&gt;'1º Saneamento'!$O195,'2º Saneamento'!$P195&lt;&gt;'1º Saneamento'!$P195)),'2º Saneamento'!D195," ")</f>
        <v xml:space="preserve"> </v>
      </c>
      <c r="E195" s="5" t="str">
        <f>IF(AND('2º Saneamento'!$O195&gt;30%,'2º Saneamento'!E195&gt;='2º Saneamento'!$P195,'2º Saneamento'!E195&lt;='2º Saneamento'!$Q195,COUNT('2º Saneamento'!$C195:$L195)&gt;3,OR('2º Saneamento'!$N195&lt;&gt;'1º Saneamento'!$N195,'2º Saneamento'!$O195&lt;&gt;'1º Saneamento'!$O195,'2º Saneamento'!$P195&lt;&gt;'1º Saneamento'!$P195)),'2º Saneamento'!E195," ")</f>
        <v xml:space="preserve"> </v>
      </c>
      <c r="F195" s="5" t="str">
        <f>IF(AND('2º Saneamento'!$O195&gt;30%,'2º Saneamento'!F195&gt;='2º Saneamento'!$P195,'2º Saneamento'!F195&lt;='2º Saneamento'!$Q195,COUNT('2º Saneamento'!$C195:$L195)&gt;3,OR('2º Saneamento'!$N195&lt;&gt;'1º Saneamento'!$N195,'2º Saneamento'!$O195&lt;&gt;'1º Saneamento'!$O195,'2º Saneamento'!$P195&lt;&gt;'1º Saneamento'!$P195)),'2º Saneamento'!F195," ")</f>
        <v xml:space="preserve"> </v>
      </c>
      <c r="G195" s="5" t="str">
        <f>IF(AND('2º Saneamento'!$O195&gt;30%,'2º Saneamento'!G195&gt;='2º Saneamento'!$P195,'2º Saneamento'!G195&lt;='2º Saneamento'!$Q195,COUNT('2º Saneamento'!$C195:$L195)&gt;3,OR('2º Saneamento'!$N195&lt;&gt;'1º Saneamento'!$N195,'2º Saneamento'!$O195&lt;&gt;'1º Saneamento'!$O195,'2º Saneamento'!$P195&lt;&gt;'1º Saneamento'!$P195)),'2º Saneamento'!G195," ")</f>
        <v xml:space="preserve"> </v>
      </c>
      <c r="H195" s="5" t="str">
        <f>IF(AND('2º Saneamento'!$O195&gt;30%,'2º Saneamento'!H195&gt;='2º Saneamento'!$P195,'2º Saneamento'!H195&lt;='2º Saneamento'!$Q195,COUNT('2º Saneamento'!$C195:$L195)&gt;3,OR('2º Saneamento'!$N195&lt;&gt;'1º Saneamento'!$N195,'2º Saneamento'!$O195&lt;&gt;'1º Saneamento'!$O195,'2º Saneamento'!$P195&lt;&gt;'1º Saneamento'!$P195)),'2º Saneamento'!H195," ")</f>
        <v xml:space="preserve"> </v>
      </c>
      <c r="I195" s="5" t="str">
        <f>IF(AND('2º Saneamento'!$O195&gt;30%,'2º Saneamento'!I195&gt;='2º Saneamento'!$P195,'2º Saneamento'!I195&lt;='2º Saneamento'!$Q195,COUNT('2º Saneamento'!$C195:$L195)&gt;3,OR('2º Saneamento'!$N195&lt;&gt;'1º Saneamento'!$N195,'2º Saneamento'!$O195&lt;&gt;'1º Saneamento'!$O195,'2º Saneamento'!$P195&lt;&gt;'1º Saneamento'!$P195)),'2º Saneamento'!I195," ")</f>
        <v xml:space="preserve"> </v>
      </c>
      <c r="J195" s="5" t="str">
        <f>IF(AND('2º Saneamento'!$O195&gt;30%,'2º Saneamento'!J195&gt;='2º Saneamento'!$P195,'2º Saneamento'!J195&lt;='2º Saneamento'!$Q195,COUNT('2º Saneamento'!$C195:$L195)&gt;3,OR('2º Saneamento'!$N195&lt;&gt;'1º Saneamento'!$N195,'2º Saneamento'!$O195&lt;&gt;'1º Saneamento'!$O195,'2º Saneamento'!$P195&lt;&gt;'1º Saneamento'!$P195)),'2º Saneamento'!J195," ")</f>
        <v xml:space="preserve"> </v>
      </c>
      <c r="K195" s="5" t="str">
        <f>IF(AND('2º Saneamento'!$O195&gt;30%,'2º Saneamento'!K195&gt;='2º Saneamento'!$P195,'2º Saneamento'!K195&lt;='2º Saneamento'!$Q195,COUNT('2º Saneamento'!$C195:$L195)&gt;3,OR('2º Saneamento'!$N195&lt;&gt;'1º Saneamento'!$N195,'2º Saneamento'!$O195&lt;&gt;'1º Saneamento'!$O195,'2º Saneamento'!$P195&lt;&gt;'1º Saneamento'!$P195)),'2º Saneamento'!K195," ")</f>
        <v xml:space="preserve"> </v>
      </c>
      <c r="L195" s="5" t="str">
        <f>IF(AND('2º Saneamento'!$O195&gt;30%,'2º Saneamento'!L195&gt;='2º Saneamento'!$P195,'2º Saneamento'!L195&lt;='2º Saneamento'!$Q195,COUNT('2º Saneamento'!$C195:$L195)&gt;3,OR('2º Saneamento'!$N195&lt;&gt;'1º Saneamento'!$N195,'2º Saneamento'!$O195&lt;&gt;'1º Saneamento'!$O195,'2º Saneamento'!$P195&lt;&gt;'1º Saneamento'!$P195)),'2º Saneamento'!L195," ")</f>
        <v xml:space="preserve"> </v>
      </c>
      <c r="M195" s="44" t="str">
        <f t="shared" si="20"/>
        <v/>
      </c>
      <c r="N195" s="7" t="str">
        <f t="shared" si="21"/>
        <v/>
      </c>
      <c r="O195" s="8" t="str">
        <f t="shared" si="22"/>
        <v/>
      </c>
      <c r="P195" s="6" t="str">
        <f t="shared" si="23"/>
        <v/>
      </c>
      <c r="Q195" s="5" t="str">
        <f t="shared" si="24"/>
        <v/>
      </c>
    </row>
    <row r="196" spans="1:17" ht="12.75" customHeight="1" x14ac:dyDescent="0.25">
      <c r="A196" s="3" t="str">
        <f>IF('Série original'!$A196&lt;&gt;"",'Série original'!$A196,"")</f>
        <v/>
      </c>
      <c r="B196" s="4" t="str">
        <f>IF('Série original'!$B196&lt;&gt;"",'Série original'!$B196,"")</f>
        <v/>
      </c>
      <c r="C196" s="5" t="str">
        <f>IF(AND('2º Saneamento'!$O196&gt;30%,'2º Saneamento'!C196&gt;='2º Saneamento'!$P196,'2º Saneamento'!C196&lt;='2º Saneamento'!$Q196,COUNT('2º Saneamento'!$C196:$L196)&gt;3,OR('2º Saneamento'!$N196&lt;&gt;'1º Saneamento'!$N196,'2º Saneamento'!$O196&lt;&gt;'1º Saneamento'!$O196,'2º Saneamento'!$P196&lt;&gt;'1º Saneamento'!$P196)),'2º Saneamento'!C196," ")</f>
        <v xml:space="preserve"> </v>
      </c>
      <c r="D196" s="5" t="str">
        <f>IF(AND('2º Saneamento'!$O196&gt;30%,'2º Saneamento'!D196&gt;='2º Saneamento'!$P196,'2º Saneamento'!D196&lt;='2º Saneamento'!$Q196,COUNT('2º Saneamento'!$C196:$L196)&gt;3,OR('2º Saneamento'!$N196&lt;&gt;'1º Saneamento'!$N196,'2º Saneamento'!$O196&lt;&gt;'1º Saneamento'!$O196,'2º Saneamento'!$P196&lt;&gt;'1º Saneamento'!$P196)),'2º Saneamento'!D196," ")</f>
        <v xml:space="preserve"> </v>
      </c>
      <c r="E196" s="5" t="str">
        <f>IF(AND('2º Saneamento'!$O196&gt;30%,'2º Saneamento'!E196&gt;='2º Saneamento'!$P196,'2º Saneamento'!E196&lt;='2º Saneamento'!$Q196,COUNT('2º Saneamento'!$C196:$L196)&gt;3,OR('2º Saneamento'!$N196&lt;&gt;'1º Saneamento'!$N196,'2º Saneamento'!$O196&lt;&gt;'1º Saneamento'!$O196,'2º Saneamento'!$P196&lt;&gt;'1º Saneamento'!$P196)),'2º Saneamento'!E196," ")</f>
        <v xml:space="preserve"> </v>
      </c>
      <c r="F196" s="5" t="str">
        <f>IF(AND('2º Saneamento'!$O196&gt;30%,'2º Saneamento'!F196&gt;='2º Saneamento'!$P196,'2º Saneamento'!F196&lt;='2º Saneamento'!$Q196,COUNT('2º Saneamento'!$C196:$L196)&gt;3,OR('2º Saneamento'!$N196&lt;&gt;'1º Saneamento'!$N196,'2º Saneamento'!$O196&lt;&gt;'1º Saneamento'!$O196,'2º Saneamento'!$P196&lt;&gt;'1º Saneamento'!$P196)),'2º Saneamento'!F196," ")</f>
        <v xml:space="preserve"> </v>
      </c>
      <c r="G196" s="5" t="str">
        <f>IF(AND('2º Saneamento'!$O196&gt;30%,'2º Saneamento'!G196&gt;='2º Saneamento'!$P196,'2º Saneamento'!G196&lt;='2º Saneamento'!$Q196,COUNT('2º Saneamento'!$C196:$L196)&gt;3,OR('2º Saneamento'!$N196&lt;&gt;'1º Saneamento'!$N196,'2º Saneamento'!$O196&lt;&gt;'1º Saneamento'!$O196,'2º Saneamento'!$P196&lt;&gt;'1º Saneamento'!$P196)),'2º Saneamento'!G196," ")</f>
        <v xml:space="preserve"> </v>
      </c>
      <c r="H196" s="5" t="str">
        <f>IF(AND('2º Saneamento'!$O196&gt;30%,'2º Saneamento'!H196&gt;='2º Saneamento'!$P196,'2º Saneamento'!H196&lt;='2º Saneamento'!$Q196,COUNT('2º Saneamento'!$C196:$L196)&gt;3,OR('2º Saneamento'!$N196&lt;&gt;'1º Saneamento'!$N196,'2º Saneamento'!$O196&lt;&gt;'1º Saneamento'!$O196,'2º Saneamento'!$P196&lt;&gt;'1º Saneamento'!$P196)),'2º Saneamento'!H196," ")</f>
        <v xml:space="preserve"> </v>
      </c>
      <c r="I196" s="5" t="str">
        <f>IF(AND('2º Saneamento'!$O196&gt;30%,'2º Saneamento'!I196&gt;='2º Saneamento'!$P196,'2º Saneamento'!I196&lt;='2º Saneamento'!$Q196,COUNT('2º Saneamento'!$C196:$L196)&gt;3,OR('2º Saneamento'!$N196&lt;&gt;'1º Saneamento'!$N196,'2º Saneamento'!$O196&lt;&gt;'1º Saneamento'!$O196,'2º Saneamento'!$P196&lt;&gt;'1º Saneamento'!$P196)),'2º Saneamento'!I196," ")</f>
        <v xml:space="preserve"> </v>
      </c>
      <c r="J196" s="5" t="str">
        <f>IF(AND('2º Saneamento'!$O196&gt;30%,'2º Saneamento'!J196&gt;='2º Saneamento'!$P196,'2º Saneamento'!J196&lt;='2º Saneamento'!$Q196,COUNT('2º Saneamento'!$C196:$L196)&gt;3,OR('2º Saneamento'!$N196&lt;&gt;'1º Saneamento'!$N196,'2º Saneamento'!$O196&lt;&gt;'1º Saneamento'!$O196,'2º Saneamento'!$P196&lt;&gt;'1º Saneamento'!$P196)),'2º Saneamento'!J196," ")</f>
        <v xml:space="preserve"> </v>
      </c>
      <c r="K196" s="5" t="str">
        <f>IF(AND('2º Saneamento'!$O196&gt;30%,'2º Saneamento'!K196&gt;='2º Saneamento'!$P196,'2º Saneamento'!K196&lt;='2º Saneamento'!$Q196,COUNT('2º Saneamento'!$C196:$L196)&gt;3,OR('2º Saneamento'!$N196&lt;&gt;'1º Saneamento'!$N196,'2º Saneamento'!$O196&lt;&gt;'1º Saneamento'!$O196,'2º Saneamento'!$P196&lt;&gt;'1º Saneamento'!$P196)),'2º Saneamento'!K196," ")</f>
        <v xml:space="preserve"> </v>
      </c>
      <c r="L196" s="5" t="str">
        <f>IF(AND('2º Saneamento'!$O196&gt;30%,'2º Saneamento'!L196&gt;='2º Saneamento'!$P196,'2º Saneamento'!L196&lt;='2º Saneamento'!$Q196,COUNT('2º Saneamento'!$C196:$L196)&gt;3,OR('2º Saneamento'!$N196&lt;&gt;'1º Saneamento'!$N196,'2º Saneamento'!$O196&lt;&gt;'1º Saneamento'!$O196,'2º Saneamento'!$P196&lt;&gt;'1º Saneamento'!$P196)),'2º Saneamento'!L196," ")</f>
        <v xml:space="preserve"> </v>
      </c>
      <c r="M196" s="44" t="str">
        <f t="shared" si="20"/>
        <v/>
      </c>
      <c r="N196" s="7" t="str">
        <f t="shared" si="21"/>
        <v/>
      </c>
      <c r="O196" s="8" t="str">
        <f t="shared" si="22"/>
        <v/>
      </c>
      <c r="P196" s="6" t="str">
        <f t="shared" si="23"/>
        <v/>
      </c>
      <c r="Q196" s="5" t="str">
        <f t="shared" si="24"/>
        <v/>
      </c>
    </row>
    <row r="197" spans="1:17" ht="12.75" customHeight="1" x14ac:dyDescent="0.25">
      <c r="A197" s="3" t="str">
        <f>IF('Série original'!$A197&lt;&gt;"",'Série original'!$A197,"")</f>
        <v/>
      </c>
      <c r="B197" s="4" t="str">
        <f>IF('Série original'!$B197&lt;&gt;"",'Série original'!$B197,"")</f>
        <v/>
      </c>
      <c r="C197" s="5" t="str">
        <f>IF(AND('2º Saneamento'!$O197&gt;30%,'2º Saneamento'!C197&gt;='2º Saneamento'!$P197,'2º Saneamento'!C197&lt;='2º Saneamento'!$Q197,COUNT('2º Saneamento'!$C197:$L197)&gt;3,OR('2º Saneamento'!$N197&lt;&gt;'1º Saneamento'!$N197,'2º Saneamento'!$O197&lt;&gt;'1º Saneamento'!$O197,'2º Saneamento'!$P197&lt;&gt;'1º Saneamento'!$P197)),'2º Saneamento'!C197," ")</f>
        <v xml:space="preserve"> </v>
      </c>
      <c r="D197" s="5" t="str">
        <f>IF(AND('2º Saneamento'!$O197&gt;30%,'2º Saneamento'!D197&gt;='2º Saneamento'!$P197,'2º Saneamento'!D197&lt;='2º Saneamento'!$Q197,COUNT('2º Saneamento'!$C197:$L197)&gt;3,OR('2º Saneamento'!$N197&lt;&gt;'1º Saneamento'!$N197,'2º Saneamento'!$O197&lt;&gt;'1º Saneamento'!$O197,'2º Saneamento'!$P197&lt;&gt;'1º Saneamento'!$P197)),'2º Saneamento'!D197," ")</f>
        <v xml:space="preserve"> </v>
      </c>
      <c r="E197" s="5" t="str">
        <f>IF(AND('2º Saneamento'!$O197&gt;30%,'2º Saneamento'!E197&gt;='2º Saneamento'!$P197,'2º Saneamento'!E197&lt;='2º Saneamento'!$Q197,COUNT('2º Saneamento'!$C197:$L197)&gt;3,OR('2º Saneamento'!$N197&lt;&gt;'1º Saneamento'!$N197,'2º Saneamento'!$O197&lt;&gt;'1º Saneamento'!$O197,'2º Saneamento'!$P197&lt;&gt;'1º Saneamento'!$P197)),'2º Saneamento'!E197," ")</f>
        <v xml:space="preserve"> </v>
      </c>
      <c r="F197" s="5" t="str">
        <f>IF(AND('2º Saneamento'!$O197&gt;30%,'2º Saneamento'!F197&gt;='2º Saneamento'!$P197,'2º Saneamento'!F197&lt;='2º Saneamento'!$Q197,COUNT('2º Saneamento'!$C197:$L197)&gt;3,OR('2º Saneamento'!$N197&lt;&gt;'1º Saneamento'!$N197,'2º Saneamento'!$O197&lt;&gt;'1º Saneamento'!$O197,'2º Saneamento'!$P197&lt;&gt;'1º Saneamento'!$P197)),'2º Saneamento'!F197," ")</f>
        <v xml:space="preserve"> </v>
      </c>
      <c r="G197" s="5" t="str">
        <f>IF(AND('2º Saneamento'!$O197&gt;30%,'2º Saneamento'!G197&gt;='2º Saneamento'!$P197,'2º Saneamento'!G197&lt;='2º Saneamento'!$Q197,COUNT('2º Saneamento'!$C197:$L197)&gt;3,OR('2º Saneamento'!$N197&lt;&gt;'1º Saneamento'!$N197,'2º Saneamento'!$O197&lt;&gt;'1º Saneamento'!$O197,'2º Saneamento'!$P197&lt;&gt;'1º Saneamento'!$P197)),'2º Saneamento'!G197," ")</f>
        <v xml:space="preserve"> </v>
      </c>
      <c r="H197" s="5" t="str">
        <f>IF(AND('2º Saneamento'!$O197&gt;30%,'2º Saneamento'!H197&gt;='2º Saneamento'!$P197,'2º Saneamento'!H197&lt;='2º Saneamento'!$Q197,COUNT('2º Saneamento'!$C197:$L197)&gt;3,OR('2º Saneamento'!$N197&lt;&gt;'1º Saneamento'!$N197,'2º Saneamento'!$O197&lt;&gt;'1º Saneamento'!$O197,'2º Saneamento'!$P197&lt;&gt;'1º Saneamento'!$P197)),'2º Saneamento'!H197," ")</f>
        <v xml:space="preserve"> </v>
      </c>
      <c r="I197" s="5" t="str">
        <f>IF(AND('2º Saneamento'!$O197&gt;30%,'2º Saneamento'!I197&gt;='2º Saneamento'!$P197,'2º Saneamento'!I197&lt;='2º Saneamento'!$Q197,COUNT('2º Saneamento'!$C197:$L197)&gt;3,OR('2º Saneamento'!$N197&lt;&gt;'1º Saneamento'!$N197,'2º Saneamento'!$O197&lt;&gt;'1º Saneamento'!$O197,'2º Saneamento'!$P197&lt;&gt;'1º Saneamento'!$P197)),'2º Saneamento'!I197," ")</f>
        <v xml:space="preserve"> </v>
      </c>
      <c r="J197" s="5" t="str">
        <f>IF(AND('2º Saneamento'!$O197&gt;30%,'2º Saneamento'!J197&gt;='2º Saneamento'!$P197,'2º Saneamento'!J197&lt;='2º Saneamento'!$Q197,COUNT('2º Saneamento'!$C197:$L197)&gt;3,OR('2º Saneamento'!$N197&lt;&gt;'1º Saneamento'!$N197,'2º Saneamento'!$O197&lt;&gt;'1º Saneamento'!$O197,'2º Saneamento'!$P197&lt;&gt;'1º Saneamento'!$P197)),'2º Saneamento'!J197," ")</f>
        <v xml:space="preserve"> </v>
      </c>
      <c r="K197" s="5" t="str">
        <f>IF(AND('2º Saneamento'!$O197&gt;30%,'2º Saneamento'!K197&gt;='2º Saneamento'!$P197,'2º Saneamento'!K197&lt;='2º Saneamento'!$Q197,COUNT('2º Saneamento'!$C197:$L197)&gt;3,OR('2º Saneamento'!$N197&lt;&gt;'1º Saneamento'!$N197,'2º Saneamento'!$O197&lt;&gt;'1º Saneamento'!$O197,'2º Saneamento'!$P197&lt;&gt;'1º Saneamento'!$P197)),'2º Saneamento'!K197," ")</f>
        <v xml:space="preserve"> </v>
      </c>
      <c r="L197" s="5" t="str">
        <f>IF(AND('2º Saneamento'!$O197&gt;30%,'2º Saneamento'!L197&gt;='2º Saneamento'!$P197,'2º Saneamento'!L197&lt;='2º Saneamento'!$Q197,COUNT('2º Saneamento'!$C197:$L197)&gt;3,OR('2º Saneamento'!$N197&lt;&gt;'1º Saneamento'!$N197,'2º Saneamento'!$O197&lt;&gt;'1º Saneamento'!$O197,'2º Saneamento'!$P197&lt;&gt;'1º Saneamento'!$P197)),'2º Saneamento'!L197," ")</f>
        <v xml:space="preserve"> </v>
      </c>
      <c r="M197" s="44" t="str">
        <f t="shared" si="20"/>
        <v/>
      </c>
      <c r="N197" s="7" t="str">
        <f t="shared" si="21"/>
        <v/>
      </c>
      <c r="O197" s="8" t="str">
        <f t="shared" si="22"/>
        <v/>
      </c>
      <c r="P197" s="6" t="str">
        <f t="shared" si="23"/>
        <v/>
      </c>
      <c r="Q197" s="5" t="str">
        <f t="shared" si="24"/>
        <v/>
      </c>
    </row>
    <row r="198" spans="1:17" ht="12.75" customHeight="1" x14ac:dyDescent="0.25">
      <c r="A198" s="3" t="str">
        <f>IF('Série original'!$A198&lt;&gt;"",'Série original'!$A198,"")</f>
        <v/>
      </c>
      <c r="B198" s="4" t="str">
        <f>IF('Série original'!$B198&lt;&gt;"",'Série original'!$B198,"")</f>
        <v/>
      </c>
      <c r="C198" s="5" t="str">
        <f>IF(AND('2º Saneamento'!$O198&gt;30%,'2º Saneamento'!C198&gt;='2º Saneamento'!$P198,'2º Saneamento'!C198&lt;='2º Saneamento'!$Q198,COUNT('2º Saneamento'!$C198:$L198)&gt;3,OR('2º Saneamento'!$N198&lt;&gt;'1º Saneamento'!$N198,'2º Saneamento'!$O198&lt;&gt;'1º Saneamento'!$O198,'2º Saneamento'!$P198&lt;&gt;'1º Saneamento'!$P198)),'2º Saneamento'!C198," ")</f>
        <v xml:space="preserve"> </v>
      </c>
      <c r="D198" s="5" t="str">
        <f>IF(AND('2º Saneamento'!$O198&gt;30%,'2º Saneamento'!D198&gt;='2º Saneamento'!$P198,'2º Saneamento'!D198&lt;='2º Saneamento'!$Q198,COUNT('2º Saneamento'!$C198:$L198)&gt;3,OR('2º Saneamento'!$N198&lt;&gt;'1º Saneamento'!$N198,'2º Saneamento'!$O198&lt;&gt;'1º Saneamento'!$O198,'2º Saneamento'!$P198&lt;&gt;'1º Saneamento'!$P198)),'2º Saneamento'!D198," ")</f>
        <v xml:space="preserve"> </v>
      </c>
      <c r="E198" s="5" t="str">
        <f>IF(AND('2º Saneamento'!$O198&gt;30%,'2º Saneamento'!E198&gt;='2º Saneamento'!$P198,'2º Saneamento'!E198&lt;='2º Saneamento'!$Q198,COUNT('2º Saneamento'!$C198:$L198)&gt;3,OR('2º Saneamento'!$N198&lt;&gt;'1º Saneamento'!$N198,'2º Saneamento'!$O198&lt;&gt;'1º Saneamento'!$O198,'2º Saneamento'!$P198&lt;&gt;'1º Saneamento'!$P198)),'2º Saneamento'!E198," ")</f>
        <v xml:space="preserve"> </v>
      </c>
      <c r="F198" s="5" t="str">
        <f>IF(AND('2º Saneamento'!$O198&gt;30%,'2º Saneamento'!F198&gt;='2º Saneamento'!$P198,'2º Saneamento'!F198&lt;='2º Saneamento'!$Q198,COUNT('2º Saneamento'!$C198:$L198)&gt;3,OR('2º Saneamento'!$N198&lt;&gt;'1º Saneamento'!$N198,'2º Saneamento'!$O198&lt;&gt;'1º Saneamento'!$O198,'2º Saneamento'!$P198&lt;&gt;'1º Saneamento'!$P198)),'2º Saneamento'!F198," ")</f>
        <v xml:space="preserve"> </v>
      </c>
      <c r="G198" s="5" t="str">
        <f>IF(AND('2º Saneamento'!$O198&gt;30%,'2º Saneamento'!G198&gt;='2º Saneamento'!$P198,'2º Saneamento'!G198&lt;='2º Saneamento'!$Q198,COUNT('2º Saneamento'!$C198:$L198)&gt;3,OR('2º Saneamento'!$N198&lt;&gt;'1º Saneamento'!$N198,'2º Saneamento'!$O198&lt;&gt;'1º Saneamento'!$O198,'2º Saneamento'!$P198&lt;&gt;'1º Saneamento'!$P198)),'2º Saneamento'!G198," ")</f>
        <v xml:space="preserve"> </v>
      </c>
      <c r="H198" s="5" t="str">
        <f>IF(AND('2º Saneamento'!$O198&gt;30%,'2º Saneamento'!H198&gt;='2º Saneamento'!$P198,'2º Saneamento'!H198&lt;='2º Saneamento'!$Q198,COUNT('2º Saneamento'!$C198:$L198)&gt;3,OR('2º Saneamento'!$N198&lt;&gt;'1º Saneamento'!$N198,'2º Saneamento'!$O198&lt;&gt;'1º Saneamento'!$O198,'2º Saneamento'!$P198&lt;&gt;'1º Saneamento'!$P198)),'2º Saneamento'!H198," ")</f>
        <v xml:space="preserve"> </v>
      </c>
      <c r="I198" s="5" t="str">
        <f>IF(AND('2º Saneamento'!$O198&gt;30%,'2º Saneamento'!I198&gt;='2º Saneamento'!$P198,'2º Saneamento'!I198&lt;='2º Saneamento'!$Q198,COUNT('2º Saneamento'!$C198:$L198)&gt;3,OR('2º Saneamento'!$N198&lt;&gt;'1º Saneamento'!$N198,'2º Saneamento'!$O198&lt;&gt;'1º Saneamento'!$O198,'2º Saneamento'!$P198&lt;&gt;'1º Saneamento'!$P198)),'2º Saneamento'!I198," ")</f>
        <v xml:space="preserve"> </v>
      </c>
      <c r="J198" s="5" t="str">
        <f>IF(AND('2º Saneamento'!$O198&gt;30%,'2º Saneamento'!J198&gt;='2º Saneamento'!$P198,'2º Saneamento'!J198&lt;='2º Saneamento'!$Q198,COUNT('2º Saneamento'!$C198:$L198)&gt;3,OR('2º Saneamento'!$N198&lt;&gt;'1º Saneamento'!$N198,'2º Saneamento'!$O198&lt;&gt;'1º Saneamento'!$O198,'2º Saneamento'!$P198&lt;&gt;'1º Saneamento'!$P198)),'2º Saneamento'!J198," ")</f>
        <v xml:space="preserve"> </v>
      </c>
      <c r="K198" s="5" t="str">
        <f>IF(AND('2º Saneamento'!$O198&gt;30%,'2º Saneamento'!K198&gt;='2º Saneamento'!$P198,'2º Saneamento'!K198&lt;='2º Saneamento'!$Q198,COUNT('2º Saneamento'!$C198:$L198)&gt;3,OR('2º Saneamento'!$N198&lt;&gt;'1º Saneamento'!$N198,'2º Saneamento'!$O198&lt;&gt;'1º Saneamento'!$O198,'2º Saneamento'!$P198&lt;&gt;'1º Saneamento'!$P198)),'2º Saneamento'!K198," ")</f>
        <v xml:space="preserve"> </v>
      </c>
      <c r="L198" s="5" t="str">
        <f>IF(AND('2º Saneamento'!$O198&gt;30%,'2º Saneamento'!L198&gt;='2º Saneamento'!$P198,'2º Saneamento'!L198&lt;='2º Saneamento'!$Q198,COUNT('2º Saneamento'!$C198:$L198)&gt;3,OR('2º Saneamento'!$N198&lt;&gt;'1º Saneamento'!$N198,'2º Saneamento'!$O198&lt;&gt;'1º Saneamento'!$O198,'2º Saneamento'!$P198&lt;&gt;'1º Saneamento'!$P198)),'2º Saneamento'!L198," ")</f>
        <v xml:space="preserve"> </v>
      </c>
      <c r="M198" s="44" t="str">
        <f t="shared" si="20"/>
        <v/>
      </c>
      <c r="N198" s="7" t="str">
        <f t="shared" si="21"/>
        <v/>
      </c>
      <c r="O198" s="8" t="str">
        <f t="shared" si="22"/>
        <v/>
      </c>
      <c r="P198" s="6" t="str">
        <f t="shared" si="23"/>
        <v/>
      </c>
      <c r="Q198" s="5" t="str">
        <f t="shared" si="24"/>
        <v/>
      </c>
    </row>
    <row r="199" spans="1:17" ht="12.75" customHeight="1" x14ac:dyDescent="0.25">
      <c r="A199" s="3" t="str">
        <f>IF('Série original'!$A199&lt;&gt;"",'Série original'!$A199,"")</f>
        <v/>
      </c>
      <c r="B199" s="4" t="str">
        <f>IF('Série original'!$B199&lt;&gt;"",'Série original'!$B199,"")</f>
        <v/>
      </c>
      <c r="C199" s="5" t="str">
        <f>IF(AND('2º Saneamento'!$O199&gt;30%,'2º Saneamento'!C199&gt;='2º Saneamento'!$P199,'2º Saneamento'!C199&lt;='2º Saneamento'!$Q199,COUNT('2º Saneamento'!$C199:$L199)&gt;3,OR('2º Saneamento'!$N199&lt;&gt;'1º Saneamento'!$N199,'2º Saneamento'!$O199&lt;&gt;'1º Saneamento'!$O199,'2º Saneamento'!$P199&lt;&gt;'1º Saneamento'!$P199)),'2º Saneamento'!C199," ")</f>
        <v xml:space="preserve"> </v>
      </c>
      <c r="D199" s="5" t="str">
        <f>IF(AND('2º Saneamento'!$O199&gt;30%,'2º Saneamento'!D199&gt;='2º Saneamento'!$P199,'2º Saneamento'!D199&lt;='2º Saneamento'!$Q199,COUNT('2º Saneamento'!$C199:$L199)&gt;3,OR('2º Saneamento'!$N199&lt;&gt;'1º Saneamento'!$N199,'2º Saneamento'!$O199&lt;&gt;'1º Saneamento'!$O199,'2º Saneamento'!$P199&lt;&gt;'1º Saneamento'!$P199)),'2º Saneamento'!D199," ")</f>
        <v xml:space="preserve"> </v>
      </c>
      <c r="E199" s="5" t="str">
        <f>IF(AND('2º Saneamento'!$O199&gt;30%,'2º Saneamento'!E199&gt;='2º Saneamento'!$P199,'2º Saneamento'!E199&lt;='2º Saneamento'!$Q199,COUNT('2º Saneamento'!$C199:$L199)&gt;3,OR('2º Saneamento'!$N199&lt;&gt;'1º Saneamento'!$N199,'2º Saneamento'!$O199&lt;&gt;'1º Saneamento'!$O199,'2º Saneamento'!$P199&lt;&gt;'1º Saneamento'!$P199)),'2º Saneamento'!E199," ")</f>
        <v xml:space="preserve"> </v>
      </c>
      <c r="F199" s="5" t="str">
        <f>IF(AND('2º Saneamento'!$O199&gt;30%,'2º Saneamento'!F199&gt;='2º Saneamento'!$P199,'2º Saneamento'!F199&lt;='2º Saneamento'!$Q199,COUNT('2º Saneamento'!$C199:$L199)&gt;3,OR('2º Saneamento'!$N199&lt;&gt;'1º Saneamento'!$N199,'2º Saneamento'!$O199&lt;&gt;'1º Saneamento'!$O199,'2º Saneamento'!$P199&lt;&gt;'1º Saneamento'!$P199)),'2º Saneamento'!F199," ")</f>
        <v xml:space="preserve"> </v>
      </c>
      <c r="G199" s="5" t="str">
        <f>IF(AND('2º Saneamento'!$O199&gt;30%,'2º Saneamento'!G199&gt;='2º Saneamento'!$P199,'2º Saneamento'!G199&lt;='2º Saneamento'!$Q199,COUNT('2º Saneamento'!$C199:$L199)&gt;3,OR('2º Saneamento'!$N199&lt;&gt;'1º Saneamento'!$N199,'2º Saneamento'!$O199&lt;&gt;'1º Saneamento'!$O199,'2º Saneamento'!$P199&lt;&gt;'1º Saneamento'!$P199)),'2º Saneamento'!G199," ")</f>
        <v xml:space="preserve"> </v>
      </c>
      <c r="H199" s="5" t="str">
        <f>IF(AND('2º Saneamento'!$O199&gt;30%,'2º Saneamento'!H199&gt;='2º Saneamento'!$P199,'2º Saneamento'!H199&lt;='2º Saneamento'!$Q199,COUNT('2º Saneamento'!$C199:$L199)&gt;3,OR('2º Saneamento'!$N199&lt;&gt;'1º Saneamento'!$N199,'2º Saneamento'!$O199&lt;&gt;'1º Saneamento'!$O199,'2º Saneamento'!$P199&lt;&gt;'1º Saneamento'!$P199)),'2º Saneamento'!H199," ")</f>
        <v xml:space="preserve"> </v>
      </c>
      <c r="I199" s="5" t="str">
        <f>IF(AND('2º Saneamento'!$O199&gt;30%,'2º Saneamento'!I199&gt;='2º Saneamento'!$P199,'2º Saneamento'!I199&lt;='2º Saneamento'!$Q199,COUNT('2º Saneamento'!$C199:$L199)&gt;3,OR('2º Saneamento'!$N199&lt;&gt;'1º Saneamento'!$N199,'2º Saneamento'!$O199&lt;&gt;'1º Saneamento'!$O199,'2º Saneamento'!$P199&lt;&gt;'1º Saneamento'!$P199)),'2º Saneamento'!I199," ")</f>
        <v xml:space="preserve"> </v>
      </c>
      <c r="J199" s="5" t="str">
        <f>IF(AND('2º Saneamento'!$O199&gt;30%,'2º Saneamento'!J199&gt;='2º Saneamento'!$P199,'2º Saneamento'!J199&lt;='2º Saneamento'!$Q199,COUNT('2º Saneamento'!$C199:$L199)&gt;3,OR('2º Saneamento'!$N199&lt;&gt;'1º Saneamento'!$N199,'2º Saneamento'!$O199&lt;&gt;'1º Saneamento'!$O199,'2º Saneamento'!$P199&lt;&gt;'1º Saneamento'!$P199)),'2º Saneamento'!J199," ")</f>
        <v xml:space="preserve"> </v>
      </c>
      <c r="K199" s="5" t="str">
        <f>IF(AND('2º Saneamento'!$O199&gt;30%,'2º Saneamento'!K199&gt;='2º Saneamento'!$P199,'2º Saneamento'!K199&lt;='2º Saneamento'!$Q199,COUNT('2º Saneamento'!$C199:$L199)&gt;3,OR('2º Saneamento'!$N199&lt;&gt;'1º Saneamento'!$N199,'2º Saneamento'!$O199&lt;&gt;'1º Saneamento'!$O199,'2º Saneamento'!$P199&lt;&gt;'1º Saneamento'!$P199)),'2º Saneamento'!K199," ")</f>
        <v xml:space="preserve"> </v>
      </c>
      <c r="L199" s="5" t="str">
        <f>IF(AND('2º Saneamento'!$O199&gt;30%,'2º Saneamento'!L199&gt;='2º Saneamento'!$P199,'2º Saneamento'!L199&lt;='2º Saneamento'!$Q199,COUNT('2º Saneamento'!$C199:$L199)&gt;3,OR('2º Saneamento'!$N199&lt;&gt;'1º Saneamento'!$N199,'2º Saneamento'!$O199&lt;&gt;'1º Saneamento'!$O199,'2º Saneamento'!$P199&lt;&gt;'1º Saneamento'!$P199)),'2º Saneamento'!L199," ")</f>
        <v xml:space="preserve"> </v>
      </c>
      <c r="M199" s="44" t="str">
        <f t="shared" si="20"/>
        <v/>
      </c>
      <c r="N199" s="7" t="str">
        <f t="shared" si="21"/>
        <v/>
      </c>
      <c r="O199" s="8" t="str">
        <f t="shared" si="22"/>
        <v/>
      </c>
      <c r="P199" s="6" t="str">
        <f t="shared" si="23"/>
        <v/>
      </c>
      <c r="Q199" s="5" t="str">
        <f t="shared" si="24"/>
        <v/>
      </c>
    </row>
    <row r="200" spans="1:17" ht="12.75" customHeight="1" x14ac:dyDescent="0.25">
      <c r="A200" s="3" t="str">
        <f>IF('Série original'!$A200&lt;&gt;"",'Série original'!$A200,"")</f>
        <v/>
      </c>
      <c r="B200" s="4" t="str">
        <f>IF('Série original'!$B200&lt;&gt;"",'Série original'!$B200,"")</f>
        <v/>
      </c>
      <c r="C200" s="5" t="str">
        <f>IF(AND('2º Saneamento'!$O200&gt;30%,'2º Saneamento'!C200&gt;='2º Saneamento'!$P200,'2º Saneamento'!C200&lt;='2º Saneamento'!$Q200,COUNT('2º Saneamento'!$C200:$L200)&gt;3,OR('2º Saneamento'!$N200&lt;&gt;'1º Saneamento'!$N200,'2º Saneamento'!$O200&lt;&gt;'1º Saneamento'!$O200,'2º Saneamento'!$P200&lt;&gt;'1º Saneamento'!$P200)),'2º Saneamento'!C200," ")</f>
        <v xml:space="preserve"> </v>
      </c>
      <c r="D200" s="5" t="str">
        <f>IF(AND('2º Saneamento'!$O200&gt;30%,'2º Saneamento'!D200&gt;='2º Saneamento'!$P200,'2º Saneamento'!D200&lt;='2º Saneamento'!$Q200,COUNT('2º Saneamento'!$C200:$L200)&gt;3,OR('2º Saneamento'!$N200&lt;&gt;'1º Saneamento'!$N200,'2º Saneamento'!$O200&lt;&gt;'1º Saneamento'!$O200,'2º Saneamento'!$P200&lt;&gt;'1º Saneamento'!$P200)),'2º Saneamento'!D200," ")</f>
        <v xml:space="preserve"> </v>
      </c>
      <c r="E200" s="5" t="str">
        <f>IF(AND('2º Saneamento'!$O200&gt;30%,'2º Saneamento'!E200&gt;='2º Saneamento'!$P200,'2º Saneamento'!E200&lt;='2º Saneamento'!$Q200,COUNT('2º Saneamento'!$C200:$L200)&gt;3,OR('2º Saneamento'!$N200&lt;&gt;'1º Saneamento'!$N200,'2º Saneamento'!$O200&lt;&gt;'1º Saneamento'!$O200,'2º Saneamento'!$P200&lt;&gt;'1º Saneamento'!$P200)),'2º Saneamento'!E200," ")</f>
        <v xml:space="preserve"> </v>
      </c>
      <c r="F200" s="5" t="str">
        <f>IF(AND('2º Saneamento'!$O200&gt;30%,'2º Saneamento'!F200&gt;='2º Saneamento'!$P200,'2º Saneamento'!F200&lt;='2º Saneamento'!$Q200,COUNT('2º Saneamento'!$C200:$L200)&gt;3,OR('2º Saneamento'!$N200&lt;&gt;'1º Saneamento'!$N200,'2º Saneamento'!$O200&lt;&gt;'1º Saneamento'!$O200,'2º Saneamento'!$P200&lt;&gt;'1º Saneamento'!$P200)),'2º Saneamento'!F200," ")</f>
        <v xml:space="preserve"> </v>
      </c>
      <c r="G200" s="5" t="str">
        <f>IF(AND('2º Saneamento'!$O200&gt;30%,'2º Saneamento'!G200&gt;='2º Saneamento'!$P200,'2º Saneamento'!G200&lt;='2º Saneamento'!$Q200,COUNT('2º Saneamento'!$C200:$L200)&gt;3,OR('2º Saneamento'!$N200&lt;&gt;'1º Saneamento'!$N200,'2º Saneamento'!$O200&lt;&gt;'1º Saneamento'!$O200,'2º Saneamento'!$P200&lt;&gt;'1º Saneamento'!$P200)),'2º Saneamento'!G200," ")</f>
        <v xml:space="preserve"> </v>
      </c>
      <c r="H200" s="5" t="str">
        <f>IF(AND('2º Saneamento'!$O200&gt;30%,'2º Saneamento'!H200&gt;='2º Saneamento'!$P200,'2º Saneamento'!H200&lt;='2º Saneamento'!$Q200,COUNT('2º Saneamento'!$C200:$L200)&gt;3,OR('2º Saneamento'!$N200&lt;&gt;'1º Saneamento'!$N200,'2º Saneamento'!$O200&lt;&gt;'1º Saneamento'!$O200,'2º Saneamento'!$P200&lt;&gt;'1º Saneamento'!$P200)),'2º Saneamento'!H200," ")</f>
        <v xml:space="preserve"> </v>
      </c>
      <c r="I200" s="5" t="str">
        <f>IF(AND('2º Saneamento'!$O200&gt;30%,'2º Saneamento'!I200&gt;='2º Saneamento'!$P200,'2º Saneamento'!I200&lt;='2º Saneamento'!$Q200,COUNT('2º Saneamento'!$C200:$L200)&gt;3,OR('2º Saneamento'!$N200&lt;&gt;'1º Saneamento'!$N200,'2º Saneamento'!$O200&lt;&gt;'1º Saneamento'!$O200,'2º Saneamento'!$P200&lt;&gt;'1º Saneamento'!$P200)),'2º Saneamento'!I200," ")</f>
        <v xml:space="preserve"> </v>
      </c>
      <c r="J200" s="5" t="str">
        <f>IF(AND('2º Saneamento'!$O200&gt;30%,'2º Saneamento'!J200&gt;='2º Saneamento'!$P200,'2º Saneamento'!J200&lt;='2º Saneamento'!$Q200,COUNT('2º Saneamento'!$C200:$L200)&gt;3,OR('2º Saneamento'!$N200&lt;&gt;'1º Saneamento'!$N200,'2º Saneamento'!$O200&lt;&gt;'1º Saneamento'!$O200,'2º Saneamento'!$P200&lt;&gt;'1º Saneamento'!$P200)),'2º Saneamento'!J200," ")</f>
        <v xml:space="preserve"> </v>
      </c>
      <c r="K200" s="5" t="str">
        <f>IF(AND('2º Saneamento'!$O200&gt;30%,'2º Saneamento'!K200&gt;='2º Saneamento'!$P200,'2º Saneamento'!K200&lt;='2º Saneamento'!$Q200,COUNT('2º Saneamento'!$C200:$L200)&gt;3,OR('2º Saneamento'!$N200&lt;&gt;'1º Saneamento'!$N200,'2º Saneamento'!$O200&lt;&gt;'1º Saneamento'!$O200,'2º Saneamento'!$P200&lt;&gt;'1º Saneamento'!$P200)),'2º Saneamento'!K200," ")</f>
        <v xml:space="preserve"> </v>
      </c>
      <c r="L200" s="5" t="str">
        <f>IF(AND('2º Saneamento'!$O200&gt;30%,'2º Saneamento'!L200&gt;='2º Saneamento'!$P200,'2º Saneamento'!L200&lt;='2º Saneamento'!$Q200,COUNT('2º Saneamento'!$C200:$L200)&gt;3,OR('2º Saneamento'!$N200&lt;&gt;'1º Saneamento'!$N200,'2º Saneamento'!$O200&lt;&gt;'1º Saneamento'!$O200,'2º Saneamento'!$P200&lt;&gt;'1º Saneamento'!$P200)),'2º Saneamento'!L200," ")</f>
        <v xml:space="preserve"> </v>
      </c>
      <c r="M200" s="44" t="str">
        <f t="shared" si="20"/>
        <v/>
      </c>
      <c r="N200" s="7" t="str">
        <f t="shared" si="21"/>
        <v/>
      </c>
      <c r="O200" s="8" t="str">
        <f t="shared" si="22"/>
        <v/>
      </c>
      <c r="P200" s="6" t="str">
        <f t="shared" si="23"/>
        <v/>
      </c>
      <c r="Q200" s="5" t="str">
        <f t="shared" si="24"/>
        <v/>
      </c>
    </row>
    <row r="201" spans="1:17" ht="12.75" customHeight="1" x14ac:dyDescent="0.25">
      <c r="A201" s="3" t="str">
        <f>IF('Série original'!$A201&lt;&gt;"",'Série original'!$A201,"")</f>
        <v/>
      </c>
      <c r="B201" s="4" t="str">
        <f>IF('Série original'!$B201&lt;&gt;"",'Série original'!$B201,"")</f>
        <v/>
      </c>
      <c r="C201" s="5" t="str">
        <f>IF(AND('2º Saneamento'!$O201&gt;30%,'2º Saneamento'!C201&gt;='2º Saneamento'!$P201,'2º Saneamento'!C201&lt;='2º Saneamento'!$Q201,COUNT('2º Saneamento'!$C201:$L201)&gt;3,OR('2º Saneamento'!$N201&lt;&gt;'1º Saneamento'!$N201,'2º Saneamento'!$O201&lt;&gt;'1º Saneamento'!$O201,'2º Saneamento'!$P201&lt;&gt;'1º Saneamento'!$P201)),'2º Saneamento'!C201," ")</f>
        <v xml:space="preserve"> </v>
      </c>
      <c r="D201" s="5" t="str">
        <f>IF(AND('2º Saneamento'!$O201&gt;30%,'2º Saneamento'!D201&gt;='2º Saneamento'!$P201,'2º Saneamento'!D201&lt;='2º Saneamento'!$Q201,COUNT('2º Saneamento'!$C201:$L201)&gt;3,OR('2º Saneamento'!$N201&lt;&gt;'1º Saneamento'!$N201,'2º Saneamento'!$O201&lt;&gt;'1º Saneamento'!$O201,'2º Saneamento'!$P201&lt;&gt;'1º Saneamento'!$P201)),'2º Saneamento'!D201," ")</f>
        <v xml:space="preserve"> </v>
      </c>
      <c r="E201" s="5" t="str">
        <f>IF(AND('2º Saneamento'!$O201&gt;30%,'2º Saneamento'!E201&gt;='2º Saneamento'!$P201,'2º Saneamento'!E201&lt;='2º Saneamento'!$Q201,COUNT('2º Saneamento'!$C201:$L201)&gt;3,OR('2º Saneamento'!$N201&lt;&gt;'1º Saneamento'!$N201,'2º Saneamento'!$O201&lt;&gt;'1º Saneamento'!$O201,'2º Saneamento'!$P201&lt;&gt;'1º Saneamento'!$P201)),'2º Saneamento'!E201," ")</f>
        <v xml:space="preserve"> </v>
      </c>
      <c r="F201" s="5" t="str">
        <f>IF(AND('2º Saneamento'!$O201&gt;30%,'2º Saneamento'!F201&gt;='2º Saneamento'!$P201,'2º Saneamento'!F201&lt;='2º Saneamento'!$Q201,COUNT('2º Saneamento'!$C201:$L201)&gt;3,OR('2º Saneamento'!$N201&lt;&gt;'1º Saneamento'!$N201,'2º Saneamento'!$O201&lt;&gt;'1º Saneamento'!$O201,'2º Saneamento'!$P201&lt;&gt;'1º Saneamento'!$P201)),'2º Saneamento'!F201," ")</f>
        <v xml:space="preserve"> </v>
      </c>
      <c r="G201" s="5" t="str">
        <f>IF(AND('2º Saneamento'!$O201&gt;30%,'2º Saneamento'!G201&gt;='2º Saneamento'!$P201,'2º Saneamento'!G201&lt;='2º Saneamento'!$Q201,COUNT('2º Saneamento'!$C201:$L201)&gt;3,OR('2º Saneamento'!$N201&lt;&gt;'1º Saneamento'!$N201,'2º Saneamento'!$O201&lt;&gt;'1º Saneamento'!$O201,'2º Saneamento'!$P201&lt;&gt;'1º Saneamento'!$P201)),'2º Saneamento'!G201," ")</f>
        <v xml:space="preserve"> </v>
      </c>
      <c r="H201" s="5" t="str">
        <f>IF(AND('2º Saneamento'!$O201&gt;30%,'2º Saneamento'!H201&gt;='2º Saneamento'!$P201,'2º Saneamento'!H201&lt;='2º Saneamento'!$Q201,COUNT('2º Saneamento'!$C201:$L201)&gt;3,OR('2º Saneamento'!$N201&lt;&gt;'1º Saneamento'!$N201,'2º Saneamento'!$O201&lt;&gt;'1º Saneamento'!$O201,'2º Saneamento'!$P201&lt;&gt;'1º Saneamento'!$P201)),'2º Saneamento'!H201," ")</f>
        <v xml:space="preserve"> </v>
      </c>
      <c r="I201" s="5" t="str">
        <f>IF(AND('2º Saneamento'!$O201&gt;30%,'2º Saneamento'!I201&gt;='2º Saneamento'!$P201,'2º Saneamento'!I201&lt;='2º Saneamento'!$Q201,COUNT('2º Saneamento'!$C201:$L201)&gt;3,OR('2º Saneamento'!$N201&lt;&gt;'1º Saneamento'!$N201,'2º Saneamento'!$O201&lt;&gt;'1º Saneamento'!$O201,'2º Saneamento'!$P201&lt;&gt;'1º Saneamento'!$P201)),'2º Saneamento'!I201," ")</f>
        <v xml:space="preserve"> </v>
      </c>
      <c r="J201" s="5" t="str">
        <f>IF(AND('2º Saneamento'!$O201&gt;30%,'2º Saneamento'!J201&gt;='2º Saneamento'!$P201,'2º Saneamento'!J201&lt;='2º Saneamento'!$Q201,COUNT('2º Saneamento'!$C201:$L201)&gt;3,OR('2º Saneamento'!$N201&lt;&gt;'1º Saneamento'!$N201,'2º Saneamento'!$O201&lt;&gt;'1º Saneamento'!$O201,'2º Saneamento'!$P201&lt;&gt;'1º Saneamento'!$P201)),'2º Saneamento'!J201," ")</f>
        <v xml:space="preserve"> </v>
      </c>
      <c r="K201" s="5" t="str">
        <f>IF(AND('2º Saneamento'!$O201&gt;30%,'2º Saneamento'!K201&gt;='2º Saneamento'!$P201,'2º Saneamento'!K201&lt;='2º Saneamento'!$Q201,COUNT('2º Saneamento'!$C201:$L201)&gt;3,OR('2º Saneamento'!$N201&lt;&gt;'1º Saneamento'!$N201,'2º Saneamento'!$O201&lt;&gt;'1º Saneamento'!$O201,'2º Saneamento'!$P201&lt;&gt;'1º Saneamento'!$P201)),'2º Saneamento'!K201," ")</f>
        <v xml:space="preserve"> </v>
      </c>
      <c r="L201" s="5" t="str">
        <f>IF(AND('2º Saneamento'!$O201&gt;30%,'2º Saneamento'!L201&gt;='2º Saneamento'!$P201,'2º Saneamento'!L201&lt;='2º Saneamento'!$Q201,COUNT('2º Saneamento'!$C201:$L201)&gt;3,OR('2º Saneamento'!$N201&lt;&gt;'1º Saneamento'!$N201,'2º Saneamento'!$O201&lt;&gt;'1º Saneamento'!$O201,'2º Saneamento'!$P201&lt;&gt;'1º Saneamento'!$P201)),'2º Saneamento'!L201," ")</f>
        <v xml:space="preserve"> </v>
      </c>
      <c r="M201" s="44" t="str">
        <f t="shared" si="20"/>
        <v/>
      </c>
      <c r="N201" s="7" t="str">
        <f t="shared" si="21"/>
        <v/>
      </c>
      <c r="O201" s="8" t="str">
        <f t="shared" si="22"/>
        <v/>
      </c>
      <c r="P201" s="6" t="str">
        <f t="shared" si="23"/>
        <v/>
      </c>
      <c r="Q201" s="5" t="str">
        <f t="shared" si="24"/>
        <v/>
      </c>
    </row>
    <row r="202" spans="1:17" ht="12.75" customHeight="1" x14ac:dyDescent="0.25">
      <c r="A202" s="3" t="str">
        <f>IF('Série original'!$A202&lt;&gt;"",'Série original'!$A202,"")</f>
        <v/>
      </c>
      <c r="B202" s="4" t="str">
        <f>IF('Série original'!$B202&lt;&gt;"",'Série original'!$B202,"")</f>
        <v/>
      </c>
      <c r="C202" s="5" t="str">
        <f>IF(AND('2º Saneamento'!$O202&gt;30%,'2º Saneamento'!C202&gt;='2º Saneamento'!$P202,'2º Saneamento'!C202&lt;='2º Saneamento'!$Q202,COUNT('2º Saneamento'!$C202:$L202)&gt;3,OR('2º Saneamento'!$N202&lt;&gt;'1º Saneamento'!$N202,'2º Saneamento'!$O202&lt;&gt;'1º Saneamento'!$O202,'2º Saneamento'!$P202&lt;&gt;'1º Saneamento'!$P202)),'2º Saneamento'!C202," ")</f>
        <v xml:space="preserve"> </v>
      </c>
      <c r="D202" s="5" t="str">
        <f>IF(AND('2º Saneamento'!$O202&gt;30%,'2º Saneamento'!D202&gt;='2º Saneamento'!$P202,'2º Saneamento'!D202&lt;='2º Saneamento'!$Q202,COUNT('2º Saneamento'!$C202:$L202)&gt;3,OR('2º Saneamento'!$N202&lt;&gt;'1º Saneamento'!$N202,'2º Saneamento'!$O202&lt;&gt;'1º Saneamento'!$O202,'2º Saneamento'!$P202&lt;&gt;'1º Saneamento'!$P202)),'2º Saneamento'!D202," ")</f>
        <v xml:space="preserve"> </v>
      </c>
      <c r="E202" s="5" t="str">
        <f>IF(AND('2º Saneamento'!$O202&gt;30%,'2º Saneamento'!E202&gt;='2º Saneamento'!$P202,'2º Saneamento'!E202&lt;='2º Saneamento'!$Q202,COUNT('2º Saneamento'!$C202:$L202)&gt;3,OR('2º Saneamento'!$N202&lt;&gt;'1º Saneamento'!$N202,'2º Saneamento'!$O202&lt;&gt;'1º Saneamento'!$O202,'2º Saneamento'!$P202&lt;&gt;'1º Saneamento'!$P202)),'2º Saneamento'!E202," ")</f>
        <v xml:space="preserve"> </v>
      </c>
      <c r="F202" s="5" t="str">
        <f>IF(AND('2º Saneamento'!$O202&gt;30%,'2º Saneamento'!F202&gt;='2º Saneamento'!$P202,'2º Saneamento'!F202&lt;='2º Saneamento'!$Q202,COUNT('2º Saneamento'!$C202:$L202)&gt;3,OR('2º Saneamento'!$N202&lt;&gt;'1º Saneamento'!$N202,'2º Saneamento'!$O202&lt;&gt;'1º Saneamento'!$O202,'2º Saneamento'!$P202&lt;&gt;'1º Saneamento'!$P202)),'2º Saneamento'!F202," ")</f>
        <v xml:space="preserve"> </v>
      </c>
      <c r="G202" s="5" t="str">
        <f>IF(AND('2º Saneamento'!$O202&gt;30%,'2º Saneamento'!G202&gt;='2º Saneamento'!$P202,'2º Saneamento'!G202&lt;='2º Saneamento'!$Q202,COUNT('2º Saneamento'!$C202:$L202)&gt;3,OR('2º Saneamento'!$N202&lt;&gt;'1º Saneamento'!$N202,'2º Saneamento'!$O202&lt;&gt;'1º Saneamento'!$O202,'2º Saneamento'!$P202&lt;&gt;'1º Saneamento'!$P202)),'2º Saneamento'!G202," ")</f>
        <v xml:space="preserve"> </v>
      </c>
      <c r="H202" s="5" t="str">
        <f>IF(AND('2º Saneamento'!$O202&gt;30%,'2º Saneamento'!H202&gt;='2º Saneamento'!$P202,'2º Saneamento'!H202&lt;='2º Saneamento'!$Q202,COUNT('2º Saneamento'!$C202:$L202)&gt;3,OR('2º Saneamento'!$N202&lt;&gt;'1º Saneamento'!$N202,'2º Saneamento'!$O202&lt;&gt;'1º Saneamento'!$O202,'2º Saneamento'!$P202&lt;&gt;'1º Saneamento'!$P202)),'2º Saneamento'!H202," ")</f>
        <v xml:space="preserve"> </v>
      </c>
      <c r="I202" s="5" t="str">
        <f>IF(AND('2º Saneamento'!$O202&gt;30%,'2º Saneamento'!I202&gt;='2º Saneamento'!$P202,'2º Saneamento'!I202&lt;='2º Saneamento'!$Q202,COUNT('2º Saneamento'!$C202:$L202)&gt;3,OR('2º Saneamento'!$N202&lt;&gt;'1º Saneamento'!$N202,'2º Saneamento'!$O202&lt;&gt;'1º Saneamento'!$O202,'2º Saneamento'!$P202&lt;&gt;'1º Saneamento'!$P202)),'2º Saneamento'!I202," ")</f>
        <v xml:space="preserve"> </v>
      </c>
      <c r="J202" s="5" t="str">
        <f>IF(AND('2º Saneamento'!$O202&gt;30%,'2º Saneamento'!J202&gt;='2º Saneamento'!$P202,'2º Saneamento'!J202&lt;='2º Saneamento'!$Q202,COUNT('2º Saneamento'!$C202:$L202)&gt;3,OR('2º Saneamento'!$N202&lt;&gt;'1º Saneamento'!$N202,'2º Saneamento'!$O202&lt;&gt;'1º Saneamento'!$O202,'2º Saneamento'!$P202&lt;&gt;'1º Saneamento'!$P202)),'2º Saneamento'!J202," ")</f>
        <v xml:space="preserve"> </v>
      </c>
      <c r="K202" s="5" t="str">
        <f>IF(AND('2º Saneamento'!$O202&gt;30%,'2º Saneamento'!K202&gt;='2º Saneamento'!$P202,'2º Saneamento'!K202&lt;='2º Saneamento'!$Q202,COUNT('2º Saneamento'!$C202:$L202)&gt;3,OR('2º Saneamento'!$N202&lt;&gt;'1º Saneamento'!$N202,'2º Saneamento'!$O202&lt;&gt;'1º Saneamento'!$O202,'2º Saneamento'!$P202&lt;&gt;'1º Saneamento'!$P202)),'2º Saneamento'!K202," ")</f>
        <v xml:space="preserve"> </v>
      </c>
      <c r="L202" s="5" t="str">
        <f>IF(AND('2º Saneamento'!$O202&gt;30%,'2º Saneamento'!L202&gt;='2º Saneamento'!$P202,'2º Saneamento'!L202&lt;='2º Saneamento'!$Q202,COUNT('2º Saneamento'!$C202:$L202)&gt;3,OR('2º Saneamento'!$N202&lt;&gt;'1º Saneamento'!$N202,'2º Saneamento'!$O202&lt;&gt;'1º Saneamento'!$O202,'2º Saneamento'!$P202&lt;&gt;'1º Saneamento'!$P202)),'2º Saneamento'!L202," ")</f>
        <v xml:space="preserve"> </v>
      </c>
      <c r="M202" s="44" t="str">
        <f t="shared" si="20"/>
        <v/>
      </c>
      <c r="N202" s="7" t="str">
        <f t="shared" si="21"/>
        <v/>
      </c>
      <c r="O202" s="8" t="str">
        <f t="shared" si="22"/>
        <v/>
      </c>
      <c r="P202" s="6" t="str">
        <f t="shared" si="23"/>
        <v/>
      </c>
      <c r="Q202" s="5" t="str">
        <f t="shared" si="24"/>
        <v/>
      </c>
    </row>
    <row r="203" spans="1:17" ht="12.75" customHeight="1" x14ac:dyDescent="0.25">
      <c r="A203" s="3" t="str">
        <f>IF('Série original'!$A203&lt;&gt;"",'Série original'!$A203,"")</f>
        <v/>
      </c>
      <c r="B203" s="4" t="str">
        <f>IF('Série original'!$B203&lt;&gt;"",'Série original'!$B203,"")</f>
        <v/>
      </c>
      <c r="C203" s="5" t="str">
        <f>IF(AND('2º Saneamento'!$O203&gt;30%,'2º Saneamento'!C203&gt;='2º Saneamento'!$P203,'2º Saneamento'!C203&lt;='2º Saneamento'!$Q203,COUNT('2º Saneamento'!$C203:$L203)&gt;3,OR('2º Saneamento'!$N203&lt;&gt;'1º Saneamento'!$N203,'2º Saneamento'!$O203&lt;&gt;'1º Saneamento'!$O203,'2º Saneamento'!$P203&lt;&gt;'1º Saneamento'!$P203)),'2º Saneamento'!C203," ")</f>
        <v xml:space="preserve"> </v>
      </c>
      <c r="D203" s="5" t="str">
        <f>IF(AND('2º Saneamento'!$O203&gt;30%,'2º Saneamento'!D203&gt;='2º Saneamento'!$P203,'2º Saneamento'!D203&lt;='2º Saneamento'!$Q203,COUNT('2º Saneamento'!$C203:$L203)&gt;3,OR('2º Saneamento'!$N203&lt;&gt;'1º Saneamento'!$N203,'2º Saneamento'!$O203&lt;&gt;'1º Saneamento'!$O203,'2º Saneamento'!$P203&lt;&gt;'1º Saneamento'!$P203)),'2º Saneamento'!D203," ")</f>
        <v xml:space="preserve"> </v>
      </c>
      <c r="E203" s="5" t="str">
        <f>IF(AND('2º Saneamento'!$O203&gt;30%,'2º Saneamento'!E203&gt;='2º Saneamento'!$P203,'2º Saneamento'!E203&lt;='2º Saneamento'!$Q203,COUNT('2º Saneamento'!$C203:$L203)&gt;3,OR('2º Saneamento'!$N203&lt;&gt;'1º Saneamento'!$N203,'2º Saneamento'!$O203&lt;&gt;'1º Saneamento'!$O203,'2º Saneamento'!$P203&lt;&gt;'1º Saneamento'!$P203)),'2º Saneamento'!E203," ")</f>
        <v xml:space="preserve"> </v>
      </c>
      <c r="F203" s="5" t="str">
        <f>IF(AND('2º Saneamento'!$O203&gt;30%,'2º Saneamento'!F203&gt;='2º Saneamento'!$P203,'2º Saneamento'!F203&lt;='2º Saneamento'!$Q203,COUNT('2º Saneamento'!$C203:$L203)&gt;3,OR('2º Saneamento'!$N203&lt;&gt;'1º Saneamento'!$N203,'2º Saneamento'!$O203&lt;&gt;'1º Saneamento'!$O203,'2º Saneamento'!$P203&lt;&gt;'1º Saneamento'!$P203)),'2º Saneamento'!F203," ")</f>
        <v xml:space="preserve"> </v>
      </c>
      <c r="G203" s="5" t="str">
        <f>IF(AND('2º Saneamento'!$O203&gt;30%,'2º Saneamento'!G203&gt;='2º Saneamento'!$P203,'2º Saneamento'!G203&lt;='2º Saneamento'!$Q203,COUNT('2º Saneamento'!$C203:$L203)&gt;3,OR('2º Saneamento'!$N203&lt;&gt;'1º Saneamento'!$N203,'2º Saneamento'!$O203&lt;&gt;'1º Saneamento'!$O203,'2º Saneamento'!$P203&lt;&gt;'1º Saneamento'!$P203)),'2º Saneamento'!G203," ")</f>
        <v xml:space="preserve"> </v>
      </c>
      <c r="H203" s="5" t="str">
        <f>IF(AND('2º Saneamento'!$O203&gt;30%,'2º Saneamento'!H203&gt;='2º Saneamento'!$P203,'2º Saneamento'!H203&lt;='2º Saneamento'!$Q203,COUNT('2º Saneamento'!$C203:$L203)&gt;3,OR('2º Saneamento'!$N203&lt;&gt;'1º Saneamento'!$N203,'2º Saneamento'!$O203&lt;&gt;'1º Saneamento'!$O203,'2º Saneamento'!$P203&lt;&gt;'1º Saneamento'!$P203)),'2º Saneamento'!H203," ")</f>
        <v xml:space="preserve"> </v>
      </c>
      <c r="I203" s="5" t="str">
        <f>IF(AND('2º Saneamento'!$O203&gt;30%,'2º Saneamento'!I203&gt;='2º Saneamento'!$P203,'2º Saneamento'!I203&lt;='2º Saneamento'!$Q203,COUNT('2º Saneamento'!$C203:$L203)&gt;3,OR('2º Saneamento'!$N203&lt;&gt;'1º Saneamento'!$N203,'2º Saneamento'!$O203&lt;&gt;'1º Saneamento'!$O203,'2º Saneamento'!$P203&lt;&gt;'1º Saneamento'!$P203)),'2º Saneamento'!I203," ")</f>
        <v xml:space="preserve"> </v>
      </c>
      <c r="J203" s="5" t="str">
        <f>IF(AND('2º Saneamento'!$O203&gt;30%,'2º Saneamento'!J203&gt;='2º Saneamento'!$P203,'2º Saneamento'!J203&lt;='2º Saneamento'!$Q203,COUNT('2º Saneamento'!$C203:$L203)&gt;3,OR('2º Saneamento'!$N203&lt;&gt;'1º Saneamento'!$N203,'2º Saneamento'!$O203&lt;&gt;'1º Saneamento'!$O203,'2º Saneamento'!$P203&lt;&gt;'1º Saneamento'!$P203)),'2º Saneamento'!J203," ")</f>
        <v xml:space="preserve"> </v>
      </c>
      <c r="K203" s="5" t="str">
        <f>IF(AND('2º Saneamento'!$O203&gt;30%,'2º Saneamento'!K203&gt;='2º Saneamento'!$P203,'2º Saneamento'!K203&lt;='2º Saneamento'!$Q203,COUNT('2º Saneamento'!$C203:$L203)&gt;3,OR('2º Saneamento'!$N203&lt;&gt;'1º Saneamento'!$N203,'2º Saneamento'!$O203&lt;&gt;'1º Saneamento'!$O203,'2º Saneamento'!$P203&lt;&gt;'1º Saneamento'!$P203)),'2º Saneamento'!K203," ")</f>
        <v xml:space="preserve"> </v>
      </c>
      <c r="L203" s="5" t="str">
        <f>IF(AND('2º Saneamento'!$O203&gt;30%,'2º Saneamento'!L203&gt;='2º Saneamento'!$P203,'2º Saneamento'!L203&lt;='2º Saneamento'!$Q203,COUNT('2º Saneamento'!$C203:$L203)&gt;3,OR('2º Saneamento'!$N203&lt;&gt;'1º Saneamento'!$N203,'2º Saneamento'!$O203&lt;&gt;'1º Saneamento'!$O203,'2º Saneamento'!$P203&lt;&gt;'1º Saneamento'!$P203)),'2º Saneamento'!L203," ")</f>
        <v xml:space="preserve"> </v>
      </c>
      <c r="M203" s="44" t="str">
        <f t="shared" si="20"/>
        <v/>
      </c>
      <c r="N203" s="7" t="str">
        <f t="shared" si="21"/>
        <v/>
      </c>
      <c r="O203" s="8" t="str">
        <f t="shared" si="22"/>
        <v/>
      </c>
      <c r="P203" s="6" t="str">
        <f t="shared" si="23"/>
        <v/>
      </c>
      <c r="Q203" s="5" t="str">
        <f t="shared" si="24"/>
        <v/>
      </c>
    </row>
    <row r="204" spans="1:17" ht="12.75" customHeight="1" x14ac:dyDescent="0.25">
      <c r="A204" s="3" t="str">
        <f>IF('Série original'!$A204&lt;&gt;"",'Série original'!$A204,"")</f>
        <v/>
      </c>
      <c r="B204" s="4" t="str">
        <f>IF('Série original'!$B204&lt;&gt;"",'Série original'!$B204,"")</f>
        <v/>
      </c>
      <c r="C204" s="5" t="str">
        <f>IF(AND('2º Saneamento'!$O204&gt;30%,'2º Saneamento'!C204&gt;='2º Saneamento'!$P204,'2º Saneamento'!C204&lt;='2º Saneamento'!$Q204,COUNT('2º Saneamento'!$C204:$L204)&gt;3,OR('2º Saneamento'!$N204&lt;&gt;'1º Saneamento'!$N204,'2º Saneamento'!$O204&lt;&gt;'1º Saneamento'!$O204,'2º Saneamento'!$P204&lt;&gt;'1º Saneamento'!$P204)),'2º Saneamento'!C204," ")</f>
        <v xml:space="preserve"> </v>
      </c>
      <c r="D204" s="5" t="str">
        <f>IF(AND('2º Saneamento'!$O204&gt;30%,'2º Saneamento'!D204&gt;='2º Saneamento'!$P204,'2º Saneamento'!D204&lt;='2º Saneamento'!$Q204,COUNT('2º Saneamento'!$C204:$L204)&gt;3,OR('2º Saneamento'!$N204&lt;&gt;'1º Saneamento'!$N204,'2º Saneamento'!$O204&lt;&gt;'1º Saneamento'!$O204,'2º Saneamento'!$P204&lt;&gt;'1º Saneamento'!$P204)),'2º Saneamento'!D204," ")</f>
        <v xml:space="preserve"> </v>
      </c>
      <c r="E204" s="5" t="str">
        <f>IF(AND('2º Saneamento'!$O204&gt;30%,'2º Saneamento'!E204&gt;='2º Saneamento'!$P204,'2º Saneamento'!E204&lt;='2º Saneamento'!$Q204,COUNT('2º Saneamento'!$C204:$L204)&gt;3,OR('2º Saneamento'!$N204&lt;&gt;'1º Saneamento'!$N204,'2º Saneamento'!$O204&lt;&gt;'1º Saneamento'!$O204,'2º Saneamento'!$P204&lt;&gt;'1º Saneamento'!$P204)),'2º Saneamento'!E204," ")</f>
        <v xml:space="preserve"> </v>
      </c>
      <c r="F204" s="5" t="str">
        <f>IF(AND('2º Saneamento'!$O204&gt;30%,'2º Saneamento'!F204&gt;='2º Saneamento'!$P204,'2º Saneamento'!F204&lt;='2º Saneamento'!$Q204,COUNT('2º Saneamento'!$C204:$L204)&gt;3,OR('2º Saneamento'!$N204&lt;&gt;'1º Saneamento'!$N204,'2º Saneamento'!$O204&lt;&gt;'1º Saneamento'!$O204,'2º Saneamento'!$P204&lt;&gt;'1º Saneamento'!$P204)),'2º Saneamento'!F204," ")</f>
        <v xml:space="preserve"> </v>
      </c>
      <c r="G204" s="5" t="str">
        <f>IF(AND('2º Saneamento'!$O204&gt;30%,'2º Saneamento'!G204&gt;='2º Saneamento'!$P204,'2º Saneamento'!G204&lt;='2º Saneamento'!$Q204,COUNT('2º Saneamento'!$C204:$L204)&gt;3,OR('2º Saneamento'!$N204&lt;&gt;'1º Saneamento'!$N204,'2º Saneamento'!$O204&lt;&gt;'1º Saneamento'!$O204,'2º Saneamento'!$P204&lt;&gt;'1º Saneamento'!$P204)),'2º Saneamento'!G204," ")</f>
        <v xml:space="preserve"> </v>
      </c>
      <c r="H204" s="5" t="str">
        <f>IF(AND('2º Saneamento'!$O204&gt;30%,'2º Saneamento'!H204&gt;='2º Saneamento'!$P204,'2º Saneamento'!H204&lt;='2º Saneamento'!$Q204,COUNT('2º Saneamento'!$C204:$L204)&gt;3,OR('2º Saneamento'!$N204&lt;&gt;'1º Saneamento'!$N204,'2º Saneamento'!$O204&lt;&gt;'1º Saneamento'!$O204,'2º Saneamento'!$P204&lt;&gt;'1º Saneamento'!$P204)),'2º Saneamento'!H204," ")</f>
        <v xml:space="preserve"> </v>
      </c>
      <c r="I204" s="5" t="str">
        <f>IF(AND('2º Saneamento'!$O204&gt;30%,'2º Saneamento'!I204&gt;='2º Saneamento'!$P204,'2º Saneamento'!I204&lt;='2º Saneamento'!$Q204,COUNT('2º Saneamento'!$C204:$L204)&gt;3,OR('2º Saneamento'!$N204&lt;&gt;'1º Saneamento'!$N204,'2º Saneamento'!$O204&lt;&gt;'1º Saneamento'!$O204,'2º Saneamento'!$P204&lt;&gt;'1º Saneamento'!$P204)),'2º Saneamento'!I204," ")</f>
        <v xml:space="preserve"> </v>
      </c>
      <c r="J204" s="5" t="str">
        <f>IF(AND('2º Saneamento'!$O204&gt;30%,'2º Saneamento'!J204&gt;='2º Saneamento'!$P204,'2º Saneamento'!J204&lt;='2º Saneamento'!$Q204,COUNT('2º Saneamento'!$C204:$L204)&gt;3,OR('2º Saneamento'!$N204&lt;&gt;'1º Saneamento'!$N204,'2º Saneamento'!$O204&lt;&gt;'1º Saneamento'!$O204,'2º Saneamento'!$P204&lt;&gt;'1º Saneamento'!$P204)),'2º Saneamento'!J204," ")</f>
        <v xml:space="preserve"> </v>
      </c>
      <c r="K204" s="5" t="str">
        <f>IF(AND('2º Saneamento'!$O204&gt;30%,'2º Saneamento'!K204&gt;='2º Saneamento'!$P204,'2º Saneamento'!K204&lt;='2º Saneamento'!$Q204,COUNT('2º Saneamento'!$C204:$L204)&gt;3,OR('2º Saneamento'!$N204&lt;&gt;'1º Saneamento'!$N204,'2º Saneamento'!$O204&lt;&gt;'1º Saneamento'!$O204,'2º Saneamento'!$P204&lt;&gt;'1º Saneamento'!$P204)),'2º Saneamento'!K204," ")</f>
        <v xml:space="preserve"> </v>
      </c>
      <c r="L204" s="5" t="str">
        <f>IF(AND('2º Saneamento'!$O204&gt;30%,'2º Saneamento'!L204&gt;='2º Saneamento'!$P204,'2º Saneamento'!L204&lt;='2º Saneamento'!$Q204,COUNT('2º Saneamento'!$C204:$L204)&gt;3,OR('2º Saneamento'!$N204&lt;&gt;'1º Saneamento'!$N204,'2º Saneamento'!$O204&lt;&gt;'1º Saneamento'!$O204,'2º Saneamento'!$P204&lt;&gt;'1º Saneamento'!$P204)),'2º Saneamento'!L204," ")</f>
        <v xml:space="preserve"> </v>
      </c>
      <c r="M204" s="44" t="str">
        <f t="shared" si="20"/>
        <v/>
      </c>
      <c r="N204" s="7" t="str">
        <f t="shared" si="21"/>
        <v/>
      </c>
      <c r="O204" s="8" t="str">
        <f t="shared" si="22"/>
        <v/>
      </c>
      <c r="P204" s="6" t="str">
        <f t="shared" si="23"/>
        <v/>
      </c>
      <c r="Q204" s="5" t="str">
        <f t="shared" si="24"/>
        <v/>
      </c>
    </row>
    <row r="205" spans="1:17" ht="12.75" customHeight="1" x14ac:dyDescent="0.25">
      <c r="A205" s="3" t="str">
        <f>IF('Série original'!$A205&lt;&gt;"",'Série original'!$A205,"")</f>
        <v/>
      </c>
      <c r="B205" s="4" t="str">
        <f>IF('Série original'!$B205&lt;&gt;"",'Série original'!$B205,"")</f>
        <v/>
      </c>
      <c r="C205" s="5" t="str">
        <f>IF(AND('2º Saneamento'!$O205&gt;30%,'2º Saneamento'!C205&gt;='2º Saneamento'!$P205,'2º Saneamento'!C205&lt;='2º Saneamento'!$Q205,COUNT('2º Saneamento'!$C205:$L205)&gt;3,OR('2º Saneamento'!$N205&lt;&gt;'1º Saneamento'!$N205,'2º Saneamento'!$O205&lt;&gt;'1º Saneamento'!$O205,'2º Saneamento'!$P205&lt;&gt;'1º Saneamento'!$P205)),'2º Saneamento'!C205," ")</f>
        <v xml:space="preserve"> </v>
      </c>
      <c r="D205" s="5" t="str">
        <f>IF(AND('2º Saneamento'!$O205&gt;30%,'2º Saneamento'!D205&gt;='2º Saneamento'!$P205,'2º Saneamento'!D205&lt;='2º Saneamento'!$Q205,COUNT('2º Saneamento'!$C205:$L205)&gt;3,OR('2º Saneamento'!$N205&lt;&gt;'1º Saneamento'!$N205,'2º Saneamento'!$O205&lt;&gt;'1º Saneamento'!$O205,'2º Saneamento'!$P205&lt;&gt;'1º Saneamento'!$P205)),'2º Saneamento'!D205," ")</f>
        <v xml:space="preserve"> </v>
      </c>
      <c r="E205" s="5" t="str">
        <f>IF(AND('2º Saneamento'!$O205&gt;30%,'2º Saneamento'!E205&gt;='2º Saneamento'!$P205,'2º Saneamento'!E205&lt;='2º Saneamento'!$Q205,COUNT('2º Saneamento'!$C205:$L205)&gt;3,OR('2º Saneamento'!$N205&lt;&gt;'1º Saneamento'!$N205,'2º Saneamento'!$O205&lt;&gt;'1º Saneamento'!$O205,'2º Saneamento'!$P205&lt;&gt;'1º Saneamento'!$P205)),'2º Saneamento'!E205," ")</f>
        <v xml:space="preserve"> </v>
      </c>
      <c r="F205" s="5" t="str">
        <f>IF(AND('2º Saneamento'!$O205&gt;30%,'2º Saneamento'!F205&gt;='2º Saneamento'!$P205,'2º Saneamento'!F205&lt;='2º Saneamento'!$Q205,COUNT('2º Saneamento'!$C205:$L205)&gt;3,OR('2º Saneamento'!$N205&lt;&gt;'1º Saneamento'!$N205,'2º Saneamento'!$O205&lt;&gt;'1º Saneamento'!$O205,'2º Saneamento'!$P205&lt;&gt;'1º Saneamento'!$P205)),'2º Saneamento'!F205," ")</f>
        <v xml:space="preserve"> </v>
      </c>
      <c r="G205" s="5" t="str">
        <f>IF(AND('2º Saneamento'!$O205&gt;30%,'2º Saneamento'!G205&gt;='2º Saneamento'!$P205,'2º Saneamento'!G205&lt;='2º Saneamento'!$Q205,COUNT('2º Saneamento'!$C205:$L205)&gt;3,OR('2º Saneamento'!$N205&lt;&gt;'1º Saneamento'!$N205,'2º Saneamento'!$O205&lt;&gt;'1º Saneamento'!$O205,'2º Saneamento'!$P205&lt;&gt;'1º Saneamento'!$P205)),'2º Saneamento'!G205," ")</f>
        <v xml:space="preserve"> </v>
      </c>
      <c r="H205" s="5" t="str">
        <f>IF(AND('2º Saneamento'!$O205&gt;30%,'2º Saneamento'!H205&gt;='2º Saneamento'!$P205,'2º Saneamento'!H205&lt;='2º Saneamento'!$Q205,COUNT('2º Saneamento'!$C205:$L205)&gt;3,OR('2º Saneamento'!$N205&lt;&gt;'1º Saneamento'!$N205,'2º Saneamento'!$O205&lt;&gt;'1º Saneamento'!$O205,'2º Saneamento'!$P205&lt;&gt;'1º Saneamento'!$P205)),'2º Saneamento'!H205," ")</f>
        <v xml:space="preserve"> </v>
      </c>
      <c r="I205" s="5" t="str">
        <f>IF(AND('2º Saneamento'!$O205&gt;30%,'2º Saneamento'!I205&gt;='2º Saneamento'!$P205,'2º Saneamento'!I205&lt;='2º Saneamento'!$Q205,COUNT('2º Saneamento'!$C205:$L205)&gt;3,OR('2º Saneamento'!$N205&lt;&gt;'1º Saneamento'!$N205,'2º Saneamento'!$O205&lt;&gt;'1º Saneamento'!$O205,'2º Saneamento'!$P205&lt;&gt;'1º Saneamento'!$P205)),'2º Saneamento'!I205," ")</f>
        <v xml:space="preserve"> </v>
      </c>
      <c r="J205" s="5" t="str">
        <f>IF(AND('2º Saneamento'!$O205&gt;30%,'2º Saneamento'!J205&gt;='2º Saneamento'!$P205,'2º Saneamento'!J205&lt;='2º Saneamento'!$Q205,COUNT('2º Saneamento'!$C205:$L205)&gt;3,OR('2º Saneamento'!$N205&lt;&gt;'1º Saneamento'!$N205,'2º Saneamento'!$O205&lt;&gt;'1º Saneamento'!$O205,'2º Saneamento'!$P205&lt;&gt;'1º Saneamento'!$P205)),'2º Saneamento'!J205," ")</f>
        <v xml:space="preserve"> </v>
      </c>
      <c r="K205" s="5" t="str">
        <f>IF(AND('2º Saneamento'!$O205&gt;30%,'2º Saneamento'!K205&gt;='2º Saneamento'!$P205,'2º Saneamento'!K205&lt;='2º Saneamento'!$Q205,COUNT('2º Saneamento'!$C205:$L205)&gt;3,OR('2º Saneamento'!$N205&lt;&gt;'1º Saneamento'!$N205,'2º Saneamento'!$O205&lt;&gt;'1º Saneamento'!$O205,'2º Saneamento'!$P205&lt;&gt;'1º Saneamento'!$P205)),'2º Saneamento'!K205," ")</f>
        <v xml:space="preserve"> </v>
      </c>
      <c r="L205" s="5" t="str">
        <f>IF(AND('2º Saneamento'!$O205&gt;30%,'2º Saneamento'!L205&gt;='2º Saneamento'!$P205,'2º Saneamento'!L205&lt;='2º Saneamento'!$Q205,COUNT('2º Saneamento'!$C205:$L205)&gt;3,OR('2º Saneamento'!$N205&lt;&gt;'1º Saneamento'!$N205,'2º Saneamento'!$O205&lt;&gt;'1º Saneamento'!$O205,'2º Saneamento'!$P205&lt;&gt;'1º Saneamento'!$P205)),'2º Saneamento'!L205," ")</f>
        <v xml:space="preserve"> </v>
      </c>
      <c r="M205" s="44" t="str">
        <f t="shared" si="20"/>
        <v/>
      </c>
      <c r="N205" s="7" t="str">
        <f t="shared" si="21"/>
        <v/>
      </c>
      <c r="O205" s="8" t="str">
        <f t="shared" si="22"/>
        <v/>
      </c>
      <c r="P205" s="6" t="str">
        <f t="shared" si="23"/>
        <v/>
      </c>
      <c r="Q205" s="5" t="str">
        <f t="shared" si="24"/>
        <v/>
      </c>
    </row>
    <row r="206" spans="1:17" ht="12.75" customHeight="1" x14ac:dyDescent="0.25">
      <c r="A206" s="3" t="str">
        <f>IF('Série original'!$A206&lt;&gt;"",'Série original'!$A206,"")</f>
        <v/>
      </c>
      <c r="B206" s="4" t="str">
        <f>IF('Série original'!$B206&lt;&gt;"",'Série original'!$B206,"")</f>
        <v/>
      </c>
      <c r="C206" s="5" t="str">
        <f>IF(AND('2º Saneamento'!$O206&gt;30%,'2º Saneamento'!C206&gt;='2º Saneamento'!$P206,'2º Saneamento'!C206&lt;='2º Saneamento'!$Q206,COUNT('2º Saneamento'!$C206:$L206)&gt;3,OR('2º Saneamento'!$N206&lt;&gt;'1º Saneamento'!$N206,'2º Saneamento'!$O206&lt;&gt;'1º Saneamento'!$O206,'2º Saneamento'!$P206&lt;&gt;'1º Saneamento'!$P206)),'2º Saneamento'!C206," ")</f>
        <v xml:space="preserve"> </v>
      </c>
      <c r="D206" s="5" t="str">
        <f>IF(AND('2º Saneamento'!$O206&gt;30%,'2º Saneamento'!D206&gt;='2º Saneamento'!$P206,'2º Saneamento'!D206&lt;='2º Saneamento'!$Q206,COUNT('2º Saneamento'!$C206:$L206)&gt;3,OR('2º Saneamento'!$N206&lt;&gt;'1º Saneamento'!$N206,'2º Saneamento'!$O206&lt;&gt;'1º Saneamento'!$O206,'2º Saneamento'!$P206&lt;&gt;'1º Saneamento'!$P206)),'2º Saneamento'!D206," ")</f>
        <v xml:space="preserve"> </v>
      </c>
      <c r="E206" s="5" t="str">
        <f>IF(AND('2º Saneamento'!$O206&gt;30%,'2º Saneamento'!E206&gt;='2º Saneamento'!$P206,'2º Saneamento'!E206&lt;='2º Saneamento'!$Q206,COUNT('2º Saneamento'!$C206:$L206)&gt;3,OR('2º Saneamento'!$N206&lt;&gt;'1º Saneamento'!$N206,'2º Saneamento'!$O206&lt;&gt;'1º Saneamento'!$O206,'2º Saneamento'!$P206&lt;&gt;'1º Saneamento'!$P206)),'2º Saneamento'!E206," ")</f>
        <v xml:space="preserve"> </v>
      </c>
      <c r="F206" s="5" t="str">
        <f>IF(AND('2º Saneamento'!$O206&gt;30%,'2º Saneamento'!F206&gt;='2º Saneamento'!$P206,'2º Saneamento'!F206&lt;='2º Saneamento'!$Q206,COUNT('2º Saneamento'!$C206:$L206)&gt;3,OR('2º Saneamento'!$N206&lt;&gt;'1º Saneamento'!$N206,'2º Saneamento'!$O206&lt;&gt;'1º Saneamento'!$O206,'2º Saneamento'!$P206&lt;&gt;'1º Saneamento'!$P206)),'2º Saneamento'!F206," ")</f>
        <v xml:space="preserve"> </v>
      </c>
      <c r="G206" s="5" t="str">
        <f>IF(AND('2º Saneamento'!$O206&gt;30%,'2º Saneamento'!G206&gt;='2º Saneamento'!$P206,'2º Saneamento'!G206&lt;='2º Saneamento'!$Q206,COUNT('2º Saneamento'!$C206:$L206)&gt;3,OR('2º Saneamento'!$N206&lt;&gt;'1º Saneamento'!$N206,'2º Saneamento'!$O206&lt;&gt;'1º Saneamento'!$O206,'2º Saneamento'!$P206&lt;&gt;'1º Saneamento'!$P206)),'2º Saneamento'!G206," ")</f>
        <v xml:space="preserve"> </v>
      </c>
      <c r="H206" s="5" t="str">
        <f>IF(AND('2º Saneamento'!$O206&gt;30%,'2º Saneamento'!H206&gt;='2º Saneamento'!$P206,'2º Saneamento'!H206&lt;='2º Saneamento'!$Q206,COUNT('2º Saneamento'!$C206:$L206)&gt;3,OR('2º Saneamento'!$N206&lt;&gt;'1º Saneamento'!$N206,'2º Saneamento'!$O206&lt;&gt;'1º Saneamento'!$O206,'2º Saneamento'!$P206&lt;&gt;'1º Saneamento'!$P206)),'2º Saneamento'!H206," ")</f>
        <v xml:space="preserve"> </v>
      </c>
      <c r="I206" s="5" t="str">
        <f>IF(AND('2º Saneamento'!$O206&gt;30%,'2º Saneamento'!I206&gt;='2º Saneamento'!$P206,'2º Saneamento'!I206&lt;='2º Saneamento'!$Q206,COUNT('2º Saneamento'!$C206:$L206)&gt;3,OR('2º Saneamento'!$N206&lt;&gt;'1º Saneamento'!$N206,'2º Saneamento'!$O206&lt;&gt;'1º Saneamento'!$O206,'2º Saneamento'!$P206&lt;&gt;'1º Saneamento'!$P206)),'2º Saneamento'!I206," ")</f>
        <v xml:space="preserve"> </v>
      </c>
      <c r="J206" s="5" t="str">
        <f>IF(AND('2º Saneamento'!$O206&gt;30%,'2º Saneamento'!J206&gt;='2º Saneamento'!$P206,'2º Saneamento'!J206&lt;='2º Saneamento'!$Q206,COUNT('2º Saneamento'!$C206:$L206)&gt;3,OR('2º Saneamento'!$N206&lt;&gt;'1º Saneamento'!$N206,'2º Saneamento'!$O206&lt;&gt;'1º Saneamento'!$O206,'2º Saneamento'!$P206&lt;&gt;'1º Saneamento'!$P206)),'2º Saneamento'!J206," ")</f>
        <v xml:space="preserve"> </v>
      </c>
      <c r="K206" s="5" t="str">
        <f>IF(AND('2º Saneamento'!$O206&gt;30%,'2º Saneamento'!K206&gt;='2º Saneamento'!$P206,'2º Saneamento'!K206&lt;='2º Saneamento'!$Q206,COUNT('2º Saneamento'!$C206:$L206)&gt;3,OR('2º Saneamento'!$N206&lt;&gt;'1º Saneamento'!$N206,'2º Saneamento'!$O206&lt;&gt;'1º Saneamento'!$O206,'2º Saneamento'!$P206&lt;&gt;'1º Saneamento'!$P206)),'2º Saneamento'!K206," ")</f>
        <v xml:space="preserve"> </v>
      </c>
      <c r="L206" s="5" t="str">
        <f>IF(AND('2º Saneamento'!$O206&gt;30%,'2º Saneamento'!L206&gt;='2º Saneamento'!$P206,'2º Saneamento'!L206&lt;='2º Saneamento'!$Q206,COUNT('2º Saneamento'!$C206:$L206)&gt;3,OR('2º Saneamento'!$N206&lt;&gt;'1º Saneamento'!$N206,'2º Saneamento'!$O206&lt;&gt;'1º Saneamento'!$O206,'2º Saneamento'!$P206&lt;&gt;'1º Saneamento'!$P206)),'2º Saneamento'!L206," ")</f>
        <v xml:space="preserve"> </v>
      </c>
      <c r="M206" s="44" t="str">
        <f t="shared" si="20"/>
        <v/>
      </c>
      <c r="N206" s="7" t="str">
        <f t="shared" si="21"/>
        <v/>
      </c>
      <c r="O206" s="8" t="str">
        <f t="shared" si="22"/>
        <v/>
      </c>
      <c r="P206" s="6" t="str">
        <f t="shared" si="23"/>
        <v/>
      </c>
      <c r="Q206" s="5" t="str">
        <f t="shared" si="24"/>
        <v/>
      </c>
    </row>
    <row r="207" spans="1:17" ht="12.75" customHeight="1" x14ac:dyDescent="0.25">
      <c r="A207" s="3" t="str">
        <f>IF('Série original'!$A207&lt;&gt;"",'Série original'!$A207,"")</f>
        <v/>
      </c>
      <c r="B207" s="4" t="str">
        <f>IF('Série original'!$B207&lt;&gt;"",'Série original'!$B207,"")</f>
        <v/>
      </c>
      <c r="C207" s="5" t="str">
        <f>IF(AND('2º Saneamento'!$O207&gt;30%,'2º Saneamento'!C207&gt;='2º Saneamento'!$P207,'2º Saneamento'!C207&lt;='2º Saneamento'!$Q207,COUNT('2º Saneamento'!$C207:$L207)&gt;3,OR('2º Saneamento'!$N207&lt;&gt;'1º Saneamento'!$N207,'2º Saneamento'!$O207&lt;&gt;'1º Saneamento'!$O207,'2º Saneamento'!$P207&lt;&gt;'1º Saneamento'!$P207)),'2º Saneamento'!C207," ")</f>
        <v xml:space="preserve"> </v>
      </c>
      <c r="D207" s="5" t="str">
        <f>IF(AND('2º Saneamento'!$O207&gt;30%,'2º Saneamento'!D207&gt;='2º Saneamento'!$P207,'2º Saneamento'!D207&lt;='2º Saneamento'!$Q207,COUNT('2º Saneamento'!$C207:$L207)&gt;3,OR('2º Saneamento'!$N207&lt;&gt;'1º Saneamento'!$N207,'2º Saneamento'!$O207&lt;&gt;'1º Saneamento'!$O207,'2º Saneamento'!$P207&lt;&gt;'1º Saneamento'!$P207)),'2º Saneamento'!D207," ")</f>
        <v xml:space="preserve"> </v>
      </c>
      <c r="E207" s="5" t="str">
        <f>IF(AND('2º Saneamento'!$O207&gt;30%,'2º Saneamento'!E207&gt;='2º Saneamento'!$P207,'2º Saneamento'!E207&lt;='2º Saneamento'!$Q207,COUNT('2º Saneamento'!$C207:$L207)&gt;3,OR('2º Saneamento'!$N207&lt;&gt;'1º Saneamento'!$N207,'2º Saneamento'!$O207&lt;&gt;'1º Saneamento'!$O207,'2º Saneamento'!$P207&lt;&gt;'1º Saneamento'!$P207)),'2º Saneamento'!E207," ")</f>
        <v xml:space="preserve"> </v>
      </c>
      <c r="F207" s="5" t="str">
        <f>IF(AND('2º Saneamento'!$O207&gt;30%,'2º Saneamento'!F207&gt;='2º Saneamento'!$P207,'2º Saneamento'!F207&lt;='2º Saneamento'!$Q207,COUNT('2º Saneamento'!$C207:$L207)&gt;3,OR('2º Saneamento'!$N207&lt;&gt;'1º Saneamento'!$N207,'2º Saneamento'!$O207&lt;&gt;'1º Saneamento'!$O207,'2º Saneamento'!$P207&lt;&gt;'1º Saneamento'!$P207)),'2º Saneamento'!F207," ")</f>
        <v xml:space="preserve"> </v>
      </c>
      <c r="G207" s="5" t="str">
        <f>IF(AND('2º Saneamento'!$O207&gt;30%,'2º Saneamento'!G207&gt;='2º Saneamento'!$P207,'2º Saneamento'!G207&lt;='2º Saneamento'!$Q207,COUNT('2º Saneamento'!$C207:$L207)&gt;3,OR('2º Saneamento'!$N207&lt;&gt;'1º Saneamento'!$N207,'2º Saneamento'!$O207&lt;&gt;'1º Saneamento'!$O207,'2º Saneamento'!$P207&lt;&gt;'1º Saneamento'!$P207)),'2º Saneamento'!G207," ")</f>
        <v xml:space="preserve"> </v>
      </c>
      <c r="H207" s="5" t="str">
        <f>IF(AND('2º Saneamento'!$O207&gt;30%,'2º Saneamento'!H207&gt;='2º Saneamento'!$P207,'2º Saneamento'!H207&lt;='2º Saneamento'!$Q207,COUNT('2º Saneamento'!$C207:$L207)&gt;3,OR('2º Saneamento'!$N207&lt;&gt;'1º Saneamento'!$N207,'2º Saneamento'!$O207&lt;&gt;'1º Saneamento'!$O207,'2º Saneamento'!$P207&lt;&gt;'1º Saneamento'!$P207)),'2º Saneamento'!H207," ")</f>
        <v xml:space="preserve"> </v>
      </c>
      <c r="I207" s="5" t="str">
        <f>IF(AND('2º Saneamento'!$O207&gt;30%,'2º Saneamento'!I207&gt;='2º Saneamento'!$P207,'2º Saneamento'!I207&lt;='2º Saneamento'!$Q207,COUNT('2º Saneamento'!$C207:$L207)&gt;3,OR('2º Saneamento'!$N207&lt;&gt;'1º Saneamento'!$N207,'2º Saneamento'!$O207&lt;&gt;'1º Saneamento'!$O207,'2º Saneamento'!$P207&lt;&gt;'1º Saneamento'!$P207)),'2º Saneamento'!I207," ")</f>
        <v xml:space="preserve"> </v>
      </c>
      <c r="J207" s="5" t="str">
        <f>IF(AND('2º Saneamento'!$O207&gt;30%,'2º Saneamento'!J207&gt;='2º Saneamento'!$P207,'2º Saneamento'!J207&lt;='2º Saneamento'!$Q207,COUNT('2º Saneamento'!$C207:$L207)&gt;3,OR('2º Saneamento'!$N207&lt;&gt;'1º Saneamento'!$N207,'2º Saneamento'!$O207&lt;&gt;'1º Saneamento'!$O207,'2º Saneamento'!$P207&lt;&gt;'1º Saneamento'!$P207)),'2º Saneamento'!J207," ")</f>
        <v xml:space="preserve"> </v>
      </c>
      <c r="K207" s="5" t="str">
        <f>IF(AND('2º Saneamento'!$O207&gt;30%,'2º Saneamento'!K207&gt;='2º Saneamento'!$P207,'2º Saneamento'!K207&lt;='2º Saneamento'!$Q207,COUNT('2º Saneamento'!$C207:$L207)&gt;3,OR('2º Saneamento'!$N207&lt;&gt;'1º Saneamento'!$N207,'2º Saneamento'!$O207&lt;&gt;'1º Saneamento'!$O207,'2º Saneamento'!$P207&lt;&gt;'1º Saneamento'!$P207)),'2º Saneamento'!K207," ")</f>
        <v xml:space="preserve"> </v>
      </c>
      <c r="L207" s="5" t="str">
        <f>IF(AND('2º Saneamento'!$O207&gt;30%,'2º Saneamento'!L207&gt;='2º Saneamento'!$P207,'2º Saneamento'!L207&lt;='2º Saneamento'!$Q207,COUNT('2º Saneamento'!$C207:$L207)&gt;3,OR('2º Saneamento'!$N207&lt;&gt;'1º Saneamento'!$N207,'2º Saneamento'!$O207&lt;&gt;'1º Saneamento'!$O207,'2º Saneamento'!$P207&lt;&gt;'1º Saneamento'!$P207)),'2º Saneamento'!L207," ")</f>
        <v xml:space="preserve"> </v>
      </c>
      <c r="M207" s="44" t="str">
        <f t="shared" si="20"/>
        <v/>
      </c>
      <c r="N207" s="7" t="str">
        <f t="shared" si="21"/>
        <v/>
      </c>
      <c r="O207" s="8" t="str">
        <f t="shared" si="22"/>
        <v/>
      </c>
      <c r="P207" s="6" t="str">
        <f t="shared" si="23"/>
        <v/>
      </c>
      <c r="Q207" s="5" t="str">
        <f t="shared" si="24"/>
        <v/>
      </c>
    </row>
    <row r="208" spans="1:17" ht="12.75" customHeight="1" x14ac:dyDescent="0.25">
      <c r="A208" s="3" t="str">
        <f>IF('Série original'!$A208&lt;&gt;"",'Série original'!$A208,"")</f>
        <v/>
      </c>
      <c r="B208" s="4" t="str">
        <f>IF('Série original'!$B208&lt;&gt;"",'Série original'!$B208,"")</f>
        <v/>
      </c>
      <c r="C208" s="5" t="str">
        <f>IF(AND('2º Saneamento'!$O208&gt;30%,'2º Saneamento'!C208&gt;='2º Saneamento'!$P208,'2º Saneamento'!C208&lt;='2º Saneamento'!$Q208,COUNT('2º Saneamento'!$C208:$L208)&gt;3,OR('2º Saneamento'!$N208&lt;&gt;'1º Saneamento'!$N208,'2º Saneamento'!$O208&lt;&gt;'1º Saneamento'!$O208,'2º Saneamento'!$P208&lt;&gt;'1º Saneamento'!$P208)),'2º Saneamento'!C208," ")</f>
        <v xml:space="preserve"> </v>
      </c>
      <c r="D208" s="5" t="str">
        <f>IF(AND('2º Saneamento'!$O208&gt;30%,'2º Saneamento'!D208&gt;='2º Saneamento'!$P208,'2º Saneamento'!D208&lt;='2º Saneamento'!$Q208,COUNT('2º Saneamento'!$C208:$L208)&gt;3,OR('2º Saneamento'!$N208&lt;&gt;'1º Saneamento'!$N208,'2º Saneamento'!$O208&lt;&gt;'1º Saneamento'!$O208,'2º Saneamento'!$P208&lt;&gt;'1º Saneamento'!$P208)),'2º Saneamento'!D208," ")</f>
        <v xml:space="preserve"> </v>
      </c>
      <c r="E208" s="5" t="str">
        <f>IF(AND('2º Saneamento'!$O208&gt;30%,'2º Saneamento'!E208&gt;='2º Saneamento'!$P208,'2º Saneamento'!E208&lt;='2º Saneamento'!$Q208,COUNT('2º Saneamento'!$C208:$L208)&gt;3,OR('2º Saneamento'!$N208&lt;&gt;'1º Saneamento'!$N208,'2º Saneamento'!$O208&lt;&gt;'1º Saneamento'!$O208,'2º Saneamento'!$P208&lt;&gt;'1º Saneamento'!$P208)),'2º Saneamento'!E208," ")</f>
        <v xml:space="preserve"> </v>
      </c>
      <c r="F208" s="5" t="str">
        <f>IF(AND('2º Saneamento'!$O208&gt;30%,'2º Saneamento'!F208&gt;='2º Saneamento'!$P208,'2º Saneamento'!F208&lt;='2º Saneamento'!$Q208,COUNT('2º Saneamento'!$C208:$L208)&gt;3,OR('2º Saneamento'!$N208&lt;&gt;'1º Saneamento'!$N208,'2º Saneamento'!$O208&lt;&gt;'1º Saneamento'!$O208,'2º Saneamento'!$P208&lt;&gt;'1º Saneamento'!$P208)),'2º Saneamento'!F208," ")</f>
        <v xml:space="preserve"> </v>
      </c>
      <c r="G208" s="5" t="str">
        <f>IF(AND('2º Saneamento'!$O208&gt;30%,'2º Saneamento'!G208&gt;='2º Saneamento'!$P208,'2º Saneamento'!G208&lt;='2º Saneamento'!$Q208,COUNT('2º Saneamento'!$C208:$L208)&gt;3,OR('2º Saneamento'!$N208&lt;&gt;'1º Saneamento'!$N208,'2º Saneamento'!$O208&lt;&gt;'1º Saneamento'!$O208,'2º Saneamento'!$P208&lt;&gt;'1º Saneamento'!$P208)),'2º Saneamento'!G208," ")</f>
        <v xml:space="preserve"> </v>
      </c>
      <c r="H208" s="5" t="str">
        <f>IF(AND('2º Saneamento'!$O208&gt;30%,'2º Saneamento'!H208&gt;='2º Saneamento'!$P208,'2º Saneamento'!H208&lt;='2º Saneamento'!$Q208,COUNT('2º Saneamento'!$C208:$L208)&gt;3,OR('2º Saneamento'!$N208&lt;&gt;'1º Saneamento'!$N208,'2º Saneamento'!$O208&lt;&gt;'1º Saneamento'!$O208,'2º Saneamento'!$P208&lt;&gt;'1º Saneamento'!$P208)),'2º Saneamento'!H208," ")</f>
        <v xml:space="preserve"> </v>
      </c>
      <c r="I208" s="5" t="str">
        <f>IF(AND('2º Saneamento'!$O208&gt;30%,'2º Saneamento'!I208&gt;='2º Saneamento'!$P208,'2º Saneamento'!I208&lt;='2º Saneamento'!$Q208,COUNT('2º Saneamento'!$C208:$L208)&gt;3,OR('2º Saneamento'!$N208&lt;&gt;'1º Saneamento'!$N208,'2º Saneamento'!$O208&lt;&gt;'1º Saneamento'!$O208,'2º Saneamento'!$P208&lt;&gt;'1º Saneamento'!$P208)),'2º Saneamento'!I208," ")</f>
        <v xml:space="preserve"> </v>
      </c>
      <c r="J208" s="5" t="str">
        <f>IF(AND('2º Saneamento'!$O208&gt;30%,'2º Saneamento'!J208&gt;='2º Saneamento'!$P208,'2º Saneamento'!J208&lt;='2º Saneamento'!$Q208,COUNT('2º Saneamento'!$C208:$L208)&gt;3,OR('2º Saneamento'!$N208&lt;&gt;'1º Saneamento'!$N208,'2º Saneamento'!$O208&lt;&gt;'1º Saneamento'!$O208,'2º Saneamento'!$P208&lt;&gt;'1º Saneamento'!$P208)),'2º Saneamento'!J208," ")</f>
        <v xml:space="preserve"> </v>
      </c>
      <c r="K208" s="5" t="str">
        <f>IF(AND('2º Saneamento'!$O208&gt;30%,'2º Saneamento'!K208&gt;='2º Saneamento'!$P208,'2º Saneamento'!K208&lt;='2º Saneamento'!$Q208,COUNT('2º Saneamento'!$C208:$L208)&gt;3,OR('2º Saneamento'!$N208&lt;&gt;'1º Saneamento'!$N208,'2º Saneamento'!$O208&lt;&gt;'1º Saneamento'!$O208,'2º Saneamento'!$P208&lt;&gt;'1º Saneamento'!$P208)),'2º Saneamento'!K208," ")</f>
        <v xml:space="preserve"> </v>
      </c>
      <c r="L208" s="5" t="str">
        <f>IF(AND('2º Saneamento'!$O208&gt;30%,'2º Saneamento'!L208&gt;='2º Saneamento'!$P208,'2º Saneamento'!L208&lt;='2º Saneamento'!$Q208,COUNT('2º Saneamento'!$C208:$L208)&gt;3,OR('2º Saneamento'!$N208&lt;&gt;'1º Saneamento'!$N208,'2º Saneamento'!$O208&lt;&gt;'1º Saneamento'!$O208,'2º Saneamento'!$P208&lt;&gt;'1º Saneamento'!$P208)),'2º Saneamento'!L208," ")</f>
        <v xml:space="preserve"> </v>
      </c>
      <c r="M208" s="44" t="str">
        <f t="shared" si="20"/>
        <v/>
      </c>
      <c r="N208" s="7" t="str">
        <f t="shared" si="21"/>
        <v/>
      </c>
      <c r="O208" s="8" t="str">
        <f t="shared" si="22"/>
        <v/>
      </c>
      <c r="P208" s="6" t="str">
        <f t="shared" si="23"/>
        <v/>
      </c>
      <c r="Q208" s="5" t="str">
        <f t="shared" si="24"/>
        <v/>
      </c>
    </row>
    <row r="209" spans="1:17" ht="12.75" customHeight="1" x14ac:dyDescent="0.25">
      <c r="A209" s="3" t="str">
        <f>IF('Série original'!$A209&lt;&gt;"",'Série original'!$A209,"")</f>
        <v/>
      </c>
      <c r="B209" s="4" t="str">
        <f>IF('Série original'!$B209&lt;&gt;"",'Série original'!$B209,"")</f>
        <v/>
      </c>
      <c r="C209" s="5" t="str">
        <f>IF(AND('2º Saneamento'!$O209&gt;30%,'2º Saneamento'!C209&gt;='2º Saneamento'!$P209,'2º Saneamento'!C209&lt;='2º Saneamento'!$Q209,COUNT('2º Saneamento'!$C209:$L209)&gt;3,OR('2º Saneamento'!$N209&lt;&gt;'1º Saneamento'!$N209,'2º Saneamento'!$O209&lt;&gt;'1º Saneamento'!$O209,'2º Saneamento'!$P209&lt;&gt;'1º Saneamento'!$P209)),'2º Saneamento'!C209," ")</f>
        <v xml:space="preserve"> </v>
      </c>
      <c r="D209" s="5" t="str">
        <f>IF(AND('2º Saneamento'!$O209&gt;30%,'2º Saneamento'!D209&gt;='2º Saneamento'!$P209,'2º Saneamento'!D209&lt;='2º Saneamento'!$Q209,COUNT('2º Saneamento'!$C209:$L209)&gt;3,OR('2º Saneamento'!$N209&lt;&gt;'1º Saneamento'!$N209,'2º Saneamento'!$O209&lt;&gt;'1º Saneamento'!$O209,'2º Saneamento'!$P209&lt;&gt;'1º Saneamento'!$P209)),'2º Saneamento'!D209," ")</f>
        <v xml:space="preserve"> </v>
      </c>
      <c r="E209" s="5" t="str">
        <f>IF(AND('2º Saneamento'!$O209&gt;30%,'2º Saneamento'!E209&gt;='2º Saneamento'!$P209,'2º Saneamento'!E209&lt;='2º Saneamento'!$Q209,COUNT('2º Saneamento'!$C209:$L209)&gt;3,OR('2º Saneamento'!$N209&lt;&gt;'1º Saneamento'!$N209,'2º Saneamento'!$O209&lt;&gt;'1º Saneamento'!$O209,'2º Saneamento'!$P209&lt;&gt;'1º Saneamento'!$P209)),'2º Saneamento'!E209," ")</f>
        <v xml:space="preserve"> </v>
      </c>
      <c r="F209" s="5" t="str">
        <f>IF(AND('2º Saneamento'!$O209&gt;30%,'2º Saneamento'!F209&gt;='2º Saneamento'!$P209,'2º Saneamento'!F209&lt;='2º Saneamento'!$Q209,COUNT('2º Saneamento'!$C209:$L209)&gt;3,OR('2º Saneamento'!$N209&lt;&gt;'1º Saneamento'!$N209,'2º Saneamento'!$O209&lt;&gt;'1º Saneamento'!$O209,'2º Saneamento'!$P209&lt;&gt;'1º Saneamento'!$P209)),'2º Saneamento'!F209," ")</f>
        <v xml:space="preserve"> </v>
      </c>
      <c r="G209" s="5" t="str">
        <f>IF(AND('2º Saneamento'!$O209&gt;30%,'2º Saneamento'!G209&gt;='2º Saneamento'!$P209,'2º Saneamento'!G209&lt;='2º Saneamento'!$Q209,COUNT('2º Saneamento'!$C209:$L209)&gt;3,OR('2º Saneamento'!$N209&lt;&gt;'1º Saneamento'!$N209,'2º Saneamento'!$O209&lt;&gt;'1º Saneamento'!$O209,'2º Saneamento'!$P209&lt;&gt;'1º Saneamento'!$P209)),'2º Saneamento'!G209," ")</f>
        <v xml:space="preserve"> </v>
      </c>
      <c r="H209" s="5" t="str">
        <f>IF(AND('2º Saneamento'!$O209&gt;30%,'2º Saneamento'!H209&gt;='2º Saneamento'!$P209,'2º Saneamento'!H209&lt;='2º Saneamento'!$Q209,COUNT('2º Saneamento'!$C209:$L209)&gt;3,OR('2º Saneamento'!$N209&lt;&gt;'1º Saneamento'!$N209,'2º Saneamento'!$O209&lt;&gt;'1º Saneamento'!$O209,'2º Saneamento'!$P209&lt;&gt;'1º Saneamento'!$P209)),'2º Saneamento'!H209," ")</f>
        <v xml:space="preserve"> </v>
      </c>
      <c r="I209" s="5" t="str">
        <f>IF(AND('2º Saneamento'!$O209&gt;30%,'2º Saneamento'!I209&gt;='2º Saneamento'!$P209,'2º Saneamento'!I209&lt;='2º Saneamento'!$Q209,COUNT('2º Saneamento'!$C209:$L209)&gt;3,OR('2º Saneamento'!$N209&lt;&gt;'1º Saneamento'!$N209,'2º Saneamento'!$O209&lt;&gt;'1º Saneamento'!$O209,'2º Saneamento'!$P209&lt;&gt;'1º Saneamento'!$P209)),'2º Saneamento'!I209," ")</f>
        <v xml:space="preserve"> </v>
      </c>
      <c r="J209" s="5" t="str">
        <f>IF(AND('2º Saneamento'!$O209&gt;30%,'2º Saneamento'!J209&gt;='2º Saneamento'!$P209,'2º Saneamento'!J209&lt;='2º Saneamento'!$Q209,COUNT('2º Saneamento'!$C209:$L209)&gt;3,OR('2º Saneamento'!$N209&lt;&gt;'1º Saneamento'!$N209,'2º Saneamento'!$O209&lt;&gt;'1º Saneamento'!$O209,'2º Saneamento'!$P209&lt;&gt;'1º Saneamento'!$P209)),'2º Saneamento'!J209," ")</f>
        <v xml:space="preserve"> </v>
      </c>
      <c r="K209" s="5" t="str">
        <f>IF(AND('2º Saneamento'!$O209&gt;30%,'2º Saneamento'!K209&gt;='2º Saneamento'!$P209,'2º Saneamento'!K209&lt;='2º Saneamento'!$Q209,COUNT('2º Saneamento'!$C209:$L209)&gt;3,OR('2º Saneamento'!$N209&lt;&gt;'1º Saneamento'!$N209,'2º Saneamento'!$O209&lt;&gt;'1º Saneamento'!$O209,'2º Saneamento'!$P209&lt;&gt;'1º Saneamento'!$P209)),'2º Saneamento'!K209," ")</f>
        <v xml:space="preserve"> </v>
      </c>
      <c r="L209" s="5" t="str">
        <f>IF(AND('2º Saneamento'!$O209&gt;30%,'2º Saneamento'!L209&gt;='2º Saneamento'!$P209,'2º Saneamento'!L209&lt;='2º Saneamento'!$Q209,COUNT('2º Saneamento'!$C209:$L209)&gt;3,OR('2º Saneamento'!$N209&lt;&gt;'1º Saneamento'!$N209,'2º Saneamento'!$O209&lt;&gt;'1º Saneamento'!$O209,'2º Saneamento'!$P209&lt;&gt;'1º Saneamento'!$P209)),'2º Saneamento'!L209," ")</f>
        <v xml:space="preserve"> </v>
      </c>
      <c r="M209" s="44" t="str">
        <f t="shared" si="20"/>
        <v/>
      </c>
      <c r="N209" s="7" t="str">
        <f t="shared" si="21"/>
        <v/>
      </c>
      <c r="O209" s="8" t="str">
        <f t="shared" si="22"/>
        <v/>
      </c>
      <c r="P209" s="6" t="str">
        <f t="shared" si="23"/>
        <v/>
      </c>
      <c r="Q209" s="5" t="str">
        <f t="shared" si="24"/>
        <v/>
      </c>
    </row>
    <row r="210" spans="1:17" ht="12.75" customHeight="1" x14ac:dyDescent="0.25">
      <c r="A210" s="3" t="str">
        <f>IF('Série original'!$A210&lt;&gt;"",'Série original'!$A210,"")</f>
        <v/>
      </c>
      <c r="B210" s="4" t="str">
        <f>IF('Série original'!$B210&lt;&gt;"",'Série original'!$B210,"")</f>
        <v/>
      </c>
      <c r="C210" s="5" t="str">
        <f>IF(AND('2º Saneamento'!$O210&gt;30%,'2º Saneamento'!C210&gt;='2º Saneamento'!$P210,'2º Saneamento'!C210&lt;='2º Saneamento'!$Q210,COUNT('2º Saneamento'!$C210:$L210)&gt;3,OR('2º Saneamento'!$N210&lt;&gt;'1º Saneamento'!$N210,'2º Saneamento'!$O210&lt;&gt;'1º Saneamento'!$O210,'2º Saneamento'!$P210&lt;&gt;'1º Saneamento'!$P210)),'2º Saneamento'!C210," ")</f>
        <v xml:space="preserve"> </v>
      </c>
      <c r="D210" s="5" t="str">
        <f>IF(AND('2º Saneamento'!$O210&gt;30%,'2º Saneamento'!D210&gt;='2º Saneamento'!$P210,'2º Saneamento'!D210&lt;='2º Saneamento'!$Q210,COUNT('2º Saneamento'!$C210:$L210)&gt;3,OR('2º Saneamento'!$N210&lt;&gt;'1º Saneamento'!$N210,'2º Saneamento'!$O210&lt;&gt;'1º Saneamento'!$O210,'2º Saneamento'!$P210&lt;&gt;'1º Saneamento'!$P210)),'2º Saneamento'!D210," ")</f>
        <v xml:space="preserve"> </v>
      </c>
      <c r="E210" s="5" t="str">
        <f>IF(AND('2º Saneamento'!$O210&gt;30%,'2º Saneamento'!E210&gt;='2º Saneamento'!$P210,'2º Saneamento'!E210&lt;='2º Saneamento'!$Q210,COUNT('2º Saneamento'!$C210:$L210)&gt;3,OR('2º Saneamento'!$N210&lt;&gt;'1º Saneamento'!$N210,'2º Saneamento'!$O210&lt;&gt;'1º Saneamento'!$O210,'2º Saneamento'!$P210&lt;&gt;'1º Saneamento'!$P210)),'2º Saneamento'!E210," ")</f>
        <v xml:space="preserve"> </v>
      </c>
      <c r="F210" s="5" t="str">
        <f>IF(AND('2º Saneamento'!$O210&gt;30%,'2º Saneamento'!F210&gt;='2º Saneamento'!$P210,'2º Saneamento'!F210&lt;='2º Saneamento'!$Q210,COUNT('2º Saneamento'!$C210:$L210)&gt;3,OR('2º Saneamento'!$N210&lt;&gt;'1º Saneamento'!$N210,'2º Saneamento'!$O210&lt;&gt;'1º Saneamento'!$O210,'2º Saneamento'!$P210&lt;&gt;'1º Saneamento'!$P210)),'2º Saneamento'!F210," ")</f>
        <v xml:space="preserve"> </v>
      </c>
      <c r="G210" s="5" t="str">
        <f>IF(AND('2º Saneamento'!$O210&gt;30%,'2º Saneamento'!G210&gt;='2º Saneamento'!$P210,'2º Saneamento'!G210&lt;='2º Saneamento'!$Q210,COUNT('2º Saneamento'!$C210:$L210)&gt;3,OR('2º Saneamento'!$N210&lt;&gt;'1º Saneamento'!$N210,'2º Saneamento'!$O210&lt;&gt;'1º Saneamento'!$O210,'2º Saneamento'!$P210&lt;&gt;'1º Saneamento'!$P210)),'2º Saneamento'!G210," ")</f>
        <v xml:space="preserve"> </v>
      </c>
      <c r="H210" s="5" t="str">
        <f>IF(AND('2º Saneamento'!$O210&gt;30%,'2º Saneamento'!H210&gt;='2º Saneamento'!$P210,'2º Saneamento'!H210&lt;='2º Saneamento'!$Q210,COUNT('2º Saneamento'!$C210:$L210)&gt;3,OR('2º Saneamento'!$N210&lt;&gt;'1º Saneamento'!$N210,'2º Saneamento'!$O210&lt;&gt;'1º Saneamento'!$O210,'2º Saneamento'!$P210&lt;&gt;'1º Saneamento'!$P210)),'2º Saneamento'!H210," ")</f>
        <v xml:space="preserve"> </v>
      </c>
      <c r="I210" s="5" t="str">
        <f>IF(AND('2º Saneamento'!$O210&gt;30%,'2º Saneamento'!I210&gt;='2º Saneamento'!$P210,'2º Saneamento'!I210&lt;='2º Saneamento'!$Q210,COUNT('2º Saneamento'!$C210:$L210)&gt;3,OR('2º Saneamento'!$N210&lt;&gt;'1º Saneamento'!$N210,'2º Saneamento'!$O210&lt;&gt;'1º Saneamento'!$O210,'2º Saneamento'!$P210&lt;&gt;'1º Saneamento'!$P210)),'2º Saneamento'!I210," ")</f>
        <v xml:space="preserve"> </v>
      </c>
      <c r="J210" s="5" t="str">
        <f>IF(AND('2º Saneamento'!$O210&gt;30%,'2º Saneamento'!J210&gt;='2º Saneamento'!$P210,'2º Saneamento'!J210&lt;='2º Saneamento'!$Q210,COUNT('2º Saneamento'!$C210:$L210)&gt;3,OR('2º Saneamento'!$N210&lt;&gt;'1º Saneamento'!$N210,'2º Saneamento'!$O210&lt;&gt;'1º Saneamento'!$O210,'2º Saneamento'!$P210&lt;&gt;'1º Saneamento'!$P210)),'2º Saneamento'!J210," ")</f>
        <v xml:space="preserve"> </v>
      </c>
      <c r="K210" s="5" t="str">
        <f>IF(AND('2º Saneamento'!$O210&gt;30%,'2º Saneamento'!K210&gt;='2º Saneamento'!$P210,'2º Saneamento'!K210&lt;='2º Saneamento'!$Q210,COUNT('2º Saneamento'!$C210:$L210)&gt;3,OR('2º Saneamento'!$N210&lt;&gt;'1º Saneamento'!$N210,'2º Saneamento'!$O210&lt;&gt;'1º Saneamento'!$O210,'2º Saneamento'!$P210&lt;&gt;'1º Saneamento'!$P210)),'2º Saneamento'!K210," ")</f>
        <v xml:space="preserve"> </v>
      </c>
      <c r="L210" s="5" t="str">
        <f>IF(AND('2º Saneamento'!$O210&gt;30%,'2º Saneamento'!L210&gt;='2º Saneamento'!$P210,'2º Saneamento'!L210&lt;='2º Saneamento'!$Q210,COUNT('2º Saneamento'!$C210:$L210)&gt;3,OR('2º Saneamento'!$N210&lt;&gt;'1º Saneamento'!$N210,'2º Saneamento'!$O210&lt;&gt;'1º Saneamento'!$O210,'2º Saneamento'!$P210&lt;&gt;'1º Saneamento'!$P210)),'2º Saneamento'!L210," ")</f>
        <v xml:space="preserve"> </v>
      </c>
      <c r="M210" s="44" t="str">
        <f t="shared" si="20"/>
        <v/>
      </c>
      <c r="N210" s="7" t="str">
        <f t="shared" si="21"/>
        <v/>
      </c>
      <c r="O210" s="8" t="str">
        <f t="shared" si="22"/>
        <v/>
      </c>
      <c r="P210" s="6" t="str">
        <f t="shared" si="23"/>
        <v/>
      </c>
      <c r="Q210" s="5" t="str">
        <f t="shared" si="24"/>
        <v/>
      </c>
    </row>
    <row r="211" spans="1:17" ht="12.75" customHeight="1" x14ac:dyDescent="0.25">
      <c r="A211" s="3" t="str">
        <f>IF('Série original'!$A211&lt;&gt;"",'Série original'!$A211,"")</f>
        <v/>
      </c>
      <c r="B211" s="4" t="str">
        <f>IF('Série original'!$B211&lt;&gt;"",'Série original'!$B211,"")</f>
        <v/>
      </c>
      <c r="C211" s="5" t="str">
        <f>IF(AND('2º Saneamento'!$O211&gt;30%,'2º Saneamento'!C211&gt;='2º Saneamento'!$P211,'2º Saneamento'!C211&lt;='2º Saneamento'!$Q211,COUNT('2º Saneamento'!$C211:$L211)&gt;3,OR('2º Saneamento'!$N211&lt;&gt;'1º Saneamento'!$N211,'2º Saneamento'!$O211&lt;&gt;'1º Saneamento'!$O211,'2º Saneamento'!$P211&lt;&gt;'1º Saneamento'!$P211)),'2º Saneamento'!C211," ")</f>
        <v xml:space="preserve"> </v>
      </c>
      <c r="D211" s="5" t="str">
        <f>IF(AND('2º Saneamento'!$O211&gt;30%,'2º Saneamento'!D211&gt;='2º Saneamento'!$P211,'2º Saneamento'!D211&lt;='2º Saneamento'!$Q211,COUNT('2º Saneamento'!$C211:$L211)&gt;3,OR('2º Saneamento'!$N211&lt;&gt;'1º Saneamento'!$N211,'2º Saneamento'!$O211&lt;&gt;'1º Saneamento'!$O211,'2º Saneamento'!$P211&lt;&gt;'1º Saneamento'!$P211)),'2º Saneamento'!D211," ")</f>
        <v xml:space="preserve"> </v>
      </c>
      <c r="E211" s="5" t="str">
        <f>IF(AND('2º Saneamento'!$O211&gt;30%,'2º Saneamento'!E211&gt;='2º Saneamento'!$P211,'2º Saneamento'!E211&lt;='2º Saneamento'!$Q211,COUNT('2º Saneamento'!$C211:$L211)&gt;3,OR('2º Saneamento'!$N211&lt;&gt;'1º Saneamento'!$N211,'2º Saneamento'!$O211&lt;&gt;'1º Saneamento'!$O211,'2º Saneamento'!$P211&lt;&gt;'1º Saneamento'!$P211)),'2º Saneamento'!E211," ")</f>
        <v xml:space="preserve"> </v>
      </c>
      <c r="F211" s="5" t="str">
        <f>IF(AND('2º Saneamento'!$O211&gt;30%,'2º Saneamento'!F211&gt;='2º Saneamento'!$P211,'2º Saneamento'!F211&lt;='2º Saneamento'!$Q211,COUNT('2º Saneamento'!$C211:$L211)&gt;3,OR('2º Saneamento'!$N211&lt;&gt;'1º Saneamento'!$N211,'2º Saneamento'!$O211&lt;&gt;'1º Saneamento'!$O211,'2º Saneamento'!$P211&lt;&gt;'1º Saneamento'!$P211)),'2º Saneamento'!F211," ")</f>
        <v xml:space="preserve"> </v>
      </c>
      <c r="G211" s="5" t="str">
        <f>IF(AND('2º Saneamento'!$O211&gt;30%,'2º Saneamento'!G211&gt;='2º Saneamento'!$P211,'2º Saneamento'!G211&lt;='2º Saneamento'!$Q211,COUNT('2º Saneamento'!$C211:$L211)&gt;3,OR('2º Saneamento'!$N211&lt;&gt;'1º Saneamento'!$N211,'2º Saneamento'!$O211&lt;&gt;'1º Saneamento'!$O211,'2º Saneamento'!$P211&lt;&gt;'1º Saneamento'!$P211)),'2º Saneamento'!G211," ")</f>
        <v xml:space="preserve"> </v>
      </c>
      <c r="H211" s="5" t="str">
        <f>IF(AND('2º Saneamento'!$O211&gt;30%,'2º Saneamento'!H211&gt;='2º Saneamento'!$P211,'2º Saneamento'!H211&lt;='2º Saneamento'!$Q211,COUNT('2º Saneamento'!$C211:$L211)&gt;3,OR('2º Saneamento'!$N211&lt;&gt;'1º Saneamento'!$N211,'2º Saneamento'!$O211&lt;&gt;'1º Saneamento'!$O211,'2º Saneamento'!$P211&lt;&gt;'1º Saneamento'!$P211)),'2º Saneamento'!H211," ")</f>
        <v xml:space="preserve"> </v>
      </c>
      <c r="I211" s="5" t="str">
        <f>IF(AND('2º Saneamento'!$O211&gt;30%,'2º Saneamento'!I211&gt;='2º Saneamento'!$P211,'2º Saneamento'!I211&lt;='2º Saneamento'!$Q211,COUNT('2º Saneamento'!$C211:$L211)&gt;3,OR('2º Saneamento'!$N211&lt;&gt;'1º Saneamento'!$N211,'2º Saneamento'!$O211&lt;&gt;'1º Saneamento'!$O211,'2º Saneamento'!$P211&lt;&gt;'1º Saneamento'!$P211)),'2º Saneamento'!I211," ")</f>
        <v xml:space="preserve"> </v>
      </c>
      <c r="J211" s="5" t="str">
        <f>IF(AND('2º Saneamento'!$O211&gt;30%,'2º Saneamento'!J211&gt;='2º Saneamento'!$P211,'2º Saneamento'!J211&lt;='2º Saneamento'!$Q211,COUNT('2º Saneamento'!$C211:$L211)&gt;3,OR('2º Saneamento'!$N211&lt;&gt;'1º Saneamento'!$N211,'2º Saneamento'!$O211&lt;&gt;'1º Saneamento'!$O211,'2º Saneamento'!$P211&lt;&gt;'1º Saneamento'!$P211)),'2º Saneamento'!J211," ")</f>
        <v xml:space="preserve"> </v>
      </c>
      <c r="K211" s="5" t="str">
        <f>IF(AND('2º Saneamento'!$O211&gt;30%,'2º Saneamento'!K211&gt;='2º Saneamento'!$P211,'2º Saneamento'!K211&lt;='2º Saneamento'!$Q211,COUNT('2º Saneamento'!$C211:$L211)&gt;3,OR('2º Saneamento'!$N211&lt;&gt;'1º Saneamento'!$N211,'2º Saneamento'!$O211&lt;&gt;'1º Saneamento'!$O211,'2º Saneamento'!$P211&lt;&gt;'1º Saneamento'!$P211)),'2º Saneamento'!K211," ")</f>
        <v xml:space="preserve"> </v>
      </c>
      <c r="L211" s="5" t="str">
        <f>IF(AND('2º Saneamento'!$O211&gt;30%,'2º Saneamento'!L211&gt;='2º Saneamento'!$P211,'2º Saneamento'!L211&lt;='2º Saneamento'!$Q211,COUNT('2º Saneamento'!$C211:$L211)&gt;3,OR('2º Saneamento'!$N211&lt;&gt;'1º Saneamento'!$N211,'2º Saneamento'!$O211&lt;&gt;'1º Saneamento'!$O211,'2º Saneamento'!$P211&lt;&gt;'1º Saneamento'!$P211)),'2º Saneamento'!L211," ")</f>
        <v xml:space="preserve"> </v>
      </c>
      <c r="M211" s="44" t="str">
        <f t="shared" si="20"/>
        <v/>
      </c>
      <c r="N211" s="7" t="str">
        <f t="shared" si="21"/>
        <v/>
      </c>
      <c r="O211" s="8" t="str">
        <f t="shared" si="22"/>
        <v/>
      </c>
      <c r="P211" s="6" t="str">
        <f t="shared" si="23"/>
        <v/>
      </c>
      <c r="Q211" s="5" t="str">
        <f t="shared" si="24"/>
        <v/>
      </c>
    </row>
    <row r="212" spans="1:17" ht="12.75" customHeight="1" x14ac:dyDescent="0.25">
      <c r="A212" s="3" t="str">
        <f>IF('Série original'!$A212&lt;&gt;"",'Série original'!$A212,"")</f>
        <v/>
      </c>
      <c r="B212" s="4" t="str">
        <f>IF('Série original'!$B212&lt;&gt;"",'Série original'!$B212,"")</f>
        <v/>
      </c>
      <c r="C212" s="5" t="str">
        <f>IF(AND('2º Saneamento'!$O212&gt;30%,'2º Saneamento'!C212&gt;='2º Saneamento'!$P212,'2º Saneamento'!C212&lt;='2º Saneamento'!$Q212,COUNT('2º Saneamento'!$C212:$L212)&gt;3,OR('2º Saneamento'!$N212&lt;&gt;'1º Saneamento'!$N212,'2º Saneamento'!$O212&lt;&gt;'1º Saneamento'!$O212,'2º Saneamento'!$P212&lt;&gt;'1º Saneamento'!$P212)),'2º Saneamento'!C212," ")</f>
        <v xml:space="preserve"> </v>
      </c>
      <c r="D212" s="5" t="str">
        <f>IF(AND('2º Saneamento'!$O212&gt;30%,'2º Saneamento'!D212&gt;='2º Saneamento'!$P212,'2º Saneamento'!D212&lt;='2º Saneamento'!$Q212,COUNT('2º Saneamento'!$C212:$L212)&gt;3,OR('2º Saneamento'!$N212&lt;&gt;'1º Saneamento'!$N212,'2º Saneamento'!$O212&lt;&gt;'1º Saneamento'!$O212,'2º Saneamento'!$P212&lt;&gt;'1º Saneamento'!$P212)),'2º Saneamento'!D212," ")</f>
        <v xml:space="preserve"> </v>
      </c>
      <c r="E212" s="5" t="str">
        <f>IF(AND('2º Saneamento'!$O212&gt;30%,'2º Saneamento'!E212&gt;='2º Saneamento'!$P212,'2º Saneamento'!E212&lt;='2º Saneamento'!$Q212,COUNT('2º Saneamento'!$C212:$L212)&gt;3,OR('2º Saneamento'!$N212&lt;&gt;'1º Saneamento'!$N212,'2º Saneamento'!$O212&lt;&gt;'1º Saneamento'!$O212,'2º Saneamento'!$P212&lt;&gt;'1º Saneamento'!$P212)),'2º Saneamento'!E212," ")</f>
        <v xml:space="preserve"> </v>
      </c>
      <c r="F212" s="5" t="str">
        <f>IF(AND('2º Saneamento'!$O212&gt;30%,'2º Saneamento'!F212&gt;='2º Saneamento'!$P212,'2º Saneamento'!F212&lt;='2º Saneamento'!$Q212,COUNT('2º Saneamento'!$C212:$L212)&gt;3,OR('2º Saneamento'!$N212&lt;&gt;'1º Saneamento'!$N212,'2º Saneamento'!$O212&lt;&gt;'1º Saneamento'!$O212,'2º Saneamento'!$P212&lt;&gt;'1º Saneamento'!$P212)),'2º Saneamento'!F212," ")</f>
        <v xml:space="preserve"> </v>
      </c>
      <c r="G212" s="5" t="str">
        <f>IF(AND('2º Saneamento'!$O212&gt;30%,'2º Saneamento'!G212&gt;='2º Saneamento'!$P212,'2º Saneamento'!G212&lt;='2º Saneamento'!$Q212,COUNT('2º Saneamento'!$C212:$L212)&gt;3,OR('2º Saneamento'!$N212&lt;&gt;'1º Saneamento'!$N212,'2º Saneamento'!$O212&lt;&gt;'1º Saneamento'!$O212,'2º Saneamento'!$P212&lt;&gt;'1º Saneamento'!$P212)),'2º Saneamento'!G212," ")</f>
        <v xml:space="preserve"> </v>
      </c>
      <c r="H212" s="5" t="str">
        <f>IF(AND('2º Saneamento'!$O212&gt;30%,'2º Saneamento'!H212&gt;='2º Saneamento'!$P212,'2º Saneamento'!H212&lt;='2º Saneamento'!$Q212,COUNT('2º Saneamento'!$C212:$L212)&gt;3,OR('2º Saneamento'!$N212&lt;&gt;'1º Saneamento'!$N212,'2º Saneamento'!$O212&lt;&gt;'1º Saneamento'!$O212,'2º Saneamento'!$P212&lt;&gt;'1º Saneamento'!$P212)),'2º Saneamento'!H212," ")</f>
        <v xml:space="preserve"> </v>
      </c>
      <c r="I212" s="5" t="str">
        <f>IF(AND('2º Saneamento'!$O212&gt;30%,'2º Saneamento'!I212&gt;='2º Saneamento'!$P212,'2º Saneamento'!I212&lt;='2º Saneamento'!$Q212,COUNT('2º Saneamento'!$C212:$L212)&gt;3,OR('2º Saneamento'!$N212&lt;&gt;'1º Saneamento'!$N212,'2º Saneamento'!$O212&lt;&gt;'1º Saneamento'!$O212,'2º Saneamento'!$P212&lt;&gt;'1º Saneamento'!$P212)),'2º Saneamento'!I212," ")</f>
        <v xml:space="preserve"> </v>
      </c>
      <c r="J212" s="5" t="str">
        <f>IF(AND('2º Saneamento'!$O212&gt;30%,'2º Saneamento'!J212&gt;='2º Saneamento'!$P212,'2º Saneamento'!J212&lt;='2º Saneamento'!$Q212,COUNT('2º Saneamento'!$C212:$L212)&gt;3,OR('2º Saneamento'!$N212&lt;&gt;'1º Saneamento'!$N212,'2º Saneamento'!$O212&lt;&gt;'1º Saneamento'!$O212,'2º Saneamento'!$P212&lt;&gt;'1º Saneamento'!$P212)),'2º Saneamento'!J212," ")</f>
        <v xml:space="preserve"> </v>
      </c>
      <c r="K212" s="5" t="str">
        <f>IF(AND('2º Saneamento'!$O212&gt;30%,'2º Saneamento'!K212&gt;='2º Saneamento'!$P212,'2º Saneamento'!K212&lt;='2º Saneamento'!$Q212,COUNT('2º Saneamento'!$C212:$L212)&gt;3,OR('2º Saneamento'!$N212&lt;&gt;'1º Saneamento'!$N212,'2º Saneamento'!$O212&lt;&gt;'1º Saneamento'!$O212,'2º Saneamento'!$P212&lt;&gt;'1º Saneamento'!$P212)),'2º Saneamento'!K212," ")</f>
        <v xml:space="preserve"> </v>
      </c>
      <c r="L212" s="5" t="str">
        <f>IF(AND('2º Saneamento'!$O212&gt;30%,'2º Saneamento'!L212&gt;='2º Saneamento'!$P212,'2º Saneamento'!L212&lt;='2º Saneamento'!$Q212,COUNT('2º Saneamento'!$C212:$L212)&gt;3,OR('2º Saneamento'!$N212&lt;&gt;'1º Saneamento'!$N212,'2º Saneamento'!$O212&lt;&gt;'1º Saneamento'!$O212,'2º Saneamento'!$P212&lt;&gt;'1º Saneamento'!$P212)),'2º Saneamento'!L212," ")</f>
        <v xml:space="preserve"> </v>
      </c>
      <c r="M212" s="44" t="str">
        <f t="shared" si="20"/>
        <v/>
      </c>
      <c r="N212" s="7" t="str">
        <f t="shared" si="21"/>
        <v/>
      </c>
      <c r="O212" s="8" t="str">
        <f t="shared" si="22"/>
        <v/>
      </c>
      <c r="P212" s="6" t="str">
        <f t="shared" si="23"/>
        <v/>
      </c>
      <c r="Q212" s="5" t="str">
        <f t="shared" si="24"/>
        <v/>
      </c>
    </row>
    <row r="213" spans="1:17" ht="12.75" customHeight="1" x14ac:dyDescent="0.25">
      <c r="A213" s="3" t="str">
        <f>IF('Série original'!$A213&lt;&gt;"",'Série original'!$A213,"")</f>
        <v/>
      </c>
      <c r="B213" s="4" t="str">
        <f>IF('Série original'!$B213&lt;&gt;"",'Série original'!$B213,"")</f>
        <v/>
      </c>
      <c r="C213" s="5" t="str">
        <f>IF(AND('2º Saneamento'!$O213&gt;30%,'2º Saneamento'!C213&gt;='2º Saneamento'!$P213,'2º Saneamento'!C213&lt;='2º Saneamento'!$Q213,COUNT('2º Saneamento'!$C213:$L213)&gt;3,OR('2º Saneamento'!$N213&lt;&gt;'1º Saneamento'!$N213,'2º Saneamento'!$O213&lt;&gt;'1º Saneamento'!$O213,'2º Saneamento'!$P213&lt;&gt;'1º Saneamento'!$P213)),'2º Saneamento'!C213," ")</f>
        <v xml:space="preserve"> </v>
      </c>
      <c r="D213" s="5" t="str">
        <f>IF(AND('2º Saneamento'!$O213&gt;30%,'2º Saneamento'!D213&gt;='2º Saneamento'!$P213,'2º Saneamento'!D213&lt;='2º Saneamento'!$Q213,COUNT('2º Saneamento'!$C213:$L213)&gt;3,OR('2º Saneamento'!$N213&lt;&gt;'1º Saneamento'!$N213,'2º Saneamento'!$O213&lt;&gt;'1º Saneamento'!$O213,'2º Saneamento'!$P213&lt;&gt;'1º Saneamento'!$P213)),'2º Saneamento'!D213," ")</f>
        <v xml:space="preserve"> </v>
      </c>
      <c r="E213" s="5" t="str">
        <f>IF(AND('2º Saneamento'!$O213&gt;30%,'2º Saneamento'!E213&gt;='2º Saneamento'!$P213,'2º Saneamento'!E213&lt;='2º Saneamento'!$Q213,COUNT('2º Saneamento'!$C213:$L213)&gt;3,OR('2º Saneamento'!$N213&lt;&gt;'1º Saneamento'!$N213,'2º Saneamento'!$O213&lt;&gt;'1º Saneamento'!$O213,'2º Saneamento'!$P213&lt;&gt;'1º Saneamento'!$P213)),'2º Saneamento'!E213," ")</f>
        <v xml:space="preserve"> </v>
      </c>
      <c r="F213" s="5" t="str">
        <f>IF(AND('2º Saneamento'!$O213&gt;30%,'2º Saneamento'!F213&gt;='2º Saneamento'!$P213,'2º Saneamento'!F213&lt;='2º Saneamento'!$Q213,COUNT('2º Saneamento'!$C213:$L213)&gt;3,OR('2º Saneamento'!$N213&lt;&gt;'1º Saneamento'!$N213,'2º Saneamento'!$O213&lt;&gt;'1º Saneamento'!$O213,'2º Saneamento'!$P213&lt;&gt;'1º Saneamento'!$P213)),'2º Saneamento'!F213," ")</f>
        <v xml:space="preserve"> </v>
      </c>
      <c r="G213" s="5" t="str">
        <f>IF(AND('2º Saneamento'!$O213&gt;30%,'2º Saneamento'!G213&gt;='2º Saneamento'!$P213,'2º Saneamento'!G213&lt;='2º Saneamento'!$Q213,COUNT('2º Saneamento'!$C213:$L213)&gt;3,OR('2º Saneamento'!$N213&lt;&gt;'1º Saneamento'!$N213,'2º Saneamento'!$O213&lt;&gt;'1º Saneamento'!$O213,'2º Saneamento'!$P213&lt;&gt;'1º Saneamento'!$P213)),'2º Saneamento'!G213," ")</f>
        <v xml:space="preserve"> </v>
      </c>
      <c r="H213" s="5" t="str">
        <f>IF(AND('2º Saneamento'!$O213&gt;30%,'2º Saneamento'!H213&gt;='2º Saneamento'!$P213,'2º Saneamento'!H213&lt;='2º Saneamento'!$Q213,COUNT('2º Saneamento'!$C213:$L213)&gt;3,OR('2º Saneamento'!$N213&lt;&gt;'1º Saneamento'!$N213,'2º Saneamento'!$O213&lt;&gt;'1º Saneamento'!$O213,'2º Saneamento'!$P213&lt;&gt;'1º Saneamento'!$P213)),'2º Saneamento'!H213," ")</f>
        <v xml:space="preserve"> </v>
      </c>
      <c r="I213" s="5" t="str">
        <f>IF(AND('2º Saneamento'!$O213&gt;30%,'2º Saneamento'!I213&gt;='2º Saneamento'!$P213,'2º Saneamento'!I213&lt;='2º Saneamento'!$Q213,COUNT('2º Saneamento'!$C213:$L213)&gt;3,OR('2º Saneamento'!$N213&lt;&gt;'1º Saneamento'!$N213,'2º Saneamento'!$O213&lt;&gt;'1º Saneamento'!$O213,'2º Saneamento'!$P213&lt;&gt;'1º Saneamento'!$P213)),'2º Saneamento'!I213," ")</f>
        <v xml:space="preserve"> </v>
      </c>
      <c r="J213" s="5" t="str">
        <f>IF(AND('2º Saneamento'!$O213&gt;30%,'2º Saneamento'!J213&gt;='2º Saneamento'!$P213,'2º Saneamento'!J213&lt;='2º Saneamento'!$Q213,COUNT('2º Saneamento'!$C213:$L213)&gt;3,OR('2º Saneamento'!$N213&lt;&gt;'1º Saneamento'!$N213,'2º Saneamento'!$O213&lt;&gt;'1º Saneamento'!$O213,'2º Saneamento'!$P213&lt;&gt;'1º Saneamento'!$P213)),'2º Saneamento'!J213," ")</f>
        <v xml:space="preserve"> </v>
      </c>
      <c r="K213" s="5" t="str">
        <f>IF(AND('2º Saneamento'!$O213&gt;30%,'2º Saneamento'!K213&gt;='2º Saneamento'!$P213,'2º Saneamento'!K213&lt;='2º Saneamento'!$Q213,COUNT('2º Saneamento'!$C213:$L213)&gt;3,OR('2º Saneamento'!$N213&lt;&gt;'1º Saneamento'!$N213,'2º Saneamento'!$O213&lt;&gt;'1º Saneamento'!$O213,'2º Saneamento'!$P213&lt;&gt;'1º Saneamento'!$P213)),'2º Saneamento'!K213," ")</f>
        <v xml:space="preserve"> </v>
      </c>
      <c r="L213" s="5" t="str">
        <f>IF(AND('2º Saneamento'!$O213&gt;30%,'2º Saneamento'!L213&gt;='2º Saneamento'!$P213,'2º Saneamento'!L213&lt;='2º Saneamento'!$Q213,COUNT('2º Saneamento'!$C213:$L213)&gt;3,OR('2º Saneamento'!$N213&lt;&gt;'1º Saneamento'!$N213,'2º Saneamento'!$O213&lt;&gt;'1º Saneamento'!$O213,'2º Saneamento'!$P213&lt;&gt;'1º Saneamento'!$P213)),'2º Saneamento'!L213," ")</f>
        <v xml:space="preserve"> </v>
      </c>
      <c r="M213" s="44" t="str">
        <f t="shared" si="20"/>
        <v/>
      </c>
      <c r="N213" s="7" t="str">
        <f t="shared" si="21"/>
        <v/>
      </c>
      <c r="O213" s="8" t="str">
        <f t="shared" si="22"/>
        <v/>
      </c>
      <c r="P213" s="6" t="str">
        <f t="shared" si="23"/>
        <v/>
      </c>
      <c r="Q213" s="5" t="str">
        <f t="shared" si="24"/>
        <v/>
      </c>
    </row>
    <row r="214" spans="1:17" ht="12.75" customHeight="1" x14ac:dyDescent="0.25">
      <c r="A214" s="3" t="str">
        <f>IF('Série original'!$A214&lt;&gt;"",'Série original'!$A214,"")</f>
        <v/>
      </c>
      <c r="B214" s="4" t="str">
        <f>IF('Série original'!$B214&lt;&gt;"",'Série original'!$B214,"")</f>
        <v/>
      </c>
      <c r="C214" s="5" t="str">
        <f>IF(AND('2º Saneamento'!$O214&gt;30%,'2º Saneamento'!C214&gt;='2º Saneamento'!$P214,'2º Saneamento'!C214&lt;='2º Saneamento'!$Q214,COUNT('2º Saneamento'!$C214:$L214)&gt;3,OR('2º Saneamento'!$N214&lt;&gt;'1º Saneamento'!$N214,'2º Saneamento'!$O214&lt;&gt;'1º Saneamento'!$O214,'2º Saneamento'!$P214&lt;&gt;'1º Saneamento'!$P214)),'2º Saneamento'!C214," ")</f>
        <v xml:space="preserve"> </v>
      </c>
      <c r="D214" s="5" t="str">
        <f>IF(AND('2º Saneamento'!$O214&gt;30%,'2º Saneamento'!D214&gt;='2º Saneamento'!$P214,'2º Saneamento'!D214&lt;='2º Saneamento'!$Q214,COUNT('2º Saneamento'!$C214:$L214)&gt;3,OR('2º Saneamento'!$N214&lt;&gt;'1º Saneamento'!$N214,'2º Saneamento'!$O214&lt;&gt;'1º Saneamento'!$O214,'2º Saneamento'!$P214&lt;&gt;'1º Saneamento'!$P214)),'2º Saneamento'!D214," ")</f>
        <v xml:space="preserve"> </v>
      </c>
      <c r="E214" s="5" t="str">
        <f>IF(AND('2º Saneamento'!$O214&gt;30%,'2º Saneamento'!E214&gt;='2º Saneamento'!$P214,'2º Saneamento'!E214&lt;='2º Saneamento'!$Q214,COUNT('2º Saneamento'!$C214:$L214)&gt;3,OR('2º Saneamento'!$N214&lt;&gt;'1º Saneamento'!$N214,'2º Saneamento'!$O214&lt;&gt;'1º Saneamento'!$O214,'2º Saneamento'!$P214&lt;&gt;'1º Saneamento'!$P214)),'2º Saneamento'!E214," ")</f>
        <v xml:space="preserve"> </v>
      </c>
      <c r="F214" s="5" t="str">
        <f>IF(AND('2º Saneamento'!$O214&gt;30%,'2º Saneamento'!F214&gt;='2º Saneamento'!$P214,'2º Saneamento'!F214&lt;='2º Saneamento'!$Q214,COUNT('2º Saneamento'!$C214:$L214)&gt;3,OR('2º Saneamento'!$N214&lt;&gt;'1º Saneamento'!$N214,'2º Saneamento'!$O214&lt;&gt;'1º Saneamento'!$O214,'2º Saneamento'!$P214&lt;&gt;'1º Saneamento'!$P214)),'2º Saneamento'!F214," ")</f>
        <v xml:space="preserve"> </v>
      </c>
      <c r="G214" s="5" t="str">
        <f>IF(AND('2º Saneamento'!$O214&gt;30%,'2º Saneamento'!G214&gt;='2º Saneamento'!$P214,'2º Saneamento'!G214&lt;='2º Saneamento'!$Q214,COUNT('2º Saneamento'!$C214:$L214)&gt;3,OR('2º Saneamento'!$N214&lt;&gt;'1º Saneamento'!$N214,'2º Saneamento'!$O214&lt;&gt;'1º Saneamento'!$O214,'2º Saneamento'!$P214&lt;&gt;'1º Saneamento'!$P214)),'2º Saneamento'!G214," ")</f>
        <v xml:space="preserve"> </v>
      </c>
      <c r="H214" s="5" t="str">
        <f>IF(AND('2º Saneamento'!$O214&gt;30%,'2º Saneamento'!H214&gt;='2º Saneamento'!$P214,'2º Saneamento'!H214&lt;='2º Saneamento'!$Q214,COUNT('2º Saneamento'!$C214:$L214)&gt;3,OR('2º Saneamento'!$N214&lt;&gt;'1º Saneamento'!$N214,'2º Saneamento'!$O214&lt;&gt;'1º Saneamento'!$O214,'2º Saneamento'!$P214&lt;&gt;'1º Saneamento'!$P214)),'2º Saneamento'!H214," ")</f>
        <v xml:space="preserve"> </v>
      </c>
      <c r="I214" s="5" t="str">
        <f>IF(AND('2º Saneamento'!$O214&gt;30%,'2º Saneamento'!I214&gt;='2º Saneamento'!$P214,'2º Saneamento'!I214&lt;='2º Saneamento'!$Q214,COUNT('2º Saneamento'!$C214:$L214)&gt;3,OR('2º Saneamento'!$N214&lt;&gt;'1º Saneamento'!$N214,'2º Saneamento'!$O214&lt;&gt;'1º Saneamento'!$O214,'2º Saneamento'!$P214&lt;&gt;'1º Saneamento'!$P214)),'2º Saneamento'!I214," ")</f>
        <v xml:space="preserve"> </v>
      </c>
      <c r="J214" s="5" t="str">
        <f>IF(AND('2º Saneamento'!$O214&gt;30%,'2º Saneamento'!J214&gt;='2º Saneamento'!$P214,'2º Saneamento'!J214&lt;='2º Saneamento'!$Q214,COUNT('2º Saneamento'!$C214:$L214)&gt;3,OR('2º Saneamento'!$N214&lt;&gt;'1º Saneamento'!$N214,'2º Saneamento'!$O214&lt;&gt;'1º Saneamento'!$O214,'2º Saneamento'!$P214&lt;&gt;'1º Saneamento'!$P214)),'2º Saneamento'!J214," ")</f>
        <v xml:space="preserve"> </v>
      </c>
      <c r="K214" s="5" t="str">
        <f>IF(AND('2º Saneamento'!$O214&gt;30%,'2º Saneamento'!K214&gt;='2º Saneamento'!$P214,'2º Saneamento'!K214&lt;='2º Saneamento'!$Q214,COUNT('2º Saneamento'!$C214:$L214)&gt;3,OR('2º Saneamento'!$N214&lt;&gt;'1º Saneamento'!$N214,'2º Saneamento'!$O214&lt;&gt;'1º Saneamento'!$O214,'2º Saneamento'!$P214&lt;&gt;'1º Saneamento'!$P214)),'2º Saneamento'!K214," ")</f>
        <v xml:space="preserve"> </v>
      </c>
      <c r="L214" s="5" t="str">
        <f>IF(AND('2º Saneamento'!$O214&gt;30%,'2º Saneamento'!L214&gt;='2º Saneamento'!$P214,'2º Saneamento'!L214&lt;='2º Saneamento'!$Q214,COUNT('2º Saneamento'!$C214:$L214)&gt;3,OR('2º Saneamento'!$N214&lt;&gt;'1º Saneamento'!$N214,'2º Saneamento'!$O214&lt;&gt;'1º Saneamento'!$O214,'2º Saneamento'!$P214&lt;&gt;'1º Saneamento'!$P214)),'2º Saneamento'!L214," ")</f>
        <v xml:space="preserve"> </v>
      </c>
      <c r="M214" s="44" t="str">
        <f t="shared" si="20"/>
        <v/>
      </c>
      <c r="N214" s="7" t="str">
        <f t="shared" si="21"/>
        <v/>
      </c>
      <c r="O214" s="8" t="str">
        <f t="shared" si="22"/>
        <v/>
      </c>
      <c r="P214" s="6" t="str">
        <f t="shared" si="23"/>
        <v/>
      </c>
      <c r="Q214" s="5" t="str">
        <f t="shared" si="24"/>
        <v/>
      </c>
    </row>
    <row r="215" spans="1:17" ht="12.75" customHeight="1" x14ac:dyDescent="0.25">
      <c r="A215" s="3" t="str">
        <f>IF('Série original'!$A215&lt;&gt;"",'Série original'!$A215,"")</f>
        <v/>
      </c>
      <c r="B215" s="4" t="str">
        <f>IF('Série original'!$B215&lt;&gt;"",'Série original'!$B215,"")</f>
        <v/>
      </c>
      <c r="C215" s="5" t="str">
        <f>IF(AND('2º Saneamento'!$O215&gt;30%,'2º Saneamento'!C215&gt;='2º Saneamento'!$P215,'2º Saneamento'!C215&lt;='2º Saneamento'!$Q215,COUNT('2º Saneamento'!$C215:$L215)&gt;3,OR('2º Saneamento'!$N215&lt;&gt;'1º Saneamento'!$N215,'2º Saneamento'!$O215&lt;&gt;'1º Saneamento'!$O215,'2º Saneamento'!$P215&lt;&gt;'1º Saneamento'!$P215)),'2º Saneamento'!C215," ")</f>
        <v xml:space="preserve"> </v>
      </c>
      <c r="D215" s="5" t="str">
        <f>IF(AND('2º Saneamento'!$O215&gt;30%,'2º Saneamento'!D215&gt;='2º Saneamento'!$P215,'2º Saneamento'!D215&lt;='2º Saneamento'!$Q215,COUNT('2º Saneamento'!$C215:$L215)&gt;3,OR('2º Saneamento'!$N215&lt;&gt;'1º Saneamento'!$N215,'2º Saneamento'!$O215&lt;&gt;'1º Saneamento'!$O215,'2º Saneamento'!$P215&lt;&gt;'1º Saneamento'!$P215)),'2º Saneamento'!D215," ")</f>
        <v xml:space="preserve"> </v>
      </c>
      <c r="E215" s="5" t="str">
        <f>IF(AND('2º Saneamento'!$O215&gt;30%,'2º Saneamento'!E215&gt;='2º Saneamento'!$P215,'2º Saneamento'!E215&lt;='2º Saneamento'!$Q215,COUNT('2º Saneamento'!$C215:$L215)&gt;3,OR('2º Saneamento'!$N215&lt;&gt;'1º Saneamento'!$N215,'2º Saneamento'!$O215&lt;&gt;'1º Saneamento'!$O215,'2º Saneamento'!$P215&lt;&gt;'1º Saneamento'!$P215)),'2º Saneamento'!E215," ")</f>
        <v xml:space="preserve"> </v>
      </c>
      <c r="F215" s="5" t="str">
        <f>IF(AND('2º Saneamento'!$O215&gt;30%,'2º Saneamento'!F215&gt;='2º Saneamento'!$P215,'2º Saneamento'!F215&lt;='2º Saneamento'!$Q215,COUNT('2º Saneamento'!$C215:$L215)&gt;3,OR('2º Saneamento'!$N215&lt;&gt;'1º Saneamento'!$N215,'2º Saneamento'!$O215&lt;&gt;'1º Saneamento'!$O215,'2º Saneamento'!$P215&lt;&gt;'1º Saneamento'!$P215)),'2º Saneamento'!F215," ")</f>
        <v xml:space="preserve"> </v>
      </c>
      <c r="G215" s="5" t="str">
        <f>IF(AND('2º Saneamento'!$O215&gt;30%,'2º Saneamento'!G215&gt;='2º Saneamento'!$P215,'2º Saneamento'!G215&lt;='2º Saneamento'!$Q215,COUNT('2º Saneamento'!$C215:$L215)&gt;3,OR('2º Saneamento'!$N215&lt;&gt;'1º Saneamento'!$N215,'2º Saneamento'!$O215&lt;&gt;'1º Saneamento'!$O215,'2º Saneamento'!$P215&lt;&gt;'1º Saneamento'!$P215)),'2º Saneamento'!G215," ")</f>
        <v xml:space="preserve"> </v>
      </c>
      <c r="H215" s="5" t="str">
        <f>IF(AND('2º Saneamento'!$O215&gt;30%,'2º Saneamento'!H215&gt;='2º Saneamento'!$P215,'2º Saneamento'!H215&lt;='2º Saneamento'!$Q215,COUNT('2º Saneamento'!$C215:$L215)&gt;3,OR('2º Saneamento'!$N215&lt;&gt;'1º Saneamento'!$N215,'2º Saneamento'!$O215&lt;&gt;'1º Saneamento'!$O215,'2º Saneamento'!$P215&lt;&gt;'1º Saneamento'!$P215)),'2º Saneamento'!H215," ")</f>
        <v xml:space="preserve"> </v>
      </c>
      <c r="I215" s="5" t="str">
        <f>IF(AND('2º Saneamento'!$O215&gt;30%,'2º Saneamento'!I215&gt;='2º Saneamento'!$P215,'2º Saneamento'!I215&lt;='2º Saneamento'!$Q215,COUNT('2º Saneamento'!$C215:$L215)&gt;3,OR('2º Saneamento'!$N215&lt;&gt;'1º Saneamento'!$N215,'2º Saneamento'!$O215&lt;&gt;'1º Saneamento'!$O215,'2º Saneamento'!$P215&lt;&gt;'1º Saneamento'!$P215)),'2º Saneamento'!I215," ")</f>
        <v xml:space="preserve"> </v>
      </c>
      <c r="J215" s="5" t="str">
        <f>IF(AND('2º Saneamento'!$O215&gt;30%,'2º Saneamento'!J215&gt;='2º Saneamento'!$P215,'2º Saneamento'!J215&lt;='2º Saneamento'!$Q215,COUNT('2º Saneamento'!$C215:$L215)&gt;3,OR('2º Saneamento'!$N215&lt;&gt;'1º Saneamento'!$N215,'2º Saneamento'!$O215&lt;&gt;'1º Saneamento'!$O215,'2º Saneamento'!$P215&lt;&gt;'1º Saneamento'!$P215)),'2º Saneamento'!J215," ")</f>
        <v xml:space="preserve"> </v>
      </c>
      <c r="K215" s="5" t="str">
        <f>IF(AND('2º Saneamento'!$O215&gt;30%,'2º Saneamento'!K215&gt;='2º Saneamento'!$P215,'2º Saneamento'!K215&lt;='2º Saneamento'!$Q215,COUNT('2º Saneamento'!$C215:$L215)&gt;3,OR('2º Saneamento'!$N215&lt;&gt;'1º Saneamento'!$N215,'2º Saneamento'!$O215&lt;&gt;'1º Saneamento'!$O215,'2º Saneamento'!$P215&lt;&gt;'1º Saneamento'!$P215)),'2º Saneamento'!K215," ")</f>
        <v xml:space="preserve"> </v>
      </c>
      <c r="L215" s="5" t="str">
        <f>IF(AND('2º Saneamento'!$O215&gt;30%,'2º Saneamento'!L215&gt;='2º Saneamento'!$P215,'2º Saneamento'!L215&lt;='2º Saneamento'!$Q215,COUNT('2º Saneamento'!$C215:$L215)&gt;3,OR('2º Saneamento'!$N215&lt;&gt;'1º Saneamento'!$N215,'2º Saneamento'!$O215&lt;&gt;'1º Saneamento'!$O215,'2º Saneamento'!$P215&lt;&gt;'1º Saneamento'!$P215)),'2º Saneamento'!L215," ")</f>
        <v xml:space="preserve"> </v>
      </c>
      <c r="M215" s="44" t="str">
        <f t="shared" si="20"/>
        <v/>
      </c>
      <c r="N215" s="7" t="str">
        <f t="shared" si="21"/>
        <v/>
      </c>
      <c r="O215" s="8" t="str">
        <f t="shared" si="22"/>
        <v/>
      </c>
      <c r="P215" s="6" t="str">
        <f t="shared" si="23"/>
        <v/>
      </c>
      <c r="Q215" s="5" t="str">
        <f t="shared" si="24"/>
        <v/>
      </c>
    </row>
    <row r="216" spans="1:17" ht="12.75" customHeight="1" x14ac:dyDescent="0.25">
      <c r="A216" s="3" t="str">
        <f>IF('Série original'!$A216&lt;&gt;"",'Série original'!$A216,"")</f>
        <v/>
      </c>
      <c r="B216" s="4" t="str">
        <f>IF('Série original'!$B216&lt;&gt;"",'Série original'!$B216,"")</f>
        <v/>
      </c>
      <c r="C216" s="5" t="str">
        <f>IF(AND('2º Saneamento'!$O216&gt;30%,'2º Saneamento'!C216&gt;='2º Saneamento'!$P216,'2º Saneamento'!C216&lt;='2º Saneamento'!$Q216,COUNT('2º Saneamento'!$C216:$L216)&gt;3,OR('2º Saneamento'!$N216&lt;&gt;'1º Saneamento'!$N216,'2º Saneamento'!$O216&lt;&gt;'1º Saneamento'!$O216,'2º Saneamento'!$P216&lt;&gt;'1º Saneamento'!$P216)),'2º Saneamento'!C216," ")</f>
        <v xml:space="preserve"> </v>
      </c>
      <c r="D216" s="5" t="str">
        <f>IF(AND('2º Saneamento'!$O216&gt;30%,'2º Saneamento'!D216&gt;='2º Saneamento'!$P216,'2º Saneamento'!D216&lt;='2º Saneamento'!$Q216,COUNT('2º Saneamento'!$C216:$L216)&gt;3,OR('2º Saneamento'!$N216&lt;&gt;'1º Saneamento'!$N216,'2º Saneamento'!$O216&lt;&gt;'1º Saneamento'!$O216,'2º Saneamento'!$P216&lt;&gt;'1º Saneamento'!$P216)),'2º Saneamento'!D216," ")</f>
        <v xml:space="preserve"> </v>
      </c>
      <c r="E216" s="5" t="str">
        <f>IF(AND('2º Saneamento'!$O216&gt;30%,'2º Saneamento'!E216&gt;='2º Saneamento'!$P216,'2º Saneamento'!E216&lt;='2º Saneamento'!$Q216,COUNT('2º Saneamento'!$C216:$L216)&gt;3,OR('2º Saneamento'!$N216&lt;&gt;'1º Saneamento'!$N216,'2º Saneamento'!$O216&lt;&gt;'1º Saneamento'!$O216,'2º Saneamento'!$P216&lt;&gt;'1º Saneamento'!$P216)),'2º Saneamento'!E216," ")</f>
        <v xml:space="preserve"> </v>
      </c>
      <c r="F216" s="5" t="str">
        <f>IF(AND('2º Saneamento'!$O216&gt;30%,'2º Saneamento'!F216&gt;='2º Saneamento'!$P216,'2º Saneamento'!F216&lt;='2º Saneamento'!$Q216,COUNT('2º Saneamento'!$C216:$L216)&gt;3,OR('2º Saneamento'!$N216&lt;&gt;'1º Saneamento'!$N216,'2º Saneamento'!$O216&lt;&gt;'1º Saneamento'!$O216,'2º Saneamento'!$P216&lt;&gt;'1º Saneamento'!$P216)),'2º Saneamento'!F216," ")</f>
        <v xml:space="preserve"> </v>
      </c>
      <c r="G216" s="5" t="str">
        <f>IF(AND('2º Saneamento'!$O216&gt;30%,'2º Saneamento'!G216&gt;='2º Saneamento'!$P216,'2º Saneamento'!G216&lt;='2º Saneamento'!$Q216,COUNT('2º Saneamento'!$C216:$L216)&gt;3,OR('2º Saneamento'!$N216&lt;&gt;'1º Saneamento'!$N216,'2º Saneamento'!$O216&lt;&gt;'1º Saneamento'!$O216,'2º Saneamento'!$P216&lt;&gt;'1º Saneamento'!$P216)),'2º Saneamento'!G216," ")</f>
        <v xml:space="preserve"> </v>
      </c>
      <c r="H216" s="5" t="str">
        <f>IF(AND('2º Saneamento'!$O216&gt;30%,'2º Saneamento'!H216&gt;='2º Saneamento'!$P216,'2º Saneamento'!H216&lt;='2º Saneamento'!$Q216,COUNT('2º Saneamento'!$C216:$L216)&gt;3,OR('2º Saneamento'!$N216&lt;&gt;'1º Saneamento'!$N216,'2º Saneamento'!$O216&lt;&gt;'1º Saneamento'!$O216,'2º Saneamento'!$P216&lt;&gt;'1º Saneamento'!$P216)),'2º Saneamento'!H216," ")</f>
        <v xml:space="preserve"> </v>
      </c>
      <c r="I216" s="5" t="str">
        <f>IF(AND('2º Saneamento'!$O216&gt;30%,'2º Saneamento'!I216&gt;='2º Saneamento'!$P216,'2º Saneamento'!I216&lt;='2º Saneamento'!$Q216,COUNT('2º Saneamento'!$C216:$L216)&gt;3,OR('2º Saneamento'!$N216&lt;&gt;'1º Saneamento'!$N216,'2º Saneamento'!$O216&lt;&gt;'1º Saneamento'!$O216,'2º Saneamento'!$P216&lt;&gt;'1º Saneamento'!$P216)),'2º Saneamento'!I216," ")</f>
        <v xml:space="preserve"> </v>
      </c>
      <c r="J216" s="5" t="str">
        <f>IF(AND('2º Saneamento'!$O216&gt;30%,'2º Saneamento'!J216&gt;='2º Saneamento'!$P216,'2º Saneamento'!J216&lt;='2º Saneamento'!$Q216,COUNT('2º Saneamento'!$C216:$L216)&gt;3,OR('2º Saneamento'!$N216&lt;&gt;'1º Saneamento'!$N216,'2º Saneamento'!$O216&lt;&gt;'1º Saneamento'!$O216,'2º Saneamento'!$P216&lt;&gt;'1º Saneamento'!$P216)),'2º Saneamento'!J216," ")</f>
        <v xml:space="preserve"> </v>
      </c>
      <c r="K216" s="5" t="str">
        <f>IF(AND('2º Saneamento'!$O216&gt;30%,'2º Saneamento'!K216&gt;='2º Saneamento'!$P216,'2º Saneamento'!K216&lt;='2º Saneamento'!$Q216,COUNT('2º Saneamento'!$C216:$L216)&gt;3,OR('2º Saneamento'!$N216&lt;&gt;'1º Saneamento'!$N216,'2º Saneamento'!$O216&lt;&gt;'1º Saneamento'!$O216,'2º Saneamento'!$P216&lt;&gt;'1º Saneamento'!$P216)),'2º Saneamento'!K216," ")</f>
        <v xml:space="preserve"> </v>
      </c>
      <c r="L216" s="5" t="str">
        <f>IF(AND('2º Saneamento'!$O216&gt;30%,'2º Saneamento'!L216&gt;='2º Saneamento'!$P216,'2º Saneamento'!L216&lt;='2º Saneamento'!$Q216,COUNT('2º Saneamento'!$C216:$L216)&gt;3,OR('2º Saneamento'!$N216&lt;&gt;'1º Saneamento'!$N216,'2º Saneamento'!$O216&lt;&gt;'1º Saneamento'!$O216,'2º Saneamento'!$P216&lt;&gt;'1º Saneamento'!$P216)),'2º Saneamento'!L216," ")</f>
        <v xml:space="preserve"> </v>
      </c>
      <c r="M216" s="44" t="str">
        <f t="shared" si="20"/>
        <v/>
      </c>
      <c r="N216" s="7" t="str">
        <f t="shared" si="21"/>
        <v/>
      </c>
      <c r="O216" s="8" t="str">
        <f t="shared" si="22"/>
        <v/>
      </c>
      <c r="P216" s="6" t="str">
        <f t="shared" si="23"/>
        <v/>
      </c>
      <c r="Q216" s="5" t="str">
        <f t="shared" si="24"/>
        <v/>
      </c>
    </row>
    <row r="217" spans="1:17" ht="12.75" customHeight="1" x14ac:dyDescent="0.25">
      <c r="A217" s="3" t="str">
        <f>IF('Série original'!$A217&lt;&gt;"",'Série original'!$A217,"")</f>
        <v/>
      </c>
      <c r="B217" s="4" t="str">
        <f>IF('Série original'!$B217&lt;&gt;"",'Série original'!$B217,"")</f>
        <v/>
      </c>
      <c r="C217" s="5" t="str">
        <f>IF(AND('2º Saneamento'!$O217&gt;30%,'2º Saneamento'!C217&gt;='2º Saneamento'!$P217,'2º Saneamento'!C217&lt;='2º Saneamento'!$Q217,COUNT('2º Saneamento'!$C217:$L217)&gt;3,OR('2º Saneamento'!$N217&lt;&gt;'1º Saneamento'!$N217,'2º Saneamento'!$O217&lt;&gt;'1º Saneamento'!$O217,'2º Saneamento'!$P217&lt;&gt;'1º Saneamento'!$P217)),'2º Saneamento'!C217," ")</f>
        <v xml:space="preserve"> </v>
      </c>
      <c r="D217" s="5" t="str">
        <f>IF(AND('2º Saneamento'!$O217&gt;30%,'2º Saneamento'!D217&gt;='2º Saneamento'!$P217,'2º Saneamento'!D217&lt;='2º Saneamento'!$Q217,COUNT('2º Saneamento'!$C217:$L217)&gt;3,OR('2º Saneamento'!$N217&lt;&gt;'1º Saneamento'!$N217,'2º Saneamento'!$O217&lt;&gt;'1º Saneamento'!$O217,'2º Saneamento'!$P217&lt;&gt;'1º Saneamento'!$P217)),'2º Saneamento'!D217," ")</f>
        <v xml:space="preserve"> </v>
      </c>
      <c r="E217" s="5" t="str">
        <f>IF(AND('2º Saneamento'!$O217&gt;30%,'2º Saneamento'!E217&gt;='2º Saneamento'!$P217,'2º Saneamento'!E217&lt;='2º Saneamento'!$Q217,COUNT('2º Saneamento'!$C217:$L217)&gt;3,OR('2º Saneamento'!$N217&lt;&gt;'1º Saneamento'!$N217,'2º Saneamento'!$O217&lt;&gt;'1º Saneamento'!$O217,'2º Saneamento'!$P217&lt;&gt;'1º Saneamento'!$P217)),'2º Saneamento'!E217," ")</f>
        <v xml:space="preserve"> </v>
      </c>
      <c r="F217" s="5" t="str">
        <f>IF(AND('2º Saneamento'!$O217&gt;30%,'2º Saneamento'!F217&gt;='2º Saneamento'!$P217,'2º Saneamento'!F217&lt;='2º Saneamento'!$Q217,COUNT('2º Saneamento'!$C217:$L217)&gt;3,OR('2º Saneamento'!$N217&lt;&gt;'1º Saneamento'!$N217,'2º Saneamento'!$O217&lt;&gt;'1º Saneamento'!$O217,'2º Saneamento'!$P217&lt;&gt;'1º Saneamento'!$P217)),'2º Saneamento'!F217," ")</f>
        <v xml:space="preserve"> </v>
      </c>
      <c r="G217" s="5" t="str">
        <f>IF(AND('2º Saneamento'!$O217&gt;30%,'2º Saneamento'!G217&gt;='2º Saneamento'!$P217,'2º Saneamento'!G217&lt;='2º Saneamento'!$Q217,COUNT('2º Saneamento'!$C217:$L217)&gt;3,OR('2º Saneamento'!$N217&lt;&gt;'1º Saneamento'!$N217,'2º Saneamento'!$O217&lt;&gt;'1º Saneamento'!$O217,'2º Saneamento'!$P217&lt;&gt;'1º Saneamento'!$P217)),'2º Saneamento'!G217," ")</f>
        <v xml:space="preserve"> </v>
      </c>
      <c r="H217" s="5" t="str">
        <f>IF(AND('2º Saneamento'!$O217&gt;30%,'2º Saneamento'!H217&gt;='2º Saneamento'!$P217,'2º Saneamento'!H217&lt;='2º Saneamento'!$Q217,COUNT('2º Saneamento'!$C217:$L217)&gt;3,OR('2º Saneamento'!$N217&lt;&gt;'1º Saneamento'!$N217,'2º Saneamento'!$O217&lt;&gt;'1º Saneamento'!$O217,'2º Saneamento'!$P217&lt;&gt;'1º Saneamento'!$P217)),'2º Saneamento'!H217," ")</f>
        <v xml:space="preserve"> </v>
      </c>
      <c r="I217" s="5" t="str">
        <f>IF(AND('2º Saneamento'!$O217&gt;30%,'2º Saneamento'!I217&gt;='2º Saneamento'!$P217,'2º Saneamento'!I217&lt;='2º Saneamento'!$Q217,COUNT('2º Saneamento'!$C217:$L217)&gt;3,OR('2º Saneamento'!$N217&lt;&gt;'1º Saneamento'!$N217,'2º Saneamento'!$O217&lt;&gt;'1º Saneamento'!$O217,'2º Saneamento'!$P217&lt;&gt;'1º Saneamento'!$P217)),'2º Saneamento'!I217," ")</f>
        <v xml:space="preserve"> </v>
      </c>
      <c r="J217" s="5" t="str">
        <f>IF(AND('2º Saneamento'!$O217&gt;30%,'2º Saneamento'!J217&gt;='2º Saneamento'!$P217,'2º Saneamento'!J217&lt;='2º Saneamento'!$Q217,COUNT('2º Saneamento'!$C217:$L217)&gt;3,OR('2º Saneamento'!$N217&lt;&gt;'1º Saneamento'!$N217,'2º Saneamento'!$O217&lt;&gt;'1º Saneamento'!$O217,'2º Saneamento'!$P217&lt;&gt;'1º Saneamento'!$P217)),'2º Saneamento'!J217," ")</f>
        <v xml:space="preserve"> </v>
      </c>
      <c r="K217" s="5" t="str">
        <f>IF(AND('2º Saneamento'!$O217&gt;30%,'2º Saneamento'!K217&gt;='2º Saneamento'!$P217,'2º Saneamento'!K217&lt;='2º Saneamento'!$Q217,COUNT('2º Saneamento'!$C217:$L217)&gt;3,OR('2º Saneamento'!$N217&lt;&gt;'1º Saneamento'!$N217,'2º Saneamento'!$O217&lt;&gt;'1º Saneamento'!$O217,'2º Saneamento'!$P217&lt;&gt;'1º Saneamento'!$P217)),'2º Saneamento'!K217," ")</f>
        <v xml:space="preserve"> </v>
      </c>
      <c r="L217" s="5" t="str">
        <f>IF(AND('2º Saneamento'!$O217&gt;30%,'2º Saneamento'!L217&gt;='2º Saneamento'!$P217,'2º Saneamento'!L217&lt;='2º Saneamento'!$Q217,COUNT('2º Saneamento'!$C217:$L217)&gt;3,OR('2º Saneamento'!$N217&lt;&gt;'1º Saneamento'!$N217,'2º Saneamento'!$O217&lt;&gt;'1º Saneamento'!$O217,'2º Saneamento'!$P217&lt;&gt;'1º Saneamento'!$P217)),'2º Saneamento'!L217," ")</f>
        <v xml:space="preserve"> </v>
      </c>
      <c r="M217" s="44" t="str">
        <f t="shared" si="20"/>
        <v/>
      </c>
      <c r="N217" s="7" t="str">
        <f t="shared" si="21"/>
        <v/>
      </c>
      <c r="O217" s="8" t="str">
        <f t="shared" si="22"/>
        <v/>
      </c>
      <c r="P217" s="6" t="str">
        <f t="shared" si="23"/>
        <v/>
      </c>
      <c r="Q217" s="5" t="str">
        <f t="shared" si="24"/>
        <v/>
      </c>
    </row>
    <row r="218" spans="1:17" ht="12.75" customHeight="1" x14ac:dyDescent="0.25">
      <c r="A218" s="3" t="str">
        <f>IF('Série original'!$A218&lt;&gt;"",'Série original'!$A218,"")</f>
        <v/>
      </c>
      <c r="B218" s="4" t="str">
        <f>IF('Série original'!$B218&lt;&gt;"",'Série original'!$B218,"")</f>
        <v/>
      </c>
      <c r="C218" s="5" t="str">
        <f>IF(AND('2º Saneamento'!$O218&gt;30%,'2º Saneamento'!C218&gt;='2º Saneamento'!$P218,'2º Saneamento'!C218&lt;='2º Saneamento'!$Q218,COUNT('2º Saneamento'!$C218:$L218)&gt;3,OR('2º Saneamento'!$N218&lt;&gt;'1º Saneamento'!$N218,'2º Saneamento'!$O218&lt;&gt;'1º Saneamento'!$O218,'2º Saneamento'!$P218&lt;&gt;'1º Saneamento'!$P218)),'2º Saneamento'!C218," ")</f>
        <v xml:space="preserve"> </v>
      </c>
      <c r="D218" s="5" t="str">
        <f>IF(AND('2º Saneamento'!$O218&gt;30%,'2º Saneamento'!D218&gt;='2º Saneamento'!$P218,'2º Saneamento'!D218&lt;='2º Saneamento'!$Q218,COUNT('2º Saneamento'!$C218:$L218)&gt;3,OR('2º Saneamento'!$N218&lt;&gt;'1º Saneamento'!$N218,'2º Saneamento'!$O218&lt;&gt;'1º Saneamento'!$O218,'2º Saneamento'!$P218&lt;&gt;'1º Saneamento'!$P218)),'2º Saneamento'!D218," ")</f>
        <v xml:space="preserve"> </v>
      </c>
      <c r="E218" s="5" t="str">
        <f>IF(AND('2º Saneamento'!$O218&gt;30%,'2º Saneamento'!E218&gt;='2º Saneamento'!$P218,'2º Saneamento'!E218&lt;='2º Saneamento'!$Q218,COUNT('2º Saneamento'!$C218:$L218)&gt;3,OR('2º Saneamento'!$N218&lt;&gt;'1º Saneamento'!$N218,'2º Saneamento'!$O218&lt;&gt;'1º Saneamento'!$O218,'2º Saneamento'!$P218&lt;&gt;'1º Saneamento'!$P218)),'2º Saneamento'!E218," ")</f>
        <v xml:space="preserve"> </v>
      </c>
      <c r="F218" s="5" t="str">
        <f>IF(AND('2º Saneamento'!$O218&gt;30%,'2º Saneamento'!F218&gt;='2º Saneamento'!$P218,'2º Saneamento'!F218&lt;='2º Saneamento'!$Q218,COUNT('2º Saneamento'!$C218:$L218)&gt;3,OR('2º Saneamento'!$N218&lt;&gt;'1º Saneamento'!$N218,'2º Saneamento'!$O218&lt;&gt;'1º Saneamento'!$O218,'2º Saneamento'!$P218&lt;&gt;'1º Saneamento'!$P218)),'2º Saneamento'!F218," ")</f>
        <v xml:space="preserve"> </v>
      </c>
      <c r="G218" s="5" t="str">
        <f>IF(AND('2º Saneamento'!$O218&gt;30%,'2º Saneamento'!G218&gt;='2º Saneamento'!$P218,'2º Saneamento'!G218&lt;='2º Saneamento'!$Q218,COUNT('2º Saneamento'!$C218:$L218)&gt;3,OR('2º Saneamento'!$N218&lt;&gt;'1º Saneamento'!$N218,'2º Saneamento'!$O218&lt;&gt;'1º Saneamento'!$O218,'2º Saneamento'!$P218&lt;&gt;'1º Saneamento'!$P218)),'2º Saneamento'!G218," ")</f>
        <v xml:space="preserve"> </v>
      </c>
      <c r="H218" s="5" t="str">
        <f>IF(AND('2º Saneamento'!$O218&gt;30%,'2º Saneamento'!H218&gt;='2º Saneamento'!$P218,'2º Saneamento'!H218&lt;='2º Saneamento'!$Q218,COUNT('2º Saneamento'!$C218:$L218)&gt;3,OR('2º Saneamento'!$N218&lt;&gt;'1º Saneamento'!$N218,'2º Saneamento'!$O218&lt;&gt;'1º Saneamento'!$O218,'2º Saneamento'!$P218&lt;&gt;'1º Saneamento'!$P218)),'2º Saneamento'!H218," ")</f>
        <v xml:space="preserve"> </v>
      </c>
      <c r="I218" s="5" t="str">
        <f>IF(AND('2º Saneamento'!$O218&gt;30%,'2º Saneamento'!I218&gt;='2º Saneamento'!$P218,'2º Saneamento'!I218&lt;='2º Saneamento'!$Q218,COUNT('2º Saneamento'!$C218:$L218)&gt;3,OR('2º Saneamento'!$N218&lt;&gt;'1º Saneamento'!$N218,'2º Saneamento'!$O218&lt;&gt;'1º Saneamento'!$O218,'2º Saneamento'!$P218&lt;&gt;'1º Saneamento'!$P218)),'2º Saneamento'!I218," ")</f>
        <v xml:space="preserve"> </v>
      </c>
      <c r="J218" s="5" t="str">
        <f>IF(AND('2º Saneamento'!$O218&gt;30%,'2º Saneamento'!J218&gt;='2º Saneamento'!$P218,'2º Saneamento'!J218&lt;='2º Saneamento'!$Q218,COUNT('2º Saneamento'!$C218:$L218)&gt;3,OR('2º Saneamento'!$N218&lt;&gt;'1º Saneamento'!$N218,'2º Saneamento'!$O218&lt;&gt;'1º Saneamento'!$O218,'2º Saneamento'!$P218&lt;&gt;'1º Saneamento'!$P218)),'2º Saneamento'!J218," ")</f>
        <v xml:space="preserve"> </v>
      </c>
      <c r="K218" s="5" t="str">
        <f>IF(AND('2º Saneamento'!$O218&gt;30%,'2º Saneamento'!K218&gt;='2º Saneamento'!$P218,'2º Saneamento'!K218&lt;='2º Saneamento'!$Q218,COUNT('2º Saneamento'!$C218:$L218)&gt;3,OR('2º Saneamento'!$N218&lt;&gt;'1º Saneamento'!$N218,'2º Saneamento'!$O218&lt;&gt;'1º Saneamento'!$O218,'2º Saneamento'!$P218&lt;&gt;'1º Saneamento'!$P218)),'2º Saneamento'!K218," ")</f>
        <v xml:space="preserve"> </v>
      </c>
      <c r="L218" s="5" t="str">
        <f>IF(AND('2º Saneamento'!$O218&gt;30%,'2º Saneamento'!L218&gt;='2º Saneamento'!$P218,'2º Saneamento'!L218&lt;='2º Saneamento'!$Q218,COUNT('2º Saneamento'!$C218:$L218)&gt;3,OR('2º Saneamento'!$N218&lt;&gt;'1º Saneamento'!$N218,'2º Saneamento'!$O218&lt;&gt;'1º Saneamento'!$O218,'2º Saneamento'!$P218&lt;&gt;'1º Saneamento'!$P218)),'2º Saneamento'!L218," ")</f>
        <v xml:space="preserve"> </v>
      </c>
      <c r="M218" s="44" t="str">
        <f t="shared" si="20"/>
        <v/>
      </c>
      <c r="N218" s="7" t="str">
        <f t="shared" si="21"/>
        <v/>
      </c>
      <c r="O218" s="8" t="str">
        <f t="shared" si="22"/>
        <v/>
      </c>
      <c r="P218" s="6" t="str">
        <f t="shared" si="23"/>
        <v/>
      </c>
      <c r="Q218" s="5" t="str">
        <f t="shared" si="24"/>
        <v/>
      </c>
    </row>
    <row r="219" spans="1:17" ht="12.75" customHeight="1" x14ac:dyDescent="0.25">
      <c r="A219" s="3" t="str">
        <f>IF('Série original'!$A219&lt;&gt;"",'Série original'!$A219,"")</f>
        <v/>
      </c>
      <c r="B219" s="4" t="str">
        <f>IF('Série original'!$B219&lt;&gt;"",'Série original'!$B219,"")</f>
        <v/>
      </c>
      <c r="C219" s="5" t="str">
        <f>IF(AND('2º Saneamento'!$O219&gt;30%,'2º Saneamento'!C219&gt;='2º Saneamento'!$P219,'2º Saneamento'!C219&lt;='2º Saneamento'!$Q219,COUNT('2º Saneamento'!$C219:$L219)&gt;3,OR('2º Saneamento'!$N219&lt;&gt;'1º Saneamento'!$N219,'2º Saneamento'!$O219&lt;&gt;'1º Saneamento'!$O219,'2º Saneamento'!$P219&lt;&gt;'1º Saneamento'!$P219)),'2º Saneamento'!C219," ")</f>
        <v xml:space="preserve"> </v>
      </c>
      <c r="D219" s="5" t="str">
        <f>IF(AND('2º Saneamento'!$O219&gt;30%,'2º Saneamento'!D219&gt;='2º Saneamento'!$P219,'2º Saneamento'!D219&lt;='2º Saneamento'!$Q219,COUNT('2º Saneamento'!$C219:$L219)&gt;3,OR('2º Saneamento'!$N219&lt;&gt;'1º Saneamento'!$N219,'2º Saneamento'!$O219&lt;&gt;'1º Saneamento'!$O219,'2º Saneamento'!$P219&lt;&gt;'1º Saneamento'!$P219)),'2º Saneamento'!D219," ")</f>
        <v xml:space="preserve"> </v>
      </c>
      <c r="E219" s="5" t="str">
        <f>IF(AND('2º Saneamento'!$O219&gt;30%,'2º Saneamento'!E219&gt;='2º Saneamento'!$P219,'2º Saneamento'!E219&lt;='2º Saneamento'!$Q219,COUNT('2º Saneamento'!$C219:$L219)&gt;3,OR('2º Saneamento'!$N219&lt;&gt;'1º Saneamento'!$N219,'2º Saneamento'!$O219&lt;&gt;'1º Saneamento'!$O219,'2º Saneamento'!$P219&lt;&gt;'1º Saneamento'!$P219)),'2º Saneamento'!E219," ")</f>
        <v xml:space="preserve"> </v>
      </c>
      <c r="F219" s="5" t="str">
        <f>IF(AND('2º Saneamento'!$O219&gt;30%,'2º Saneamento'!F219&gt;='2º Saneamento'!$P219,'2º Saneamento'!F219&lt;='2º Saneamento'!$Q219,COUNT('2º Saneamento'!$C219:$L219)&gt;3,OR('2º Saneamento'!$N219&lt;&gt;'1º Saneamento'!$N219,'2º Saneamento'!$O219&lt;&gt;'1º Saneamento'!$O219,'2º Saneamento'!$P219&lt;&gt;'1º Saneamento'!$P219)),'2º Saneamento'!F219," ")</f>
        <v xml:space="preserve"> </v>
      </c>
      <c r="G219" s="5" t="str">
        <f>IF(AND('2º Saneamento'!$O219&gt;30%,'2º Saneamento'!G219&gt;='2º Saneamento'!$P219,'2º Saneamento'!G219&lt;='2º Saneamento'!$Q219,COUNT('2º Saneamento'!$C219:$L219)&gt;3,OR('2º Saneamento'!$N219&lt;&gt;'1º Saneamento'!$N219,'2º Saneamento'!$O219&lt;&gt;'1º Saneamento'!$O219,'2º Saneamento'!$P219&lt;&gt;'1º Saneamento'!$P219)),'2º Saneamento'!G219," ")</f>
        <v xml:space="preserve"> </v>
      </c>
      <c r="H219" s="5" t="str">
        <f>IF(AND('2º Saneamento'!$O219&gt;30%,'2º Saneamento'!H219&gt;='2º Saneamento'!$P219,'2º Saneamento'!H219&lt;='2º Saneamento'!$Q219,COUNT('2º Saneamento'!$C219:$L219)&gt;3,OR('2º Saneamento'!$N219&lt;&gt;'1º Saneamento'!$N219,'2º Saneamento'!$O219&lt;&gt;'1º Saneamento'!$O219,'2º Saneamento'!$P219&lt;&gt;'1º Saneamento'!$P219)),'2º Saneamento'!H219," ")</f>
        <v xml:space="preserve"> </v>
      </c>
      <c r="I219" s="5" t="str">
        <f>IF(AND('2º Saneamento'!$O219&gt;30%,'2º Saneamento'!I219&gt;='2º Saneamento'!$P219,'2º Saneamento'!I219&lt;='2º Saneamento'!$Q219,COUNT('2º Saneamento'!$C219:$L219)&gt;3,OR('2º Saneamento'!$N219&lt;&gt;'1º Saneamento'!$N219,'2º Saneamento'!$O219&lt;&gt;'1º Saneamento'!$O219,'2º Saneamento'!$P219&lt;&gt;'1º Saneamento'!$P219)),'2º Saneamento'!I219," ")</f>
        <v xml:space="preserve"> </v>
      </c>
      <c r="J219" s="5" t="str">
        <f>IF(AND('2º Saneamento'!$O219&gt;30%,'2º Saneamento'!J219&gt;='2º Saneamento'!$P219,'2º Saneamento'!J219&lt;='2º Saneamento'!$Q219,COUNT('2º Saneamento'!$C219:$L219)&gt;3,OR('2º Saneamento'!$N219&lt;&gt;'1º Saneamento'!$N219,'2º Saneamento'!$O219&lt;&gt;'1º Saneamento'!$O219,'2º Saneamento'!$P219&lt;&gt;'1º Saneamento'!$P219)),'2º Saneamento'!J219," ")</f>
        <v xml:space="preserve"> </v>
      </c>
      <c r="K219" s="5" t="str">
        <f>IF(AND('2º Saneamento'!$O219&gt;30%,'2º Saneamento'!K219&gt;='2º Saneamento'!$P219,'2º Saneamento'!K219&lt;='2º Saneamento'!$Q219,COUNT('2º Saneamento'!$C219:$L219)&gt;3,OR('2º Saneamento'!$N219&lt;&gt;'1º Saneamento'!$N219,'2º Saneamento'!$O219&lt;&gt;'1º Saneamento'!$O219,'2º Saneamento'!$P219&lt;&gt;'1º Saneamento'!$P219)),'2º Saneamento'!K219," ")</f>
        <v xml:space="preserve"> </v>
      </c>
      <c r="L219" s="5" t="str">
        <f>IF(AND('2º Saneamento'!$O219&gt;30%,'2º Saneamento'!L219&gt;='2º Saneamento'!$P219,'2º Saneamento'!L219&lt;='2º Saneamento'!$Q219,COUNT('2º Saneamento'!$C219:$L219)&gt;3,OR('2º Saneamento'!$N219&lt;&gt;'1º Saneamento'!$N219,'2º Saneamento'!$O219&lt;&gt;'1º Saneamento'!$O219,'2º Saneamento'!$P219&lt;&gt;'1º Saneamento'!$P219)),'2º Saneamento'!L219," ")</f>
        <v xml:space="preserve"> </v>
      </c>
      <c r="M219" s="44" t="str">
        <f t="shared" si="20"/>
        <v/>
      </c>
      <c r="N219" s="7" t="str">
        <f t="shared" si="21"/>
        <v/>
      </c>
      <c r="O219" s="8" t="str">
        <f t="shared" si="22"/>
        <v/>
      </c>
      <c r="P219" s="6" t="str">
        <f t="shared" si="23"/>
        <v/>
      </c>
      <c r="Q219" s="5" t="str">
        <f t="shared" si="24"/>
        <v/>
      </c>
    </row>
    <row r="220" spans="1:17" ht="12.75" customHeight="1" x14ac:dyDescent="0.25">
      <c r="A220" s="3" t="str">
        <f>IF('Série original'!$A220&lt;&gt;"",'Série original'!$A220,"")</f>
        <v/>
      </c>
      <c r="B220" s="4" t="str">
        <f>IF('Série original'!$B220&lt;&gt;"",'Série original'!$B220,"")</f>
        <v/>
      </c>
      <c r="C220" s="5" t="str">
        <f>IF(AND('2º Saneamento'!$O220&gt;30%,'2º Saneamento'!C220&gt;='2º Saneamento'!$P220,'2º Saneamento'!C220&lt;='2º Saneamento'!$Q220,COUNT('2º Saneamento'!$C220:$L220)&gt;3,OR('2º Saneamento'!$N220&lt;&gt;'1º Saneamento'!$N220,'2º Saneamento'!$O220&lt;&gt;'1º Saneamento'!$O220,'2º Saneamento'!$P220&lt;&gt;'1º Saneamento'!$P220)),'2º Saneamento'!C220," ")</f>
        <v xml:space="preserve"> </v>
      </c>
      <c r="D220" s="5" t="str">
        <f>IF(AND('2º Saneamento'!$O220&gt;30%,'2º Saneamento'!D220&gt;='2º Saneamento'!$P220,'2º Saneamento'!D220&lt;='2º Saneamento'!$Q220,COUNT('2º Saneamento'!$C220:$L220)&gt;3,OR('2º Saneamento'!$N220&lt;&gt;'1º Saneamento'!$N220,'2º Saneamento'!$O220&lt;&gt;'1º Saneamento'!$O220,'2º Saneamento'!$P220&lt;&gt;'1º Saneamento'!$P220)),'2º Saneamento'!D220," ")</f>
        <v xml:space="preserve"> </v>
      </c>
      <c r="E220" s="5" t="str">
        <f>IF(AND('2º Saneamento'!$O220&gt;30%,'2º Saneamento'!E220&gt;='2º Saneamento'!$P220,'2º Saneamento'!E220&lt;='2º Saneamento'!$Q220,COUNT('2º Saneamento'!$C220:$L220)&gt;3,OR('2º Saneamento'!$N220&lt;&gt;'1º Saneamento'!$N220,'2º Saneamento'!$O220&lt;&gt;'1º Saneamento'!$O220,'2º Saneamento'!$P220&lt;&gt;'1º Saneamento'!$P220)),'2º Saneamento'!E220," ")</f>
        <v xml:space="preserve"> </v>
      </c>
      <c r="F220" s="5" t="str">
        <f>IF(AND('2º Saneamento'!$O220&gt;30%,'2º Saneamento'!F220&gt;='2º Saneamento'!$P220,'2º Saneamento'!F220&lt;='2º Saneamento'!$Q220,COUNT('2º Saneamento'!$C220:$L220)&gt;3,OR('2º Saneamento'!$N220&lt;&gt;'1º Saneamento'!$N220,'2º Saneamento'!$O220&lt;&gt;'1º Saneamento'!$O220,'2º Saneamento'!$P220&lt;&gt;'1º Saneamento'!$P220)),'2º Saneamento'!F220," ")</f>
        <v xml:space="preserve"> </v>
      </c>
      <c r="G220" s="5" t="str">
        <f>IF(AND('2º Saneamento'!$O220&gt;30%,'2º Saneamento'!G220&gt;='2º Saneamento'!$P220,'2º Saneamento'!G220&lt;='2º Saneamento'!$Q220,COUNT('2º Saneamento'!$C220:$L220)&gt;3,OR('2º Saneamento'!$N220&lt;&gt;'1º Saneamento'!$N220,'2º Saneamento'!$O220&lt;&gt;'1º Saneamento'!$O220,'2º Saneamento'!$P220&lt;&gt;'1º Saneamento'!$P220)),'2º Saneamento'!G220," ")</f>
        <v xml:space="preserve"> </v>
      </c>
      <c r="H220" s="5" t="str">
        <f>IF(AND('2º Saneamento'!$O220&gt;30%,'2º Saneamento'!H220&gt;='2º Saneamento'!$P220,'2º Saneamento'!H220&lt;='2º Saneamento'!$Q220,COUNT('2º Saneamento'!$C220:$L220)&gt;3,OR('2º Saneamento'!$N220&lt;&gt;'1º Saneamento'!$N220,'2º Saneamento'!$O220&lt;&gt;'1º Saneamento'!$O220,'2º Saneamento'!$P220&lt;&gt;'1º Saneamento'!$P220)),'2º Saneamento'!H220," ")</f>
        <v xml:space="preserve"> </v>
      </c>
      <c r="I220" s="5" t="str">
        <f>IF(AND('2º Saneamento'!$O220&gt;30%,'2º Saneamento'!I220&gt;='2º Saneamento'!$P220,'2º Saneamento'!I220&lt;='2º Saneamento'!$Q220,COUNT('2º Saneamento'!$C220:$L220)&gt;3,OR('2º Saneamento'!$N220&lt;&gt;'1º Saneamento'!$N220,'2º Saneamento'!$O220&lt;&gt;'1º Saneamento'!$O220,'2º Saneamento'!$P220&lt;&gt;'1º Saneamento'!$P220)),'2º Saneamento'!I220," ")</f>
        <v xml:space="preserve"> </v>
      </c>
      <c r="J220" s="5" t="str">
        <f>IF(AND('2º Saneamento'!$O220&gt;30%,'2º Saneamento'!J220&gt;='2º Saneamento'!$P220,'2º Saneamento'!J220&lt;='2º Saneamento'!$Q220,COUNT('2º Saneamento'!$C220:$L220)&gt;3,OR('2º Saneamento'!$N220&lt;&gt;'1º Saneamento'!$N220,'2º Saneamento'!$O220&lt;&gt;'1º Saneamento'!$O220,'2º Saneamento'!$P220&lt;&gt;'1º Saneamento'!$P220)),'2º Saneamento'!J220," ")</f>
        <v xml:space="preserve"> </v>
      </c>
      <c r="K220" s="5" t="str">
        <f>IF(AND('2º Saneamento'!$O220&gt;30%,'2º Saneamento'!K220&gt;='2º Saneamento'!$P220,'2º Saneamento'!K220&lt;='2º Saneamento'!$Q220,COUNT('2º Saneamento'!$C220:$L220)&gt;3,OR('2º Saneamento'!$N220&lt;&gt;'1º Saneamento'!$N220,'2º Saneamento'!$O220&lt;&gt;'1º Saneamento'!$O220,'2º Saneamento'!$P220&lt;&gt;'1º Saneamento'!$P220)),'2º Saneamento'!K220," ")</f>
        <v xml:space="preserve"> </v>
      </c>
      <c r="L220" s="5" t="str">
        <f>IF(AND('2º Saneamento'!$O220&gt;30%,'2º Saneamento'!L220&gt;='2º Saneamento'!$P220,'2º Saneamento'!L220&lt;='2º Saneamento'!$Q220,COUNT('2º Saneamento'!$C220:$L220)&gt;3,OR('2º Saneamento'!$N220&lt;&gt;'1º Saneamento'!$N220,'2º Saneamento'!$O220&lt;&gt;'1º Saneamento'!$O220,'2º Saneamento'!$P220&lt;&gt;'1º Saneamento'!$P220)),'2º Saneamento'!L220," ")</f>
        <v xml:space="preserve"> </v>
      </c>
      <c r="M220" s="44" t="str">
        <f t="shared" si="20"/>
        <v/>
      </c>
      <c r="N220" s="7" t="str">
        <f t="shared" si="21"/>
        <v/>
      </c>
      <c r="O220" s="8" t="str">
        <f t="shared" si="22"/>
        <v/>
      </c>
      <c r="P220" s="6" t="str">
        <f t="shared" si="23"/>
        <v/>
      </c>
      <c r="Q220" s="5" t="str">
        <f t="shared" si="24"/>
        <v/>
      </c>
    </row>
    <row r="221" spans="1:17" ht="12.75" customHeight="1" x14ac:dyDescent="0.25">
      <c r="A221" s="3" t="str">
        <f>IF('Série original'!$A221&lt;&gt;"",'Série original'!$A221,"")</f>
        <v/>
      </c>
      <c r="B221" s="4" t="str">
        <f>IF('Série original'!$B221&lt;&gt;"",'Série original'!$B221,"")</f>
        <v/>
      </c>
      <c r="C221" s="5" t="str">
        <f>IF(AND('2º Saneamento'!$O221&gt;30%,'2º Saneamento'!C221&gt;='2º Saneamento'!$P221,'2º Saneamento'!C221&lt;='2º Saneamento'!$Q221,COUNT('2º Saneamento'!$C221:$L221)&gt;3,OR('2º Saneamento'!$N221&lt;&gt;'1º Saneamento'!$N221,'2º Saneamento'!$O221&lt;&gt;'1º Saneamento'!$O221,'2º Saneamento'!$P221&lt;&gt;'1º Saneamento'!$P221)),'2º Saneamento'!C221," ")</f>
        <v xml:space="preserve"> </v>
      </c>
      <c r="D221" s="5" t="str">
        <f>IF(AND('2º Saneamento'!$O221&gt;30%,'2º Saneamento'!D221&gt;='2º Saneamento'!$P221,'2º Saneamento'!D221&lt;='2º Saneamento'!$Q221,COUNT('2º Saneamento'!$C221:$L221)&gt;3,OR('2º Saneamento'!$N221&lt;&gt;'1º Saneamento'!$N221,'2º Saneamento'!$O221&lt;&gt;'1º Saneamento'!$O221,'2º Saneamento'!$P221&lt;&gt;'1º Saneamento'!$P221)),'2º Saneamento'!D221," ")</f>
        <v xml:space="preserve"> </v>
      </c>
      <c r="E221" s="5" t="str">
        <f>IF(AND('2º Saneamento'!$O221&gt;30%,'2º Saneamento'!E221&gt;='2º Saneamento'!$P221,'2º Saneamento'!E221&lt;='2º Saneamento'!$Q221,COUNT('2º Saneamento'!$C221:$L221)&gt;3,OR('2º Saneamento'!$N221&lt;&gt;'1º Saneamento'!$N221,'2º Saneamento'!$O221&lt;&gt;'1º Saneamento'!$O221,'2º Saneamento'!$P221&lt;&gt;'1º Saneamento'!$P221)),'2º Saneamento'!E221," ")</f>
        <v xml:space="preserve"> </v>
      </c>
      <c r="F221" s="5" t="str">
        <f>IF(AND('2º Saneamento'!$O221&gt;30%,'2º Saneamento'!F221&gt;='2º Saneamento'!$P221,'2º Saneamento'!F221&lt;='2º Saneamento'!$Q221,COUNT('2º Saneamento'!$C221:$L221)&gt;3,OR('2º Saneamento'!$N221&lt;&gt;'1º Saneamento'!$N221,'2º Saneamento'!$O221&lt;&gt;'1º Saneamento'!$O221,'2º Saneamento'!$P221&lt;&gt;'1º Saneamento'!$P221)),'2º Saneamento'!F221," ")</f>
        <v xml:space="preserve"> </v>
      </c>
      <c r="G221" s="5" t="str">
        <f>IF(AND('2º Saneamento'!$O221&gt;30%,'2º Saneamento'!G221&gt;='2º Saneamento'!$P221,'2º Saneamento'!G221&lt;='2º Saneamento'!$Q221,COUNT('2º Saneamento'!$C221:$L221)&gt;3,OR('2º Saneamento'!$N221&lt;&gt;'1º Saneamento'!$N221,'2º Saneamento'!$O221&lt;&gt;'1º Saneamento'!$O221,'2º Saneamento'!$P221&lt;&gt;'1º Saneamento'!$P221)),'2º Saneamento'!G221," ")</f>
        <v xml:space="preserve"> </v>
      </c>
      <c r="H221" s="5" t="str">
        <f>IF(AND('2º Saneamento'!$O221&gt;30%,'2º Saneamento'!H221&gt;='2º Saneamento'!$P221,'2º Saneamento'!H221&lt;='2º Saneamento'!$Q221,COUNT('2º Saneamento'!$C221:$L221)&gt;3,OR('2º Saneamento'!$N221&lt;&gt;'1º Saneamento'!$N221,'2º Saneamento'!$O221&lt;&gt;'1º Saneamento'!$O221,'2º Saneamento'!$P221&lt;&gt;'1º Saneamento'!$P221)),'2º Saneamento'!H221," ")</f>
        <v xml:space="preserve"> </v>
      </c>
      <c r="I221" s="5" t="str">
        <f>IF(AND('2º Saneamento'!$O221&gt;30%,'2º Saneamento'!I221&gt;='2º Saneamento'!$P221,'2º Saneamento'!I221&lt;='2º Saneamento'!$Q221,COUNT('2º Saneamento'!$C221:$L221)&gt;3,OR('2º Saneamento'!$N221&lt;&gt;'1º Saneamento'!$N221,'2º Saneamento'!$O221&lt;&gt;'1º Saneamento'!$O221,'2º Saneamento'!$P221&lt;&gt;'1º Saneamento'!$P221)),'2º Saneamento'!I221," ")</f>
        <v xml:space="preserve"> </v>
      </c>
      <c r="J221" s="5" t="str">
        <f>IF(AND('2º Saneamento'!$O221&gt;30%,'2º Saneamento'!J221&gt;='2º Saneamento'!$P221,'2º Saneamento'!J221&lt;='2º Saneamento'!$Q221,COUNT('2º Saneamento'!$C221:$L221)&gt;3,OR('2º Saneamento'!$N221&lt;&gt;'1º Saneamento'!$N221,'2º Saneamento'!$O221&lt;&gt;'1º Saneamento'!$O221,'2º Saneamento'!$P221&lt;&gt;'1º Saneamento'!$P221)),'2º Saneamento'!J221," ")</f>
        <v xml:space="preserve"> </v>
      </c>
      <c r="K221" s="5" t="str">
        <f>IF(AND('2º Saneamento'!$O221&gt;30%,'2º Saneamento'!K221&gt;='2º Saneamento'!$P221,'2º Saneamento'!K221&lt;='2º Saneamento'!$Q221,COUNT('2º Saneamento'!$C221:$L221)&gt;3,OR('2º Saneamento'!$N221&lt;&gt;'1º Saneamento'!$N221,'2º Saneamento'!$O221&lt;&gt;'1º Saneamento'!$O221,'2º Saneamento'!$P221&lt;&gt;'1º Saneamento'!$P221)),'2º Saneamento'!K221," ")</f>
        <v xml:space="preserve"> </v>
      </c>
      <c r="L221" s="5" t="str">
        <f>IF(AND('2º Saneamento'!$O221&gt;30%,'2º Saneamento'!L221&gt;='2º Saneamento'!$P221,'2º Saneamento'!L221&lt;='2º Saneamento'!$Q221,COUNT('2º Saneamento'!$C221:$L221)&gt;3,OR('2º Saneamento'!$N221&lt;&gt;'1º Saneamento'!$N221,'2º Saneamento'!$O221&lt;&gt;'1º Saneamento'!$O221,'2º Saneamento'!$P221&lt;&gt;'1º Saneamento'!$P221)),'2º Saneamento'!L221," ")</f>
        <v xml:space="preserve"> </v>
      </c>
      <c r="M221" s="44" t="str">
        <f t="shared" si="20"/>
        <v/>
      </c>
      <c r="N221" s="7" t="str">
        <f t="shared" si="21"/>
        <v/>
      </c>
      <c r="O221" s="8" t="str">
        <f t="shared" si="22"/>
        <v/>
      </c>
      <c r="P221" s="6" t="str">
        <f t="shared" si="23"/>
        <v/>
      </c>
      <c r="Q221" s="5" t="str">
        <f t="shared" si="24"/>
        <v/>
      </c>
    </row>
    <row r="222" spans="1:17" ht="12.75" customHeight="1" x14ac:dyDescent="0.25">
      <c r="A222" s="3" t="str">
        <f>IF('Série original'!$A222&lt;&gt;"",'Série original'!$A222,"")</f>
        <v/>
      </c>
      <c r="B222" s="4" t="str">
        <f>IF('Série original'!$B222&lt;&gt;"",'Série original'!$B222,"")</f>
        <v/>
      </c>
      <c r="C222" s="5" t="str">
        <f>IF(AND('2º Saneamento'!$O222&gt;30%,'2º Saneamento'!C222&gt;='2º Saneamento'!$P222,'2º Saneamento'!C222&lt;='2º Saneamento'!$Q222,COUNT('2º Saneamento'!$C222:$L222)&gt;3,OR('2º Saneamento'!$N222&lt;&gt;'1º Saneamento'!$N222,'2º Saneamento'!$O222&lt;&gt;'1º Saneamento'!$O222,'2º Saneamento'!$P222&lt;&gt;'1º Saneamento'!$P222)),'2º Saneamento'!C222," ")</f>
        <v xml:space="preserve"> </v>
      </c>
      <c r="D222" s="5" t="str">
        <f>IF(AND('2º Saneamento'!$O222&gt;30%,'2º Saneamento'!D222&gt;='2º Saneamento'!$P222,'2º Saneamento'!D222&lt;='2º Saneamento'!$Q222,COUNT('2º Saneamento'!$C222:$L222)&gt;3,OR('2º Saneamento'!$N222&lt;&gt;'1º Saneamento'!$N222,'2º Saneamento'!$O222&lt;&gt;'1º Saneamento'!$O222,'2º Saneamento'!$P222&lt;&gt;'1º Saneamento'!$P222)),'2º Saneamento'!D222," ")</f>
        <v xml:space="preserve"> </v>
      </c>
      <c r="E222" s="5" t="str">
        <f>IF(AND('2º Saneamento'!$O222&gt;30%,'2º Saneamento'!E222&gt;='2º Saneamento'!$P222,'2º Saneamento'!E222&lt;='2º Saneamento'!$Q222,COUNT('2º Saneamento'!$C222:$L222)&gt;3,OR('2º Saneamento'!$N222&lt;&gt;'1º Saneamento'!$N222,'2º Saneamento'!$O222&lt;&gt;'1º Saneamento'!$O222,'2º Saneamento'!$P222&lt;&gt;'1º Saneamento'!$P222)),'2º Saneamento'!E222," ")</f>
        <v xml:space="preserve"> </v>
      </c>
      <c r="F222" s="5" t="str">
        <f>IF(AND('2º Saneamento'!$O222&gt;30%,'2º Saneamento'!F222&gt;='2º Saneamento'!$P222,'2º Saneamento'!F222&lt;='2º Saneamento'!$Q222,COUNT('2º Saneamento'!$C222:$L222)&gt;3,OR('2º Saneamento'!$N222&lt;&gt;'1º Saneamento'!$N222,'2º Saneamento'!$O222&lt;&gt;'1º Saneamento'!$O222,'2º Saneamento'!$P222&lt;&gt;'1º Saneamento'!$P222)),'2º Saneamento'!F222," ")</f>
        <v xml:space="preserve"> </v>
      </c>
      <c r="G222" s="5" t="str">
        <f>IF(AND('2º Saneamento'!$O222&gt;30%,'2º Saneamento'!G222&gt;='2º Saneamento'!$P222,'2º Saneamento'!G222&lt;='2º Saneamento'!$Q222,COUNT('2º Saneamento'!$C222:$L222)&gt;3,OR('2º Saneamento'!$N222&lt;&gt;'1º Saneamento'!$N222,'2º Saneamento'!$O222&lt;&gt;'1º Saneamento'!$O222,'2º Saneamento'!$P222&lt;&gt;'1º Saneamento'!$P222)),'2º Saneamento'!G222," ")</f>
        <v xml:space="preserve"> </v>
      </c>
      <c r="H222" s="5" t="str">
        <f>IF(AND('2º Saneamento'!$O222&gt;30%,'2º Saneamento'!H222&gt;='2º Saneamento'!$P222,'2º Saneamento'!H222&lt;='2º Saneamento'!$Q222,COUNT('2º Saneamento'!$C222:$L222)&gt;3,OR('2º Saneamento'!$N222&lt;&gt;'1º Saneamento'!$N222,'2º Saneamento'!$O222&lt;&gt;'1º Saneamento'!$O222,'2º Saneamento'!$P222&lt;&gt;'1º Saneamento'!$P222)),'2º Saneamento'!H222," ")</f>
        <v xml:space="preserve"> </v>
      </c>
      <c r="I222" s="5" t="str">
        <f>IF(AND('2º Saneamento'!$O222&gt;30%,'2º Saneamento'!I222&gt;='2º Saneamento'!$P222,'2º Saneamento'!I222&lt;='2º Saneamento'!$Q222,COUNT('2º Saneamento'!$C222:$L222)&gt;3,OR('2º Saneamento'!$N222&lt;&gt;'1º Saneamento'!$N222,'2º Saneamento'!$O222&lt;&gt;'1º Saneamento'!$O222,'2º Saneamento'!$P222&lt;&gt;'1º Saneamento'!$P222)),'2º Saneamento'!I222," ")</f>
        <v xml:space="preserve"> </v>
      </c>
      <c r="J222" s="5" t="str">
        <f>IF(AND('2º Saneamento'!$O222&gt;30%,'2º Saneamento'!J222&gt;='2º Saneamento'!$P222,'2º Saneamento'!J222&lt;='2º Saneamento'!$Q222,COUNT('2º Saneamento'!$C222:$L222)&gt;3,OR('2º Saneamento'!$N222&lt;&gt;'1º Saneamento'!$N222,'2º Saneamento'!$O222&lt;&gt;'1º Saneamento'!$O222,'2º Saneamento'!$P222&lt;&gt;'1º Saneamento'!$P222)),'2º Saneamento'!J222," ")</f>
        <v xml:space="preserve"> </v>
      </c>
      <c r="K222" s="5" t="str">
        <f>IF(AND('2º Saneamento'!$O222&gt;30%,'2º Saneamento'!K222&gt;='2º Saneamento'!$P222,'2º Saneamento'!K222&lt;='2º Saneamento'!$Q222,COUNT('2º Saneamento'!$C222:$L222)&gt;3,OR('2º Saneamento'!$N222&lt;&gt;'1º Saneamento'!$N222,'2º Saneamento'!$O222&lt;&gt;'1º Saneamento'!$O222,'2º Saneamento'!$P222&lt;&gt;'1º Saneamento'!$P222)),'2º Saneamento'!K222," ")</f>
        <v xml:space="preserve"> </v>
      </c>
      <c r="L222" s="5" t="str">
        <f>IF(AND('2º Saneamento'!$O222&gt;30%,'2º Saneamento'!L222&gt;='2º Saneamento'!$P222,'2º Saneamento'!L222&lt;='2º Saneamento'!$Q222,COUNT('2º Saneamento'!$C222:$L222)&gt;3,OR('2º Saneamento'!$N222&lt;&gt;'1º Saneamento'!$N222,'2º Saneamento'!$O222&lt;&gt;'1º Saneamento'!$O222,'2º Saneamento'!$P222&lt;&gt;'1º Saneamento'!$P222)),'2º Saneamento'!L222," ")</f>
        <v xml:space="preserve"> </v>
      </c>
      <c r="M222" s="44" t="str">
        <f t="shared" si="20"/>
        <v/>
      </c>
      <c r="N222" s="7" t="str">
        <f t="shared" si="21"/>
        <v/>
      </c>
      <c r="O222" s="8" t="str">
        <f t="shared" si="22"/>
        <v/>
      </c>
      <c r="P222" s="6" t="str">
        <f t="shared" si="23"/>
        <v/>
      </c>
      <c r="Q222" s="5" t="str">
        <f t="shared" si="24"/>
        <v/>
      </c>
    </row>
    <row r="223" spans="1:17" ht="12.75" customHeight="1" x14ac:dyDescent="0.25">
      <c r="A223" s="3" t="str">
        <f>IF('Série original'!$A223&lt;&gt;"",'Série original'!$A223,"")</f>
        <v/>
      </c>
      <c r="B223" s="4" t="str">
        <f>IF('Série original'!$B223&lt;&gt;"",'Série original'!$B223,"")</f>
        <v/>
      </c>
      <c r="C223" s="5" t="str">
        <f>IF(AND('2º Saneamento'!$O223&gt;30%,'2º Saneamento'!C223&gt;='2º Saneamento'!$P223,'2º Saneamento'!C223&lt;='2º Saneamento'!$Q223,COUNT('2º Saneamento'!$C223:$L223)&gt;3,OR('2º Saneamento'!$N223&lt;&gt;'1º Saneamento'!$N223,'2º Saneamento'!$O223&lt;&gt;'1º Saneamento'!$O223,'2º Saneamento'!$P223&lt;&gt;'1º Saneamento'!$P223)),'2º Saneamento'!C223," ")</f>
        <v xml:space="preserve"> </v>
      </c>
      <c r="D223" s="5" t="str">
        <f>IF(AND('2º Saneamento'!$O223&gt;30%,'2º Saneamento'!D223&gt;='2º Saneamento'!$P223,'2º Saneamento'!D223&lt;='2º Saneamento'!$Q223,COUNT('2º Saneamento'!$C223:$L223)&gt;3,OR('2º Saneamento'!$N223&lt;&gt;'1º Saneamento'!$N223,'2º Saneamento'!$O223&lt;&gt;'1º Saneamento'!$O223,'2º Saneamento'!$P223&lt;&gt;'1º Saneamento'!$P223)),'2º Saneamento'!D223," ")</f>
        <v xml:space="preserve"> </v>
      </c>
      <c r="E223" s="5" t="str">
        <f>IF(AND('2º Saneamento'!$O223&gt;30%,'2º Saneamento'!E223&gt;='2º Saneamento'!$P223,'2º Saneamento'!E223&lt;='2º Saneamento'!$Q223,COUNT('2º Saneamento'!$C223:$L223)&gt;3,OR('2º Saneamento'!$N223&lt;&gt;'1º Saneamento'!$N223,'2º Saneamento'!$O223&lt;&gt;'1º Saneamento'!$O223,'2º Saneamento'!$P223&lt;&gt;'1º Saneamento'!$P223)),'2º Saneamento'!E223," ")</f>
        <v xml:space="preserve"> </v>
      </c>
      <c r="F223" s="5" t="str">
        <f>IF(AND('2º Saneamento'!$O223&gt;30%,'2º Saneamento'!F223&gt;='2º Saneamento'!$P223,'2º Saneamento'!F223&lt;='2º Saneamento'!$Q223,COUNT('2º Saneamento'!$C223:$L223)&gt;3,OR('2º Saneamento'!$N223&lt;&gt;'1º Saneamento'!$N223,'2º Saneamento'!$O223&lt;&gt;'1º Saneamento'!$O223,'2º Saneamento'!$P223&lt;&gt;'1º Saneamento'!$P223)),'2º Saneamento'!F223," ")</f>
        <v xml:space="preserve"> </v>
      </c>
      <c r="G223" s="5" t="str">
        <f>IF(AND('2º Saneamento'!$O223&gt;30%,'2º Saneamento'!G223&gt;='2º Saneamento'!$P223,'2º Saneamento'!G223&lt;='2º Saneamento'!$Q223,COUNT('2º Saneamento'!$C223:$L223)&gt;3,OR('2º Saneamento'!$N223&lt;&gt;'1º Saneamento'!$N223,'2º Saneamento'!$O223&lt;&gt;'1º Saneamento'!$O223,'2º Saneamento'!$P223&lt;&gt;'1º Saneamento'!$P223)),'2º Saneamento'!G223," ")</f>
        <v xml:space="preserve"> </v>
      </c>
      <c r="H223" s="5" t="str">
        <f>IF(AND('2º Saneamento'!$O223&gt;30%,'2º Saneamento'!H223&gt;='2º Saneamento'!$P223,'2º Saneamento'!H223&lt;='2º Saneamento'!$Q223,COUNT('2º Saneamento'!$C223:$L223)&gt;3,OR('2º Saneamento'!$N223&lt;&gt;'1º Saneamento'!$N223,'2º Saneamento'!$O223&lt;&gt;'1º Saneamento'!$O223,'2º Saneamento'!$P223&lt;&gt;'1º Saneamento'!$P223)),'2º Saneamento'!H223," ")</f>
        <v xml:space="preserve"> </v>
      </c>
      <c r="I223" s="5" t="str">
        <f>IF(AND('2º Saneamento'!$O223&gt;30%,'2º Saneamento'!I223&gt;='2º Saneamento'!$P223,'2º Saneamento'!I223&lt;='2º Saneamento'!$Q223,COUNT('2º Saneamento'!$C223:$L223)&gt;3,OR('2º Saneamento'!$N223&lt;&gt;'1º Saneamento'!$N223,'2º Saneamento'!$O223&lt;&gt;'1º Saneamento'!$O223,'2º Saneamento'!$P223&lt;&gt;'1º Saneamento'!$P223)),'2º Saneamento'!I223," ")</f>
        <v xml:space="preserve"> </v>
      </c>
      <c r="J223" s="5" t="str">
        <f>IF(AND('2º Saneamento'!$O223&gt;30%,'2º Saneamento'!J223&gt;='2º Saneamento'!$P223,'2º Saneamento'!J223&lt;='2º Saneamento'!$Q223,COUNT('2º Saneamento'!$C223:$L223)&gt;3,OR('2º Saneamento'!$N223&lt;&gt;'1º Saneamento'!$N223,'2º Saneamento'!$O223&lt;&gt;'1º Saneamento'!$O223,'2º Saneamento'!$P223&lt;&gt;'1º Saneamento'!$P223)),'2º Saneamento'!J223," ")</f>
        <v xml:space="preserve"> </v>
      </c>
      <c r="K223" s="5" t="str">
        <f>IF(AND('2º Saneamento'!$O223&gt;30%,'2º Saneamento'!K223&gt;='2º Saneamento'!$P223,'2º Saneamento'!K223&lt;='2º Saneamento'!$Q223,COUNT('2º Saneamento'!$C223:$L223)&gt;3,OR('2º Saneamento'!$N223&lt;&gt;'1º Saneamento'!$N223,'2º Saneamento'!$O223&lt;&gt;'1º Saneamento'!$O223,'2º Saneamento'!$P223&lt;&gt;'1º Saneamento'!$P223)),'2º Saneamento'!K223," ")</f>
        <v xml:space="preserve"> </v>
      </c>
      <c r="L223" s="5" t="str">
        <f>IF(AND('2º Saneamento'!$O223&gt;30%,'2º Saneamento'!L223&gt;='2º Saneamento'!$P223,'2º Saneamento'!L223&lt;='2º Saneamento'!$Q223,COUNT('2º Saneamento'!$C223:$L223)&gt;3,OR('2º Saneamento'!$N223&lt;&gt;'1º Saneamento'!$N223,'2º Saneamento'!$O223&lt;&gt;'1º Saneamento'!$O223,'2º Saneamento'!$P223&lt;&gt;'1º Saneamento'!$P223)),'2º Saneamento'!L223," ")</f>
        <v xml:space="preserve"> </v>
      </c>
      <c r="M223" s="44" t="str">
        <f t="shared" si="20"/>
        <v/>
      </c>
      <c r="N223" s="7" t="str">
        <f t="shared" si="21"/>
        <v/>
      </c>
      <c r="O223" s="8" t="str">
        <f t="shared" si="22"/>
        <v/>
      </c>
      <c r="P223" s="6" t="str">
        <f t="shared" si="23"/>
        <v/>
      </c>
      <c r="Q223" s="5" t="str">
        <f t="shared" si="24"/>
        <v/>
      </c>
    </row>
    <row r="224" spans="1:17" ht="12.75" customHeight="1" x14ac:dyDescent="0.25">
      <c r="A224" s="3" t="str">
        <f>IF('Série original'!$A224&lt;&gt;"",'Série original'!$A224,"")</f>
        <v/>
      </c>
      <c r="B224" s="4" t="str">
        <f>IF('Série original'!$B224&lt;&gt;"",'Série original'!$B224,"")</f>
        <v/>
      </c>
      <c r="C224" s="5" t="str">
        <f>IF(AND('2º Saneamento'!$O224&gt;30%,'2º Saneamento'!C224&gt;='2º Saneamento'!$P224,'2º Saneamento'!C224&lt;='2º Saneamento'!$Q224,COUNT('2º Saneamento'!$C224:$L224)&gt;3,OR('2º Saneamento'!$N224&lt;&gt;'1º Saneamento'!$N224,'2º Saneamento'!$O224&lt;&gt;'1º Saneamento'!$O224,'2º Saneamento'!$P224&lt;&gt;'1º Saneamento'!$P224)),'2º Saneamento'!C224," ")</f>
        <v xml:space="preserve"> </v>
      </c>
      <c r="D224" s="5" t="str">
        <f>IF(AND('2º Saneamento'!$O224&gt;30%,'2º Saneamento'!D224&gt;='2º Saneamento'!$P224,'2º Saneamento'!D224&lt;='2º Saneamento'!$Q224,COUNT('2º Saneamento'!$C224:$L224)&gt;3,OR('2º Saneamento'!$N224&lt;&gt;'1º Saneamento'!$N224,'2º Saneamento'!$O224&lt;&gt;'1º Saneamento'!$O224,'2º Saneamento'!$P224&lt;&gt;'1º Saneamento'!$P224)),'2º Saneamento'!D224," ")</f>
        <v xml:space="preserve"> </v>
      </c>
      <c r="E224" s="5" t="str">
        <f>IF(AND('2º Saneamento'!$O224&gt;30%,'2º Saneamento'!E224&gt;='2º Saneamento'!$P224,'2º Saneamento'!E224&lt;='2º Saneamento'!$Q224,COUNT('2º Saneamento'!$C224:$L224)&gt;3,OR('2º Saneamento'!$N224&lt;&gt;'1º Saneamento'!$N224,'2º Saneamento'!$O224&lt;&gt;'1º Saneamento'!$O224,'2º Saneamento'!$P224&lt;&gt;'1º Saneamento'!$P224)),'2º Saneamento'!E224," ")</f>
        <v xml:space="preserve"> </v>
      </c>
      <c r="F224" s="5" t="str">
        <f>IF(AND('2º Saneamento'!$O224&gt;30%,'2º Saneamento'!F224&gt;='2º Saneamento'!$P224,'2º Saneamento'!F224&lt;='2º Saneamento'!$Q224,COUNT('2º Saneamento'!$C224:$L224)&gt;3,OR('2º Saneamento'!$N224&lt;&gt;'1º Saneamento'!$N224,'2º Saneamento'!$O224&lt;&gt;'1º Saneamento'!$O224,'2º Saneamento'!$P224&lt;&gt;'1º Saneamento'!$P224)),'2º Saneamento'!F224," ")</f>
        <v xml:space="preserve"> </v>
      </c>
      <c r="G224" s="5" t="str">
        <f>IF(AND('2º Saneamento'!$O224&gt;30%,'2º Saneamento'!G224&gt;='2º Saneamento'!$P224,'2º Saneamento'!G224&lt;='2º Saneamento'!$Q224,COUNT('2º Saneamento'!$C224:$L224)&gt;3,OR('2º Saneamento'!$N224&lt;&gt;'1º Saneamento'!$N224,'2º Saneamento'!$O224&lt;&gt;'1º Saneamento'!$O224,'2º Saneamento'!$P224&lt;&gt;'1º Saneamento'!$P224)),'2º Saneamento'!G224," ")</f>
        <v xml:space="preserve"> </v>
      </c>
      <c r="H224" s="5" t="str">
        <f>IF(AND('2º Saneamento'!$O224&gt;30%,'2º Saneamento'!H224&gt;='2º Saneamento'!$P224,'2º Saneamento'!H224&lt;='2º Saneamento'!$Q224,COUNT('2º Saneamento'!$C224:$L224)&gt;3,OR('2º Saneamento'!$N224&lt;&gt;'1º Saneamento'!$N224,'2º Saneamento'!$O224&lt;&gt;'1º Saneamento'!$O224,'2º Saneamento'!$P224&lt;&gt;'1º Saneamento'!$P224)),'2º Saneamento'!H224," ")</f>
        <v xml:space="preserve"> </v>
      </c>
      <c r="I224" s="5" t="str">
        <f>IF(AND('2º Saneamento'!$O224&gt;30%,'2º Saneamento'!I224&gt;='2º Saneamento'!$P224,'2º Saneamento'!I224&lt;='2º Saneamento'!$Q224,COUNT('2º Saneamento'!$C224:$L224)&gt;3,OR('2º Saneamento'!$N224&lt;&gt;'1º Saneamento'!$N224,'2º Saneamento'!$O224&lt;&gt;'1º Saneamento'!$O224,'2º Saneamento'!$P224&lt;&gt;'1º Saneamento'!$P224)),'2º Saneamento'!I224," ")</f>
        <v xml:space="preserve"> </v>
      </c>
      <c r="J224" s="5" t="str">
        <f>IF(AND('2º Saneamento'!$O224&gt;30%,'2º Saneamento'!J224&gt;='2º Saneamento'!$P224,'2º Saneamento'!J224&lt;='2º Saneamento'!$Q224,COUNT('2º Saneamento'!$C224:$L224)&gt;3,OR('2º Saneamento'!$N224&lt;&gt;'1º Saneamento'!$N224,'2º Saneamento'!$O224&lt;&gt;'1º Saneamento'!$O224,'2º Saneamento'!$P224&lt;&gt;'1º Saneamento'!$P224)),'2º Saneamento'!J224," ")</f>
        <v xml:space="preserve"> </v>
      </c>
      <c r="K224" s="5" t="str">
        <f>IF(AND('2º Saneamento'!$O224&gt;30%,'2º Saneamento'!K224&gt;='2º Saneamento'!$P224,'2º Saneamento'!K224&lt;='2º Saneamento'!$Q224,COUNT('2º Saneamento'!$C224:$L224)&gt;3,OR('2º Saneamento'!$N224&lt;&gt;'1º Saneamento'!$N224,'2º Saneamento'!$O224&lt;&gt;'1º Saneamento'!$O224,'2º Saneamento'!$P224&lt;&gt;'1º Saneamento'!$P224)),'2º Saneamento'!K224," ")</f>
        <v xml:space="preserve"> </v>
      </c>
      <c r="L224" s="5" t="str">
        <f>IF(AND('2º Saneamento'!$O224&gt;30%,'2º Saneamento'!L224&gt;='2º Saneamento'!$P224,'2º Saneamento'!L224&lt;='2º Saneamento'!$Q224,COUNT('2º Saneamento'!$C224:$L224)&gt;3,OR('2º Saneamento'!$N224&lt;&gt;'1º Saneamento'!$N224,'2º Saneamento'!$O224&lt;&gt;'1º Saneamento'!$O224,'2º Saneamento'!$P224&lt;&gt;'1º Saneamento'!$P224)),'2º Saneamento'!L224," ")</f>
        <v xml:space="preserve"> </v>
      </c>
      <c r="M224" s="44" t="str">
        <f t="shared" si="20"/>
        <v/>
      </c>
      <c r="N224" s="7" t="str">
        <f t="shared" si="21"/>
        <v/>
      </c>
      <c r="O224" s="8" t="str">
        <f t="shared" si="22"/>
        <v/>
      </c>
      <c r="P224" s="6" t="str">
        <f t="shared" si="23"/>
        <v/>
      </c>
      <c r="Q224" s="5" t="str">
        <f t="shared" si="24"/>
        <v/>
      </c>
    </row>
    <row r="225" spans="1:17" ht="12.75" customHeight="1" x14ac:dyDescent="0.25">
      <c r="A225" s="3" t="str">
        <f>IF('Série original'!$A225&lt;&gt;"",'Série original'!$A225,"")</f>
        <v/>
      </c>
      <c r="B225" s="4" t="str">
        <f>IF('Série original'!$B225&lt;&gt;"",'Série original'!$B225,"")</f>
        <v/>
      </c>
      <c r="C225" s="5" t="str">
        <f>IF(AND('2º Saneamento'!$O225&gt;30%,'2º Saneamento'!C225&gt;='2º Saneamento'!$P225,'2º Saneamento'!C225&lt;='2º Saneamento'!$Q225,COUNT('2º Saneamento'!$C225:$L225)&gt;3,OR('2º Saneamento'!$N225&lt;&gt;'1º Saneamento'!$N225,'2º Saneamento'!$O225&lt;&gt;'1º Saneamento'!$O225,'2º Saneamento'!$P225&lt;&gt;'1º Saneamento'!$P225)),'2º Saneamento'!C225," ")</f>
        <v xml:space="preserve"> </v>
      </c>
      <c r="D225" s="5" t="str">
        <f>IF(AND('2º Saneamento'!$O225&gt;30%,'2º Saneamento'!D225&gt;='2º Saneamento'!$P225,'2º Saneamento'!D225&lt;='2º Saneamento'!$Q225,COUNT('2º Saneamento'!$C225:$L225)&gt;3,OR('2º Saneamento'!$N225&lt;&gt;'1º Saneamento'!$N225,'2º Saneamento'!$O225&lt;&gt;'1º Saneamento'!$O225,'2º Saneamento'!$P225&lt;&gt;'1º Saneamento'!$P225)),'2º Saneamento'!D225," ")</f>
        <v xml:space="preserve"> </v>
      </c>
      <c r="E225" s="5" t="str">
        <f>IF(AND('2º Saneamento'!$O225&gt;30%,'2º Saneamento'!E225&gt;='2º Saneamento'!$P225,'2º Saneamento'!E225&lt;='2º Saneamento'!$Q225,COUNT('2º Saneamento'!$C225:$L225)&gt;3,OR('2º Saneamento'!$N225&lt;&gt;'1º Saneamento'!$N225,'2º Saneamento'!$O225&lt;&gt;'1º Saneamento'!$O225,'2º Saneamento'!$P225&lt;&gt;'1º Saneamento'!$P225)),'2º Saneamento'!E225," ")</f>
        <v xml:space="preserve"> </v>
      </c>
      <c r="F225" s="5" t="str">
        <f>IF(AND('2º Saneamento'!$O225&gt;30%,'2º Saneamento'!F225&gt;='2º Saneamento'!$P225,'2º Saneamento'!F225&lt;='2º Saneamento'!$Q225,COUNT('2º Saneamento'!$C225:$L225)&gt;3,OR('2º Saneamento'!$N225&lt;&gt;'1º Saneamento'!$N225,'2º Saneamento'!$O225&lt;&gt;'1º Saneamento'!$O225,'2º Saneamento'!$P225&lt;&gt;'1º Saneamento'!$P225)),'2º Saneamento'!F225," ")</f>
        <v xml:space="preserve"> </v>
      </c>
      <c r="G225" s="5" t="str">
        <f>IF(AND('2º Saneamento'!$O225&gt;30%,'2º Saneamento'!G225&gt;='2º Saneamento'!$P225,'2º Saneamento'!G225&lt;='2º Saneamento'!$Q225,COUNT('2º Saneamento'!$C225:$L225)&gt;3,OR('2º Saneamento'!$N225&lt;&gt;'1º Saneamento'!$N225,'2º Saneamento'!$O225&lt;&gt;'1º Saneamento'!$O225,'2º Saneamento'!$P225&lt;&gt;'1º Saneamento'!$P225)),'2º Saneamento'!G225," ")</f>
        <v xml:space="preserve"> </v>
      </c>
      <c r="H225" s="5" t="str">
        <f>IF(AND('2º Saneamento'!$O225&gt;30%,'2º Saneamento'!H225&gt;='2º Saneamento'!$P225,'2º Saneamento'!H225&lt;='2º Saneamento'!$Q225,COUNT('2º Saneamento'!$C225:$L225)&gt;3,OR('2º Saneamento'!$N225&lt;&gt;'1º Saneamento'!$N225,'2º Saneamento'!$O225&lt;&gt;'1º Saneamento'!$O225,'2º Saneamento'!$P225&lt;&gt;'1º Saneamento'!$P225)),'2º Saneamento'!H225," ")</f>
        <v xml:space="preserve"> </v>
      </c>
      <c r="I225" s="5" t="str">
        <f>IF(AND('2º Saneamento'!$O225&gt;30%,'2º Saneamento'!I225&gt;='2º Saneamento'!$P225,'2º Saneamento'!I225&lt;='2º Saneamento'!$Q225,COUNT('2º Saneamento'!$C225:$L225)&gt;3,OR('2º Saneamento'!$N225&lt;&gt;'1º Saneamento'!$N225,'2º Saneamento'!$O225&lt;&gt;'1º Saneamento'!$O225,'2º Saneamento'!$P225&lt;&gt;'1º Saneamento'!$P225)),'2º Saneamento'!I225," ")</f>
        <v xml:space="preserve"> </v>
      </c>
      <c r="J225" s="5" t="str">
        <f>IF(AND('2º Saneamento'!$O225&gt;30%,'2º Saneamento'!J225&gt;='2º Saneamento'!$P225,'2º Saneamento'!J225&lt;='2º Saneamento'!$Q225,COUNT('2º Saneamento'!$C225:$L225)&gt;3,OR('2º Saneamento'!$N225&lt;&gt;'1º Saneamento'!$N225,'2º Saneamento'!$O225&lt;&gt;'1º Saneamento'!$O225,'2º Saneamento'!$P225&lt;&gt;'1º Saneamento'!$P225)),'2º Saneamento'!J225," ")</f>
        <v xml:space="preserve"> </v>
      </c>
      <c r="K225" s="5" t="str">
        <f>IF(AND('2º Saneamento'!$O225&gt;30%,'2º Saneamento'!K225&gt;='2º Saneamento'!$P225,'2º Saneamento'!K225&lt;='2º Saneamento'!$Q225,COUNT('2º Saneamento'!$C225:$L225)&gt;3,OR('2º Saneamento'!$N225&lt;&gt;'1º Saneamento'!$N225,'2º Saneamento'!$O225&lt;&gt;'1º Saneamento'!$O225,'2º Saneamento'!$P225&lt;&gt;'1º Saneamento'!$P225)),'2º Saneamento'!K225," ")</f>
        <v xml:space="preserve"> </v>
      </c>
      <c r="L225" s="5" t="str">
        <f>IF(AND('2º Saneamento'!$O225&gt;30%,'2º Saneamento'!L225&gt;='2º Saneamento'!$P225,'2º Saneamento'!L225&lt;='2º Saneamento'!$Q225,COUNT('2º Saneamento'!$C225:$L225)&gt;3,OR('2º Saneamento'!$N225&lt;&gt;'1º Saneamento'!$N225,'2º Saneamento'!$O225&lt;&gt;'1º Saneamento'!$O225,'2º Saneamento'!$P225&lt;&gt;'1º Saneamento'!$P225)),'2º Saneamento'!L225," ")</f>
        <v xml:space="preserve"> </v>
      </c>
      <c r="M225" s="44" t="str">
        <f t="shared" si="20"/>
        <v/>
      </c>
      <c r="N225" s="7" t="str">
        <f t="shared" si="21"/>
        <v/>
      </c>
      <c r="O225" s="8" t="str">
        <f t="shared" si="22"/>
        <v/>
      </c>
      <c r="P225" s="6" t="str">
        <f t="shared" si="23"/>
        <v/>
      </c>
      <c r="Q225" s="5" t="str">
        <f t="shared" si="24"/>
        <v/>
      </c>
    </row>
    <row r="226" spans="1:17" ht="12.75" customHeight="1" x14ac:dyDescent="0.25">
      <c r="A226" s="3" t="str">
        <f>IF('Série original'!$A226&lt;&gt;"",'Série original'!$A226,"")</f>
        <v/>
      </c>
      <c r="B226" s="4" t="str">
        <f>IF('Série original'!$B226&lt;&gt;"",'Série original'!$B226,"")</f>
        <v/>
      </c>
      <c r="C226" s="5" t="str">
        <f>IF(AND('2º Saneamento'!$O226&gt;30%,'2º Saneamento'!C226&gt;='2º Saneamento'!$P226,'2º Saneamento'!C226&lt;='2º Saneamento'!$Q226,COUNT('2º Saneamento'!$C226:$L226)&gt;3,OR('2º Saneamento'!$N226&lt;&gt;'1º Saneamento'!$N226,'2º Saneamento'!$O226&lt;&gt;'1º Saneamento'!$O226,'2º Saneamento'!$P226&lt;&gt;'1º Saneamento'!$P226)),'2º Saneamento'!C226," ")</f>
        <v xml:space="preserve"> </v>
      </c>
      <c r="D226" s="5" t="str">
        <f>IF(AND('2º Saneamento'!$O226&gt;30%,'2º Saneamento'!D226&gt;='2º Saneamento'!$P226,'2º Saneamento'!D226&lt;='2º Saneamento'!$Q226,COUNT('2º Saneamento'!$C226:$L226)&gt;3,OR('2º Saneamento'!$N226&lt;&gt;'1º Saneamento'!$N226,'2º Saneamento'!$O226&lt;&gt;'1º Saneamento'!$O226,'2º Saneamento'!$P226&lt;&gt;'1º Saneamento'!$P226)),'2º Saneamento'!D226," ")</f>
        <v xml:space="preserve"> </v>
      </c>
      <c r="E226" s="5" t="str">
        <f>IF(AND('2º Saneamento'!$O226&gt;30%,'2º Saneamento'!E226&gt;='2º Saneamento'!$P226,'2º Saneamento'!E226&lt;='2º Saneamento'!$Q226,COUNT('2º Saneamento'!$C226:$L226)&gt;3,OR('2º Saneamento'!$N226&lt;&gt;'1º Saneamento'!$N226,'2º Saneamento'!$O226&lt;&gt;'1º Saneamento'!$O226,'2º Saneamento'!$P226&lt;&gt;'1º Saneamento'!$P226)),'2º Saneamento'!E226," ")</f>
        <v xml:space="preserve"> </v>
      </c>
      <c r="F226" s="5" t="str">
        <f>IF(AND('2º Saneamento'!$O226&gt;30%,'2º Saneamento'!F226&gt;='2º Saneamento'!$P226,'2º Saneamento'!F226&lt;='2º Saneamento'!$Q226,COUNT('2º Saneamento'!$C226:$L226)&gt;3,OR('2º Saneamento'!$N226&lt;&gt;'1º Saneamento'!$N226,'2º Saneamento'!$O226&lt;&gt;'1º Saneamento'!$O226,'2º Saneamento'!$P226&lt;&gt;'1º Saneamento'!$P226)),'2º Saneamento'!F226," ")</f>
        <v xml:space="preserve"> </v>
      </c>
      <c r="G226" s="5" t="str">
        <f>IF(AND('2º Saneamento'!$O226&gt;30%,'2º Saneamento'!G226&gt;='2º Saneamento'!$P226,'2º Saneamento'!G226&lt;='2º Saneamento'!$Q226,COUNT('2º Saneamento'!$C226:$L226)&gt;3,OR('2º Saneamento'!$N226&lt;&gt;'1º Saneamento'!$N226,'2º Saneamento'!$O226&lt;&gt;'1º Saneamento'!$O226,'2º Saneamento'!$P226&lt;&gt;'1º Saneamento'!$P226)),'2º Saneamento'!G226," ")</f>
        <v xml:space="preserve"> </v>
      </c>
      <c r="H226" s="5" t="str">
        <f>IF(AND('2º Saneamento'!$O226&gt;30%,'2º Saneamento'!H226&gt;='2º Saneamento'!$P226,'2º Saneamento'!H226&lt;='2º Saneamento'!$Q226,COUNT('2º Saneamento'!$C226:$L226)&gt;3,OR('2º Saneamento'!$N226&lt;&gt;'1º Saneamento'!$N226,'2º Saneamento'!$O226&lt;&gt;'1º Saneamento'!$O226,'2º Saneamento'!$P226&lt;&gt;'1º Saneamento'!$P226)),'2º Saneamento'!H226," ")</f>
        <v xml:space="preserve"> </v>
      </c>
      <c r="I226" s="5" t="str">
        <f>IF(AND('2º Saneamento'!$O226&gt;30%,'2º Saneamento'!I226&gt;='2º Saneamento'!$P226,'2º Saneamento'!I226&lt;='2º Saneamento'!$Q226,COUNT('2º Saneamento'!$C226:$L226)&gt;3,OR('2º Saneamento'!$N226&lt;&gt;'1º Saneamento'!$N226,'2º Saneamento'!$O226&lt;&gt;'1º Saneamento'!$O226,'2º Saneamento'!$P226&lt;&gt;'1º Saneamento'!$P226)),'2º Saneamento'!I226," ")</f>
        <v xml:space="preserve"> </v>
      </c>
      <c r="J226" s="5" t="str">
        <f>IF(AND('2º Saneamento'!$O226&gt;30%,'2º Saneamento'!J226&gt;='2º Saneamento'!$P226,'2º Saneamento'!J226&lt;='2º Saneamento'!$Q226,COUNT('2º Saneamento'!$C226:$L226)&gt;3,OR('2º Saneamento'!$N226&lt;&gt;'1º Saneamento'!$N226,'2º Saneamento'!$O226&lt;&gt;'1º Saneamento'!$O226,'2º Saneamento'!$P226&lt;&gt;'1º Saneamento'!$P226)),'2º Saneamento'!J226," ")</f>
        <v xml:space="preserve"> </v>
      </c>
      <c r="K226" s="5" t="str">
        <f>IF(AND('2º Saneamento'!$O226&gt;30%,'2º Saneamento'!K226&gt;='2º Saneamento'!$P226,'2º Saneamento'!K226&lt;='2º Saneamento'!$Q226,COUNT('2º Saneamento'!$C226:$L226)&gt;3,OR('2º Saneamento'!$N226&lt;&gt;'1º Saneamento'!$N226,'2º Saneamento'!$O226&lt;&gt;'1º Saneamento'!$O226,'2º Saneamento'!$P226&lt;&gt;'1º Saneamento'!$P226)),'2º Saneamento'!K226," ")</f>
        <v xml:space="preserve"> </v>
      </c>
      <c r="L226" s="5" t="str">
        <f>IF(AND('2º Saneamento'!$O226&gt;30%,'2º Saneamento'!L226&gt;='2º Saneamento'!$P226,'2º Saneamento'!L226&lt;='2º Saneamento'!$Q226,COUNT('2º Saneamento'!$C226:$L226)&gt;3,OR('2º Saneamento'!$N226&lt;&gt;'1º Saneamento'!$N226,'2º Saneamento'!$O226&lt;&gt;'1º Saneamento'!$O226,'2º Saneamento'!$P226&lt;&gt;'1º Saneamento'!$P226)),'2º Saneamento'!L226," ")</f>
        <v xml:space="preserve"> </v>
      </c>
      <c r="M226" s="44" t="str">
        <f t="shared" si="20"/>
        <v/>
      </c>
      <c r="N226" s="7" t="str">
        <f t="shared" si="21"/>
        <v/>
      </c>
      <c r="O226" s="8" t="str">
        <f t="shared" si="22"/>
        <v/>
      </c>
      <c r="P226" s="6" t="str">
        <f t="shared" si="23"/>
        <v/>
      </c>
      <c r="Q226" s="5" t="str">
        <f t="shared" si="24"/>
        <v/>
      </c>
    </row>
    <row r="227" spans="1:17" ht="12.75" customHeight="1" x14ac:dyDescent="0.25">
      <c r="A227" s="3" t="str">
        <f>IF('Série original'!$A227&lt;&gt;"",'Série original'!$A227,"")</f>
        <v/>
      </c>
      <c r="B227" s="4" t="str">
        <f>IF('Série original'!$B227&lt;&gt;"",'Série original'!$B227,"")</f>
        <v/>
      </c>
      <c r="C227" s="5" t="str">
        <f>IF(AND('2º Saneamento'!$O227&gt;30%,'2º Saneamento'!C227&gt;='2º Saneamento'!$P227,'2º Saneamento'!C227&lt;='2º Saneamento'!$Q227,COUNT('2º Saneamento'!$C227:$L227)&gt;3,OR('2º Saneamento'!$N227&lt;&gt;'1º Saneamento'!$N227,'2º Saneamento'!$O227&lt;&gt;'1º Saneamento'!$O227,'2º Saneamento'!$P227&lt;&gt;'1º Saneamento'!$P227)),'2º Saneamento'!C227," ")</f>
        <v xml:space="preserve"> </v>
      </c>
      <c r="D227" s="5" t="str">
        <f>IF(AND('2º Saneamento'!$O227&gt;30%,'2º Saneamento'!D227&gt;='2º Saneamento'!$P227,'2º Saneamento'!D227&lt;='2º Saneamento'!$Q227,COUNT('2º Saneamento'!$C227:$L227)&gt;3,OR('2º Saneamento'!$N227&lt;&gt;'1º Saneamento'!$N227,'2º Saneamento'!$O227&lt;&gt;'1º Saneamento'!$O227,'2º Saneamento'!$P227&lt;&gt;'1º Saneamento'!$P227)),'2º Saneamento'!D227," ")</f>
        <v xml:space="preserve"> </v>
      </c>
      <c r="E227" s="5" t="str">
        <f>IF(AND('2º Saneamento'!$O227&gt;30%,'2º Saneamento'!E227&gt;='2º Saneamento'!$P227,'2º Saneamento'!E227&lt;='2º Saneamento'!$Q227,COUNT('2º Saneamento'!$C227:$L227)&gt;3,OR('2º Saneamento'!$N227&lt;&gt;'1º Saneamento'!$N227,'2º Saneamento'!$O227&lt;&gt;'1º Saneamento'!$O227,'2º Saneamento'!$P227&lt;&gt;'1º Saneamento'!$P227)),'2º Saneamento'!E227," ")</f>
        <v xml:space="preserve"> </v>
      </c>
      <c r="F227" s="5" t="str">
        <f>IF(AND('2º Saneamento'!$O227&gt;30%,'2º Saneamento'!F227&gt;='2º Saneamento'!$P227,'2º Saneamento'!F227&lt;='2º Saneamento'!$Q227,COUNT('2º Saneamento'!$C227:$L227)&gt;3,OR('2º Saneamento'!$N227&lt;&gt;'1º Saneamento'!$N227,'2º Saneamento'!$O227&lt;&gt;'1º Saneamento'!$O227,'2º Saneamento'!$P227&lt;&gt;'1º Saneamento'!$P227)),'2º Saneamento'!F227," ")</f>
        <v xml:space="preserve"> </v>
      </c>
      <c r="G227" s="5" t="str">
        <f>IF(AND('2º Saneamento'!$O227&gt;30%,'2º Saneamento'!G227&gt;='2º Saneamento'!$P227,'2º Saneamento'!G227&lt;='2º Saneamento'!$Q227,COUNT('2º Saneamento'!$C227:$L227)&gt;3,OR('2º Saneamento'!$N227&lt;&gt;'1º Saneamento'!$N227,'2º Saneamento'!$O227&lt;&gt;'1º Saneamento'!$O227,'2º Saneamento'!$P227&lt;&gt;'1º Saneamento'!$P227)),'2º Saneamento'!G227," ")</f>
        <v xml:space="preserve"> </v>
      </c>
      <c r="H227" s="5" t="str">
        <f>IF(AND('2º Saneamento'!$O227&gt;30%,'2º Saneamento'!H227&gt;='2º Saneamento'!$P227,'2º Saneamento'!H227&lt;='2º Saneamento'!$Q227,COUNT('2º Saneamento'!$C227:$L227)&gt;3,OR('2º Saneamento'!$N227&lt;&gt;'1º Saneamento'!$N227,'2º Saneamento'!$O227&lt;&gt;'1º Saneamento'!$O227,'2º Saneamento'!$P227&lt;&gt;'1º Saneamento'!$P227)),'2º Saneamento'!H227," ")</f>
        <v xml:space="preserve"> </v>
      </c>
      <c r="I227" s="5" t="str">
        <f>IF(AND('2º Saneamento'!$O227&gt;30%,'2º Saneamento'!I227&gt;='2º Saneamento'!$P227,'2º Saneamento'!I227&lt;='2º Saneamento'!$Q227,COUNT('2º Saneamento'!$C227:$L227)&gt;3,OR('2º Saneamento'!$N227&lt;&gt;'1º Saneamento'!$N227,'2º Saneamento'!$O227&lt;&gt;'1º Saneamento'!$O227,'2º Saneamento'!$P227&lt;&gt;'1º Saneamento'!$P227)),'2º Saneamento'!I227," ")</f>
        <v xml:space="preserve"> </v>
      </c>
      <c r="J227" s="5" t="str">
        <f>IF(AND('2º Saneamento'!$O227&gt;30%,'2º Saneamento'!J227&gt;='2º Saneamento'!$P227,'2º Saneamento'!J227&lt;='2º Saneamento'!$Q227,COUNT('2º Saneamento'!$C227:$L227)&gt;3,OR('2º Saneamento'!$N227&lt;&gt;'1º Saneamento'!$N227,'2º Saneamento'!$O227&lt;&gt;'1º Saneamento'!$O227,'2º Saneamento'!$P227&lt;&gt;'1º Saneamento'!$P227)),'2º Saneamento'!J227," ")</f>
        <v xml:space="preserve"> </v>
      </c>
      <c r="K227" s="5" t="str">
        <f>IF(AND('2º Saneamento'!$O227&gt;30%,'2º Saneamento'!K227&gt;='2º Saneamento'!$P227,'2º Saneamento'!K227&lt;='2º Saneamento'!$Q227,COUNT('2º Saneamento'!$C227:$L227)&gt;3,OR('2º Saneamento'!$N227&lt;&gt;'1º Saneamento'!$N227,'2º Saneamento'!$O227&lt;&gt;'1º Saneamento'!$O227,'2º Saneamento'!$P227&lt;&gt;'1º Saneamento'!$P227)),'2º Saneamento'!K227," ")</f>
        <v xml:space="preserve"> </v>
      </c>
      <c r="L227" s="5" t="str">
        <f>IF(AND('2º Saneamento'!$O227&gt;30%,'2º Saneamento'!L227&gt;='2º Saneamento'!$P227,'2º Saneamento'!L227&lt;='2º Saneamento'!$Q227,COUNT('2º Saneamento'!$C227:$L227)&gt;3,OR('2º Saneamento'!$N227&lt;&gt;'1º Saneamento'!$N227,'2º Saneamento'!$O227&lt;&gt;'1º Saneamento'!$O227,'2º Saneamento'!$P227&lt;&gt;'1º Saneamento'!$P227)),'2º Saneamento'!L227," ")</f>
        <v xml:space="preserve"> </v>
      </c>
      <c r="M227" s="44" t="str">
        <f t="shared" si="20"/>
        <v/>
      </c>
      <c r="N227" s="7" t="str">
        <f t="shared" si="21"/>
        <v/>
      </c>
      <c r="O227" s="8" t="str">
        <f t="shared" si="22"/>
        <v/>
      </c>
      <c r="P227" s="6" t="str">
        <f t="shared" si="23"/>
        <v/>
      </c>
      <c r="Q227" s="5" t="str">
        <f t="shared" si="24"/>
        <v/>
      </c>
    </row>
    <row r="228" spans="1:17" ht="12.75" customHeight="1" x14ac:dyDescent="0.25">
      <c r="A228" s="3" t="str">
        <f>IF('Série original'!$A228&lt;&gt;"",'Série original'!$A228,"")</f>
        <v/>
      </c>
      <c r="B228" s="4" t="str">
        <f>IF('Série original'!$B228&lt;&gt;"",'Série original'!$B228,"")</f>
        <v/>
      </c>
      <c r="C228" s="5" t="str">
        <f>IF(AND('2º Saneamento'!$O228&gt;30%,'2º Saneamento'!C228&gt;='2º Saneamento'!$P228,'2º Saneamento'!C228&lt;='2º Saneamento'!$Q228,COUNT('2º Saneamento'!$C228:$L228)&gt;3,OR('2º Saneamento'!$N228&lt;&gt;'1º Saneamento'!$N228,'2º Saneamento'!$O228&lt;&gt;'1º Saneamento'!$O228,'2º Saneamento'!$P228&lt;&gt;'1º Saneamento'!$P228)),'2º Saneamento'!C228," ")</f>
        <v xml:space="preserve"> </v>
      </c>
      <c r="D228" s="5" t="str">
        <f>IF(AND('2º Saneamento'!$O228&gt;30%,'2º Saneamento'!D228&gt;='2º Saneamento'!$P228,'2º Saneamento'!D228&lt;='2º Saneamento'!$Q228,COUNT('2º Saneamento'!$C228:$L228)&gt;3,OR('2º Saneamento'!$N228&lt;&gt;'1º Saneamento'!$N228,'2º Saneamento'!$O228&lt;&gt;'1º Saneamento'!$O228,'2º Saneamento'!$P228&lt;&gt;'1º Saneamento'!$P228)),'2º Saneamento'!D228," ")</f>
        <v xml:space="preserve"> </v>
      </c>
      <c r="E228" s="5" t="str">
        <f>IF(AND('2º Saneamento'!$O228&gt;30%,'2º Saneamento'!E228&gt;='2º Saneamento'!$P228,'2º Saneamento'!E228&lt;='2º Saneamento'!$Q228,COUNT('2º Saneamento'!$C228:$L228)&gt;3,OR('2º Saneamento'!$N228&lt;&gt;'1º Saneamento'!$N228,'2º Saneamento'!$O228&lt;&gt;'1º Saneamento'!$O228,'2º Saneamento'!$P228&lt;&gt;'1º Saneamento'!$P228)),'2º Saneamento'!E228," ")</f>
        <v xml:space="preserve"> </v>
      </c>
      <c r="F228" s="5" t="str">
        <f>IF(AND('2º Saneamento'!$O228&gt;30%,'2º Saneamento'!F228&gt;='2º Saneamento'!$P228,'2º Saneamento'!F228&lt;='2º Saneamento'!$Q228,COUNT('2º Saneamento'!$C228:$L228)&gt;3,OR('2º Saneamento'!$N228&lt;&gt;'1º Saneamento'!$N228,'2º Saneamento'!$O228&lt;&gt;'1º Saneamento'!$O228,'2º Saneamento'!$P228&lt;&gt;'1º Saneamento'!$P228)),'2º Saneamento'!F228," ")</f>
        <v xml:space="preserve"> </v>
      </c>
      <c r="G228" s="5" t="str">
        <f>IF(AND('2º Saneamento'!$O228&gt;30%,'2º Saneamento'!G228&gt;='2º Saneamento'!$P228,'2º Saneamento'!G228&lt;='2º Saneamento'!$Q228,COUNT('2º Saneamento'!$C228:$L228)&gt;3,OR('2º Saneamento'!$N228&lt;&gt;'1º Saneamento'!$N228,'2º Saneamento'!$O228&lt;&gt;'1º Saneamento'!$O228,'2º Saneamento'!$P228&lt;&gt;'1º Saneamento'!$P228)),'2º Saneamento'!G228," ")</f>
        <v xml:space="preserve"> </v>
      </c>
      <c r="H228" s="5" t="str">
        <f>IF(AND('2º Saneamento'!$O228&gt;30%,'2º Saneamento'!H228&gt;='2º Saneamento'!$P228,'2º Saneamento'!H228&lt;='2º Saneamento'!$Q228,COUNT('2º Saneamento'!$C228:$L228)&gt;3,OR('2º Saneamento'!$N228&lt;&gt;'1º Saneamento'!$N228,'2º Saneamento'!$O228&lt;&gt;'1º Saneamento'!$O228,'2º Saneamento'!$P228&lt;&gt;'1º Saneamento'!$P228)),'2º Saneamento'!H228," ")</f>
        <v xml:space="preserve"> </v>
      </c>
      <c r="I228" s="5" t="str">
        <f>IF(AND('2º Saneamento'!$O228&gt;30%,'2º Saneamento'!I228&gt;='2º Saneamento'!$P228,'2º Saneamento'!I228&lt;='2º Saneamento'!$Q228,COUNT('2º Saneamento'!$C228:$L228)&gt;3,OR('2º Saneamento'!$N228&lt;&gt;'1º Saneamento'!$N228,'2º Saneamento'!$O228&lt;&gt;'1º Saneamento'!$O228,'2º Saneamento'!$P228&lt;&gt;'1º Saneamento'!$P228)),'2º Saneamento'!I228," ")</f>
        <v xml:space="preserve"> </v>
      </c>
      <c r="J228" s="5" t="str">
        <f>IF(AND('2º Saneamento'!$O228&gt;30%,'2º Saneamento'!J228&gt;='2º Saneamento'!$P228,'2º Saneamento'!J228&lt;='2º Saneamento'!$Q228,COUNT('2º Saneamento'!$C228:$L228)&gt;3,OR('2º Saneamento'!$N228&lt;&gt;'1º Saneamento'!$N228,'2º Saneamento'!$O228&lt;&gt;'1º Saneamento'!$O228,'2º Saneamento'!$P228&lt;&gt;'1º Saneamento'!$P228)),'2º Saneamento'!J228," ")</f>
        <v xml:space="preserve"> </v>
      </c>
      <c r="K228" s="5" t="str">
        <f>IF(AND('2º Saneamento'!$O228&gt;30%,'2º Saneamento'!K228&gt;='2º Saneamento'!$P228,'2º Saneamento'!K228&lt;='2º Saneamento'!$Q228,COUNT('2º Saneamento'!$C228:$L228)&gt;3,OR('2º Saneamento'!$N228&lt;&gt;'1º Saneamento'!$N228,'2º Saneamento'!$O228&lt;&gt;'1º Saneamento'!$O228,'2º Saneamento'!$P228&lt;&gt;'1º Saneamento'!$P228)),'2º Saneamento'!K228," ")</f>
        <v xml:space="preserve"> </v>
      </c>
      <c r="L228" s="5" t="str">
        <f>IF(AND('2º Saneamento'!$O228&gt;30%,'2º Saneamento'!L228&gt;='2º Saneamento'!$P228,'2º Saneamento'!L228&lt;='2º Saneamento'!$Q228,COUNT('2º Saneamento'!$C228:$L228)&gt;3,OR('2º Saneamento'!$N228&lt;&gt;'1º Saneamento'!$N228,'2º Saneamento'!$O228&lt;&gt;'1º Saneamento'!$O228,'2º Saneamento'!$P228&lt;&gt;'1º Saneamento'!$P228)),'2º Saneamento'!L228," ")</f>
        <v xml:space="preserve"> </v>
      </c>
      <c r="M228" s="44" t="str">
        <f t="shared" si="20"/>
        <v/>
      </c>
      <c r="N228" s="7" t="str">
        <f t="shared" si="21"/>
        <v/>
      </c>
      <c r="O228" s="8" t="str">
        <f t="shared" si="22"/>
        <v/>
      </c>
      <c r="P228" s="6" t="str">
        <f t="shared" si="23"/>
        <v/>
      </c>
      <c r="Q228" s="5" t="str">
        <f t="shared" si="24"/>
        <v/>
      </c>
    </row>
    <row r="229" spans="1:17" ht="12.75" customHeight="1" x14ac:dyDescent="0.25">
      <c r="A229" s="3" t="str">
        <f>IF('Série original'!$A229&lt;&gt;"",'Série original'!$A229,"")</f>
        <v/>
      </c>
      <c r="B229" s="4" t="str">
        <f>IF('Série original'!$B229&lt;&gt;"",'Série original'!$B229,"")</f>
        <v/>
      </c>
      <c r="C229" s="5" t="str">
        <f>IF(AND('2º Saneamento'!$O229&gt;30%,'2º Saneamento'!C229&gt;='2º Saneamento'!$P229,'2º Saneamento'!C229&lt;='2º Saneamento'!$Q229,COUNT('2º Saneamento'!$C229:$L229)&gt;3,OR('2º Saneamento'!$N229&lt;&gt;'1º Saneamento'!$N229,'2º Saneamento'!$O229&lt;&gt;'1º Saneamento'!$O229,'2º Saneamento'!$P229&lt;&gt;'1º Saneamento'!$P229)),'2º Saneamento'!C229," ")</f>
        <v xml:space="preserve"> </v>
      </c>
      <c r="D229" s="5" t="str">
        <f>IF(AND('2º Saneamento'!$O229&gt;30%,'2º Saneamento'!D229&gt;='2º Saneamento'!$P229,'2º Saneamento'!D229&lt;='2º Saneamento'!$Q229,COUNT('2º Saneamento'!$C229:$L229)&gt;3,OR('2º Saneamento'!$N229&lt;&gt;'1º Saneamento'!$N229,'2º Saneamento'!$O229&lt;&gt;'1º Saneamento'!$O229,'2º Saneamento'!$P229&lt;&gt;'1º Saneamento'!$P229)),'2º Saneamento'!D229," ")</f>
        <v xml:space="preserve"> </v>
      </c>
      <c r="E229" s="5" t="str">
        <f>IF(AND('2º Saneamento'!$O229&gt;30%,'2º Saneamento'!E229&gt;='2º Saneamento'!$P229,'2º Saneamento'!E229&lt;='2º Saneamento'!$Q229,COUNT('2º Saneamento'!$C229:$L229)&gt;3,OR('2º Saneamento'!$N229&lt;&gt;'1º Saneamento'!$N229,'2º Saneamento'!$O229&lt;&gt;'1º Saneamento'!$O229,'2º Saneamento'!$P229&lt;&gt;'1º Saneamento'!$P229)),'2º Saneamento'!E229," ")</f>
        <v xml:space="preserve"> </v>
      </c>
      <c r="F229" s="5" t="str">
        <f>IF(AND('2º Saneamento'!$O229&gt;30%,'2º Saneamento'!F229&gt;='2º Saneamento'!$P229,'2º Saneamento'!F229&lt;='2º Saneamento'!$Q229,COUNT('2º Saneamento'!$C229:$L229)&gt;3,OR('2º Saneamento'!$N229&lt;&gt;'1º Saneamento'!$N229,'2º Saneamento'!$O229&lt;&gt;'1º Saneamento'!$O229,'2º Saneamento'!$P229&lt;&gt;'1º Saneamento'!$P229)),'2º Saneamento'!F229," ")</f>
        <v xml:space="preserve"> </v>
      </c>
      <c r="G229" s="5" t="str">
        <f>IF(AND('2º Saneamento'!$O229&gt;30%,'2º Saneamento'!G229&gt;='2º Saneamento'!$P229,'2º Saneamento'!G229&lt;='2º Saneamento'!$Q229,COUNT('2º Saneamento'!$C229:$L229)&gt;3,OR('2º Saneamento'!$N229&lt;&gt;'1º Saneamento'!$N229,'2º Saneamento'!$O229&lt;&gt;'1º Saneamento'!$O229,'2º Saneamento'!$P229&lt;&gt;'1º Saneamento'!$P229)),'2º Saneamento'!G229," ")</f>
        <v xml:space="preserve"> </v>
      </c>
      <c r="H229" s="5" t="str">
        <f>IF(AND('2º Saneamento'!$O229&gt;30%,'2º Saneamento'!H229&gt;='2º Saneamento'!$P229,'2º Saneamento'!H229&lt;='2º Saneamento'!$Q229,COUNT('2º Saneamento'!$C229:$L229)&gt;3,OR('2º Saneamento'!$N229&lt;&gt;'1º Saneamento'!$N229,'2º Saneamento'!$O229&lt;&gt;'1º Saneamento'!$O229,'2º Saneamento'!$P229&lt;&gt;'1º Saneamento'!$P229)),'2º Saneamento'!H229," ")</f>
        <v xml:space="preserve"> </v>
      </c>
      <c r="I229" s="5" t="str">
        <f>IF(AND('2º Saneamento'!$O229&gt;30%,'2º Saneamento'!I229&gt;='2º Saneamento'!$P229,'2º Saneamento'!I229&lt;='2º Saneamento'!$Q229,COUNT('2º Saneamento'!$C229:$L229)&gt;3,OR('2º Saneamento'!$N229&lt;&gt;'1º Saneamento'!$N229,'2º Saneamento'!$O229&lt;&gt;'1º Saneamento'!$O229,'2º Saneamento'!$P229&lt;&gt;'1º Saneamento'!$P229)),'2º Saneamento'!I229," ")</f>
        <v xml:space="preserve"> </v>
      </c>
      <c r="J229" s="5" t="str">
        <f>IF(AND('2º Saneamento'!$O229&gt;30%,'2º Saneamento'!J229&gt;='2º Saneamento'!$P229,'2º Saneamento'!J229&lt;='2º Saneamento'!$Q229,COUNT('2º Saneamento'!$C229:$L229)&gt;3,OR('2º Saneamento'!$N229&lt;&gt;'1º Saneamento'!$N229,'2º Saneamento'!$O229&lt;&gt;'1º Saneamento'!$O229,'2º Saneamento'!$P229&lt;&gt;'1º Saneamento'!$P229)),'2º Saneamento'!J229," ")</f>
        <v xml:space="preserve"> </v>
      </c>
      <c r="K229" s="5" t="str">
        <f>IF(AND('2º Saneamento'!$O229&gt;30%,'2º Saneamento'!K229&gt;='2º Saneamento'!$P229,'2º Saneamento'!K229&lt;='2º Saneamento'!$Q229,COUNT('2º Saneamento'!$C229:$L229)&gt;3,OR('2º Saneamento'!$N229&lt;&gt;'1º Saneamento'!$N229,'2º Saneamento'!$O229&lt;&gt;'1º Saneamento'!$O229,'2º Saneamento'!$P229&lt;&gt;'1º Saneamento'!$P229)),'2º Saneamento'!K229," ")</f>
        <v xml:space="preserve"> </v>
      </c>
      <c r="L229" s="5" t="str">
        <f>IF(AND('2º Saneamento'!$O229&gt;30%,'2º Saneamento'!L229&gt;='2º Saneamento'!$P229,'2º Saneamento'!L229&lt;='2º Saneamento'!$Q229,COUNT('2º Saneamento'!$C229:$L229)&gt;3,OR('2º Saneamento'!$N229&lt;&gt;'1º Saneamento'!$N229,'2º Saneamento'!$O229&lt;&gt;'1º Saneamento'!$O229,'2º Saneamento'!$P229&lt;&gt;'1º Saneamento'!$P229)),'2º Saneamento'!L229," ")</f>
        <v xml:space="preserve"> </v>
      </c>
      <c r="M229" s="44" t="str">
        <f t="shared" si="20"/>
        <v/>
      </c>
      <c r="N229" s="7" t="str">
        <f t="shared" si="21"/>
        <v/>
      </c>
      <c r="O229" s="8" t="str">
        <f t="shared" si="22"/>
        <v/>
      </c>
      <c r="P229" s="6" t="str">
        <f t="shared" si="23"/>
        <v/>
      </c>
      <c r="Q229" s="5" t="str">
        <f t="shared" si="24"/>
        <v/>
      </c>
    </row>
    <row r="230" spans="1:17" ht="12.75" customHeight="1" x14ac:dyDescent="0.25">
      <c r="A230" s="3" t="str">
        <f>IF('Série original'!$A230&lt;&gt;"",'Série original'!$A230,"")</f>
        <v/>
      </c>
      <c r="B230" s="4" t="str">
        <f>IF('Série original'!$B230&lt;&gt;"",'Série original'!$B230,"")</f>
        <v/>
      </c>
      <c r="C230" s="5" t="str">
        <f>IF(AND('2º Saneamento'!$O230&gt;30%,'2º Saneamento'!C230&gt;='2º Saneamento'!$P230,'2º Saneamento'!C230&lt;='2º Saneamento'!$Q230,COUNT('2º Saneamento'!$C230:$L230)&gt;3,OR('2º Saneamento'!$N230&lt;&gt;'1º Saneamento'!$N230,'2º Saneamento'!$O230&lt;&gt;'1º Saneamento'!$O230,'2º Saneamento'!$P230&lt;&gt;'1º Saneamento'!$P230)),'2º Saneamento'!C230," ")</f>
        <v xml:space="preserve"> </v>
      </c>
      <c r="D230" s="5" t="str">
        <f>IF(AND('2º Saneamento'!$O230&gt;30%,'2º Saneamento'!D230&gt;='2º Saneamento'!$P230,'2º Saneamento'!D230&lt;='2º Saneamento'!$Q230,COUNT('2º Saneamento'!$C230:$L230)&gt;3,OR('2º Saneamento'!$N230&lt;&gt;'1º Saneamento'!$N230,'2º Saneamento'!$O230&lt;&gt;'1º Saneamento'!$O230,'2º Saneamento'!$P230&lt;&gt;'1º Saneamento'!$P230)),'2º Saneamento'!D230," ")</f>
        <v xml:space="preserve"> </v>
      </c>
      <c r="E230" s="5" t="str">
        <f>IF(AND('2º Saneamento'!$O230&gt;30%,'2º Saneamento'!E230&gt;='2º Saneamento'!$P230,'2º Saneamento'!E230&lt;='2º Saneamento'!$Q230,COUNT('2º Saneamento'!$C230:$L230)&gt;3,OR('2º Saneamento'!$N230&lt;&gt;'1º Saneamento'!$N230,'2º Saneamento'!$O230&lt;&gt;'1º Saneamento'!$O230,'2º Saneamento'!$P230&lt;&gt;'1º Saneamento'!$P230)),'2º Saneamento'!E230," ")</f>
        <v xml:space="preserve"> </v>
      </c>
      <c r="F230" s="5" t="str">
        <f>IF(AND('2º Saneamento'!$O230&gt;30%,'2º Saneamento'!F230&gt;='2º Saneamento'!$P230,'2º Saneamento'!F230&lt;='2º Saneamento'!$Q230,COUNT('2º Saneamento'!$C230:$L230)&gt;3,OR('2º Saneamento'!$N230&lt;&gt;'1º Saneamento'!$N230,'2º Saneamento'!$O230&lt;&gt;'1º Saneamento'!$O230,'2º Saneamento'!$P230&lt;&gt;'1º Saneamento'!$P230)),'2º Saneamento'!F230," ")</f>
        <v xml:space="preserve"> </v>
      </c>
      <c r="G230" s="5" t="str">
        <f>IF(AND('2º Saneamento'!$O230&gt;30%,'2º Saneamento'!G230&gt;='2º Saneamento'!$P230,'2º Saneamento'!G230&lt;='2º Saneamento'!$Q230,COUNT('2º Saneamento'!$C230:$L230)&gt;3,OR('2º Saneamento'!$N230&lt;&gt;'1º Saneamento'!$N230,'2º Saneamento'!$O230&lt;&gt;'1º Saneamento'!$O230,'2º Saneamento'!$P230&lt;&gt;'1º Saneamento'!$P230)),'2º Saneamento'!G230," ")</f>
        <v xml:space="preserve"> </v>
      </c>
      <c r="H230" s="5" t="str">
        <f>IF(AND('2º Saneamento'!$O230&gt;30%,'2º Saneamento'!H230&gt;='2º Saneamento'!$P230,'2º Saneamento'!H230&lt;='2º Saneamento'!$Q230,COUNT('2º Saneamento'!$C230:$L230)&gt;3,OR('2º Saneamento'!$N230&lt;&gt;'1º Saneamento'!$N230,'2º Saneamento'!$O230&lt;&gt;'1º Saneamento'!$O230,'2º Saneamento'!$P230&lt;&gt;'1º Saneamento'!$P230)),'2º Saneamento'!H230," ")</f>
        <v xml:space="preserve"> </v>
      </c>
      <c r="I230" s="5" t="str">
        <f>IF(AND('2º Saneamento'!$O230&gt;30%,'2º Saneamento'!I230&gt;='2º Saneamento'!$P230,'2º Saneamento'!I230&lt;='2º Saneamento'!$Q230,COUNT('2º Saneamento'!$C230:$L230)&gt;3,OR('2º Saneamento'!$N230&lt;&gt;'1º Saneamento'!$N230,'2º Saneamento'!$O230&lt;&gt;'1º Saneamento'!$O230,'2º Saneamento'!$P230&lt;&gt;'1º Saneamento'!$P230)),'2º Saneamento'!I230," ")</f>
        <v xml:space="preserve"> </v>
      </c>
      <c r="J230" s="5" t="str">
        <f>IF(AND('2º Saneamento'!$O230&gt;30%,'2º Saneamento'!J230&gt;='2º Saneamento'!$P230,'2º Saneamento'!J230&lt;='2º Saneamento'!$Q230,COUNT('2º Saneamento'!$C230:$L230)&gt;3,OR('2º Saneamento'!$N230&lt;&gt;'1º Saneamento'!$N230,'2º Saneamento'!$O230&lt;&gt;'1º Saneamento'!$O230,'2º Saneamento'!$P230&lt;&gt;'1º Saneamento'!$P230)),'2º Saneamento'!J230," ")</f>
        <v xml:space="preserve"> </v>
      </c>
      <c r="K230" s="5" t="str">
        <f>IF(AND('2º Saneamento'!$O230&gt;30%,'2º Saneamento'!K230&gt;='2º Saneamento'!$P230,'2º Saneamento'!K230&lt;='2º Saneamento'!$Q230,COUNT('2º Saneamento'!$C230:$L230)&gt;3,OR('2º Saneamento'!$N230&lt;&gt;'1º Saneamento'!$N230,'2º Saneamento'!$O230&lt;&gt;'1º Saneamento'!$O230,'2º Saneamento'!$P230&lt;&gt;'1º Saneamento'!$P230)),'2º Saneamento'!K230," ")</f>
        <v xml:space="preserve"> </v>
      </c>
      <c r="L230" s="5" t="str">
        <f>IF(AND('2º Saneamento'!$O230&gt;30%,'2º Saneamento'!L230&gt;='2º Saneamento'!$P230,'2º Saneamento'!L230&lt;='2º Saneamento'!$Q230,COUNT('2º Saneamento'!$C230:$L230)&gt;3,OR('2º Saneamento'!$N230&lt;&gt;'1º Saneamento'!$N230,'2º Saneamento'!$O230&lt;&gt;'1º Saneamento'!$O230,'2º Saneamento'!$P230&lt;&gt;'1º Saneamento'!$P230)),'2º Saneamento'!L230," ")</f>
        <v xml:space="preserve"> </v>
      </c>
      <c r="M230" s="44" t="str">
        <f t="shared" si="20"/>
        <v/>
      </c>
      <c r="N230" s="7" t="str">
        <f t="shared" si="21"/>
        <v/>
      </c>
      <c r="O230" s="8" t="str">
        <f t="shared" si="22"/>
        <v/>
      </c>
      <c r="P230" s="6" t="str">
        <f t="shared" si="23"/>
        <v/>
      </c>
      <c r="Q230" s="5" t="str">
        <f t="shared" si="24"/>
        <v/>
      </c>
    </row>
    <row r="231" spans="1:17" ht="12.75" customHeight="1" x14ac:dyDescent="0.25">
      <c r="A231" s="3" t="str">
        <f>IF('Série original'!$A231&lt;&gt;"",'Série original'!$A231,"")</f>
        <v/>
      </c>
      <c r="B231" s="4" t="str">
        <f>IF('Série original'!$B231&lt;&gt;"",'Série original'!$B231,"")</f>
        <v/>
      </c>
      <c r="C231" s="5" t="str">
        <f>IF(AND('2º Saneamento'!$O231&gt;30%,'2º Saneamento'!C231&gt;='2º Saneamento'!$P231,'2º Saneamento'!C231&lt;='2º Saneamento'!$Q231,COUNT('2º Saneamento'!$C231:$L231)&gt;3,OR('2º Saneamento'!$N231&lt;&gt;'1º Saneamento'!$N231,'2º Saneamento'!$O231&lt;&gt;'1º Saneamento'!$O231,'2º Saneamento'!$P231&lt;&gt;'1º Saneamento'!$P231)),'2º Saneamento'!C231," ")</f>
        <v xml:space="preserve"> </v>
      </c>
      <c r="D231" s="5" t="str">
        <f>IF(AND('2º Saneamento'!$O231&gt;30%,'2º Saneamento'!D231&gt;='2º Saneamento'!$P231,'2º Saneamento'!D231&lt;='2º Saneamento'!$Q231,COUNT('2º Saneamento'!$C231:$L231)&gt;3,OR('2º Saneamento'!$N231&lt;&gt;'1º Saneamento'!$N231,'2º Saneamento'!$O231&lt;&gt;'1º Saneamento'!$O231,'2º Saneamento'!$P231&lt;&gt;'1º Saneamento'!$P231)),'2º Saneamento'!D231," ")</f>
        <v xml:space="preserve"> </v>
      </c>
      <c r="E231" s="5" t="str">
        <f>IF(AND('2º Saneamento'!$O231&gt;30%,'2º Saneamento'!E231&gt;='2º Saneamento'!$P231,'2º Saneamento'!E231&lt;='2º Saneamento'!$Q231,COUNT('2º Saneamento'!$C231:$L231)&gt;3,OR('2º Saneamento'!$N231&lt;&gt;'1º Saneamento'!$N231,'2º Saneamento'!$O231&lt;&gt;'1º Saneamento'!$O231,'2º Saneamento'!$P231&lt;&gt;'1º Saneamento'!$P231)),'2º Saneamento'!E231," ")</f>
        <v xml:space="preserve"> </v>
      </c>
      <c r="F231" s="5" t="str">
        <f>IF(AND('2º Saneamento'!$O231&gt;30%,'2º Saneamento'!F231&gt;='2º Saneamento'!$P231,'2º Saneamento'!F231&lt;='2º Saneamento'!$Q231,COUNT('2º Saneamento'!$C231:$L231)&gt;3,OR('2º Saneamento'!$N231&lt;&gt;'1º Saneamento'!$N231,'2º Saneamento'!$O231&lt;&gt;'1º Saneamento'!$O231,'2º Saneamento'!$P231&lt;&gt;'1º Saneamento'!$P231)),'2º Saneamento'!F231," ")</f>
        <v xml:space="preserve"> </v>
      </c>
      <c r="G231" s="5" t="str">
        <f>IF(AND('2º Saneamento'!$O231&gt;30%,'2º Saneamento'!G231&gt;='2º Saneamento'!$P231,'2º Saneamento'!G231&lt;='2º Saneamento'!$Q231,COUNT('2º Saneamento'!$C231:$L231)&gt;3,OR('2º Saneamento'!$N231&lt;&gt;'1º Saneamento'!$N231,'2º Saneamento'!$O231&lt;&gt;'1º Saneamento'!$O231,'2º Saneamento'!$P231&lt;&gt;'1º Saneamento'!$P231)),'2º Saneamento'!G231," ")</f>
        <v xml:space="preserve"> </v>
      </c>
      <c r="H231" s="5" t="str">
        <f>IF(AND('2º Saneamento'!$O231&gt;30%,'2º Saneamento'!H231&gt;='2º Saneamento'!$P231,'2º Saneamento'!H231&lt;='2º Saneamento'!$Q231,COUNT('2º Saneamento'!$C231:$L231)&gt;3,OR('2º Saneamento'!$N231&lt;&gt;'1º Saneamento'!$N231,'2º Saneamento'!$O231&lt;&gt;'1º Saneamento'!$O231,'2º Saneamento'!$P231&lt;&gt;'1º Saneamento'!$P231)),'2º Saneamento'!H231," ")</f>
        <v xml:space="preserve"> </v>
      </c>
      <c r="I231" s="5" t="str">
        <f>IF(AND('2º Saneamento'!$O231&gt;30%,'2º Saneamento'!I231&gt;='2º Saneamento'!$P231,'2º Saneamento'!I231&lt;='2º Saneamento'!$Q231,COUNT('2º Saneamento'!$C231:$L231)&gt;3,OR('2º Saneamento'!$N231&lt;&gt;'1º Saneamento'!$N231,'2º Saneamento'!$O231&lt;&gt;'1º Saneamento'!$O231,'2º Saneamento'!$P231&lt;&gt;'1º Saneamento'!$P231)),'2º Saneamento'!I231," ")</f>
        <v xml:space="preserve"> </v>
      </c>
      <c r="J231" s="5" t="str">
        <f>IF(AND('2º Saneamento'!$O231&gt;30%,'2º Saneamento'!J231&gt;='2º Saneamento'!$P231,'2º Saneamento'!J231&lt;='2º Saneamento'!$Q231,COUNT('2º Saneamento'!$C231:$L231)&gt;3,OR('2º Saneamento'!$N231&lt;&gt;'1º Saneamento'!$N231,'2º Saneamento'!$O231&lt;&gt;'1º Saneamento'!$O231,'2º Saneamento'!$P231&lt;&gt;'1º Saneamento'!$P231)),'2º Saneamento'!J231," ")</f>
        <v xml:space="preserve"> </v>
      </c>
      <c r="K231" s="5" t="str">
        <f>IF(AND('2º Saneamento'!$O231&gt;30%,'2º Saneamento'!K231&gt;='2º Saneamento'!$P231,'2º Saneamento'!K231&lt;='2º Saneamento'!$Q231,COUNT('2º Saneamento'!$C231:$L231)&gt;3,OR('2º Saneamento'!$N231&lt;&gt;'1º Saneamento'!$N231,'2º Saneamento'!$O231&lt;&gt;'1º Saneamento'!$O231,'2º Saneamento'!$P231&lt;&gt;'1º Saneamento'!$P231)),'2º Saneamento'!K231," ")</f>
        <v xml:space="preserve"> </v>
      </c>
      <c r="L231" s="5" t="str">
        <f>IF(AND('2º Saneamento'!$O231&gt;30%,'2º Saneamento'!L231&gt;='2º Saneamento'!$P231,'2º Saneamento'!L231&lt;='2º Saneamento'!$Q231,COUNT('2º Saneamento'!$C231:$L231)&gt;3,OR('2º Saneamento'!$N231&lt;&gt;'1º Saneamento'!$N231,'2º Saneamento'!$O231&lt;&gt;'1º Saneamento'!$O231,'2º Saneamento'!$P231&lt;&gt;'1º Saneamento'!$P231)),'2º Saneamento'!L231," ")</f>
        <v xml:space="preserve"> </v>
      </c>
      <c r="M231" s="44" t="str">
        <f t="shared" si="20"/>
        <v/>
      </c>
      <c r="N231" s="7" t="str">
        <f t="shared" si="21"/>
        <v/>
      </c>
      <c r="O231" s="8" t="str">
        <f t="shared" si="22"/>
        <v/>
      </c>
      <c r="P231" s="6" t="str">
        <f t="shared" si="23"/>
        <v/>
      </c>
      <c r="Q231" s="5" t="str">
        <f t="shared" si="24"/>
        <v/>
      </c>
    </row>
    <row r="232" spans="1:17" ht="12.75" customHeight="1" x14ac:dyDescent="0.25">
      <c r="A232" s="3" t="str">
        <f>IF('Série original'!$A232&lt;&gt;"",'Série original'!$A232,"")</f>
        <v/>
      </c>
      <c r="B232" s="4" t="str">
        <f>IF('Série original'!$B232&lt;&gt;"",'Série original'!$B232,"")</f>
        <v/>
      </c>
      <c r="C232" s="5" t="str">
        <f>IF(AND('2º Saneamento'!$O232&gt;30%,'2º Saneamento'!C232&gt;='2º Saneamento'!$P232,'2º Saneamento'!C232&lt;='2º Saneamento'!$Q232,COUNT('2º Saneamento'!$C232:$L232)&gt;3,OR('2º Saneamento'!$N232&lt;&gt;'1º Saneamento'!$N232,'2º Saneamento'!$O232&lt;&gt;'1º Saneamento'!$O232,'2º Saneamento'!$P232&lt;&gt;'1º Saneamento'!$P232)),'2º Saneamento'!C232," ")</f>
        <v xml:space="preserve"> </v>
      </c>
      <c r="D232" s="5" t="str">
        <f>IF(AND('2º Saneamento'!$O232&gt;30%,'2º Saneamento'!D232&gt;='2º Saneamento'!$P232,'2º Saneamento'!D232&lt;='2º Saneamento'!$Q232,COUNT('2º Saneamento'!$C232:$L232)&gt;3,OR('2º Saneamento'!$N232&lt;&gt;'1º Saneamento'!$N232,'2º Saneamento'!$O232&lt;&gt;'1º Saneamento'!$O232,'2º Saneamento'!$P232&lt;&gt;'1º Saneamento'!$P232)),'2º Saneamento'!D232," ")</f>
        <v xml:space="preserve"> </v>
      </c>
      <c r="E232" s="5" t="str">
        <f>IF(AND('2º Saneamento'!$O232&gt;30%,'2º Saneamento'!E232&gt;='2º Saneamento'!$P232,'2º Saneamento'!E232&lt;='2º Saneamento'!$Q232,COUNT('2º Saneamento'!$C232:$L232)&gt;3,OR('2º Saneamento'!$N232&lt;&gt;'1º Saneamento'!$N232,'2º Saneamento'!$O232&lt;&gt;'1º Saneamento'!$O232,'2º Saneamento'!$P232&lt;&gt;'1º Saneamento'!$P232)),'2º Saneamento'!E232," ")</f>
        <v xml:space="preserve"> </v>
      </c>
      <c r="F232" s="5" t="str">
        <f>IF(AND('2º Saneamento'!$O232&gt;30%,'2º Saneamento'!F232&gt;='2º Saneamento'!$P232,'2º Saneamento'!F232&lt;='2º Saneamento'!$Q232,COUNT('2º Saneamento'!$C232:$L232)&gt;3,OR('2º Saneamento'!$N232&lt;&gt;'1º Saneamento'!$N232,'2º Saneamento'!$O232&lt;&gt;'1º Saneamento'!$O232,'2º Saneamento'!$P232&lt;&gt;'1º Saneamento'!$P232)),'2º Saneamento'!F232," ")</f>
        <v xml:space="preserve"> </v>
      </c>
      <c r="G232" s="5" t="str">
        <f>IF(AND('2º Saneamento'!$O232&gt;30%,'2º Saneamento'!G232&gt;='2º Saneamento'!$P232,'2º Saneamento'!G232&lt;='2º Saneamento'!$Q232,COUNT('2º Saneamento'!$C232:$L232)&gt;3,OR('2º Saneamento'!$N232&lt;&gt;'1º Saneamento'!$N232,'2º Saneamento'!$O232&lt;&gt;'1º Saneamento'!$O232,'2º Saneamento'!$P232&lt;&gt;'1º Saneamento'!$P232)),'2º Saneamento'!G232," ")</f>
        <v xml:space="preserve"> </v>
      </c>
      <c r="H232" s="5" t="str">
        <f>IF(AND('2º Saneamento'!$O232&gt;30%,'2º Saneamento'!H232&gt;='2º Saneamento'!$P232,'2º Saneamento'!H232&lt;='2º Saneamento'!$Q232,COUNT('2º Saneamento'!$C232:$L232)&gt;3,OR('2º Saneamento'!$N232&lt;&gt;'1º Saneamento'!$N232,'2º Saneamento'!$O232&lt;&gt;'1º Saneamento'!$O232,'2º Saneamento'!$P232&lt;&gt;'1º Saneamento'!$P232)),'2º Saneamento'!H232," ")</f>
        <v xml:space="preserve"> </v>
      </c>
      <c r="I232" s="5" t="str">
        <f>IF(AND('2º Saneamento'!$O232&gt;30%,'2º Saneamento'!I232&gt;='2º Saneamento'!$P232,'2º Saneamento'!I232&lt;='2º Saneamento'!$Q232,COUNT('2º Saneamento'!$C232:$L232)&gt;3,OR('2º Saneamento'!$N232&lt;&gt;'1º Saneamento'!$N232,'2º Saneamento'!$O232&lt;&gt;'1º Saneamento'!$O232,'2º Saneamento'!$P232&lt;&gt;'1º Saneamento'!$P232)),'2º Saneamento'!I232," ")</f>
        <v xml:space="preserve"> </v>
      </c>
      <c r="J232" s="5" t="str">
        <f>IF(AND('2º Saneamento'!$O232&gt;30%,'2º Saneamento'!J232&gt;='2º Saneamento'!$P232,'2º Saneamento'!J232&lt;='2º Saneamento'!$Q232,COUNT('2º Saneamento'!$C232:$L232)&gt;3,OR('2º Saneamento'!$N232&lt;&gt;'1º Saneamento'!$N232,'2º Saneamento'!$O232&lt;&gt;'1º Saneamento'!$O232,'2º Saneamento'!$P232&lt;&gt;'1º Saneamento'!$P232)),'2º Saneamento'!J232," ")</f>
        <v xml:space="preserve"> </v>
      </c>
      <c r="K232" s="5" t="str">
        <f>IF(AND('2º Saneamento'!$O232&gt;30%,'2º Saneamento'!K232&gt;='2º Saneamento'!$P232,'2º Saneamento'!K232&lt;='2º Saneamento'!$Q232,COUNT('2º Saneamento'!$C232:$L232)&gt;3,OR('2º Saneamento'!$N232&lt;&gt;'1º Saneamento'!$N232,'2º Saneamento'!$O232&lt;&gt;'1º Saneamento'!$O232,'2º Saneamento'!$P232&lt;&gt;'1º Saneamento'!$P232)),'2º Saneamento'!K232," ")</f>
        <v xml:space="preserve"> </v>
      </c>
      <c r="L232" s="5" t="str">
        <f>IF(AND('2º Saneamento'!$O232&gt;30%,'2º Saneamento'!L232&gt;='2º Saneamento'!$P232,'2º Saneamento'!L232&lt;='2º Saneamento'!$Q232,COUNT('2º Saneamento'!$C232:$L232)&gt;3,OR('2º Saneamento'!$N232&lt;&gt;'1º Saneamento'!$N232,'2º Saneamento'!$O232&lt;&gt;'1º Saneamento'!$O232,'2º Saneamento'!$P232&lt;&gt;'1º Saneamento'!$P232)),'2º Saneamento'!L232," ")</f>
        <v xml:space="preserve"> </v>
      </c>
      <c r="M232" s="44" t="str">
        <f t="shared" si="20"/>
        <v/>
      </c>
      <c r="N232" s="7" t="str">
        <f t="shared" si="21"/>
        <v/>
      </c>
      <c r="O232" s="8" t="str">
        <f t="shared" si="22"/>
        <v/>
      </c>
      <c r="P232" s="6" t="str">
        <f t="shared" si="23"/>
        <v/>
      </c>
      <c r="Q232" s="5" t="str">
        <f t="shared" si="24"/>
        <v/>
      </c>
    </row>
    <row r="233" spans="1:17" ht="12.75" customHeight="1" x14ac:dyDescent="0.25">
      <c r="A233" s="3" t="str">
        <f>IF('Série original'!$A233&lt;&gt;"",'Série original'!$A233,"")</f>
        <v/>
      </c>
      <c r="B233" s="4" t="str">
        <f>IF('Série original'!$B233&lt;&gt;"",'Série original'!$B233,"")</f>
        <v/>
      </c>
      <c r="C233" s="5" t="str">
        <f>IF(AND('2º Saneamento'!$O233&gt;30%,'2º Saneamento'!C233&gt;='2º Saneamento'!$P233,'2º Saneamento'!C233&lt;='2º Saneamento'!$Q233,COUNT('2º Saneamento'!$C233:$L233)&gt;3,OR('2º Saneamento'!$N233&lt;&gt;'1º Saneamento'!$N233,'2º Saneamento'!$O233&lt;&gt;'1º Saneamento'!$O233,'2º Saneamento'!$P233&lt;&gt;'1º Saneamento'!$P233)),'2º Saneamento'!C233," ")</f>
        <v xml:space="preserve"> </v>
      </c>
      <c r="D233" s="5" t="str">
        <f>IF(AND('2º Saneamento'!$O233&gt;30%,'2º Saneamento'!D233&gt;='2º Saneamento'!$P233,'2º Saneamento'!D233&lt;='2º Saneamento'!$Q233,COUNT('2º Saneamento'!$C233:$L233)&gt;3,OR('2º Saneamento'!$N233&lt;&gt;'1º Saneamento'!$N233,'2º Saneamento'!$O233&lt;&gt;'1º Saneamento'!$O233,'2º Saneamento'!$P233&lt;&gt;'1º Saneamento'!$P233)),'2º Saneamento'!D233," ")</f>
        <v xml:space="preserve"> </v>
      </c>
      <c r="E233" s="5" t="str">
        <f>IF(AND('2º Saneamento'!$O233&gt;30%,'2º Saneamento'!E233&gt;='2º Saneamento'!$P233,'2º Saneamento'!E233&lt;='2º Saneamento'!$Q233,COUNT('2º Saneamento'!$C233:$L233)&gt;3,OR('2º Saneamento'!$N233&lt;&gt;'1º Saneamento'!$N233,'2º Saneamento'!$O233&lt;&gt;'1º Saneamento'!$O233,'2º Saneamento'!$P233&lt;&gt;'1º Saneamento'!$P233)),'2º Saneamento'!E233," ")</f>
        <v xml:space="preserve"> </v>
      </c>
      <c r="F233" s="5" t="str">
        <f>IF(AND('2º Saneamento'!$O233&gt;30%,'2º Saneamento'!F233&gt;='2º Saneamento'!$P233,'2º Saneamento'!F233&lt;='2º Saneamento'!$Q233,COUNT('2º Saneamento'!$C233:$L233)&gt;3,OR('2º Saneamento'!$N233&lt;&gt;'1º Saneamento'!$N233,'2º Saneamento'!$O233&lt;&gt;'1º Saneamento'!$O233,'2º Saneamento'!$P233&lt;&gt;'1º Saneamento'!$P233)),'2º Saneamento'!F233," ")</f>
        <v xml:space="preserve"> </v>
      </c>
      <c r="G233" s="5" t="str">
        <f>IF(AND('2º Saneamento'!$O233&gt;30%,'2º Saneamento'!G233&gt;='2º Saneamento'!$P233,'2º Saneamento'!G233&lt;='2º Saneamento'!$Q233,COUNT('2º Saneamento'!$C233:$L233)&gt;3,OR('2º Saneamento'!$N233&lt;&gt;'1º Saneamento'!$N233,'2º Saneamento'!$O233&lt;&gt;'1º Saneamento'!$O233,'2º Saneamento'!$P233&lt;&gt;'1º Saneamento'!$P233)),'2º Saneamento'!G233," ")</f>
        <v xml:space="preserve"> </v>
      </c>
      <c r="H233" s="5" t="str">
        <f>IF(AND('2º Saneamento'!$O233&gt;30%,'2º Saneamento'!H233&gt;='2º Saneamento'!$P233,'2º Saneamento'!H233&lt;='2º Saneamento'!$Q233,COUNT('2º Saneamento'!$C233:$L233)&gt;3,OR('2º Saneamento'!$N233&lt;&gt;'1º Saneamento'!$N233,'2º Saneamento'!$O233&lt;&gt;'1º Saneamento'!$O233,'2º Saneamento'!$P233&lt;&gt;'1º Saneamento'!$P233)),'2º Saneamento'!H233," ")</f>
        <v xml:space="preserve"> </v>
      </c>
      <c r="I233" s="5" t="str">
        <f>IF(AND('2º Saneamento'!$O233&gt;30%,'2º Saneamento'!I233&gt;='2º Saneamento'!$P233,'2º Saneamento'!I233&lt;='2º Saneamento'!$Q233,COUNT('2º Saneamento'!$C233:$L233)&gt;3,OR('2º Saneamento'!$N233&lt;&gt;'1º Saneamento'!$N233,'2º Saneamento'!$O233&lt;&gt;'1º Saneamento'!$O233,'2º Saneamento'!$P233&lt;&gt;'1º Saneamento'!$P233)),'2º Saneamento'!I233," ")</f>
        <v xml:space="preserve"> </v>
      </c>
      <c r="J233" s="5" t="str">
        <f>IF(AND('2º Saneamento'!$O233&gt;30%,'2º Saneamento'!J233&gt;='2º Saneamento'!$P233,'2º Saneamento'!J233&lt;='2º Saneamento'!$Q233,COUNT('2º Saneamento'!$C233:$L233)&gt;3,OR('2º Saneamento'!$N233&lt;&gt;'1º Saneamento'!$N233,'2º Saneamento'!$O233&lt;&gt;'1º Saneamento'!$O233,'2º Saneamento'!$P233&lt;&gt;'1º Saneamento'!$P233)),'2º Saneamento'!J233," ")</f>
        <v xml:space="preserve"> </v>
      </c>
      <c r="K233" s="5" t="str">
        <f>IF(AND('2º Saneamento'!$O233&gt;30%,'2º Saneamento'!K233&gt;='2º Saneamento'!$P233,'2º Saneamento'!K233&lt;='2º Saneamento'!$Q233,COUNT('2º Saneamento'!$C233:$L233)&gt;3,OR('2º Saneamento'!$N233&lt;&gt;'1º Saneamento'!$N233,'2º Saneamento'!$O233&lt;&gt;'1º Saneamento'!$O233,'2º Saneamento'!$P233&lt;&gt;'1º Saneamento'!$P233)),'2º Saneamento'!K233," ")</f>
        <v xml:space="preserve"> </v>
      </c>
      <c r="L233" s="5" t="str">
        <f>IF(AND('2º Saneamento'!$O233&gt;30%,'2º Saneamento'!L233&gt;='2º Saneamento'!$P233,'2º Saneamento'!L233&lt;='2º Saneamento'!$Q233,COUNT('2º Saneamento'!$C233:$L233)&gt;3,OR('2º Saneamento'!$N233&lt;&gt;'1º Saneamento'!$N233,'2º Saneamento'!$O233&lt;&gt;'1º Saneamento'!$O233,'2º Saneamento'!$P233&lt;&gt;'1º Saneamento'!$P233)),'2º Saneamento'!L233," ")</f>
        <v xml:space="preserve"> </v>
      </c>
      <c r="M233" s="44" t="str">
        <f t="shared" si="20"/>
        <v/>
      </c>
      <c r="N233" s="7" t="str">
        <f t="shared" si="21"/>
        <v/>
      </c>
      <c r="O233" s="8" t="str">
        <f t="shared" si="22"/>
        <v/>
      </c>
      <c r="P233" s="6" t="str">
        <f t="shared" si="23"/>
        <v/>
      </c>
      <c r="Q233" s="5" t="str">
        <f t="shared" si="24"/>
        <v/>
      </c>
    </row>
    <row r="234" spans="1:17" ht="12.75" customHeight="1" x14ac:dyDescent="0.25">
      <c r="A234" s="3" t="str">
        <f>IF('Série original'!$A234&lt;&gt;"",'Série original'!$A234,"")</f>
        <v/>
      </c>
      <c r="B234" s="4" t="str">
        <f>IF('Série original'!$B234&lt;&gt;"",'Série original'!$B234,"")</f>
        <v/>
      </c>
      <c r="C234" s="5" t="str">
        <f>IF(AND('2º Saneamento'!$O234&gt;30%,'2º Saneamento'!C234&gt;='2º Saneamento'!$P234,'2º Saneamento'!C234&lt;='2º Saneamento'!$Q234,COUNT('2º Saneamento'!$C234:$L234)&gt;3,OR('2º Saneamento'!$N234&lt;&gt;'1º Saneamento'!$N234,'2º Saneamento'!$O234&lt;&gt;'1º Saneamento'!$O234,'2º Saneamento'!$P234&lt;&gt;'1º Saneamento'!$P234)),'2º Saneamento'!C234," ")</f>
        <v xml:space="preserve"> </v>
      </c>
      <c r="D234" s="5" t="str">
        <f>IF(AND('2º Saneamento'!$O234&gt;30%,'2º Saneamento'!D234&gt;='2º Saneamento'!$P234,'2º Saneamento'!D234&lt;='2º Saneamento'!$Q234,COUNT('2º Saneamento'!$C234:$L234)&gt;3,OR('2º Saneamento'!$N234&lt;&gt;'1º Saneamento'!$N234,'2º Saneamento'!$O234&lt;&gt;'1º Saneamento'!$O234,'2º Saneamento'!$P234&lt;&gt;'1º Saneamento'!$P234)),'2º Saneamento'!D234," ")</f>
        <v xml:space="preserve"> </v>
      </c>
      <c r="E234" s="5" t="str">
        <f>IF(AND('2º Saneamento'!$O234&gt;30%,'2º Saneamento'!E234&gt;='2º Saneamento'!$P234,'2º Saneamento'!E234&lt;='2º Saneamento'!$Q234,COUNT('2º Saneamento'!$C234:$L234)&gt;3,OR('2º Saneamento'!$N234&lt;&gt;'1º Saneamento'!$N234,'2º Saneamento'!$O234&lt;&gt;'1º Saneamento'!$O234,'2º Saneamento'!$P234&lt;&gt;'1º Saneamento'!$P234)),'2º Saneamento'!E234," ")</f>
        <v xml:space="preserve"> </v>
      </c>
      <c r="F234" s="5" t="str">
        <f>IF(AND('2º Saneamento'!$O234&gt;30%,'2º Saneamento'!F234&gt;='2º Saneamento'!$P234,'2º Saneamento'!F234&lt;='2º Saneamento'!$Q234,COUNT('2º Saneamento'!$C234:$L234)&gt;3,OR('2º Saneamento'!$N234&lt;&gt;'1º Saneamento'!$N234,'2º Saneamento'!$O234&lt;&gt;'1º Saneamento'!$O234,'2º Saneamento'!$P234&lt;&gt;'1º Saneamento'!$P234)),'2º Saneamento'!F234," ")</f>
        <v xml:space="preserve"> </v>
      </c>
      <c r="G234" s="5" t="str">
        <f>IF(AND('2º Saneamento'!$O234&gt;30%,'2º Saneamento'!G234&gt;='2º Saneamento'!$P234,'2º Saneamento'!G234&lt;='2º Saneamento'!$Q234,COUNT('2º Saneamento'!$C234:$L234)&gt;3,OR('2º Saneamento'!$N234&lt;&gt;'1º Saneamento'!$N234,'2º Saneamento'!$O234&lt;&gt;'1º Saneamento'!$O234,'2º Saneamento'!$P234&lt;&gt;'1º Saneamento'!$P234)),'2º Saneamento'!G234," ")</f>
        <v xml:space="preserve"> </v>
      </c>
      <c r="H234" s="5" t="str">
        <f>IF(AND('2º Saneamento'!$O234&gt;30%,'2º Saneamento'!H234&gt;='2º Saneamento'!$P234,'2º Saneamento'!H234&lt;='2º Saneamento'!$Q234,COUNT('2º Saneamento'!$C234:$L234)&gt;3,OR('2º Saneamento'!$N234&lt;&gt;'1º Saneamento'!$N234,'2º Saneamento'!$O234&lt;&gt;'1º Saneamento'!$O234,'2º Saneamento'!$P234&lt;&gt;'1º Saneamento'!$P234)),'2º Saneamento'!H234," ")</f>
        <v xml:space="preserve"> </v>
      </c>
      <c r="I234" s="5" t="str">
        <f>IF(AND('2º Saneamento'!$O234&gt;30%,'2º Saneamento'!I234&gt;='2º Saneamento'!$P234,'2º Saneamento'!I234&lt;='2º Saneamento'!$Q234,COUNT('2º Saneamento'!$C234:$L234)&gt;3,OR('2º Saneamento'!$N234&lt;&gt;'1º Saneamento'!$N234,'2º Saneamento'!$O234&lt;&gt;'1º Saneamento'!$O234,'2º Saneamento'!$P234&lt;&gt;'1º Saneamento'!$P234)),'2º Saneamento'!I234," ")</f>
        <v xml:space="preserve"> </v>
      </c>
      <c r="J234" s="5" t="str">
        <f>IF(AND('2º Saneamento'!$O234&gt;30%,'2º Saneamento'!J234&gt;='2º Saneamento'!$P234,'2º Saneamento'!J234&lt;='2º Saneamento'!$Q234,COUNT('2º Saneamento'!$C234:$L234)&gt;3,OR('2º Saneamento'!$N234&lt;&gt;'1º Saneamento'!$N234,'2º Saneamento'!$O234&lt;&gt;'1º Saneamento'!$O234,'2º Saneamento'!$P234&lt;&gt;'1º Saneamento'!$P234)),'2º Saneamento'!J234," ")</f>
        <v xml:space="preserve"> </v>
      </c>
      <c r="K234" s="5" t="str">
        <f>IF(AND('2º Saneamento'!$O234&gt;30%,'2º Saneamento'!K234&gt;='2º Saneamento'!$P234,'2º Saneamento'!K234&lt;='2º Saneamento'!$Q234,COUNT('2º Saneamento'!$C234:$L234)&gt;3,OR('2º Saneamento'!$N234&lt;&gt;'1º Saneamento'!$N234,'2º Saneamento'!$O234&lt;&gt;'1º Saneamento'!$O234,'2º Saneamento'!$P234&lt;&gt;'1º Saneamento'!$P234)),'2º Saneamento'!K234," ")</f>
        <v xml:space="preserve"> </v>
      </c>
      <c r="L234" s="5" t="str">
        <f>IF(AND('2º Saneamento'!$O234&gt;30%,'2º Saneamento'!L234&gt;='2º Saneamento'!$P234,'2º Saneamento'!L234&lt;='2º Saneamento'!$Q234,COUNT('2º Saneamento'!$C234:$L234)&gt;3,OR('2º Saneamento'!$N234&lt;&gt;'1º Saneamento'!$N234,'2º Saneamento'!$O234&lt;&gt;'1º Saneamento'!$O234,'2º Saneamento'!$P234&lt;&gt;'1º Saneamento'!$P234)),'2º Saneamento'!L234," ")</f>
        <v xml:space="preserve"> </v>
      </c>
      <c r="M234" s="44" t="str">
        <f t="shared" si="20"/>
        <v/>
      </c>
      <c r="N234" s="7" t="str">
        <f t="shared" si="21"/>
        <v/>
      </c>
      <c r="O234" s="8" t="str">
        <f t="shared" si="22"/>
        <v/>
      </c>
      <c r="P234" s="6" t="str">
        <f t="shared" si="23"/>
        <v/>
      </c>
      <c r="Q234" s="5" t="str">
        <f t="shared" si="24"/>
        <v/>
      </c>
    </row>
    <row r="235" spans="1:17" ht="12.75" customHeight="1" x14ac:dyDescent="0.25">
      <c r="A235" s="3" t="str">
        <f>IF('Série original'!$A235&lt;&gt;"",'Série original'!$A235,"")</f>
        <v/>
      </c>
      <c r="B235" s="4" t="str">
        <f>IF('Série original'!$B235&lt;&gt;"",'Série original'!$B235,"")</f>
        <v/>
      </c>
      <c r="C235" s="5" t="str">
        <f>IF(AND('2º Saneamento'!$O235&gt;30%,'2º Saneamento'!C235&gt;='2º Saneamento'!$P235,'2º Saneamento'!C235&lt;='2º Saneamento'!$Q235,COUNT('2º Saneamento'!$C235:$L235)&gt;3,OR('2º Saneamento'!$N235&lt;&gt;'1º Saneamento'!$N235,'2º Saneamento'!$O235&lt;&gt;'1º Saneamento'!$O235,'2º Saneamento'!$P235&lt;&gt;'1º Saneamento'!$P235)),'2º Saneamento'!C235," ")</f>
        <v xml:space="preserve"> </v>
      </c>
      <c r="D235" s="5" t="str">
        <f>IF(AND('2º Saneamento'!$O235&gt;30%,'2º Saneamento'!D235&gt;='2º Saneamento'!$P235,'2º Saneamento'!D235&lt;='2º Saneamento'!$Q235,COUNT('2º Saneamento'!$C235:$L235)&gt;3,OR('2º Saneamento'!$N235&lt;&gt;'1º Saneamento'!$N235,'2º Saneamento'!$O235&lt;&gt;'1º Saneamento'!$O235,'2º Saneamento'!$P235&lt;&gt;'1º Saneamento'!$P235)),'2º Saneamento'!D235," ")</f>
        <v xml:space="preserve"> </v>
      </c>
      <c r="E235" s="5" t="str">
        <f>IF(AND('2º Saneamento'!$O235&gt;30%,'2º Saneamento'!E235&gt;='2º Saneamento'!$P235,'2º Saneamento'!E235&lt;='2º Saneamento'!$Q235,COUNT('2º Saneamento'!$C235:$L235)&gt;3,OR('2º Saneamento'!$N235&lt;&gt;'1º Saneamento'!$N235,'2º Saneamento'!$O235&lt;&gt;'1º Saneamento'!$O235,'2º Saneamento'!$P235&lt;&gt;'1º Saneamento'!$P235)),'2º Saneamento'!E235," ")</f>
        <v xml:space="preserve"> </v>
      </c>
      <c r="F235" s="5" t="str">
        <f>IF(AND('2º Saneamento'!$O235&gt;30%,'2º Saneamento'!F235&gt;='2º Saneamento'!$P235,'2º Saneamento'!F235&lt;='2º Saneamento'!$Q235,COUNT('2º Saneamento'!$C235:$L235)&gt;3,OR('2º Saneamento'!$N235&lt;&gt;'1º Saneamento'!$N235,'2º Saneamento'!$O235&lt;&gt;'1º Saneamento'!$O235,'2º Saneamento'!$P235&lt;&gt;'1º Saneamento'!$P235)),'2º Saneamento'!F235," ")</f>
        <v xml:space="preserve"> </v>
      </c>
      <c r="G235" s="5" t="str">
        <f>IF(AND('2º Saneamento'!$O235&gt;30%,'2º Saneamento'!G235&gt;='2º Saneamento'!$P235,'2º Saneamento'!G235&lt;='2º Saneamento'!$Q235,COUNT('2º Saneamento'!$C235:$L235)&gt;3,OR('2º Saneamento'!$N235&lt;&gt;'1º Saneamento'!$N235,'2º Saneamento'!$O235&lt;&gt;'1º Saneamento'!$O235,'2º Saneamento'!$P235&lt;&gt;'1º Saneamento'!$P235)),'2º Saneamento'!G235," ")</f>
        <v xml:space="preserve"> </v>
      </c>
      <c r="H235" s="5" t="str">
        <f>IF(AND('2º Saneamento'!$O235&gt;30%,'2º Saneamento'!H235&gt;='2º Saneamento'!$P235,'2º Saneamento'!H235&lt;='2º Saneamento'!$Q235,COUNT('2º Saneamento'!$C235:$L235)&gt;3,OR('2º Saneamento'!$N235&lt;&gt;'1º Saneamento'!$N235,'2º Saneamento'!$O235&lt;&gt;'1º Saneamento'!$O235,'2º Saneamento'!$P235&lt;&gt;'1º Saneamento'!$P235)),'2º Saneamento'!H235," ")</f>
        <v xml:space="preserve"> </v>
      </c>
      <c r="I235" s="5" t="str">
        <f>IF(AND('2º Saneamento'!$O235&gt;30%,'2º Saneamento'!I235&gt;='2º Saneamento'!$P235,'2º Saneamento'!I235&lt;='2º Saneamento'!$Q235,COUNT('2º Saneamento'!$C235:$L235)&gt;3,OR('2º Saneamento'!$N235&lt;&gt;'1º Saneamento'!$N235,'2º Saneamento'!$O235&lt;&gt;'1º Saneamento'!$O235,'2º Saneamento'!$P235&lt;&gt;'1º Saneamento'!$P235)),'2º Saneamento'!I235," ")</f>
        <v xml:space="preserve"> </v>
      </c>
      <c r="J235" s="5" t="str">
        <f>IF(AND('2º Saneamento'!$O235&gt;30%,'2º Saneamento'!J235&gt;='2º Saneamento'!$P235,'2º Saneamento'!J235&lt;='2º Saneamento'!$Q235,COUNT('2º Saneamento'!$C235:$L235)&gt;3,OR('2º Saneamento'!$N235&lt;&gt;'1º Saneamento'!$N235,'2º Saneamento'!$O235&lt;&gt;'1º Saneamento'!$O235,'2º Saneamento'!$P235&lt;&gt;'1º Saneamento'!$P235)),'2º Saneamento'!J235," ")</f>
        <v xml:space="preserve"> </v>
      </c>
      <c r="K235" s="5" t="str">
        <f>IF(AND('2º Saneamento'!$O235&gt;30%,'2º Saneamento'!K235&gt;='2º Saneamento'!$P235,'2º Saneamento'!K235&lt;='2º Saneamento'!$Q235,COUNT('2º Saneamento'!$C235:$L235)&gt;3,OR('2º Saneamento'!$N235&lt;&gt;'1º Saneamento'!$N235,'2º Saneamento'!$O235&lt;&gt;'1º Saneamento'!$O235,'2º Saneamento'!$P235&lt;&gt;'1º Saneamento'!$P235)),'2º Saneamento'!K235," ")</f>
        <v xml:space="preserve"> </v>
      </c>
      <c r="L235" s="5" t="str">
        <f>IF(AND('2º Saneamento'!$O235&gt;30%,'2º Saneamento'!L235&gt;='2º Saneamento'!$P235,'2º Saneamento'!L235&lt;='2º Saneamento'!$Q235,COUNT('2º Saneamento'!$C235:$L235)&gt;3,OR('2º Saneamento'!$N235&lt;&gt;'1º Saneamento'!$N235,'2º Saneamento'!$O235&lt;&gt;'1º Saneamento'!$O235,'2º Saneamento'!$P235&lt;&gt;'1º Saneamento'!$P235)),'2º Saneamento'!L235," ")</f>
        <v xml:space="preserve"> </v>
      </c>
      <c r="M235" s="44" t="str">
        <f t="shared" si="20"/>
        <v/>
      </c>
      <c r="N235" s="7" t="str">
        <f t="shared" si="21"/>
        <v/>
      </c>
      <c r="O235" s="8" t="str">
        <f t="shared" si="22"/>
        <v/>
      </c>
      <c r="P235" s="6" t="str">
        <f t="shared" si="23"/>
        <v/>
      </c>
      <c r="Q235" s="5" t="str">
        <f t="shared" si="24"/>
        <v/>
      </c>
    </row>
    <row r="236" spans="1:17" ht="12.75" customHeight="1" x14ac:dyDescent="0.25">
      <c r="A236" s="3" t="str">
        <f>IF('Série original'!$A236&lt;&gt;"",'Série original'!$A236,"")</f>
        <v/>
      </c>
      <c r="B236" s="4" t="str">
        <f>IF('Série original'!$B236&lt;&gt;"",'Série original'!$B236,"")</f>
        <v/>
      </c>
      <c r="C236" s="5" t="str">
        <f>IF(AND('2º Saneamento'!$O236&gt;30%,'2º Saneamento'!C236&gt;='2º Saneamento'!$P236,'2º Saneamento'!C236&lt;='2º Saneamento'!$Q236,COUNT('2º Saneamento'!$C236:$L236)&gt;3,OR('2º Saneamento'!$N236&lt;&gt;'1º Saneamento'!$N236,'2º Saneamento'!$O236&lt;&gt;'1º Saneamento'!$O236,'2º Saneamento'!$P236&lt;&gt;'1º Saneamento'!$P236)),'2º Saneamento'!C236," ")</f>
        <v xml:space="preserve"> </v>
      </c>
      <c r="D236" s="5" t="str">
        <f>IF(AND('2º Saneamento'!$O236&gt;30%,'2º Saneamento'!D236&gt;='2º Saneamento'!$P236,'2º Saneamento'!D236&lt;='2º Saneamento'!$Q236,COUNT('2º Saneamento'!$C236:$L236)&gt;3,OR('2º Saneamento'!$N236&lt;&gt;'1º Saneamento'!$N236,'2º Saneamento'!$O236&lt;&gt;'1º Saneamento'!$O236,'2º Saneamento'!$P236&lt;&gt;'1º Saneamento'!$P236)),'2º Saneamento'!D236," ")</f>
        <v xml:space="preserve"> </v>
      </c>
      <c r="E236" s="5" t="str">
        <f>IF(AND('2º Saneamento'!$O236&gt;30%,'2º Saneamento'!E236&gt;='2º Saneamento'!$P236,'2º Saneamento'!E236&lt;='2º Saneamento'!$Q236,COUNT('2º Saneamento'!$C236:$L236)&gt;3,OR('2º Saneamento'!$N236&lt;&gt;'1º Saneamento'!$N236,'2º Saneamento'!$O236&lt;&gt;'1º Saneamento'!$O236,'2º Saneamento'!$P236&lt;&gt;'1º Saneamento'!$P236)),'2º Saneamento'!E236," ")</f>
        <v xml:space="preserve"> </v>
      </c>
      <c r="F236" s="5" t="str">
        <f>IF(AND('2º Saneamento'!$O236&gt;30%,'2º Saneamento'!F236&gt;='2º Saneamento'!$P236,'2º Saneamento'!F236&lt;='2º Saneamento'!$Q236,COUNT('2º Saneamento'!$C236:$L236)&gt;3,OR('2º Saneamento'!$N236&lt;&gt;'1º Saneamento'!$N236,'2º Saneamento'!$O236&lt;&gt;'1º Saneamento'!$O236,'2º Saneamento'!$P236&lt;&gt;'1º Saneamento'!$P236)),'2º Saneamento'!F236," ")</f>
        <v xml:space="preserve"> </v>
      </c>
      <c r="G236" s="5" t="str">
        <f>IF(AND('2º Saneamento'!$O236&gt;30%,'2º Saneamento'!G236&gt;='2º Saneamento'!$P236,'2º Saneamento'!G236&lt;='2º Saneamento'!$Q236,COUNT('2º Saneamento'!$C236:$L236)&gt;3,OR('2º Saneamento'!$N236&lt;&gt;'1º Saneamento'!$N236,'2º Saneamento'!$O236&lt;&gt;'1º Saneamento'!$O236,'2º Saneamento'!$P236&lt;&gt;'1º Saneamento'!$P236)),'2º Saneamento'!G236," ")</f>
        <v xml:space="preserve"> </v>
      </c>
      <c r="H236" s="5" t="str">
        <f>IF(AND('2º Saneamento'!$O236&gt;30%,'2º Saneamento'!H236&gt;='2º Saneamento'!$P236,'2º Saneamento'!H236&lt;='2º Saneamento'!$Q236,COUNT('2º Saneamento'!$C236:$L236)&gt;3,OR('2º Saneamento'!$N236&lt;&gt;'1º Saneamento'!$N236,'2º Saneamento'!$O236&lt;&gt;'1º Saneamento'!$O236,'2º Saneamento'!$P236&lt;&gt;'1º Saneamento'!$P236)),'2º Saneamento'!H236," ")</f>
        <v xml:space="preserve"> </v>
      </c>
      <c r="I236" s="5" t="str">
        <f>IF(AND('2º Saneamento'!$O236&gt;30%,'2º Saneamento'!I236&gt;='2º Saneamento'!$P236,'2º Saneamento'!I236&lt;='2º Saneamento'!$Q236,COUNT('2º Saneamento'!$C236:$L236)&gt;3,OR('2º Saneamento'!$N236&lt;&gt;'1º Saneamento'!$N236,'2º Saneamento'!$O236&lt;&gt;'1º Saneamento'!$O236,'2º Saneamento'!$P236&lt;&gt;'1º Saneamento'!$P236)),'2º Saneamento'!I236," ")</f>
        <v xml:space="preserve"> </v>
      </c>
      <c r="J236" s="5" t="str">
        <f>IF(AND('2º Saneamento'!$O236&gt;30%,'2º Saneamento'!J236&gt;='2º Saneamento'!$P236,'2º Saneamento'!J236&lt;='2º Saneamento'!$Q236,COUNT('2º Saneamento'!$C236:$L236)&gt;3,OR('2º Saneamento'!$N236&lt;&gt;'1º Saneamento'!$N236,'2º Saneamento'!$O236&lt;&gt;'1º Saneamento'!$O236,'2º Saneamento'!$P236&lt;&gt;'1º Saneamento'!$P236)),'2º Saneamento'!J236," ")</f>
        <v xml:space="preserve"> </v>
      </c>
      <c r="K236" s="5" t="str">
        <f>IF(AND('2º Saneamento'!$O236&gt;30%,'2º Saneamento'!K236&gt;='2º Saneamento'!$P236,'2º Saneamento'!K236&lt;='2º Saneamento'!$Q236,COUNT('2º Saneamento'!$C236:$L236)&gt;3,OR('2º Saneamento'!$N236&lt;&gt;'1º Saneamento'!$N236,'2º Saneamento'!$O236&lt;&gt;'1º Saneamento'!$O236,'2º Saneamento'!$P236&lt;&gt;'1º Saneamento'!$P236)),'2º Saneamento'!K236," ")</f>
        <v xml:space="preserve"> </v>
      </c>
      <c r="L236" s="5" t="str">
        <f>IF(AND('2º Saneamento'!$O236&gt;30%,'2º Saneamento'!L236&gt;='2º Saneamento'!$P236,'2º Saneamento'!L236&lt;='2º Saneamento'!$Q236,COUNT('2º Saneamento'!$C236:$L236)&gt;3,OR('2º Saneamento'!$N236&lt;&gt;'1º Saneamento'!$N236,'2º Saneamento'!$O236&lt;&gt;'1º Saneamento'!$O236,'2º Saneamento'!$P236&lt;&gt;'1º Saneamento'!$P236)),'2º Saneamento'!L236," ")</f>
        <v xml:space="preserve"> </v>
      </c>
      <c r="M236" s="44" t="str">
        <f t="shared" si="20"/>
        <v/>
      </c>
      <c r="N236" s="7" t="str">
        <f t="shared" si="21"/>
        <v/>
      </c>
      <c r="O236" s="8" t="str">
        <f t="shared" si="22"/>
        <v/>
      </c>
      <c r="P236" s="6" t="str">
        <f t="shared" si="23"/>
        <v/>
      </c>
      <c r="Q236" s="5" t="str">
        <f t="shared" si="24"/>
        <v/>
      </c>
    </row>
    <row r="237" spans="1:17" ht="12.75" customHeight="1" x14ac:dyDescent="0.25">
      <c r="A237" s="3" t="str">
        <f>IF('Série original'!$A237&lt;&gt;"",'Série original'!$A237,"")</f>
        <v/>
      </c>
      <c r="B237" s="4" t="str">
        <f>IF('Série original'!$B237&lt;&gt;"",'Série original'!$B237,"")</f>
        <v/>
      </c>
      <c r="C237" s="5" t="str">
        <f>IF(AND('2º Saneamento'!$O237&gt;30%,'2º Saneamento'!C237&gt;='2º Saneamento'!$P237,'2º Saneamento'!C237&lt;='2º Saneamento'!$Q237,COUNT('2º Saneamento'!$C237:$L237)&gt;3,OR('2º Saneamento'!$N237&lt;&gt;'1º Saneamento'!$N237,'2º Saneamento'!$O237&lt;&gt;'1º Saneamento'!$O237,'2º Saneamento'!$P237&lt;&gt;'1º Saneamento'!$P237)),'2º Saneamento'!C237," ")</f>
        <v xml:space="preserve"> </v>
      </c>
      <c r="D237" s="5" t="str">
        <f>IF(AND('2º Saneamento'!$O237&gt;30%,'2º Saneamento'!D237&gt;='2º Saneamento'!$P237,'2º Saneamento'!D237&lt;='2º Saneamento'!$Q237,COUNT('2º Saneamento'!$C237:$L237)&gt;3,OR('2º Saneamento'!$N237&lt;&gt;'1º Saneamento'!$N237,'2º Saneamento'!$O237&lt;&gt;'1º Saneamento'!$O237,'2º Saneamento'!$P237&lt;&gt;'1º Saneamento'!$P237)),'2º Saneamento'!D237," ")</f>
        <v xml:space="preserve"> </v>
      </c>
      <c r="E237" s="5" t="str">
        <f>IF(AND('2º Saneamento'!$O237&gt;30%,'2º Saneamento'!E237&gt;='2º Saneamento'!$P237,'2º Saneamento'!E237&lt;='2º Saneamento'!$Q237,COUNT('2º Saneamento'!$C237:$L237)&gt;3,OR('2º Saneamento'!$N237&lt;&gt;'1º Saneamento'!$N237,'2º Saneamento'!$O237&lt;&gt;'1º Saneamento'!$O237,'2º Saneamento'!$P237&lt;&gt;'1º Saneamento'!$P237)),'2º Saneamento'!E237," ")</f>
        <v xml:space="preserve"> </v>
      </c>
      <c r="F237" s="5" t="str">
        <f>IF(AND('2º Saneamento'!$O237&gt;30%,'2º Saneamento'!F237&gt;='2º Saneamento'!$P237,'2º Saneamento'!F237&lt;='2º Saneamento'!$Q237,COUNT('2º Saneamento'!$C237:$L237)&gt;3,OR('2º Saneamento'!$N237&lt;&gt;'1º Saneamento'!$N237,'2º Saneamento'!$O237&lt;&gt;'1º Saneamento'!$O237,'2º Saneamento'!$P237&lt;&gt;'1º Saneamento'!$P237)),'2º Saneamento'!F237," ")</f>
        <v xml:space="preserve"> </v>
      </c>
      <c r="G237" s="5" t="str">
        <f>IF(AND('2º Saneamento'!$O237&gt;30%,'2º Saneamento'!G237&gt;='2º Saneamento'!$P237,'2º Saneamento'!G237&lt;='2º Saneamento'!$Q237,COUNT('2º Saneamento'!$C237:$L237)&gt;3,OR('2º Saneamento'!$N237&lt;&gt;'1º Saneamento'!$N237,'2º Saneamento'!$O237&lt;&gt;'1º Saneamento'!$O237,'2º Saneamento'!$P237&lt;&gt;'1º Saneamento'!$P237)),'2º Saneamento'!G237," ")</f>
        <v xml:space="preserve"> </v>
      </c>
      <c r="H237" s="5" t="str">
        <f>IF(AND('2º Saneamento'!$O237&gt;30%,'2º Saneamento'!H237&gt;='2º Saneamento'!$P237,'2º Saneamento'!H237&lt;='2º Saneamento'!$Q237,COUNT('2º Saneamento'!$C237:$L237)&gt;3,OR('2º Saneamento'!$N237&lt;&gt;'1º Saneamento'!$N237,'2º Saneamento'!$O237&lt;&gt;'1º Saneamento'!$O237,'2º Saneamento'!$P237&lt;&gt;'1º Saneamento'!$P237)),'2º Saneamento'!H237," ")</f>
        <v xml:space="preserve"> </v>
      </c>
      <c r="I237" s="5" t="str">
        <f>IF(AND('2º Saneamento'!$O237&gt;30%,'2º Saneamento'!I237&gt;='2º Saneamento'!$P237,'2º Saneamento'!I237&lt;='2º Saneamento'!$Q237,COUNT('2º Saneamento'!$C237:$L237)&gt;3,OR('2º Saneamento'!$N237&lt;&gt;'1º Saneamento'!$N237,'2º Saneamento'!$O237&lt;&gt;'1º Saneamento'!$O237,'2º Saneamento'!$P237&lt;&gt;'1º Saneamento'!$P237)),'2º Saneamento'!I237," ")</f>
        <v xml:space="preserve"> </v>
      </c>
      <c r="J237" s="5" t="str">
        <f>IF(AND('2º Saneamento'!$O237&gt;30%,'2º Saneamento'!J237&gt;='2º Saneamento'!$P237,'2º Saneamento'!J237&lt;='2º Saneamento'!$Q237,COUNT('2º Saneamento'!$C237:$L237)&gt;3,OR('2º Saneamento'!$N237&lt;&gt;'1º Saneamento'!$N237,'2º Saneamento'!$O237&lt;&gt;'1º Saneamento'!$O237,'2º Saneamento'!$P237&lt;&gt;'1º Saneamento'!$P237)),'2º Saneamento'!J237," ")</f>
        <v xml:space="preserve"> </v>
      </c>
      <c r="K237" s="5" t="str">
        <f>IF(AND('2º Saneamento'!$O237&gt;30%,'2º Saneamento'!K237&gt;='2º Saneamento'!$P237,'2º Saneamento'!K237&lt;='2º Saneamento'!$Q237,COUNT('2º Saneamento'!$C237:$L237)&gt;3,OR('2º Saneamento'!$N237&lt;&gt;'1º Saneamento'!$N237,'2º Saneamento'!$O237&lt;&gt;'1º Saneamento'!$O237,'2º Saneamento'!$P237&lt;&gt;'1º Saneamento'!$P237)),'2º Saneamento'!K237," ")</f>
        <v xml:space="preserve"> </v>
      </c>
      <c r="L237" s="5" t="str">
        <f>IF(AND('2º Saneamento'!$O237&gt;30%,'2º Saneamento'!L237&gt;='2º Saneamento'!$P237,'2º Saneamento'!L237&lt;='2º Saneamento'!$Q237,COUNT('2º Saneamento'!$C237:$L237)&gt;3,OR('2º Saneamento'!$N237&lt;&gt;'1º Saneamento'!$N237,'2º Saneamento'!$O237&lt;&gt;'1º Saneamento'!$O237,'2º Saneamento'!$P237&lt;&gt;'1º Saneamento'!$P237)),'2º Saneamento'!L237," ")</f>
        <v xml:space="preserve"> </v>
      </c>
      <c r="M237" s="44" t="str">
        <f t="shared" si="20"/>
        <v/>
      </c>
      <c r="N237" s="7" t="str">
        <f t="shared" si="21"/>
        <v/>
      </c>
      <c r="O237" s="8" t="str">
        <f t="shared" si="22"/>
        <v/>
      </c>
      <c r="P237" s="6" t="str">
        <f t="shared" si="23"/>
        <v/>
      </c>
      <c r="Q237" s="5" t="str">
        <f t="shared" si="24"/>
        <v/>
      </c>
    </row>
    <row r="238" spans="1:17" ht="12.75" customHeight="1" x14ac:dyDescent="0.25">
      <c r="A238" s="3" t="str">
        <f>IF('Série original'!$A238&lt;&gt;"",'Série original'!$A238,"")</f>
        <v/>
      </c>
      <c r="B238" s="4" t="str">
        <f>IF('Série original'!$B238&lt;&gt;"",'Série original'!$B238,"")</f>
        <v/>
      </c>
      <c r="C238" s="5" t="str">
        <f>IF(AND('2º Saneamento'!$O238&gt;30%,'2º Saneamento'!C238&gt;='2º Saneamento'!$P238,'2º Saneamento'!C238&lt;='2º Saneamento'!$Q238,COUNT('2º Saneamento'!$C238:$L238)&gt;3,OR('2º Saneamento'!$N238&lt;&gt;'1º Saneamento'!$N238,'2º Saneamento'!$O238&lt;&gt;'1º Saneamento'!$O238,'2º Saneamento'!$P238&lt;&gt;'1º Saneamento'!$P238)),'2º Saneamento'!C238," ")</f>
        <v xml:space="preserve"> </v>
      </c>
      <c r="D238" s="5" t="str">
        <f>IF(AND('2º Saneamento'!$O238&gt;30%,'2º Saneamento'!D238&gt;='2º Saneamento'!$P238,'2º Saneamento'!D238&lt;='2º Saneamento'!$Q238,COUNT('2º Saneamento'!$C238:$L238)&gt;3,OR('2º Saneamento'!$N238&lt;&gt;'1º Saneamento'!$N238,'2º Saneamento'!$O238&lt;&gt;'1º Saneamento'!$O238,'2º Saneamento'!$P238&lt;&gt;'1º Saneamento'!$P238)),'2º Saneamento'!D238," ")</f>
        <v xml:space="preserve"> </v>
      </c>
      <c r="E238" s="5" t="str">
        <f>IF(AND('2º Saneamento'!$O238&gt;30%,'2º Saneamento'!E238&gt;='2º Saneamento'!$P238,'2º Saneamento'!E238&lt;='2º Saneamento'!$Q238,COUNT('2º Saneamento'!$C238:$L238)&gt;3,OR('2º Saneamento'!$N238&lt;&gt;'1º Saneamento'!$N238,'2º Saneamento'!$O238&lt;&gt;'1º Saneamento'!$O238,'2º Saneamento'!$P238&lt;&gt;'1º Saneamento'!$P238)),'2º Saneamento'!E238," ")</f>
        <v xml:space="preserve"> </v>
      </c>
      <c r="F238" s="5" t="str">
        <f>IF(AND('2º Saneamento'!$O238&gt;30%,'2º Saneamento'!F238&gt;='2º Saneamento'!$P238,'2º Saneamento'!F238&lt;='2º Saneamento'!$Q238,COUNT('2º Saneamento'!$C238:$L238)&gt;3,OR('2º Saneamento'!$N238&lt;&gt;'1º Saneamento'!$N238,'2º Saneamento'!$O238&lt;&gt;'1º Saneamento'!$O238,'2º Saneamento'!$P238&lt;&gt;'1º Saneamento'!$P238)),'2º Saneamento'!F238," ")</f>
        <v xml:space="preserve"> </v>
      </c>
      <c r="G238" s="5" t="str">
        <f>IF(AND('2º Saneamento'!$O238&gt;30%,'2º Saneamento'!G238&gt;='2º Saneamento'!$P238,'2º Saneamento'!G238&lt;='2º Saneamento'!$Q238,COUNT('2º Saneamento'!$C238:$L238)&gt;3,OR('2º Saneamento'!$N238&lt;&gt;'1º Saneamento'!$N238,'2º Saneamento'!$O238&lt;&gt;'1º Saneamento'!$O238,'2º Saneamento'!$P238&lt;&gt;'1º Saneamento'!$P238)),'2º Saneamento'!G238," ")</f>
        <v xml:space="preserve"> </v>
      </c>
      <c r="H238" s="5" t="str">
        <f>IF(AND('2º Saneamento'!$O238&gt;30%,'2º Saneamento'!H238&gt;='2º Saneamento'!$P238,'2º Saneamento'!H238&lt;='2º Saneamento'!$Q238,COUNT('2º Saneamento'!$C238:$L238)&gt;3,OR('2º Saneamento'!$N238&lt;&gt;'1º Saneamento'!$N238,'2º Saneamento'!$O238&lt;&gt;'1º Saneamento'!$O238,'2º Saneamento'!$P238&lt;&gt;'1º Saneamento'!$P238)),'2º Saneamento'!H238," ")</f>
        <v xml:space="preserve"> </v>
      </c>
      <c r="I238" s="5" t="str">
        <f>IF(AND('2º Saneamento'!$O238&gt;30%,'2º Saneamento'!I238&gt;='2º Saneamento'!$P238,'2º Saneamento'!I238&lt;='2º Saneamento'!$Q238,COUNT('2º Saneamento'!$C238:$L238)&gt;3,OR('2º Saneamento'!$N238&lt;&gt;'1º Saneamento'!$N238,'2º Saneamento'!$O238&lt;&gt;'1º Saneamento'!$O238,'2º Saneamento'!$P238&lt;&gt;'1º Saneamento'!$P238)),'2º Saneamento'!I238," ")</f>
        <v xml:space="preserve"> </v>
      </c>
      <c r="J238" s="5" t="str">
        <f>IF(AND('2º Saneamento'!$O238&gt;30%,'2º Saneamento'!J238&gt;='2º Saneamento'!$P238,'2º Saneamento'!J238&lt;='2º Saneamento'!$Q238,COUNT('2º Saneamento'!$C238:$L238)&gt;3,OR('2º Saneamento'!$N238&lt;&gt;'1º Saneamento'!$N238,'2º Saneamento'!$O238&lt;&gt;'1º Saneamento'!$O238,'2º Saneamento'!$P238&lt;&gt;'1º Saneamento'!$P238)),'2º Saneamento'!J238," ")</f>
        <v xml:space="preserve"> </v>
      </c>
      <c r="K238" s="5" t="str">
        <f>IF(AND('2º Saneamento'!$O238&gt;30%,'2º Saneamento'!K238&gt;='2º Saneamento'!$P238,'2º Saneamento'!K238&lt;='2º Saneamento'!$Q238,COUNT('2º Saneamento'!$C238:$L238)&gt;3,OR('2º Saneamento'!$N238&lt;&gt;'1º Saneamento'!$N238,'2º Saneamento'!$O238&lt;&gt;'1º Saneamento'!$O238,'2º Saneamento'!$P238&lt;&gt;'1º Saneamento'!$P238)),'2º Saneamento'!K238," ")</f>
        <v xml:space="preserve"> </v>
      </c>
      <c r="L238" s="5" t="str">
        <f>IF(AND('2º Saneamento'!$O238&gt;30%,'2º Saneamento'!L238&gt;='2º Saneamento'!$P238,'2º Saneamento'!L238&lt;='2º Saneamento'!$Q238,COUNT('2º Saneamento'!$C238:$L238)&gt;3,OR('2º Saneamento'!$N238&lt;&gt;'1º Saneamento'!$N238,'2º Saneamento'!$O238&lt;&gt;'1º Saneamento'!$O238,'2º Saneamento'!$P238&lt;&gt;'1º Saneamento'!$P238)),'2º Saneamento'!L238," ")</f>
        <v xml:space="preserve"> </v>
      </c>
      <c r="M238" s="44" t="str">
        <f t="shared" si="20"/>
        <v/>
      </c>
      <c r="N238" s="7" t="str">
        <f t="shared" si="21"/>
        <v/>
      </c>
      <c r="O238" s="8" t="str">
        <f t="shared" si="22"/>
        <v/>
      </c>
      <c r="P238" s="6" t="str">
        <f t="shared" si="23"/>
        <v/>
      </c>
      <c r="Q238" s="5" t="str">
        <f t="shared" si="24"/>
        <v/>
      </c>
    </row>
    <row r="239" spans="1:17" ht="12.75" customHeight="1" x14ac:dyDescent="0.25">
      <c r="A239" s="3" t="str">
        <f>IF('Série original'!$A239&lt;&gt;"",'Série original'!$A239,"")</f>
        <v/>
      </c>
      <c r="B239" s="4" t="str">
        <f>IF('Série original'!$B239&lt;&gt;"",'Série original'!$B239,"")</f>
        <v/>
      </c>
      <c r="C239" s="5" t="str">
        <f>IF(AND('2º Saneamento'!$O239&gt;30%,'2º Saneamento'!C239&gt;='2º Saneamento'!$P239,'2º Saneamento'!C239&lt;='2º Saneamento'!$Q239,COUNT('2º Saneamento'!$C239:$L239)&gt;3,OR('2º Saneamento'!$N239&lt;&gt;'1º Saneamento'!$N239,'2º Saneamento'!$O239&lt;&gt;'1º Saneamento'!$O239,'2º Saneamento'!$P239&lt;&gt;'1º Saneamento'!$P239)),'2º Saneamento'!C239," ")</f>
        <v xml:space="preserve"> </v>
      </c>
      <c r="D239" s="5" t="str">
        <f>IF(AND('2º Saneamento'!$O239&gt;30%,'2º Saneamento'!D239&gt;='2º Saneamento'!$P239,'2º Saneamento'!D239&lt;='2º Saneamento'!$Q239,COUNT('2º Saneamento'!$C239:$L239)&gt;3,OR('2º Saneamento'!$N239&lt;&gt;'1º Saneamento'!$N239,'2º Saneamento'!$O239&lt;&gt;'1º Saneamento'!$O239,'2º Saneamento'!$P239&lt;&gt;'1º Saneamento'!$P239)),'2º Saneamento'!D239," ")</f>
        <v xml:space="preserve"> </v>
      </c>
      <c r="E239" s="5" t="str">
        <f>IF(AND('2º Saneamento'!$O239&gt;30%,'2º Saneamento'!E239&gt;='2º Saneamento'!$P239,'2º Saneamento'!E239&lt;='2º Saneamento'!$Q239,COUNT('2º Saneamento'!$C239:$L239)&gt;3,OR('2º Saneamento'!$N239&lt;&gt;'1º Saneamento'!$N239,'2º Saneamento'!$O239&lt;&gt;'1º Saneamento'!$O239,'2º Saneamento'!$P239&lt;&gt;'1º Saneamento'!$P239)),'2º Saneamento'!E239," ")</f>
        <v xml:space="preserve"> </v>
      </c>
      <c r="F239" s="5" t="str">
        <f>IF(AND('2º Saneamento'!$O239&gt;30%,'2º Saneamento'!F239&gt;='2º Saneamento'!$P239,'2º Saneamento'!F239&lt;='2º Saneamento'!$Q239,COUNT('2º Saneamento'!$C239:$L239)&gt;3,OR('2º Saneamento'!$N239&lt;&gt;'1º Saneamento'!$N239,'2º Saneamento'!$O239&lt;&gt;'1º Saneamento'!$O239,'2º Saneamento'!$P239&lt;&gt;'1º Saneamento'!$P239)),'2º Saneamento'!F239," ")</f>
        <v xml:space="preserve"> </v>
      </c>
      <c r="G239" s="5" t="str">
        <f>IF(AND('2º Saneamento'!$O239&gt;30%,'2º Saneamento'!G239&gt;='2º Saneamento'!$P239,'2º Saneamento'!G239&lt;='2º Saneamento'!$Q239,COUNT('2º Saneamento'!$C239:$L239)&gt;3,OR('2º Saneamento'!$N239&lt;&gt;'1º Saneamento'!$N239,'2º Saneamento'!$O239&lt;&gt;'1º Saneamento'!$O239,'2º Saneamento'!$P239&lt;&gt;'1º Saneamento'!$P239)),'2º Saneamento'!G239," ")</f>
        <v xml:space="preserve"> </v>
      </c>
      <c r="H239" s="5" t="str">
        <f>IF(AND('2º Saneamento'!$O239&gt;30%,'2º Saneamento'!H239&gt;='2º Saneamento'!$P239,'2º Saneamento'!H239&lt;='2º Saneamento'!$Q239,COUNT('2º Saneamento'!$C239:$L239)&gt;3,OR('2º Saneamento'!$N239&lt;&gt;'1º Saneamento'!$N239,'2º Saneamento'!$O239&lt;&gt;'1º Saneamento'!$O239,'2º Saneamento'!$P239&lt;&gt;'1º Saneamento'!$P239)),'2º Saneamento'!H239," ")</f>
        <v xml:space="preserve"> </v>
      </c>
      <c r="I239" s="5" t="str">
        <f>IF(AND('2º Saneamento'!$O239&gt;30%,'2º Saneamento'!I239&gt;='2º Saneamento'!$P239,'2º Saneamento'!I239&lt;='2º Saneamento'!$Q239,COUNT('2º Saneamento'!$C239:$L239)&gt;3,OR('2º Saneamento'!$N239&lt;&gt;'1º Saneamento'!$N239,'2º Saneamento'!$O239&lt;&gt;'1º Saneamento'!$O239,'2º Saneamento'!$P239&lt;&gt;'1º Saneamento'!$P239)),'2º Saneamento'!I239," ")</f>
        <v xml:space="preserve"> </v>
      </c>
      <c r="J239" s="5" t="str">
        <f>IF(AND('2º Saneamento'!$O239&gt;30%,'2º Saneamento'!J239&gt;='2º Saneamento'!$P239,'2º Saneamento'!J239&lt;='2º Saneamento'!$Q239,COUNT('2º Saneamento'!$C239:$L239)&gt;3,OR('2º Saneamento'!$N239&lt;&gt;'1º Saneamento'!$N239,'2º Saneamento'!$O239&lt;&gt;'1º Saneamento'!$O239,'2º Saneamento'!$P239&lt;&gt;'1º Saneamento'!$P239)),'2º Saneamento'!J239," ")</f>
        <v xml:space="preserve"> </v>
      </c>
      <c r="K239" s="5" t="str">
        <f>IF(AND('2º Saneamento'!$O239&gt;30%,'2º Saneamento'!K239&gt;='2º Saneamento'!$P239,'2º Saneamento'!K239&lt;='2º Saneamento'!$Q239,COUNT('2º Saneamento'!$C239:$L239)&gt;3,OR('2º Saneamento'!$N239&lt;&gt;'1º Saneamento'!$N239,'2º Saneamento'!$O239&lt;&gt;'1º Saneamento'!$O239,'2º Saneamento'!$P239&lt;&gt;'1º Saneamento'!$P239)),'2º Saneamento'!K239," ")</f>
        <v xml:space="preserve"> </v>
      </c>
      <c r="L239" s="5" t="str">
        <f>IF(AND('2º Saneamento'!$O239&gt;30%,'2º Saneamento'!L239&gt;='2º Saneamento'!$P239,'2º Saneamento'!L239&lt;='2º Saneamento'!$Q239,COUNT('2º Saneamento'!$C239:$L239)&gt;3,OR('2º Saneamento'!$N239&lt;&gt;'1º Saneamento'!$N239,'2º Saneamento'!$O239&lt;&gt;'1º Saneamento'!$O239,'2º Saneamento'!$P239&lt;&gt;'1º Saneamento'!$P239)),'2º Saneamento'!L239," ")</f>
        <v xml:space="preserve"> </v>
      </c>
      <c r="M239" s="44" t="str">
        <f t="shared" si="20"/>
        <v/>
      </c>
      <c r="N239" s="7" t="str">
        <f t="shared" si="21"/>
        <v/>
      </c>
      <c r="O239" s="8" t="str">
        <f t="shared" si="22"/>
        <v/>
      </c>
      <c r="P239" s="6" t="str">
        <f t="shared" si="23"/>
        <v/>
      </c>
      <c r="Q239" s="5" t="str">
        <f t="shared" si="24"/>
        <v/>
      </c>
    </row>
    <row r="240" spans="1:17" ht="12.75" customHeight="1" x14ac:dyDescent="0.25">
      <c r="A240" s="3" t="str">
        <f>IF('Série original'!$A240&lt;&gt;"",'Série original'!$A240,"")</f>
        <v/>
      </c>
      <c r="B240" s="4" t="str">
        <f>IF('Série original'!$B240&lt;&gt;"",'Série original'!$B240,"")</f>
        <v/>
      </c>
      <c r="C240" s="5" t="str">
        <f>IF(AND('2º Saneamento'!$O240&gt;30%,'2º Saneamento'!C240&gt;='2º Saneamento'!$P240,'2º Saneamento'!C240&lt;='2º Saneamento'!$Q240,COUNT('2º Saneamento'!$C240:$L240)&gt;3,OR('2º Saneamento'!$N240&lt;&gt;'1º Saneamento'!$N240,'2º Saneamento'!$O240&lt;&gt;'1º Saneamento'!$O240,'2º Saneamento'!$P240&lt;&gt;'1º Saneamento'!$P240)),'2º Saneamento'!C240," ")</f>
        <v xml:space="preserve"> </v>
      </c>
      <c r="D240" s="5" t="str">
        <f>IF(AND('2º Saneamento'!$O240&gt;30%,'2º Saneamento'!D240&gt;='2º Saneamento'!$P240,'2º Saneamento'!D240&lt;='2º Saneamento'!$Q240,COUNT('2º Saneamento'!$C240:$L240)&gt;3,OR('2º Saneamento'!$N240&lt;&gt;'1º Saneamento'!$N240,'2º Saneamento'!$O240&lt;&gt;'1º Saneamento'!$O240,'2º Saneamento'!$P240&lt;&gt;'1º Saneamento'!$P240)),'2º Saneamento'!D240," ")</f>
        <v xml:space="preserve"> </v>
      </c>
      <c r="E240" s="5" t="str">
        <f>IF(AND('2º Saneamento'!$O240&gt;30%,'2º Saneamento'!E240&gt;='2º Saneamento'!$P240,'2º Saneamento'!E240&lt;='2º Saneamento'!$Q240,COUNT('2º Saneamento'!$C240:$L240)&gt;3,OR('2º Saneamento'!$N240&lt;&gt;'1º Saneamento'!$N240,'2º Saneamento'!$O240&lt;&gt;'1º Saneamento'!$O240,'2º Saneamento'!$P240&lt;&gt;'1º Saneamento'!$P240)),'2º Saneamento'!E240," ")</f>
        <v xml:space="preserve"> </v>
      </c>
      <c r="F240" s="5" t="str">
        <f>IF(AND('2º Saneamento'!$O240&gt;30%,'2º Saneamento'!F240&gt;='2º Saneamento'!$P240,'2º Saneamento'!F240&lt;='2º Saneamento'!$Q240,COUNT('2º Saneamento'!$C240:$L240)&gt;3,OR('2º Saneamento'!$N240&lt;&gt;'1º Saneamento'!$N240,'2º Saneamento'!$O240&lt;&gt;'1º Saneamento'!$O240,'2º Saneamento'!$P240&lt;&gt;'1º Saneamento'!$P240)),'2º Saneamento'!F240," ")</f>
        <v xml:space="preserve"> </v>
      </c>
      <c r="G240" s="5" t="str">
        <f>IF(AND('2º Saneamento'!$O240&gt;30%,'2º Saneamento'!G240&gt;='2º Saneamento'!$P240,'2º Saneamento'!G240&lt;='2º Saneamento'!$Q240,COUNT('2º Saneamento'!$C240:$L240)&gt;3,OR('2º Saneamento'!$N240&lt;&gt;'1º Saneamento'!$N240,'2º Saneamento'!$O240&lt;&gt;'1º Saneamento'!$O240,'2º Saneamento'!$P240&lt;&gt;'1º Saneamento'!$P240)),'2º Saneamento'!G240," ")</f>
        <v xml:space="preserve"> </v>
      </c>
      <c r="H240" s="5" t="str">
        <f>IF(AND('2º Saneamento'!$O240&gt;30%,'2º Saneamento'!H240&gt;='2º Saneamento'!$P240,'2º Saneamento'!H240&lt;='2º Saneamento'!$Q240,COUNT('2º Saneamento'!$C240:$L240)&gt;3,OR('2º Saneamento'!$N240&lt;&gt;'1º Saneamento'!$N240,'2º Saneamento'!$O240&lt;&gt;'1º Saneamento'!$O240,'2º Saneamento'!$P240&lt;&gt;'1º Saneamento'!$P240)),'2º Saneamento'!H240," ")</f>
        <v xml:space="preserve"> </v>
      </c>
      <c r="I240" s="5" t="str">
        <f>IF(AND('2º Saneamento'!$O240&gt;30%,'2º Saneamento'!I240&gt;='2º Saneamento'!$P240,'2º Saneamento'!I240&lt;='2º Saneamento'!$Q240,COUNT('2º Saneamento'!$C240:$L240)&gt;3,OR('2º Saneamento'!$N240&lt;&gt;'1º Saneamento'!$N240,'2º Saneamento'!$O240&lt;&gt;'1º Saneamento'!$O240,'2º Saneamento'!$P240&lt;&gt;'1º Saneamento'!$P240)),'2º Saneamento'!I240," ")</f>
        <v xml:space="preserve"> </v>
      </c>
      <c r="J240" s="5" t="str">
        <f>IF(AND('2º Saneamento'!$O240&gt;30%,'2º Saneamento'!J240&gt;='2º Saneamento'!$P240,'2º Saneamento'!J240&lt;='2º Saneamento'!$Q240,COUNT('2º Saneamento'!$C240:$L240)&gt;3,OR('2º Saneamento'!$N240&lt;&gt;'1º Saneamento'!$N240,'2º Saneamento'!$O240&lt;&gt;'1º Saneamento'!$O240,'2º Saneamento'!$P240&lt;&gt;'1º Saneamento'!$P240)),'2º Saneamento'!J240," ")</f>
        <v xml:space="preserve"> </v>
      </c>
      <c r="K240" s="5" t="str">
        <f>IF(AND('2º Saneamento'!$O240&gt;30%,'2º Saneamento'!K240&gt;='2º Saneamento'!$P240,'2º Saneamento'!K240&lt;='2º Saneamento'!$Q240,COUNT('2º Saneamento'!$C240:$L240)&gt;3,OR('2º Saneamento'!$N240&lt;&gt;'1º Saneamento'!$N240,'2º Saneamento'!$O240&lt;&gt;'1º Saneamento'!$O240,'2º Saneamento'!$P240&lt;&gt;'1º Saneamento'!$P240)),'2º Saneamento'!K240," ")</f>
        <v xml:space="preserve"> </v>
      </c>
      <c r="L240" s="5" t="str">
        <f>IF(AND('2º Saneamento'!$O240&gt;30%,'2º Saneamento'!L240&gt;='2º Saneamento'!$P240,'2º Saneamento'!L240&lt;='2º Saneamento'!$Q240,COUNT('2º Saneamento'!$C240:$L240)&gt;3,OR('2º Saneamento'!$N240&lt;&gt;'1º Saneamento'!$N240,'2º Saneamento'!$O240&lt;&gt;'1º Saneamento'!$O240,'2º Saneamento'!$P240&lt;&gt;'1º Saneamento'!$P240)),'2º Saneamento'!L240," ")</f>
        <v xml:space="preserve"> </v>
      </c>
      <c r="M240" s="44" t="str">
        <f t="shared" si="20"/>
        <v/>
      </c>
      <c r="N240" s="7" t="str">
        <f t="shared" si="21"/>
        <v/>
      </c>
      <c r="O240" s="8" t="str">
        <f t="shared" si="22"/>
        <v/>
      </c>
      <c r="P240" s="6" t="str">
        <f t="shared" si="23"/>
        <v/>
      </c>
      <c r="Q240" s="5" t="str">
        <f t="shared" si="24"/>
        <v/>
      </c>
    </row>
    <row r="241" spans="1:17" ht="12.75" customHeight="1" x14ac:dyDescent="0.25">
      <c r="A241" s="3" t="str">
        <f>IF('Série original'!$A241&lt;&gt;"",'Série original'!$A241,"")</f>
        <v/>
      </c>
      <c r="B241" s="4" t="str">
        <f>IF('Série original'!$B241&lt;&gt;"",'Série original'!$B241,"")</f>
        <v/>
      </c>
      <c r="C241" s="5" t="str">
        <f>IF(AND('2º Saneamento'!$O241&gt;30%,'2º Saneamento'!C241&gt;='2º Saneamento'!$P241,'2º Saneamento'!C241&lt;='2º Saneamento'!$Q241,COUNT('2º Saneamento'!$C241:$L241)&gt;3,OR('2º Saneamento'!$N241&lt;&gt;'1º Saneamento'!$N241,'2º Saneamento'!$O241&lt;&gt;'1º Saneamento'!$O241,'2º Saneamento'!$P241&lt;&gt;'1º Saneamento'!$P241)),'2º Saneamento'!C241," ")</f>
        <v xml:space="preserve"> </v>
      </c>
      <c r="D241" s="5" t="str">
        <f>IF(AND('2º Saneamento'!$O241&gt;30%,'2º Saneamento'!D241&gt;='2º Saneamento'!$P241,'2º Saneamento'!D241&lt;='2º Saneamento'!$Q241,COUNT('2º Saneamento'!$C241:$L241)&gt;3,OR('2º Saneamento'!$N241&lt;&gt;'1º Saneamento'!$N241,'2º Saneamento'!$O241&lt;&gt;'1º Saneamento'!$O241,'2º Saneamento'!$P241&lt;&gt;'1º Saneamento'!$P241)),'2º Saneamento'!D241," ")</f>
        <v xml:space="preserve"> </v>
      </c>
      <c r="E241" s="5" t="str">
        <f>IF(AND('2º Saneamento'!$O241&gt;30%,'2º Saneamento'!E241&gt;='2º Saneamento'!$P241,'2º Saneamento'!E241&lt;='2º Saneamento'!$Q241,COUNT('2º Saneamento'!$C241:$L241)&gt;3,OR('2º Saneamento'!$N241&lt;&gt;'1º Saneamento'!$N241,'2º Saneamento'!$O241&lt;&gt;'1º Saneamento'!$O241,'2º Saneamento'!$P241&lt;&gt;'1º Saneamento'!$P241)),'2º Saneamento'!E241," ")</f>
        <v xml:space="preserve"> </v>
      </c>
      <c r="F241" s="5" t="str">
        <f>IF(AND('2º Saneamento'!$O241&gt;30%,'2º Saneamento'!F241&gt;='2º Saneamento'!$P241,'2º Saneamento'!F241&lt;='2º Saneamento'!$Q241,COUNT('2º Saneamento'!$C241:$L241)&gt;3,OR('2º Saneamento'!$N241&lt;&gt;'1º Saneamento'!$N241,'2º Saneamento'!$O241&lt;&gt;'1º Saneamento'!$O241,'2º Saneamento'!$P241&lt;&gt;'1º Saneamento'!$P241)),'2º Saneamento'!F241," ")</f>
        <v xml:space="preserve"> </v>
      </c>
      <c r="G241" s="5" t="str">
        <f>IF(AND('2º Saneamento'!$O241&gt;30%,'2º Saneamento'!G241&gt;='2º Saneamento'!$P241,'2º Saneamento'!G241&lt;='2º Saneamento'!$Q241,COUNT('2º Saneamento'!$C241:$L241)&gt;3,OR('2º Saneamento'!$N241&lt;&gt;'1º Saneamento'!$N241,'2º Saneamento'!$O241&lt;&gt;'1º Saneamento'!$O241,'2º Saneamento'!$P241&lt;&gt;'1º Saneamento'!$P241)),'2º Saneamento'!G241," ")</f>
        <v xml:space="preserve"> </v>
      </c>
      <c r="H241" s="5" t="str">
        <f>IF(AND('2º Saneamento'!$O241&gt;30%,'2º Saneamento'!H241&gt;='2º Saneamento'!$P241,'2º Saneamento'!H241&lt;='2º Saneamento'!$Q241,COUNT('2º Saneamento'!$C241:$L241)&gt;3,OR('2º Saneamento'!$N241&lt;&gt;'1º Saneamento'!$N241,'2º Saneamento'!$O241&lt;&gt;'1º Saneamento'!$O241,'2º Saneamento'!$P241&lt;&gt;'1º Saneamento'!$P241)),'2º Saneamento'!H241," ")</f>
        <v xml:space="preserve"> </v>
      </c>
      <c r="I241" s="5" t="str">
        <f>IF(AND('2º Saneamento'!$O241&gt;30%,'2º Saneamento'!I241&gt;='2º Saneamento'!$P241,'2º Saneamento'!I241&lt;='2º Saneamento'!$Q241,COUNT('2º Saneamento'!$C241:$L241)&gt;3,OR('2º Saneamento'!$N241&lt;&gt;'1º Saneamento'!$N241,'2º Saneamento'!$O241&lt;&gt;'1º Saneamento'!$O241,'2º Saneamento'!$P241&lt;&gt;'1º Saneamento'!$P241)),'2º Saneamento'!I241," ")</f>
        <v xml:space="preserve"> </v>
      </c>
      <c r="J241" s="5" t="str">
        <f>IF(AND('2º Saneamento'!$O241&gt;30%,'2º Saneamento'!J241&gt;='2º Saneamento'!$P241,'2º Saneamento'!J241&lt;='2º Saneamento'!$Q241,COUNT('2º Saneamento'!$C241:$L241)&gt;3,OR('2º Saneamento'!$N241&lt;&gt;'1º Saneamento'!$N241,'2º Saneamento'!$O241&lt;&gt;'1º Saneamento'!$O241,'2º Saneamento'!$P241&lt;&gt;'1º Saneamento'!$P241)),'2º Saneamento'!J241," ")</f>
        <v xml:space="preserve"> </v>
      </c>
      <c r="K241" s="5" t="str">
        <f>IF(AND('2º Saneamento'!$O241&gt;30%,'2º Saneamento'!K241&gt;='2º Saneamento'!$P241,'2º Saneamento'!K241&lt;='2º Saneamento'!$Q241,COUNT('2º Saneamento'!$C241:$L241)&gt;3,OR('2º Saneamento'!$N241&lt;&gt;'1º Saneamento'!$N241,'2º Saneamento'!$O241&lt;&gt;'1º Saneamento'!$O241,'2º Saneamento'!$P241&lt;&gt;'1º Saneamento'!$P241)),'2º Saneamento'!K241," ")</f>
        <v xml:space="preserve"> </v>
      </c>
      <c r="L241" s="5" t="str">
        <f>IF(AND('2º Saneamento'!$O241&gt;30%,'2º Saneamento'!L241&gt;='2º Saneamento'!$P241,'2º Saneamento'!L241&lt;='2º Saneamento'!$Q241,COUNT('2º Saneamento'!$C241:$L241)&gt;3,OR('2º Saneamento'!$N241&lt;&gt;'1º Saneamento'!$N241,'2º Saneamento'!$O241&lt;&gt;'1º Saneamento'!$O241,'2º Saneamento'!$P241&lt;&gt;'1º Saneamento'!$P241)),'2º Saneamento'!L241," ")</f>
        <v xml:space="preserve"> </v>
      </c>
      <c r="M241" s="44" t="str">
        <f t="shared" si="20"/>
        <v/>
      </c>
      <c r="N241" s="7" t="str">
        <f t="shared" si="21"/>
        <v/>
      </c>
      <c r="O241" s="8" t="str">
        <f t="shared" si="22"/>
        <v/>
      </c>
      <c r="P241" s="6" t="str">
        <f t="shared" si="23"/>
        <v/>
      </c>
      <c r="Q241" s="5" t="str">
        <f t="shared" si="24"/>
        <v/>
      </c>
    </row>
    <row r="242" spans="1:17" ht="12.75" customHeight="1" x14ac:dyDescent="0.25">
      <c r="A242" s="3" t="str">
        <f>IF('Série original'!$A242&lt;&gt;"",'Série original'!$A242,"")</f>
        <v/>
      </c>
      <c r="B242" s="4" t="str">
        <f>IF('Série original'!$B242&lt;&gt;"",'Série original'!$B242,"")</f>
        <v/>
      </c>
      <c r="C242" s="5" t="str">
        <f>IF(AND('2º Saneamento'!$O242&gt;30%,'2º Saneamento'!C242&gt;='2º Saneamento'!$P242,'2º Saneamento'!C242&lt;='2º Saneamento'!$Q242,COUNT('2º Saneamento'!$C242:$L242)&gt;3,OR('2º Saneamento'!$N242&lt;&gt;'1º Saneamento'!$N242,'2º Saneamento'!$O242&lt;&gt;'1º Saneamento'!$O242,'2º Saneamento'!$P242&lt;&gt;'1º Saneamento'!$P242)),'2º Saneamento'!C242," ")</f>
        <v xml:space="preserve"> </v>
      </c>
      <c r="D242" s="5" t="str">
        <f>IF(AND('2º Saneamento'!$O242&gt;30%,'2º Saneamento'!D242&gt;='2º Saneamento'!$P242,'2º Saneamento'!D242&lt;='2º Saneamento'!$Q242,COUNT('2º Saneamento'!$C242:$L242)&gt;3,OR('2º Saneamento'!$N242&lt;&gt;'1º Saneamento'!$N242,'2º Saneamento'!$O242&lt;&gt;'1º Saneamento'!$O242,'2º Saneamento'!$P242&lt;&gt;'1º Saneamento'!$P242)),'2º Saneamento'!D242," ")</f>
        <v xml:space="preserve"> </v>
      </c>
      <c r="E242" s="5" t="str">
        <f>IF(AND('2º Saneamento'!$O242&gt;30%,'2º Saneamento'!E242&gt;='2º Saneamento'!$P242,'2º Saneamento'!E242&lt;='2º Saneamento'!$Q242,COUNT('2º Saneamento'!$C242:$L242)&gt;3,OR('2º Saneamento'!$N242&lt;&gt;'1º Saneamento'!$N242,'2º Saneamento'!$O242&lt;&gt;'1º Saneamento'!$O242,'2º Saneamento'!$P242&lt;&gt;'1º Saneamento'!$P242)),'2º Saneamento'!E242," ")</f>
        <v xml:space="preserve"> </v>
      </c>
      <c r="F242" s="5" t="str">
        <f>IF(AND('2º Saneamento'!$O242&gt;30%,'2º Saneamento'!F242&gt;='2º Saneamento'!$P242,'2º Saneamento'!F242&lt;='2º Saneamento'!$Q242,COUNT('2º Saneamento'!$C242:$L242)&gt;3,OR('2º Saneamento'!$N242&lt;&gt;'1º Saneamento'!$N242,'2º Saneamento'!$O242&lt;&gt;'1º Saneamento'!$O242,'2º Saneamento'!$P242&lt;&gt;'1º Saneamento'!$P242)),'2º Saneamento'!F242," ")</f>
        <v xml:space="preserve"> </v>
      </c>
      <c r="G242" s="5" t="str">
        <f>IF(AND('2º Saneamento'!$O242&gt;30%,'2º Saneamento'!G242&gt;='2º Saneamento'!$P242,'2º Saneamento'!G242&lt;='2º Saneamento'!$Q242,COUNT('2º Saneamento'!$C242:$L242)&gt;3,OR('2º Saneamento'!$N242&lt;&gt;'1º Saneamento'!$N242,'2º Saneamento'!$O242&lt;&gt;'1º Saneamento'!$O242,'2º Saneamento'!$P242&lt;&gt;'1º Saneamento'!$P242)),'2º Saneamento'!G242," ")</f>
        <v xml:space="preserve"> </v>
      </c>
      <c r="H242" s="5" t="str">
        <f>IF(AND('2º Saneamento'!$O242&gt;30%,'2º Saneamento'!H242&gt;='2º Saneamento'!$P242,'2º Saneamento'!H242&lt;='2º Saneamento'!$Q242,COUNT('2º Saneamento'!$C242:$L242)&gt;3,OR('2º Saneamento'!$N242&lt;&gt;'1º Saneamento'!$N242,'2º Saneamento'!$O242&lt;&gt;'1º Saneamento'!$O242,'2º Saneamento'!$P242&lt;&gt;'1º Saneamento'!$P242)),'2º Saneamento'!H242," ")</f>
        <v xml:space="preserve"> </v>
      </c>
      <c r="I242" s="5" t="str">
        <f>IF(AND('2º Saneamento'!$O242&gt;30%,'2º Saneamento'!I242&gt;='2º Saneamento'!$P242,'2º Saneamento'!I242&lt;='2º Saneamento'!$Q242,COUNT('2º Saneamento'!$C242:$L242)&gt;3,OR('2º Saneamento'!$N242&lt;&gt;'1º Saneamento'!$N242,'2º Saneamento'!$O242&lt;&gt;'1º Saneamento'!$O242,'2º Saneamento'!$P242&lt;&gt;'1º Saneamento'!$P242)),'2º Saneamento'!I242," ")</f>
        <v xml:space="preserve"> </v>
      </c>
      <c r="J242" s="5" t="str">
        <f>IF(AND('2º Saneamento'!$O242&gt;30%,'2º Saneamento'!J242&gt;='2º Saneamento'!$P242,'2º Saneamento'!J242&lt;='2º Saneamento'!$Q242,COUNT('2º Saneamento'!$C242:$L242)&gt;3,OR('2º Saneamento'!$N242&lt;&gt;'1º Saneamento'!$N242,'2º Saneamento'!$O242&lt;&gt;'1º Saneamento'!$O242,'2º Saneamento'!$P242&lt;&gt;'1º Saneamento'!$P242)),'2º Saneamento'!J242," ")</f>
        <v xml:space="preserve"> </v>
      </c>
      <c r="K242" s="5" t="str">
        <f>IF(AND('2º Saneamento'!$O242&gt;30%,'2º Saneamento'!K242&gt;='2º Saneamento'!$P242,'2º Saneamento'!K242&lt;='2º Saneamento'!$Q242,COUNT('2º Saneamento'!$C242:$L242)&gt;3,OR('2º Saneamento'!$N242&lt;&gt;'1º Saneamento'!$N242,'2º Saneamento'!$O242&lt;&gt;'1º Saneamento'!$O242,'2º Saneamento'!$P242&lt;&gt;'1º Saneamento'!$P242)),'2º Saneamento'!K242," ")</f>
        <v xml:space="preserve"> </v>
      </c>
      <c r="L242" s="5" t="str">
        <f>IF(AND('2º Saneamento'!$O242&gt;30%,'2º Saneamento'!L242&gt;='2º Saneamento'!$P242,'2º Saneamento'!L242&lt;='2º Saneamento'!$Q242,COUNT('2º Saneamento'!$C242:$L242)&gt;3,OR('2º Saneamento'!$N242&lt;&gt;'1º Saneamento'!$N242,'2º Saneamento'!$O242&lt;&gt;'1º Saneamento'!$O242,'2º Saneamento'!$P242&lt;&gt;'1º Saneamento'!$P242)),'2º Saneamento'!L242," ")</f>
        <v xml:space="preserve"> </v>
      </c>
      <c r="M242" s="44" t="str">
        <f t="shared" si="20"/>
        <v/>
      </c>
      <c r="N242" s="7" t="str">
        <f t="shared" si="21"/>
        <v/>
      </c>
      <c r="O242" s="8" t="str">
        <f t="shared" si="22"/>
        <v/>
      </c>
      <c r="P242" s="6" t="str">
        <f t="shared" si="23"/>
        <v/>
      </c>
      <c r="Q242" s="5" t="str">
        <f t="shared" si="24"/>
        <v/>
      </c>
    </row>
    <row r="243" spans="1:17" ht="12.75" customHeight="1" x14ac:dyDescent="0.25">
      <c r="A243" s="3" t="str">
        <f>IF('Série original'!$A243&lt;&gt;"",'Série original'!$A243,"")</f>
        <v/>
      </c>
      <c r="B243" s="4" t="str">
        <f>IF('Série original'!$B243&lt;&gt;"",'Série original'!$B243,"")</f>
        <v/>
      </c>
      <c r="C243" s="5" t="str">
        <f>IF(AND('2º Saneamento'!$O243&gt;30%,'2º Saneamento'!C243&gt;='2º Saneamento'!$P243,'2º Saneamento'!C243&lt;='2º Saneamento'!$Q243,COUNT('2º Saneamento'!$C243:$L243)&gt;3,OR('2º Saneamento'!$N243&lt;&gt;'1º Saneamento'!$N243,'2º Saneamento'!$O243&lt;&gt;'1º Saneamento'!$O243,'2º Saneamento'!$P243&lt;&gt;'1º Saneamento'!$P243)),'2º Saneamento'!C243," ")</f>
        <v xml:space="preserve"> </v>
      </c>
      <c r="D243" s="5" t="str">
        <f>IF(AND('2º Saneamento'!$O243&gt;30%,'2º Saneamento'!D243&gt;='2º Saneamento'!$P243,'2º Saneamento'!D243&lt;='2º Saneamento'!$Q243,COUNT('2º Saneamento'!$C243:$L243)&gt;3,OR('2º Saneamento'!$N243&lt;&gt;'1º Saneamento'!$N243,'2º Saneamento'!$O243&lt;&gt;'1º Saneamento'!$O243,'2º Saneamento'!$P243&lt;&gt;'1º Saneamento'!$P243)),'2º Saneamento'!D243," ")</f>
        <v xml:space="preserve"> </v>
      </c>
      <c r="E243" s="5" t="str">
        <f>IF(AND('2º Saneamento'!$O243&gt;30%,'2º Saneamento'!E243&gt;='2º Saneamento'!$P243,'2º Saneamento'!E243&lt;='2º Saneamento'!$Q243,COUNT('2º Saneamento'!$C243:$L243)&gt;3,OR('2º Saneamento'!$N243&lt;&gt;'1º Saneamento'!$N243,'2º Saneamento'!$O243&lt;&gt;'1º Saneamento'!$O243,'2º Saneamento'!$P243&lt;&gt;'1º Saneamento'!$P243)),'2º Saneamento'!E243," ")</f>
        <v xml:space="preserve"> </v>
      </c>
      <c r="F243" s="5" t="str">
        <f>IF(AND('2º Saneamento'!$O243&gt;30%,'2º Saneamento'!F243&gt;='2º Saneamento'!$P243,'2º Saneamento'!F243&lt;='2º Saneamento'!$Q243,COUNT('2º Saneamento'!$C243:$L243)&gt;3,OR('2º Saneamento'!$N243&lt;&gt;'1º Saneamento'!$N243,'2º Saneamento'!$O243&lt;&gt;'1º Saneamento'!$O243,'2º Saneamento'!$P243&lt;&gt;'1º Saneamento'!$P243)),'2º Saneamento'!F243," ")</f>
        <v xml:space="preserve"> </v>
      </c>
      <c r="G243" s="5" t="str">
        <f>IF(AND('2º Saneamento'!$O243&gt;30%,'2º Saneamento'!G243&gt;='2º Saneamento'!$P243,'2º Saneamento'!G243&lt;='2º Saneamento'!$Q243,COUNT('2º Saneamento'!$C243:$L243)&gt;3,OR('2º Saneamento'!$N243&lt;&gt;'1º Saneamento'!$N243,'2º Saneamento'!$O243&lt;&gt;'1º Saneamento'!$O243,'2º Saneamento'!$P243&lt;&gt;'1º Saneamento'!$P243)),'2º Saneamento'!G243," ")</f>
        <v xml:space="preserve"> </v>
      </c>
      <c r="H243" s="5" t="str">
        <f>IF(AND('2º Saneamento'!$O243&gt;30%,'2º Saneamento'!H243&gt;='2º Saneamento'!$P243,'2º Saneamento'!H243&lt;='2º Saneamento'!$Q243,COUNT('2º Saneamento'!$C243:$L243)&gt;3,OR('2º Saneamento'!$N243&lt;&gt;'1º Saneamento'!$N243,'2º Saneamento'!$O243&lt;&gt;'1º Saneamento'!$O243,'2º Saneamento'!$P243&lt;&gt;'1º Saneamento'!$P243)),'2º Saneamento'!H243," ")</f>
        <v xml:space="preserve"> </v>
      </c>
      <c r="I243" s="5" t="str">
        <f>IF(AND('2º Saneamento'!$O243&gt;30%,'2º Saneamento'!I243&gt;='2º Saneamento'!$P243,'2º Saneamento'!I243&lt;='2º Saneamento'!$Q243,COUNT('2º Saneamento'!$C243:$L243)&gt;3,OR('2º Saneamento'!$N243&lt;&gt;'1º Saneamento'!$N243,'2º Saneamento'!$O243&lt;&gt;'1º Saneamento'!$O243,'2º Saneamento'!$P243&lt;&gt;'1º Saneamento'!$P243)),'2º Saneamento'!I243," ")</f>
        <v xml:space="preserve"> </v>
      </c>
      <c r="J243" s="5" t="str">
        <f>IF(AND('2º Saneamento'!$O243&gt;30%,'2º Saneamento'!J243&gt;='2º Saneamento'!$P243,'2º Saneamento'!J243&lt;='2º Saneamento'!$Q243,COUNT('2º Saneamento'!$C243:$L243)&gt;3,OR('2º Saneamento'!$N243&lt;&gt;'1º Saneamento'!$N243,'2º Saneamento'!$O243&lt;&gt;'1º Saneamento'!$O243,'2º Saneamento'!$P243&lt;&gt;'1º Saneamento'!$P243)),'2º Saneamento'!J243," ")</f>
        <v xml:space="preserve"> </v>
      </c>
      <c r="K243" s="5" t="str">
        <f>IF(AND('2º Saneamento'!$O243&gt;30%,'2º Saneamento'!K243&gt;='2º Saneamento'!$P243,'2º Saneamento'!K243&lt;='2º Saneamento'!$Q243,COUNT('2º Saneamento'!$C243:$L243)&gt;3,OR('2º Saneamento'!$N243&lt;&gt;'1º Saneamento'!$N243,'2º Saneamento'!$O243&lt;&gt;'1º Saneamento'!$O243,'2º Saneamento'!$P243&lt;&gt;'1º Saneamento'!$P243)),'2º Saneamento'!K243," ")</f>
        <v xml:space="preserve"> </v>
      </c>
      <c r="L243" s="5" t="str">
        <f>IF(AND('2º Saneamento'!$O243&gt;30%,'2º Saneamento'!L243&gt;='2º Saneamento'!$P243,'2º Saneamento'!L243&lt;='2º Saneamento'!$Q243,COUNT('2º Saneamento'!$C243:$L243)&gt;3,OR('2º Saneamento'!$N243&lt;&gt;'1º Saneamento'!$N243,'2º Saneamento'!$O243&lt;&gt;'1º Saneamento'!$O243,'2º Saneamento'!$P243&lt;&gt;'1º Saneamento'!$P243)),'2º Saneamento'!L243," ")</f>
        <v xml:space="preserve"> </v>
      </c>
      <c r="M243" s="44" t="str">
        <f t="shared" si="20"/>
        <v/>
      </c>
      <c r="N243" s="7" t="str">
        <f t="shared" si="21"/>
        <v/>
      </c>
      <c r="O243" s="8" t="str">
        <f t="shared" si="22"/>
        <v/>
      </c>
      <c r="P243" s="6" t="str">
        <f t="shared" si="23"/>
        <v/>
      </c>
      <c r="Q243" s="5" t="str">
        <f t="shared" si="24"/>
        <v/>
      </c>
    </row>
    <row r="244" spans="1:17" ht="12.75" customHeight="1" x14ac:dyDescent="0.25">
      <c r="A244" s="3" t="str">
        <f>IF('Série original'!$A244&lt;&gt;"",'Série original'!$A244,"")</f>
        <v/>
      </c>
      <c r="B244" s="4" t="str">
        <f>IF('Série original'!$B244&lt;&gt;"",'Série original'!$B244,"")</f>
        <v/>
      </c>
      <c r="C244" s="5" t="str">
        <f>IF(AND('2º Saneamento'!$O244&gt;30%,'2º Saneamento'!C244&gt;='2º Saneamento'!$P244,'2º Saneamento'!C244&lt;='2º Saneamento'!$Q244,COUNT('2º Saneamento'!$C244:$L244)&gt;3,OR('2º Saneamento'!$N244&lt;&gt;'1º Saneamento'!$N244,'2º Saneamento'!$O244&lt;&gt;'1º Saneamento'!$O244,'2º Saneamento'!$P244&lt;&gt;'1º Saneamento'!$P244)),'2º Saneamento'!C244," ")</f>
        <v xml:space="preserve"> </v>
      </c>
      <c r="D244" s="5" t="str">
        <f>IF(AND('2º Saneamento'!$O244&gt;30%,'2º Saneamento'!D244&gt;='2º Saneamento'!$P244,'2º Saneamento'!D244&lt;='2º Saneamento'!$Q244,COUNT('2º Saneamento'!$C244:$L244)&gt;3,OR('2º Saneamento'!$N244&lt;&gt;'1º Saneamento'!$N244,'2º Saneamento'!$O244&lt;&gt;'1º Saneamento'!$O244,'2º Saneamento'!$P244&lt;&gt;'1º Saneamento'!$P244)),'2º Saneamento'!D244," ")</f>
        <v xml:space="preserve"> </v>
      </c>
      <c r="E244" s="5" t="str">
        <f>IF(AND('2º Saneamento'!$O244&gt;30%,'2º Saneamento'!E244&gt;='2º Saneamento'!$P244,'2º Saneamento'!E244&lt;='2º Saneamento'!$Q244,COUNT('2º Saneamento'!$C244:$L244)&gt;3,OR('2º Saneamento'!$N244&lt;&gt;'1º Saneamento'!$N244,'2º Saneamento'!$O244&lt;&gt;'1º Saneamento'!$O244,'2º Saneamento'!$P244&lt;&gt;'1º Saneamento'!$P244)),'2º Saneamento'!E244," ")</f>
        <v xml:space="preserve"> </v>
      </c>
      <c r="F244" s="5" t="str">
        <f>IF(AND('2º Saneamento'!$O244&gt;30%,'2º Saneamento'!F244&gt;='2º Saneamento'!$P244,'2º Saneamento'!F244&lt;='2º Saneamento'!$Q244,COUNT('2º Saneamento'!$C244:$L244)&gt;3,OR('2º Saneamento'!$N244&lt;&gt;'1º Saneamento'!$N244,'2º Saneamento'!$O244&lt;&gt;'1º Saneamento'!$O244,'2º Saneamento'!$P244&lt;&gt;'1º Saneamento'!$P244)),'2º Saneamento'!F244," ")</f>
        <v xml:space="preserve"> </v>
      </c>
      <c r="G244" s="5" t="str">
        <f>IF(AND('2º Saneamento'!$O244&gt;30%,'2º Saneamento'!G244&gt;='2º Saneamento'!$P244,'2º Saneamento'!G244&lt;='2º Saneamento'!$Q244,COUNT('2º Saneamento'!$C244:$L244)&gt;3,OR('2º Saneamento'!$N244&lt;&gt;'1º Saneamento'!$N244,'2º Saneamento'!$O244&lt;&gt;'1º Saneamento'!$O244,'2º Saneamento'!$P244&lt;&gt;'1º Saneamento'!$P244)),'2º Saneamento'!G244," ")</f>
        <v xml:space="preserve"> </v>
      </c>
      <c r="H244" s="5" t="str">
        <f>IF(AND('2º Saneamento'!$O244&gt;30%,'2º Saneamento'!H244&gt;='2º Saneamento'!$P244,'2º Saneamento'!H244&lt;='2º Saneamento'!$Q244,COUNT('2º Saneamento'!$C244:$L244)&gt;3,OR('2º Saneamento'!$N244&lt;&gt;'1º Saneamento'!$N244,'2º Saneamento'!$O244&lt;&gt;'1º Saneamento'!$O244,'2º Saneamento'!$P244&lt;&gt;'1º Saneamento'!$P244)),'2º Saneamento'!H244," ")</f>
        <v xml:space="preserve"> </v>
      </c>
      <c r="I244" s="5" t="str">
        <f>IF(AND('2º Saneamento'!$O244&gt;30%,'2º Saneamento'!I244&gt;='2º Saneamento'!$P244,'2º Saneamento'!I244&lt;='2º Saneamento'!$Q244,COUNT('2º Saneamento'!$C244:$L244)&gt;3,OR('2º Saneamento'!$N244&lt;&gt;'1º Saneamento'!$N244,'2º Saneamento'!$O244&lt;&gt;'1º Saneamento'!$O244,'2º Saneamento'!$P244&lt;&gt;'1º Saneamento'!$P244)),'2º Saneamento'!I244," ")</f>
        <v xml:space="preserve"> </v>
      </c>
      <c r="J244" s="5" t="str">
        <f>IF(AND('2º Saneamento'!$O244&gt;30%,'2º Saneamento'!J244&gt;='2º Saneamento'!$P244,'2º Saneamento'!J244&lt;='2º Saneamento'!$Q244,COUNT('2º Saneamento'!$C244:$L244)&gt;3,OR('2º Saneamento'!$N244&lt;&gt;'1º Saneamento'!$N244,'2º Saneamento'!$O244&lt;&gt;'1º Saneamento'!$O244,'2º Saneamento'!$P244&lt;&gt;'1º Saneamento'!$P244)),'2º Saneamento'!J244," ")</f>
        <v xml:space="preserve"> </v>
      </c>
      <c r="K244" s="5" t="str">
        <f>IF(AND('2º Saneamento'!$O244&gt;30%,'2º Saneamento'!K244&gt;='2º Saneamento'!$P244,'2º Saneamento'!K244&lt;='2º Saneamento'!$Q244,COUNT('2º Saneamento'!$C244:$L244)&gt;3,OR('2º Saneamento'!$N244&lt;&gt;'1º Saneamento'!$N244,'2º Saneamento'!$O244&lt;&gt;'1º Saneamento'!$O244,'2º Saneamento'!$P244&lt;&gt;'1º Saneamento'!$P244)),'2º Saneamento'!K244," ")</f>
        <v xml:space="preserve"> </v>
      </c>
      <c r="L244" s="5" t="str">
        <f>IF(AND('2º Saneamento'!$O244&gt;30%,'2º Saneamento'!L244&gt;='2º Saneamento'!$P244,'2º Saneamento'!L244&lt;='2º Saneamento'!$Q244,COUNT('2º Saneamento'!$C244:$L244)&gt;3,OR('2º Saneamento'!$N244&lt;&gt;'1º Saneamento'!$N244,'2º Saneamento'!$O244&lt;&gt;'1º Saneamento'!$O244,'2º Saneamento'!$P244&lt;&gt;'1º Saneamento'!$P244)),'2º Saneamento'!L244," ")</f>
        <v xml:space="preserve"> </v>
      </c>
      <c r="M244" s="44" t="str">
        <f t="shared" si="20"/>
        <v/>
      </c>
      <c r="N244" s="7" t="str">
        <f t="shared" si="21"/>
        <v/>
      </c>
      <c r="O244" s="8" t="str">
        <f t="shared" si="22"/>
        <v/>
      </c>
      <c r="P244" s="6" t="str">
        <f t="shared" si="23"/>
        <v/>
      </c>
      <c r="Q244" s="5" t="str">
        <f t="shared" si="24"/>
        <v/>
      </c>
    </row>
    <row r="245" spans="1:17" ht="12.75" customHeight="1" x14ac:dyDescent="0.25">
      <c r="A245" s="3" t="str">
        <f>IF('Série original'!$A245&lt;&gt;"",'Série original'!$A245,"")</f>
        <v/>
      </c>
      <c r="B245" s="4" t="str">
        <f>IF('Série original'!$B245&lt;&gt;"",'Série original'!$B245,"")</f>
        <v/>
      </c>
      <c r="C245" s="5" t="str">
        <f>IF(AND('2º Saneamento'!$O245&gt;30%,'2º Saneamento'!C245&gt;='2º Saneamento'!$P245,'2º Saneamento'!C245&lt;='2º Saneamento'!$Q245,COUNT('2º Saneamento'!$C245:$L245)&gt;3,OR('2º Saneamento'!$N245&lt;&gt;'1º Saneamento'!$N245,'2º Saneamento'!$O245&lt;&gt;'1º Saneamento'!$O245,'2º Saneamento'!$P245&lt;&gt;'1º Saneamento'!$P245)),'2º Saneamento'!C245," ")</f>
        <v xml:space="preserve"> </v>
      </c>
      <c r="D245" s="5" t="str">
        <f>IF(AND('2º Saneamento'!$O245&gt;30%,'2º Saneamento'!D245&gt;='2º Saneamento'!$P245,'2º Saneamento'!D245&lt;='2º Saneamento'!$Q245,COUNT('2º Saneamento'!$C245:$L245)&gt;3,OR('2º Saneamento'!$N245&lt;&gt;'1º Saneamento'!$N245,'2º Saneamento'!$O245&lt;&gt;'1º Saneamento'!$O245,'2º Saneamento'!$P245&lt;&gt;'1º Saneamento'!$P245)),'2º Saneamento'!D245," ")</f>
        <v xml:space="preserve"> </v>
      </c>
      <c r="E245" s="5" t="str">
        <f>IF(AND('2º Saneamento'!$O245&gt;30%,'2º Saneamento'!E245&gt;='2º Saneamento'!$P245,'2º Saneamento'!E245&lt;='2º Saneamento'!$Q245,COUNT('2º Saneamento'!$C245:$L245)&gt;3,OR('2º Saneamento'!$N245&lt;&gt;'1º Saneamento'!$N245,'2º Saneamento'!$O245&lt;&gt;'1º Saneamento'!$O245,'2º Saneamento'!$P245&lt;&gt;'1º Saneamento'!$P245)),'2º Saneamento'!E245," ")</f>
        <v xml:space="preserve"> </v>
      </c>
      <c r="F245" s="5" t="str">
        <f>IF(AND('2º Saneamento'!$O245&gt;30%,'2º Saneamento'!F245&gt;='2º Saneamento'!$P245,'2º Saneamento'!F245&lt;='2º Saneamento'!$Q245,COUNT('2º Saneamento'!$C245:$L245)&gt;3,OR('2º Saneamento'!$N245&lt;&gt;'1º Saneamento'!$N245,'2º Saneamento'!$O245&lt;&gt;'1º Saneamento'!$O245,'2º Saneamento'!$P245&lt;&gt;'1º Saneamento'!$P245)),'2º Saneamento'!F245," ")</f>
        <v xml:space="preserve"> </v>
      </c>
      <c r="G245" s="5" t="str">
        <f>IF(AND('2º Saneamento'!$O245&gt;30%,'2º Saneamento'!G245&gt;='2º Saneamento'!$P245,'2º Saneamento'!G245&lt;='2º Saneamento'!$Q245,COUNT('2º Saneamento'!$C245:$L245)&gt;3,OR('2º Saneamento'!$N245&lt;&gt;'1º Saneamento'!$N245,'2º Saneamento'!$O245&lt;&gt;'1º Saneamento'!$O245,'2º Saneamento'!$P245&lt;&gt;'1º Saneamento'!$P245)),'2º Saneamento'!G245," ")</f>
        <v xml:space="preserve"> </v>
      </c>
      <c r="H245" s="5" t="str">
        <f>IF(AND('2º Saneamento'!$O245&gt;30%,'2º Saneamento'!H245&gt;='2º Saneamento'!$P245,'2º Saneamento'!H245&lt;='2º Saneamento'!$Q245,COUNT('2º Saneamento'!$C245:$L245)&gt;3,OR('2º Saneamento'!$N245&lt;&gt;'1º Saneamento'!$N245,'2º Saneamento'!$O245&lt;&gt;'1º Saneamento'!$O245,'2º Saneamento'!$P245&lt;&gt;'1º Saneamento'!$P245)),'2º Saneamento'!H245," ")</f>
        <v xml:space="preserve"> </v>
      </c>
      <c r="I245" s="5" t="str">
        <f>IF(AND('2º Saneamento'!$O245&gt;30%,'2º Saneamento'!I245&gt;='2º Saneamento'!$P245,'2º Saneamento'!I245&lt;='2º Saneamento'!$Q245,COUNT('2º Saneamento'!$C245:$L245)&gt;3,OR('2º Saneamento'!$N245&lt;&gt;'1º Saneamento'!$N245,'2º Saneamento'!$O245&lt;&gt;'1º Saneamento'!$O245,'2º Saneamento'!$P245&lt;&gt;'1º Saneamento'!$P245)),'2º Saneamento'!I245," ")</f>
        <v xml:space="preserve"> </v>
      </c>
      <c r="J245" s="5" t="str">
        <f>IF(AND('2º Saneamento'!$O245&gt;30%,'2º Saneamento'!J245&gt;='2º Saneamento'!$P245,'2º Saneamento'!J245&lt;='2º Saneamento'!$Q245,COUNT('2º Saneamento'!$C245:$L245)&gt;3,OR('2º Saneamento'!$N245&lt;&gt;'1º Saneamento'!$N245,'2º Saneamento'!$O245&lt;&gt;'1º Saneamento'!$O245,'2º Saneamento'!$P245&lt;&gt;'1º Saneamento'!$P245)),'2º Saneamento'!J245," ")</f>
        <v xml:space="preserve"> </v>
      </c>
      <c r="K245" s="5" t="str">
        <f>IF(AND('2º Saneamento'!$O245&gt;30%,'2º Saneamento'!K245&gt;='2º Saneamento'!$P245,'2º Saneamento'!K245&lt;='2º Saneamento'!$Q245,COUNT('2º Saneamento'!$C245:$L245)&gt;3,OR('2º Saneamento'!$N245&lt;&gt;'1º Saneamento'!$N245,'2º Saneamento'!$O245&lt;&gt;'1º Saneamento'!$O245,'2º Saneamento'!$P245&lt;&gt;'1º Saneamento'!$P245)),'2º Saneamento'!K245," ")</f>
        <v xml:space="preserve"> </v>
      </c>
      <c r="L245" s="5" t="str">
        <f>IF(AND('2º Saneamento'!$O245&gt;30%,'2º Saneamento'!L245&gt;='2º Saneamento'!$P245,'2º Saneamento'!L245&lt;='2º Saneamento'!$Q245,COUNT('2º Saneamento'!$C245:$L245)&gt;3,OR('2º Saneamento'!$N245&lt;&gt;'1º Saneamento'!$N245,'2º Saneamento'!$O245&lt;&gt;'1º Saneamento'!$O245,'2º Saneamento'!$P245&lt;&gt;'1º Saneamento'!$P245)),'2º Saneamento'!L245," ")</f>
        <v xml:space="preserve"> </v>
      </c>
      <c r="M245" s="44" t="str">
        <f t="shared" si="20"/>
        <v/>
      </c>
      <c r="N245" s="7" t="str">
        <f t="shared" si="21"/>
        <v/>
      </c>
      <c r="O245" s="8" t="str">
        <f t="shared" si="22"/>
        <v/>
      </c>
      <c r="P245" s="6" t="str">
        <f t="shared" si="23"/>
        <v/>
      </c>
      <c r="Q245" s="5" t="str">
        <f t="shared" si="24"/>
        <v/>
      </c>
    </row>
    <row r="246" spans="1:17" ht="12.75" customHeight="1" x14ac:dyDescent="0.25">
      <c r="A246" s="3" t="str">
        <f>IF('Série original'!$A246&lt;&gt;"",'Série original'!$A246,"")</f>
        <v/>
      </c>
      <c r="B246" s="4" t="str">
        <f>IF('Série original'!$B246&lt;&gt;"",'Série original'!$B246,"")</f>
        <v/>
      </c>
      <c r="C246" s="5" t="str">
        <f>IF(AND('2º Saneamento'!$O246&gt;30%,'2º Saneamento'!C246&gt;='2º Saneamento'!$P246,'2º Saneamento'!C246&lt;='2º Saneamento'!$Q246,COUNT('2º Saneamento'!$C246:$L246)&gt;3,OR('2º Saneamento'!$N246&lt;&gt;'1º Saneamento'!$N246,'2º Saneamento'!$O246&lt;&gt;'1º Saneamento'!$O246,'2º Saneamento'!$P246&lt;&gt;'1º Saneamento'!$P246)),'2º Saneamento'!C246," ")</f>
        <v xml:space="preserve"> </v>
      </c>
      <c r="D246" s="5" t="str">
        <f>IF(AND('2º Saneamento'!$O246&gt;30%,'2º Saneamento'!D246&gt;='2º Saneamento'!$P246,'2º Saneamento'!D246&lt;='2º Saneamento'!$Q246,COUNT('2º Saneamento'!$C246:$L246)&gt;3,OR('2º Saneamento'!$N246&lt;&gt;'1º Saneamento'!$N246,'2º Saneamento'!$O246&lt;&gt;'1º Saneamento'!$O246,'2º Saneamento'!$P246&lt;&gt;'1º Saneamento'!$P246)),'2º Saneamento'!D246," ")</f>
        <v xml:space="preserve"> </v>
      </c>
      <c r="E246" s="5" t="str">
        <f>IF(AND('2º Saneamento'!$O246&gt;30%,'2º Saneamento'!E246&gt;='2º Saneamento'!$P246,'2º Saneamento'!E246&lt;='2º Saneamento'!$Q246,COUNT('2º Saneamento'!$C246:$L246)&gt;3,OR('2º Saneamento'!$N246&lt;&gt;'1º Saneamento'!$N246,'2º Saneamento'!$O246&lt;&gt;'1º Saneamento'!$O246,'2º Saneamento'!$P246&lt;&gt;'1º Saneamento'!$P246)),'2º Saneamento'!E246," ")</f>
        <v xml:space="preserve"> </v>
      </c>
      <c r="F246" s="5" t="str">
        <f>IF(AND('2º Saneamento'!$O246&gt;30%,'2º Saneamento'!F246&gt;='2º Saneamento'!$P246,'2º Saneamento'!F246&lt;='2º Saneamento'!$Q246,COUNT('2º Saneamento'!$C246:$L246)&gt;3,OR('2º Saneamento'!$N246&lt;&gt;'1º Saneamento'!$N246,'2º Saneamento'!$O246&lt;&gt;'1º Saneamento'!$O246,'2º Saneamento'!$P246&lt;&gt;'1º Saneamento'!$P246)),'2º Saneamento'!F246," ")</f>
        <v xml:space="preserve"> </v>
      </c>
      <c r="G246" s="5" t="str">
        <f>IF(AND('2º Saneamento'!$O246&gt;30%,'2º Saneamento'!G246&gt;='2º Saneamento'!$P246,'2º Saneamento'!G246&lt;='2º Saneamento'!$Q246,COUNT('2º Saneamento'!$C246:$L246)&gt;3,OR('2º Saneamento'!$N246&lt;&gt;'1º Saneamento'!$N246,'2º Saneamento'!$O246&lt;&gt;'1º Saneamento'!$O246,'2º Saneamento'!$P246&lt;&gt;'1º Saneamento'!$P246)),'2º Saneamento'!G246," ")</f>
        <v xml:space="preserve"> </v>
      </c>
      <c r="H246" s="5" t="str">
        <f>IF(AND('2º Saneamento'!$O246&gt;30%,'2º Saneamento'!H246&gt;='2º Saneamento'!$P246,'2º Saneamento'!H246&lt;='2º Saneamento'!$Q246,COUNT('2º Saneamento'!$C246:$L246)&gt;3,OR('2º Saneamento'!$N246&lt;&gt;'1º Saneamento'!$N246,'2º Saneamento'!$O246&lt;&gt;'1º Saneamento'!$O246,'2º Saneamento'!$P246&lt;&gt;'1º Saneamento'!$P246)),'2º Saneamento'!H246," ")</f>
        <v xml:space="preserve"> </v>
      </c>
      <c r="I246" s="5" t="str">
        <f>IF(AND('2º Saneamento'!$O246&gt;30%,'2º Saneamento'!I246&gt;='2º Saneamento'!$P246,'2º Saneamento'!I246&lt;='2º Saneamento'!$Q246,COUNT('2º Saneamento'!$C246:$L246)&gt;3,OR('2º Saneamento'!$N246&lt;&gt;'1º Saneamento'!$N246,'2º Saneamento'!$O246&lt;&gt;'1º Saneamento'!$O246,'2º Saneamento'!$P246&lt;&gt;'1º Saneamento'!$P246)),'2º Saneamento'!I246," ")</f>
        <v xml:space="preserve"> </v>
      </c>
      <c r="J246" s="5" t="str">
        <f>IF(AND('2º Saneamento'!$O246&gt;30%,'2º Saneamento'!J246&gt;='2º Saneamento'!$P246,'2º Saneamento'!J246&lt;='2º Saneamento'!$Q246,COUNT('2º Saneamento'!$C246:$L246)&gt;3,OR('2º Saneamento'!$N246&lt;&gt;'1º Saneamento'!$N246,'2º Saneamento'!$O246&lt;&gt;'1º Saneamento'!$O246,'2º Saneamento'!$P246&lt;&gt;'1º Saneamento'!$P246)),'2º Saneamento'!J246," ")</f>
        <v xml:space="preserve"> </v>
      </c>
      <c r="K246" s="5" t="str">
        <f>IF(AND('2º Saneamento'!$O246&gt;30%,'2º Saneamento'!K246&gt;='2º Saneamento'!$P246,'2º Saneamento'!K246&lt;='2º Saneamento'!$Q246,COUNT('2º Saneamento'!$C246:$L246)&gt;3,OR('2º Saneamento'!$N246&lt;&gt;'1º Saneamento'!$N246,'2º Saneamento'!$O246&lt;&gt;'1º Saneamento'!$O246,'2º Saneamento'!$P246&lt;&gt;'1º Saneamento'!$P246)),'2º Saneamento'!K246," ")</f>
        <v xml:space="preserve"> </v>
      </c>
      <c r="L246" s="5" t="str">
        <f>IF(AND('2º Saneamento'!$O246&gt;30%,'2º Saneamento'!L246&gt;='2º Saneamento'!$P246,'2º Saneamento'!L246&lt;='2º Saneamento'!$Q246,COUNT('2º Saneamento'!$C246:$L246)&gt;3,OR('2º Saneamento'!$N246&lt;&gt;'1º Saneamento'!$N246,'2º Saneamento'!$O246&lt;&gt;'1º Saneamento'!$O246,'2º Saneamento'!$P246&lt;&gt;'1º Saneamento'!$P246)),'2º Saneamento'!L246," ")</f>
        <v xml:space="preserve"> </v>
      </c>
      <c r="M246" s="44" t="str">
        <f t="shared" ref="M246:M253" si="25">IFERROR(AVERAGE(C246:L246),"")</f>
        <v/>
      </c>
      <c r="N246" s="7" t="str">
        <f t="shared" ref="N246:N253" si="26">IFERROR(STDEV(C246:L246),"")</f>
        <v/>
      </c>
      <c r="O246" s="8" t="str">
        <f t="shared" ref="O246:O253" si="27">IFERROR(STDEV(C246:L246)/AVERAGE(C246:L246),"")</f>
        <v/>
      </c>
      <c r="P246" s="6" t="str">
        <f t="shared" ref="P246:P253" si="28">IFERROR(M246-N246,"")</f>
        <v/>
      </c>
      <c r="Q246" s="5" t="str">
        <f t="shared" ref="Q246:Q253" si="29">IFERROR(M246+N246,"")</f>
        <v/>
      </c>
    </row>
    <row r="247" spans="1:17" ht="12.75" customHeight="1" x14ac:dyDescent="0.25">
      <c r="A247" s="3" t="str">
        <f>IF('Série original'!$A247&lt;&gt;"",'Série original'!$A247,"")</f>
        <v/>
      </c>
      <c r="B247" s="4" t="str">
        <f>IF('Série original'!$B247&lt;&gt;"",'Série original'!$B247,"")</f>
        <v/>
      </c>
      <c r="C247" s="5" t="str">
        <f>IF(AND('2º Saneamento'!$O247&gt;30%,'2º Saneamento'!C247&gt;='2º Saneamento'!$P247,'2º Saneamento'!C247&lt;='2º Saneamento'!$Q247,COUNT('2º Saneamento'!$C247:$L247)&gt;3,OR('2º Saneamento'!$N247&lt;&gt;'1º Saneamento'!$N247,'2º Saneamento'!$O247&lt;&gt;'1º Saneamento'!$O247,'2º Saneamento'!$P247&lt;&gt;'1º Saneamento'!$P247)),'2º Saneamento'!C247," ")</f>
        <v xml:space="preserve"> </v>
      </c>
      <c r="D247" s="5" t="str">
        <f>IF(AND('2º Saneamento'!$O247&gt;30%,'2º Saneamento'!D247&gt;='2º Saneamento'!$P247,'2º Saneamento'!D247&lt;='2º Saneamento'!$Q247,COUNT('2º Saneamento'!$C247:$L247)&gt;3,OR('2º Saneamento'!$N247&lt;&gt;'1º Saneamento'!$N247,'2º Saneamento'!$O247&lt;&gt;'1º Saneamento'!$O247,'2º Saneamento'!$P247&lt;&gt;'1º Saneamento'!$P247)),'2º Saneamento'!D247," ")</f>
        <v xml:space="preserve"> </v>
      </c>
      <c r="E247" s="5" t="str">
        <f>IF(AND('2º Saneamento'!$O247&gt;30%,'2º Saneamento'!E247&gt;='2º Saneamento'!$P247,'2º Saneamento'!E247&lt;='2º Saneamento'!$Q247,COUNT('2º Saneamento'!$C247:$L247)&gt;3,OR('2º Saneamento'!$N247&lt;&gt;'1º Saneamento'!$N247,'2º Saneamento'!$O247&lt;&gt;'1º Saneamento'!$O247,'2º Saneamento'!$P247&lt;&gt;'1º Saneamento'!$P247)),'2º Saneamento'!E247," ")</f>
        <v xml:space="preserve"> </v>
      </c>
      <c r="F247" s="5" t="str">
        <f>IF(AND('2º Saneamento'!$O247&gt;30%,'2º Saneamento'!F247&gt;='2º Saneamento'!$P247,'2º Saneamento'!F247&lt;='2º Saneamento'!$Q247,COUNT('2º Saneamento'!$C247:$L247)&gt;3,OR('2º Saneamento'!$N247&lt;&gt;'1º Saneamento'!$N247,'2º Saneamento'!$O247&lt;&gt;'1º Saneamento'!$O247,'2º Saneamento'!$P247&lt;&gt;'1º Saneamento'!$P247)),'2º Saneamento'!F247," ")</f>
        <v xml:space="preserve"> </v>
      </c>
      <c r="G247" s="5" t="str">
        <f>IF(AND('2º Saneamento'!$O247&gt;30%,'2º Saneamento'!G247&gt;='2º Saneamento'!$P247,'2º Saneamento'!G247&lt;='2º Saneamento'!$Q247,COUNT('2º Saneamento'!$C247:$L247)&gt;3,OR('2º Saneamento'!$N247&lt;&gt;'1º Saneamento'!$N247,'2º Saneamento'!$O247&lt;&gt;'1º Saneamento'!$O247,'2º Saneamento'!$P247&lt;&gt;'1º Saneamento'!$P247)),'2º Saneamento'!G247," ")</f>
        <v xml:space="preserve"> </v>
      </c>
      <c r="H247" s="5" t="str">
        <f>IF(AND('2º Saneamento'!$O247&gt;30%,'2º Saneamento'!H247&gt;='2º Saneamento'!$P247,'2º Saneamento'!H247&lt;='2º Saneamento'!$Q247,COUNT('2º Saneamento'!$C247:$L247)&gt;3,OR('2º Saneamento'!$N247&lt;&gt;'1º Saneamento'!$N247,'2º Saneamento'!$O247&lt;&gt;'1º Saneamento'!$O247,'2º Saneamento'!$P247&lt;&gt;'1º Saneamento'!$P247)),'2º Saneamento'!H247," ")</f>
        <v xml:space="preserve"> </v>
      </c>
      <c r="I247" s="5" t="str">
        <f>IF(AND('2º Saneamento'!$O247&gt;30%,'2º Saneamento'!I247&gt;='2º Saneamento'!$P247,'2º Saneamento'!I247&lt;='2º Saneamento'!$Q247,COUNT('2º Saneamento'!$C247:$L247)&gt;3,OR('2º Saneamento'!$N247&lt;&gt;'1º Saneamento'!$N247,'2º Saneamento'!$O247&lt;&gt;'1º Saneamento'!$O247,'2º Saneamento'!$P247&lt;&gt;'1º Saneamento'!$P247)),'2º Saneamento'!I247," ")</f>
        <v xml:space="preserve"> </v>
      </c>
      <c r="J247" s="5" t="str">
        <f>IF(AND('2º Saneamento'!$O247&gt;30%,'2º Saneamento'!J247&gt;='2º Saneamento'!$P247,'2º Saneamento'!J247&lt;='2º Saneamento'!$Q247,COUNT('2º Saneamento'!$C247:$L247)&gt;3,OR('2º Saneamento'!$N247&lt;&gt;'1º Saneamento'!$N247,'2º Saneamento'!$O247&lt;&gt;'1º Saneamento'!$O247,'2º Saneamento'!$P247&lt;&gt;'1º Saneamento'!$P247)),'2º Saneamento'!J247," ")</f>
        <v xml:space="preserve"> </v>
      </c>
      <c r="K247" s="5" t="str">
        <f>IF(AND('2º Saneamento'!$O247&gt;30%,'2º Saneamento'!K247&gt;='2º Saneamento'!$P247,'2º Saneamento'!K247&lt;='2º Saneamento'!$Q247,COUNT('2º Saneamento'!$C247:$L247)&gt;3,OR('2º Saneamento'!$N247&lt;&gt;'1º Saneamento'!$N247,'2º Saneamento'!$O247&lt;&gt;'1º Saneamento'!$O247,'2º Saneamento'!$P247&lt;&gt;'1º Saneamento'!$P247)),'2º Saneamento'!K247," ")</f>
        <v xml:space="preserve"> </v>
      </c>
      <c r="L247" s="5" t="str">
        <f>IF(AND('2º Saneamento'!$O247&gt;30%,'2º Saneamento'!L247&gt;='2º Saneamento'!$P247,'2º Saneamento'!L247&lt;='2º Saneamento'!$Q247,COUNT('2º Saneamento'!$C247:$L247)&gt;3,OR('2º Saneamento'!$N247&lt;&gt;'1º Saneamento'!$N247,'2º Saneamento'!$O247&lt;&gt;'1º Saneamento'!$O247,'2º Saneamento'!$P247&lt;&gt;'1º Saneamento'!$P247)),'2º Saneamento'!L247," ")</f>
        <v xml:space="preserve"> </v>
      </c>
      <c r="M247" s="44" t="str">
        <f t="shared" si="25"/>
        <v/>
      </c>
      <c r="N247" s="7" t="str">
        <f t="shared" si="26"/>
        <v/>
      </c>
      <c r="O247" s="8" t="str">
        <f t="shared" si="27"/>
        <v/>
      </c>
      <c r="P247" s="6" t="str">
        <f t="shared" si="28"/>
        <v/>
      </c>
      <c r="Q247" s="5" t="str">
        <f t="shared" si="29"/>
        <v/>
      </c>
    </row>
    <row r="248" spans="1:17" ht="12.75" customHeight="1" x14ac:dyDescent="0.25">
      <c r="A248" s="3" t="str">
        <f>IF('Série original'!$A248&lt;&gt;"",'Série original'!$A248,"")</f>
        <v/>
      </c>
      <c r="B248" s="4" t="str">
        <f>IF('Série original'!$B248&lt;&gt;"",'Série original'!$B248,"")</f>
        <v/>
      </c>
      <c r="C248" s="5" t="str">
        <f>IF(AND('2º Saneamento'!$O248&gt;30%,'2º Saneamento'!C248&gt;='2º Saneamento'!$P248,'2º Saneamento'!C248&lt;='2º Saneamento'!$Q248,COUNT('2º Saneamento'!$C248:$L248)&gt;3,OR('2º Saneamento'!$N248&lt;&gt;'1º Saneamento'!$N248,'2º Saneamento'!$O248&lt;&gt;'1º Saneamento'!$O248,'2º Saneamento'!$P248&lt;&gt;'1º Saneamento'!$P248)),'2º Saneamento'!C248," ")</f>
        <v xml:space="preserve"> </v>
      </c>
      <c r="D248" s="5" t="str">
        <f>IF(AND('2º Saneamento'!$O248&gt;30%,'2º Saneamento'!D248&gt;='2º Saneamento'!$P248,'2º Saneamento'!D248&lt;='2º Saneamento'!$Q248,COUNT('2º Saneamento'!$C248:$L248)&gt;3,OR('2º Saneamento'!$N248&lt;&gt;'1º Saneamento'!$N248,'2º Saneamento'!$O248&lt;&gt;'1º Saneamento'!$O248,'2º Saneamento'!$P248&lt;&gt;'1º Saneamento'!$P248)),'2º Saneamento'!D248," ")</f>
        <v xml:space="preserve"> </v>
      </c>
      <c r="E248" s="5" t="str">
        <f>IF(AND('2º Saneamento'!$O248&gt;30%,'2º Saneamento'!E248&gt;='2º Saneamento'!$P248,'2º Saneamento'!E248&lt;='2º Saneamento'!$Q248,COUNT('2º Saneamento'!$C248:$L248)&gt;3,OR('2º Saneamento'!$N248&lt;&gt;'1º Saneamento'!$N248,'2º Saneamento'!$O248&lt;&gt;'1º Saneamento'!$O248,'2º Saneamento'!$P248&lt;&gt;'1º Saneamento'!$P248)),'2º Saneamento'!E248," ")</f>
        <v xml:space="preserve"> </v>
      </c>
      <c r="F248" s="5" t="str">
        <f>IF(AND('2º Saneamento'!$O248&gt;30%,'2º Saneamento'!F248&gt;='2º Saneamento'!$P248,'2º Saneamento'!F248&lt;='2º Saneamento'!$Q248,COUNT('2º Saneamento'!$C248:$L248)&gt;3,OR('2º Saneamento'!$N248&lt;&gt;'1º Saneamento'!$N248,'2º Saneamento'!$O248&lt;&gt;'1º Saneamento'!$O248,'2º Saneamento'!$P248&lt;&gt;'1º Saneamento'!$P248)),'2º Saneamento'!F248," ")</f>
        <v xml:space="preserve"> </v>
      </c>
      <c r="G248" s="5" t="str">
        <f>IF(AND('2º Saneamento'!$O248&gt;30%,'2º Saneamento'!G248&gt;='2º Saneamento'!$P248,'2º Saneamento'!G248&lt;='2º Saneamento'!$Q248,COUNT('2º Saneamento'!$C248:$L248)&gt;3,OR('2º Saneamento'!$N248&lt;&gt;'1º Saneamento'!$N248,'2º Saneamento'!$O248&lt;&gt;'1º Saneamento'!$O248,'2º Saneamento'!$P248&lt;&gt;'1º Saneamento'!$P248)),'2º Saneamento'!G248," ")</f>
        <v xml:space="preserve"> </v>
      </c>
      <c r="H248" s="5" t="str">
        <f>IF(AND('2º Saneamento'!$O248&gt;30%,'2º Saneamento'!H248&gt;='2º Saneamento'!$P248,'2º Saneamento'!H248&lt;='2º Saneamento'!$Q248,COUNT('2º Saneamento'!$C248:$L248)&gt;3,OR('2º Saneamento'!$N248&lt;&gt;'1º Saneamento'!$N248,'2º Saneamento'!$O248&lt;&gt;'1º Saneamento'!$O248,'2º Saneamento'!$P248&lt;&gt;'1º Saneamento'!$P248)),'2º Saneamento'!H248," ")</f>
        <v xml:space="preserve"> </v>
      </c>
      <c r="I248" s="5" t="str">
        <f>IF(AND('2º Saneamento'!$O248&gt;30%,'2º Saneamento'!I248&gt;='2º Saneamento'!$P248,'2º Saneamento'!I248&lt;='2º Saneamento'!$Q248,COUNT('2º Saneamento'!$C248:$L248)&gt;3,OR('2º Saneamento'!$N248&lt;&gt;'1º Saneamento'!$N248,'2º Saneamento'!$O248&lt;&gt;'1º Saneamento'!$O248,'2º Saneamento'!$P248&lt;&gt;'1º Saneamento'!$P248)),'2º Saneamento'!I248," ")</f>
        <v xml:space="preserve"> </v>
      </c>
      <c r="J248" s="5" t="str">
        <f>IF(AND('2º Saneamento'!$O248&gt;30%,'2º Saneamento'!J248&gt;='2º Saneamento'!$P248,'2º Saneamento'!J248&lt;='2º Saneamento'!$Q248,COUNT('2º Saneamento'!$C248:$L248)&gt;3,OR('2º Saneamento'!$N248&lt;&gt;'1º Saneamento'!$N248,'2º Saneamento'!$O248&lt;&gt;'1º Saneamento'!$O248,'2º Saneamento'!$P248&lt;&gt;'1º Saneamento'!$P248)),'2º Saneamento'!J248," ")</f>
        <v xml:space="preserve"> </v>
      </c>
      <c r="K248" s="5" t="str">
        <f>IF(AND('2º Saneamento'!$O248&gt;30%,'2º Saneamento'!K248&gt;='2º Saneamento'!$P248,'2º Saneamento'!K248&lt;='2º Saneamento'!$Q248,COUNT('2º Saneamento'!$C248:$L248)&gt;3,OR('2º Saneamento'!$N248&lt;&gt;'1º Saneamento'!$N248,'2º Saneamento'!$O248&lt;&gt;'1º Saneamento'!$O248,'2º Saneamento'!$P248&lt;&gt;'1º Saneamento'!$P248)),'2º Saneamento'!K248," ")</f>
        <v xml:space="preserve"> </v>
      </c>
      <c r="L248" s="5" t="str">
        <f>IF(AND('2º Saneamento'!$O248&gt;30%,'2º Saneamento'!L248&gt;='2º Saneamento'!$P248,'2º Saneamento'!L248&lt;='2º Saneamento'!$Q248,COUNT('2º Saneamento'!$C248:$L248)&gt;3,OR('2º Saneamento'!$N248&lt;&gt;'1º Saneamento'!$N248,'2º Saneamento'!$O248&lt;&gt;'1º Saneamento'!$O248,'2º Saneamento'!$P248&lt;&gt;'1º Saneamento'!$P248)),'2º Saneamento'!L248," ")</f>
        <v xml:space="preserve"> </v>
      </c>
      <c r="M248" s="44" t="str">
        <f t="shared" si="25"/>
        <v/>
      </c>
      <c r="N248" s="7" t="str">
        <f t="shared" si="26"/>
        <v/>
      </c>
      <c r="O248" s="8" t="str">
        <f t="shared" si="27"/>
        <v/>
      </c>
      <c r="P248" s="6" t="str">
        <f t="shared" si="28"/>
        <v/>
      </c>
      <c r="Q248" s="5" t="str">
        <f t="shared" si="29"/>
        <v/>
      </c>
    </row>
    <row r="249" spans="1:17" ht="12.75" customHeight="1" x14ac:dyDescent="0.25">
      <c r="A249" s="3" t="str">
        <f>IF('Série original'!$A249&lt;&gt;"",'Série original'!$A249,"")</f>
        <v/>
      </c>
      <c r="B249" s="4" t="str">
        <f>IF('Série original'!$B249&lt;&gt;"",'Série original'!$B249,"")</f>
        <v/>
      </c>
      <c r="C249" s="5" t="str">
        <f>IF(AND('2º Saneamento'!$O249&gt;30%,'2º Saneamento'!C249&gt;='2º Saneamento'!$P249,'2º Saneamento'!C249&lt;='2º Saneamento'!$Q249,COUNT('2º Saneamento'!$C249:$L249)&gt;3,OR('2º Saneamento'!$N249&lt;&gt;'1º Saneamento'!$N249,'2º Saneamento'!$O249&lt;&gt;'1º Saneamento'!$O249,'2º Saneamento'!$P249&lt;&gt;'1º Saneamento'!$P249)),'2º Saneamento'!C249," ")</f>
        <v xml:space="preserve"> </v>
      </c>
      <c r="D249" s="5" t="str">
        <f>IF(AND('2º Saneamento'!$O249&gt;30%,'2º Saneamento'!D249&gt;='2º Saneamento'!$P249,'2º Saneamento'!D249&lt;='2º Saneamento'!$Q249,COUNT('2º Saneamento'!$C249:$L249)&gt;3,OR('2º Saneamento'!$N249&lt;&gt;'1º Saneamento'!$N249,'2º Saneamento'!$O249&lt;&gt;'1º Saneamento'!$O249,'2º Saneamento'!$P249&lt;&gt;'1º Saneamento'!$P249)),'2º Saneamento'!D249," ")</f>
        <v xml:space="preserve"> </v>
      </c>
      <c r="E249" s="5" t="str">
        <f>IF(AND('2º Saneamento'!$O249&gt;30%,'2º Saneamento'!E249&gt;='2º Saneamento'!$P249,'2º Saneamento'!E249&lt;='2º Saneamento'!$Q249,COUNT('2º Saneamento'!$C249:$L249)&gt;3,OR('2º Saneamento'!$N249&lt;&gt;'1º Saneamento'!$N249,'2º Saneamento'!$O249&lt;&gt;'1º Saneamento'!$O249,'2º Saneamento'!$P249&lt;&gt;'1º Saneamento'!$P249)),'2º Saneamento'!E249," ")</f>
        <v xml:space="preserve"> </v>
      </c>
      <c r="F249" s="5" t="str">
        <f>IF(AND('2º Saneamento'!$O249&gt;30%,'2º Saneamento'!F249&gt;='2º Saneamento'!$P249,'2º Saneamento'!F249&lt;='2º Saneamento'!$Q249,COUNT('2º Saneamento'!$C249:$L249)&gt;3,OR('2º Saneamento'!$N249&lt;&gt;'1º Saneamento'!$N249,'2º Saneamento'!$O249&lt;&gt;'1º Saneamento'!$O249,'2º Saneamento'!$P249&lt;&gt;'1º Saneamento'!$P249)),'2º Saneamento'!F249," ")</f>
        <v xml:space="preserve"> </v>
      </c>
      <c r="G249" s="5" t="str">
        <f>IF(AND('2º Saneamento'!$O249&gt;30%,'2º Saneamento'!G249&gt;='2º Saneamento'!$P249,'2º Saneamento'!G249&lt;='2º Saneamento'!$Q249,COUNT('2º Saneamento'!$C249:$L249)&gt;3,OR('2º Saneamento'!$N249&lt;&gt;'1º Saneamento'!$N249,'2º Saneamento'!$O249&lt;&gt;'1º Saneamento'!$O249,'2º Saneamento'!$P249&lt;&gt;'1º Saneamento'!$P249)),'2º Saneamento'!G249," ")</f>
        <v xml:space="preserve"> </v>
      </c>
      <c r="H249" s="5" t="str">
        <f>IF(AND('2º Saneamento'!$O249&gt;30%,'2º Saneamento'!H249&gt;='2º Saneamento'!$P249,'2º Saneamento'!H249&lt;='2º Saneamento'!$Q249,COUNT('2º Saneamento'!$C249:$L249)&gt;3,OR('2º Saneamento'!$N249&lt;&gt;'1º Saneamento'!$N249,'2º Saneamento'!$O249&lt;&gt;'1º Saneamento'!$O249,'2º Saneamento'!$P249&lt;&gt;'1º Saneamento'!$P249)),'2º Saneamento'!H249," ")</f>
        <v xml:space="preserve"> </v>
      </c>
      <c r="I249" s="5" t="str">
        <f>IF(AND('2º Saneamento'!$O249&gt;30%,'2º Saneamento'!I249&gt;='2º Saneamento'!$P249,'2º Saneamento'!I249&lt;='2º Saneamento'!$Q249,COUNT('2º Saneamento'!$C249:$L249)&gt;3,OR('2º Saneamento'!$N249&lt;&gt;'1º Saneamento'!$N249,'2º Saneamento'!$O249&lt;&gt;'1º Saneamento'!$O249,'2º Saneamento'!$P249&lt;&gt;'1º Saneamento'!$P249)),'2º Saneamento'!I249," ")</f>
        <v xml:space="preserve"> </v>
      </c>
      <c r="J249" s="5" t="str">
        <f>IF(AND('2º Saneamento'!$O249&gt;30%,'2º Saneamento'!J249&gt;='2º Saneamento'!$P249,'2º Saneamento'!J249&lt;='2º Saneamento'!$Q249,COUNT('2º Saneamento'!$C249:$L249)&gt;3,OR('2º Saneamento'!$N249&lt;&gt;'1º Saneamento'!$N249,'2º Saneamento'!$O249&lt;&gt;'1º Saneamento'!$O249,'2º Saneamento'!$P249&lt;&gt;'1º Saneamento'!$P249)),'2º Saneamento'!J249," ")</f>
        <v xml:space="preserve"> </v>
      </c>
      <c r="K249" s="5" t="str">
        <f>IF(AND('2º Saneamento'!$O249&gt;30%,'2º Saneamento'!K249&gt;='2º Saneamento'!$P249,'2º Saneamento'!K249&lt;='2º Saneamento'!$Q249,COUNT('2º Saneamento'!$C249:$L249)&gt;3,OR('2º Saneamento'!$N249&lt;&gt;'1º Saneamento'!$N249,'2º Saneamento'!$O249&lt;&gt;'1º Saneamento'!$O249,'2º Saneamento'!$P249&lt;&gt;'1º Saneamento'!$P249)),'2º Saneamento'!K249," ")</f>
        <v xml:space="preserve"> </v>
      </c>
      <c r="L249" s="5" t="str">
        <f>IF(AND('2º Saneamento'!$O249&gt;30%,'2º Saneamento'!L249&gt;='2º Saneamento'!$P249,'2º Saneamento'!L249&lt;='2º Saneamento'!$Q249,COUNT('2º Saneamento'!$C249:$L249)&gt;3,OR('2º Saneamento'!$N249&lt;&gt;'1º Saneamento'!$N249,'2º Saneamento'!$O249&lt;&gt;'1º Saneamento'!$O249,'2º Saneamento'!$P249&lt;&gt;'1º Saneamento'!$P249)),'2º Saneamento'!L249," ")</f>
        <v xml:space="preserve"> </v>
      </c>
      <c r="M249" s="44" t="str">
        <f t="shared" si="25"/>
        <v/>
      </c>
      <c r="N249" s="7" t="str">
        <f t="shared" si="26"/>
        <v/>
      </c>
      <c r="O249" s="8" t="str">
        <f t="shared" si="27"/>
        <v/>
      </c>
      <c r="P249" s="6" t="str">
        <f t="shared" si="28"/>
        <v/>
      </c>
      <c r="Q249" s="5" t="str">
        <f t="shared" si="29"/>
        <v/>
      </c>
    </row>
    <row r="250" spans="1:17" ht="12.75" customHeight="1" x14ac:dyDescent="0.25">
      <c r="A250" s="3" t="str">
        <f>IF('Série original'!$A250&lt;&gt;"",'Série original'!$A250,"")</f>
        <v/>
      </c>
      <c r="B250" s="4" t="str">
        <f>IF('Série original'!$B250&lt;&gt;"",'Série original'!$B250,"")</f>
        <v/>
      </c>
      <c r="C250" s="5" t="str">
        <f>IF(AND('2º Saneamento'!$O250&gt;30%,'2º Saneamento'!C250&gt;='2º Saneamento'!$P250,'2º Saneamento'!C250&lt;='2º Saneamento'!$Q250,COUNT('2º Saneamento'!$C250:$L250)&gt;3,OR('2º Saneamento'!$N250&lt;&gt;'1º Saneamento'!$N250,'2º Saneamento'!$O250&lt;&gt;'1º Saneamento'!$O250,'2º Saneamento'!$P250&lt;&gt;'1º Saneamento'!$P250)),'2º Saneamento'!C250," ")</f>
        <v xml:space="preserve"> </v>
      </c>
      <c r="D250" s="5" t="str">
        <f>IF(AND('2º Saneamento'!$O250&gt;30%,'2º Saneamento'!D250&gt;='2º Saneamento'!$P250,'2º Saneamento'!D250&lt;='2º Saneamento'!$Q250,COUNT('2º Saneamento'!$C250:$L250)&gt;3,OR('2º Saneamento'!$N250&lt;&gt;'1º Saneamento'!$N250,'2º Saneamento'!$O250&lt;&gt;'1º Saneamento'!$O250,'2º Saneamento'!$P250&lt;&gt;'1º Saneamento'!$P250)),'2º Saneamento'!D250," ")</f>
        <v xml:space="preserve"> </v>
      </c>
      <c r="E250" s="5" t="str">
        <f>IF(AND('2º Saneamento'!$O250&gt;30%,'2º Saneamento'!E250&gt;='2º Saneamento'!$P250,'2º Saneamento'!E250&lt;='2º Saneamento'!$Q250,COUNT('2º Saneamento'!$C250:$L250)&gt;3,OR('2º Saneamento'!$N250&lt;&gt;'1º Saneamento'!$N250,'2º Saneamento'!$O250&lt;&gt;'1º Saneamento'!$O250,'2º Saneamento'!$P250&lt;&gt;'1º Saneamento'!$P250)),'2º Saneamento'!E250," ")</f>
        <v xml:space="preserve"> </v>
      </c>
      <c r="F250" s="5" t="str">
        <f>IF(AND('2º Saneamento'!$O250&gt;30%,'2º Saneamento'!F250&gt;='2º Saneamento'!$P250,'2º Saneamento'!F250&lt;='2º Saneamento'!$Q250,COUNT('2º Saneamento'!$C250:$L250)&gt;3,OR('2º Saneamento'!$N250&lt;&gt;'1º Saneamento'!$N250,'2º Saneamento'!$O250&lt;&gt;'1º Saneamento'!$O250,'2º Saneamento'!$P250&lt;&gt;'1º Saneamento'!$P250)),'2º Saneamento'!F250," ")</f>
        <v xml:space="preserve"> </v>
      </c>
      <c r="G250" s="5" t="str">
        <f>IF(AND('2º Saneamento'!$O250&gt;30%,'2º Saneamento'!G250&gt;='2º Saneamento'!$P250,'2º Saneamento'!G250&lt;='2º Saneamento'!$Q250,COUNT('2º Saneamento'!$C250:$L250)&gt;3,OR('2º Saneamento'!$N250&lt;&gt;'1º Saneamento'!$N250,'2º Saneamento'!$O250&lt;&gt;'1º Saneamento'!$O250,'2º Saneamento'!$P250&lt;&gt;'1º Saneamento'!$P250)),'2º Saneamento'!G250," ")</f>
        <v xml:space="preserve"> </v>
      </c>
      <c r="H250" s="5" t="str">
        <f>IF(AND('2º Saneamento'!$O250&gt;30%,'2º Saneamento'!H250&gt;='2º Saneamento'!$P250,'2º Saneamento'!H250&lt;='2º Saneamento'!$Q250,COUNT('2º Saneamento'!$C250:$L250)&gt;3,OR('2º Saneamento'!$N250&lt;&gt;'1º Saneamento'!$N250,'2º Saneamento'!$O250&lt;&gt;'1º Saneamento'!$O250,'2º Saneamento'!$P250&lt;&gt;'1º Saneamento'!$P250)),'2º Saneamento'!H250," ")</f>
        <v xml:space="preserve"> </v>
      </c>
      <c r="I250" s="5" t="str">
        <f>IF(AND('2º Saneamento'!$O250&gt;30%,'2º Saneamento'!I250&gt;='2º Saneamento'!$P250,'2º Saneamento'!I250&lt;='2º Saneamento'!$Q250,COUNT('2º Saneamento'!$C250:$L250)&gt;3,OR('2º Saneamento'!$N250&lt;&gt;'1º Saneamento'!$N250,'2º Saneamento'!$O250&lt;&gt;'1º Saneamento'!$O250,'2º Saneamento'!$P250&lt;&gt;'1º Saneamento'!$P250)),'2º Saneamento'!I250," ")</f>
        <v xml:space="preserve"> </v>
      </c>
      <c r="J250" s="5" t="str">
        <f>IF(AND('2º Saneamento'!$O250&gt;30%,'2º Saneamento'!J250&gt;='2º Saneamento'!$P250,'2º Saneamento'!J250&lt;='2º Saneamento'!$Q250,COUNT('2º Saneamento'!$C250:$L250)&gt;3,OR('2º Saneamento'!$N250&lt;&gt;'1º Saneamento'!$N250,'2º Saneamento'!$O250&lt;&gt;'1º Saneamento'!$O250,'2º Saneamento'!$P250&lt;&gt;'1º Saneamento'!$P250)),'2º Saneamento'!J250," ")</f>
        <v xml:space="preserve"> </v>
      </c>
      <c r="K250" s="5" t="str">
        <f>IF(AND('2º Saneamento'!$O250&gt;30%,'2º Saneamento'!K250&gt;='2º Saneamento'!$P250,'2º Saneamento'!K250&lt;='2º Saneamento'!$Q250,COUNT('2º Saneamento'!$C250:$L250)&gt;3,OR('2º Saneamento'!$N250&lt;&gt;'1º Saneamento'!$N250,'2º Saneamento'!$O250&lt;&gt;'1º Saneamento'!$O250,'2º Saneamento'!$P250&lt;&gt;'1º Saneamento'!$P250)),'2º Saneamento'!K250," ")</f>
        <v xml:space="preserve"> </v>
      </c>
      <c r="L250" s="5" t="str">
        <f>IF(AND('2º Saneamento'!$O250&gt;30%,'2º Saneamento'!L250&gt;='2º Saneamento'!$P250,'2º Saneamento'!L250&lt;='2º Saneamento'!$Q250,COUNT('2º Saneamento'!$C250:$L250)&gt;3,OR('2º Saneamento'!$N250&lt;&gt;'1º Saneamento'!$N250,'2º Saneamento'!$O250&lt;&gt;'1º Saneamento'!$O250,'2º Saneamento'!$P250&lt;&gt;'1º Saneamento'!$P250)),'2º Saneamento'!L250," ")</f>
        <v xml:space="preserve"> </v>
      </c>
      <c r="M250" s="44" t="str">
        <f t="shared" si="25"/>
        <v/>
      </c>
      <c r="N250" s="7" t="str">
        <f t="shared" si="26"/>
        <v/>
      </c>
      <c r="O250" s="8" t="str">
        <f t="shared" si="27"/>
        <v/>
      </c>
      <c r="P250" s="6" t="str">
        <f t="shared" si="28"/>
        <v/>
      </c>
      <c r="Q250" s="5" t="str">
        <f t="shared" si="29"/>
        <v/>
      </c>
    </row>
    <row r="251" spans="1:17" ht="12.75" customHeight="1" x14ac:dyDescent="0.25">
      <c r="A251" s="3" t="str">
        <f>IF('Série original'!$A251&lt;&gt;"",'Série original'!$A251,"")</f>
        <v/>
      </c>
      <c r="B251" s="4" t="str">
        <f>IF('Série original'!$B251&lt;&gt;"",'Série original'!$B251,"")</f>
        <v/>
      </c>
      <c r="C251" s="5" t="str">
        <f>IF(AND('2º Saneamento'!$O251&gt;30%,'2º Saneamento'!C251&gt;='2º Saneamento'!$P251,'2º Saneamento'!C251&lt;='2º Saneamento'!$Q251,COUNT('2º Saneamento'!$C251:$L251)&gt;3,OR('2º Saneamento'!$N251&lt;&gt;'1º Saneamento'!$N251,'2º Saneamento'!$O251&lt;&gt;'1º Saneamento'!$O251,'2º Saneamento'!$P251&lt;&gt;'1º Saneamento'!$P251)),'2º Saneamento'!C251," ")</f>
        <v xml:space="preserve"> </v>
      </c>
      <c r="D251" s="5" t="str">
        <f>IF(AND('2º Saneamento'!$O251&gt;30%,'2º Saneamento'!D251&gt;='2º Saneamento'!$P251,'2º Saneamento'!D251&lt;='2º Saneamento'!$Q251,COUNT('2º Saneamento'!$C251:$L251)&gt;3,OR('2º Saneamento'!$N251&lt;&gt;'1º Saneamento'!$N251,'2º Saneamento'!$O251&lt;&gt;'1º Saneamento'!$O251,'2º Saneamento'!$P251&lt;&gt;'1º Saneamento'!$P251)),'2º Saneamento'!D251," ")</f>
        <v xml:space="preserve"> </v>
      </c>
      <c r="E251" s="5" t="str">
        <f>IF(AND('2º Saneamento'!$O251&gt;30%,'2º Saneamento'!E251&gt;='2º Saneamento'!$P251,'2º Saneamento'!E251&lt;='2º Saneamento'!$Q251,COUNT('2º Saneamento'!$C251:$L251)&gt;3,OR('2º Saneamento'!$N251&lt;&gt;'1º Saneamento'!$N251,'2º Saneamento'!$O251&lt;&gt;'1º Saneamento'!$O251,'2º Saneamento'!$P251&lt;&gt;'1º Saneamento'!$P251)),'2º Saneamento'!E251," ")</f>
        <v xml:space="preserve"> </v>
      </c>
      <c r="F251" s="5" t="str">
        <f>IF(AND('2º Saneamento'!$O251&gt;30%,'2º Saneamento'!F251&gt;='2º Saneamento'!$P251,'2º Saneamento'!F251&lt;='2º Saneamento'!$Q251,COUNT('2º Saneamento'!$C251:$L251)&gt;3,OR('2º Saneamento'!$N251&lt;&gt;'1º Saneamento'!$N251,'2º Saneamento'!$O251&lt;&gt;'1º Saneamento'!$O251,'2º Saneamento'!$P251&lt;&gt;'1º Saneamento'!$P251)),'2º Saneamento'!F251," ")</f>
        <v xml:space="preserve"> </v>
      </c>
      <c r="G251" s="5" t="str">
        <f>IF(AND('2º Saneamento'!$O251&gt;30%,'2º Saneamento'!G251&gt;='2º Saneamento'!$P251,'2º Saneamento'!G251&lt;='2º Saneamento'!$Q251,COUNT('2º Saneamento'!$C251:$L251)&gt;3,OR('2º Saneamento'!$N251&lt;&gt;'1º Saneamento'!$N251,'2º Saneamento'!$O251&lt;&gt;'1º Saneamento'!$O251,'2º Saneamento'!$P251&lt;&gt;'1º Saneamento'!$P251)),'2º Saneamento'!G251," ")</f>
        <v xml:space="preserve"> </v>
      </c>
      <c r="H251" s="5" t="str">
        <f>IF(AND('2º Saneamento'!$O251&gt;30%,'2º Saneamento'!H251&gt;='2º Saneamento'!$P251,'2º Saneamento'!H251&lt;='2º Saneamento'!$Q251,COUNT('2º Saneamento'!$C251:$L251)&gt;3,OR('2º Saneamento'!$N251&lt;&gt;'1º Saneamento'!$N251,'2º Saneamento'!$O251&lt;&gt;'1º Saneamento'!$O251,'2º Saneamento'!$P251&lt;&gt;'1º Saneamento'!$P251)),'2º Saneamento'!H251," ")</f>
        <v xml:space="preserve"> </v>
      </c>
      <c r="I251" s="5" t="str">
        <f>IF(AND('2º Saneamento'!$O251&gt;30%,'2º Saneamento'!I251&gt;='2º Saneamento'!$P251,'2º Saneamento'!I251&lt;='2º Saneamento'!$Q251,COUNT('2º Saneamento'!$C251:$L251)&gt;3,OR('2º Saneamento'!$N251&lt;&gt;'1º Saneamento'!$N251,'2º Saneamento'!$O251&lt;&gt;'1º Saneamento'!$O251,'2º Saneamento'!$P251&lt;&gt;'1º Saneamento'!$P251)),'2º Saneamento'!I251," ")</f>
        <v xml:space="preserve"> </v>
      </c>
      <c r="J251" s="5" t="str">
        <f>IF(AND('2º Saneamento'!$O251&gt;30%,'2º Saneamento'!J251&gt;='2º Saneamento'!$P251,'2º Saneamento'!J251&lt;='2º Saneamento'!$Q251,COUNT('2º Saneamento'!$C251:$L251)&gt;3,OR('2º Saneamento'!$N251&lt;&gt;'1º Saneamento'!$N251,'2º Saneamento'!$O251&lt;&gt;'1º Saneamento'!$O251,'2º Saneamento'!$P251&lt;&gt;'1º Saneamento'!$P251)),'2º Saneamento'!J251," ")</f>
        <v xml:space="preserve"> </v>
      </c>
      <c r="K251" s="5" t="str">
        <f>IF(AND('2º Saneamento'!$O251&gt;30%,'2º Saneamento'!K251&gt;='2º Saneamento'!$P251,'2º Saneamento'!K251&lt;='2º Saneamento'!$Q251,COUNT('2º Saneamento'!$C251:$L251)&gt;3,OR('2º Saneamento'!$N251&lt;&gt;'1º Saneamento'!$N251,'2º Saneamento'!$O251&lt;&gt;'1º Saneamento'!$O251,'2º Saneamento'!$P251&lt;&gt;'1º Saneamento'!$P251)),'2º Saneamento'!K251," ")</f>
        <v xml:space="preserve"> </v>
      </c>
      <c r="L251" s="5" t="str">
        <f>IF(AND('2º Saneamento'!$O251&gt;30%,'2º Saneamento'!L251&gt;='2º Saneamento'!$P251,'2º Saneamento'!L251&lt;='2º Saneamento'!$Q251,COUNT('2º Saneamento'!$C251:$L251)&gt;3,OR('2º Saneamento'!$N251&lt;&gt;'1º Saneamento'!$N251,'2º Saneamento'!$O251&lt;&gt;'1º Saneamento'!$O251,'2º Saneamento'!$P251&lt;&gt;'1º Saneamento'!$P251)),'2º Saneamento'!L251," ")</f>
        <v xml:space="preserve"> </v>
      </c>
      <c r="M251" s="44" t="str">
        <f t="shared" si="25"/>
        <v/>
      </c>
      <c r="N251" s="7" t="str">
        <f t="shared" si="26"/>
        <v/>
      </c>
      <c r="O251" s="8" t="str">
        <f t="shared" si="27"/>
        <v/>
      </c>
      <c r="P251" s="6" t="str">
        <f t="shared" si="28"/>
        <v/>
      </c>
      <c r="Q251" s="5" t="str">
        <f t="shared" si="29"/>
        <v/>
      </c>
    </row>
    <row r="252" spans="1:17" ht="12.75" customHeight="1" x14ac:dyDescent="0.25">
      <c r="A252" s="3" t="str">
        <f>IF('Série original'!$A252&lt;&gt;"",'Série original'!$A252,"")</f>
        <v/>
      </c>
      <c r="B252" s="4" t="str">
        <f>IF('Série original'!$B252&lt;&gt;"",'Série original'!$B252,"")</f>
        <v/>
      </c>
      <c r="C252" s="5" t="str">
        <f>IF(AND('2º Saneamento'!$O252&gt;30%,'2º Saneamento'!C252&gt;='2º Saneamento'!$P252,'2º Saneamento'!C252&lt;='2º Saneamento'!$Q252,COUNT('2º Saneamento'!$C252:$L252)&gt;3,OR('2º Saneamento'!$N252&lt;&gt;'1º Saneamento'!$N252,'2º Saneamento'!$O252&lt;&gt;'1º Saneamento'!$O252,'2º Saneamento'!$P252&lt;&gt;'1º Saneamento'!$P252)),'2º Saneamento'!C252," ")</f>
        <v xml:space="preserve"> </v>
      </c>
      <c r="D252" s="5" t="str">
        <f>IF(AND('2º Saneamento'!$O252&gt;30%,'2º Saneamento'!D252&gt;='2º Saneamento'!$P252,'2º Saneamento'!D252&lt;='2º Saneamento'!$Q252,COUNT('2º Saneamento'!$C252:$L252)&gt;3,OR('2º Saneamento'!$N252&lt;&gt;'1º Saneamento'!$N252,'2º Saneamento'!$O252&lt;&gt;'1º Saneamento'!$O252,'2º Saneamento'!$P252&lt;&gt;'1º Saneamento'!$P252)),'2º Saneamento'!D252," ")</f>
        <v xml:space="preserve"> </v>
      </c>
      <c r="E252" s="5" t="str">
        <f>IF(AND('2º Saneamento'!$O252&gt;30%,'2º Saneamento'!E252&gt;='2º Saneamento'!$P252,'2º Saneamento'!E252&lt;='2º Saneamento'!$Q252,COUNT('2º Saneamento'!$C252:$L252)&gt;3,OR('2º Saneamento'!$N252&lt;&gt;'1º Saneamento'!$N252,'2º Saneamento'!$O252&lt;&gt;'1º Saneamento'!$O252,'2º Saneamento'!$P252&lt;&gt;'1º Saneamento'!$P252)),'2º Saneamento'!E252," ")</f>
        <v xml:space="preserve"> </v>
      </c>
      <c r="F252" s="5" t="str">
        <f>IF(AND('2º Saneamento'!$O252&gt;30%,'2º Saneamento'!F252&gt;='2º Saneamento'!$P252,'2º Saneamento'!F252&lt;='2º Saneamento'!$Q252,COUNT('2º Saneamento'!$C252:$L252)&gt;3,OR('2º Saneamento'!$N252&lt;&gt;'1º Saneamento'!$N252,'2º Saneamento'!$O252&lt;&gt;'1º Saneamento'!$O252,'2º Saneamento'!$P252&lt;&gt;'1º Saneamento'!$P252)),'2º Saneamento'!F252," ")</f>
        <v xml:space="preserve"> </v>
      </c>
      <c r="G252" s="5" t="str">
        <f>IF(AND('2º Saneamento'!$O252&gt;30%,'2º Saneamento'!G252&gt;='2º Saneamento'!$P252,'2º Saneamento'!G252&lt;='2º Saneamento'!$Q252,COUNT('2º Saneamento'!$C252:$L252)&gt;3,OR('2º Saneamento'!$N252&lt;&gt;'1º Saneamento'!$N252,'2º Saneamento'!$O252&lt;&gt;'1º Saneamento'!$O252,'2º Saneamento'!$P252&lt;&gt;'1º Saneamento'!$P252)),'2º Saneamento'!G252," ")</f>
        <v xml:space="preserve"> </v>
      </c>
      <c r="H252" s="5" t="str">
        <f>IF(AND('2º Saneamento'!$O252&gt;30%,'2º Saneamento'!H252&gt;='2º Saneamento'!$P252,'2º Saneamento'!H252&lt;='2º Saneamento'!$Q252,COUNT('2º Saneamento'!$C252:$L252)&gt;3,OR('2º Saneamento'!$N252&lt;&gt;'1º Saneamento'!$N252,'2º Saneamento'!$O252&lt;&gt;'1º Saneamento'!$O252,'2º Saneamento'!$P252&lt;&gt;'1º Saneamento'!$P252)),'2º Saneamento'!H252," ")</f>
        <v xml:space="preserve"> </v>
      </c>
      <c r="I252" s="5" t="str">
        <f>IF(AND('2º Saneamento'!$O252&gt;30%,'2º Saneamento'!I252&gt;='2º Saneamento'!$P252,'2º Saneamento'!I252&lt;='2º Saneamento'!$Q252,COUNT('2º Saneamento'!$C252:$L252)&gt;3,OR('2º Saneamento'!$N252&lt;&gt;'1º Saneamento'!$N252,'2º Saneamento'!$O252&lt;&gt;'1º Saneamento'!$O252,'2º Saneamento'!$P252&lt;&gt;'1º Saneamento'!$P252)),'2º Saneamento'!I252," ")</f>
        <v xml:space="preserve"> </v>
      </c>
      <c r="J252" s="5" t="str">
        <f>IF(AND('2º Saneamento'!$O252&gt;30%,'2º Saneamento'!J252&gt;='2º Saneamento'!$P252,'2º Saneamento'!J252&lt;='2º Saneamento'!$Q252,COUNT('2º Saneamento'!$C252:$L252)&gt;3,OR('2º Saneamento'!$N252&lt;&gt;'1º Saneamento'!$N252,'2º Saneamento'!$O252&lt;&gt;'1º Saneamento'!$O252,'2º Saneamento'!$P252&lt;&gt;'1º Saneamento'!$P252)),'2º Saneamento'!J252," ")</f>
        <v xml:space="preserve"> </v>
      </c>
      <c r="K252" s="5" t="str">
        <f>IF(AND('2º Saneamento'!$O252&gt;30%,'2º Saneamento'!K252&gt;='2º Saneamento'!$P252,'2º Saneamento'!K252&lt;='2º Saneamento'!$Q252,COUNT('2º Saneamento'!$C252:$L252)&gt;3,OR('2º Saneamento'!$N252&lt;&gt;'1º Saneamento'!$N252,'2º Saneamento'!$O252&lt;&gt;'1º Saneamento'!$O252,'2º Saneamento'!$P252&lt;&gt;'1º Saneamento'!$P252)),'2º Saneamento'!K252," ")</f>
        <v xml:space="preserve"> </v>
      </c>
      <c r="L252" s="5" t="str">
        <f>IF(AND('2º Saneamento'!$O252&gt;30%,'2º Saneamento'!L252&gt;='2º Saneamento'!$P252,'2º Saneamento'!L252&lt;='2º Saneamento'!$Q252,COUNT('2º Saneamento'!$C252:$L252)&gt;3,OR('2º Saneamento'!$N252&lt;&gt;'1º Saneamento'!$N252,'2º Saneamento'!$O252&lt;&gt;'1º Saneamento'!$O252,'2º Saneamento'!$P252&lt;&gt;'1º Saneamento'!$P252)),'2º Saneamento'!L252," ")</f>
        <v xml:space="preserve"> </v>
      </c>
      <c r="M252" s="44" t="str">
        <f t="shared" si="25"/>
        <v/>
      </c>
      <c r="N252" s="7" t="str">
        <f t="shared" si="26"/>
        <v/>
      </c>
      <c r="O252" s="8" t="str">
        <f t="shared" si="27"/>
        <v/>
      </c>
      <c r="P252" s="6" t="str">
        <f t="shared" si="28"/>
        <v/>
      </c>
      <c r="Q252" s="5" t="str">
        <f t="shared" si="29"/>
        <v/>
      </c>
    </row>
    <row r="253" spans="1:17" ht="12.75" customHeight="1" x14ac:dyDescent="0.25">
      <c r="A253" s="3" t="str">
        <f>IF('Série original'!$A253&lt;&gt;"",'Série original'!$A253,"")</f>
        <v/>
      </c>
      <c r="B253" s="4" t="str">
        <f>IF('Série original'!$B253&lt;&gt;"",'Série original'!$B253,"")</f>
        <v/>
      </c>
      <c r="C253" s="5" t="str">
        <f>IF(AND('2º Saneamento'!$O253&gt;30%,'2º Saneamento'!C253&gt;='2º Saneamento'!$P253,'2º Saneamento'!C253&lt;='2º Saneamento'!$Q253,COUNT('2º Saneamento'!$C253:$L253)&gt;3,OR('2º Saneamento'!$N253&lt;&gt;'1º Saneamento'!$N253,'2º Saneamento'!$O253&lt;&gt;'1º Saneamento'!$O253,'2º Saneamento'!$P253&lt;&gt;'1º Saneamento'!$P253)),'2º Saneamento'!C253," ")</f>
        <v xml:space="preserve"> </v>
      </c>
      <c r="D253" s="5" t="str">
        <f>IF(AND('2º Saneamento'!$O253&gt;30%,'2º Saneamento'!D253&gt;='2º Saneamento'!$P253,'2º Saneamento'!D253&lt;='2º Saneamento'!$Q253,COUNT('2º Saneamento'!$C253:$L253)&gt;3,OR('2º Saneamento'!$N253&lt;&gt;'1º Saneamento'!$N253,'2º Saneamento'!$O253&lt;&gt;'1º Saneamento'!$O253,'2º Saneamento'!$P253&lt;&gt;'1º Saneamento'!$P253)),'2º Saneamento'!D253," ")</f>
        <v xml:space="preserve"> </v>
      </c>
      <c r="E253" s="5" t="str">
        <f>IF(AND('2º Saneamento'!$O253&gt;30%,'2º Saneamento'!E253&gt;='2º Saneamento'!$P253,'2º Saneamento'!E253&lt;='2º Saneamento'!$Q253,COUNT('2º Saneamento'!$C253:$L253)&gt;3,OR('2º Saneamento'!$N253&lt;&gt;'1º Saneamento'!$N253,'2º Saneamento'!$O253&lt;&gt;'1º Saneamento'!$O253,'2º Saneamento'!$P253&lt;&gt;'1º Saneamento'!$P253)),'2º Saneamento'!E253," ")</f>
        <v xml:space="preserve"> </v>
      </c>
      <c r="F253" s="5" t="str">
        <f>IF(AND('2º Saneamento'!$O253&gt;30%,'2º Saneamento'!F253&gt;='2º Saneamento'!$P253,'2º Saneamento'!F253&lt;='2º Saneamento'!$Q253,COUNT('2º Saneamento'!$C253:$L253)&gt;3,OR('2º Saneamento'!$N253&lt;&gt;'1º Saneamento'!$N253,'2º Saneamento'!$O253&lt;&gt;'1º Saneamento'!$O253,'2º Saneamento'!$P253&lt;&gt;'1º Saneamento'!$P253)),'2º Saneamento'!F253," ")</f>
        <v xml:space="preserve"> </v>
      </c>
      <c r="G253" s="5" t="str">
        <f>IF(AND('2º Saneamento'!$O253&gt;30%,'2º Saneamento'!G253&gt;='2º Saneamento'!$P253,'2º Saneamento'!G253&lt;='2º Saneamento'!$Q253,COUNT('2º Saneamento'!$C253:$L253)&gt;3,OR('2º Saneamento'!$N253&lt;&gt;'1º Saneamento'!$N253,'2º Saneamento'!$O253&lt;&gt;'1º Saneamento'!$O253,'2º Saneamento'!$P253&lt;&gt;'1º Saneamento'!$P253)),'2º Saneamento'!G253," ")</f>
        <v xml:space="preserve"> </v>
      </c>
      <c r="H253" s="5" t="str">
        <f>IF(AND('2º Saneamento'!$O253&gt;30%,'2º Saneamento'!H253&gt;='2º Saneamento'!$P253,'2º Saneamento'!H253&lt;='2º Saneamento'!$Q253,COUNT('2º Saneamento'!$C253:$L253)&gt;3,OR('2º Saneamento'!$N253&lt;&gt;'1º Saneamento'!$N253,'2º Saneamento'!$O253&lt;&gt;'1º Saneamento'!$O253,'2º Saneamento'!$P253&lt;&gt;'1º Saneamento'!$P253)),'2º Saneamento'!H253," ")</f>
        <v xml:space="preserve"> </v>
      </c>
      <c r="I253" s="5" t="str">
        <f>IF(AND('2º Saneamento'!$O253&gt;30%,'2º Saneamento'!I253&gt;='2º Saneamento'!$P253,'2º Saneamento'!I253&lt;='2º Saneamento'!$Q253,COUNT('2º Saneamento'!$C253:$L253)&gt;3,OR('2º Saneamento'!$N253&lt;&gt;'1º Saneamento'!$N253,'2º Saneamento'!$O253&lt;&gt;'1º Saneamento'!$O253,'2º Saneamento'!$P253&lt;&gt;'1º Saneamento'!$P253)),'2º Saneamento'!I253," ")</f>
        <v xml:space="preserve"> </v>
      </c>
      <c r="J253" s="5" t="str">
        <f>IF(AND('2º Saneamento'!$O253&gt;30%,'2º Saneamento'!J253&gt;='2º Saneamento'!$P253,'2º Saneamento'!J253&lt;='2º Saneamento'!$Q253,COUNT('2º Saneamento'!$C253:$L253)&gt;3,OR('2º Saneamento'!$N253&lt;&gt;'1º Saneamento'!$N253,'2º Saneamento'!$O253&lt;&gt;'1º Saneamento'!$O253,'2º Saneamento'!$P253&lt;&gt;'1º Saneamento'!$P253)),'2º Saneamento'!J253," ")</f>
        <v xml:space="preserve"> </v>
      </c>
      <c r="K253" s="5" t="str">
        <f>IF(AND('2º Saneamento'!$O253&gt;30%,'2º Saneamento'!K253&gt;='2º Saneamento'!$P253,'2º Saneamento'!K253&lt;='2º Saneamento'!$Q253,COUNT('2º Saneamento'!$C253:$L253)&gt;3,OR('2º Saneamento'!$N253&lt;&gt;'1º Saneamento'!$N253,'2º Saneamento'!$O253&lt;&gt;'1º Saneamento'!$O253,'2º Saneamento'!$P253&lt;&gt;'1º Saneamento'!$P253)),'2º Saneamento'!K253," ")</f>
        <v xml:space="preserve"> </v>
      </c>
      <c r="L253" s="5" t="str">
        <f>IF(AND('2º Saneamento'!$O253&gt;30%,'2º Saneamento'!L253&gt;='2º Saneamento'!$P253,'2º Saneamento'!L253&lt;='2º Saneamento'!$Q253,COUNT('2º Saneamento'!$C253:$L253)&gt;3,OR('2º Saneamento'!$N253&lt;&gt;'1º Saneamento'!$N253,'2º Saneamento'!$O253&lt;&gt;'1º Saneamento'!$O253,'2º Saneamento'!$P253&lt;&gt;'1º Saneamento'!$P253)),'2º Saneamento'!L253," ")</f>
        <v xml:space="preserve"> </v>
      </c>
      <c r="M253" s="44" t="str">
        <f t="shared" si="25"/>
        <v/>
      </c>
      <c r="N253" s="7" t="str">
        <f t="shared" si="26"/>
        <v/>
      </c>
      <c r="O253" s="8" t="str">
        <f t="shared" si="27"/>
        <v/>
      </c>
      <c r="P253" s="6" t="str">
        <f t="shared" si="28"/>
        <v/>
      </c>
      <c r="Q253" s="5" t="str">
        <f t="shared" si="29"/>
        <v/>
      </c>
    </row>
  </sheetData>
  <mergeCells count="7">
    <mergeCell ref="P2:P3"/>
    <mergeCell ref="Q2:Q3"/>
    <mergeCell ref="A2:A3"/>
    <mergeCell ref="B2:B3"/>
    <mergeCell ref="M2:M3"/>
    <mergeCell ref="N2:N3"/>
    <mergeCell ref="O2:O3"/>
  </mergeCells>
  <conditionalFormatting sqref="C4:L253">
    <cfRule type="expression" dxfId="1" priority="2">
      <formula>AND(COUNT(C4)&lt;&gt;0,COUNT($C4:$L4)&gt;3,$O4&gt;30%,COUNT($C4:$L4)&gt;=3,OR(C4&lt;$P4,C4&gt;$Q4))</formula>
    </cfRule>
  </conditionalFormatting>
  <pageMargins left="0.78749999999999998" right="0.78749999999999998" top="1.0249999999999999" bottom="1.0249999999999999" header="0.78749999999999998" footer="0.78749999999999998"/>
  <pageSetup paperSize="9" scale="32" orientation="portrait" horizontalDpi="300" verticalDpi="300"/>
  <headerFooter>
    <oddHeader>&amp;C&amp;A</oddHeader>
    <oddFooter>&amp;CPágina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253"/>
  <sheetViews>
    <sheetView showGridLines="0" topLeftCell="A230" zoomScaleNormal="100" workbookViewId="0">
      <selection activeCell="O246" sqref="O246"/>
    </sheetView>
  </sheetViews>
  <sheetFormatPr defaultColWidth="11.5703125" defaultRowHeight="12.75" customHeight="1" x14ac:dyDescent="0.2"/>
  <cols>
    <col min="2" max="2" width="34.5703125" customWidth="1"/>
    <col min="5" max="13" width="13.28515625" customWidth="1"/>
    <col min="15" max="15" width="14.42578125" customWidth="1"/>
    <col min="16" max="16" width="13.42578125" customWidth="1"/>
    <col min="17" max="17" width="12.5703125" customWidth="1"/>
    <col min="18" max="18" width="13.28515625" customWidth="1"/>
    <col min="21" max="21" width="13.28515625" customWidth="1"/>
    <col min="22" max="22" width="11.28515625" customWidth="1"/>
    <col min="23" max="23" width="13" customWidth="1"/>
    <col min="24" max="24" width="16.140625" customWidth="1"/>
    <col min="26" max="26" width="10.140625" customWidth="1"/>
  </cols>
  <sheetData>
    <row r="2" spans="1:17" ht="15" customHeight="1" x14ac:dyDescent="0.2">
      <c r="A2" s="73" t="s">
        <v>2</v>
      </c>
      <c r="B2" s="74" t="s">
        <v>3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70" t="s">
        <v>15</v>
      </c>
      <c r="N2" s="69" t="s">
        <v>16</v>
      </c>
      <c r="O2" s="69" t="s">
        <v>17</v>
      </c>
      <c r="P2" s="70" t="s">
        <v>18</v>
      </c>
      <c r="Q2" s="70" t="s">
        <v>19</v>
      </c>
    </row>
    <row r="3" spans="1:17" x14ac:dyDescent="0.2">
      <c r="A3" s="73"/>
      <c r="B3" s="73"/>
      <c r="C3" s="2" t="s">
        <v>21</v>
      </c>
      <c r="D3" s="2" t="s">
        <v>21</v>
      </c>
      <c r="E3" s="2" t="s">
        <v>21</v>
      </c>
      <c r="F3" s="2" t="s">
        <v>21</v>
      </c>
      <c r="G3" s="2" t="s">
        <v>21</v>
      </c>
      <c r="H3" s="2" t="s">
        <v>21</v>
      </c>
      <c r="I3" s="2" t="s">
        <v>21</v>
      </c>
      <c r="J3" s="2" t="s">
        <v>21</v>
      </c>
      <c r="K3" s="2" t="s">
        <v>21</v>
      </c>
      <c r="L3" s="2" t="s">
        <v>21</v>
      </c>
      <c r="M3" s="70"/>
      <c r="N3" s="70"/>
      <c r="O3" s="70"/>
      <c r="P3" s="70"/>
      <c r="Q3" s="70"/>
    </row>
    <row r="4" spans="1:17" ht="63" x14ac:dyDescent="0.25">
      <c r="A4" s="3">
        <f>IF('Série original'!$A4&lt;&gt;"",'Série original'!$A4,"")</f>
        <v>1</v>
      </c>
      <c r="B4" s="4" t="str">
        <f>IF('Série original'!$B4&lt;&gt;"",'Série original'!$B4,"")</f>
        <v>Móvel em MDF 15mm – projeto, confecção, entrega e instalação completa de móvel planejado/sob medida, por M²</v>
      </c>
      <c r="C4" s="5" t="str">
        <f>IF(AND('3º Saneamento'!$O4&gt;30%,'3º Saneamento'!C4&gt;='3º Saneamento'!$P4,'3º Saneamento'!C4&lt;='3º Saneamento'!$Q4,COUNT('3º Saneamento'!$C4:$L4)&gt;3,OR('3º Saneamento'!$N4&lt;&gt;'2º Saneamento'!$N4,'3º Saneamento'!$O4&lt;&gt;'2º Saneamento'!$O4,'3º Saneamento'!$P4&lt;&gt;'2º Saneamento'!$P4)),'3º Saneamento'!C4," ")</f>
        <v xml:space="preserve"> </v>
      </c>
      <c r="D4" s="5" t="str">
        <f>IF(AND('3º Saneamento'!$O4&gt;30%,'3º Saneamento'!D4&gt;='3º Saneamento'!$P4,'3º Saneamento'!D4&lt;='3º Saneamento'!$Q4,COUNT('3º Saneamento'!$C4:$L4)&gt;3,OR('3º Saneamento'!$N4&lt;&gt;'2º Saneamento'!$N4,'3º Saneamento'!$O4&lt;&gt;'2º Saneamento'!$O4,'3º Saneamento'!$P4&lt;&gt;'2º Saneamento'!$P4)),'3º Saneamento'!D4," ")</f>
        <v xml:space="preserve"> </v>
      </c>
      <c r="E4" s="5" t="str">
        <f>IF(AND('3º Saneamento'!$O4&gt;30%,'3º Saneamento'!E4&gt;='3º Saneamento'!$P4,'3º Saneamento'!E4&lt;='3º Saneamento'!$Q4,COUNT('3º Saneamento'!$C4:$L4)&gt;3,OR('3º Saneamento'!$N4&lt;&gt;'2º Saneamento'!$N4,'3º Saneamento'!$O4&lt;&gt;'2º Saneamento'!$O4,'3º Saneamento'!$P4&lt;&gt;'2º Saneamento'!$P4)),'3º Saneamento'!E4," ")</f>
        <v xml:space="preserve"> </v>
      </c>
      <c r="F4" s="5" t="str">
        <f>IF(AND('3º Saneamento'!$O4&gt;30%,'3º Saneamento'!F4&gt;='3º Saneamento'!$P4,'3º Saneamento'!F4&lt;='3º Saneamento'!$Q4,COUNT('3º Saneamento'!$C4:$L4)&gt;3,OR('3º Saneamento'!$N4&lt;&gt;'2º Saneamento'!$N4,'3º Saneamento'!$O4&lt;&gt;'2º Saneamento'!$O4,'3º Saneamento'!$P4&lt;&gt;'2º Saneamento'!$P4)),'3º Saneamento'!F4," ")</f>
        <v xml:space="preserve"> </v>
      </c>
      <c r="G4" s="5" t="str">
        <f>IF(AND('3º Saneamento'!$O4&gt;30%,'3º Saneamento'!G4&gt;='3º Saneamento'!$P4,'3º Saneamento'!G4&lt;='3º Saneamento'!$Q4,COUNT('3º Saneamento'!$C4:$L4)&gt;3,OR('3º Saneamento'!$N4&lt;&gt;'2º Saneamento'!$N4,'3º Saneamento'!$O4&lt;&gt;'2º Saneamento'!$O4,'3º Saneamento'!$P4&lt;&gt;'2º Saneamento'!$P4)),'3º Saneamento'!G4," ")</f>
        <v xml:space="preserve"> </v>
      </c>
      <c r="H4" s="5" t="str">
        <f>IF(AND('3º Saneamento'!$O4&gt;30%,'3º Saneamento'!H4&gt;='3º Saneamento'!$P4,'3º Saneamento'!H4&lt;='3º Saneamento'!$Q4,COUNT('3º Saneamento'!$C4:$L4)&gt;3,OR('3º Saneamento'!$N4&lt;&gt;'2º Saneamento'!$N4,'3º Saneamento'!$O4&lt;&gt;'2º Saneamento'!$O4,'3º Saneamento'!$P4&lt;&gt;'2º Saneamento'!$P4)),'3º Saneamento'!H4," ")</f>
        <v xml:space="preserve"> </v>
      </c>
      <c r="I4" s="5" t="str">
        <f>IF(AND('3º Saneamento'!$O4&gt;30%,'3º Saneamento'!I4&gt;='3º Saneamento'!$P4,'3º Saneamento'!I4&lt;='3º Saneamento'!$Q4,COUNT('3º Saneamento'!$C4:$L4)&gt;3,OR('3º Saneamento'!$N4&lt;&gt;'2º Saneamento'!$N4,'3º Saneamento'!$O4&lt;&gt;'2º Saneamento'!$O4,'3º Saneamento'!$P4&lt;&gt;'2º Saneamento'!$P4)),'3º Saneamento'!I4," ")</f>
        <v xml:space="preserve"> </v>
      </c>
      <c r="J4" s="5" t="str">
        <f>IF(AND('3º Saneamento'!$O4&gt;30%,'3º Saneamento'!J4&gt;='3º Saneamento'!$P4,'3º Saneamento'!J4&lt;='3º Saneamento'!$Q4,COUNT('3º Saneamento'!$C4:$L4)&gt;3,OR('3º Saneamento'!$N4&lt;&gt;'2º Saneamento'!$N4,'3º Saneamento'!$O4&lt;&gt;'2º Saneamento'!$O4,'3º Saneamento'!$P4&lt;&gt;'2º Saneamento'!$P4)),'3º Saneamento'!J4," ")</f>
        <v xml:space="preserve"> </v>
      </c>
      <c r="K4" s="5" t="str">
        <f>IF(AND('3º Saneamento'!$O4&gt;30%,'3º Saneamento'!K4&gt;='3º Saneamento'!$P4,'3º Saneamento'!K4&lt;='3º Saneamento'!$Q4,COUNT('3º Saneamento'!$C4:$L4)&gt;3,OR('3º Saneamento'!$N4&lt;&gt;'2º Saneamento'!$N4,'3º Saneamento'!$O4&lt;&gt;'2º Saneamento'!$O4,'3º Saneamento'!$P4&lt;&gt;'2º Saneamento'!$P4)),'3º Saneamento'!K4," ")</f>
        <v xml:space="preserve"> </v>
      </c>
      <c r="L4" s="5" t="str">
        <f>IF(AND('3º Saneamento'!$O4&gt;30%,'3º Saneamento'!L4&gt;='3º Saneamento'!$P4,'3º Saneamento'!L4&lt;='3º Saneamento'!$Q4,COUNT('3º Saneamento'!$C4:$L4)&gt;3,OR('3º Saneamento'!$N4&lt;&gt;'2º Saneamento'!$N4,'3º Saneamento'!$O4&lt;&gt;'2º Saneamento'!$O4,'3º Saneamento'!$P4&lt;&gt;'2º Saneamento'!$P4)),'3º Saneamento'!L4," ")</f>
        <v xml:space="preserve"> </v>
      </c>
      <c r="M4" s="44" t="str">
        <f t="shared" ref="M4:M35" si="0">IFERROR(AVERAGE(C4:L4),"")</f>
        <v/>
      </c>
      <c r="N4" s="7" t="str">
        <f t="shared" ref="N4:N35" si="1">IFERROR(STDEV(C4:L4),"")</f>
        <v/>
      </c>
      <c r="O4" s="8" t="str">
        <f t="shared" ref="O4:O35" si="2">IFERROR(STDEV(C4:L4)/AVERAGE(C4:L4),"")</f>
        <v/>
      </c>
      <c r="P4" s="6" t="str">
        <f t="shared" ref="P4:P35" si="3">IFERROR(M4-N4,"")</f>
        <v/>
      </c>
      <c r="Q4" s="5" t="str">
        <f t="shared" ref="Q4:Q35" si="4">IFERROR(M4+N4,"")</f>
        <v/>
      </c>
    </row>
    <row r="5" spans="1:17" ht="63" x14ac:dyDescent="0.25">
      <c r="A5" s="3">
        <f>IF('Série original'!$A5&lt;&gt;"",'Série original'!$A5,"")</f>
        <v>3</v>
      </c>
      <c r="B5" s="4" t="str">
        <f>IF('Série original'!$B5&lt;&gt;"",'Série original'!$B5,"")</f>
        <v>Móvel em MDF RIPADO – projeto, confecção, entrega e instalação completa de móvel planejado/sob medida, por M²</v>
      </c>
      <c r="C5" s="5" t="str">
        <f>IF(AND('3º Saneamento'!$O5&gt;30%,'3º Saneamento'!C5&gt;='3º Saneamento'!$P5,'3º Saneamento'!C5&lt;='3º Saneamento'!$Q5,COUNT('3º Saneamento'!$C5:$L5)&gt;3,OR('3º Saneamento'!$N5&lt;&gt;'2º Saneamento'!$N5,'3º Saneamento'!$O5&lt;&gt;'2º Saneamento'!$O5,'3º Saneamento'!$P5&lt;&gt;'2º Saneamento'!$P5)),'3º Saneamento'!C5," ")</f>
        <v xml:space="preserve"> </v>
      </c>
      <c r="D5" s="5" t="str">
        <f>IF(AND('3º Saneamento'!$O5&gt;30%,'3º Saneamento'!D5&gt;='3º Saneamento'!$P5,'3º Saneamento'!D5&lt;='3º Saneamento'!$Q5,COUNT('3º Saneamento'!$C5:$L5)&gt;3,OR('3º Saneamento'!$N5&lt;&gt;'2º Saneamento'!$N5,'3º Saneamento'!$O5&lt;&gt;'2º Saneamento'!$O5,'3º Saneamento'!$P5&lt;&gt;'2º Saneamento'!$P5)),'3º Saneamento'!D5," ")</f>
        <v xml:space="preserve"> </v>
      </c>
      <c r="E5" s="5" t="str">
        <f>IF(AND('3º Saneamento'!$O5&gt;30%,'3º Saneamento'!E5&gt;='3º Saneamento'!$P5,'3º Saneamento'!E5&lt;='3º Saneamento'!$Q5,COUNT('3º Saneamento'!$C5:$L5)&gt;3,OR('3º Saneamento'!$N5&lt;&gt;'2º Saneamento'!$N5,'3º Saneamento'!$O5&lt;&gt;'2º Saneamento'!$O5,'3º Saneamento'!$P5&lt;&gt;'2º Saneamento'!$P5)),'3º Saneamento'!E5," ")</f>
        <v xml:space="preserve"> </v>
      </c>
      <c r="F5" s="5" t="str">
        <f>IF(AND('3º Saneamento'!$O5&gt;30%,'3º Saneamento'!F5&gt;='3º Saneamento'!$P5,'3º Saneamento'!F5&lt;='3º Saneamento'!$Q5,COUNT('3º Saneamento'!$C5:$L5)&gt;3,OR('3º Saneamento'!$N5&lt;&gt;'2º Saneamento'!$N5,'3º Saneamento'!$O5&lt;&gt;'2º Saneamento'!$O5,'3º Saneamento'!$P5&lt;&gt;'2º Saneamento'!$P5)),'3º Saneamento'!F5," ")</f>
        <v xml:space="preserve"> </v>
      </c>
      <c r="G5" s="5" t="str">
        <f>IF(AND('3º Saneamento'!$O5&gt;30%,'3º Saneamento'!G5&gt;='3º Saneamento'!$P5,'3º Saneamento'!G5&lt;='3º Saneamento'!$Q5,COUNT('3º Saneamento'!$C5:$L5)&gt;3,OR('3º Saneamento'!$N5&lt;&gt;'2º Saneamento'!$N5,'3º Saneamento'!$O5&lt;&gt;'2º Saneamento'!$O5,'3º Saneamento'!$P5&lt;&gt;'2º Saneamento'!$P5)),'3º Saneamento'!G5," ")</f>
        <v xml:space="preserve"> </v>
      </c>
      <c r="H5" s="5" t="str">
        <f>IF(AND('3º Saneamento'!$O5&gt;30%,'3º Saneamento'!H5&gt;='3º Saneamento'!$P5,'3º Saneamento'!H5&lt;='3º Saneamento'!$Q5,COUNT('3º Saneamento'!$C5:$L5)&gt;3,OR('3º Saneamento'!$N5&lt;&gt;'2º Saneamento'!$N5,'3º Saneamento'!$O5&lt;&gt;'2º Saneamento'!$O5,'3º Saneamento'!$P5&lt;&gt;'2º Saneamento'!$P5)),'3º Saneamento'!H5," ")</f>
        <v xml:space="preserve"> </v>
      </c>
      <c r="I5" s="5" t="str">
        <f>IF(AND('3º Saneamento'!$O5&gt;30%,'3º Saneamento'!I5&gt;='3º Saneamento'!$P5,'3º Saneamento'!I5&lt;='3º Saneamento'!$Q5,COUNT('3º Saneamento'!$C5:$L5)&gt;3,OR('3º Saneamento'!$N5&lt;&gt;'2º Saneamento'!$N5,'3º Saneamento'!$O5&lt;&gt;'2º Saneamento'!$O5,'3º Saneamento'!$P5&lt;&gt;'2º Saneamento'!$P5)),'3º Saneamento'!I5," ")</f>
        <v xml:space="preserve"> </v>
      </c>
      <c r="J5" s="5" t="str">
        <f>IF(AND('3º Saneamento'!$O5&gt;30%,'3º Saneamento'!J5&gt;='3º Saneamento'!$P5,'3º Saneamento'!J5&lt;='3º Saneamento'!$Q5,COUNT('3º Saneamento'!$C5:$L5)&gt;3,OR('3º Saneamento'!$N5&lt;&gt;'2º Saneamento'!$N5,'3º Saneamento'!$O5&lt;&gt;'2º Saneamento'!$O5,'3º Saneamento'!$P5&lt;&gt;'2º Saneamento'!$P5)),'3º Saneamento'!J5," ")</f>
        <v xml:space="preserve"> </v>
      </c>
      <c r="K5" s="5" t="str">
        <f>IF(AND('3º Saneamento'!$O5&gt;30%,'3º Saneamento'!K5&gt;='3º Saneamento'!$P5,'3º Saneamento'!K5&lt;='3º Saneamento'!$Q5,COUNT('3º Saneamento'!$C5:$L5)&gt;3,OR('3º Saneamento'!$N5&lt;&gt;'2º Saneamento'!$N5,'3º Saneamento'!$O5&lt;&gt;'2º Saneamento'!$O5,'3º Saneamento'!$P5&lt;&gt;'2º Saneamento'!$P5)),'3º Saneamento'!K5," ")</f>
        <v xml:space="preserve"> </v>
      </c>
      <c r="L5" s="5" t="str">
        <f>IF(AND('3º Saneamento'!$O5&gt;30%,'3º Saneamento'!L5&gt;='3º Saneamento'!$P5,'3º Saneamento'!L5&lt;='3º Saneamento'!$Q5,COUNT('3º Saneamento'!$C5:$L5)&gt;3,OR('3º Saneamento'!$N5&lt;&gt;'2º Saneamento'!$N5,'3º Saneamento'!$O5&lt;&gt;'2º Saneamento'!$O5,'3º Saneamento'!$P5&lt;&gt;'2º Saneamento'!$P5)),'3º Saneamento'!L5," ")</f>
        <v xml:space="preserve"> </v>
      </c>
      <c r="M5" s="44" t="str">
        <f t="shared" si="0"/>
        <v/>
      </c>
      <c r="N5" s="7" t="str">
        <f t="shared" si="1"/>
        <v/>
      </c>
      <c r="O5" s="8" t="str">
        <f t="shared" si="2"/>
        <v/>
      </c>
      <c r="P5" s="6" t="str">
        <f t="shared" si="3"/>
        <v/>
      </c>
      <c r="Q5" s="5" t="str">
        <f t="shared" si="4"/>
        <v/>
      </c>
    </row>
    <row r="6" spans="1:17" ht="31.5" x14ac:dyDescent="0.25">
      <c r="A6" s="3">
        <f>IF('Série original'!$A6&lt;&gt;"",'Série original'!$A6,"")</f>
        <v>4</v>
      </c>
      <c r="B6" s="4" t="str">
        <f>IF('Série original'!$B6&lt;&gt;"",'Série original'!$B6,"")</f>
        <v>Granito - fornecimento e instalação completa, por M²</v>
      </c>
      <c r="C6" s="5" t="str">
        <f>IF(AND('3º Saneamento'!$O6&gt;30%,'3º Saneamento'!C6&gt;='3º Saneamento'!$P6,'3º Saneamento'!C6&lt;='3º Saneamento'!$Q6,COUNT('3º Saneamento'!$C6:$L6)&gt;3,OR('3º Saneamento'!$N6&lt;&gt;'2º Saneamento'!$N6,'3º Saneamento'!$O6&lt;&gt;'2º Saneamento'!$O6,'3º Saneamento'!$P6&lt;&gt;'2º Saneamento'!$P6)),'3º Saneamento'!C6," ")</f>
        <v xml:space="preserve"> </v>
      </c>
      <c r="D6" s="5" t="str">
        <f>IF(AND('3º Saneamento'!$O6&gt;30%,'3º Saneamento'!D6&gt;='3º Saneamento'!$P6,'3º Saneamento'!D6&lt;='3º Saneamento'!$Q6,COUNT('3º Saneamento'!$C6:$L6)&gt;3,OR('3º Saneamento'!$N6&lt;&gt;'2º Saneamento'!$N6,'3º Saneamento'!$O6&lt;&gt;'2º Saneamento'!$O6,'3º Saneamento'!$P6&lt;&gt;'2º Saneamento'!$P6)),'3º Saneamento'!D6," ")</f>
        <v xml:space="preserve"> </v>
      </c>
      <c r="E6" s="5" t="str">
        <f>IF(AND('3º Saneamento'!$O6&gt;30%,'3º Saneamento'!E6&gt;='3º Saneamento'!$P6,'3º Saneamento'!E6&lt;='3º Saneamento'!$Q6,COUNT('3º Saneamento'!$C6:$L6)&gt;3,OR('3º Saneamento'!$N6&lt;&gt;'2º Saneamento'!$N6,'3º Saneamento'!$O6&lt;&gt;'2º Saneamento'!$O6,'3º Saneamento'!$P6&lt;&gt;'2º Saneamento'!$P6)),'3º Saneamento'!E6," ")</f>
        <v xml:space="preserve"> </v>
      </c>
      <c r="F6" s="5" t="str">
        <f>IF(AND('3º Saneamento'!$O6&gt;30%,'3º Saneamento'!F6&gt;='3º Saneamento'!$P6,'3º Saneamento'!F6&lt;='3º Saneamento'!$Q6,COUNT('3º Saneamento'!$C6:$L6)&gt;3,OR('3º Saneamento'!$N6&lt;&gt;'2º Saneamento'!$N6,'3º Saneamento'!$O6&lt;&gt;'2º Saneamento'!$O6,'3º Saneamento'!$P6&lt;&gt;'2º Saneamento'!$P6)),'3º Saneamento'!F6," ")</f>
        <v xml:space="preserve"> </v>
      </c>
      <c r="G6" s="5" t="str">
        <f>IF(AND('3º Saneamento'!$O6&gt;30%,'3º Saneamento'!G6&gt;='3º Saneamento'!$P6,'3º Saneamento'!G6&lt;='3º Saneamento'!$Q6,COUNT('3º Saneamento'!$C6:$L6)&gt;3,OR('3º Saneamento'!$N6&lt;&gt;'2º Saneamento'!$N6,'3º Saneamento'!$O6&lt;&gt;'2º Saneamento'!$O6,'3º Saneamento'!$P6&lt;&gt;'2º Saneamento'!$P6)),'3º Saneamento'!G6," ")</f>
        <v xml:space="preserve"> </v>
      </c>
      <c r="H6" s="5" t="str">
        <f>IF(AND('3º Saneamento'!$O6&gt;30%,'3º Saneamento'!H6&gt;='3º Saneamento'!$P6,'3º Saneamento'!H6&lt;='3º Saneamento'!$Q6,COUNT('3º Saneamento'!$C6:$L6)&gt;3,OR('3º Saneamento'!$N6&lt;&gt;'2º Saneamento'!$N6,'3º Saneamento'!$O6&lt;&gt;'2º Saneamento'!$O6,'3º Saneamento'!$P6&lt;&gt;'2º Saneamento'!$P6)),'3º Saneamento'!H6," ")</f>
        <v xml:space="preserve"> </v>
      </c>
      <c r="I6" s="5" t="str">
        <f>IF(AND('3º Saneamento'!$O6&gt;30%,'3º Saneamento'!I6&gt;='3º Saneamento'!$P6,'3º Saneamento'!I6&lt;='3º Saneamento'!$Q6,COUNT('3º Saneamento'!$C6:$L6)&gt;3,OR('3º Saneamento'!$N6&lt;&gt;'2º Saneamento'!$N6,'3º Saneamento'!$O6&lt;&gt;'2º Saneamento'!$O6,'3º Saneamento'!$P6&lt;&gt;'2º Saneamento'!$P6)),'3º Saneamento'!I6," ")</f>
        <v xml:space="preserve"> </v>
      </c>
      <c r="J6" s="5" t="str">
        <f>IF(AND('3º Saneamento'!$O6&gt;30%,'3º Saneamento'!J6&gt;='3º Saneamento'!$P6,'3º Saneamento'!J6&lt;='3º Saneamento'!$Q6,COUNT('3º Saneamento'!$C6:$L6)&gt;3,OR('3º Saneamento'!$N6&lt;&gt;'2º Saneamento'!$N6,'3º Saneamento'!$O6&lt;&gt;'2º Saneamento'!$O6,'3º Saneamento'!$P6&lt;&gt;'2º Saneamento'!$P6)),'3º Saneamento'!J6," ")</f>
        <v xml:space="preserve"> </v>
      </c>
      <c r="K6" s="5" t="str">
        <f>IF(AND('3º Saneamento'!$O6&gt;30%,'3º Saneamento'!K6&gt;='3º Saneamento'!$P6,'3º Saneamento'!K6&lt;='3º Saneamento'!$Q6,COUNT('3º Saneamento'!$C6:$L6)&gt;3,OR('3º Saneamento'!$N6&lt;&gt;'2º Saneamento'!$N6,'3º Saneamento'!$O6&lt;&gt;'2º Saneamento'!$O6,'3º Saneamento'!$P6&lt;&gt;'2º Saneamento'!$P6)),'3º Saneamento'!K6," ")</f>
        <v xml:space="preserve"> </v>
      </c>
      <c r="L6" s="5" t="str">
        <f>IF(AND('3º Saneamento'!$O6&gt;30%,'3º Saneamento'!L6&gt;='3º Saneamento'!$P6,'3º Saneamento'!L6&lt;='3º Saneamento'!$Q6,COUNT('3º Saneamento'!$C6:$L6)&gt;3,OR('3º Saneamento'!$N6&lt;&gt;'2º Saneamento'!$N6,'3º Saneamento'!$O6&lt;&gt;'2º Saneamento'!$O6,'3º Saneamento'!$P6&lt;&gt;'2º Saneamento'!$P6)),'3º Saneamento'!L6," ")</f>
        <v xml:space="preserve"> </v>
      </c>
      <c r="M6" s="44" t="str">
        <f t="shared" si="0"/>
        <v/>
      </c>
      <c r="N6" s="7" t="str">
        <f t="shared" si="1"/>
        <v/>
      </c>
      <c r="O6" s="8" t="str">
        <f t="shared" si="2"/>
        <v/>
      </c>
      <c r="P6" s="6" t="str">
        <f t="shared" si="3"/>
        <v/>
      </c>
      <c r="Q6" s="5" t="str">
        <f t="shared" si="4"/>
        <v/>
      </c>
    </row>
    <row r="7" spans="1:17" ht="31.5" x14ac:dyDescent="0.25">
      <c r="A7" s="3">
        <f>IF('Série original'!$A7&lt;&gt;"",'Série original'!$A7,"")</f>
        <v>5</v>
      </c>
      <c r="B7" s="4" t="str">
        <f>IF('Série original'!$B7&lt;&gt;"",'Série original'!$B7,"")</f>
        <v>Mármore - fornecimento e instalação completa, por M²</v>
      </c>
      <c r="C7" s="5" t="str">
        <f>IF(AND('3º Saneamento'!$O7&gt;30%,'3º Saneamento'!C7&gt;='3º Saneamento'!$P7,'3º Saneamento'!C7&lt;='3º Saneamento'!$Q7,COUNT('3º Saneamento'!$C7:$L7)&gt;3,OR('3º Saneamento'!$N7&lt;&gt;'2º Saneamento'!$N7,'3º Saneamento'!$O7&lt;&gt;'2º Saneamento'!$O7,'3º Saneamento'!$P7&lt;&gt;'2º Saneamento'!$P7)),'3º Saneamento'!C7," ")</f>
        <v xml:space="preserve"> </v>
      </c>
      <c r="D7" s="5" t="str">
        <f>IF(AND('3º Saneamento'!$O7&gt;30%,'3º Saneamento'!D7&gt;='3º Saneamento'!$P7,'3º Saneamento'!D7&lt;='3º Saneamento'!$Q7,COUNT('3º Saneamento'!$C7:$L7)&gt;3,OR('3º Saneamento'!$N7&lt;&gt;'2º Saneamento'!$N7,'3º Saneamento'!$O7&lt;&gt;'2º Saneamento'!$O7,'3º Saneamento'!$P7&lt;&gt;'2º Saneamento'!$P7)),'3º Saneamento'!D7," ")</f>
        <v xml:space="preserve"> </v>
      </c>
      <c r="E7" s="5" t="str">
        <f>IF(AND('3º Saneamento'!$O7&gt;30%,'3º Saneamento'!E7&gt;='3º Saneamento'!$P7,'3º Saneamento'!E7&lt;='3º Saneamento'!$Q7,COUNT('3º Saneamento'!$C7:$L7)&gt;3,OR('3º Saneamento'!$N7&lt;&gt;'2º Saneamento'!$N7,'3º Saneamento'!$O7&lt;&gt;'2º Saneamento'!$O7,'3º Saneamento'!$P7&lt;&gt;'2º Saneamento'!$P7)),'3º Saneamento'!E7," ")</f>
        <v xml:space="preserve"> </v>
      </c>
      <c r="F7" s="5" t="str">
        <f>IF(AND('3º Saneamento'!$O7&gt;30%,'3º Saneamento'!F7&gt;='3º Saneamento'!$P7,'3º Saneamento'!F7&lt;='3º Saneamento'!$Q7,COUNT('3º Saneamento'!$C7:$L7)&gt;3,OR('3º Saneamento'!$N7&lt;&gt;'2º Saneamento'!$N7,'3º Saneamento'!$O7&lt;&gt;'2º Saneamento'!$O7,'3º Saneamento'!$P7&lt;&gt;'2º Saneamento'!$P7)),'3º Saneamento'!F7," ")</f>
        <v xml:space="preserve"> </v>
      </c>
      <c r="G7" s="5" t="str">
        <f>IF(AND('3º Saneamento'!$O7&gt;30%,'3º Saneamento'!G7&gt;='3º Saneamento'!$P7,'3º Saneamento'!G7&lt;='3º Saneamento'!$Q7,COUNT('3º Saneamento'!$C7:$L7)&gt;3,OR('3º Saneamento'!$N7&lt;&gt;'2º Saneamento'!$N7,'3º Saneamento'!$O7&lt;&gt;'2º Saneamento'!$O7,'3º Saneamento'!$P7&lt;&gt;'2º Saneamento'!$P7)),'3º Saneamento'!G7," ")</f>
        <v xml:space="preserve"> </v>
      </c>
      <c r="H7" s="5" t="str">
        <f>IF(AND('3º Saneamento'!$O7&gt;30%,'3º Saneamento'!H7&gt;='3º Saneamento'!$P7,'3º Saneamento'!H7&lt;='3º Saneamento'!$Q7,COUNT('3º Saneamento'!$C7:$L7)&gt;3,OR('3º Saneamento'!$N7&lt;&gt;'2º Saneamento'!$N7,'3º Saneamento'!$O7&lt;&gt;'2º Saneamento'!$O7,'3º Saneamento'!$P7&lt;&gt;'2º Saneamento'!$P7)),'3º Saneamento'!H7," ")</f>
        <v xml:space="preserve"> </v>
      </c>
      <c r="I7" s="5" t="str">
        <f>IF(AND('3º Saneamento'!$O7&gt;30%,'3º Saneamento'!I7&gt;='3º Saneamento'!$P7,'3º Saneamento'!I7&lt;='3º Saneamento'!$Q7,COUNT('3º Saneamento'!$C7:$L7)&gt;3,OR('3º Saneamento'!$N7&lt;&gt;'2º Saneamento'!$N7,'3º Saneamento'!$O7&lt;&gt;'2º Saneamento'!$O7,'3º Saneamento'!$P7&lt;&gt;'2º Saneamento'!$P7)),'3º Saneamento'!I7," ")</f>
        <v xml:space="preserve"> </v>
      </c>
      <c r="J7" s="5" t="str">
        <f>IF(AND('3º Saneamento'!$O7&gt;30%,'3º Saneamento'!J7&gt;='3º Saneamento'!$P7,'3º Saneamento'!J7&lt;='3º Saneamento'!$Q7,COUNT('3º Saneamento'!$C7:$L7)&gt;3,OR('3º Saneamento'!$N7&lt;&gt;'2º Saneamento'!$N7,'3º Saneamento'!$O7&lt;&gt;'2º Saneamento'!$O7,'3º Saneamento'!$P7&lt;&gt;'2º Saneamento'!$P7)),'3º Saneamento'!J7," ")</f>
        <v xml:space="preserve"> </v>
      </c>
      <c r="K7" s="5" t="str">
        <f>IF(AND('3º Saneamento'!$O7&gt;30%,'3º Saneamento'!K7&gt;='3º Saneamento'!$P7,'3º Saneamento'!K7&lt;='3º Saneamento'!$Q7,COUNT('3º Saneamento'!$C7:$L7)&gt;3,OR('3º Saneamento'!$N7&lt;&gt;'2º Saneamento'!$N7,'3º Saneamento'!$O7&lt;&gt;'2º Saneamento'!$O7,'3º Saneamento'!$P7&lt;&gt;'2º Saneamento'!$P7)),'3º Saneamento'!K7," ")</f>
        <v xml:space="preserve"> </v>
      </c>
      <c r="L7" s="5" t="str">
        <f>IF(AND('3º Saneamento'!$O7&gt;30%,'3º Saneamento'!L7&gt;='3º Saneamento'!$P7,'3º Saneamento'!L7&lt;='3º Saneamento'!$Q7,COUNT('3º Saneamento'!$C7:$L7)&gt;3,OR('3º Saneamento'!$N7&lt;&gt;'2º Saneamento'!$N7,'3º Saneamento'!$O7&lt;&gt;'2º Saneamento'!$O7,'3º Saneamento'!$P7&lt;&gt;'2º Saneamento'!$P7)),'3º Saneamento'!L7," ")</f>
        <v xml:space="preserve"> </v>
      </c>
      <c r="M7" s="44" t="str">
        <f t="shared" si="0"/>
        <v/>
      </c>
      <c r="N7" s="7" t="str">
        <f t="shared" si="1"/>
        <v/>
      </c>
      <c r="O7" s="8" t="str">
        <f t="shared" si="2"/>
        <v/>
      </c>
      <c r="P7" s="6" t="str">
        <f t="shared" si="3"/>
        <v/>
      </c>
      <c r="Q7" s="5" t="str">
        <f t="shared" si="4"/>
        <v/>
      </c>
    </row>
    <row r="8" spans="1:17" ht="47.25" x14ac:dyDescent="0.25">
      <c r="A8" s="3">
        <f>IF('Série original'!$A8&lt;&gt;"",'Série original'!$A8,"")</f>
        <v>6</v>
      </c>
      <c r="B8" s="4" t="str">
        <f>IF('Série original'!$B8&lt;&gt;"",'Série original'!$B8,"")</f>
        <v>Vidro temperado/laminado - fornecimento e instalação completa, por M²</v>
      </c>
      <c r="C8" s="5" t="str">
        <f>IF(AND('3º Saneamento'!$O8&gt;30%,'3º Saneamento'!C8&gt;='3º Saneamento'!$P8,'3º Saneamento'!C8&lt;='3º Saneamento'!$Q8,COUNT('3º Saneamento'!$C8:$L8)&gt;3,OR('3º Saneamento'!$N8&lt;&gt;'2º Saneamento'!$N8,'3º Saneamento'!$O8&lt;&gt;'2º Saneamento'!$O8,'3º Saneamento'!$P8&lt;&gt;'2º Saneamento'!$P8)),'3º Saneamento'!C8," ")</f>
        <v xml:space="preserve"> </v>
      </c>
      <c r="D8" s="5" t="str">
        <f>IF(AND('3º Saneamento'!$O8&gt;30%,'3º Saneamento'!D8&gt;='3º Saneamento'!$P8,'3º Saneamento'!D8&lt;='3º Saneamento'!$Q8,COUNT('3º Saneamento'!$C8:$L8)&gt;3,OR('3º Saneamento'!$N8&lt;&gt;'2º Saneamento'!$N8,'3º Saneamento'!$O8&lt;&gt;'2º Saneamento'!$O8,'3º Saneamento'!$P8&lt;&gt;'2º Saneamento'!$P8)),'3º Saneamento'!D8," ")</f>
        <v xml:space="preserve"> </v>
      </c>
      <c r="E8" s="5" t="str">
        <f>IF(AND('3º Saneamento'!$O8&gt;30%,'3º Saneamento'!E8&gt;='3º Saneamento'!$P8,'3º Saneamento'!E8&lt;='3º Saneamento'!$Q8,COUNT('3º Saneamento'!$C8:$L8)&gt;3,OR('3º Saneamento'!$N8&lt;&gt;'2º Saneamento'!$N8,'3º Saneamento'!$O8&lt;&gt;'2º Saneamento'!$O8,'3º Saneamento'!$P8&lt;&gt;'2º Saneamento'!$P8)),'3º Saneamento'!E8," ")</f>
        <v xml:space="preserve"> </v>
      </c>
      <c r="F8" s="5" t="str">
        <f>IF(AND('3º Saneamento'!$O8&gt;30%,'3º Saneamento'!F8&gt;='3º Saneamento'!$P8,'3º Saneamento'!F8&lt;='3º Saneamento'!$Q8,COUNT('3º Saneamento'!$C8:$L8)&gt;3,OR('3º Saneamento'!$N8&lt;&gt;'2º Saneamento'!$N8,'3º Saneamento'!$O8&lt;&gt;'2º Saneamento'!$O8,'3º Saneamento'!$P8&lt;&gt;'2º Saneamento'!$P8)),'3º Saneamento'!F8," ")</f>
        <v xml:space="preserve"> </v>
      </c>
      <c r="G8" s="5" t="str">
        <f>IF(AND('3º Saneamento'!$O8&gt;30%,'3º Saneamento'!G8&gt;='3º Saneamento'!$P8,'3º Saneamento'!G8&lt;='3º Saneamento'!$Q8,COUNT('3º Saneamento'!$C8:$L8)&gt;3,OR('3º Saneamento'!$N8&lt;&gt;'2º Saneamento'!$N8,'3º Saneamento'!$O8&lt;&gt;'2º Saneamento'!$O8,'3º Saneamento'!$P8&lt;&gt;'2º Saneamento'!$P8)),'3º Saneamento'!G8," ")</f>
        <v xml:space="preserve"> </v>
      </c>
      <c r="H8" s="5" t="str">
        <f>IF(AND('3º Saneamento'!$O8&gt;30%,'3º Saneamento'!H8&gt;='3º Saneamento'!$P8,'3º Saneamento'!H8&lt;='3º Saneamento'!$Q8,COUNT('3º Saneamento'!$C8:$L8)&gt;3,OR('3º Saneamento'!$N8&lt;&gt;'2º Saneamento'!$N8,'3º Saneamento'!$O8&lt;&gt;'2º Saneamento'!$O8,'3º Saneamento'!$P8&lt;&gt;'2º Saneamento'!$P8)),'3º Saneamento'!H8," ")</f>
        <v xml:space="preserve"> </v>
      </c>
      <c r="I8" s="5" t="str">
        <f>IF(AND('3º Saneamento'!$O8&gt;30%,'3º Saneamento'!I8&gt;='3º Saneamento'!$P8,'3º Saneamento'!I8&lt;='3º Saneamento'!$Q8,COUNT('3º Saneamento'!$C8:$L8)&gt;3,OR('3º Saneamento'!$N8&lt;&gt;'2º Saneamento'!$N8,'3º Saneamento'!$O8&lt;&gt;'2º Saneamento'!$O8,'3º Saneamento'!$P8&lt;&gt;'2º Saneamento'!$P8)),'3º Saneamento'!I8," ")</f>
        <v xml:space="preserve"> </v>
      </c>
      <c r="J8" s="5" t="str">
        <f>IF(AND('3º Saneamento'!$O8&gt;30%,'3º Saneamento'!J8&gt;='3º Saneamento'!$P8,'3º Saneamento'!J8&lt;='3º Saneamento'!$Q8,COUNT('3º Saneamento'!$C8:$L8)&gt;3,OR('3º Saneamento'!$N8&lt;&gt;'2º Saneamento'!$N8,'3º Saneamento'!$O8&lt;&gt;'2º Saneamento'!$O8,'3º Saneamento'!$P8&lt;&gt;'2º Saneamento'!$P8)),'3º Saneamento'!J8," ")</f>
        <v xml:space="preserve"> </v>
      </c>
      <c r="K8" s="5" t="str">
        <f>IF(AND('3º Saneamento'!$O8&gt;30%,'3º Saneamento'!K8&gt;='3º Saneamento'!$P8,'3º Saneamento'!K8&lt;='3º Saneamento'!$Q8,COUNT('3º Saneamento'!$C8:$L8)&gt;3,OR('3º Saneamento'!$N8&lt;&gt;'2º Saneamento'!$N8,'3º Saneamento'!$O8&lt;&gt;'2º Saneamento'!$O8,'3º Saneamento'!$P8&lt;&gt;'2º Saneamento'!$P8)),'3º Saneamento'!K8," ")</f>
        <v xml:space="preserve"> </v>
      </c>
      <c r="L8" s="5" t="str">
        <f>IF(AND('3º Saneamento'!$O8&gt;30%,'3º Saneamento'!L8&gt;='3º Saneamento'!$P8,'3º Saneamento'!L8&lt;='3º Saneamento'!$Q8,COUNT('3º Saneamento'!$C8:$L8)&gt;3,OR('3º Saneamento'!$N8&lt;&gt;'2º Saneamento'!$N8,'3º Saneamento'!$O8&lt;&gt;'2º Saneamento'!$O8,'3º Saneamento'!$P8&lt;&gt;'2º Saneamento'!$P8)),'3º Saneamento'!L8," ")</f>
        <v xml:space="preserve"> </v>
      </c>
      <c r="M8" s="44" t="str">
        <f t="shared" si="0"/>
        <v/>
      </c>
      <c r="N8" s="7" t="str">
        <f t="shared" si="1"/>
        <v/>
      </c>
      <c r="O8" s="8" t="str">
        <f t="shared" si="2"/>
        <v/>
      </c>
      <c r="P8" s="6" t="str">
        <f t="shared" si="3"/>
        <v/>
      </c>
      <c r="Q8" s="5" t="str">
        <f t="shared" si="4"/>
        <v/>
      </c>
    </row>
    <row r="9" spans="1:17" ht="47.25" x14ac:dyDescent="0.25">
      <c r="A9" s="3">
        <f>IF('Série original'!$A9&lt;&gt;"",'Série original'!$A9,"")</f>
        <v>7</v>
      </c>
      <c r="B9" s="4" t="str">
        <f>IF('Série original'!$B9&lt;&gt;"",'Série original'!$B9,"")</f>
        <v>Torneira de bancada – fornecimento e instalação completa</v>
      </c>
      <c r="C9" s="5" t="str">
        <f>IF(AND('3º Saneamento'!$O9&gt;30%,'3º Saneamento'!C9&gt;='3º Saneamento'!$P9,'3º Saneamento'!C9&lt;='3º Saneamento'!$Q9,COUNT('3º Saneamento'!$C9:$L9)&gt;3,OR('3º Saneamento'!$N9&lt;&gt;'2º Saneamento'!$N9,'3º Saneamento'!$O9&lt;&gt;'2º Saneamento'!$O9,'3º Saneamento'!$P9&lt;&gt;'2º Saneamento'!$P9)),'3º Saneamento'!C9," ")</f>
        <v xml:space="preserve"> </v>
      </c>
      <c r="D9" s="5" t="str">
        <f>IF(AND('3º Saneamento'!$O9&gt;30%,'3º Saneamento'!D9&gt;='3º Saneamento'!$P9,'3º Saneamento'!D9&lt;='3º Saneamento'!$Q9,COUNT('3º Saneamento'!$C9:$L9)&gt;3,OR('3º Saneamento'!$N9&lt;&gt;'2º Saneamento'!$N9,'3º Saneamento'!$O9&lt;&gt;'2º Saneamento'!$O9,'3º Saneamento'!$P9&lt;&gt;'2º Saneamento'!$P9)),'3º Saneamento'!D9," ")</f>
        <v xml:space="preserve"> </v>
      </c>
      <c r="E9" s="5" t="str">
        <f>IF(AND('3º Saneamento'!$O9&gt;30%,'3º Saneamento'!E9&gt;='3º Saneamento'!$P9,'3º Saneamento'!E9&lt;='3º Saneamento'!$Q9,COUNT('3º Saneamento'!$C9:$L9)&gt;3,OR('3º Saneamento'!$N9&lt;&gt;'2º Saneamento'!$N9,'3º Saneamento'!$O9&lt;&gt;'2º Saneamento'!$O9,'3º Saneamento'!$P9&lt;&gt;'2º Saneamento'!$P9)),'3º Saneamento'!E9," ")</f>
        <v xml:space="preserve"> </v>
      </c>
      <c r="F9" s="5" t="str">
        <f>IF(AND('3º Saneamento'!$O9&gt;30%,'3º Saneamento'!F9&gt;='3º Saneamento'!$P9,'3º Saneamento'!F9&lt;='3º Saneamento'!$Q9,COUNT('3º Saneamento'!$C9:$L9)&gt;3,OR('3º Saneamento'!$N9&lt;&gt;'2º Saneamento'!$N9,'3º Saneamento'!$O9&lt;&gt;'2º Saneamento'!$O9,'3º Saneamento'!$P9&lt;&gt;'2º Saneamento'!$P9)),'3º Saneamento'!F9," ")</f>
        <v xml:space="preserve"> </v>
      </c>
      <c r="G9" s="5" t="str">
        <f>IF(AND('3º Saneamento'!$O9&gt;30%,'3º Saneamento'!G9&gt;='3º Saneamento'!$P9,'3º Saneamento'!G9&lt;='3º Saneamento'!$Q9,COUNT('3º Saneamento'!$C9:$L9)&gt;3,OR('3º Saneamento'!$N9&lt;&gt;'2º Saneamento'!$N9,'3º Saneamento'!$O9&lt;&gt;'2º Saneamento'!$O9,'3º Saneamento'!$P9&lt;&gt;'2º Saneamento'!$P9)),'3º Saneamento'!G9," ")</f>
        <v xml:space="preserve"> </v>
      </c>
      <c r="H9" s="5" t="str">
        <f>IF(AND('3º Saneamento'!$O9&gt;30%,'3º Saneamento'!H9&gt;='3º Saneamento'!$P9,'3º Saneamento'!H9&lt;='3º Saneamento'!$Q9,COUNT('3º Saneamento'!$C9:$L9)&gt;3,OR('3º Saneamento'!$N9&lt;&gt;'2º Saneamento'!$N9,'3º Saneamento'!$O9&lt;&gt;'2º Saneamento'!$O9,'3º Saneamento'!$P9&lt;&gt;'2º Saneamento'!$P9)),'3º Saneamento'!H9," ")</f>
        <v xml:space="preserve"> </v>
      </c>
      <c r="I9" s="5" t="str">
        <f>IF(AND('3º Saneamento'!$O9&gt;30%,'3º Saneamento'!I9&gt;='3º Saneamento'!$P9,'3º Saneamento'!I9&lt;='3º Saneamento'!$Q9,COUNT('3º Saneamento'!$C9:$L9)&gt;3,OR('3º Saneamento'!$N9&lt;&gt;'2º Saneamento'!$N9,'3º Saneamento'!$O9&lt;&gt;'2º Saneamento'!$O9,'3º Saneamento'!$P9&lt;&gt;'2º Saneamento'!$P9)),'3º Saneamento'!I9," ")</f>
        <v xml:space="preserve"> </v>
      </c>
      <c r="J9" s="5" t="str">
        <f>IF(AND('3º Saneamento'!$O9&gt;30%,'3º Saneamento'!J9&gt;='3º Saneamento'!$P9,'3º Saneamento'!J9&lt;='3º Saneamento'!$Q9,COUNT('3º Saneamento'!$C9:$L9)&gt;3,OR('3º Saneamento'!$N9&lt;&gt;'2º Saneamento'!$N9,'3º Saneamento'!$O9&lt;&gt;'2º Saneamento'!$O9,'3º Saneamento'!$P9&lt;&gt;'2º Saneamento'!$P9)),'3º Saneamento'!J9," ")</f>
        <v xml:space="preserve"> </v>
      </c>
      <c r="K9" s="5" t="str">
        <f>IF(AND('3º Saneamento'!$O9&gt;30%,'3º Saneamento'!K9&gt;='3º Saneamento'!$P9,'3º Saneamento'!K9&lt;='3º Saneamento'!$Q9,COUNT('3º Saneamento'!$C9:$L9)&gt;3,OR('3º Saneamento'!$N9&lt;&gt;'2º Saneamento'!$N9,'3º Saneamento'!$O9&lt;&gt;'2º Saneamento'!$O9,'3º Saneamento'!$P9&lt;&gt;'2º Saneamento'!$P9)),'3º Saneamento'!K9," ")</f>
        <v xml:space="preserve"> </v>
      </c>
      <c r="L9" s="5" t="str">
        <f>IF(AND('3º Saneamento'!$O9&gt;30%,'3º Saneamento'!L9&gt;='3º Saneamento'!$P9,'3º Saneamento'!L9&lt;='3º Saneamento'!$Q9,COUNT('3º Saneamento'!$C9:$L9)&gt;3,OR('3º Saneamento'!$N9&lt;&gt;'2º Saneamento'!$N9,'3º Saneamento'!$O9&lt;&gt;'2º Saneamento'!$O9,'3º Saneamento'!$P9&lt;&gt;'2º Saneamento'!$P9)),'3º Saneamento'!L9," ")</f>
        <v xml:space="preserve"> </v>
      </c>
      <c r="M9" s="44" t="str">
        <f t="shared" si="0"/>
        <v/>
      </c>
      <c r="N9" s="7" t="str">
        <f t="shared" si="1"/>
        <v/>
      </c>
      <c r="O9" s="8" t="str">
        <f t="shared" si="2"/>
        <v/>
      </c>
      <c r="P9" s="6" t="str">
        <f t="shared" si="3"/>
        <v/>
      </c>
      <c r="Q9" s="5" t="str">
        <f t="shared" si="4"/>
        <v/>
      </c>
    </row>
    <row r="10" spans="1:17" ht="47.25" x14ac:dyDescent="0.25">
      <c r="A10" s="3">
        <f>IF('Série original'!$A10&lt;&gt;"",'Série original'!$A10,"")</f>
        <v>8</v>
      </c>
      <c r="B10" s="4" t="str">
        <f>IF('Série original'!$B10&lt;&gt;"",'Série original'!$B10,"")</f>
        <v>Cuba inox de embutir (40cm x 34cm) - fornecimento e instalação completa</v>
      </c>
      <c r="C10" s="5" t="str">
        <f>IF(AND('3º Saneamento'!$O10&gt;30%,'3º Saneamento'!C10&gt;='3º Saneamento'!$P10,'3º Saneamento'!C10&lt;='3º Saneamento'!$Q10,COUNT('3º Saneamento'!$C10:$L10)&gt;3,OR('3º Saneamento'!$N10&lt;&gt;'2º Saneamento'!$N10,'3º Saneamento'!$O10&lt;&gt;'2º Saneamento'!$O10,'3º Saneamento'!$P10&lt;&gt;'2º Saneamento'!$P10)),'3º Saneamento'!C10," ")</f>
        <v xml:space="preserve"> </v>
      </c>
      <c r="D10" s="5" t="str">
        <f>IF(AND('3º Saneamento'!$O10&gt;30%,'3º Saneamento'!D10&gt;='3º Saneamento'!$P10,'3º Saneamento'!D10&lt;='3º Saneamento'!$Q10,COUNT('3º Saneamento'!$C10:$L10)&gt;3,OR('3º Saneamento'!$N10&lt;&gt;'2º Saneamento'!$N10,'3º Saneamento'!$O10&lt;&gt;'2º Saneamento'!$O10,'3º Saneamento'!$P10&lt;&gt;'2º Saneamento'!$P10)),'3º Saneamento'!D10," ")</f>
        <v xml:space="preserve"> </v>
      </c>
      <c r="E10" s="5" t="str">
        <f>IF(AND('3º Saneamento'!$O10&gt;30%,'3º Saneamento'!E10&gt;='3º Saneamento'!$P10,'3º Saneamento'!E10&lt;='3º Saneamento'!$Q10,COUNT('3º Saneamento'!$C10:$L10)&gt;3,OR('3º Saneamento'!$N10&lt;&gt;'2º Saneamento'!$N10,'3º Saneamento'!$O10&lt;&gt;'2º Saneamento'!$O10,'3º Saneamento'!$P10&lt;&gt;'2º Saneamento'!$P10)),'3º Saneamento'!E10," ")</f>
        <v xml:space="preserve"> </v>
      </c>
      <c r="F10" s="5" t="str">
        <f>IF(AND('3º Saneamento'!$O10&gt;30%,'3º Saneamento'!F10&gt;='3º Saneamento'!$P10,'3º Saneamento'!F10&lt;='3º Saneamento'!$Q10,COUNT('3º Saneamento'!$C10:$L10)&gt;3,OR('3º Saneamento'!$N10&lt;&gt;'2º Saneamento'!$N10,'3º Saneamento'!$O10&lt;&gt;'2º Saneamento'!$O10,'3º Saneamento'!$P10&lt;&gt;'2º Saneamento'!$P10)),'3º Saneamento'!F10," ")</f>
        <v xml:space="preserve"> </v>
      </c>
      <c r="G10" s="5" t="str">
        <f>IF(AND('3º Saneamento'!$O10&gt;30%,'3º Saneamento'!G10&gt;='3º Saneamento'!$P10,'3º Saneamento'!G10&lt;='3º Saneamento'!$Q10,COUNT('3º Saneamento'!$C10:$L10)&gt;3,OR('3º Saneamento'!$N10&lt;&gt;'2º Saneamento'!$N10,'3º Saneamento'!$O10&lt;&gt;'2º Saneamento'!$O10,'3º Saneamento'!$P10&lt;&gt;'2º Saneamento'!$P10)),'3º Saneamento'!G10," ")</f>
        <v xml:space="preserve"> </v>
      </c>
      <c r="H10" s="5" t="str">
        <f>IF(AND('3º Saneamento'!$O10&gt;30%,'3º Saneamento'!H10&gt;='3º Saneamento'!$P10,'3º Saneamento'!H10&lt;='3º Saneamento'!$Q10,COUNT('3º Saneamento'!$C10:$L10)&gt;3,OR('3º Saneamento'!$N10&lt;&gt;'2º Saneamento'!$N10,'3º Saneamento'!$O10&lt;&gt;'2º Saneamento'!$O10,'3º Saneamento'!$P10&lt;&gt;'2º Saneamento'!$P10)),'3º Saneamento'!H10," ")</f>
        <v xml:space="preserve"> </v>
      </c>
      <c r="I10" s="5" t="str">
        <f>IF(AND('3º Saneamento'!$O10&gt;30%,'3º Saneamento'!I10&gt;='3º Saneamento'!$P10,'3º Saneamento'!I10&lt;='3º Saneamento'!$Q10,COUNT('3º Saneamento'!$C10:$L10)&gt;3,OR('3º Saneamento'!$N10&lt;&gt;'2º Saneamento'!$N10,'3º Saneamento'!$O10&lt;&gt;'2º Saneamento'!$O10,'3º Saneamento'!$P10&lt;&gt;'2º Saneamento'!$P10)),'3º Saneamento'!I10," ")</f>
        <v xml:space="preserve"> </v>
      </c>
      <c r="J10" s="5" t="str">
        <f>IF(AND('3º Saneamento'!$O10&gt;30%,'3º Saneamento'!J10&gt;='3º Saneamento'!$P10,'3º Saneamento'!J10&lt;='3º Saneamento'!$Q10,COUNT('3º Saneamento'!$C10:$L10)&gt;3,OR('3º Saneamento'!$N10&lt;&gt;'2º Saneamento'!$N10,'3º Saneamento'!$O10&lt;&gt;'2º Saneamento'!$O10,'3º Saneamento'!$P10&lt;&gt;'2º Saneamento'!$P10)),'3º Saneamento'!J10," ")</f>
        <v xml:space="preserve"> </v>
      </c>
      <c r="K10" s="5" t="str">
        <f>IF(AND('3º Saneamento'!$O10&gt;30%,'3º Saneamento'!K10&gt;='3º Saneamento'!$P10,'3º Saneamento'!K10&lt;='3º Saneamento'!$Q10,COUNT('3º Saneamento'!$C10:$L10)&gt;3,OR('3º Saneamento'!$N10&lt;&gt;'2º Saneamento'!$N10,'3º Saneamento'!$O10&lt;&gt;'2º Saneamento'!$O10,'3º Saneamento'!$P10&lt;&gt;'2º Saneamento'!$P10)),'3º Saneamento'!K10," ")</f>
        <v xml:space="preserve"> </v>
      </c>
      <c r="L10" s="5" t="str">
        <f>IF(AND('3º Saneamento'!$O10&gt;30%,'3º Saneamento'!L10&gt;='3º Saneamento'!$P10,'3º Saneamento'!L10&lt;='3º Saneamento'!$Q10,COUNT('3º Saneamento'!$C10:$L10)&gt;3,OR('3º Saneamento'!$N10&lt;&gt;'2º Saneamento'!$N10,'3º Saneamento'!$O10&lt;&gt;'2º Saneamento'!$O10,'3º Saneamento'!$P10&lt;&gt;'2º Saneamento'!$P10)),'3º Saneamento'!L10," ")</f>
        <v xml:space="preserve"> </v>
      </c>
      <c r="M10" s="44" t="str">
        <f t="shared" si="0"/>
        <v/>
      </c>
      <c r="N10" s="7" t="str">
        <f t="shared" si="1"/>
        <v/>
      </c>
      <c r="O10" s="8" t="str">
        <f t="shared" si="2"/>
        <v/>
      </c>
      <c r="P10" s="6" t="str">
        <f t="shared" si="3"/>
        <v/>
      </c>
      <c r="Q10" s="5" t="str">
        <f t="shared" si="4"/>
        <v/>
      </c>
    </row>
    <row r="11" spans="1:17" ht="47.25" x14ac:dyDescent="0.25">
      <c r="A11" s="3">
        <f>IF('Série original'!$A11&lt;&gt;"",'Série original'!$A11,"")</f>
        <v>9</v>
      </c>
      <c r="B11" s="4" t="str">
        <f>IF('Série original'!$B11&lt;&gt;"",'Série original'!$B11,"")</f>
        <v>Cuba inox de embutir (50cm x 40cm) - fornecimento e instalação completa Un.</v>
      </c>
      <c r="C11" s="5" t="str">
        <f>IF(AND('3º Saneamento'!$O11&gt;30%,'3º Saneamento'!C11&gt;='3º Saneamento'!$P11,'3º Saneamento'!C11&lt;='3º Saneamento'!$Q11,COUNT('3º Saneamento'!$C11:$L11)&gt;3,OR('3º Saneamento'!$N11&lt;&gt;'2º Saneamento'!$N11,'3º Saneamento'!$O11&lt;&gt;'2º Saneamento'!$O11,'3º Saneamento'!$P11&lt;&gt;'2º Saneamento'!$P11)),'3º Saneamento'!C11," ")</f>
        <v xml:space="preserve"> </v>
      </c>
      <c r="D11" s="5" t="str">
        <f>IF(AND('3º Saneamento'!$O11&gt;30%,'3º Saneamento'!D11&gt;='3º Saneamento'!$P11,'3º Saneamento'!D11&lt;='3º Saneamento'!$Q11,COUNT('3º Saneamento'!$C11:$L11)&gt;3,OR('3º Saneamento'!$N11&lt;&gt;'2º Saneamento'!$N11,'3º Saneamento'!$O11&lt;&gt;'2º Saneamento'!$O11,'3º Saneamento'!$P11&lt;&gt;'2º Saneamento'!$P11)),'3º Saneamento'!D11," ")</f>
        <v xml:space="preserve"> </v>
      </c>
      <c r="E11" s="5" t="str">
        <f>IF(AND('3º Saneamento'!$O11&gt;30%,'3º Saneamento'!E11&gt;='3º Saneamento'!$P11,'3º Saneamento'!E11&lt;='3º Saneamento'!$Q11,COUNT('3º Saneamento'!$C11:$L11)&gt;3,OR('3º Saneamento'!$N11&lt;&gt;'2º Saneamento'!$N11,'3º Saneamento'!$O11&lt;&gt;'2º Saneamento'!$O11,'3º Saneamento'!$P11&lt;&gt;'2º Saneamento'!$P11)),'3º Saneamento'!E11," ")</f>
        <v xml:space="preserve"> </v>
      </c>
      <c r="F11" s="5" t="str">
        <f>IF(AND('3º Saneamento'!$O11&gt;30%,'3º Saneamento'!F11&gt;='3º Saneamento'!$P11,'3º Saneamento'!F11&lt;='3º Saneamento'!$Q11,COUNT('3º Saneamento'!$C11:$L11)&gt;3,OR('3º Saneamento'!$N11&lt;&gt;'2º Saneamento'!$N11,'3º Saneamento'!$O11&lt;&gt;'2º Saneamento'!$O11,'3º Saneamento'!$P11&lt;&gt;'2º Saneamento'!$P11)),'3º Saneamento'!F11," ")</f>
        <v xml:space="preserve"> </v>
      </c>
      <c r="G11" s="5" t="str">
        <f>IF(AND('3º Saneamento'!$O11&gt;30%,'3º Saneamento'!G11&gt;='3º Saneamento'!$P11,'3º Saneamento'!G11&lt;='3º Saneamento'!$Q11,COUNT('3º Saneamento'!$C11:$L11)&gt;3,OR('3º Saneamento'!$N11&lt;&gt;'2º Saneamento'!$N11,'3º Saneamento'!$O11&lt;&gt;'2º Saneamento'!$O11,'3º Saneamento'!$P11&lt;&gt;'2º Saneamento'!$P11)),'3º Saneamento'!G11," ")</f>
        <v xml:space="preserve"> </v>
      </c>
      <c r="H11" s="5" t="str">
        <f>IF(AND('3º Saneamento'!$O11&gt;30%,'3º Saneamento'!H11&gt;='3º Saneamento'!$P11,'3º Saneamento'!H11&lt;='3º Saneamento'!$Q11,COUNT('3º Saneamento'!$C11:$L11)&gt;3,OR('3º Saneamento'!$N11&lt;&gt;'2º Saneamento'!$N11,'3º Saneamento'!$O11&lt;&gt;'2º Saneamento'!$O11,'3º Saneamento'!$P11&lt;&gt;'2º Saneamento'!$P11)),'3º Saneamento'!H11," ")</f>
        <v xml:space="preserve"> </v>
      </c>
      <c r="I11" s="5" t="str">
        <f>IF(AND('3º Saneamento'!$O11&gt;30%,'3º Saneamento'!I11&gt;='3º Saneamento'!$P11,'3º Saneamento'!I11&lt;='3º Saneamento'!$Q11,COUNT('3º Saneamento'!$C11:$L11)&gt;3,OR('3º Saneamento'!$N11&lt;&gt;'2º Saneamento'!$N11,'3º Saneamento'!$O11&lt;&gt;'2º Saneamento'!$O11,'3º Saneamento'!$P11&lt;&gt;'2º Saneamento'!$P11)),'3º Saneamento'!I11," ")</f>
        <v xml:space="preserve"> </v>
      </c>
      <c r="J11" s="5" t="str">
        <f>IF(AND('3º Saneamento'!$O11&gt;30%,'3º Saneamento'!J11&gt;='3º Saneamento'!$P11,'3º Saneamento'!J11&lt;='3º Saneamento'!$Q11,COUNT('3º Saneamento'!$C11:$L11)&gt;3,OR('3º Saneamento'!$N11&lt;&gt;'2º Saneamento'!$N11,'3º Saneamento'!$O11&lt;&gt;'2º Saneamento'!$O11,'3º Saneamento'!$P11&lt;&gt;'2º Saneamento'!$P11)),'3º Saneamento'!J11," ")</f>
        <v xml:space="preserve"> </v>
      </c>
      <c r="K11" s="5" t="str">
        <f>IF(AND('3º Saneamento'!$O11&gt;30%,'3º Saneamento'!K11&gt;='3º Saneamento'!$P11,'3º Saneamento'!K11&lt;='3º Saneamento'!$Q11,COUNT('3º Saneamento'!$C11:$L11)&gt;3,OR('3º Saneamento'!$N11&lt;&gt;'2º Saneamento'!$N11,'3º Saneamento'!$O11&lt;&gt;'2º Saneamento'!$O11,'3º Saneamento'!$P11&lt;&gt;'2º Saneamento'!$P11)),'3º Saneamento'!K11," ")</f>
        <v xml:space="preserve"> </v>
      </c>
      <c r="L11" s="5" t="str">
        <f>IF(AND('3º Saneamento'!$O11&gt;30%,'3º Saneamento'!L11&gt;='3º Saneamento'!$P11,'3º Saneamento'!L11&lt;='3º Saneamento'!$Q11,COUNT('3º Saneamento'!$C11:$L11)&gt;3,OR('3º Saneamento'!$N11&lt;&gt;'2º Saneamento'!$N11,'3º Saneamento'!$O11&lt;&gt;'2º Saneamento'!$O11,'3º Saneamento'!$P11&lt;&gt;'2º Saneamento'!$P11)),'3º Saneamento'!L11," ")</f>
        <v xml:space="preserve"> </v>
      </c>
      <c r="M11" s="44" t="str">
        <f t="shared" si="0"/>
        <v/>
      </c>
      <c r="N11" s="7" t="str">
        <f t="shared" si="1"/>
        <v/>
      </c>
      <c r="O11" s="8" t="str">
        <f t="shared" si="2"/>
        <v/>
      </c>
      <c r="P11" s="6" t="str">
        <f t="shared" si="3"/>
        <v/>
      </c>
      <c r="Q11" s="5" t="str">
        <f t="shared" si="4"/>
        <v/>
      </c>
    </row>
    <row r="12" spans="1:17" ht="47.25" x14ac:dyDescent="0.25">
      <c r="A12" s="3">
        <f>IF('Série original'!$A12&lt;&gt;"",'Série original'!$A12,"")</f>
        <v>10</v>
      </c>
      <c r="B12" s="4" t="str">
        <f>IF('Série original'!$B12&lt;&gt;"",'Série original'!$B12,"")</f>
        <v>Cuba de embutir rasa (56x34x11cm) -  fornecimento e instalação completa</v>
      </c>
      <c r="C12" s="5" t="str">
        <f>IF(AND('3º Saneamento'!$O12&gt;30%,'3º Saneamento'!C12&gt;='3º Saneamento'!$P12,'3º Saneamento'!C12&lt;='3º Saneamento'!$Q12,COUNT('3º Saneamento'!$C12:$L12)&gt;3,OR('3º Saneamento'!$N12&lt;&gt;'2º Saneamento'!$N12,'3º Saneamento'!$O12&lt;&gt;'2º Saneamento'!$O12,'3º Saneamento'!$P12&lt;&gt;'2º Saneamento'!$P12)),'3º Saneamento'!C12," ")</f>
        <v xml:space="preserve"> </v>
      </c>
      <c r="D12" s="5" t="str">
        <f>IF(AND('3º Saneamento'!$O12&gt;30%,'3º Saneamento'!D12&gt;='3º Saneamento'!$P12,'3º Saneamento'!D12&lt;='3º Saneamento'!$Q12,COUNT('3º Saneamento'!$C12:$L12)&gt;3,OR('3º Saneamento'!$N12&lt;&gt;'2º Saneamento'!$N12,'3º Saneamento'!$O12&lt;&gt;'2º Saneamento'!$O12,'3º Saneamento'!$P12&lt;&gt;'2º Saneamento'!$P12)),'3º Saneamento'!D12," ")</f>
        <v xml:space="preserve"> </v>
      </c>
      <c r="E12" s="5" t="str">
        <f>IF(AND('3º Saneamento'!$O12&gt;30%,'3º Saneamento'!E12&gt;='3º Saneamento'!$P12,'3º Saneamento'!E12&lt;='3º Saneamento'!$Q12,COUNT('3º Saneamento'!$C12:$L12)&gt;3,OR('3º Saneamento'!$N12&lt;&gt;'2º Saneamento'!$N12,'3º Saneamento'!$O12&lt;&gt;'2º Saneamento'!$O12,'3º Saneamento'!$P12&lt;&gt;'2º Saneamento'!$P12)),'3º Saneamento'!E12," ")</f>
        <v xml:space="preserve"> </v>
      </c>
      <c r="F12" s="5" t="str">
        <f>IF(AND('3º Saneamento'!$O12&gt;30%,'3º Saneamento'!F12&gt;='3º Saneamento'!$P12,'3º Saneamento'!F12&lt;='3º Saneamento'!$Q12,COUNT('3º Saneamento'!$C12:$L12)&gt;3,OR('3º Saneamento'!$N12&lt;&gt;'2º Saneamento'!$N12,'3º Saneamento'!$O12&lt;&gt;'2º Saneamento'!$O12,'3º Saneamento'!$P12&lt;&gt;'2º Saneamento'!$P12)),'3º Saneamento'!F12," ")</f>
        <v xml:space="preserve"> </v>
      </c>
      <c r="G12" s="5" t="str">
        <f>IF(AND('3º Saneamento'!$O12&gt;30%,'3º Saneamento'!G12&gt;='3º Saneamento'!$P12,'3º Saneamento'!G12&lt;='3º Saneamento'!$Q12,COUNT('3º Saneamento'!$C12:$L12)&gt;3,OR('3º Saneamento'!$N12&lt;&gt;'2º Saneamento'!$N12,'3º Saneamento'!$O12&lt;&gt;'2º Saneamento'!$O12,'3º Saneamento'!$P12&lt;&gt;'2º Saneamento'!$P12)),'3º Saneamento'!G12," ")</f>
        <v xml:space="preserve"> </v>
      </c>
      <c r="H12" s="5" t="str">
        <f>IF(AND('3º Saneamento'!$O12&gt;30%,'3º Saneamento'!H12&gt;='3º Saneamento'!$P12,'3º Saneamento'!H12&lt;='3º Saneamento'!$Q12,COUNT('3º Saneamento'!$C12:$L12)&gt;3,OR('3º Saneamento'!$N12&lt;&gt;'2º Saneamento'!$N12,'3º Saneamento'!$O12&lt;&gt;'2º Saneamento'!$O12,'3º Saneamento'!$P12&lt;&gt;'2º Saneamento'!$P12)),'3º Saneamento'!H12," ")</f>
        <v xml:space="preserve"> </v>
      </c>
      <c r="I12" s="5" t="str">
        <f>IF(AND('3º Saneamento'!$O12&gt;30%,'3º Saneamento'!I12&gt;='3º Saneamento'!$P12,'3º Saneamento'!I12&lt;='3º Saneamento'!$Q12,COUNT('3º Saneamento'!$C12:$L12)&gt;3,OR('3º Saneamento'!$N12&lt;&gt;'2º Saneamento'!$N12,'3º Saneamento'!$O12&lt;&gt;'2º Saneamento'!$O12,'3º Saneamento'!$P12&lt;&gt;'2º Saneamento'!$P12)),'3º Saneamento'!I12," ")</f>
        <v xml:space="preserve"> </v>
      </c>
      <c r="J12" s="5" t="str">
        <f>IF(AND('3º Saneamento'!$O12&gt;30%,'3º Saneamento'!J12&gt;='3º Saneamento'!$P12,'3º Saneamento'!J12&lt;='3º Saneamento'!$Q12,COUNT('3º Saneamento'!$C12:$L12)&gt;3,OR('3º Saneamento'!$N12&lt;&gt;'2º Saneamento'!$N12,'3º Saneamento'!$O12&lt;&gt;'2º Saneamento'!$O12,'3º Saneamento'!$P12&lt;&gt;'2º Saneamento'!$P12)),'3º Saneamento'!J12," ")</f>
        <v xml:space="preserve"> </v>
      </c>
      <c r="K12" s="5" t="str">
        <f>IF(AND('3º Saneamento'!$O12&gt;30%,'3º Saneamento'!K12&gt;='3º Saneamento'!$P12,'3º Saneamento'!K12&lt;='3º Saneamento'!$Q12,COUNT('3º Saneamento'!$C12:$L12)&gt;3,OR('3º Saneamento'!$N12&lt;&gt;'2º Saneamento'!$N12,'3º Saneamento'!$O12&lt;&gt;'2º Saneamento'!$O12,'3º Saneamento'!$P12&lt;&gt;'2º Saneamento'!$P12)),'3º Saneamento'!K12," ")</f>
        <v xml:space="preserve"> </v>
      </c>
      <c r="L12" s="5" t="str">
        <f>IF(AND('3º Saneamento'!$O12&gt;30%,'3º Saneamento'!L12&gt;='3º Saneamento'!$P12,'3º Saneamento'!L12&lt;='3º Saneamento'!$Q12,COUNT('3º Saneamento'!$C12:$L12)&gt;3,OR('3º Saneamento'!$N12&lt;&gt;'2º Saneamento'!$N12,'3º Saneamento'!$O12&lt;&gt;'2º Saneamento'!$O12,'3º Saneamento'!$P12&lt;&gt;'2º Saneamento'!$P12)),'3º Saneamento'!L12," ")</f>
        <v xml:space="preserve"> </v>
      </c>
      <c r="M12" s="44" t="str">
        <f t="shared" si="0"/>
        <v/>
      </c>
      <c r="N12" s="7" t="str">
        <f t="shared" si="1"/>
        <v/>
      </c>
      <c r="O12" s="8" t="str">
        <f t="shared" si="2"/>
        <v/>
      </c>
      <c r="P12" s="6" t="str">
        <f t="shared" si="3"/>
        <v/>
      </c>
      <c r="Q12" s="5" t="str">
        <f t="shared" si="4"/>
        <v/>
      </c>
    </row>
    <row r="13" spans="1:17" ht="47.25" x14ac:dyDescent="0.25">
      <c r="A13" s="3">
        <f>IF('Série original'!$A13&lt;&gt;"",'Série original'!$A13,"")</f>
        <v>11</v>
      </c>
      <c r="B13" s="4" t="str">
        <f>IF('Série original'!$B13&lt;&gt;"",'Série original'!$B13,"")</f>
        <v>Cuba de embutir rasa (46x30x11cm) -  fornecimento e instalação completa</v>
      </c>
      <c r="C13" s="5" t="str">
        <f>IF(AND('3º Saneamento'!$O13&gt;30%,'3º Saneamento'!C13&gt;='3º Saneamento'!$P13,'3º Saneamento'!C13&lt;='3º Saneamento'!$Q13,COUNT('3º Saneamento'!$C13:$L13)&gt;3,OR('3º Saneamento'!$N13&lt;&gt;'2º Saneamento'!$N13,'3º Saneamento'!$O13&lt;&gt;'2º Saneamento'!$O13,'3º Saneamento'!$P13&lt;&gt;'2º Saneamento'!$P13)),'3º Saneamento'!C13," ")</f>
        <v xml:space="preserve"> </v>
      </c>
      <c r="D13" s="5" t="str">
        <f>IF(AND('3º Saneamento'!$O13&gt;30%,'3º Saneamento'!D13&gt;='3º Saneamento'!$P13,'3º Saneamento'!D13&lt;='3º Saneamento'!$Q13,COUNT('3º Saneamento'!$C13:$L13)&gt;3,OR('3º Saneamento'!$N13&lt;&gt;'2º Saneamento'!$N13,'3º Saneamento'!$O13&lt;&gt;'2º Saneamento'!$O13,'3º Saneamento'!$P13&lt;&gt;'2º Saneamento'!$P13)),'3º Saneamento'!D13," ")</f>
        <v xml:space="preserve"> </v>
      </c>
      <c r="E13" s="5" t="str">
        <f>IF(AND('3º Saneamento'!$O13&gt;30%,'3º Saneamento'!E13&gt;='3º Saneamento'!$P13,'3º Saneamento'!E13&lt;='3º Saneamento'!$Q13,COUNT('3º Saneamento'!$C13:$L13)&gt;3,OR('3º Saneamento'!$N13&lt;&gt;'2º Saneamento'!$N13,'3º Saneamento'!$O13&lt;&gt;'2º Saneamento'!$O13,'3º Saneamento'!$P13&lt;&gt;'2º Saneamento'!$P13)),'3º Saneamento'!E13," ")</f>
        <v xml:space="preserve"> </v>
      </c>
      <c r="F13" s="5" t="str">
        <f>IF(AND('3º Saneamento'!$O13&gt;30%,'3º Saneamento'!F13&gt;='3º Saneamento'!$P13,'3º Saneamento'!F13&lt;='3º Saneamento'!$Q13,COUNT('3º Saneamento'!$C13:$L13)&gt;3,OR('3º Saneamento'!$N13&lt;&gt;'2º Saneamento'!$N13,'3º Saneamento'!$O13&lt;&gt;'2º Saneamento'!$O13,'3º Saneamento'!$P13&lt;&gt;'2º Saneamento'!$P13)),'3º Saneamento'!F13," ")</f>
        <v xml:space="preserve"> </v>
      </c>
      <c r="G13" s="5" t="str">
        <f>IF(AND('3º Saneamento'!$O13&gt;30%,'3º Saneamento'!G13&gt;='3º Saneamento'!$P13,'3º Saneamento'!G13&lt;='3º Saneamento'!$Q13,COUNT('3º Saneamento'!$C13:$L13)&gt;3,OR('3º Saneamento'!$N13&lt;&gt;'2º Saneamento'!$N13,'3º Saneamento'!$O13&lt;&gt;'2º Saneamento'!$O13,'3º Saneamento'!$P13&lt;&gt;'2º Saneamento'!$P13)),'3º Saneamento'!G13," ")</f>
        <v xml:space="preserve"> </v>
      </c>
      <c r="H13" s="5" t="str">
        <f>IF(AND('3º Saneamento'!$O13&gt;30%,'3º Saneamento'!H13&gt;='3º Saneamento'!$P13,'3º Saneamento'!H13&lt;='3º Saneamento'!$Q13,COUNT('3º Saneamento'!$C13:$L13)&gt;3,OR('3º Saneamento'!$N13&lt;&gt;'2º Saneamento'!$N13,'3º Saneamento'!$O13&lt;&gt;'2º Saneamento'!$O13,'3º Saneamento'!$P13&lt;&gt;'2º Saneamento'!$P13)),'3º Saneamento'!H13," ")</f>
        <v xml:space="preserve"> </v>
      </c>
      <c r="I13" s="5" t="str">
        <f>IF(AND('3º Saneamento'!$O13&gt;30%,'3º Saneamento'!I13&gt;='3º Saneamento'!$P13,'3º Saneamento'!I13&lt;='3º Saneamento'!$Q13,COUNT('3º Saneamento'!$C13:$L13)&gt;3,OR('3º Saneamento'!$N13&lt;&gt;'2º Saneamento'!$N13,'3º Saneamento'!$O13&lt;&gt;'2º Saneamento'!$O13,'3º Saneamento'!$P13&lt;&gt;'2º Saneamento'!$P13)),'3º Saneamento'!I13," ")</f>
        <v xml:space="preserve"> </v>
      </c>
      <c r="J13" s="5" t="str">
        <f>IF(AND('3º Saneamento'!$O13&gt;30%,'3º Saneamento'!J13&gt;='3º Saneamento'!$P13,'3º Saneamento'!J13&lt;='3º Saneamento'!$Q13,COUNT('3º Saneamento'!$C13:$L13)&gt;3,OR('3º Saneamento'!$N13&lt;&gt;'2º Saneamento'!$N13,'3º Saneamento'!$O13&lt;&gt;'2º Saneamento'!$O13,'3º Saneamento'!$P13&lt;&gt;'2º Saneamento'!$P13)),'3º Saneamento'!J13," ")</f>
        <v xml:space="preserve"> </v>
      </c>
      <c r="K13" s="5" t="str">
        <f>IF(AND('3º Saneamento'!$O13&gt;30%,'3º Saneamento'!K13&gt;='3º Saneamento'!$P13,'3º Saneamento'!K13&lt;='3º Saneamento'!$Q13,COUNT('3º Saneamento'!$C13:$L13)&gt;3,OR('3º Saneamento'!$N13&lt;&gt;'2º Saneamento'!$N13,'3º Saneamento'!$O13&lt;&gt;'2º Saneamento'!$O13,'3º Saneamento'!$P13&lt;&gt;'2º Saneamento'!$P13)),'3º Saneamento'!K13," ")</f>
        <v xml:space="preserve"> </v>
      </c>
      <c r="L13" s="5" t="str">
        <f>IF(AND('3º Saneamento'!$O13&gt;30%,'3º Saneamento'!L13&gt;='3º Saneamento'!$P13,'3º Saneamento'!L13&lt;='3º Saneamento'!$Q13,COUNT('3º Saneamento'!$C13:$L13)&gt;3,OR('3º Saneamento'!$N13&lt;&gt;'2º Saneamento'!$N13,'3º Saneamento'!$O13&lt;&gt;'2º Saneamento'!$O13,'3º Saneamento'!$P13&lt;&gt;'2º Saneamento'!$P13)),'3º Saneamento'!L13," ")</f>
        <v xml:space="preserve"> </v>
      </c>
      <c r="M13" s="44" t="str">
        <f t="shared" si="0"/>
        <v/>
      </c>
      <c r="N13" s="7" t="str">
        <f t="shared" si="1"/>
        <v/>
      </c>
      <c r="O13" s="8" t="str">
        <f t="shared" si="2"/>
        <v/>
      </c>
      <c r="P13" s="6" t="str">
        <f t="shared" si="3"/>
        <v/>
      </c>
      <c r="Q13" s="5" t="str">
        <f t="shared" si="4"/>
        <v/>
      </c>
    </row>
    <row r="14" spans="1:17" ht="47.25" x14ac:dyDescent="0.25">
      <c r="A14" s="3">
        <f>IF('Série original'!$A14&lt;&gt;"",'Série original'!$A14,"")</f>
        <v>12</v>
      </c>
      <c r="B14" s="4" t="str">
        <f>IF('Série original'!$B14&lt;&gt;"",'Série original'!$B14,"")</f>
        <v>Cuba de embutir redonda (35cm) -  fornecimento e instalação completa</v>
      </c>
      <c r="C14" s="5" t="str">
        <f>IF(AND('3º Saneamento'!$O14&gt;30%,'3º Saneamento'!C14&gt;='3º Saneamento'!$P14,'3º Saneamento'!C14&lt;='3º Saneamento'!$Q14,COUNT('3º Saneamento'!$C14:$L14)&gt;3,OR('3º Saneamento'!$N14&lt;&gt;'2º Saneamento'!$N14,'3º Saneamento'!$O14&lt;&gt;'2º Saneamento'!$O14,'3º Saneamento'!$P14&lt;&gt;'2º Saneamento'!$P14)),'3º Saneamento'!C14," ")</f>
        <v xml:space="preserve"> </v>
      </c>
      <c r="D14" s="5" t="str">
        <f>IF(AND('3º Saneamento'!$O14&gt;30%,'3º Saneamento'!D14&gt;='3º Saneamento'!$P14,'3º Saneamento'!D14&lt;='3º Saneamento'!$Q14,COUNT('3º Saneamento'!$C14:$L14)&gt;3,OR('3º Saneamento'!$N14&lt;&gt;'2º Saneamento'!$N14,'3º Saneamento'!$O14&lt;&gt;'2º Saneamento'!$O14,'3º Saneamento'!$P14&lt;&gt;'2º Saneamento'!$P14)),'3º Saneamento'!D14," ")</f>
        <v xml:space="preserve"> </v>
      </c>
      <c r="E14" s="5" t="str">
        <f>IF(AND('3º Saneamento'!$O14&gt;30%,'3º Saneamento'!E14&gt;='3º Saneamento'!$P14,'3º Saneamento'!E14&lt;='3º Saneamento'!$Q14,COUNT('3º Saneamento'!$C14:$L14)&gt;3,OR('3º Saneamento'!$N14&lt;&gt;'2º Saneamento'!$N14,'3º Saneamento'!$O14&lt;&gt;'2º Saneamento'!$O14,'3º Saneamento'!$P14&lt;&gt;'2º Saneamento'!$P14)),'3º Saneamento'!E14," ")</f>
        <v xml:space="preserve"> </v>
      </c>
      <c r="F14" s="5" t="str">
        <f>IF(AND('3º Saneamento'!$O14&gt;30%,'3º Saneamento'!F14&gt;='3º Saneamento'!$P14,'3º Saneamento'!F14&lt;='3º Saneamento'!$Q14,COUNT('3º Saneamento'!$C14:$L14)&gt;3,OR('3º Saneamento'!$N14&lt;&gt;'2º Saneamento'!$N14,'3º Saneamento'!$O14&lt;&gt;'2º Saneamento'!$O14,'3º Saneamento'!$P14&lt;&gt;'2º Saneamento'!$P14)),'3º Saneamento'!F14," ")</f>
        <v xml:space="preserve"> </v>
      </c>
      <c r="G14" s="5" t="str">
        <f>IF(AND('3º Saneamento'!$O14&gt;30%,'3º Saneamento'!G14&gt;='3º Saneamento'!$P14,'3º Saneamento'!G14&lt;='3º Saneamento'!$Q14,COUNT('3º Saneamento'!$C14:$L14)&gt;3,OR('3º Saneamento'!$N14&lt;&gt;'2º Saneamento'!$N14,'3º Saneamento'!$O14&lt;&gt;'2º Saneamento'!$O14,'3º Saneamento'!$P14&lt;&gt;'2º Saneamento'!$P14)),'3º Saneamento'!G14," ")</f>
        <v xml:space="preserve"> </v>
      </c>
      <c r="H14" s="5" t="str">
        <f>IF(AND('3º Saneamento'!$O14&gt;30%,'3º Saneamento'!H14&gt;='3º Saneamento'!$P14,'3º Saneamento'!H14&lt;='3º Saneamento'!$Q14,COUNT('3º Saneamento'!$C14:$L14)&gt;3,OR('3º Saneamento'!$N14&lt;&gt;'2º Saneamento'!$N14,'3º Saneamento'!$O14&lt;&gt;'2º Saneamento'!$O14,'3º Saneamento'!$P14&lt;&gt;'2º Saneamento'!$P14)),'3º Saneamento'!H14," ")</f>
        <v xml:space="preserve"> </v>
      </c>
      <c r="I14" s="5" t="str">
        <f>IF(AND('3º Saneamento'!$O14&gt;30%,'3º Saneamento'!I14&gt;='3º Saneamento'!$P14,'3º Saneamento'!I14&lt;='3º Saneamento'!$Q14,COUNT('3º Saneamento'!$C14:$L14)&gt;3,OR('3º Saneamento'!$N14&lt;&gt;'2º Saneamento'!$N14,'3º Saneamento'!$O14&lt;&gt;'2º Saneamento'!$O14,'3º Saneamento'!$P14&lt;&gt;'2º Saneamento'!$P14)),'3º Saneamento'!I14," ")</f>
        <v xml:space="preserve"> </v>
      </c>
      <c r="J14" s="5" t="str">
        <f>IF(AND('3º Saneamento'!$O14&gt;30%,'3º Saneamento'!J14&gt;='3º Saneamento'!$P14,'3º Saneamento'!J14&lt;='3º Saneamento'!$Q14,COUNT('3º Saneamento'!$C14:$L14)&gt;3,OR('3º Saneamento'!$N14&lt;&gt;'2º Saneamento'!$N14,'3º Saneamento'!$O14&lt;&gt;'2º Saneamento'!$O14,'3º Saneamento'!$P14&lt;&gt;'2º Saneamento'!$P14)),'3º Saneamento'!J14," ")</f>
        <v xml:space="preserve"> </v>
      </c>
      <c r="K14" s="5" t="str">
        <f>IF(AND('3º Saneamento'!$O14&gt;30%,'3º Saneamento'!K14&gt;='3º Saneamento'!$P14,'3º Saneamento'!K14&lt;='3º Saneamento'!$Q14,COUNT('3º Saneamento'!$C14:$L14)&gt;3,OR('3º Saneamento'!$N14&lt;&gt;'2º Saneamento'!$N14,'3º Saneamento'!$O14&lt;&gt;'2º Saneamento'!$O14,'3º Saneamento'!$P14&lt;&gt;'2º Saneamento'!$P14)),'3º Saneamento'!K14," ")</f>
        <v xml:space="preserve"> </v>
      </c>
      <c r="L14" s="5" t="str">
        <f>IF(AND('3º Saneamento'!$O14&gt;30%,'3º Saneamento'!L14&gt;='3º Saneamento'!$P14,'3º Saneamento'!L14&lt;='3º Saneamento'!$Q14,COUNT('3º Saneamento'!$C14:$L14)&gt;3,OR('3º Saneamento'!$N14&lt;&gt;'2º Saneamento'!$N14,'3º Saneamento'!$O14&lt;&gt;'2º Saneamento'!$O14,'3º Saneamento'!$P14&lt;&gt;'2º Saneamento'!$P14)),'3º Saneamento'!L14," ")</f>
        <v xml:space="preserve"> </v>
      </c>
      <c r="M14" s="44" t="str">
        <f t="shared" si="0"/>
        <v/>
      </c>
      <c r="N14" s="7" t="str">
        <f t="shared" si="1"/>
        <v/>
      </c>
      <c r="O14" s="8" t="str">
        <f t="shared" si="2"/>
        <v/>
      </c>
      <c r="P14" s="6" t="str">
        <f t="shared" si="3"/>
        <v/>
      </c>
      <c r="Q14" s="5" t="str">
        <f t="shared" si="4"/>
        <v/>
      </c>
    </row>
    <row r="15" spans="1:17" ht="15.75" x14ac:dyDescent="0.25">
      <c r="A15" s="3" t="str">
        <f>IF('Série original'!$A15&lt;&gt;"",'Série original'!$A15,"")</f>
        <v/>
      </c>
      <c r="B15" s="4" t="str">
        <f>IF('Série original'!$B15&lt;&gt;"",'Série original'!$B15,"")</f>
        <v/>
      </c>
      <c r="C15" s="5" t="str">
        <f>IF(AND('3º Saneamento'!$O15&gt;30%,'3º Saneamento'!C15&gt;='3º Saneamento'!$P15,'3º Saneamento'!C15&lt;='3º Saneamento'!$Q15,COUNT('3º Saneamento'!$C15:$L15)&gt;3,OR('3º Saneamento'!$N15&lt;&gt;'2º Saneamento'!$N15,'3º Saneamento'!$O15&lt;&gt;'2º Saneamento'!$O15,'3º Saneamento'!$P15&lt;&gt;'2º Saneamento'!$P15)),'3º Saneamento'!C15," ")</f>
        <v xml:space="preserve"> </v>
      </c>
      <c r="D15" s="5" t="str">
        <f>IF(AND('3º Saneamento'!$O15&gt;30%,'3º Saneamento'!D15&gt;='3º Saneamento'!$P15,'3º Saneamento'!D15&lt;='3º Saneamento'!$Q15,COUNT('3º Saneamento'!$C15:$L15)&gt;3,OR('3º Saneamento'!$N15&lt;&gt;'2º Saneamento'!$N15,'3º Saneamento'!$O15&lt;&gt;'2º Saneamento'!$O15,'3º Saneamento'!$P15&lt;&gt;'2º Saneamento'!$P15)),'3º Saneamento'!D15," ")</f>
        <v xml:space="preserve"> </v>
      </c>
      <c r="E15" s="5" t="str">
        <f>IF(AND('3º Saneamento'!$O15&gt;30%,'3º Saneamento'!E15&gt;='3º Saneamento'!$P15,'3º Saneamento'!E15&lt;='3º Saneamento'!$Q15,COUNT('3º Saneamento'!$C15:$L15)&gt;3,OR('3º Saneamento'!$N15&lt;&gt;'2º Saneamento'!$N15,'3º Saneamento'!$O15&lt;&gt;'2º Saneamento'!$O15,'3º Saneamento'!$P15&lt;&gt;'2º Saneamento'!$P15)),'3º Saneamento'!E15," ")</f>
        <v xml:space="preserve"> </v>
      </c>
      <c r="F15" s="5" t="str">
        <f>IF(AND('3º Saneamento'!$O15&gt;30%,'3º Saneamento'!F15&gt;='3º Saneamento'!$P15,'3º Saneamento'!F15&lt;='3º Saneamento'!$Q15,COUNT('3º Saneamento'!$C15:$L15)&gt;3,OR('3º Saneamento'!$N15&lt;&gt;'2º Saneamento'!$N15,'3º Saneamento'!$O15&lt;&gt;'2º Saneamento'!$O15,'3º Saneamento'!$P15&lt;&gt;'2º Saneamento'!$P15)),'3º Saneamento'!F15," ")</f>
        <v xml:space="preserve"> </v>
      </c>
      <c r="G15" s="5" t="str">
        <f>IF(AND('3º Saneamento'!$O15&gt;30%,'3º Saneamento'!G15&gt;='3º Saneamento'!$P15,'3º Saneamento'!G15&lt;='3º Saneamento'!$Q15,COUNT('3º Saneamento'!$C15:$L15)&gt;3,OR('3º Saneamento'!$N15&lt;&gt;'2º Saneamento'!$N15,'3º Saneamento'!$O15&lt;&gt;'2º Saneamento'!$O15,'3º Saneamento'!$P15&lt;&gt;'2º Saneamento'!$P15)),'3º Saneamento'!G15," ")</f>
        <v xml:space="preserve"> </v>
      </c>
      <c r="H15" s="5" t="str">
        <f>IF(AND('3º Saneamento'!$O15&gt;30%,'3º Saneamento'!H15&gt;='3º Saneamento'!$P15,'3º Saneamento'!H15&lt;='3º Saneamento'!$Q15,COUNT('3º Saneamento'!$C15:$L15)&gt;3,OR('3º Saneamento'!$N15&lt;&gt;'2º Saneamento'!$N15,'3º Saneamento'!$O15&lt;&gt;'2º Saneamento'!$O15,'3º Saneamento'!$P15&lt;&gt;'2º Saneamento'!$P15)),'3º Saneamento'!H15," ")</f>
        <v xml:space="preserve"> </v>
      </c>
      <c r="I15" s="5" t="str">
        <f>IF(AND('3º Saneamento'!$O15&gt;30%,'3º Saneamento'!I15&gt;='3º Saneamento'!$P15,'3º Saneamento'!I15&lt;='3º Saneamento'!$Q15,COUNT('3º Saneamento'!$C15:$L15)&gt;3,OR('3º Saneamento'!$N15&lt;&gt;'2º Saneamento'!$N15,'3º Saneamento'!$O15&lt;&gt;'2º Saneamento'!$O15,'3º Saneamento'!$P15&lt;&gt;'2º Saneamento'!$P15)),'3º Saneamento'!I15," ")</f>
        <v xml:space="preserve"> </v>
      </c>
      <c r="J15" s="5" t="str">
        <f>IF(AND('3º Saneamento'!$O15&gt;30%,'3º Saneamento'!J15&gt;='3º Saneamento'!$P15,'3º Saneamento'!J15&lt;='3º Saneamento'!$Q15,COUNT('3º Saneamento'!$C15:$L15)&gt;3,OR('3º Saneamento'!$N15&lt;&gt;'2º Saneamento'!$N15,'3º Saneamento'!$O15&lt;&gt;'2º Saneamento'!$O15,'3º Saneamento'!$P15&lt;&gt;'2º Saneamento'!$P15)),'3º Saneamento'!J15," ")</f>
        <v xml:space="preserve"> </v>
      </c>
      <c r="K15" s="5" t="str">
        <f>IF(AND('3º Saneamento'!$O15&gt;30%,'3º Saneamento'!K15&gt;='3º Saneamento'!$P15,'3º Saneamento'!K15&lt;='3º Saneamento'!$Q15,COUNT('3º Saneamento'!$C15:$L15)&gt;3,OR('3º Saneamento'!$N15&lt;&gt;'2º Saneamento'!$N15,'3º Saneamento'!$O15&lt;&gt;'2º Saneamento'!$O15,'3º Saneamento'!$P15&lt;&gt;'2º Saneamento'!$P15)),'3º Saneamento'!K15," ")</f>
        <v xml:space="preserve"> </v>
      </c>
      <c r="L15" s="5" t="str">
        <f>IF(AND('3º Saneamento'!$O15&gt;30%,'3º Saneamento'!L15&gt;='3º Saneamento'!$P15,'3º Saneamento'!L15&lt;='3º Saneamento'!$Q15,COUNT('3º Saneamento'!$C15:$L15)&gt;3,OR('3º Saneamento'!$N15&lt;&gt;'2º Saneamento'!$N15,'3º Saneamento'!$O15&lt;&gt;'2º Saneamento'!$O15,'3º Saneamento'!$P15&lt;&gt;'2º Saneamento'!$P15)),'3º Saneamento'!L15," ")</f>
        <v xml:space="preserve"> </v>
      </c>
      <c r="M15" s="44" t="str">
        <f t="shared" si="0"/>
        <v/>
      </c>
      <c r="N15" s="7" t="str">
        <f t="shared" si="1"/>
        <v/>
      </c>
      <c r="O15" s="8" t="str">
        <f t="shared" si="2"/>
        <v/>
      </c>
      <c r="P15" s="6" t="str">
        <f t="shared" si="3"/>
        <v/>
      </c>
      <c r="Q15" s="5" t="str">
        <f t="shared" si="4"/>
        <v/>
      </c>
    </row>
    <row r="16" spans="1:17" ht="15.75" x14ac:dyDescent="0.25">
      <c r="A16" s="3" t="str">
        <f>IF('Série original'!$A16&lt;&gt;"",'Série original'!$A16,"")</f>
        <v/>
      </c>
      <c r="B16" s="4" t="str">
        <f>IF('Série original'!$B16&lt;&gt;"",'Série original'!$B16,"")</f>
        <v/>
      </c>
      <c r="C16" s="5" t="str">
        <f>IF(AND('3º Saneamento'!$O16&gt;30%,'3º Saneamento'!C16&gt;='3º Saneamento'!$P16,'3º Saneamento'!C16&lt;='3º Saneamento'!$Q16,COUNT('3º Saneamento'!$C16:$L16)&gt;3,OR('3º Saneamento'!$N16&lt;&gt;'2º Saneamento'!$N16,'3º Saneamento'!$O16&lt;&gt;'2º Saneamento'!$O16,'3º Saneamento'!$P16&lt;&gt;'2º Saneamento'!$P16)),'3º Saneamento'!C16," ")</f>
        <v xml:space="preserve"> </v>
      </c>
      <c r="D16" s="5" t="str">
        <f>IF(AND('3º Saneamento'!$O16&gt;30%,'3º Saneamento'!D16&gt;='3º Saneamento'!$P16,'3º Saneamento'!D16&lt;='3º Saneamento'!$Q16,COUNT('3º Saneamento'!$C16:$L16)&gt;3,OR('3º Saneamento'!$N16&lt;&gt;'2º Saneamento'!$N16,'3º Saneamento'!$O16&lt;&gt;'2º Saneamento'!$O16,'3º Saneamento'!$P16&lt;&gt;'2º Saneamento'!$P16)),'3º Saneamento'!D16," ")</f>
        <v xml:space="preserve"> </v>
      </c>
      <c r="E16" s="5" t="str">
        <f>IF(AND('3º Saneamento'!$O16&gt;30%,'3º Saneamento'!E16&gt;='3º Saneamento'!$P16,'3º Saneamento'!E16&lt;='3º Saneamento'!$Q16,COUNT('3º Saneamento'!$C16:$L16)&gt;3,OR('3º Saneamento'!$N16&lt;&gt;'2º Saneamento'!$N16,'3º Saneamento'!$O16&lt;&gt;'2º Saneamento'!$O16,'3º Saneamento'!$P16&lt;&gt;'2º Saneamento'!$P16)),'3º Saneamento'!E16," ")</f>
        <v xml:space="preserve"> </v>
      </c>
      <c r="F16" s="5" t="str">
        <f>IF(AND('3º Saneamento'!$O16&gt;30%,'3º Saneamento'!F16&gt;='3º Saneamento'!$P16,'3º Saneamento'!F16&lt;='3º Saneamento'!$Q16,COUNT('3º Saneamento'!$C16:$L16)&gt;3,OR('3º Saneamento'!$N16&lt;&gt;'2º Saneamento'!$N16,'3º Saneamento'!$O16&lt;&gt;'2º Saneamento'!$O16,'3º Saneamento'!$P16&lt;&gt;'2º Saneamento'!$P16)),'3º Saneamento'!F16," ")</f>
        <v xml:space="preserve"> </v>
      </c>
      <c r="G16" s="5" t="str">
        <f>IF(AND('3º Saneamento'!$O16&gt;30%,'3º Saneamento'!G16&gt;='3º Saneamento'!$P16,'3º Saneamento'!G16&lt;='3º Saneamento'!$Q16,COUNT('3º Saneamento'!$C16:$L16)&gt;3,OR('3º Saneamento'!$N16&lt;&gt;'2º Saneamento'!$N16,'3º Saneamento'!$O16&lt;&gt;'2º Saneamento'!$O16,'3º Saneamento'!$P16&lt;&gt;'2º Saneamento'!$P16)),'3º Saneamento'!G16," ")</f>
        <v xml:space="preserve"> </v>
      </c>
      <c r="H16" s="5" t="str">
        <f>IF(AND('3º Saneamento'!$O16&gt;30%,'3º Saneamento'!H16&gt;='3º Saneamento'!$P16,'3º Saneamento'!H16&lt;='3º Saneamento'!$Q16,COUNT('3º Saneamento'!$C16:$L16)&gt;3,OR('3º Saneamento'!$N16&lt;&gt;'2º Saneamento'!$N16,'3º Saneamento'!$O16&lt;&gt;'2º Saneamento'!$O16,'3º Saneamento'!$P16&lt;&gt;'2º Saneamento'!$P16)),'3º Saneamento'!H16," ")</f>
        <v xml:space="preserve"> </v>
      </c>
      <c r="I16" s="5" t="str">
        <f>IF(AND('3º Saneamento'!$O16&gt;30%,'3º Saneamento'!I16&gt;='3º Saneamento'!$P16,'3º Saneamento'!I16&lt;='3º Saneamento'!$Q16,COUNT('3º Saneamento'!$C16:$L16)&gt;3,OR('3º Saneamento'!$N16&lt;&gt;'2º Saneamento'!$N16,'3º Saneamento'!$O16&lt;&gt;'2º Saneamento'!$O16,'3º Saneamento'!$P16&lt;&gt;'2º Saneamento'!$P16)),'3º Saneamento'!I16," ")</f>
        <v xml:space="preserve"> </v>
      </c>
      <c r="J16" s="5" t="str">
        <f>IF(AND('3º Saneamento'!$O16&gt;30%,'3º Saneamento'!J16&gt;='3º Saneamento'!$P16,'3º Saneamento'!J16&lt;='3º Saneamento'!$Q16,COUNT('3º Saneamento'!$C16:$L16)&gt;3,OR('3º Saneamento'!$N16&lt;&gt;'2º Saneamento'!$N16,'3º Saneamento'!$O16&lt;&gt;'2º Saneamento'!$O16,'3º Saneamento'!$P16&lt;&gt;'2º Saneamento'!$P16)),'3º Saneamento'!J16," ")</f>
        <v xml:space="preserve"> </v>
      </c>
      <c r="K16" s="5" t="str">
        <f>IF(AND('3º Saneamento'!$O16&gt;30%,'3º Saneamento'!K16&gt;='3º Saneamento'!$P16,'3º Saneamento'!K16&lt;='3º Saneamento'!$Q16,COUNT('3º Saneamento'!$C16:$L16)&gt;3,OR('3º Saneamento'!$N16&lt;&gt;'2º Saneamento'!$N16,'3º Saneamento'!$O16&lt;&gt;'2º Saneamento'!$O16,'3º Saneamento'!$P16&lt;&gt;'2º Saneamento'!$P16)),'3º Saneamento'!K16," ")</f>
        <v xml:space="preserve"> </v>
      </c>
      <c r="L16" s="5" t="str">
        <f>IF(AND('3º Saneamento'!$O16&gt;30%,'3º Saneamento'!L16&gt;='3º Saneamento'!$P16,'3º Saneamento'!L16&lt;='3º Saneamento'!$Q16,COUNT('3º Saneamento'!$C16:$L16)&gt;3,OR('3º Saneamento'!$N16&lt;&gt;'2º Saneamento'!$N16,'3º Saneamento'!$O16&lt;&gt;'2º Saneamento'!$O16,'3º Saneamento'!$P16&lt;&gt;'2º Saneamento'!$P16)),'3º Saneamento'!L16," ")</f>
        <v xml:space="preserve"> </v>
      </c>
      <c r="M16" s="44" t="str">
        <f t="shared" si="0"/>
        <v/>
      </c>
      <c r="N16" s="7" t="str">
        <f t="shared" si="1"/>
        <v/>
      </c>
      <c r="O16" s="8" t="str">
        <f t="shared" si="2"/>
        <v/>
      </c>
      <c r="P16" s="6" t="str">
        <f t="shared" si="3"/>
        <v/>
      </c>
      <c r="Q16" s="5" t="str">
        <f t="shared" si="4"/>
        <v/>
      </c>
    </row>
    <row r="17" spans="1:17" ht="15.75" x14ac:dyDescent="0.25">
      <c r="A17" s="3" t="str">
        <f>IF('Série original'!$A17&lt;&gt;"",'Série original'!$A17,"")</f>
        <v/>
      </c>
      <c r="B17" s="4" t="str">
        <f>IF('Série original'!$B17&lt;&gt;"",'Série original'!$B17,"")</f>
        <v/>
      </c>
      <c r="C17" s="5" t="str">
        <f>IF(AND('3º Saneamento'!$O17&gt;30%,'3º Saneamento'!C17&gt;='3º Saneamento'!$P17,'3º Saneamento'!C17&lt;='3º Saneamento'!$Q17,COUNT('3º Saneamento'!$C17:$L17)&gt;3,OR('3º Saneamento'!$N17&lt;&gt;'2º Saneamento'!$N17,'3º Saneamento'!$O17&lt;&gt;'2º Saneamento'!$O17,'3º Saneamento'!$P17&lt;&gt;'2º Saneamento'!$P17)),'3º Saneamento'!C17," ")</f>
        <v xml:space="preserve"> </v>
      </c>
      <c r="D17" s="5" t="str">
        <f>IF(AND('3º Saneamento'!$O17&gt;30%,'3º Saneamento'!D17&gt;='3º Saneamento'!$P17,'3º Saneamento'!D17&lt;='3º Saneamento'!$Q17,COUNT('3º Saneamento'!$C17:$L17)&gt;3,OR('3º Saneamento'!$N17&lt;&gt;'2º Saneamento'!$N17,'3º Saneamento'!$O17&lt;&gt;'2º Saneamento'!$O17,'3º Saneamento'!$P17&lt;&gt;'2º Saneamento'!$P17)),'3º Saneamento'!D17," ")</f>
        <v xml:space="preserve"> </v>
      </c>
      <c r="E17" s="5" t="str">
        <f>IF(AND('3º Saneamento'!$O17&gt;30%,'3º Saneamento'!E17&gt;='3º Saneamento'!$P17,'3º Saneamento'!E17&lt;='3º Saneamento'!$Q17,COUNT('3º Saneamento'!$C17:$L17)&gt;3,OR('3º Saneamento'!$N17&lt;&gt;'2º Saneamento'!$N17,'3º Saneamento'!$O17&lt;&gt;'2º Saneamento'!$O17,'3º Saneamento'!$P17&lt;&gt;'2º Saneamento'!$P17)),'3º Saneamento'!E17," ")</f>
        <v xml:space="preserve"> </v>
      </c>
      <c r="F17" s="5" t="str">
        <f>IF(AND('3º Saneamento'!$O17&gt;30%,'3º Saneamento'!F17&gt;='3º Saneamento'!$P17,'3º Saneamento'!F17&lt;='3º Saneamento'!$Q17,COUNT('3º Saneamento'!$C17:$L17)&gt;3,OR('3º Saneamento'!$N17&lt;&gt;'2º Saneamento'!$N17,'3º Saneamento'!$O17&lt;&gt;'2º Saneamento'!$O17,'3º Saneamento'!$P17&lt;&gt;'2º Saneamento'!$P17)),'3º Saneamento'!F17," ")</f>
        <v xml:space="preserve"> </v>
      </c>
      <c r="G17" s="5" t="str">
        <f>IF(AND('3º Saneamento'!$O17&gt;30%,'3º Saneamento'!G17&gt;='3º Saneamento'!$P17,'3º Saneamento'!G17&lt;='3º Saneamento'!$Q17,COUNT('3º Saneamento'!$C17:$L17)&gt;3,OR('3º Saneamento'!$N17&lt;&gt;'2º Saneamento'!$N17,'3º Saneamento'!$O17&lt;&gt;'2º Saneamento'!$O17,'3º Saneamento'!$P17&lt;&gt;'2º Saneamento'!$P17)),'3º Saneamento'!G17," ")</f>
        <v xml:space="preserve"> </v>
      </c>
      <c r="H17" s="5" t="str">
        <f>IF(AND('3º Saneamento'!$O17&gt;30%,'3º Saneamento'!H17&gt;='3º Saneamento'!$P17,'3º Saneamento'!H17&lt;='3º Saneamento'!$Q17,COUNT('3º Saneamento'!$C17:$L17)&gt;3,OR('3º Saneamento'!$N17&lt;&gt;'2º Saneamento'!$N17,'3º Saneamento'!$O17&lt;&gt;'2º Saneamento'!$O17,'3º Saneamento'!$P17&lt;&gt;'2º Saneamento'!$P17)),'3º Saneamento'!H17," ")</f>
        <v xml:space="preserve"> </v>
      </c>
      <c r="I17" s="5" t="str">
        <f>IF(AND('3º Saneamento'!$O17&gt;30%,'3º Saneamento'!I17&gt;='3º Saneamento'!$P17,'3º Saneamento'!I17&lt;='3º Saneamento'!$Q17,COUNT('3º Saneamento'!$C17:$L17)&gt;3,OR('3º Saneamento'!$N17&lt;&gt;'2º Saneamento'!$N17,'3º Saneamento'!$O17&lt;&gt;'2º Saneamento'!$O17,'3º Saneamento'!$P17&lt;&gt;'2º Saneamento'!$P17)),'3º Saneamento'!I17," ")</f>
        <v xml:space="preserve"> </v>
      </c>
      <c r="J17" s="5" t="str">
        <f>IF(AND('3º Saneamento'!$O17&gt;30%,'3º Saneamento'!J17&gt;='3º Saneamento'!$P17,'3º Saneamento'!J17&lt;='3º Saneamento'!$Q17,COUNT('3º Saneamento'!$C17:$L17)&gt;3,OR('3º Saneamento'!$N17&lt;&gt;'2º Saneamento'!$N17,'3º Saneamento'!$O17&lt;&gt;'2º Saneamento'!$O17,'3º Saneamento'!$P17&lt;&gt;'2º Saneamento'!$P17)),'3º Saneamento'!J17," ")</f>
        <v xml:space="preserve"> </v>
      </c>
      <c r="K17" s="5" t="str">
        <f>IF(AND('3º Saneamento'!$O17&gt;30%,'3º Saneamento'!K17&gt;='3º Saneamento'!$P17,'3º Saneamento'!K17&lt;='3º Saneamento'!$Q17,COUNT('3º Saneamento'!$C17:$L17)&gt;3,OR('3º Saneamento'!$N17&lt;&gt;'2º Saneamento'!$N17,'3º Saneamento'!$O17&lt;&gt;'2º Saneamento'!$O17,'3º Saneamento'!$P17&lt;&gt;'2º Saneamento'!$P17)),'3º Saneamento'!K17," ")</f>
        <v xml:space="preserve"> </v>
      </c>
      <c r="L17" s="5" t="str">
        <f>IF(AND('3º Saneamento'!$O17&gt;30%,'3º Saneamento'!L17&gt;='3º Saneamento'!$P17,'3º Saneamento'!L17&lt;='3º Saneamento'!$Q17,COUNT('3º Saneamento'!$C17:$L17)&gt;3,OR('3º Saneamento'!$N17&lt;&gt;'2º Saneamento'!$N17,'3º Saneamento'!$O17&lt;&gt;'2º Saneamento'!$O17,'3º Saneamento'!$P17&lt;&gt;'2º Saneamento'!$P17)),'3º Saneamento'!L17," ")</f>
        <v xml:space="preserve"> </v>
      </c>
      <c r="M17" s="44" t="str">
        <f t="shared" si="0"/>
        <v/>
      </c>
      <c r="N17" s="7" t="str">
        <f t="shared" si="1"/>
        <v/>
      </c>
      <c r="O17" s="8" t="str">
        <f t="shared" si="2"/>
        <v/>
      </c>
      <c r="P17" s="6" t="str">
        <f t="shared" si="3"/>
        <v/>
      </c>
      <c r="Q17" s="5" t="str">
        <f t="shared" si="4"/>
        <v/>
      </c>
    </row>
    <row r="18" spans="1:17" ht="15.75" x14ac:dyDescent="0.25">
      <c r="A18" s="3" t="str">
        <f>IF('Série original'!$A18&lt;&gt;"",'Série original'!$A18,"")</f>
        <v/>
      </c>
      <c r="B18" s="4" t="str">
        <f>IF('Série original'!$B18&lt;&gt;"",'Série original'!$B18,"")</f>
        <v/>
      </c>
      <c r="C18" s="5" t="str">
        <f>IF(AND('3º Saneamento'!$O18&gt;30%,'3º Saneamento'!C18&gt;='3º Saneamento'!$P18,'3º Saneamento'!C18&lt;='3º Saneamento'!$Q18,COUNT('3º Saneamento'!$C18:$L18)&gt;3,OR('3º Saneamento'!$N18&lt;&gt;'2º Saneamento'!$N18,'3º Saneamento'!$O18&lt;&gt;'2º Saneamento'!$O18,'3º Saneamento'!$P18&lt;&gt;'2º Saneamento'!$P18)),'3º Saneamento'!C18," ")</f>
        <v xml:space="preserve"> </v>
      </c>
      <c r="D18" s="5" t="str">
        <f>IF(AND('3º Saneamento'!$O18&gt;30%,'3º Saneamento'!D18&gt;='3º Saneamento'!$P18,'3º Saneamento'!D18&lt;='3º Saneamento'!$Q18,COUNT('3º Saneamento'!$C18:$L18)&gt;3,OR('3º Saneamento'!$N18&lt;&gt;'2º Saneamento'!$N18,'3º Saneamento'!$O18&lt;&gt;'2º Saneamento'!$O18,'3º Saneamento'!$P18&lt;&gt;'2º Saneamento'!$P18)),'3º Saneamento'!D18," ")</f>
        <v xml:space="preserve"> </v>
      </c>
      <c r="E18" s="5" t="str">
        <f>IF(AND('3º Saneamento'!$O18&gt;30%,'3º Saneamento'!E18&gt;='3º Saneamento'!$P18,'3º Saneamento'!E18&lt;='3º Saneamento'!$Q18,COUNT('3º Saneamento'!$C18:$L18)&gt;3,OR('3º Saneamento'!$N18&lt;&gt;'2º Saneamento'!$N18,'3º Saneamento'!$O18&lt;&gt;'2º Saneamento'!$O18,'3º Saneamento'!$P18&lt;&gt;'2º Saneamento'!$P18)),'3º Saneamento'!E18," ")</f>
        <v xml:space="preserve"> </v>
      </c>
      <c r="F18" s="5" t="str">
        <f>IF(AND('3º Saneamento'!$O18&gt;30%,'3º Saneamento'!F18&gt;='3º Saneamento'!$P18,'3º Saneamento'!F18&lt;='3º Saneamento'!$Q18,COUNT('3º Saneamento'!$C18:$L18)&gt;3,OR('3º Saneamento'!$N18&lt;&gt;'2º Saneamento'!$N18,'3º Saneamento'!$O18&lt;&gt;'2º Saneamento'!$O18,'3º Saneamento'!$P18&lt;&gt;'2º Saneamento'!$P18)),'3º Saneamento'!F18," ")</f>
        <v xml:space="preserve"> </v>
      </c>
      <c r="G18" s="5" t="str">
        <f>IF(AND('3º Saneamento'!$O18&gt;30%,'3º Saneamento'!G18&gt;='3º Saneamento'!$P18,'3º Saneamento'!G18&lt;='3º Saneamento'!$Q18,COUNT('3º Saneamento'!$C18:$L18)&gt;3,OR('3º Saneamento'!$N18&lt;&gt;'2º Saneamento'!$N18,'3º Saneamento'!$O18&lt;&gt;'2º Saneamento'!$O18,'3º Saneamento'!$P18&lt;&gt;'2º Saneamento'!$P18)),'3º Saneamento'!G18," ")</f>
        <v xml:space="preserve"> </v>
      </c>
      <c r="H18" s="5" t="str">
        <f>IF(AND('3º Saneamento'!$O18&gt;30%,'3º Saneamento'!H18&gt;='3º Saneamento'!$P18,'3º Saneamento'!H18&lt;='3º Saneamento'!$Q18,COUNT('3º Saneamento'!$C18:$L18)&gt;3,OR('3º Saneamento'!$N18&lt;&gt;'2º Saneamento'!$N18,'3º Saneamento'!$O18&lt;&gt;'2º Saneamento'!$O18,'3º Saneamento'!$P18&lt;&gt;'2º Saneamento'!$P18)),'3º Saneamento'!H18," ")</f>
        <v xml:space="preserve"> </v>
      </c>
      <c r="I18" s="5" t="str">
        <f>IF(AND('3º Saneamento'!$O18&gt;30%,'3º Saneamento'!I18&gt;='3º Saneamento'!$P18,'3º Saneamento'!I18&lt;='3º Saneamento'!$Q18,COUNT('3º Saneamento'!$C18:$L18)&gt;3,OR('3º Saneamento'!$N18&lt;&gt;'2º Saneamento'!$N18,'3º Saneamento'!$O18&lt;&gt;'2º Saneamento'!$O18,'3º Saneamento'!$P18&lt;&gt;'2º Saneamento'!$P18)),'3º Saneamento'!I18," ")</f>
        <v xml:space="preserve"> </v>
      </c>
      <c r="J18" s="5" t="str">
        <f>IF(AND('3º Saneamento'!$O18&gt;30%,'3º Saneamento'!J18&gt;='3º Saneamento'!$P18,'3º Saneamento'!J18&lt;='3º Saneamento'!$Q18,COUNT('3º Saneamento'!$C18:$L18)&gt;3,OR('3º Saneamento'!$N18&lt;&gt;'2º Saneamento'!$N18,'3º Saneamento'!$O18&lt;&gt;'2º Saneamento'!$O18,'3º Saneamento'!$P18&lt;&gt;'2º Saneamento'!$P18)),'3º Saneamento'!J18," ")</f>
        <v xml:space="preserve"> </v>
      </c>
      <c r="K18" s="5" t="str">
        <f>IF(AND('3º Saneamento'!$O18&gt;30%,'3º Saneamento'!K18&gt;='3º Saneamento'!$P18,'3º Saneamento'!K18&lt;='3º Saneamento'!$Q18,COUNT('3º Saneamento'!$C18:$L18)&gt;3,OR('3º Saneamento'!$N18&lt;&gt;'2º Saneamento'!$N18,'3º Saneamento'!$O18&lt;&gt;'2º Saneamento'!$O18,'3º Saneamento'!$P18&lt;&gt;'2º Saneamento'!$P18)),'3º Saneamento'!K18," ")</f>
        <v xml:space="preserve"> </v>
      </c>
      <c r="L18" s="5" t="str">
        <f>IF(AND('3º Saneamento'!$O18&gt;30%,'3º Saneamento'!L18&gt;='3º Saneamento'!$P18,'3º Saneamento'!L18&lt;='3º Saneamento'!$Q18,COUNT('3º Saneamento'!$C18:$L18)&gt;3,OR('3º Saneamento'!$N18&lt;&gt;'2º Saneamento'!$N18,'3º Saneamento'!$O18&lt;&gt;'2º Saneamento'!$O18,'3º Saneamento'!$P18&lt;&gt;'2º Saneamento'!$P18)),'3º Saneamento'!L18," ")</f>
        <v xml:space="preserve"> </v>
      </c>
      <c r="M18" s="44" t="str">
        <f t="shared" si="0"/>
        <v/>
      </c>
      <c r="N18" s="7" t="str">
        <f t="shared" si="1"/>
        <v/>
      </c>
      <c r="O18" s="8" t="str">
        <f t="shared" si="2"/>
        <v/>
      </c>
      <c r="P18" s="6" t="str">
        <f t="shared" si="3"/>
        <v/>
      </c>
      <c r="Q18" s="5" t="str">
        <f t="shared" si="4"/>
        <v/>
      </c>
    </row>
    <row r="19" spans="1:17" ht="15.75" x14ac:dyDescent="0.25">
      <c r="A19" s="3" t="str">
        <f>IF('Série original'!$A19&lt;&gt;"",'Série original'!$A19,"")</f>
        <v/>
      </c>
      <c r="B19" s="4" t="str">
        <f>IF('Série original'!$B19&lt;&gt;"",'Série original'!$B19,"")</f>
        <v/>
      </c>
      <c r="C19" s="5" t="str">
        <f>IF(AND('3º Saneamento'!$O19&gt;30%,'3º Saneamento'!C19&gt;='3º Saneamento'!$P19,'3º Saneamento'!C19&lt;='3º Saneamento'!$Q19,COUNT('3º Saneamento'!$C19:$L19)&gt;3,OR('3º Saneamento'!$N19&lt;&gt;'2º Saneamento'!$N19,'3º Saneamento'!$O19&lt;&gt;'2º Saneamento'!$O19,'3º Saneamento'!$P19&lt;&gt;'2º Saneamento'!$P19)),'3º Saneamento'!C19," ")</f>
        <v xml:space="preserve"> </v>
      </c>
      <c r="D19" s="5" t="str">
        <f>IF(AND('3º Saneamento'!$O19&gt;30%,'3º Saneamento'!D19&gt;='3º Saneamento'!$P19,'3º Saneamento'!D19&lt;='3º Saneamento'!$Q19,COUNT('3º Saneamento'!$C19:$L19)&gt;3,OR('3º Saneamento'!$N19&lt;&gt;'2º Saneamento'!$N19,'3º Saneamento'!$O19&lt;&gt;'2º Saneamento'!$O19,'3º Saneamento'!$P19&lt;&gt;'2º Saneamento'!$P19)),'3º Saneamento'!D19," ")</f>
        <v xml:space="preserve"> </v>
      </c>
      <c r="E19" s="5" t="str">
        <f>IF(AND('3º Saneamento'!$O19&gt;30%,'3º Saneamento'!E19&gt;='3º Saneamento'!$P19,'3º Saneamento'!E19&lt;='3º Saneamento'!$Q19,COUNT('3º Saneamento'!$C19:$L19)&gt;3,OR('3º Saneamento'!$N19&lt;&gt;'2º Saneamento'!$N19,'3º Saneamento'!$O19&lt;&gt;'2º Saneamento'!$O19,'3º Saneamento'!$P19&lt;&gt;'2º Saneamento'!$P19)),'3º Saneamento'!E19," ")</f>
        <v xml:space="preserve"> </v>
      </c>
      <c r="F19" s="5" t="str">
        <f>IF(AND('3º Saneamento'!$O19&gt;30%,'3º Saneamento'!F19&gt;='3º Saneamento'!$P19,'3º Saneamento'!F19&lt;='3º Saneamento'!$Q19,COUNT('3º Saneamento'!$C19:$L19)&gt;3,OR('3º Saneamento'!$N19&lt;&gt;'2º Saneamento'!$N19,'3º Saneamento'!$O19&lt;&gt;'2º Saneamento'!$O19,'3º Saneamento'!$P19&lt;&gt;'2º Saneamento'!$P19)),'3º Saneamento'!F19," ")</f>
        <v xml:space="preserve"> </v>
      </c>
      <c r="G19" s="5" t="str">
        <f>IF(AND('3º Saneamento'!$O19&gt;30%,'3º Saneamento'!G19&gt;='3º Saneamento'!$P19,'3º Saneamento'!G19&lt;='3º Saneamento'!$Q19,COUNT('3º Saneamento'!$C19:$L19)&gt;3,OR('3º Saneamento'!$N19&lt;&gt;'2º Saneamento'!$N19,'3º Saneamento'!$O19&lt;&gt;'2º Saneamento'!$O19,'3º Saneamento'!$P19&lt;&gt;'2º Saneamento'!$P19)),'3º Saneamento'!G19," ")</f>
        <v xml:space="preserve"> </v>
      </c>
      <c r="H19" s="5" t="str">
        <f>IF(AND('3º Saneamento'!$O19&gt;30%,'3º Saneamento'!H19&gt;='3º Saneamento'!$P19,'3º Saneamento'!H19&lt;='3º Saneamento'!$Q19,COUNT('3º Saneamento'!$C19:$L19)&gt;3,OR('3º Saneamento'!$N19&lt;&gt;'2º Saneamento'!$N19,'3º Saneamento'!$O19&lt;&gt;'2º Saneamento'!$O19,'3º Saneamento'!$P19&lt;&gt;'2º Saneamento'!$P19)),'3º Saneamento'!H19," ")</f>
        <v xml:space="preserve"> </v>
      </c>
      <c r="I19" s="5" t="str">
        <f>IF(AND('3º Saneamento'!$O19&gt;30%,'3º Saneamento'!I19&gt;='3º Saneamento'!$P19,'3º Saneamento'!I19&lt;='3º Saneamento'!$Q19,COUNT('3º Saneamento'!$C19:$L19)&gt;3,OR('3º Saneamento'!$N19&lt;&gt;'2º Saneamento'!$N19,'3º Saneamento'!$O19&lt;&gt;'2º Saneamento'!$O19,'3º Saneamento'!$P19&lt;&gt;'2º Saneamento'!$P19)),'3º Saneamento'!I19," ")</f>
        <v xml:space="preserve"> </v>
      </c>
      <c r="J19" s="5" t="str">
        <f>IF(AND('3º Saneamento'!$O19&gt;30%,'3º Saneamento'!J19&gt;='3º Saneamento'!$P19,'3º Saneamento'!J19&lt;='3º Saneamento'!$Q19,COUNT('3º Saneamento'!$C19:$L19)&gt;3,OR('3º Saneamento'!$N19&lt;&gt;'2º Saneamento'!$N19,'3º Saneamento'!$O19&lt;&gt;'2º Saneamento'!$O19,'3º Saneamento'!$P19&lt;&gt;'2º Saneamento'!$P19)),'3º Saneamento'!J19," ")</f>
        <v xml:space="preserve"> </v>
      </c>
      <c r="K19" s="5" t="str">
        <f>IF(AND('3º Saneamento'!$O19&gt;30%,'3º Saneamento'!K19&gt;='3º Saneamento'!$P19,'3º Saneamento'!K19&lt;='3º Saneamento'!$Q19,COUNT('3º Saneamento'!$C19:$L19)&gt;3,OR('3º Saneamento'!$N19&lt;&gt;'2º Saneamento'!$N19,'3º Saneamento'!$O19&lt;&gt;'2º Saneamento'!$O19,'3º Saneamento'!$P19&lt;&gt;'2º Saneamento'!$P19)),'3º Saneamento'!K19," ")</f>
        <v xml:space="preserve"> </v>
      </c>
      <c r="L19" s="5" t="str">
        <f>IF(AND('3º Saneamento'!$O19&gt;30%,'3º Saneamento'!L19&gt;='3º Saneamento'!$P19,'3º Saneamento'!L19&lt;='3º Saneamento'!$Q19,COUNT('3º Saneamento'!$C19:$L19)&gt;3,OR('3º Saneamento'!$N19&lt;&gt;'2º Saneamento'!$N19,'3º Saneamento'!$O19&lt;&gt;'2º Saneamento'!$O19,'3º Saneamento'!$P19&lt;&gt;'2º Saneamento'!$P19)),'3º Saneamento'!L19," ")</f>
        <v xml:space="preserve"> </v>
      </c>
      <c r="M19" s="44" t="str">
        <f t="shared" si="0"/>
        <v/>
      </c>
      <c r="N19" s="7" t="str">
        <f t="shared" si="1"/>
        <v/>
      </c>
      <c r="O19" s="8" t="str">
        <f t="shared" si="2"/>
        <v/>
      </c>
      <c r="P19" s="6" t="str">
        <f t="shared" si="3"/>
        <v/>
      </c>
      <c r="Q19" s="5" t="str">
        <f t="shared" si="4"/>
        <v/>
      </c>
    </row>
    <row r="20" spans="1:17" ht="15.75" x14ac:dyDescent="0.25">
      <c r="A20" s="3" t="str">
        <f>IF('Série original'!$A20&lt;&gt;"",'Série original'!$A20,"")</f>
        <v/>
      </c>
      <c r="B20" s="4" t="str">
        <f>IF('Série original'!$B20&lt;&gt;"",'Série original'!$B20,"")</f>
        <v/>
      </c>
      <c r="C20" s="5" t="str">
        <f>IF(AND('3º Saneamento'!$O20&gt;30%,'3º Saneamento'!C20&gt;='3º Saneamento'!$P20,'3º Saneamento'!C20&lt;='3º Saneamento'!$Q20,COUNT('3º Saneamento'!$C20:$L20)&gt;3,OR('3º Saneamento'!$N20&lt;&gt;'2º Saneamento'!$N20,'3º Saneamento'!$O20&lt;&gt;'2º Saneamento'!$O20,'3º Saneamento'!$P20&lt;&gt;'2º Saneamento'!$P20)),'3º Saneamento'!C20," ")</f>
        <v xml:space="preserve"> </v>
      </c>
      <c r="D20" s="5" t="str">
        <f>IF(AND('3º Saneamento'!$O20&gt;30%,'3º Saneamento'!D20&gt;='3º Saneamento'!$P20,'3º Saneamento'!D20&lt;='3º Saneamento'!$Q20,COUNT('3º Saneamento'!$C20:$L20)&gt;3,OR('3º Saneamento'!$N20&lt;&gt;'2º Saneamento'!$N20,'3º Saneamento'!$O20&lt;&gt;'2º Saneamento'!$O20,'3º Saneamento'!$P20&lt;&gt;'2º Saneamento'!$P20)),'3º Saneamento'!D20," ")</f>
        <v xml:space="preserve"> </v>
      </c>
      <c r="E20" s="5" t="str">
        <f>IF(AND('3º Saneamento'!$O20&gt;30%,'3º Saneamento'!E20&gt;='3º Saneamento'!$P20,'3º Saneamento'!E20&lt;='3º Saneamento'!$Q20,COUNT('3º Saneamento'!$C20:$L20)&gt;3,OR('3º Saneamento'!$N20&lt;&gt;'2º Saneamento'!$N20,'3º Saneamento'!$O20&lt;&gt;'2º Saneamento'!$O20,'3º Saneamento'!$P20&lt;&gt;'2º Saneamento'!$P20)),'3º Saneamento'!E20," ")</f>
        <v xml:space="preserve"> </v>
      </c>
      <c r="F20" s="5" t="str">
        <f>IF(AND('3º Saneamento'!$O20&gt;30%,'3º Saneamento'!F20&gt;='3º Saneamento'!$P20,'3º Saneamento'!F20&lt;='3º Saneamento'!$Q20,COUNT('3º Saneamento'!$C20:$L20)&gt;3,OR('3º Saneamento'!$N20&lt;&gt;'2º Saneamento'!$N20,'3º Saneamento'!$O20&lt;&gt;'2º Saneamento'!$O20,'3º Saneamento'!$P20&lt;&gt;'2º Saneamento'!$P20)),'3º Saneamento'!F20," ")</f>
        <v xml:space="preserve"> </v>
      </c>
      <c r="G20" s="5" t="str">
        <f>IF(AND('3º Saneamento'!$O20&gt;30%,'3º Saneamento'!G20&gt;='3º Saneamento'!$P20,'3º Saneamento'!G20&lt;='3º Saneamento'!$Q20,COUNT('3º Saneamento'!$C20:$L20)&gt;3,OR('3º Saneamento'!$N20&lt;&gt;'2º Saneamento'!$N20,'3º Saneamento'!$O20&lt;&gt;'2º Saneamento'!$O20,'3º Saneamento'!$P20&lt;&gt;'2º Saneamento'!$P20)),'3º Saneamento'!G20," ")</f>
        <v xml:space="preserve"> </v>
      </c>
      <c r="H20" s="5" t="str">
        <f>IF(AND('3º Saneamento'!$O20&gt;30%,'3º Saneamento'!H20&gt;='3º Saneamento'!$P20,'3º Saneamento'!H20&lt;='3º Saneamento'!$Q20,COUNT('3º Saneamento'!$C20:$L20)&gt;3,OR('3º Saneamento'!$N20&lt;&gt;'2º Saneamento'!$N20,'3º Saneamento'!$O20&lt;&gt;'2º Saneamento'!$O20,'3º Saneamento'!$P20&lt;&gt;'2º Saneamento'!$P20)),'3º Saneamento'!H20," ")</f>
        <v xml:space="preserve"> </v>
      </c>
      <c r="I20" s="5" t="str">
        <f>IF(AND('3º Saneamento'!$O20&gt;30%,'3º Saneamento'!I20&gt;='3º Saneamento'!$P20,'3º Saneamento'!I20&lt;='3º Saneamento'!$Q20,COUNT('3º Saneamento'!$C20:$L20)&gt;3,OR('3º Saneamento'!$N20&lt;&gt;'2º Saneamento'!$N20,'3º Saneamento'!$O20&lt;&gt;'2º Saneamento'!$O20,'3º Saneamento'!$P20&lt;&gt;'2º Saneamento'!$P20)),'3º Saneamento'!I20," ")</f>
        <v xml:space="preserve"> </v>
      </c>
      <c r="J20" s="5" t="str">
        <f>IF(AND('3º Saneamento'!$O20&gt;30%,'3º Saneamento'!J20&gt;='3º Saneamento'!$P20,'3º Saneamento'!J20&lt;='3º Saneamento'!$Q20,COUNT('3º Saneamento'!$C20:$L20)&gt;3,OR('3º Saneamento'!$N20&lt;&gt;'2º Saneamento'!$N20,'3º Saneamento'!$O20&lt;&gt;'2º Saneamento'!$O20,'3º Saneamento'!$P20&lt;&gt;'2º Saneamento'!$P20)),'3º Saneamento'!J20," ")</f>
        <v xml:space="preserve"> </v>
      </c>
      <c r="K20" s="5" t="str">
        <f>IF(AND('3º Saneamento'!$O20&gt;30%,'3º Saneamento'!K20&gt;='3º Saneamento'!$P20,'3º Saneamento'!K20&lt;='3º Saneamento'!$Q20,COUNT('3º Saneamento'!$C20:$L20)&gt;3,OR('3º Saneamento'!$N20&lt;&gt;'2º Saneamento'!$N20,'3º Saneamento'!$O20&lt;&gt;'2º Saneamento'!$O20,'3º Saneamento'!$P20&lt;&gt;'2º Saneamento'!$P20)),'3º Saneamento'!K20," ")</f>
        <v xml:space="preserve"> </v>
      </c>
      <c r="L20" s="5" t="str">
        <f>IF(AND('3º Saneamento'!$O20&gt;30%,'3º Saneamento'!L20&gt;='3º Saneamento'!$P20,'3º Saneamento'!L20&lt;='3º Saneamento'!$Q20,COUNT('3º Saneamento'!$C20:$L20)&gt;3,OR('3º Saneamento'!$N20&lt;&gt;'2º Saneamento'!$N20,'3º Saneamento'!$O20&lt;&gt;'2º Saneamento'!$O20,'3º Saneamento'!$P20&lt;&gt;'2º Saneamento'!$P20)),'3º Saneamento'!L20," ")</f>
        <v xml:space="preserve"> </v>
      </c>
      <c r="M20" s="44" t="str">
        <f t="shared" si="0"/>
        <v/>
      </c>
      <c r="N20" s="7" t="str">
        <f t="shared" si="1"/>
        <v/>
      </c>
      <c r="O20" s="8" t="str">
        <f t="shared" si="2"/>
        <v/>
      </c>
      <c r="P20" s="6" t="str">
        <f t="shared" si="3"/>
        <v/>
      </c>
      <c r="Q20" s="5" t="str">
        <f t="shared" si="4"/>
        <v/>
      </c>
    </row>
    <row r="21" spans="1:17" ht="15.75" x14ac:dyDescent="0.25">
      <c r="A21" s="3" t="str">
        <f>IF('Série original'!$A21&lt;&gt;"",'Série original'!$A21,"")</f>
        <v/>
      </c>
      <c r="B21" s="4" t="str">
        <f>IF('Série original'!$B21&lt;&gt;"",'Série original'!$B21,"")</f>
        <v/>
      </c>
      <c r="C21" s="5" t="str">
        <f>IF(AND('3º Saneamento'!$O21&gt;30%,'3º Saneamento'!C21&gt;='3º Saneamento'!$P21,'3º Saneamento'!C21&lt;='3º Saneamento'!$Q21,COUNT('3º Saneamento'!$C21:$L21)&gt;3,OR('3º Saneamento'!$N21&lt;&gt;'2º Saneamento'!$N21,'3º Saneamento'!$O21&lt;&gt;'2º Saneamento'!$O21,'3º Saneamento'!$P21&lt;&gt;'2º Saneamento'!$P21)),'3º Saneamento'!C21," ")</f>
        <v xml:space="preserve"> </v>
      </c>
      <c r="D21" s="5" t="str">
        <f>IF(AND('3º Saneamento'!$O21&gt;30%,'3º Saneamento'!D21&gt;='3º Saneamento'!$P21,'3º Saneamento'!D21&lt;='3º Saneamento'!$Q21,COUNT('3º Saneamento'!$C21:$L21)&gt;3,OR('3º Saneamento'!$N21&lt;&gt;'2º Saneamento'!$N21,'3º Saneamento'!$O21&lt;&gt;'2º Saneamento'!$O21,'3º Saneamento'!$P21&lt;&gt;'2º Saneamento'!$P21)),'3º Saneamento'!D21," ")</f>
        <v xml:space="preserve"> </v>
      </c>
      <c r="E21" s="5" t="str">
        <f>IF(AND('3º Saneamento'!$O21&gt;30%,'3º Saneamento'!E21&gt;='3º Saneamento'!$P21,'3º Saneamento'!E21&lt;='3º Saneamento'!$Q21,COUNT('3º Saneamento'!$C21:$L21)&gt;3,OR('3º Saneamento'!$N21&lt;&gt;'2º Saneamento'!$N21,'3º Saneamento'!$O21&lt;&gt;'2º Saneamento'!$O21,'3º Saneamento'!$P21&lt;&gt;'2º Saneamento'!$P21)),'3º Saneamento'!E21," ")</f>
        <v xml:space="preserve"> </v>
      </c>
      <c r="F21" s="5" t="str">
        <f>IF(AND('3º Saneamento'!$O21&gt;30%,'3º Saneamento'!F21&gt;='3º Saneamento'!$P21,'3º Saneamento'!F21&lt;='3º Saneamento'!$Q21,COUNT('3º Saneamento'!$C21:$L21)&gt;3,OR('3º Saneamento'!$N21&lt;&gt;'2º Saneamento'!$N21,'3º Saneamento'!$O21&lt;&gt;'2º Saneamento'!$O21,'3º Saneamento'!$P21&lt;&gt;'2º Saneamento'!$P21)),'3º Saneamento'!F21," ")</f>
        <v xml:space="preserve"> </v>
      </c>
      <c r="G21" s="5" t="str">
        <f>IF(AND('3º Saneamento'!$O21&gt;30%,'3º Saneamento'!G21&gt;='3º Saneamento'!$P21,'3º Saneamento'!G21&lt;='3º Saneamento'!$Q21,COUNT('3º Saneamento'!$C21:$L21)&gt;3,OR('3º Saneamento'!$N21&lt;&gt;'2º Saneamento'!$N21,'3º Saneamento'!$O21&lt;&gt;'2º Saneamento'!$O21,'3º Saneamento'!$P21&lt;&gt;'2º Saneamento'!$P21)),'3º Saneamento'!G21," ")</f>
        <v xml:space="preserve"> </v>
      </c>
      <c r="H21" s="5" t="str">
        <f>IF(AND('3º Saneamento'!$O21&gt;30%,'3º Saneamento'!H21&gt;='3º Saneamento'!$P21,'3º Saneamento'!H21&lt;='3º Saneamento'!$Q21,COUNT('3º Saneamento'!$C21:$L21)&gt;3,OR('3º Saneamento'!$N21&lt;&gt;'2º Saneamento'!$N21,'3º Saneamento'!$O21&lt;&gt;'2º Saneamento'!$O21,'3º Saneamento'!$P21&lt;&gt;'2º Saneamento'!$P21)),'3º Saneamento'!H21," ")</f>
        <v xml:space="preserve"> </v>
      </c>
      <c r="I21" s="5" t="str">
        <f>IF(AND('3º Saneamento'!$O21&gt;30%,'3º Saneamento'!I21&gt;='3º Saneamento'!$P21,'3º Saneamento'!I21&lt;='3º Saneamento'!$Q21,COUNT('3º Saneamento'!$C21:$L21)&gt;3,OR('3º Saneamento'!$N21&lt;&gt;'2º Saneamento'!$N21,'3º Saneamento'!$O21&lt;&gt;'2º Saneamento'!$O21,'3º Saneamento'!$P21&lt;&gt;'2º Saneamento'!$P21)),'3º Saneamento'!I21," ")</f>
        <v xml:space="preserve"> </v>
      </c>
      <c r="J21" s="5" t="str">
        <f>IF(AND('3º Saneamento'!$O21&gt;30%,'3º Saneamento'!J21&gt;='3º Saneamento'!$P21,'3º Saneamento'!J21&lt;='3º Saneamento'!$Q21,COUNT('3º Saneamento'!$C21:$L21)&gt;3,OR('3º Saneamento'!$N21&lt;&gt;'2º Saneamento'!$N21,'3º Saneamento'!$O21&lt;&gt;'2º Saneamento'!$O21,'3º Saneamento'!$P21&lt;&gt;'2º Saneamento'!$P21)),'3º Saneamento'!J21," ")</f>
        <v xml:space="preserve"> </v>
      </c>
      <c r="K21" s="5" t="str">
        <f>IF(AND('3º Saneamento'!$O21&gt;30%,'3º Saneamento'!K21&gt;='3º Saneamento'!$P21,'3º Saneamento'!K21&lt;='3º Saneamento'!$Q21,COUNT('3º Saneamento'!$C21:$L21)&gt;3,OR('3º Saneamento'!$N21&lt;&gt;'2º Saneamento'!$N21,'3º Saneamento'!$O21&lt;&gt;'2º Saneamento'!$O21,'3º Saneamento'!$P21&lt;&gt;'2º Saneamento'!$P21)),'3º Saneamento'!K21," ")</f>
        <v xml:space="preserve"> </v>
      </c>
      <c r="L21" s="5" t="str">
        <f>IF(AND('3º Saneamento'!$O21&gt;30%,'3º Saneamento'!L21&gt;='3º Saneamento'!$P21,'3º Saneamento'!L21&lt;='3º Saneamento'!$Q21,COUNT('3º Saneamento'!$C21:$L21)&gt;3,OR('3º Saneamento'!$N21&lt;&gt;'2º Saneamento'!$N21,'3º Saneamento'!$O21&lt;&gt;'2º Saneamento'!$O21,'3º Saneamento'!$P21&lt;&gt;'2º Saneamento'!$P21)),'3º Saneamento'!L21," ")</f>
        <v xml:space="preserve"> </v>
      </c>
      <c r="M21" s="44" t="str">
        <f t="shared" si="0"/>
        <v/>
      </c>
      <c r="N21" s="7" t="str">
        <f t="shared" si="1"/>
        <v/>
      </c>
      <c r="O21" s="8" t="str">
        <f t="shared" si="2"/>
        <v/>
      </c>
      <c r="P21" s="6" t="str">
        <f t="shared" si="3"/>
        <v/>
      </c>
      <c r="Q21" s="5" t="str">
        <f t="shared" si="4"/>
        <v/>
      </c>
    </row>
    <row r="22" spans="1:17" ht="15.75" x14ac:dyDescent="0.25">
      <c r="A22" s="3" t="str">
        <f>IF('Série original'!$A22&lt;&gt;"",'Série original'!$A22,"")</f>
        <v/>
      </c>
      <c r="B22" s="4" t="str">
        <f>IF('Série original'!$B22&lt;&gt;"",'Série original'!$B22,"")</f>
        <v/>
      </c>
      <c r="C22" s="5" t="str">
        <f>IF(AND('3º Saneamento'!$O22&gt;30%,'3º Saneamento'!C22&gt;='3º Saneamento'!$P22,'3º Saneamento'!C22&lt;='3º Saneamento'!$Q22,COUNT('3º Saneamento'!$C22:$L22)&gt;3,OR('3º Saneamento'!$N22&lt;&gt;'2º Saneamento'!$N22,'3º Saneamento'!$O22&lt;&gt;'2º Saneamento'!$O22,'3º Saneamento'!$P22&lt;&gt;'2º Saneamento'!$P22)),'3º Saneamento'!C22," ")</f>
        <v xml:space="preserve"> </v>
      </c>
      <c r="D22" s="5" t="str">
        <f>IF(AND('3º Saneamento'!$O22&gt;30%,'3º Saneamento'!D22&gt;='3º Saneamento'!$P22,'3º Saneamento'!D22&lt;='3º Saneamento'!$Q22,COUNT('3º Saneamento'!$C22:$L22)&gt;3,OR('3º Saneamento'!$N22&lt;&gt;'2º Saneamento'!$N22,'3º Saneamento'!$O22&lt;&gt;'2º Saneamento'!$O22,'3º Saneamento'!$P22&lt;&gt;'2º Saneamento'!$P22)),'3º Saneamento'!D22," ")</f>
        <v xml:space="preserve"> </v>
      </c>
      <c r="E22" s="5" t="str">
        <f>IF(AND('3º Saneamento'!$O22&gt;30%,'3º Saneamento'!E22&gt;='3º Saneamento'!$P22,'3º Saneamento'!E22&lt;='3º Saneamento'!$Q22,COUNT('3º Saneamento'!$C22:$L22)&gt;3,OR('3º Saneamento'!$N22&lt;&gt;'2º Saneamento'!$N22,'3º Saneamento'!$O22&lt;&gt;'2º Saneamento'!$O22,'3º Saneamento'!$P22&lt;&gt;'2º Saneamento'!$P22)),'3º Saneamento'!E22," ")</f>
        <v xml:space="preserve"> </v>
      </c>
      <c r="F22" s="5" t="str">
        <f>IF(AND('3º Saneamento'!$O22&gt;30%,'3º Saneamento'!F22&gt;='3º Saneamento'!$P22,'3º Saneamento'!F22&lt;='3º Saneamento'!$Q22,COUNT('3º Saneamento'!$C22:$L22)&gt;3,OR('3º Saneamento'!$N22&lt;&gt;'2º Saneamento'!$N22,'3º Saneamento'!$O22&lt;&gt;'2º Saneamento'!$O22,'3º Saneamento'!$P22&lt;&gt;'2º Saneamento'!$P22)),'3º Saneamento'!F22," ")</f>
        <v xml:space="preserve"> </v>
      </c>
      <c r="G22" s="5" t="str">
        <f>IF(AND('3º Saneamento'!$O22&gt;30%,'3º Saneamento'!G22&gt;='3º Saneamento'!$P22,'3º Saneamento'!G22&lt;='3º Saneamento'!$Q22,COUNT('3º Saneamento'!$C22:$L22)&gt;3,OR('3º Saneamento'!$N22&lt;&gt;'2º Saneamento'!$N22,'3º Saneamento'!$O22&lt;&gt;'2º Saneamento'!$O22,'3º Saneamento'!$P22&lt;&gt;'2º Saneamento'!$P22)),'3º Saneamento'!G22," ")</f>
        <v xml:space="preserve"> </v>
      </c>
      <c r="H22" s="5" t="str">
        <f>IF(AND('3º Saneamento'!$O22&gt;30%,'3º Saneamento'!H22&gt;='3º Saneamento'!$P22,'3º Saneamento'!H22&lt;='3º Saneamento'!$Q22,COUNT('3º Saneamento'!$C22:$L22)&gt;3,OR('3º Saneamento'!$N22&lt;&gt;'2º Saneamento'!$N22,'3º Saneamento'!$O22&lt;&gt;'2º Saneamento'!$O22,'3º Saneamento'!$P22&lt;&gt;'2º Saneamento'!$P22)),'3º Saneamento'!H22," ")</f>
        <v xml:space="preserve"> </v>
      </c>
      <c r="I22" s="5" t="str">
        <f>IF(AND('3º Saneamento'!$O22&gt;30%,'3º Saneamento'!I22&gt;='3º Saneamento'!$P22,'3º Saneamento'!I22&lt;='3º Saneamento'!$Q22,COUNT('3º Saneamento'!$C22:$L22)&gt;3,OR('3º Saneamento'!$N22&lt;&gt;'2º Saneamento'!$N22,'3º Saneamento'!$O22&lt;&gt;'2º Saneamento'!$O22,'3º Saneamento'!$P22&lt;&gt;'2º Saneamento'!$P22)),'3º Saneamento'!I22," ")</f>
        <v xml:space="preserve"> </v>
      </c>
      <c r="J22" s="5" t="str">
        <f>IF(AND('3º Saneamento'!$O22&gt;30%,'3º Saneamento'!J22&gt;='3º Saneamento'!$P22,'3º Saneamento'!J22&lt;='3º Saneamento'!$Q22,COUNT('3º Saneamento'!$C22:$L22)&gt;3,OR('3º Saneamento'!$N22&lt;&gt;'2º Saneamento'!$N22,'3º Saneamento'!$O22&lt;&gt;'2º Saneamento'!$O22,'3º Saneamento'!$P22&lt;&gt;'2º Saneamento'!$P22)),'3º Saneamento'!J22," ")</f>
        <v xml:space="preserve"> </v>
      </c>
      <c r="K22" s="5" t="str">
        <f>IF(AND('3º Saneamento'!$O22&gt;30%,'3º Saneamento'!K22&gt;='3º Saneamento'!$P22,'3º Saneamento'!K22&lt;='3º Saneamento'!$Q22,COUNT('3º Saneamento'!$C22:$L22)&gt;3,OR('3º Saneamento'!$N22&lt;&gt;'2º Saneamento'!$N22,'3º Saneamento'!$O22&lt;&gt;'2º Saneamento'!$O22,'3º Saneamento'!$P22&lt;&gt;'2º Saneamento'!$P22)),'3º Saneamento'!K22," ")</f>
        <v xml:space="preserve"> </v>
      </c>
      <c r="L22" s="5" t="str">
        <f>IF(AND('3º Saneamento'!$O22&gt;30%,'3º Saneamento'!L22&gt;='3º Saneamento'!$P22,'3º Saneamento'!L22&lt;='3º Saneamento'!$Q22,COUNT('3º Saneamento'!$C22:$L22)&gt;3,OR('3º Saneamento'!$N22&lt;&gt;'2º Saneamento'!$N22,'3º Saneamento'!$O22&lt;&gt;'2º Saneamento'!$O22,'3º Saneamento'!$P22&lt;&gt;'2º Saneamento'!$P22)),'3º Saneamento'!L22," ")</f>
        <v xml:space="preserve"> </v>
      </c>
      <c r="M22" s="44" t="str">
        <f t="shared" si="0"/>
        <v/>
      </c>
      <c r="N22" s="7" t="str">
        <f t="shared" si="1"/>
        <v/>
      </c>
      <c r="O22" s="8" t="str">
        <f t="shared" si="2"/>
        <v/>
      </c>
      <c r="P22" s="6" t="str">
        <f t="shared" si="3"/>
        <v/>
      </c>
      <c r="Q22" s="5" t="str">
        <f t="shared" si="4"/>
        <v/>
      </c>
    </row>
    <row r="23" spans="1:17" ht="15.75" x14ac:dyDescent="0.25">
      <c r="A23" s="3" t="str">
        <f>IF('Série original'!$A23&lt;&gt;"",'Série original'!$A23,"")</f>
        <v/>
      </c>
      <c r="B23" s="4" t="str">
        <f>IF('Série original'!$B23&lt;&gt;"",'Série original'!$B23,"")</f>
        <v/>
      </c>
      <c r="C23" s="5" t="str">
        <f>IF(AND('3º Saneamento'!$O23&gt;30%,'3º Saneamento'!C23&gt;='3º Saneamento'!$P23,'3º Saneamento'!C23&lt;='3º Saneamento'!$Q23,COUNT('3º Saneamento'!$C23:$L23)&gt;3,OR('3º Saneamento'!$N23&lt;&gt;'2º Saneamento'!$N23,'3º Saneamento'!$O23&lt;&gt;'2º Saneamento'!$O23,'3º Saneamento'!$P23&lt;&gt;'2º Saneamento'!$P23)),'3º Saneamento'!C23," ")</f>
        <v xml:space="preserve"> </v>
      </c>
      <c r="D23" s="5" t="str">
        <f>IF(AND('3º Saneamento'!$O23&gt;30%,'3º Saneamento'!D23&gt;='3º Saneamento'!$P23,'3º Saneamento'!D23&lt;='3º Saneamento'!$Q23,COUNT('3º Saneamento'!$C23:$L23)&gt;3,OR('3º Saneamento'!$N23&lt;&gt;'2º Saneamento'!$N23,'3º Saneamento'!$O23&lt;&gt;'2º Saneamento'!$O23,'3º Saneamento'!$P23&lt;&gt;'2º Saneamento'!$P23)),'3º Saneamento'!D23," ")</f>
        <v xml:space="preserve"> </v>
      </c>
      <c r="E23" s="5" t="str">
        <f>IF(AND('3º Saneamento'!$O23&gt;30%,'3º Saneamento'!E23&gt;='3º Saneamento'!$P23,'3º Saneamento'!E23&lt;='3º Saneamento'!$Q23,COUNT('3º Saneamento'!$C23:$L23)&gt;3,OR('3º Saneamento'!$N23&lt;&gt;'2º Saneamento'!$N23,'3º Saneamento'!$O23&lt;&gt;'2º Saneamento'!$O23,'3º Saneamento'!$P23&lt;&gt;'2º Saneamento'!$P23)),'3º Saneamento'!E23," ")</f>
        <v xml:space="preserve"> </v>
      </c>
      <c r="F23" s="5" t="str">
        <f>IF(AND('3º Saneamento'!$O23&gt;30%,'3º Saneamento'!F23&gt;='3º Saneamento'!$P23,'3º Saneamento'!F23&lt;='3º Saneamento'!$Q23,COUNT('3º Saneamento'!$C23:$L23)&gt;3,OR('3º Saneamento'!$N23&lt;&gt;'2º Saneamento'!$N23,'3º Saneamento'!$O23&lt;&gt;'2º Saneamento'!$O23,'3º Saneamento'!$P23&lt;&gt;'2º Saneamento'!$P23)),'3º Saneamento'!F23," ")</f>
        <v xml:space="preserve"> </v>
      </c>
      <c r="G23" s="5" t="str">
        <f>IF(AND('3º Saneamento'!$O23&gt;30%,'3º Saneamento'!G23&gt;='3º Saneamento'!$P23,'3º Saneamento'!G23&lt;='3º Saneamento'!$Q23,COUNT('3º Saneamento'!$C23:$L23)&gt;3,OR('3º Saneamento'!$N23&lt;&gt;'2º Saneamento'!$N23,'3º Saneamento'!$O23&lt;&gt;'2º Saneamento'!$O23,'3º Saneamento'!$P23&lt;&gt;'2º Saneamento'!$P23)),'3º Saneamento'!G23," ")</f>
        <v xml:space="preserve"> </v>
      </c>
      <c r="H23" s="5" t="str">
        <f>IF(AND('3º Saneamento'!$O23&gt;30%,'3º Saneamento'!H23&gt;='3º Saneamento'!$P23,'3º Saneamento'!H23&lt;='3º Saneamento'!$Q23,COUNT('3º Saneamento'!$C23:$L23)&gt;3,OR('3º Saneamento'!$N23&lt;&gt;'2º Saneamento'!$N23,'3º Saneamento'!$O23&lt;&gt;'2º Saneamento'!$O23,'3º Saneamento'!$P23&lt;&gt;'2º Saneamento'!$P23)),'3º Saneamento'!H23," ")</f>
        <v xml:space="preserve"> </v>
      </c>
      <c r="I23" s="5" t="str">
        <f>IF(AND('3º Saneamento'!$O23&gt;30%,'3º Saneamento'!I23&gt;='3º Saneamento'!$P23,'3º Saneamento'!I23&lt;='3º Saneamento'!$Q23,COUNT('3º Saneamento'!$C23:$L23)&gt;3,OR('3º Saneamento'!$N23&lt;&gt;'2º Saneamento'!$N23,'3º Saneamento'!$O23&lt;&gt;'2º Saneamento'!$O23,'3º Saneamento'!$P23&lt;&gt;'2º Saneamento'!$P23)),'3º Saneamento'!I23," ")</f>
        <v xml:space="preserve"> </v>
      </c>
      <c r="J23" s="5" t="str">
        <f>IF(AND('3º Saneamento'!$O23&gt;30%,'3º Saneamento'!J23&gt;='3º Saneamento'!$P23,'3º Saneamento'!J23&lt;='3º Saneamento'!$Q23,COUNT('3º Saneamento'!$C23:$L23)&gt;3,OR('3º Saneamento'!$N23&lt;&gt;'2º Saneamento'!$N23,'3º Saneamento'!$O23&lt;&gt;'2º Saneamento'!$O23,'3º Saneamento'!$P23&lt;&gt;'2º Saneamento'!$P23)),'3º Saneamento'!J23," ")</f>
        <v xml:space="preserve"> </v>
      </c>
      <c r="K23" s="5" t="str">
        <f>IF(AND('3º Saneamento'!$O23&gt;30%,'3º Saneamento'!K23&gt;='3º Saneamento'!$P23,'3º Saneamento'!K23&lt;='3º Saneamento'!$Q23,COUNT('3º Saneamento'!$C23:$L23)&gt;3,OR('3º Saneamento'!$N23&lt;&gt;'2º Saneamento'!$N23,'3º Saneamento'!$O23&lt;&gt;'2º Saneamento'!$O23,'3º Saneamento'!$P23&lt;&gt;'2º Saneamento'!$P23)),'3º Saneamento'!K23," ")</f>
        <v xml:space="preserve"> </v>
      </c>
      <c r="L23" s="5" t="str">
        <f>IF(AND('3º Saneamento'!$O23&gt;30%,'3º Saneamento'!L23&gt;='3º Saneamento'!$P23,'3º Saneamento'!L23&lt;='3º Saneamento'!$Q23,COUNT('3º Saneamento'!$C23:$L23)&gt;3,OR('3º Saneamento'!$N23&lt;&gt;'2º Saneamento'!$N23,'3º Saneamento'!$O23&lt;&gt;'2º Saneamento'!$O23,'3º Saneamento'!$P23&lt;&gt;'2º Saneamento'!$P23)),'3º Saneamento'!L23," ")</f>
        <v xml:space="preserve"> </v>
      </c>
      <c r="M23" s="44" t="str">
        <f t="shared" si="0"/>
        <v/>
      </c>
      <c r="N23" s="7" t="str">
        <f t="shared" si="1"/>
        <v/>
      </c>
      <c r="O23" s="8" t="str">
        <f t="shared" si="2"/>
        <v/>
      </c>
      <c r="P23" s="6" t="str">
        <f t="shared" si="3"/>
        <v/>
      </c>
      <c r="Q23" s="5" t="str">
        <f t="shared" si="4"/>
        <v/>
      </c>
    </row>
    <row r="24" spans="1:17" ht="15.75" x14ac:dyDescent="0.25">
      <c r="A24" s="3" t="str">
        <f>IF('Série original'!$A24&lt;&gt;"",'Série original'!$A24,"")</f>
        <v/>
      </c>
      <c r="B24" s="4" t="str">
        <f>IF('Série original'!$B24&lt;&gt;"",'Série original'!$B24,"")</f>
        <v/>
      </c>
      <c r="C24" s="5" t="str">
        <f>IF(AND('3º Saneamento'!$O24&gt;30%,'3º Saneamento'!C24&gt;='3º Saneamento'!$P24,'3º Saneamento'!C24&lt;='3º Saneamento'!$Q24,COUNT('3º Saneamento'!$C24:$L24)&gt;3,OR('3º Saneamento'!$N24&lt;&gt;'2º Saneamento'!$N24,'3º Saneamento'!$O24&lt;&gt;'2º Saneamento'!$O24,'3º Saneamento'!$P24&lt;&gt;'2º Saneamento'!$P24)),'3º Saneamento'!C24," ")</f>
        <v xml:space="preserve"> </v>
      </c>
      <c r="D24" s="5" t="str">
        <f>IF(AND('3º Saneamento'!$O24&gt;30%,'3º Saneamento'!D24&gt;='3º Saneamento'!$P24,'3º Saneamento'!D24&lt;='3º Saneamento'!$Q24,COUNT('3º Saneamento'!$C24:$L24)&gt;3,OR('3º Saneamento'!$N24&lt;&gt;'2º Saneamento'!$N24,'3º Saneamento'!$O24&lt;&gt;'2º Saneamento'!$O24,'3º Saneamento'!$P24&lt;&gt;'2º Saneamento'!$P24)),'3º Saneamento'!D24," ")</f>
        <v xml:space="preserve"> </v>
      </c>
      <c r="E24" s="5" t="str">
        <f>IF(AND('3º Saneamento'!$O24&gt;30%,'3º Saneamento'!E24&gt;='3º Saneamento'!$P24,'3º Saneamento'!E24&lt;='3º Saneamento'!$Q24,COUNT('3º Saneamento'!$C24:$L24)&gt;3,OR('3º Saneamento'!$N24&lt;&gt;'2º Saneamento'!$N24,'3º Saneamento'!$O24&lt;&gt;'2º Saneamento'!$O24,'3º Saneamento'!$P24&lt;&gt;'2º Saneamento'!$P24)),'3º Saneamento'!E24," ")</f>
        <v xml:space="preserve"> </v>
      </c>
      <c r="F24" s="5" t="str">
        <f>IF(AND('3º Saneamento'!$O24&gt;30%,'3º Saneamento'!F24&gt;='3º Saneamento'!$P24,'3º Saneamento'!F24&lt;='3º Saneamento'!$Q24,COUNT('3º Saneamento'!$C24:$L24)&gt;3,OR('3º Saneamento'!$N24&lt;&gt;'2º Saneamento'!$N24,'3º Saneamento'!$O24&lt;&gt;'2º Saneamento'!$O24,'3º Saneamento'!$P24&lt;&gt;'2º Saneamento'!$P24)),'3º Saneamento'!F24," ")</f>
        <v xml:space="preserve"> </v>
      </c>
      <c r="G24" s="5" t="str">
        <f>IF(AND('3º Saneamento'!$O24&gt;30%,'3º Saneamento'!G24&gt;='3º Saneamento'!$P24,'3º Saneamento'!G24&lt;='3º Saneamento'!$Q24,COUNT('3º Saneamento'!$C24:$L24)&gt;3,OR('3º Saneamento'!$N24&lt;&gt;'2º Saneamento'!$N24,'3º Saneamento'!$O24&lt;&gt;'2º Saneamento'!$O24,'3º Saneamento'!$P24&lt;&gt;'2º Saneamento'!$P24)),'3º Saneamento'!G24," ")</f>
        <v xml:space="preserve"> </v>
      </c>
      <c r="H24" s="5" t="str">
        <f>IF(AND('3º Saneamento'!$O24&gt;30%,'3º Saneamento'!H24&gt;='3º Saneamento'!$P24,'3º Saneamento'!H24&lt;='3º Saneamento'!$Q24,COUNT('3º Saneamento'!$C24:$L24)&gt;3,OR('3º Saneamento'!$N24&lt;&gt;'2º Saneamento'!$N24,'3º Saneamento'!$O24&lt;&gt;'2º Saneamento'!$O24,'3º Saneamento'!$P24&lt;&gt;'2º Saneamento'!$P24)),'3º Saneamento'!H24," ")</f>
        <v xml:space="preserve"> </v>
      </c>
      <c r="I24" s="5" t="str">
        <f>IF(AND('3º Saneamento'!$O24&gt;30%,'3º Saneamento'!I24&gt;='3º Saneamento'!$P24,'3º Saneamento'!I24&lt;='3º Saneamento'!$Q24,COUNT('3º Saneamento'!$C24:$L24)&gt;3,OR('3º Saneamento'!$N24&lt;&gt;'2º Saneamento'!$N24,'3º Saneamento'!$O24&lt;&gt;'2º Saneamento'!$O24,'3º Saneamento'!$P24&lt;&gt;'2º Saneamento'!$P24)),'3º Saneamento'!I24," ")</f>
        <v xml:space="preserve"> </v>
      </c>
      <c r="J24" s="5" t="str">
        <f>IF(AND('3º Saneamento'!$O24&gt;30%,'3º Saneamento'!J24&gt;='3º Saneamento'!$P24,'3º Saneamento'!J24&lt;='3º Saneamento'!$Q24,COUNT('3º Saneamento'!$C24:$L24)&gt;3,OR('3º Saneamento'!$N24&lt;&gt;'2º Saneamento'!$N24,'3º Saneamento'!$O24&lt;&gt;'2º Saneamento'!$O24,'3º Saneamento'!$P24&lt;&gt;'2º Saneamento'!$P24)),'3º Saneamento'!J24," ")</f>
        <v xml:space="preserve"> </v>
      </c>
      <c r="K24" s="5" t="str">
        <f>IF(AND('3º Saneamento'!$O24&gt;30%,'3º Saneamento'!K24&gt;='3º Saneamento'!$P24,'3º Saneamento'!K24&lt;='3º Saneamento'!$Q24,COUNT('3º Saneamento'!$C24:$L24)&gt;3,OR('3º Saneamento'!$N24&lt;&gt;'2º Saneamento'!$N24,'3º Saneamento'!$O24&lt;&gt;'2º Saneamento'!$O24,'3º Saneamento'!$P24&lt;&gt;'2º Saneamento'!$P24)),'3º Saneamento'!K24," ")</f>
        <v xml:space="preserve"> </v>
      </c>
      <c r="L24" s="5" t="str">
        <f>IF(AND('3º Saneamento'!$O24&gt;30%,'3º Saneamento'!L24&gt;='3º Saneamento'!$P24,'3º Saneamento'!L24&lt;='3º Saneamento'!$Q24,COUNT('3º Saneamento'!$C24:$L24)&gt;3,OR('3º Saneamento'!$N24&lt;&gt;'2º Saneamento'!$N24,'3º Saneamento'!$O24&lt;&gt;'2º Saneamento'!$O24,'3º Saneamento'!$P24&lt;&gt;'2º Saneamento'!$P24)),'3º Saneamento'!L24," ")</f>
        <v xml:space="preserve"> </v>
      </c>
      <c r="M24" s="44" t="str">
        <f t="shared" si="0"/>
        <v/>
      </c>
      <c r="N24" s="7" t="str">
        <f t="shared" si="1"/>
        <v/>
      </c>
      <c r="O24" s="8" t="str">
        <f t="shared" si="2"/>
        <v/>
      </c>
      <c r="P24" s="6" t="str">
        <f t="shared" si="3"/>
        <v/>
      </c>
      <c r="Q24" s="5" t="str">
        <f t="shared" si="4"/>
        <v/>
      </c>
    </row>
    <row r="25" spans="1:17" ht="15.75" x14ac:dyDescent="0.25">
      <c r="A25" s="3" t="str">
        <f>IF('Série original'!$A25&lt;&gt;"",'Série original'!$A25,"")</f>
        <v/>
      </c>
      <c r="B25" s="4" t="str">
        <f>IF('Série original'!$B25&lt;&gt;"",'Série original'!$B25,"")</f>
        <v/>
      </c>
      <c r="C25" s="5" t="str">
        <f>IF(AND('3º Saneamento'!$O25&gt;30%,'3º Saneamento'!C25&gt;='3º Saneamento'!$P25,'3º Saneamento'!C25&lt;='3º Saneamento'!$Q25,COUNT('3º Saneamento'!$C25:$L25)&gt;3,OR('3º Saneamento'!$N25&lt;&gt;'2º Saneamento'!$N25,'3º Saneamento'!$O25&lt;&gt;'2º Saneamento'!$O25,'3º Saneamento'!$P25&lt;&gt;'2º Saneamento'!$P25)),'3º Saneamento'!C25," ")</f>
        <v xml:space="preserve"> </v>
      </c>
      <c r="D25" s="5" t="str">
        <f>IF(AND('3º Saneamento'!$O25&gt;30%,'3º Saneamento'!D25&gt;='3º Saneamento'!$P25,'3º Saneamento'!D25&lt;='3º Saneamento'!$Q25,COUNT('3º Saneamento'!$C25:$L25)&gt;3,OR('3º Saneamento'!$N25&lt;&gt;'2º Saneamento'!$N25,'3º Saneamento'!$O25&lt;&gt;'2º Saneamento'!$O25,'3º Saneamento'!$P25&lt;&gt;'2º Saneamento'!$P25)),'3º Saneamento'!D25," ")</f>
        <v xml:space="preserve"> </v>
      </c>
      <c r="E25" s="5" t="str">
        <f>IF(AND('3º Saneamento'!$O25&gt;30%,'3º Saneamento'!E25&gt;='3º Saneamento'!$P25,'3º Saneamento'!E25&lt;='3º Saneamento'!$Q25,COUNT('3º Saneamento'!$C25:$L25)&gt;3,OR('3º Saneamento'!$N25&lt;&gt;'2º Saneamento'!$N25,'3º Saneamento'!$O25&lt;&gt;'2º Saneamento'!$O25,'3º Saneamento'!$P25&lt;&gt;'2º Saneamento'!$P25)),'3º Saneamento'!E25," ")</f>
        <v xml:space="preserve"> </v>
      </c>
      <c r="F25" s="5" t="str">
        <f>IF(AND('3º Saneamento'!$O25&gt;30%,'3º Saneamento'!F25&gt;='3º Saneamento'!$P25,'3º Saneamento'!F25&lt;='3º Saneamento'!$Q25,COUNT('3º Saneamento'!$C25:$L25)&gt;3,OR('3º Saneamento'!$N25&lt;&gt;'2º Saneamento'!$N25,'3º Saneamento'!$O25&lt;&gt;'2º Saneamento'!$O25,'3º Saneamento'!$P25&lt;&gt;'2º Saneamento'!$P25)),'3º Saneamento'!F25," ")</f>
        <v xml:space="preserve"> </v>
      </c>
      <c r="G25" s="5" t="str">
        <f>IF(AND('3º Saneamento'!$O25&gt;30%,'3º Saneamento'!G25&gt;='3º Saneamento'!$P25,'3º Saneamento'!G25&lt;='3º Saneamento'!$Q25,COUNT('3º Saneamento'!$C25:$L25)&gt;3,OR('3º Saneamento'!$N25&lt;&gt;'2º Saneamento'!$N25,'3º Saneamento'!$O25&lt;&gt;'2º Saneamento'!$O25,'3º Saneamento'!$P25&lt;&gt;'2º Saneamento'!$P25)),'3º Saneamento'!G25," ")</f>
        <v xml:space="preserve"> </v>
      </c>
      <c r="H25" s="5" t="str">
        <f>IF(AND('3º Saneamento'!$O25&gt;30%,'3º Saneamento'!H25&gt;='3º Saneamento'!$P25,'3º Saneamento'!H25&lt;='3º Saneamento'!$Q25,COUNT('3º Saneamento'!$C25:$L25)&gt;3,OR('3º Saneamento'!$N25&lt;&gt;'2º Saneamento'!$N25,'3º Saneamento'!$O25&lt;&gt;'2º Saneamento'!$O25,'3º Saneamento'!$P25&lt;&gt;'2º Saneamento'!$P25)),'3º Saneamento'!H25," ")</f>
        <v xml:space="preserve"> </v>
      </c>
      <c r="I25" s="5" t="str">
        <f>IF(AND('3º Saneamento'!$O25&gt;30%,'3º Saneamento'!I25&gt;='3º Saneamento'!$P25,'3º Saneamento'!I25&lt;='3º Saneamento'!$Q25,COUNT('3º Saneamento'!$C25:$L25)&gt;3,OR('3º Saneamento'!$N25&lt;&gt;'2º Saneamento'!$N25,'3º Saneamento'!$O25&lt;&gt;'2º Saneamento'!$O25,'3º Saneamento'!$P25&lt;&gt;'2º Saneamento'!$P25)),'3º Saneamento'!I25," ")</f>
        <v xml:space="preserve"> </v>
      </c>
      <c r="J25" s="5" t="str">
        <f>IF(AND('3º Saneamento'!$O25&gt;30%,'3º Saneamento'!J25&gt;='3º Saneamento'!$P25,'3º Saneamento'!J25&lt;='3º Saneamento'!$Q25,COUNT('3º Saneamento'!$C25:$L25)&gt;3,OR('3º Saneamento'!$N25&lt;&gt;'2º Saneamento'!$N25,'3º Saneamento'!$O25&lt;&gt;'2º Saneamento'!$O25,'3º Saneamento'!$P25&lt;&gt;'2º Saneamento'!$P25)),'3º Saneamento'!J25," ")</f>
        <v xml:space="preserve"> </v>
      </c>
      <c r="K25" s="5" t="str">
        <f>IF(AND('3º Saneamento'!$O25&gt;30%,'3º Saneamento'!K25&gt;='3º Saneamento'!$P25,'3º Saneamento'!K25&lt;='3º Saneamento'!$Q25,COUNT('3º Saneamento'!$C25:$L25)&gt;3,OR('3º Saneamento'!$N25&lt;&gt;'2º Saneamento'!$N25,'3º Saneamento'!$O25&lt;&gt;'2º Saneamento'!$O25,'3º Saneamento'!$P25&lt;&gt;'2º Saneamento'!$P25)),'3º Saneamento'!K25," ")</f>
        <v xml:space="preserve"> </v>
      </c>
      <c r="L25" s="5" t="str">
        <f>IF(AND('3º Saneamento'!$O25&gt;30%,'3º Saneamento'!L25&gt;='3º Saneamento'!$P25,'3º Saneamento'!L25&lt;='3º Saneamento'!$Q25,COUNT('3º Saneamento'!$C25:$L25)&gt;3,OR('3º Saneamento'!$N25&lt;&gt;'2º Saneamento'!$N25,'3º Saneamento'!$O25&lt;&gt;'2º Saneamento'!$O25,'3º Saneamento'!$P25&lt;&gt;'2º Saneamento'!$P25)),'3º Saneamento'!L25," ")</f>
        <v xml:space="preserve"> </v>
      </c>
      <c r="M25" s="44" t="str">
        <f t="shared" si="0"/>
        <v/>
      </c>
      <c r="N25" s="7" t="str">
        <f t="shared" si="1"/>
        <v/>
      </c>
      <c r="O25" s="8" t="str">
        <f t="shared" si="2"/>
        <v/>
      </c>
      <c r="P25" s="6" t="str">
        <f t="shared" si="3"/>
        <v/>
      </c>
      <c r="Q25" s="5" t="str">
        <f t="shared" si="4"/>
        <v/>
      </c>
    </row>
    <row r="26" spans="1:17" ht="15.75" x14ac:dyDescent="0.25">
      <c r="A26" s="3" t="str">
        <f>IF('Série original'!$A26&lt;&gt;"",'Série original'!$A26,"")</f>
        <v/>
      </c>
      <c r="B26" s="4" t="str">
        <f>IF('Série original'!$B26&lt;&gt;"",'Série original'!$B26,"")</f>
        <v/>
      </c>
      <c r="C26" s="5" t="str">
        <f>IF(AND('3º Saneamento'!$O26&gt;30%,'3º Saneamento'!C26&gt;='3º Saneamento'!$P26,'3º Saneamento'!C26&lt;='3º Saneamento'!$Q26,COUNT('3º Saneamento'!$C26:$L26)&gt;3,OR('3º Saneamento'!$N26&lt;&gt;'2º Saneamento'!$N26,'3º Saneamento'!$O26&lt;&gt;'2º Saneamento'!$O26,'3º Saneamento'!$P26&lt;&gt;'2º Saneamento'!$P26)),'3º Saneamento'!C26," ")</f>
        <v xml:space="preserve"> </v>
      </c>
      <c r="D26" s="5" t="str">
        <f>IF(AND('3º Saneamento'!$O26&gt;30%,'3º Saneamento'!D26&gt;='3º Saneamento'!$P26,'3º Saneamento'!D26&lt;='3º Saneamento'!$Q26,COUNT('3º Saneamento'!$C26:$L26)&gt;3,OR('3º Saneamento'!$N26&lt;&gt;'2º Saneamento'!$N26,'3º Saneamento'!$O26&lt;&gt;'2º Saneamento'!$O26,'3º Saneamento'!$P26&lt;&gt;'2º Saneamento'!$P26)),'3º Saneamento'!D26," ")</f>
        <v xml:space="preserve"> </v>
      </c>
      <c r="E26" s="5" t="str">
        <f>IF(AND('3º Saneamento'!$O26&gt;30%,'3º Saneamento'!E26&gt;='3º Saneamento'!$P26,'3º Saneamento'!E26&lt;='3º Saneamento'!$Q26,COUNT('3º Saneamento'!$C26:$L26)&gt;3,OR('3º Saneamento'!$N26&lt;&gt;'2º Saneamento'!$N26,'3º Saneamento'!$O26&lt;&gt;'2º Saneamento'!$O26,'3º Saneamento'!$P26&lt;&gt;'2º Saneamento'!$P26)),'3º Saneamento'!E26," ")</f>
        <v xml:space="preserve"> </v>
      </c>
      <c r="F26" s="5" t="str">
        <f>IF(AND('3º Saneamento'!$O26&gt;30%,'3º Saneamento'!F26&gt;='3º Saneamento'!$P26,'3º Saneamento'!F26&lt;='3º Saneamento'!$Q26,COUNT('3º Saneamento'!$C26:$L26)&gt;3,OR('3º Saneamento'!$N26&lt;&gt;'2º Saneamento'!$N26,'3º Saneamento'!$O26&lt;&gt;'2º Saneamento'!$O26,'3º Saneamento'!$P26&lt;&gt;'2º Saneamento'!$P26)),'3º Saneamento'!F26," ")</f>
        <v xml:space="preserve"> </v>
      </c>
      <c r="G26" s="5" t="str">
        <f>IF(AND('3º Saneamento'!$O26&gt;30%,'3º Saneamento'!G26&gt;='3º Saneamento'!$P26,'3º Saneamento'!G26&lt;='3º Saneamento'!$Q26,COUNT('3º Saneamento'!$C26:$L26)&gt;3,OR('3º Saneamento'!$N26&lt;&gt;'2º Saneamento'!$N26,'3º Saneamento'!$O26&lt;&gt;'2º Saneamento'!$O26,'3º Saneamento'!$P26&lt;&gt;'2º Saneamento'!$P26)),'3º Saneamento'!G26," ")</f>
        <v xml:space="preserve"> </v>
      </c>
      <c r="H26" s="5" t="str">
        <f>IF(AND('3º Saneamento'!$O26&gt;30%,'3º Saneamento'!H26&gt;='3º Saneamento'!$P26,'3º Saneamento'!H26&lt;='3º Saneamento'!$Q26,COUNT('3º Saneamento'!$C26:$L26)&gt;3,OR('3º Saneamento'!$N26&lt;&gt;'2º Saneamento'!$N26,'3º Saneamento'!$O26&lt;&gt;'2º Saneamento'!$O26,'3º Saneamento'!$P26&lt;&gt;'2º Saneamento'!$P26)),'3º Saneamento'!H26," ")</f>
        <v xml:space="preserve"> </v>
      </c>
      <c r="I26" s="5" t="str">
        <f>IF(AND('3º Saneamento'!$O26&gt;30%,'3º Saneamento'!I26&gt;='3º Saneamento'!$P26,'3º Saneamento'!I26&lt;='3º Saneamento'!$Q26,COUNT('3º Saneamento'!$C26:$L26)&gt;3,OR('3º Saneamento'!$N26&lt;&gt;'2º Saneamento'!$N26,'3º Saneamento'!$O26&lt;&gt;'2º Saneamento'!$O26,'3º Saneamento'!$P26&lt;&gt;'2º Saneamento'!$P26)),'3º Saneamento'!I26," ")</f>
        <v xml:space="preserve"> </v>
      </c>
      <c r="J26" s="5" t="str">
        <f>IF(AND('3º Saneamento'!$O26&gt;30%,'3º Saneamento'!J26&gt;='3º Saneamento'!$P26,'3º Saneamento'!J26&lt;='3º Saneamento'!$Q26,COUNT('3º Saneamento'!$C26:$L26)&gt;3,OR('3º Saneamento'!$N26&lt;&gt;'2º Saneamento'!$N26,'3º Saneamento'!$O26&lt;&gt;'2º Saneamento'!$O26,'3º Saneamento'!$P26&lt;&gt;'2º Saneamento'!$P26)),'3º Saneamento'!J26," ")</f>
        <v xml:space="preserve"> </v>
      </c>
      <c r="K26" s="5" t="str">
        <f>IF(AND('3º Saneamento'!$O26&gt;30%,'3º Saneamento'!K26&gt;='3º Saneamento'!$P26,'3º Saneamento'!K26&lt;='3º Saneamento'!$Q26,COUNT('3º Saneamento'!$C26:$L26)&gt;3,OR('3º Saneamento'!$N26&lt;&gt;'2º Saneamento'!$N26,'3º Saneamento'!$O26&lt;&gt;'2º Saneamento'!$O26,'3º Saneamento'!$P26&lt;&gt;'2º Saneamento'!$P26)),'3º Saneamento'!K26," ")</f>
        <v xml:space="preserve"> </v>
      </c>
      <c r="L26" s="5" t="str">
        <f>IF(AND('3º Saneamento'!$O26&gt;30%,'3º Saneamento'!L26&gt;='3º Saneamento'!$P26,'3º Saneamento'!L26&lt;='3º Saneamento'!$Q26,COUNT('3º Saneamento'!$C26:$L26)&gt;3,OR('3º Saneamento'!$N26&lt;&gt;'2º Saneamento'!$N26,'3º Saneamento'!$O26&lt;&gt;'2º Saneamento'!$O26,'3º Saneamento'!$P26&lt;&gt;'2º Saneamento'!$P26)),'3º Saneamento'!L26," ")</f>
        <v xml:space="preserve"> </v>
      </c>
      <c r="M26" s="44" t="str">
        <f t="shared" si="0"/>
        <v/>
      </c>
      <c r="N26" s="7" t="str">
        <f t="shared" si="1"/>
        <v/>
      </c>
      <c r="O26" s="8" t="str">
        <f t="shared" si="2"/>
        <v/>
      </c>
      <c r="P26" s="6" t="str">
        <f t="shared" si="3"/>
        <v/>
      </c>
      <c r="Q26" s="5" t="str">
        <f t="shared" si="4"/>
        <v/>
      </c>
    </row>
    <row r="27" spans="1:17" ht="15.75" x14ac:dyDescent="0.25">
      <c r="A27" s="3" t="str">
        <f>IF('Série original'!$A27&lt;&gt;"",'Série original'!$A27,"")</f>
        <v/>
      </c>
      <c r="B27" s="4" t="str">
        <f>IF('Série original'!$B27&lt;&gt;"",'Série original'!$B27,"")</f>
        <v/>
      </c>
      <c r="C27" s="5" t="str">
        <f>IF(AND('3º Saneamento'!$O27&gt;30%,'3º Saneamento'!C27&gt;='3º Saneamento'!$P27,'3º Saneamento'!C27&lt;='3º Saneamento'!$Q27,COUNT('3º Saneamento'!$C27:$L27)&gt;3,OR('3º Saneamento'!$N27&lt;&gt;'2º Saneamento'!$N27,'3º Saneamento'!$O27&lt;&gt;'2º Saneamento'!$O27,'3º Saneamento'!$P27&lt;&gt;'2º Saneamento'!$P27)),'3º Saneamento'!C27," ")</f>
        <v xml:space="preserve"> </v>
      </c>
      <c r="D27" s="5" t="str">
        <f>IF(AND('3º Saneamento'!$O27&gt;30%,'3º Saneamento'!D27&gt;='3º Saneamento'!$P27,'3º Saneamento'!D27&lt;='3º Saneamento'!$Q27,COUNT('3º Saneamento'!$C27:$L27)&gt;3,OR('3º Saneamento'!$N27&lt;&gt;'2º Saneamento'!$N27,'3º Saneamento'!$O27&lt;&gt;'2º Saneamento'!$O27,'3º Saneamento'!$P27&lt;&gt;'2º Saneamento'!$P27)),'3º Saneamento'!D27," ")</f>
        <v xml:space="preserve"> </v>
      </c>
      <c r="E27" s="5" t="str">
        <f>IF(AND('3º Saneamento'!$O27&gt;30%,'3º Saneamento'!E27&gt;='3º Saneamento'!$P27,'3º Saneamento'!E27&lt;='3º Saneamento'!$Q27,COUNT('3º Saneamento'!$C27:$L27)&gt;3,OR('3º Saneamento'!$N27&lt;&gt;'2º Saneamento'!$N27,'3º Saneamento'!$O27&lt;&gt;'2º Saneamento'!$O27,'3º Saneamento'!$P27&lt;&gt;'2º Saneamento'!$P27)),'3º Saneamento'!E27," ")</f>
        <v xml:space="preserve"> </v>
      </c>
      <c r="F27" s="5" t="str">
        <f>IF(AND('3º Saneamento'!$O27&gt;30%,'3º Saneamento'!F27&gt;='3º Saneamento'!$P27,'3º Saneamento'!F27&lt;='3º Saneamento'!$Q27,COUNT('3º Saneamento'!$C27:$L27)&gt;3,OR('3º Saneamento'!$N27&lt;&gt;'2º Saneamento'!$N27,'3º Saneamento'!$O27&lt;&gt;'2º Saneamento'!$O27,'3º Saneamento'!$P27&lt;&gt;'2º Saneamento'!$P27)),'3º Saneamento'!F27," ")</f>
        <v xml:space="preserve"> </v>
      </c>
      <c r="G27" s="5" t="str">
        <f>IF(AND('3º Saneamento'!$O27&gt;30%,'3º Saneamento'!G27&gt;='3º Saneamento'!$P27,'3º Saneamento'!G27&lt;='3º Saneamento'!$Q27,COUNT('3º Saneamento'!$C27:$L27)&gt;3,OR('3º Saneamento'!$N27&lt;&gt;'2º Saneamento'!$N27,'3º Saneamento'!$O27&lt;&gt;'2º Saneamento'!$O27,'3º Saneamento'!$P27&lt;&gt;'2º Saneamento'!$P27)),'3º Saneamento'!G27," ")</f>
        <v xml:space="preserve"> </v>
      </c>
      <c r="H27" s="5" t="str">
        <f>IF(AND('3º Saneamento'!$O27&gt;30%,'3º Saneamento'!H27&gt;='3º Saneamento'!$P27,'3º Saneamento'!H27&lt;='3º Saneamento'!$Q27,COUNT('3º Saneamento'!$C27:$L27)&gt;3,OR('3º Saneamento'!$N27&lt;&gt;'2º Saneamento'!$N27,'3º Saneamento'!$O27&lt;&gt;'2º Saneamento'!$O27,'3º Saneamento'!$P27&lt;&gt;'2º Saneamento'!$P27)),'3º Saneamento'!H27," ")</f>
        <v xml:space="preserve"> </v>
      </c>
      <c r="I27" s="5" t="str">
        <f>IF(AND('3º Saneamento'!$O27&gt;30%,'3º Saneamento'!I27&gt;='3º Saneamento'!$P27,'3º Saneamento'!I27&lt;='3º Saneamento'!$Q27,COUNT('3º Saneamento'!$C27:$L27)&gt;3,OR('3º Saneamento'!$N27&lt;&gt;'2º Saneamento'!$N27,'3º Saneamento'!$O27&lt;&gt;'2º Saneamento'!$O27,'3º Saneamento'!$P27&lt;&gt;'2º Saneamento'!$P27)),'3º Saneamento'!I27," ")</f>
        <v xml:space="preserve"> </v>
      </c>
      <c r="J27" s="5" t="str">
        <f>IF(AND('3º Saneamento'!$O27&gt;30%,'3º Saneamento'!J27&gt;='3º Saneamento'!$P27,'3º Saneamento'!J27&lt;='3º Saneamento'!$Q27,COUNT('3º Saneamento'!$C27:$L27)&gt;3,OR('3º Saneamento'!$N27&lt;&gt;'2º Saneamento'!$N27,'3º Saneamento'!$O27&lt;&gt;'2º Saneamento'!$O27,'3º Saneamento'!$P27&lt;&gt;'2º Saneamento'!$P27)),'3º Saneamento'!J27," ")</f>
        <v xml:space="preserve"> </v>
      </c>
      <c r="K27" s="5" t="str">
        <f>IF(AND('3º Saneamento'!$O27&gt;30%,'3º Saneamento'!K27&gt;='3º Saneamento'!$P27,'3º Saneamento'!K27&lt;='3º Saneamento'!$Q27,COUNT('3º Saneamento'!$C27:$L27)&gt;3,OR('3º Saneamento'!$N27&lt;&gt;'2º Saneamento'!$N27,'3º Saneamento'!$O27&lt;&gt;'2º Saneamento'!$O27,'3º Saneamento'!$P27&lt;&gt;'2º Saneamento'!$P27)),'3º Saneamento'!K27," ")</f>
        <v xml:space="preserve"> </v>
      </c>
      <c r="L27" s="5" t="str">
        <f>IF(AND('3º Saneamento'!$O27&gt;30%,'3º Saneamento'!L27&gt;='3º Saneamento'!$P27,'3º Saneamento'!L27&lt;='3º Saneamento'!$Q27,COUNT('3º Saneamento'!$C27:$L27)&gt;3,OR('3º Saneamento'!$N27&lt;&gt;'2º Saneamento'!$N27,'3º Saneamento'!$O27&lt;&gt;'2º Saneamento'!$O27,'3º Saneamento'!$P27&lt;&gt;'2º Saneamento'!$P27)),'3º Saneamento'!L27," ")</f>
        <v xml:space="preserve"> </v>
      </c>
      <c r="M27" s="44" t="str">
        <f t="shared" si="0"/>
        <v/>
      </c>
      <c r="N27" s="7" t="str">
        <f t="shared" si="1"/>
        <v/>
      </c>
      <c r="O27" s="8" t="str">
        <f t="shared" si="2"/>
        <v/>
      </c>
      <c r="P27" s="6" t="str">
        <f t="shared" si="3"/>
        <v/>
      </c>
      <c r="Q27" s="5" t="str">
        <f t="shared" si="4"/>
        <v/>
      </c>
    </row>
    <row r="28" spans="1:17" ht="15.75" x14ac:dyDescent="0.25">
      <c r="A28" s="3" t="str">
        <f>IF('Série original'!$A28&lt;&gt;"",'Série original'!$A28,"")</f>
        <v/>
      </c>
      <c r="B28" s="4" t="str">
        <f>IF('Série original'!$B28&lt;&gt;"",'Série original'!$B28,"")</f>
        <v/>
      </c>
      <c r="C28" s="5" t="str">
        <f>IF(AND('3º Saneamento'!$O28&gt;30%,'3º Saneamento'!C28&gt;='3º Saneamento'!$P28,'3º Saneamento'!C28&lt;='3º Saneamento'!$Q28,COUNT('3º Saneamento'!$C28:$L28)&gt;3,OR('3º Saneamento'!$N28&lt;&gt;'2º Saneamento'!$N28,'3º Saneamento'!$O28&lt;&gt;'2º Saneamento'!$O28,'3º Saneamento'!$P28&lt;&gt;'2º Saneamento'!$P28)),'3º Saneamento'!C28," ")</f>
        <v xml:space="preserve"> </v>
      </c>
      <c r="D28" s="5" t="str">
        <f>IF(AND('3º Saneamento'!$O28&gt;30%,'3º Saneamento'!D28&gt;='3º Saneamento'!$P28,'3º Saneamento'!D28&lt;='3º Saneamento'!$Q28,COUNT('3º Saneamento'!$C28:$L28)&gt;3,OR('3º Saneamento'!$N28&lt;&gt;'2º Saneamento'!$N28,'3º Saneamento'!$O28&lt;&gt;'2º Saneamento'!$O28,'3º Saneamento'!$P28&lt;&gt;'2º Saneamento'!$P28)),'3º Saneamento'!D28," ")</f>
        <v xml:space="preserve"> </v>
      </c>
      <c r="E28" s="5" t="str">
        <f>IF(AND('3º Saneamento'!$O28&gt;30%,'3º Saneamento'!E28&gt;='3º Saneamento'!$P28,'3º Saneamento'!E28&lt;='3º Saneamento'!$Q28,COUNT('3º Saneamento'!$C28:$L28)&gt;3,OR('3º Saneamento'!$N28&lt;&gt;'2º Saneamento'!$N28,'3º Saneamento'!$O28&lt;&gt;'2º Saneamento'!$O28,'3º Saneamento'!$P28&lt;&gt;'2º Saneamento'!$P28)),'3º Saneamento'!E28," ")</f>
        <v xml:space="preserve"> </v>
      </c>
      <c r="F28" s="5" t="str">
        <f>IF(AND('3º Saneamento'!$O28&gt;30%,'3º Saneamento'!F28&gt;='3º Saneamento'!$P28,'3º Saneamento'!F28&lt;='3º Saneamento'!$Q28,COUNT('3º Saneamento'!$C28:$L28)&gt;3,OR('3º Saneamento'!$N28&lt;&gt;'2º Saneamento'!$N28,'3º Saneamento'!$O28&lt;&gt;'2º Saneamento'!$O28,'3º Saneamento'!$P28&lt;&gt;'2º Saneamento'!$P28)),'3º Saneamento'!F28," ")</f>
        <v xml:space="preserve"> </v>
      </c>
      <c r="G28" s="5" t="str">
        <f>IF(AND('3º Saneamento'!$O28&gt;30%,'3º Saneamento'!G28&gt;='3º Saneamento'!$P28,'3º Saneamento'!G28&lt;='3º Saneamento'!$Q28,COUNT('3º Saneamento'!$C28:$L28)&gt;3,OR('3º Saneamento'!$N28&lt;&gt;'2º Saneamento'!$N28,'3º Saneamento'!$O28&lt;&gt;'2º Saneamento'!$O28,'3º Saneamento'!$P28&lt;&gt;'2º Saneamento'!$P28)),'3º Saneamento'!G28," ")</f>
        <v xml:space="preserve"> </v>
      </c>
      <c r="H28" s="5" t="str">
        <f>IF(AND('3º Saneamento'!$O28&gt;30%,'3º Saneamento'!H28&gt;='3º Saneamento'!$P28,'3º Saneamento'!H28&lt;='3º Saneamento'!$Q28,COUNT('3º Saneamento'!$C28:$L28)&gt;3,OR('3º Saneamento'!$N28&lt;&gt;'2º Saneamento'!$N28,'3º Saneamento'!$O28&lt;&gt;'2º Saneamento'!$O28,'3º Saneamento'!$P28&lt;&gt;'2º Saneamento'!$P28)),'3º Saneamento'!H28," ")</f>
        <v xml:space="preserve"> </v>
      </c>
      <c r="I28" s="5" t="str">
        <f>IF(AND('3º Saneamento'!$O28&gt;30%,'3º Saneamento'!I28&gt;='3º Saneamento'!$P28,'3º Saneamento'!I28&lt;='3º Saneamento'!$Q28,COUNT('3º Saneamento'!$C28:$L28)&gt;3,OR('3º Saneamento'!$N28&lt;&gt;'2º Saneamento'!$N28,'3º Saneamento'!$O28&lt;&gt;'2º Saneamento'!$O28,'3º Saneamento'!$P28&lt;&gt;'2º Saneamento'!$P28)),'3º Saneamento'!I28," ")</f>
        <v xml:space="preserve"> </v>
      </c>
      <c r="J28" s="5" t="str">
        <f>IF(AND('3º Saneamento'!$O28&gt;30%,'3º Saneamento'!J28&gt;='3º Saneamento'!$P28,'3º Saneamento'!J28&lt;='3º Saneamento'!$Q28,COUNT('3º Saneamento'!$C28:$L28)&gt;3,OR('3º Saneamento'!$N28&lt;&gt;'2º Saneamento'!$N28,'3º Saneamento'!$O28&lt;&gt;'2º Saneamento'!$O28,'3º Saneamento'!$P28&lt;&gt;'2º Saneamento'!$P28)),'3º Saneamento'!J28," ")</f>
        <v xml:space="preserve"> </v>
      </c>
      <c r="K28" s="5" t="str">
        <f>IF(AND('3º Saneamento'!$O28&gt;30%,'3º Saneamento'!K28&gt;='3º Saneamento'!$P28,'3º Saneamento'!K28&lt;='3º Saneamento'!$Q28,COUNT('3º Saneamento'!$C28:$L28)&gt;3,OR('3º Saneamento'!$N28&lt;&gt;'2º Saneamento'!$N28,'3º Saneamento'!$O28&lt;&gt;'2º Saneamento'!$O28,'3º Saneamento'!$P28&lt;&gt;'2º Saneamento'!$P28)),'3º Saneamento'!K28," ")</f>
        <v xml:space="preserve"> </v>
      </c>
      <c r="L28" s="5" t="str">
        <f>IF(AND('3º Saneamento'!$O28&gt;30%,'3º Saneamento'!L28&gt;='3º Saneamento'!$P28,'3º Saneamento'!L28&lt;='3º Saneamento'!$Q28,COUNT('3º Saneamento'!$C28:$L28)&gt;3,OR('3º Saneamento'!$N28&lt;&gt;'2º Saneamento'!$N28,'3º Saneamento'!$O28&lt;&gt;'2º Saneamento'!$O28,'3º Saneamento'!$P28&lt;&gt;'2º Saneamento'!$P28)),'3º Saneamento'!L28," ")</f>
        <v xml:space="preserve"> </v>
      </c>
      <c r="M28" s="44" t="str">
        <f t="shared" si="0"/>
        <v/>
      </c>
      <c r="N28" s="7" t="str">
        <f t="shared" si="1"/>
        <v/>
      </c>
      <c r="O28" s="8" t="str">
        <f t="shared" si="2"/>
        <v/>
      </c>
      <c r="P28" s="6" t="str">
        <f t="shared" si="3"/>
        <v/>
      </c>
      <c r="Q28" s="5" t="str">
        <f t="shared" si="4"/>
        <v/>
      </c>
    </row>
    <row r="29" spans="1:17" ht="15.75" x14ac:dyDescent="0.25">
      <c r="A29" s="3" t="str">
        <f>IF('Série original'!$A29&lt;&gt;"",'Série original'!$A29,"")</f>
        <v/>
      </c>
      <c r="B29" s="4" t="str">
        <f>IF('Série original'!$B29&lt;&gt;"",'Série original'!$B29,"")</f>
        <v/>
      </c>
      <c r="C29" s="5" t="str">
        <f>IF(AND('3º Saneamento'!$O29&gt;30%,'3º Saneamento'!C29&gt;='3º Saneamento'!$P29,'3º Saneamento'!C29&lt;='3º Saneamento'!$Q29,COUNT('3º Saneamento'!$C29:$L29)&gt;3,OR('3º Saneamento'!$N29&lt;&gt;'2º Saneamento'!$N29,'3º Saneamento'!$O29&lt;&gt;'2º Saneamento'!$O29,'3º Saneamento'!$P29&lt;&gt;'2º Saneamento'!$P29)),'3º Saneamento'!C29," ")</f>
        <v xml:space="preserve"> </v>
      </c>
      <c r="D29" s="5" t="str">
        <f>IF(AND('3º Saneamento'!$O29&gt;30%,'3º Saneamento'!D29&gt;='3º Saneamento'!$P29,'3º Saneamento'!D29&lt;='3º Saneamento'!$Q29,COUNT('3º Saneamento'!$C29:$L29)&gt;3,OR('3º Saneamento'!$N29&lt;&gt;'2º Saneamento'!$N29,'3º Saneamento'!$O29&lt;&gt;'2º Saneamento'!$O29,'3º Saneamento'!$P29&lt;&gt;'2º Saneamento'!$P29)),'3º Saneamento'!D29," ")</f>
        <v xml:space="preserve"> </v>
      </c>
      <c r="E29" s="5" t="str">
        <f>IF(AND('3º Saneamento'!$O29&gt;30%,'3º Saneamento'!E29&gt;='3º Saneamento'!$P29,'3º Saneamento'!E29&lt;='3º Saneamento'!$Q29,COUNT('3º Saneamento'!$C29:$L29)&gt;3,OR('3º Saneamento'!$N29&lt;&gt;'2º Saneamento'!$N29,'3º Saneamento'!$O29&lt;&gt;'2º Saneamento'!$O29,'3º Saneamento'!$P29&lt;&gt;'2º Saneamento'!$P29)),'3º Saneamento'!E29," ")</f>
        <v xml:space="preserve"> </v>
      </c>
      <c r="F29" s="5" t="str">
        <f>IF(AND('3º Saneamento'!$O29&gt;30%,'3º Saneamento'!F29&gt;='3º Saneamento'!$P29,'3º Saneamento'!F29&lt;='3º Saneamento'!$Q29,COUNT('3º Saneamento'!$C29:$L29)&gt;3,OR('3º Saneamento'!$N29&lt;&gt;'2º Saneamento'!$N29,'3º Saneamento'!$O29&lt;&gt;'2º Saneamento'!$O29,'3º Saneamento'!$P29&lt;&gt;'2º Saneamento'!$P29)),'3º Saneamento'!F29," ")</f>
        <v xml:space="preserve"> </v>
      </c>
      <c r="G29" s="5" t="str">
        <f>IF(AND('3º Saneamento'!$O29&gt;30%,'3º Saneamento'!G29&gt;='3º Saneamento'!$P29,'3º Saneamento'!G29&lt;='3º Saneamento'!$Q29,COUNT('3º Saneamento'!$C29:$L29)&gt;3,OR('3º Saneamento'!$N29&lt;&gt;'2º Saneamento'!$N29,'3º Saneamento'!$O29&lt;&gt;'2º Saneamento'!$O29,'3º Saneamento'!$P29&lt;&gt;'2º Saneamento'!$P29)),'3º Saneamento'!G29," ")</f>
        <v xml:space="preserve"> </v>
      </c>
      <c r="H29" s="5" t="str">
        <f>IF(AND('3º Saneamento'!$O29&gt;30%,'3º Saneamento'!H29&gt;='3º Saneamento'!$P29,'3º Saneamento'!H29&lt;='3º Saneamento'!$Q29,COUNT('3º Saneamento'!$C29:$L29)&gt;3,OR('3º Saneamento'!$N29&lt;&gt;'2º Saneamento'!$N29,'3º Saneamento'!$O29&lt;&gt;'2º Saneamento'!$O29,'3º Saneamento'!$P29&lt;&gt;'2º Saneamento'!$P29)),'3º Saneamento'!H29," ")</f>
        <v xml:space="preserve"> </v>
      </c>
      <c r="I29" s="5" t="str">
        <f>IF(AND('3º Saneamento'!$O29&gt;30%,'3º Saneamento'!I29&gt;='3º Saneamento'!$P29,'3º Saneamento'!I29&lt;='3º Saneamento'!$Q29,COUNT('3º Saneamento'!$C29:$L29)&gt;3,OR('3º Saneamento'!$N29&lt;&gt;'2º Saneamento'!$N29,'3º Saneamento'!$O29&lt;&gt;'2º Saneamento'!$O29,'3º Saneamento'!$P29&lt;&gt;'2º Saneamento'!$P29)),'3º Saneamento'!I29," ")</f>
        <v xml:space="preserve"> </v>
      </c>
      <c r="J29" s="5" t="str">
        <f>IF(AND('3º Saneamento'!$O29&gt;30%,'3º Saneamento'!J29&gt;='3º Saneamento'!$P29,'3º Saneamento'!J29&lt;='3º Saneamento'!$Q29,COUNT('3º Saneamento'!$C29:$L29)&gt;3,OR('3º Saneamento'!$N29&lt;&gt;'2º Saneamento'!$N29,'3º Saneamento'!$O29&lt;&gt;'2º Saneamento'!$O29,'3º Saneamento'!$P29&lt;&gt;'2º Saneamento'!$P29)),'3º Saneamento'!J29," ")</f>
        <v xml:space="preserve"> </v>
      </c>
      <c r="K29" s="5" t="str">
        <f>IF(AND('3º Saneamento'!$O29&gt;30%,'3º Saneamento'!K29&gt;='3º Saneamento'!$P29,'3º Saneamento'!K29&lt;='3º Saneamento'!$Q29,COUNT('3º Saneamento'!$C29:$L29)&gt;3,OR('3º Saneamento'!$N29&lt;&gt;'2º Saneamento'!$N29,'3º Saneamento'!$O29&lt;&gt;'2º Saneamento'!$O29,'3º Saneamento'!$P29&lt;&gt;'2º Saneamento'!$P29)),'3º Saneamento'!K29," ")</f>
        <v xml:space="preserve"> </v>
      </c>
      <c r="L29" s="5" t="str">
        <f>IF(AND('3º Saneamento'!$O29&gt;30%,'3º Saneamento'!L29&gt;='3º Saneamento'!$P29,'3º Saneamento'!L29&lt;='3º Saneamento'!$Q29,COUNT('3º Saneamento'!$C29:$L29)&gt;3,OR('3º Saneamento'!$N29&lt;&gt;'2º Saneamento'!$N29,'3º Saneamento'!$O29&lt;&gt;'2º Saneamento'!$O29,'3º Saneamento'!$P29&lt;&gt;'2º Saneamento'!$P29)),'3º Saneamento'!L29," ")</f>
        <v xml:space="preserve"> </v>
      </c>
      <c r="M29" s="44" t="str">
        <f t="shared" si="0"/>
        <v/>
      </c>
      <c r="N29" s="7" t="str">
        <f t="shared" si="1"/>
        <v/>
      </c>
      <c r="O29" s="8" t="str">
        <f t="shared" si="2"/>
        <v/>
      </c>
      <c r="P29" s="6" t="str">
        <f t="shared" si="3"/>
        <v/>
      </c>
      <c r="Q29" s="5" t="str">
        <f t="shared" si="4"/>
        <v/>
      </c>
    </row>
    <row r="30" spans="1:17" ht="15.75" x14ac:dyDescent="0.25">
      <c r="A30" s="3" t="str">
        <f>IF('Série original'!$A30&lt;&gt;"",'Série original'!$A30,"")</f>
        <v/>
      </c>
      <c r="B30" s="4" t="str">
        <f>IF('Série original'!$B30&lt;&gt;"",'Série original'!$B30,"")</f>
        <v/>
      </c>
      <c r="C30" s="5" t="str">
        <f>IF(AND('3º Saneamento'!$O30&gt;30%,'3º Saneamento'!C30&gt;='3º Saneamento'!$P30,'3º Saneamento'!C30&lt;='3º Saneamento'!$Q30,COUNT('3º Saneamento'!$C30:$L30)&gt;3,OR('3º Saneamento'!$N30&lt;&gt;'2º Saneamento'!$N30,'3º Saneamento'!$O30&lt;&gt;'2º Saneamento'!$O30,'3º Saneamento'!$P30&lt;&gt;'2º Saneamento'!$P30)),'3º Saneamento'!C30," ")</f>
        <v xml:space="preserve"> </v>
      </c>
      <c r="D30" s="5" t="str">
        <f>IF(AND('3º Saneamento'!$O30&gt;30%,'3º Saneamento'!D30&gt;='3º Saneamento'!$P30,'3º Saneamento'!D30&lt;='3º Saneamento'!$Q30,COUNT('3º Saneamento'!$C30:$L30)&gt;3,OR('3º Saneamento'!$N30&lt;&gt;'2º Saneamento'!$N30,'3º Saneamento'!$O30&lt;&gt;'2º Saneamento'!$O30,'3º Saneamento'!$P30&lt;&gt;'2º Saneamento'!$P30)),'3º Saneamento'!D30," ")</f>
        <v xml:space="preserve"> </v>
      </c>
      <c r="E30" s="5" t="str">
        <f>IF(AND('3º Saneamento'!$O30&gt;30%,'3º Saneamento'!E30&gt;='3º Saneamento'!$P30,'3º Saneamento'!E30&lt;='3º Saneamento'!$Q30,COUNT('3º Saneamento'!$C30:$L30)&gt;3,OR('3º Saneamento'!$N30&lt;&gt;'2º Saneamento'!$N30,'3º Saneamento'!$O30&lt;&gt;'2º Saneamento'!$O30,'3º Saneamento'!$P30&lt;&gt;'2º Saneamento'!$P30)),'3º Saneamento'!E30," ")</f>
        <v xml:space="preserve"> </v>
      </c>
      <c r="F30" s="5" t="str">
        <f>IF(AND('3º Saneamento'!$O30&gt;30%,'3º Saneamento'!F30&gt;='3º Saneamento'!$P30,'3º Saneamento'!F30&lt;='3º Saneamento'!$Q30,COUNT('3º Saneamento'!$C30:$L30)&gt;3,OR('3º Saneamento'!$N30&lt;&gt;'2º Saneamento'!$N30,'3º Saneamento'!$O30&lt;&gt;'2º Saneamento'!$O30,'3º Saneamento'!$P30&lt;&gt;'2º Saneamento'!$P30)),'3º Saneamento'!F30," ")</f>
        <v xml:space="preserve"> </v>
      </c>
      <c r="G30" s="5" t="str">
        <f>IF(AND('3º Saneamento'!$O30&gt;30%,'3º Saneamento'!G30&gt;='3º Saneamento'!$P30,'3º Saneamento'!G30&lt;='3º Saneamento'!$Q30,COUNT('3º Saneamento'!$C30:$L30)&gt;3,OR('3º Saneamento'!$N30&lt;&gt;'2º Saneamento'!$N30,'3º Saneamento'!$O30&lt;&gt;'2º Saneamento'!$O30,'3º Saneamento'!$P30&lt;&gt;'2º Saneamento'!$P30)),'3º Saneamento'!G30," ")</f>
        <v xml:space="preserve"> </v>
      </c>
      <c r="H30" s="5" t="str">
        <f>IF(AND('3º Saneamento'!$O30&gt;30%,'3º Saneamento'!H30&gt;='3º Saneamento'!$P30,'3º Saneamento'!H30&lt;='3º Saneamento'!$Q30,COUNT('3º Saneamento'!$C30:$L30)&gt;3,OR('3º Saneamento'!$N30&lt;&gt;'2º Saneamento'!$N30,'3º Saneamento'!$O30&lt;&gt;'2º Saneamento'!$O30,'3º Saneamento'!$P30&lt;&gt;'2º Saneamento'!$P30)),'3º Saneamento'!H30," ")</f>
        <v xml:space="preserve"> </v>
      </c>
      <c r="I30" s="5" t="str">
        <f>IF(AND('3º Saneamento'!$O30&gt;30%,'3º Saneamento'!I30&gt;='3º Saneamento'!$P30,'3º Saneamento'!I30&lt;='3º Saneamento'!$Q30,COUNT('3º Saneamento'!$C30:$L30)&gt;3,OR('3º Saneamento'!$N30&lt;&gt;'2º Saneamento'!$N30,'3º Saneamento'!$O30&lt;&gt;'2º Saneamento'!$O30,'3º Saneamento'!$P30&lt;&gt;'2º Saneamento'!$P30)),'3º Saneamento'!I30," ")</f>
        <v xml:space="preserve"> </v>
      </c>
      <c r="J30" s="5" t="str">
        <f>IF(AND('3º Saneamento'!$O30&gt;30%,'3º Saneamento'!J30&gt;='3º Saneamento'!$P30,'3º Saneamento'!J30&lt;='3º Saneamento'!$Q30,COUNT('3º Saneamento'!$C30:$L30)&gt;3,OR('3º Saneamento'!$N30&lt;&gt;'2º Saneamento'!$N30,'3º Saneamento'!$O30&lt;&gt;'2º Saneamento'!$O30,'3º Saneamento'!$P30&lt;&gt;'2º Saneamento'!$P30)),'3º Saneamento'!J30," ")</f>
        <v xml:space="preserve"> </v>
      </c>
      <c r="K30" s="5" t="str">
        <f>IF(AND('3º Saneamento'!$O30&gt;30%,'3º Saneamento'!K30&gt;='3º Saneamento'!$P30,'3º Saneamento'!K30&lt;='3º Saneamento'!$Q30,COUNT('3º Saneamento'!$C30:$L30)&gt;3,OR('3º Saneamento'!$N30&lt;&gt;'2º Saneamento'!$N30,'3º Saneamento'!$O30&lt;&gt;'2º Saneamento'!$O30,'3º Saneamento'!$P30&lt;&gt;'2º Saneamento'!$P30)),'3º Saneamento'!K30," ")</f>
        <v xml:space="preserve"> </v>
      </c>
      <c r="L30" s="5" t="str">
        <f>IF(AND('3º Saneamento'!$O30&gt;30%,'3º Saneamento'!L30&gt;='3º Saneamento'!$P30,'3º Saneamento'!L30&lt;='3º Saneamento'!$Q30,COUNT('3º Saneamento'!$C30:$L30)&gt;3,OR('3º Saneamento'!$N30&lt;&gt;'2º Saneamento'!$N30,'3º Saneamento'!$O30&lt;&gt;'2º Saneamento'!$O30,'3º Saneamento'!$P30&lt;&gt;'2º Saneamento'!$P30)),'3º Saneamento'!L30," ")</f>
        <v xml:space="preserve"> </v>
      </c>
      <c r="M30" s="44" t="str">
        <f t="shared" si="0"/>
        <v/>
      </c>
      <c r="N30" s="7" t="str">
        <f t="shared" si="1"/>
        <v/>
      </c>
      <c r="O30" s="8" t="str">
        <f t="shared" si="2"/>
        <v/>
      </c>
      <c r="P30" s="6" t="str">
        <f t="shared" si="3"/>
        <v/>
      </c>
      <c r="Q30" s="5" t="str">
        <f t="shared" si="4"/>
        <v/>
      </c>
    </row>
    <row r="31" spans="1:17" ht="15.75" x14ac:dyDescent="0.25">
      <c r="A31" s="3" t="str">
        <f>IF('Série original'!$A31&lt;&gt;"",'Série original'!$A31,"")</f>
        <v/>
      </c>
      <c r="B31" s="4" t="str">
        <f>IF('Série original'!$B31&lt;&gt;"",'Série original'!$B31,"")</f>
        <v/>
      </c>
      <c r="C31" s="5" t="str">
        <f>IF(AND('3º Saneamento'!$O31&gt;30%,'3º Saneamento'!C31&gt;='3º Saneamento'!$P31,'3º Saneamento'!C31&lt;='3º Saneamento'!$Q31,COUNT('3º Saneamento'!$C31:$L31)&gt;3,OR('3º Saneamento'!$N31&lt;&gt;'2º Saneamento'!$N31,'3º Saneamento'!$O31&lt;&gt;'2º Saneamento'!$O31,'3º Saneamento'!$P31&lt;&gt;'2º Saneamento'!$P31)),'3º Saneamento'!C31," ")</f>
        <v xml:space="preserve"> </v>
      </c>
      <c r="D31" s="5" t="str">
        <f>IF(AND('3º Saneamento'!$O31&gt;30%,'3º Saneamento'!D31&gt;='3º Saneamento'!$P31,'3º Saneamento'!D31&lt;='3º Saneamento'!$Q31,COUNT('3º Saneamento'!$C31:$L31)&gt;3,OR('3º Saneamento'!$N31&lt;&gt;'2º Saneamento'!$N31,'3º Saneamento'!$O31&lt;&gt;'2º Saneamento'!$O31,'3º Saneamento'!$P31&lt;&gt;'2º Saneamento'!$P31)),'3º Saneamento'!D31," ")</f>
        <v xml:space="preserve"> </v>
      </c>
      <c r="E31" s="5" t="str">
        <f>IF(AND('3º Saneamento'!$O31&gt;30%,'3º Saneamento'!E31&gt;='3º Saneamento'!$P31,'3º Saneamento'!E31&lt;='3º Saneamento'!$Q31,COUNT('3º Saneamento'!$C31:$L31)&gt;3,OR('3º Saneamento'!$N31&lt;&gt;'2º Saneamento'!$N31,'3º Saneamento'!$O31&lt;&gt;'2º Saneamento'!$O31,'3º Saneamento'!$P31&lt;&gt;'2º Saneamento'!$P31)),'3º Saneamento'!E31," ")</f>
        <v xml:space="preserve"> </v>
      </c>
      <c r="F31" s="5" t="str">
        <f>IF(AND('3º Saneamento'!$O31&gt;30%,'3º Saneamento'!F31&gt;='3º Saneamento'!$P31,'3º Saneamento'!F31&lt;='3º Saneamento'!$Q31,COUNT('3º Saneamento'!$C31:$L31)&gt;3,OR('3º Saneamento'!$N31&lt;&gt;'2º Saneamento'!$N31,'3º Saneamento'!$O31&lt;&gt;'2º Saneamento'!$O31,'3º Saneamento'!$P31&lt;&gt;'2º Saneamento'!$P31)),'3º Saneamento'!F31," ")</f>
        <v xml:space="preserve"> </v>
      </c>
      <c r="G31" s="5" t="str">
        <f>IF(AND('3º Saneamento'!$O31&gt;30%,'3º Saneamento'!G31&gt;='3º Saneamento'!$P31,'3º Saneamento'!G31&lt;='3º Saneamento'!$Q31,COUNT('3º Saneamento'!$C31:$L31)&gt;3,OR('3º Saneamento'!$N31&lt;&gt;'2º Saneamento'!$N31,'3º Saneamento'!$O31&lt;&gt;'2º Saneamento'!$O31,'3º Saneamento'!$P31&lt;&gt;'2º Saneamento'!$P31)),'3º Saneamento'!G31," ")</f>
        <v xml:space="preserve"> </v>
      </c>
      <c r="H31" s="5" t="str">
        <f>IF(AND('3º Saneamento'!$O31&gt;30%,'3º Saneamento'!H31&gt;='3º Saneamento'!$P31,'3º Saneamento'!H31&lt;='3º Saneamento'!$Q31,COUNT('3º Saneamento'!$C31:$L31)&gt;3,OR('3º Saneamento'!$N31&lt;&gt;'2º Saneamento'!$N31,'3º Saneamento'!$O31&lt;&gt;'2º Saneamento'!$O31,'3º Saneamento'!$P31&lt;&gt;'2º Saneamento'!$P31)),'3º Saneamento'!H31," ")</f>
        <v xml:space="preserve"> </v>
      </c>
      <c r="I31" s="5" t="str">
        <f>IF(AND('3º Saneamento'!$O31&gt;30%,'3º Saneamento'!I31&gt;='3º Saneamento'!$P31,'3º Saneamento'!I31&lt;='3º Saneamento'!$Q31,COUNT('3º Saneamento'!$C31:$L31)&gt;3,OR('3º Saneamento'!$N31&lt;&gt;'2º Saneamento'!$N31,'3º Saneamento'!$O31&lt;&gt;'2º Saneamento'!$O31,'3º Saneamento'!$P31&lt;&gt;'2º Saneamento'!$P31)),'3º Saneamento'!I31," ")</f>
        <v xml:space="preserve"> </v>
      </c>
      <c r="J31" s="5" t="str">
        <f>IF(AND('3º Saneamento'!$O31&gt;30%,'3º Saneamento'!J31&gt;='3º Saneamento'!$P31,'3º Saneamento'!J31&lt;='3º Saneamento'!$Q31,COUNT('3º Saneamento'!$C31:$L31)&gt;3,OR('3º Saneamento'!$N31&lt;&gt;'2º Saneamento'!$N31,'3º Saneamento'!$O31&lt;&gt;'2º Saneamento'!$O31,'3º Saneamento'!$P31&lt;&gt;'2º Saneamento'!$P31)),'3º Saneamento'!J31," ")</f>
        <v xml:space="preserve"> </v>
      </c>
      <c r="K31" s="5" t="str">
        <f>IF(AND('3º Saneamento'!$O31&gt;30%,'3º Saneamento'!K31&gt;='3º Saneamento'!$P31,'3º Saneamento'!K31&lt;='3º Saneamento'!$Q31,COUNT('3º Saneamento'!$C31:$L31)&gt;3,OR('3º Saneamento'!$N31&lt;&gt;'2º Saneamento'!$N31,'3º Saneamento'!$O31&lt;&gt;'2º Saneamento'!$O31,'3º Saneamento'!$P31&lt;&gt;'2º Saneamento'!$P31)),'3º Saneamento'!K31," ")</f>
        <v xml:space="preserve"> </v>
      </c>
      <c r="L31" s="5" t="str">
        <f>IF(AND('3º Saneamento'!$O31&gt;30%,'3º Saneamento'!L31&gt;='3º Saneamento'!$P31,'3º Saneamento'!L31&lt;='3º Saneamento'!$Q31,COUNT('3º Saneamento'!$C31:$L31)&gt;3,OR('3º Saneamento'!$N31&lt;&gt;'2º Saneamento'!$N31,'3º Saneamento'!$O31&lt;&gt;'2º Saneamento'!$O31,'3º Saneamento'!$P31&lt;&gt;'2º Saneamento'!$P31)),'3º Saneamento'!L31," ")</f>
        <v xml:space="preserve"> </v>
      </c>
      <c r="M31" s="44" t="str">
        <f t="shared" si="0"/>
        <v/>
      </c>
      <c r="N31" s="7" t="str">
        <f t="shared" si="1"/>
        <v/>
      </c>
      <c r="O31" s="8" t="str">
        <f t="shared" si="2"/>
        <v/>
      </c>
      <c r="P31" s="6" t="str">
        <f t="shared" si="3"/>
        <v/>
      </c>
      <c r="Q31" s="5" t="str">
        <f t="shared" si="4"/>
        <v/>
      </c>
    </row>
    <row r="32" spans="1:17" ht="15.75" x14ac:dyDescent="0.25">
      <c r="A32" s="3" t="str">
        <f>IF('Série original'!$A32&lt;&gt;"",'Série original'!$A32,"")</f>
        <v/>
      </c>
      <c r="B32" s="4" t="str">
        <f>IF('Série original'!$B32&lt;&gt;"",'Série original'!$B32,"")</f>
        <v/>
      </c>
      <c r="C32" s="5" t="str">
        <f>IF(AND('3º Saneamento'!$O32&gt;30%,'3º Saneamento'!C32&gt;='3º Saneamento'!$P32,'3º Saneamento'!C32&lt;='3º Saneamento'!$Q32,COUNT('3º Saneamento'!$C32:$L32)&gt;3,OR('3º Saneamento'!$N32&lt;&gt;'2º Saneamento'!$N32,'3º Saneamento'!$O32&lt;&gt;'2º Saneamento'!$O32,'3º Saneamento'!$P32&lt;&gt;'2º Saneamento'!$P32)),'3º Saneamento'!C32," ")</f>
        <v xml:space="preserve"> </v>
      </c>
      <c r="D32" s="5" t="str">
        <f>IF(AND('3º Saneamento'!$O32&gt;30%,'3º Saneamento'!D32&gt;='3º Saneamento'!$P32,'3º Saneamento'!D32&lt;='3º Saneamento'!$Q32,COUNT('3º Saneamento'!$C32:$L32)&gt;3,OR('3º Saneamento'!$N32&lt;&gt;'2º Saneamento'!$N32,'3º Saneamento'!$O32&lt;&gt;'2º Saneamento'!$O32,'3º Saneamento'!$P32&lt;&gt;'2º Saneamento'!$P32)),'3º Saneamento'!D32," ")</f>
        <v xml:space="preserve"> </v>
      </c>
      <c r="E32" s="5" t="str">
        <f>IF(AND('3º Saneamento'!$O32&gt;30%,'3º Saneamento'!E32&gt;='3º Saneamento'!$P32,'3º Saneamento'!E32&lt;='3º Saneamento'!$Q32,COUNT('3º Saneamento'!$C32:$L32)&gt;3,OR('3º Saneamento'!$N32&lt;&gt;'2º Saneamento'!$N32,'3º Saneamento'!$O32&lt;&gt;'2º Saneamento'!$O32,'3º Saneamento'!$P32&lt;&gt;'2º Saneamento'!$P32)),'3º Saneamento'!E32," ")</f>
        <v xml:space="preserve"> </v>
      </c>
      <c r="F32" s="5" t="str">
        <f>IF(AND('3º Saneamento'!$O32&gt;30%,'3º Saneamento'!F32&gt;='3º Saneamento'!$P32,'3º Saneamento'!F32&lt;='3º Saneamento'!$Q32,COUNT('3º Saneamento'!$C32:$L32)&gt;3,OR('3º Saneamento'!$N32&lt;&gt;'2º Saneamento'!$N32,'3º Saneamento'!$O32&lt;&gt;'2º Saneamento'!$O32,'3º Saneamento'!$P32&lt;&gt;'2º Saneamento'!$P32)),'3º Saneamento'!F32," ")</f>
        <v xml:space="preserve"> </v>
      </c>
      <c r="G32" s="5" t="str">
        <f>IF(AND('3º Saneamento'!$O32&gt;30%,'3º Saneamento'!G32&gt;='3º Saneamento'!$P32,'3º Saneamento'!G32&lt;='3º Saneamento'!$Q32,COUNT('3º Saneamento'!$C32:$L32)&gt;3,OR('3º Saneamento'!$N32&lt;&gt;'2º Saneamento'!$N32,'3º Saneamento'!$O32&lt;&gt;'2º Saneamento'!$O32,'3º Saneamento'!$P32&lt;&gt;'2º Saneamento'!$P32)),'3º Saneamento'!G32," ")</f>
        <v xml:space="preserve"> </v>
      </c>
      <c r="H32" s="5" t="str">
        <f>IF(AND('3º Saneamento'!$O32&gt;30%,'3º Saneamento'!H32&gt;='3º Saneamento'!$P32,'3º Saneamento'!H32&lt;='3º Saneamento'!$Q32,COUNT('3º Saneamento'!$C32:$L32)&gt;3,OR('3º Saneamento'!$N32&lt;&gt;'2º Saneamento'!$N32,'3º Saneamento'!$O32&lt;&gt;'2º Saneamento'!$O32,'3º Saneamento'!$P32&lt;&gt;'2º Saneamento'!$P32)),'3º Saneamento'!H32," ")</f>
        <v xml:space="preserve"> </v>
      </c>
      <c r="I32" s="5" t="str">
        <f>IF(AND('3º Saneamento'!$O32&gt;30%,'3º Saneamento'!I32&gt;='3º Saneamento'!$P32,'3º Saneamento'!I32&lt;='3º Saneamento'!$Q32,COUNT('3º Saneamento'!$C32:$L32)&gt;3,OR('3º Saneamento'!$N32&lt;&gt;'2º Saneamento'!$N32,'3º Saneamento'!$O32&lt;&gt;'2º Saneamento'!$O32,'3º Saneamento'!$P32&lt;&gt;'2º Saneamento'!$P32)),'3º Saneamento'!I32," ")</f>
        <v xml:space="preserve"> </v>
      </c>
      <c r="J32" s="5" t="str">
        <f>IF(AND('3º Saneamento'!$O32&gt;30%,'3º Saneamento'!J32&gt;='3º Saneamento'!$P32,'3º Saneamento'!J32&lt;='3º Saneamento'!$Q32,COUNT('3º Saneamento'!$C32:$L32)&gt;3,OR('3º Saneamento'!$N32&lt;&gt;'2º Saneamento'!$N32,'3º Saneamento'!$O32&lt;&gt;'2º Saneamento'!$O32,'3º Saneamento'!$P32&lt;&gt;'2º Saneamento'!$P32)),'3º Saneamento'!J32," ")</f>
        <v xml:space="preserve"> </v>
      </c>
      <c r="K32" s="5" t="str">
        <f>IF(AND('3º Saneamento'!$O32&gt;30%,'3º Saneamento'!K32&gt;='3º Saneamento'!$P32,'3º Saneamento'!K32&lt;='3º Saneamento'!$Q32,COUNT('3º Saneamento'!$C32:$L32)&gt;3,OR('3º Saneamento'!$N32&lt;&gt;'2º Saneamento'!$N32,'3º Saneamento'!$O32&lt;&gt;'2º Saneamento'!$O32,'3º Saneamento'!$P32&lt;&gt;'2º Saneamento'!$P32)),'3º Saneamento'!K32," ")</f>
        <v xml:space="preserve"> </v>
      </c>
      <c r="L32" s="5" t="str">
        <f>IF(AND('3º Saneamento'!$O32&gt;30%,'3º Saneamento'!L32&gt;='3º Saneamento'!$P32,'3º Saneamento'!L32&lt;='3º Saneamento'!$Q32,COUNT('3º Saneamento'!$C32:$L32)&gt;3,OR('3º Saneamento'!$N32&lt;&gt;'2º Saneamento'!$N32,'3º Saneamento'!$O32&lt;&gt;'2º Saneamento'!$O32,'3º Saneamento'!$P32&lt;&gt;'2º Saneamento'!$P32)),'3º Saneamento'!L32," ")</f>
        <v xml:space="preserve"> </v>
      </c>
      <c r="M32" s="44" t="str">
        <f t="shared" si="0"/>
        <v/>
      </c>
      <c r="N32" s="7" t="str">
        <f t="shared" si="1"/>
        <v/>
      </c>
      <c r="O32" s="8" t="str">
        <f t="shared" si="2"/>
        <v/>
      </c>
      <c r="P32" s="6" t="str">
        <f t="shared" si="3"/>
        <v/>
      </c>
      <c r="Q32" s="5" t="str">
        <f t="shared" si="4"/>
        <v/>
      </c>
    </row>
    <row r="33" spans="1:17" ht="15.75" x14ac:dyDescent="0.25">
      <c r="A33" s="3" t="str">
        <f>IF('Série original'!$A33&lt;&gt;"",'Série original'!$A33,"")</f>
        <v/>
      </c>
      <c r="B33" s="4" t="str">
        <f>IF('Série original'!$B33&lt;&gt;"",'Série original'!$B33,"")</f>
        <v/>
      </c>
      <c r="C33" s="5" t="str">
        <f>IF(AND('3º Saneamento'!$O33&gt;30%,'3º Saneamento'!C33&gt;='3º Saneamento'!$P33,'3º Saneamento'!C33&lt;='3º Saneamento'!$Q33,COUNT('3º Saneamento'!$C33:$L33)&gt;3,OR('3º Saneamento'!$N33&lt;&gt;'2º Saneamento'!$N33,'3º Saneamento'!$O33&lt;&gt;'2º Saneamento'!$O33,'3º Saneamento'!$P33&lt;&gt;'2º Saneamento'!$P33)),'3º Saneamento'!C33," ")</f>
        <v xml:space="preserve"> </v>
      </c>
      <c r="D33" s="5" t="str">
        <f>IF(AND('3º Saneamento'!$O33&gt;30%,'3º Saneamento'!D33&gt;='3º Saneamento'!$P33,'3º Saneamento'!D33&lt;='3º Saneamento'!$Q33,COUNT('3º Saneamento'!$C33:$L33)&gt;3,OR('3º Saneamento'!$N33&lt;&gt;'2º Saneamento'!$N33,'3º Saneamento'!$O33&lt;&gt;'2º Saneamento'!$O33,'3º Saneamento'!$P33&lt;&gt;'2º Saneamento'!$P33)),'3º Saneamento'!D33," ")</f>
        <v xml:space="preserve"> </v>
      </c>
      <c r="E33" s="5" t="str">
        <f>IF(AND('3º Saneamento'!$O33&gt;30%,'3º Saneamento'!E33&gt;='3º Saneamento'!$P33,'3º Saneamento'!E33&lt;='3º Saneamento'!$Q33,COUNT('3º Saneamento'!$C33:$L33)&gt;3,OR('3º Saneamento'!$N33&lt;&gt;'2º Saneamento'!$N33,'3º Saneamento'!$O33&lt;&gt;'2º Saneamento'!$O33,'3º Saneamento'!$P33&lt;&gt;'2º Saneamento'!$P33)),'3º Saneamento'!E33," ")</f>
        <v xml:space="preserve"> </v>
      </c>
      <c r="F33" s="5" t="str">
        <f>IF(AND('3º Saneamento'!$O33&gt;30%,'3º Saneamento'!F33&gt;='3º Saneamento'!$P33,'3º Saneamento'!F33&lt;='3º Saneamento'!$Q33,COUNT('3º Saneamento'!$C33:$L33)&gt;3,OR('3º Saneamento'!$N33&lt;&gt;'2º Saneamento'!$N33,'3º Saneamento'!$O33&lt;&gt;'2º Saneamento'!$O33,'3º Saneamento'!$P33&lt;&gt;'2º Saneamento'!$P33)),'3º Saneamento'!F33," ")</f>
        <v xml:space="preserve"> </v>
      </c>
      <c r="G33" s="5" t="str">
        <f>IF(AND('3º Saneamento'!$O33&gt;30%,'3º Saneamento'!G33&gt;='3º Saneamento'!$P33,'3º Saneamento'!G33&lt;='3º Saneamento'!$Q33,COUNT('3º Saneamento'!$C33:$L33)&gt;3,OR('3º Saneamento'!$N33&lt;&gt;'2º Saneamento'!$N33,'3º Saneamento'!$O33&lt;&gt;'2º Saneamento'!$O33,'3º Saneamento'!$P33&lt;&gt;'2º Saneamento'!$P33)),'3º Saneamento'!G33," ")</f>
        <v xml:space="preserve"> </v>
      </c>
      <c r="H33" s="5" t="str">
        <f>IF(AND('3º Saneamento'!$O33&gt;30%,'3º Saneamento'!H33&gt;='3º Saneamento'!$P33,'3º Saneamento'!H33&lt;='3º Saneamento'!$Q33,COUNT('3º Saneamento'!$C33:$L33)&gt;3,OR('3º Saneamento'!$N33&lt;&gt;'2º Saneamento'!$N33,'3º Saneamento'!$O33&lt;&gt;'2º Saneamento'!$O33,'3º Saneamento'!$P33&lt;&gt;'2º Saneamento'!$P33)),'3º Saneamento'!H33," ")</f>
        <v xml:space="preserve"> </v>
      </c>
      <c r="I33" s="5" t="str">
        <f>IF(AND('3º Saneamento'!$O33&gt;30%,'3º Saneamento'!I33&gt;='3º Saneamento'!$P33,'3º Saneamento'!I33&lt;='3º Saneamento'!$Q33,COUNT('3º Saneamento'!$C33:$L33)&gt;3,OR('3º Saneamento'!$N33&lt;&gt;'2º Saneamento'!$N33,'3º Saneamento'!$O33&lt;&gt;'2º Saneamento'!$O33,'3º Saneamento'!$P33&lt;&gt;'2º Saneamento'!$P33)),'3º Saneamento'!I33," ")</f>
        <v xml:space="preserve"> </v>
      </c>
      <c r="J33" s="5" t="str">
        <f>IF(AND('3º Saneamento'!$O33&gt;30%,'3º Saneamento'!J33&gt;='3º Saneamento'!$P33,'3º Saneamento'!J33&lt;='3º Saneamento'!$Q33,COUNT('3º Saneamento'!$C33:$L33)&gt;3,OR('3º Saneamento'!$N33&lt;&gt;'2º Saneamento'!$N33,'3º Saneamento'!$O33&lt;&gt;'2º Saneamento'!$O33,'3º Saneamento'!$P33&lt;&gt;'2º Saneamento'!$P33)),'3º Saneamento'!J33," ")</f>
        <v xml:space="preserve"> </v>
      </c>
      <c r="K33" s="5" t="str">
        <f>IF(AND('3º Saneamento'!$O33&gt;30%,'3º Saneamento'!K33&gt;='3º Saneamento'!$P33,'3º Saneamento'!K33&lt;='3º Saneamento'!$Q33,COUNT('3º Saneamento'!$C33:$L33)&gt;3,OR('3º Saneamento'!$N33&lt;&gt;'2º Saneamento'!$N33,'3º Saneamento'!$O33&lt;&gt;'2º Saneamento'!$O33,'3º Saneamento'!$P33&lt;&gt;'2º Saneamento'!$P33)),'3º Saneamento'!K33," ")</f>
        <v xml:space="preserve"> </v>
      </c>
      <c r="L33" s="5" t="str">
        <f>IF(AND('3º Saneamento'!$O33&gt;30%,'3º Saneamento'!L33&gt;='3º Saneamento'!$P33,'3º Saneamento'!L33&lt;='3º Saneamento'!$Q33,COUNT('3º Saneamento'!$C33:$L33)&gt;3,OR('3º Saneamento'!$N33&lt;&gt;'2º Saneamento'!$N33,'3º Saneamento'!$O33&lt;&gt;'2º Saneamento'!$O33,'3º Saneamento'!$P33&lt;&gt;'2º Saneamento'!$P33)),'3º Saneamento'!L33," ")</f>
        <v xml:space="preserve"> </v>
      </c>
      <c r="M33" s="44" t="str">
        <f t="shared" si="0"/>
        <v/>
      </c>
      <c r="N33" s="7" t="str">
        <f t="shared" si="1"/>
        <v/>
      </c>
      <c r="O33" s="8" t="str">
        <f t="shared" si="2"/>
        <v/>
      </c>
      <c r="P33" s="6" t="str">
        <f t="shared" si="3"/>
        <v/>
      </c>
      <c r="Q33" s="5" t="str">
        <f t="shared" si="4"/>
        <v/>
      </c>
    </row>
    <row r="34" spans="1:17" ht="15.75" x14ac:dyDescent="0.25">
      <c r="A34" s="3" t="str">
        <f>IF('Série original'!$A34&lt;&gt;"",'Série original'!$A34,"")</f>
        <v/>
      </c>
      <c r="B34" s="4" t="str">
        <f>IF('Série original'!$B34&lt;&gt;"",'Série original'!$B34,"")</f>
        <v/>
      </c>
      <c r="C34" s="5" t="str">
        <f>IF(AND('3º Saneamento'!$O34&gt;30%,'3º Saneamento'!C34&gt;='3º Saneamento'!$P34,'3º Saneamento'!C34&lt;='3º Saneamento'!$Q34,COUNT('3º Saneamento'!$C34:$L34)&gt;3,OR('3º Saneamento'!$N34&lt;&gt;'2º Saneamento'!$N34,'3º Saneamento'!$O34&lt;&gt;'2º Saneamento'!$O34,'3º Saneamento'!$P34&lt;&gt;'2º Saneamento'!$P34)),'3º Saneamento'!C34," ")</f>
        <v xml:space="preserve"> </v>
      </c>
      <c r="D34" s="5" t="str">
        <f>IF(AND('3º Saneamento'!$O34&gt;30%,'3º Saneamento'!D34&gt;='3º Saneamento'!$P34,'3º Saneamento'!D34&lt;='3º Saneamento'!$Q34,COUNT('3º Saneamento'!$C34:$L34)&gt;3,OR('3º Saneamento'!$N34&lt;&gt;'2º Saneamento'!$N34,'3º Saneamento'!$O34&lt;&gt;'2º Saneamento'!$O34,'3º Saneamento'!$P34&lt;&gt;'2º Saneamento'!$P34)),'3º Saneamento'!D34," ")</f>
        <v xml:space="preserve"> </v>
      </c>
      <c r="E34" s="5" t="str">
        <f>IF(AND('3º Saneamento'!$O34&gt;30%,'3º Saneamento'!E34&gt;='3º Saneamento'!$P34,'3º Saneamento'!E34&lt;='3º Saneamento'!$Q34,COUNT('3º Saneamento'!$C34:$L34)&gt;3,OR('3º Saneamento'!$N34&lt;&gt;'2º Saneamento'!$N34,'3º Saneamento'!$O34&lt;&gt;'2º Saneamento'!$O34,'3º Saneamento'!$P34&lt;&gt;'2º Saneamento'!$P34)),'3º Saneamento'!E34," ")</f>
        <v xml:space="preserve"> </v>
      </c>
      <c r="F34" s="5" t="str">
        <f>IF(AND('3º Saneamento'!$O34&gt;30%,'3º Saneamento'!F34&gt;='3º Saneamento'!$P34,'3º Saneamento'!F34&lt;='3º Saneamento'!$Q34,COUNT('3º Saneamento'!$C34:$L34)&gt;3,OR('3º Saneamento'!$N34&lt;&gt;'2º Saneamento'!$N34,'3º Saneamento'!$O34&lt;&gt;'2º Saneamento'!$O34,'3º Saneamento'!$P34&lt;&gt;'2º Saneamento'!$P34)),'3º Saneamento'!F34," ")</f>
        <v xml:space="preserve"> </v>
      </c>
      <c r="G34" s="5" t="str">
        <f>IF(AND('3º Saneamento'!$O34&gt;30%,'3º Saneamento'!G34&gt;='3º Saneamento'!$P34,'3º Saneamento'!G34&lt;='3º Saneamento'!$Q34,COUNT('3º Saneamento'!$C34:$L34)&gt;3,OR('3º Saneamento'!$N34&lt;&gt;'2º Saneamento'!$N34,'3º Saneamento'!$O34&lt;&gt;'2º Saneamento'!$O34,'3º Saneamento'!$P34&lt;&gt;'2º Saneamento'!$P34)),'3º Saneamento'!G34," ")</f>
        <v xml:space="preserve"> </v>
      </c>
      <c r="H34" s="5" t="str">
        <f>IF(AND('3º Saneamento'!$O34&gt;30%,'3º Saneamento'!H34&gt;='3º Saneamento'!$P34,'3º Saneamento'!H34&lt;='3º Saneamento'!$Q34,COUNT('3º Saneamento'!$C34:$L34)&gt;3,OR('3º Saneamento'!$N34&lt;&gt;'2º Saneamento'!$N34,'3º Saneamento'!$O34&lt;&gt;'2º Saneamento'!$O34,'3º Saneamento'!$P34&lt;&gt;'2º Saneamento'!$P34)),'3º Saneamento'!H34," ")</f>
        <v xml:space="preserve"> </v>
      </c>
      <c r="I34" s="5" t="str">
        <f>IF(AND('3º Saneamento'!$O34&gt;30%,'3º Saneamento'!I34&gt;='3º Saneamento'!$P34,'3º Saneamento'!I34&lt;='3º Saneamento'!$Q34,COUNT('3º Saneamento'!$C34:$L34)&gt;3,OR('3º Saneamento'!$N34&lt;&gt;'2º Saneamento'!$N34,'3º Saneamento'!$O34&lt;&gt;'2º Saneamento'!$O34,'3º Saneamento'!$P34&lt;&gt;'2º Saneamento'!$P34)),'3º Saneamento'!I34," ")</f>
        <v xml:space="preserve"> </v>
      </c>
      <c r="J34" s="5" t="str">
        <f>IF(AND('3º Saneamento'!$O34&gt;30%,'3º Saneamento'!J34&gt;='3º Saneamento'!$P34,'3º Saneamento'!J34&lt;='3º Saneamento'!$Q34,COUNT('3º Saneamento'!$C34:$L34)&gt;3,OR('3º Saneamento'!$N34&lt;&gt;'2º Saneamento'!$N34,'3º Saneamento'!$O34&lt;&gt;'2º Saneamento'!$O34,'3º Saneamento'!$P34&lt;&gt;'2º Saneamento'!$P34)),'3º Saneamento'!J34," ")</f>
        <v xml:space="preserve"> </v>
      </c>
      <c r="K34" s="5" t="str">
        <f>IF(AND('3º Saneamento'!$O34&gt;30%,'3º Saneamento'!K34&gt;='3º Saneamento'!$P34,'3º Saneamento'!K34&lt;='3º Saneamento'!$Q34,COUNT('3º Saneamento'!$C34:$L34)&gt;3,OR('3º Saneamento'!$N34&lt;&gt;'2º Saneamento'!$N34,'3º Saneamento'!$O34&lt;&gt;'2º Saneamento'!$O34,'3º Saneamento'!$P34&lt;&gt;'2º Saneamento'!$P34)),'3º Saneamento'!K34," ")</f>
        <v xml:space="preserve"> </v>
      </c>
      <c r="L34" s="5" t="str">
        <f>IF(AND('3º Saneamento'!$O34&gt;30%,'3º Saneamento'!L34&gt;='3º Saneamento'!$P34,'3º Saneamento'!L34&lt;='3º Saneamento'!$Q34,COUNT('3º Saneamento'!$C34:$L34)&gt;3,OR('3º Saneamento'!$N34&lt;&gt;'2º Saneamento'!$N34,'3º Saneamento'!$O34&lt;&gt;'2º Saneamento'!$O34,'3º Saneamento'!$P34&lt;&gt;'2º Saneamento'!$P34)),'3º Saneamento'!L34," ")</f>
        <v xml:space="preserve"> </v>
      </c>
      <c r="M34" s="44" t="str">
        <f t="shared" si="0"/>
        <v/>
      </c>
      <c r="N34" s="7" t="str">
        <f t="shared" si="1"/>
        <v/>
      </c>
      <c r="O34" s="8" t="str">
        <f t="shared" si="2"/>
        <v/>
      </c>
      <c r="P34" s="6" t="str">
        <f t="shared" si="3"/>
        <v/>
      </c>
      <c r="Q34" s="5" t="str">
        <f t="shared" si="4"/>
        <v/>
      </c>
    </row>
    <row r="35" spans="1:17" ht="15.75" x14ac:dyDescent="0.25">
      <c r="A35" s="3" t="str">
        <f>IF('Série original'!$A35&lt;&gt;"",'Série original'!$A35,"")</f>
        <v/>
      </c>
      <c r="B35" s="4" t="str">
        <f>IF('Série original'!$B35&lt;&gt;"",'Série original'!$B35,"")</f>
        <v/>
      </c>
      <c r="C35" s="5" t="str">
        <f>IF(AND('3º Saneamento'!$O35&gt;30%,'3º Saneamento'!C35&gt;='3º Saneamento'!$P35,'3º Saneamento'!C35&lt;='3º Saneamento'!$Q35,COUNT('3º Saneamento'!$C35:$L35)&gt;3,OR('3º Saneamento'!$N35&lt;&gt;'2º Saneamento'!$N35,'3º Saneamento'!$O35&lt;&gt;'2º Saneamento'!$O35,'3º Saneamento'!$P35&lt;&gt;'2º Saneamento'!$P35)),'3º Saneamento'!C35," ")</f>
        <v xml:space="preserve"> </v>
      </c>
      <c r="D35" s="5" t="str">
        <f>IF(AND('3º Saneamento'!$O35&gt;30%,'3º Saneamento'!D35&gt;='3º Saneamento'!$P35,'3º Saneamento'!D35&lt;='3º Saneamento'!$Q35,COUNT('3º Saneamento'!$C35:$L35)&gt;3,OR('3º Saneamento'!$N35&lt;&gt;'2º Saneamento'!$N35,'3º Saneamento'!$O35&lt;&gt;'2º Saneamento'!$O35,'3º Saneamento'!$P35&lt;&gt;'2º Saneamento'!$P35)),'3º Saneamento'!D35," ")</f>
        <v xml:space="preserve"> </v>
      </c>
      <c r="E35" s="5" t="str">
        <f>IF(AND('3º Saneamento'!$O35&gt;30%,'3º Saneamento'!E35&gt;='3º Saneamento'!$P35,'3º Saneamento'!E35&lt;='3º Saneamento'!$Q35,COUNT('3º Saneamento'!$C35:$L35)&gt;3,OR('3º Saneamento'!$N35&lt;&gt;'2º Saneamento'!$N35,'3º Saneamento'!$O35&lt;&gt;'2º Saneamento'!$O35,'3º Saneamento'!$P35&lt;&gt;'2º Saneamento'!$P35)),'3º Saneamento'!E35," ")</f>
        <v xml:space="preserve"> </v>
      </c>
      <c r="F35" s="5" t="str">
        <f>IF(AND('3º Saneamento'!$O35&gt;30%,'3º Saneamento'!F35&gt;='3º Saneamento'!$P35,'3º Saneamento'!F35&lt;='3º Saneamento'!$Q35,COUNT('3º Saneamento'!$C35:$L35)&gt;3,OR('3º Saneamento'!$N35&lt;&gt;'2º Saneamento'!$N35,'3º Saneamento'!$O35&lt;&gt;'2º Saneamento'!$O35,'3º Saneamento'!$P35&lt;&gt;'2º Saneamento'!$P35)),'3º Saneamento'!F35," ")</f>
        <v xml:space="preserve"> </v>
      </c>
      <c r="G35" s="5" t="str">
        <f>IF(AND('3º Saneamento'!$O35&gt;30%,'3º Saneamento'!G35&gt;='3º Saneamento'!$P35,'3º Saneamento'!G35&lt;='3º Saneamento'!$Q35,COUNT('3º Saneamento'!$C35:$L35)&gt;3,OR('3º Saneamento'!$N35&lt;&gt;'2º Saneamento'!$N35,'3º Saneamento'!$O35&lt;&gt;'2º Saneamento'!$O35,'3º Saneamento'!$P35&lt;&gt;'2º Saneamento'!$P35)),'3º Saneamento'!G35," ")</f>
        <v xml:space="preserve"> </v>
      </c>
      <c r="H35" s="5" t="str">
        <f>IF(AND('3º Saneamento'!$O35&gt;30%,'3º Saneamento'!H35&gt;='3º Saneamento'!$P35,'3º Saneamento'!H35&lt;='3º Saneamento'!$Q35,COUNT('3º Saneamento'!$C35:$L35)&gt;3,OR('3º Saneamento'!$N35&lt;&gt;'2º Saneamento'!$N35,'3º Saneamento'!$O35&lt;&gt;'2º Saneamento'!$O35,'3º Saneamento'!$P35&lt;&gt;'2º Saneamento'!$P35)),'3º Saneamento'!H35," ")</f>
        <v xml:space="preserve"> </v>
      </c>
      <c r="I35" s="5" t="str">
        <f>IF(AND('3º Saneamento'!$O35&gt;30%,'3º Saneamento'!I35&gt;='3º Saneamento'!$P35,'3º Saneamento'!I35&lt;='3º Saneamento'!$Q35,COUNT('3º Saneamento'!$C35:$L35)&gt;3,OR('3º Saneamento'!$N35&lt;&gt;'2º Saneamento'!$N35,'3º Saneamento'!$O35&lt;&gt;'2º Saneamento'!$O35,'3º Saneamento'!$P35&lt;&gt;'2º Saneamento'!$P35)),'3º Saneamento'!I35," ")</f>
        <v xml:space="preserve"> </v>
      </c>
      <c r="J35" s="5" t="str">
        <f>IF(AND('3º Saneamento'!$O35&gt;30%,'3º Saneamento'!J35&gt;='3º Saneamento'!$P35,'3º Saneamento'!J35&lt;='3º Saneamento'!$Q35,COUNT('3º Saneamento'!$C35:$L35)&gt;3,OR('3º Saneamento'!$N35&lt;&gt;'2º Saneamento'!$N35,'3º Saneamento'!$O35&lt;&gt;'2º Saneamento'!$O35,'3º Saneamento'!$P35&lt;&gt;'2º Saneamento'!$P35)),'3º Saneamento'!J35," ")</f>
        <v xml:space="preserve"> </v>
      </c>
      <c r="K35" s="5" t="str">
        <f>IF(AND('3º Saneamento'!$O35&gt;30%,'3º Saneamento'!K35&gt;='3º Saneamento'!$P35,'3º Saneamento'!K35&lt;='3º Saneamento'!$Q35,COUNT('3º Saneamento'!$C35:$L35)&gt;3,OR('3º Saneamento'!$N35&lt;&gt;'2º Saneamento'!$N35,'3º Saneamento'!$O35&lt;&gt;'2º Saneamento'!$O35,'3º Saneamento'!$P35&lt;&gt;'2º Saneamento'!$P35)),'3º Saneamento'!K35," ")</f>
        <v xml:space="preserve"> </v>
      </c>
      <c r="L35" s="5" t="str">
        <f>IF(AND('3º Saneamento'!$O35&gt;30%,'3º Saneamento'!L35&gt;='3º Saneamento'!$P35,'3º Saneamento'!L35&lt;='3º Saneamento'!$Q35,COUNT('3º Saneamento'!$C35:$L35)&gt;3,OR('3º Saneamento'!$N35&lt;&gt;'2º Saneamento'!$N35,'3º Saneamento'!$O35&lt;&gt;'2º Saneamento'!$O35,'3º Saneamento'!$P35&lt;&gt;'2º Saneamento'!$P35)),'3º Saneamento'!L35," ")</f>
        <v xml:space="preserve"> </v>
      </c>
      <c r="M35" s="44" t="str">
        <f t="shared" si="0"/>
        <v/>
      </c>
      <c r="N35" s="7" t="str">
        <f t="shared" si="1"/>
        <v/>
      </c>
      <c r="O35" s="8" t="str">
        <f t="shared" si="2"/>
        <v/>
      </c>
      <c r="P35" s="6" t="str">
        <f t="shared" si="3"/>
        <v/>
      </c>
      <c r="Q35" s="5" t="str">
        <f t="shared" si="4"/>
        <v/>
      </c>
    </row>
    <row r="36" spans="1:17" ht="15.75" x14ac:dyDescent="0.25">
      <c r="A36" s="3" t="str">
        <f>IF('Série original'!$A36&lt;&gt;"",'Série original'!$A36,"")</f>
        <v/>
      </c>
      <c r="B36" s="4" t="str">
        <f>IF('Série original'!$B36&lt;&gt;"",'Série original'!$B36,"")</f>
        <v/>
      </c>
      <c r="C36" s="5" t="str">
        <f>IF(AND('3º Saneamento'!$O36&gt;30%,'3º Saneamento'!C36&gt;='3º Saneamento'!$P36,'3º Saneamento'!C36&lt;='3º Saneamento'!$Q36,COUNT('3º Saneamento'!$C36:$L36)&gt;3,OR('3º Saneamento'!$N36&lt;&gt;'2º Saneamento'!$N36,'3º Saneamento'!$O36&lt;&gt;'2º Saneamento'!$O36,'3º Saneamento'!$P36&lt;&gt;'2º Saneamento'!$P36)),'3º Saneamento'!C36," ")</f>
        <v xml:space="preserve"> </v>
      </c>
      <c r="D36" s="5" t="str">
        <f>IF(AND('3º Saneamento'!$O36&gt;30%,'3º Saneamento'!D36&gt;='3º Saneamento'!$P36,'3º Saneamento'!D36&lt;='3º Saneamento'!$Q36,COUNT('3º Saneamento'!$C36:$L36)&gt;3,OR('3º Saneamento'!$N36&lt;&gt;'2º Saneamento'!$N36,'3º Saneamento'!$O36&lt;&gt;'2º Saneamento'!$O36,'3º Saneamento'!$P36&lt;&gt;'2º Saneamento'!$P36)),'3º Saneamento'!D36," ")</f>
        <v xml:space="preserve"> </v>
      </c>
      <c r="E36" s="5" t="str">
        <f>IF(AND('3º Saneamento'!$O36&gt;30%,'3º Saneamento'!E36&gt;='3º Saneamento'!$P36,'3º Saneamento'!E36&lt;='3º Saneamento'!$Q36,COUNT('3º Saneamento'!$C36:$L36)&gt;3,OR('3º Saneamento'!$N36&lt;&gt;'2º Saneamento'!$N36,'3º Saneamento'!$O36&lt;&gt;'2º Saneamento'!$O36,'3º Saneamento'!$P36&lt;&gt;'2º Saneamento'!$P36)),'3º Saneamento'!E36," ")</f>
        <v xml:space="preserve"> </v>
      </c>
      <c r="F36" s="5" t="str">
        <f>IF(AND('3º Saneamento'!$O36&gt;30%,'3º Saneamento'!F36&gt;='3º Saneamento'!$P36,'3º Saneamento'!F36&lt;='3º Saneamento'!$Q36,COUNT('3º Saneamento'!$C36:$L36)&gt;3,OR('3º Saneamento'!$N36&lt;&gt;'2º Saneamento'!$N36,'3º Saneamento'!$O36&lt;&gt;'2º Saneamento'!$O36,'3º Saneamento'!$P36&lt;&gt;'2º Saneamento'!$P36)),'3º Saneamento'!F36," ")</f>
        <v xml:space="preserve"> </v>
      </c>
      <c r="G36" s="5" t="str">
        <f>IF(AND('3º Saneamento'!$O36&gt;30%,'3º Saneamento'!G36&gt;='3º Saneamento'!$P36,'3º Saneamento'!G36&lt;='3º Saneamento'!$Q36,COUNT('3º Saneamento'!$C36:$L36)&gt;3,OR('3º Saneamento'!$N36&lt;&gt;'2º Saneamento'!$N36,'3º Saneamento'!$O36&lt;&gt;'2º Saneamento'!$O36,'3º Saneamento'!$P36&lt;&gt;'2º Saneamento'!$P36)),'3º Saneamento'!G36," ")</f>
        <v xml:space="preserve"> </v>
      </c>
      <c r="H36" s="5" t="str">
        <f>IF(AND('3º Saneamento'!$O36&gt;30%,'3º Saneamento'!H36&gt;='3º Saneamento'!$P36,'3º Saneamento'!H36&lt;='3º Saneamento'!$Q36,COUNT('3º Saneamento'!$C36:$L36)&gt;3,OR('3º Saneamento'!$N36&lt;&gt;'2º Saneamento'!$N36,'3º Saneamento'!$O36&lt;&gt;'2º Saneamento'!$O36,'3º Saneamento'!$P36&lt;&gt;'2º Saneamento'!$P36)),'3º Saneamento'!H36," ")</f>
        <v xml:space="preserve"> </v>
      </c>
      <c r="I36" s="5" t="str">
        <f>IF(AND('3º Saneamento'!$O36&gt;30%,'3º Saneamento'!I36&gt;='3º Saneamento'!$P36,'3º Saneamento'!I36&lt;='3º Saneamento'!$Q36,COUNT('3º Saneamento'!$C36:$L36)&gt;3,OR('3º Saneamento'!$N36&lt;&gt;'2º Saneamento'!$N36,'3º Saneamento'!$O36&lt;&gt;'2º Saneamento'!$O36,'3º Saneamento'!$P36&lt;&gt;'2º Saneamento'!$P36)),'3º Saneamento'!I36," ")</f>
        <v xml:space="preserve"> </v>
      </c>
      <c r="J36" s="5" t="str">
        <f>IF(AND('3º Saneamento'!$O36&gt;30%,'3º Saneamento'!J36&gt;='3º Saneamento'!$P36,'3º Saneamento'!J36&lt;='3º Saneamento'!$Q36,COUNT('3º Saneamento'!$C36:$L36)&gt;3,OR('3º Saneamento'!$N36&lt;&gt;'2º Saneamento'!$N36,'3º Saneamento'!$O36&lt;&gt;'2º Saneamento'!$O36,'3º Saneamento'!$P36&lt;&gt;'2º Saneamento'!$P36)),'3º Saneamento'!J36," ")</f>
        <v xml:space="preserve"> </v>
      </c>
      <c r="K36" s="5" t="str">
        <f>IF(AND('3º Saneamento'!$O36&gt;30%,'3º Saneamento'!K36&gt;='3º Saneamento'!$P36,'3º Saneamento'!K36&lt;='3º Saneamento'!$Q36,COUNT('3º Saneamento'!$C36:$L36)&gt;3,OR('3º Saneamento'!$N36&lt;&gt;'2º Saneamento'!$N36,'3º Saneamento'!$O36&lt;&gt;'2º Saneamento'!$O36,'3º Saneamento'!$P36&lt;&gt;'2º Saneamento'!$P36)),'3º Saneamento'!K36," ")</f>
        <v xml:space="preserve"> </v>
      </c>
      <c r="L36" s="5" t="str">
        <f>IF(AND('3º Saneamento'!$O36&gt;30%,'3º Saneamento'!L36&gt;='3º Saneamento'!$P36,'3º Saneamento'!L36&lt;='3º Saneamento'!$Q36,COUNT('3º Saneamento'!$C36:$L36)&gt;3,OR('3º Saneamento'!$N36&lt;&gt;'2º Saneamento'!$N36,'3º Saneamento'!$O36&lt;&gt;'2º Saneamento'!$O36,'3º Saneamento'!$P36&lt;&gt;'2º Saneamento'!$P36)),'3º Saneamento'!L36," ")</f>
        <v xml:space="preserve"> </v>
      </c>
      <c r="M36" s="44" t="str">
        <f t="shared" ref="M36:M53" si="5">IFERROR(AVERAGE(C36:L36),"")</f>
        <v/>
      </c>
      <c r="N36" s="7" t="str">
        <f t="shared" ref="N36:N53" si="6">IFERROR(STDEV(C36:L36),"")</f>
        <v/>
      </c>
      <c r="O36" s="8" t="str">
        <f t="shared" ref="O36:O53" si="7">IFERROR(STDEV(C36:L36)/AVERAGE(C36:L36),"")</f>
        <v/>
      </c>
      <c r="P36" s="6" t="str">
        <f t="shared" ref="P36:P53" si="8">IFERROR(M36-N36,"")</f>
        <v/>
      </c>
      <c r="Q36" s="5" t="str">
        <f t="shared" ref="Q36:Q53" si="9">IFERROR(M36+N36,"")</f>
        <v/>
      </c>
    </row>
    <row r="37" spans="1:17" ht="15.75" x14ac:dyDescent="0.25">
      <c r="A37" s="3" t="str">
        <f>IF('Série original'!$A37&lt;&gt;"",'Série original'!$A37,"")</f>
        <v/>
      </c>
      <c r="B37" s="4" t="str">
        <f>IF('Série original'!$B37&lt;&gt;"",'Série original'!$B37,"")</f>
        <v/>
      </c>
      <c r="C37" s="5" t="str">
        <f>IF(AND('3º Saneamento'!$O37&gt;30%,'3º Saneamento'!C37&gt;='3º Saneamento'!$P37,'3º Saneamento'!C37&lt;='3º Saneamento'!$Q37,COUNT('3º Saneamento'!$C37:$L37)&gt;3,OR('3º Saneamento'!$N37&lt;&gt;'2º Saneamento'!$N37,'3º Saneamento'!$O37&lt;&gt;'2º Saneamento'!$O37,'3º Saneamento'!$P37&lt;&gt;'2º Saneamento'!$P37)),'3º Saneamento'!C37," ")</f>
        <v xml:space="preserve"> </v>
      </c>
      <c r="D37" s="5" t="str">
        <f>IF(AND('3º Saneamento'!$O37&gt;30%,'3º Saneamento'!D37&gt;='3º Saneamento'!$P37,'3º Saneamento'!D37&lt;='3º Saneamento'!$Q37,COUNT('3º Saneamento'!$C37:$L37)&gt;3,OR('3º Saneamento'!$N37&lt;&gt;'2º Saneamento'!$N37,'3º Saneamento'!$O37&lt;&gt;'2º Saneamento'!$O37,'3º Saneamento'!$P37&lt;&gt;'2º Saneamento'!$P37)),'3º Saneamento'!D37," ")</f>
        <v xml:space="preserve"> </v>
      </c>
      <c r="E37" s="5" t="str">
        <f>IF(AND('3º Saneamento'!$O37&gt;30%,'3º Saneamento'!E37&gt;='3º Saneamento'!$P37,'3º Saneamento'!E37&lt;='3º Saneamento'!$Q37,COUNT('3º Saneamento'!$C37:$L37)&gt;3,OR('3º Saneamento'!$N37&lt;&gt;'2º Saneamento'!$N37,'3º Saneamento'!$O37&lt;&gt;'2º Saneamento'!$O37,'3º Saneamento'!$P37&lt;&gt;'2º Saneamento'!$P37)),'3º Saneamento'!E37," ")</f>
        <v xml:space="preserve"> </v>
      </c>
      <c r="F37" s="5" t="str">
        <f>IF(AND('3º Saneamento'!$O37&gt;30%,'3º Saneamento'!F37&gt;='3º Saneamento'!$P37,'3º Saneamento'!F37&lt;='3º Saneamento'!$Q37,COUNT('3º Saneamento'!$C37:$L37)&gt;3,OR('3º Saneamento'!$N37&lt;&gt;'2º Saneamento'!$N37,'3º Saneamento'!$O37&lt;&gt;'2º Saneamento'!$O37,'3º Saneamento'!$P37&lt;&gt;'2º Saneamento'!$P37)),'3º Saneamento'!F37," ")</f>
        <v xml:space="preserve"> </v>
      </c>
      <c r="G37" s="5" t="str">
        <f>IF(AND('3º Saneamento'!$O37&gt;30%,'3º Saneamento'!G37&gt;='3º Saneamento'!$P37,'3º Saneamento'!G37&lt;='3º Saneamento'!$Q37,COUNT('3º Saneamento'!$C37:$L37)&gt;3,OR('3º Saneamento'!$N37&lt;&gt;'2º Saneamento'!$N37,'3º Saneamento'!$O37&lt;&gt;'2º Saneamento'!$O37,'3º Saneamento'!$P37&lt;&gt;'2º Saneamento'!$P37)),'3º Saneamento'!G37," ")</f>
        <v xml:space="preserve"> </v>
      </c>
      <c r="H37" s="5" t="str">
        <f>IF(AND('3º Saneamento'!$O37&gt;30%,'3º Saneamento'!H37&gt;='3º Saneamento'!$P37,'3º Saneamento'!H37&lt;='3º Saneamento'!$Q37,COUNT('3º Saneamento'!$C37:$L37)&gt;3,OR('3º Saneamento'!$N37&lt;&gt;'2º Saneamento'!$N37,'3º Saneamento'!$O37&lt;&gt;'2º Saneamento'!$O37,'3º Saneamento'!$P37&lt;&gt;'2º Saneamento'!$P37)),'3º Saneamento'!H37," ")</f>
        <v xml:space="preserve"> </v>
      </c>
      <c r="I37" s="5" t="str">
        <f>IF(AND('3º Saneamento'!$O37&gt;30%,'3º Saneamento'!I37&gt;='3º Saneamento'!$P37,'3º Saneamento'!I37&lt;='3º Saneamento'!$Q37,COUNT('3º Saneamento'!$C37:$L37)&gt;3,OR('3º Saneamento'!$N37&lt;&gt;'2º Saneamento'!$N37,'3º Saneamento'!$O37&lt;&gt;'2º Saneamento'!$O37,'3º Saneamento'!$P37&lt;&gt;'2º Saneamento'!$P37)),'3º Saneamento'!I37," ")</f>
        <v xml:space="preserve"> </v>
      </c>
      <c r="J37" s="5" t="str">
        <f>IF(AND('3º Saneamento'!$O37&gt;30%,'3º Saneamento'!J37&gt;='3º Saneamento'!$P37,'3º Saneamento'!J37&lt;='3º Saneamento'!$Q37,COUNT('3º Saneamento'!$C37:$L37)&gt;3,OR('3º Saneamento'!$N37&lt;&gt;'2º Saneamento'!$N37,'3º Saneamento'!$O37&lt;&gt;'2º Saneamento'!$O37,'3º Saneamento'!$P37&lt;&gt;'2º Saneamento'!$P37)),'3º Saneamento'!J37," ")</f>
        <v xml:space="preserve"> </v>
      </c>
      <c r="K37" s="5" t="str">
        <f>IF(AND('3º Saneamento'!$O37&gt;30%,'3º Saneamento'!K37&gt;='3º Saneamento'!$P37,'3º Saneamento'!K37&lt;='3º Saneamento'!$Q37,COUNT('3º Saneamento'!$C37:$L37)&gt;3,OR('3º Saneamento'!$N37&lt;&gt;'2º Saneamento'!$N37,'3º Saneamento'!$O37&lt;&gt;'2º Saneamento'!$O37,'3º Saneamento'!$P37&lt;&gt;'2º Saneamento'!$P37)),'3º Saneamento'!K37," ")</f>
        <v xml:space="preserve"> </v>
      </c>
      <c r="L37" s="5" t="str">
        <f>IF(AND('3º Saneamento'!$O37&gt;30%,'3º Saneamento'!L37&gt;='3º Saneamento'!$P37,'3º Saneamento'!L37&lt;='3º Saneamento'!$Q37,COUNT('3º Saneamento'!$C37:$L37)&gt;3,OR('3º Saneamento'!$N37&lt;&gt;'2º Saneamento'!$N37,'3º Saneamento'!$O37&lt;&gt;'2º Saneamento'!$O37,'3º Saneamento'!$P37&lt;&gt;'2º Saneamento'!$P37)),'3º Saneamento'!L37," ")</f>
        <v xml:space="preserve"> </v>
      </c>
      <c r="M37" s="44" t="str">
        <f t="shared" si="5"/>
        <v/>
      </c>
      <c r="N37" s="7" t="str">
        <f t="shared" si="6"/>
        <v/>
      </c>
      <c r="O37" s="8" t="str">
        <f t="shared" si="7"/>
        <v/>
      </c>
      <c r="P37" s="6" t="str">
        <f t="shared" si="8"/>
        <v/>
      </c>
      <c r="Q37" s="5" t="str">
        <f t="shared" si="9"/>
        <v/>
      </c>
    </row>
    <row r="38" spans="1:17" ht="15.75" x14ac:dyDescent="0.25">
      <c r="A38" s="3" t="str">
        <f>IF('Série original'!$A38&lt;&gt;"",'Série original'!$A38,"")</f>
        <v/>
      </c>
      <c r="B38" s="4" t="str">
        <f>IF('Série original'!$B38&lt;&gt;"",'Série original'!$B38,"")</f>
        <v/>
      </c>
      <c r="C38" s="5" t="str">
        <f>IF(AND('3º Saneamento'!$O38&gt;30%,'3º Saneamento'!C38&gt;='3º Saneamento'!$P38,'3º Saneamento'!C38&lt;='3º Saneamento'!$Q38,COUNT('3º Saneamento'!$C38:$L38)&gt;3,OR('3º Saneamento'!$N38&lt;&gt;'2º Saneamento'!$N38,'3º Saneamento'!$O38&lt;&gt;'2º Saneamento'!$O38,'3º Saneamento'!$P38&lt;&gt;'2º Saneamento'!$P38)),'3º Saneamento'!C38," ")</f>
        <v xml:space="preserve"> </v>
      </c>
      <c r="D38" s="5" t="str">
        <f>IF(AND('3º Saneamento'!$O38&gt;30%,'3º Saneamento'!D38&gt;='3º Saneamento'!$P38,'3º Saneamento'!D38&lt;='3º Saneamento'!$Q38,COUNT('3º Saneamento'!$C38:$L38)&gt;3,OR('3º Saneamento'!$N38&lt;&gt;'2º Saneamento'!$N38,'3º Saneamento'!$O38&lt;&gt;'2º Saneamento'!$O38,'3º Saneamento'!$P38&lt;&gt;'2º Saneamento'!$P38)),'3º Saneamento'!D38," ")</f>
        <v xml:space="preserve"> </v>
      </c>
      <c r="E38" s="5" t="str">
        <f>IF(AND('3º Saneamento'!$O38&gt;30%,'3º Saneamento'!E38&gt;='3º Saneamento'!$P38,'3º Saneamento'!E38&lt;='3º Saneamento'!$Q38,COUNT('3º Saneamento'!$C38:$L38)&gt;3,OR('3º Saneamento'!$N38&lt;&gt;'2º Saneamento'!$N38,'3º Saneamento'!$O38&lt;&gt;'2º Saneamento'!$O38,'3º Saneamento'!$P38&lt;&gt;'2º Saneamento'!$P38)),'3º Saneamento'!E38," ")</f>
        <v xml:space="preserve"> </v>
      </c>
      <c r="F38" s="5" t="str">
        <f>IF(AND('3º Saneamento'!$O38&gt;30%,'3º Saneamento'!F38&gt;='3º Saneamento'!$P38,'3º Saneamento'!F38&lt;='3º Saneamento'!$Q38,COUNT('3º Saneamento'!$C38:$L38)&gt;3,OR('3º Saneamento'!$N38&lt;&gt;'2º Saneamento'!$N38,'3º Saneamento'!$O38&lt;&gt;'2º Saneamento'!$O38,'3º Saneamento'!$P38&lt;&gt;'2º Saneamento'!$P38)),'3º Saneamento'!F38," ")</f>
        <v xml:space="preserve"> </v>
      </c>
      <c r="G38" s="5" t="str">
        <f>IF(AND('3º Saneamento'!$O38&gt;30%,'3º Saneamento'!G38&gt;='3º Saneamento'!$P38,'3º Saneamento'!G38&lt;='3º Saneamento'!$Q38,COUNT('3º Saneamento'!$C38:$L38)&gt;3,OR('3º Saneamento'!$N38&lt;&gt;'2º Saneamento'!$N38,'3º Saneamento'!$O38&lt;&gt;'2º Saneamento'!$O38,'3º Saneamento'!$P38&lt;&gt;'2º Saneamento'!$P38)),'3º Saneamento'!G38," ")</f>
        <v xml:space="preserve"> </v>
      </c>
      <c r="H38" s="5" t="str">
        <f>IF(AND('3º Saneamento'!$O38&gt;30%,'3º Saneamento'!H38&gt;='3º Saneamento'!$P38,'3º Saneamento'!H38&lt;='3º Saneamento'!$Q38,COUNT('3º Saneamento'!$C38:$L38)&gt;3,OR('3º Saneamento'!$N38&lt;&gt;'2º Saneamento'!$N38,'3º Saneamento'!$O38&lt;&gt;'2º Saneamento'!$O38,'3º Saneamento'!$P38&lt;&gt;'2º Saneamento'!$P38)),'3º Saneamento'!H38," ")</f>
        <v xml:space="preserve"> </v>
      </c>
      <c r="I38" s="5" t="str">
        <f>IF(AND('3º Saneamento'!$O38&gt;30%,'3º Saneamento'!I38&gt;='3º Saneamento'!$P38,'3º Saneamento'!I38&lt;='3º Saneamento'!$Q38,COUNT('3º Saneamento'!$C38:$L38)&gt;3,OR('3º Saneamento'!$N38&lt;&gt;'2º Saneamento'!$N38,'3º Saneamento'!$O38&lt;&gt;'2º Saneamento'!$O38,'3º Saneamento'!$P38&lt;&gt;'2º Saneamento'!$P38)),'3º Saneamento'!I38," ")</f>
        <v xml:space="preserve"> </v>
      </c>
      <c r="J38" s="5" t="str">
        <f>IF(AND('3º Saneamento'!$O38&gt;30%,'3º Saneamento'!J38&gt;='3º Saneamento'!$P38,'3º Saneamento'!J38&lt;='3º Saneamento'!$Q38,COUNT('3º Saneamento'!$C38:$L38)&gt;3,OR('3º Saneamento'!$N38&lt;&gt;'2º Saneamento'!$N38,'3º Saneamento'!$O38&lt;&gt;'2º Saneamento'!$O38,'3º Saneamento'!$P38&lt;&gt;'2º Saneamento'!$P38)),'3º Saneamento'!J38," ")</f>
        <v xml:space="preserve"> </v>
      </c>
      <c r="K38" s="5" t="str">
        <f>IF(AND('3º Saneamento'!$O38&gt;30%,'3º Saneamento'!K38&gt;='3º Saneamento'!$P38,'3º Saneamento'!K38&lt;='3º Saneamento'!$Q38,COUNT('3º Saneamento'!$C38:$L38)&gt;3,OR('3º Saneamento'!$N38&lt;&gt;'2º Saneamento'!$N38,'3º Saneamento'!$O38&lt;&gt;'2º Saneamento'!$O38,'3º Saneamento'!$P38&lt;&gt;'2º Saneamento'!$P38)),'3º Saneamento'!K38," ")</f>
        <v xml:space="preserve"> </v>
      </c>
      <c r="L38" s="5" t="str">
        <f>IF(AND('3º Saneamento'!$O38&gt;30%,'3º Saneamento'!L38&gt;='3º Saneamento'!$P38,'3º Saneamento'!L38&lt;='3º Saneamento'!$Q38,COUNT('3º Saneamento'!$C38:$L38)&gt;3,OR('3º Saneamento'!$N38&lt;&gt;'2º Saneamento'!$N38,'3º Saneamento'!$O38&lt;&gt;'2º Saneamento'!$O38,'3º Saneamento'!$P38&lt;&gt;'2º Saneamento'!$P38)),'3º Saneamento'!L38," ")</f>
        <v xml:space="preserve"> </v>
      </c>
      <c r="M38" s="44" t="str">
        <f t="shared" si="5"/>
        <v/>
      </c>
      <c r="N38" s="7" t="str">
        <f t="shared" si="6"/>
        <v/>
      </c>
      <c r="O38" s="8" t="str">
        <f t="shared" si="7"/>
        <v/>
      </c>
      <c r="P38" s="6" t="str">
        <f t="shared" si="8"/>
        <v/>
      </c>
      <c r="Q38" s="5" t="str">
        <f t="shared" si="9"/>
        <v/>
      </c>
    </row>
    <row r="39" spans="1:17" ht="15.75" x14ac:dyDescent="0.25">
      <c r="A39" s="3" t="str">
        <f>IF('Série original'!$A39&lt;&gt;"",'Série original'!$A39,"")</f>
        <v/>
      </c>
      <c r="B39" s="4" t="str">
        <f>IF('Série original'!$B39&lt;&gt;"",'Série original'!$B39,"")</f>
        <v/>
      </c>
      <c r="C39" s="5" t="str">
        <f>IF(AND('3º Saneamento'!$O39&gt;30%,'3º Saneamento'!C39&gt;='3º Saneamento'!$P39,'3º Saneamento'!C39&lt;='3º Saneamento'!$Q39,COUNT('3º Saneamento'!$C39:$L39)&gt;3,OR('3º Saneamento'!$N39&lt;&gt;'2º Saneamento'!$N39,'3º Saneamento'!$O39&lt;&gt;'2º Saneamento'!$O39,'3º Saneamento'!$P39&lt;&gt;'2º Saneamento'!$P39)),'3º Saneamento'!C39," ")</f>
        <v xml:space="preserve"> </v>
      </c>
      <c r="D39" s="5" t="str">
        <f>IF(AND('3º Saneamento'!$O39&gt;30%,'3º Saneamento'!D39&gt;='3º Saneamento'!$P39,'3º Saneamento'!D39&lt;='3º Saneamento'!$Q39,COUNT('3º Saneamento'!$C39:$L39)&gt;3,OR('3º Saneamento'!$N39&lt;&gt;'2º Saneamento'!$N39,'3º Saneamento'!$O39&lt;&gt;'2º Saneamento'!$O39,'3º Saneamento'!$P39&lt;&gt;'2º Saneamento'!$P39)),'3º Saneamento'!D39," ")</f>
        <v xml:space="preserve"> </v>
      </c>
      <c r="E39" s="5" t="str">
        <f>IF(AND('3º Saneamento'!$O39&gt;30%,'3º Saneamento'!E39&gt;='3º Saneamento'!$P39,'3º Saneamento'!E39&lt;='3º Saneamento'!$Q39,COUNT('3º Saneamento'!$C39:$L39)&gt;3,OR('3º Saneamento'!$N39&lt;&gt;'2º Saneamento'!$N39,'3º Saneamento'!$O39&lt;&gt;'2º Saneamento'!$O39,'3º Saneamento'!$P39&lt;&gt;'2º Saneamento'!$P39)),'3º Saneamento'!E39," ")</f>
        <v xml:space="preserve"> </v>
      </c>
      <c r="F39" s="5" t="str">
        <f>IF(AND('3º Saneamento'!$O39&gt;30%,'3º Saneamento'!F39&gt;='3º Saneamento'!$P39,'3º Saneamento'!F39&lt;='3º Saneamento'!$Q39,COUNT('3º Saneamento'!$C39:$L39)&gt;3,OR('3º Saneamento'!$N39&lt;&gt;'2º Saneamento'!$N39,'3º Saneamento'!$O39&lt;&gt;'2º Saneamento'!$O39,'3º Saneamento'!$P39&lt;&gt;'2º Saneamento'!$P39)),'3º Saneamento'!F39," ")</f>
        <v xml:space="preserve"> </v>
      </c>
      <c r="G39" s="5" t="str">
        <f>IF(AND('3º Saneamento'!$O39&gt;30%,'3º Saneamento'!G39&gt;='3º Saneamento'!$P39,'3º Saneamento'!G39&lt;='3º Saneamento'!$Q39,COUNT('3º Saneamento'!$C39:$L39)&gt;3,OR('3º Saneamento'!$N39&lt;&gt;'2º Saneamento'!$N39,'3º Saneamento'!$O39&lt;&gt;'2º Saneamento'!$O39,'3º Saneamento'!$P39&lt;&gt;'2º Saneamento'!$P39)),'3º Saneamento'!G39," ")</f>
        <v xml:space="preserve"> </v>
      </c>
      <c r="H39" s="5" t="str">
        <f>IF(AND('3º Saneamento'!$O39&gt;30%,'3º Saneamento'!H39&gt;='3º Saneamento'!$P39,'3º Saneamento'!H39&lt;='3º Saneamento'!$Q39,COUNT('3º Saneamento'!$C39:$L39)&gt;3,OR('3º Saneamento'!$N39&lt;&gt;'2º Saneamento'!$N39,'3º Saneamento'!$O39&lt;&gt;'2º Saneamento'!$O39,'3º Saneamento'!$P39&lt;&gt;'2º Saneamento'!$P39)),'3º Saneamento'!H39," ")</f>
        <v xml:space="preserve"> </v>
      </c>
      <c r="I39" s="5" t="str">
        <f>IF(AND('3º Saneamento'!$O39&gt;30%,'3º Saneamento'!I39&gt;='3º Saneamento'!$P39,'3º Saneamento'!I39&lt;='3º Saneamento'!$Q39,COUNT('3º Saneamento'!$C39:$L39)&gt;3,OR('3º Saneamento'!$N39&lt;&gt;'2º Saneamento'!$N39,'3º Saneamento'!$O39&lt;&gt;'2º Saneamento'!$O39,'3º Saneamento'!$P39&lt;&gt;'2º Saneamento'!$P39)),'3º Saneamento'!I39," ")</f>
        <v xml:space="preserve"> </v>
      </c>
      <c r="J39" s="5" t="str">
        <f>IF(AND('3º Saneamento'!$O39&gt;30%,'3º Saneamento'!J39&gt;='3º Saneamento'!$P39,'3º Saneamento'!J39&lt;='3º Saneamento'!$Q39,COUNT('3º Saneamento'!$C39:$L39)&gt;3,OR('3º Saneamento'!$N39&lt;&gt;'2º Saneamento'!$N39,'3º Saneamento'!$O39&lt;&gt;'2º Saneamento'!$O39,'3º Saneamento'!$P39&lt;&gt;'2º Saneamento'!$P39)),'3º Saneamento'!J39," ")</f>
        <v xml:space="preserve"> </v>
      </c>
      <c r="K39" s="5" t="str">
        <f>IF(AND('3º Saneamento'!$O39&gt;30%,'3º Saneamento'!K39&gt;='3º Saneamento'!$P39,'3º Saneamento'!K39&lt;='3º Saneamento'!$Q39,COUNT('3º Saneamento'!$C39:$L39)&gt;3,OR('3º Saneamento'!$N39&lt;&gt;'2º Saneamento'!$N39,'3º Saneamento'!$O39&lt;&gt;'2º Saneamento'!$O39,'3º Saneamento'!$P39&lt;&gt;'2º Saneamento'!$P39)),'3º Saneamento'!K39," ")</f>
        <v xml:space="preserve"> </v>
      </c>
      <c r="L39" s="5" t="str">
        <f>IF(AND('3º Saneamento'!$O39&gt;30%,'3º Saneamento'!L39&gt;='3º Saneamento'!$P39,'3º Saneamento'!L39&lt;='3º Saneamento'!$Q39,COUNT('3º Saneamento'!$C39:$L39)&gt;3,OR('3º Saneamento'!$N39&lt;&gt;'2º Saneamento'!$N39,'3º Saneamento'!$O39&lt;&gt;'2º Saneamento'!$O39,'3º Saneamento'!$P39&lt;&gt;'2º Saneamento'!$P39)),'3º Saneamento'!L39," ")</f>
        <v xml:space="preserve"> </v>
      </c>
      <c r="M39" s="44" t="str">
        <f t="shared" si="5"/>
        <v/>
      </c>
      <c r="N39" s="7" t="str">
        <f t="shared" si="6"/>
        <v/>
      </c>
      <c r="O39" s="8" t="str">
        <f t="shared" si="7"/>
        <v/>
      </c>
      <c r="P39" s="6" t="str">
        <f t="shared" si="8"/>
        <v/>
      </c>
      <c r="Q39" s="5" t="str">
        <f t="shared" si="9"/>
        <v/>
      </c>
    </row>
    <row r="40" spans="1:17" ht="15.75" x14ac:dyDescent="0.25">
      <c r="A40" s="3" t="str">
        <f>IF('Série original'!$A40&lt;&gt;"",'Série original'!$A40,"")</f>
        <v/>
      </c>
      <c r="B40" s="4" t="str">
        <f>IF('Série original'!$B40&lt;&gt;"",'Série original'!$B40,"")</f>
        <v/>
      </c>
      <c r="C40" s="5" t="str">
        <f>IF(AND('3º Saneamento'!$O40&gt;30%,'3º Saneamento'!C40&gt;='3º Saneamento'!$P40,'3º Saneamento'!C40&lt;='3º Saneamento'!$Q40,COUNT('3º Saneamento'!$C40:$L40)&gt;3,OR('3º Saneamento'!$N40&lt;&gt;'2º Saneamento'!$N40,'3º Saneamento'!$O40&lt;&gt;'2º Saneamento'!$O40,'3º Saneamento'!$P40&lt;&gt;'2º Saneamento'!$P40)),'3º Saneamento'!C40," ")</f>
        <v xml:space="preserve"> </v>
      </c>
      <c r="D40" s="5" t="str">
        <f>IF(AND('3º Saneamento'!$O40&gt;30%,'3º Saneamento'!D40&gt;='3º Saneamento'!$P40,'3º Saneamento'!D40&lt;='3º Saneamento'!$Q40,COUNT('3º Saneamento'!$C40:$L40)&gt;3,OR('3º Saneamento'!$N40&lt;&gt;'2º Saneamento'!$N40,'3º Saneamento'!$O40&lt;&gt;'2º Saneamento'!$O40,'3º Saneamento'!$P40&lt;&gt;'2º Saneamento'!$P40)),'3º Saneamento'!D40," ")</f>
        <v xml:space="preserve"> </v>
      </c>
      <c r="E40" s="5" t="str">
        <f>IF(AND('3º Saneamento'!$O40&gt;30%,'3º Saneamento'!E40&gt;='3º Saneamento'!$P40,'3º Saneamento'!E40&lt;='3º Saneamento'!$Q40,COUNT('3º Saneamento'!$C40:$L40)&gt;3,OR('3º Saneamento'!$N40&lt;&gt;'2º Saneamento'!$N40,'3º Saneamento'!$O40&lt;&gt;'2º Saneamento'!$O40,'3º Saneamento'!$P40&lt;&gt;'2º Saneamento'!$P40)),'3º Saneamento'!E40," ")</f>
        <v xml:space="preserve"> </v>
      </c>
      <c r="F40" s="5" t="str">
        <f>IF(AND('3º Saneamento'!$O40&gt;30%,'3º Saneamento'!F40&gt;='3º Saneamento'!$P40,'3º Saneamento'!F40&lt;='3º Saneamento'!$Q40,COUNT('3º Saneamento'!$C40:$L40)&gt;3,OR('3º Saneamento'!$N40&lt;&gt;'2º Saneamento'!$N40,'3º Saneamento'!$O40&lt;&gt;'2º Saneamento'!$O40,'3º Saneamento'!$P40&lt;&gt;'2º Saneamento'!$P40)),'3º Saneamento'!F40," ")</f>
        <v xml:space="preserve"> </v>
      </c>
      <c r="G40" s="5" t="str">
        <f>IF(AND('3º Saneamento'!$O40&gt;30%,'3º Saneamento'!G40&gt;='3º Saneamento'!$P40,'3º Saneamento'!G40&lt;='3º Saneamento'!$Q40,COUNT('3º Saneamento'!$C40:$L40)&gt;3,OR('3º Saneamento'!$N40&lt;&gt;'2º Saneamento'!$N40,'3º Saneamento'!$O40&lt;&gt;'2º Saneamento'!$O40,'3º Saneamento'!$P40&lt;&gt;'2º Saneamento'!$P40)),'3º Saneamento'!G40," ")</f>
        <v xml:space="preserve"> </v>
      </c>
      <c r="H40" s="5" t="str">
        <f>IF(AND('3º Saneamento'!$O40&gt;30%,'3º Saneamento'!H40&gt;='3º Saneamento'!$P40,'3º Saneamento'!H40&lt;='3º Saneamento'!$Q40,COUNT('3º Saneamento'!$C40:$L40)&gt;3,OR('3º Saneamento'!$N40&lt;&gt;'2º Saneamento'!$N40,'3º Saneamento'!$O40&lt;&gt;'2º Saneamento'!$O40,'3º Saneamento'!$P40&lt;&gt;'2º Saneamento'!$P40)),'3º Saneamento'!H40," ")</f>
        <v xml:space="preserve"> </v>
      </c>
      <c r="I40" s="5" t="str">
        <f>IF(AND('3º Saneamento'!$O40&gt;30%,'3º Saneamento'!I40&gt;='3º Saneamento'!$P40,'3º Saneamento'!I40&lt;='3º Saneamento'!$Q40,COUNT('3º Saneamento'!$C40:$L40)&gt;3,OR('3º Saneamento'!$N40&lt;&gt;'2º Saneamento'!$N40,'3º Saneamento'!$O40&lt;&gt;'2º Saneamento'!$O40,'3º Saneamento'!$P40&lt;&gt;'2º Saneamento'!$P40)),'3º Saneamento'!I40," ")</f>
        <v xml:space="preserve"> </v>
      </c>
      <c r="J40" s="5" t="str">
        <f>IF(AND('3º Saneamento'!$O40&gt;30%,'3º Saneamento'!J40&gt;='3º Saneamento'!$P40,'3º Saneamento'!J40&lt;='3º Saneamento'!$Q40,COUNT('3º Saneamento'!$C40:$L40)&gt;3,OR('3º Saneamento'!$N40&lt;&gt;'2º Saneamento'!$N40,'3º Saneamento'!$O40&lt;&gt;'2º Saneamento'!$O40,'3º Saneamento'!$P40&lt;&gt;'2º Saneamento'!$P40)),'3º Saneamento'!J40," ")</f>
        <v xml:space="preserve"> </v>
      </c>
      <c r="K40" s="5" t="str">
        <f>IF(AND('3º Saneamento'!$O40&gt;30%,'3º Saneamento'!K40&gt;='3º Saneamento'!$P40,'3º Saneamento'!K40&lt;='3º Saneamento'!$Q40,COUNT('3º Saneamento'!$C40:$L40)&gt;3,OR('3º Saneamento'!$N40&lt;&gt;'2º Saneamento'!$N40,'3º Saneamento'!$O40&lt;&gt;'2º Saneamento'!$O40,'3º Saneamento'!$P40&lt;&gt;'2º Saneamento'!$P40)),'3º Saneamento'!K40," ")</f>
        <v xml:space="preserve"> </v>
      </c>
      <c r="L40" s="5" t="str">
        <f>IF(AND('3º Saneamento'!$O40&gt;30%,'3º Saneamento'!L40&gt;='3º Saneamento'!$P40,'3º Saneamento'!L40&lt;='3º Saneamento'!$Q40,COUNT('3º Saneamento'!$C40:$L40)&gt;3,OR('3º Saneamento'!$N40&lt;&gt;'2º Saneamento'!$N40,'3º Saneamento'!$O40&lt;&gt;'2º Saneamento'!$O40,'3º Saneamento'!$P40&lt;&gt;'2º Saneamento'!$P40)),'3º Saneamento'!L40," ")</f>
        <v xml:space="preserve"> </v>
      </c>
      <c r="M40" s="44" t="str">
        <f t="shared" si="5"/>
        <v/>
      </c>
      <c r="N40" s="7" t="str">
        <f t="shared" si="6"/>
        <v/>
      </c>
      <c r="O40" s="8" t="str">
        <f t="shared" si="7"/>
        <v/>
      </c>
      <c r="P40" s="6" t="str">
        <f t="shared" si="8"/>
        <v/>
      </c>
      <c r="Q40" s="5" t="str">
        <f t="shared" si="9"/>
        <v/>
      </c>
    </row>
    <row r="41" spans="1:17" ht="15.75" x14ac:dyDescent="0.25">
      <c r="A41" s="3" t="str">
        <f>IF('Série original'!$A41&lt;&gt;"",'Série original'!$A41,"")</f>
        <v/>
      </c>
      <c r="B41" s="4" t="str">
        <f>IF('Série original'!$B41&lt;&gt;"",'Série original'!$B41,"")</f>
        <v/>
      </c>
      <c r="C41" s="5" t="str">
        <f>IF(AND('3º Saneamento'!$O41&gt;30%,'3º Saneamento'!C41&gt;='3º Saneamento'!$P41,'3º Saneamento'!C41&lt;='3º Saneamento'!$Q41,COUNT('3º Saneamento'!$C41:$L41)&gt;3,OR('3º Saneamento'!$N41&lt;&gt;'2º Saneamento'!$N41,'3º Saneamento'!$O41&lt;&gt;'2º Saneamento'!$O41,'3º Saneamento'!$P41&lt;&gt;'2º Saneamento'!$P41)),'3º Saneamento'!C41," ")</f>
        <v xml:space="preserve"> </v>
      </c>
      <c r="D41" s="5" t="str">
        <f>IF(AND('3º Saneamento'!$O41&gt;30%,'3º Saneamento'!D41&gt;='3º Saneamento'!$P41,'3º Saneamento'!D41&lt;='3º Saneamento'!$Q41,COUNT('3º Saneamento'!$C41:$L41)&gt;3,OR('3º Saneamento'!$N41&lt;&gt;'2º Saneamento'!$N41,'3º Saneamento'!$O41&lt;&gt;'2º Saneamento'!$O41,'3º Saneamento'!$P41&lt;&gt;'2º Saneamento'!$P41)),'3º Saneamento'!D41," ")</f>
        <v xml:space="preserve"> </v>
      </c>
      <c r="E41" s="5" t="str">
        <f>IF(AND('3º Saneamento'!$O41&gt;30%,'3º Saneamento'!E41&gt;='3º Saneamento'!$P41,'3º Saneamento'!E41&lt;='3º Saneamento'!$Q41,COUNT('3º Saneamento'!$C41:$L41)&gt;3,OR('3º Saneamento'!$N41&lt;&gt;'2º Saneamento'!$N41,'3º Saneamento'!$O41&lt;&gt;'2º Saneamento'!$O41,'3º Saneamento'!$P41&lt;&gt;'2º Saneamento'!$P41)),'3º Saneamento'!E41," ")</f>
        <v xml:space="preserve"> </v>
      </c>
      <c r="F41" s="5" t="str">
        <f>IF(AND('3º Saneamento'!$O41&gt;30%,'3º Saneamento'!F41&gt;='3º Saneamento'!$P41,'3º Saneamento'!F41&lt;='3º Saneamento'!$Q41,COUNT('3º Saneamento'!$C41:$L41)&gt;3,OR('3º Saneamento'!$N41&lt;&gt;'2º Saneamento'!$N41,'3º Saneamento'!$O41&lt;&gt;'2º Saneamento'!$O41,'3º Saneamento'!$P41&lt;&gt;'2º Saneamento'!$P41)),'3º Saneamento'!F41," ")</f>
        <v xml:space="preserve"> </v>
      </c>
      <c r="G41" s="5" t="str">
        <f>IF(AND('3º Saneamento'!$O41&gt;30%,'3º Saneamento'!G41&gt;='3º Saneamento'!$P41,'3º Saneamento'!G41&lt;='3º Saneamento'!$Q41,COUNT('3º Saneamento'!$C41:$L41)&gt;3,OR('3º Saneamento'!$N41&lt;&gt;'2º Saneamento'!$N41,'3º Saneamento'!$O41&lt;&gt;'2º Saneamento'!$O41,'3º Saneamento'!$P41&lt;&gt;'2º Saneamento'!$P41)),'3º Saneamento'!G41," ")</f>
        <v xml:space="preserve"> </v>
      </c>
      <c r="H41" s="5" t="str">
        <f>IF(AND('3º Saneamento'!$O41&gt;30%,'3º Saneamento'!H41&gt;='3º Saneamento'!$P41,'3º Saneamento'!H41&lt;='3º Saneamento'!$Q41,COUNT('3º Saneamento'!$C41:$L41)&gt;3,OR('3º Saneamento'!$N41&lt;&gt;'2º Saneamento'!$N41,'3º Saneamento'!$O41&lt;&gt;'2º Saneamento'!$O41,'3º Saneamento'!$P41&lt;&gt;'2º Saneamento'!$P41)),'3º Saneamento'!H41," ")</f>
        <v xml:space="preserve"> </v>
      </c>
      <c r="I41" s="5" t="str">
        <f>IF(AND('3º Saneamento'!$O41&gt;30%,'3º Saneamento'!I41&gt;='3º Saneamento'!$P41,'3º Saneamento'!I41&lt;='3º Saneamento'!$Q41,COUNT('3º Saneamento'!$C41:$L41)&gt;3,OR('3º Saneamento'!$N41&lt;&gt;'2º Saneamento'!$N41,'3º Saneamento'!$O41&lt;&gt;'2º Saneamento'!$O41,'3º Saneamento'!$P41&lt;&gt;'2º Saneamento'!$P41)),'3º Saneamento'!I41," ")</f>
        <v xml:space="preserve"> </v>
      </c>
      <c r="J41" s="5" t="str">
        <f>IF(AND('3º Saneamento'!$O41&gt;30%,'3º Saneamento'!J41&gt;='3º Saneamento'!$P41,'3º Saneamento'!J41&lt;='3º Saneamento'!$Q41,COUNT('3º Saneamento'!$C41:$L41)&gt;3,OR('3º Saneamento'!$N41&lt;&gt;'2º Saneamento'!$N41,'3º Saneamento'!$O41&lt;&gt;'2º Saneamento'!$O41,'3º Saneamento'!$P41&lt;&gt;'2º Saneamento'!$P41)),'3º Saneamento'!J41," ")</f>
        <v xml:space="preserve"> </v>
      </c>
      <c r="K41" s="5" t="str">
        <f>IF(AND('3º Saneamento'!$O41&gt;30%,'3º Saneamento'!K41&gt;='3º Saneamento'!$P41,'3º Saneamento'!K41&lt;='3º Saneamento'!$Q41,COUNT('3º Saneamento'!$C41:$L41)&gt;3,OR('3º Saneamento'!$N41&lt;&gt;'2º Saneamento'!$N41,'3º Saneamento'!$O41&lt;&gt;'2º Saneamento'!$O41,'3º Saneamento'!$P41&lt;&gt;'2º Saneamento'!$P41)),'3º Saneamento'!K41," ")</f>
        <v xml:space="preserve"> </v>
      </c>
      <c r="L41" s="5" t="str">
        <f>IF(AND('3º Saneamento'!$O41&gt;30%,'3º Saneamento'!L41&gt;='3º Saneamento'!$P41,'3º Saneamento'!L41&lt;='3º Saneamento'!$Q41,COUNT('3º Saneamento'!$C41:$L41)&gt;3,OR('3º Saneamento'!$N41&lt;&gt;'2º Saneamento'!$N41,'3º Saneamento'!$O41&lt;&gt;'2º Saneamento'!$O41,'3º Saneamento'!$P41&lt;&gt;'2º Saneamento'!$P41)),'3º Saneamento'!L41," ")</f>
        <v xml:space="preserve"> </v>
      </c>
      <c r="M41" s="44" t="str">
        <f t="shared" si="5"/>
        <v/>
      </c>
      <c r="N41" s="7" t="str">
        <f t="shared" si="6"/>
        <v/>
      </c>
      <c r="O41" s="8" t="str">
        <f t="shared" si="7"/>
        <v/>
      </c>
      <c r="P41" s="6" t="str">
        <f t="shared" si="8"/>
        <v/>
      </c>
      <c r="Q41" s="5" t="str">
        <f t="shared" si="9"/>
        <v/>
      </c>
    </row>
    <row r="42" spans="1:17" ht="15.75" x14ac:dyDescent="0.25">
      <c r="A42" s="3" t="str">
        <f>IF('Série original'!$A42&lt;&gt;"",'Série original'!$A42,"")</f>
        <v/>
      </c>
      <c r="B42" s="4" t="str">
        <f>IF('Série original'!$B42&lt;&gt;"",'Série original'!$B42,"")</f>
        <v/>
      </c>
      <c r="C42" s="5" t="str">
        <f>IF(AND('3º Saneamento'!$O42&gt;30%,'3º Saneamento'!C42&gt;='3º Saneamento'!$P42,'3º Saneamento'!C42&lt;='3º Saneamento'!$Q42,COUNT('3º Saneamento'!$C42:$L42)&gt;3,OR('3º Saneamento'!$N42&lt;&gt;'2º Saneamento'!$N42,'3º Saneamento'!$O42&lt;&gt;'2º Saneamento'!$O42,'3º Saneamento'!$P42&lt;&gt;'2º Saneamento'!$P42)),'3º Saneamento'!C42," ")</f>
        <v xml:space="preserve"> </v>
      </c>
      <c r="D42" s="5" t="str">
        <f>IF(AND('3º Saneamento'!$O42&gt;30%,'3º Saneamento'!D42&gt;='3º Saneamento'!$P42,'3º Saneamento'!D42&lt;='3º Saneamento'!$Q42,COUNT('3º Saneamento'!$C42:$L42)&gt;3,OR('3º Saneamento'!$N42&lt;&gt;'2º Saneamento'!$N42,'3º Saneamento'!$O42&lt;&gt;'2º Saneamento'!$O42,'3º Saneamento'!$P42&lt;&gt;'2º Saneamento'!$P42)),'3º Saneamento'!D42," ")</f>
        <v xml:space="preserve"> </v>
      </c>
      <c r="E42" s="5" t="str">
        <f>IF(AND('3º Saneamento'!$O42&gt;30%,'3º Saneamento'!E42&gt;='3º Saneamento'!$P42,'3º Saneamento'!E42&lt;='3º Saneamento'!$Q42,COUNT('3º Saneamento'!$C42:$L42)&gt;3,OR('3º Saneamento'!$N42&lt;&gt;'2º Saneamento'!$N42,'3º Saneamento'!$O42&lt;&gt;'2º Saneamento'!$O42,'3º Saneamento'!$P42&lt;&gt;'2º Saneamento'!$P42)),'3º Saneamento'!E42," ")</f>
        <v xml:space="preserve"> </v>
      </c>
      <c r="F42" s="5" t="str">
        <f>IF(AND('3º Saneamento'!$O42&gt;30%,'3º Saneamento'!F42&gt;='3º Saneamento'!$P42,'3º Saneamento'!F42&lt;='3º Saneamento'!$Q42,COUNT('3º Saneamento'!$C42:$L42)&gt;3,OR('3º Saneamento'!$N42&lt;&gt;'2º Saneamento'!$N42,'3º Saneamento'!$O42&lt;&gt;'2º Saneamento'!$O42,'3º Saneamento'!$P42&lt;&gt;'2º Saneamento'!$P42)),'3º Saneamento'!F42," ")</f>
        <v xml:space="preserve"> </v>
      </c>
      <c r="G42" s="5" t="str">
        <f>IF(AND('3º Saneamento'!$O42&gt;30%,'3º Saneamento'!G42&gt;='3º Saneamento'!$P42,'3º Saneamento'!G42&lt;='3º Saneamento'!$Q42,COUNT('3º Saneamento'!$C42:$L42)&gt;3,OR('3º Saneamento'!$N42&lt;&gt;'2º Saneamento'!$N42,'3º Saneamento'!$O42&lt;&gt;'2º Saneamento'!$O42,'3º Saneamento'!$P42&lt;&gt;'2º Saneamento'!$P42)),'3º Saneamento'!G42," ")</f>
        <v xml:space="preserve"> </v>
      </c>
      <c r="H42" s="5" t="str">
        <f>IF(AND('3º Saneamento'!$O42&gt;30%,'3º Saneamento'!H42&gt;='3º Saneamento'!$P42,'3º Saneamento'!H42&lt;='3º Saneamento'!$Q42,COUNT('3º Saneamento'!$C42:$L42)&gt;3,OR('3º Saneamento'!$N42&lt;&gt;'2º Saneamento'!$N42,'3º Saneamento'!$O42&lt;&gt;'2º Saneamento'!$O42,'3º Saneamento'!$P42&lt;&gt;'2º Saneamento'!$P42)),'3º Saneamento'!H42," ")</f>
        <v xml:space="preserve"> </v>
      </c>
      <c r="I42" s="5" t="str">
        <f>IF(AND('3º Saneamento'!$O42&gt;30%,'3º Saneamento'!I42&gt;='3º Saneamento'!$P42,'3º Saneamento'!I42&lt;='3º Saneamento'!$Q42,COUNT('3º Saneamento'!$C42:$L42)&gt;3,OR('3º Saneamento'!$N42&lt;&gt;'2º Saneamento'!$N42,'3º Saneamento'!$O42&lt;&gt;'2º Saneamento'!$O42,'3º Saneamento'!$P42&lt;&gt;'2º Saneamento'!$P42)),'3º Saneamento'!I42," ")</f>
        <v xml:space="preserve"> </v>
      </c>
      <c r="J42" s="5" t="str">
        <f>IF(AND('3º Saneamento'!$O42&gt;30%,'3º Saneamento'!J42&gt;='3º Saneamento'!$P42,'3º Saneamento'!J42&lt;='3º Saneamento'!$Q42,COUNT('3º Saneamento'!$C42:$L42)&gt;3,OR('3º Saneamento'!$N42&lt;&gt;'2º Saneamento'!$N42,'3º Saneamento'!$O42&lt;&gt;'2º Saneamento'!$O42,'3º Saneamento'!$P42&lt;&gt;'2º Saneamento'!$P42)),'3º Saneamento'!J42," ")</f>
        <v xml:space="preserve"> </v>
      </c>
      <c r="K42" s="5" t="str">
        <f>IF(AND('3º Saneamento'!$O42&gt;30%,'3º Saneamento'!K42&gt;='3º Saneamento'!$P42,'3º Saneamento'!K42&lt;='3º Saneamento'!$Q42,COUNT('3º Saneamento'!$C42:$L42)&gt;3,OR('3º Saneamento'!$N42&lt;&gt;'2º Saneamento'!$N42,'3º Saneamento'!$O42&lt;&gt;'2º Saneamento'!$O42,'3º Saneamento'!$P42&lt;&gt;'2º Saneamento'!$P42)),'3º Saneamento'!K42," ")</f>
        <v xml:space="preserve"> </v>
      </c>
      <c r="L42" s="5" t="str">
        <f>IF(AND('3º Saneamento'!$O42&gt;30%,'3º Saneamento'!L42&gt;='3º Saneamento'!$P42,'3º Saneamento'!L42&lt;='3º Saneamento'!$Q42,COUNT('3º Saneamento'!$C42:$L42)&gt;3,OR('3º Saneamento'!$N42&lt;&gt;'2º Saneamento'!$N42,'3º Saneamento'!$O42&lt;&gt;'2º Saneamento'!$O42,'3º Saneamento'!$P42&lt;&gt;'2º Saneamento'!$P42)),'3º Saneamento'!L42," ")</f>
        <v xml:space="preserve"> </v>
      </c>
      <c r="M42" s="44" t="str">
        <f t="shared" si="5"/>
        <v/>
      </c>
      <c r="N42" s="7" t="str">
        <f t="shared" si="6"/>
        <v/>
      </c>
      <c r="O42" s="8" t="str">
        <f t="shared" si="7"/>
        <v/>
      </c>
      <c r="P42" s="6" t="str">
        <f t="shared" si="8"/>
        <v/>
      </c>
      <c r="Q42" s="5" t="str">
        <f t="shared" si="9"/>
        <v/>
      </c>
    </row>
    <row r="43" spans="1:17" ht="15.75" x14ac:dyDescent="0.25">
      <c r="A43" s="3" t="str">
        <f>IF('Série original'!$A43&lt;&gt;"",'Série original'!$A43,"")</f>
        <v/>
      </c>
      <c r="B43" s="4" t="str">
        <f>IF('Série original'!$B43&lt;&gt;"",'Série original'!$B43,"")</f>
        <v/>
      </c>
      <c r="C43" s="5" t="str">
        <f>IF(AND('3º Saneamento'!$O43&gt;30%,'3º Saneamento'!C43&gt;='3º Saneamento'!$P43,'3º Saneamento'!C43&lt;='3º Saneamento'!$Q43,COUNT('3º Saneamento'!$C43:$L43)&gt;3,OR('3º Saneamento'!$N43&lt;&gt;'2º Saneamento'!$N43,'3º Saneamento'!$O43&lt;&gt;'2º Saneamento'!$O43,'3º Saneamento'!$P43&lt;&gt;'2º Saneamento'!$P43)),'3º Saneamento'!C43," ")</f>
        <v xml:space="preserve"> </v>
      </c>
      <c r="D43" s="5" t="str">
        <f>IF(AND('3º Saneamento'!$O43&gt;30%,'3º Saneamento'!D43&gt;='3º Saneamento'!$P43,'3º Saneamento'!D43&lt;='3º Saneamento'!$Q43,COUNT('3º Saneamento'!$C43:$L43)&gt;3,OR('3º Saneamento'!$N43&lt;&gt;'2º Saneamento'!$N43,'3º Saneamento'!$O43&lt;&gt;'2º Saneamento'!$O43,'3º Saneamento'!$P43&lt;&gt;'2º Saneamento'!$P43)),'3º Saneamento'!D43," ")</f>
        <v xml:space="preserve"> </v>
      </c>
      <c r="E43" s="5" t="str">
        <f>IF(AND('3º Saneamento'!$O43&gt;30%,'3º Saneamento'!E43&gt;='3º Saneamento'!$P43,'3º Saneamento'!E43&lt;='3º Saneamento'!$Q43,COUNT('3º Saneamento'!$C43:$L43)&gt;3,OR('3º Saneamento'!$N43&lt;&gt;'2º Saneamento'!$N43,'3º Saneamento'!$O43&lt;&gt;'2º Saneamento'!$O43,'3º Saneamento'!$P43&lt;&gt;'2º Saneamento'!$P43)),'3º Saneamento'!E43," ")</f>
        <v xml:space="preserve"> </v>
      </c>
      <c r="F43" s="5" t="str">
        <f>IF(AND('3º Saneamento'!$O43&gt;30%,'3º Saneamento'!F43&gt;='3º Saneamento'!$P43,'3º Saneamento'!F43&lt;='3º Saneamento'!$Q43,COUNT('3º Saneamento'!$C43:$L43)&gt;3,OR('3º Saneamento'!$N43&lt;&gt;'2º Saneamento'!$N43,'3º Saneamento'!$O43&lt;&gt;'2º Saneamento'!$O43,'3º Saneamento'!$P43&lt;&gt;'2º Saneamento'!$P43)),'3º Saneamento'!F43," ")</f>
        <v xml:space="preserve"> </v>
      </c>
      <c r="G43" s="5" t="str">
        <f>IF(AND('3º Saneamento'!$O43&gt;30%,'3º Saneamento'!G43&gt;='3º Saneamento'!$P43,'3º Saneamento'!G43&lt;='3º Saneamento'!$Q43,COUNT('3º Saneamento'!$C43:$L43)&gt;3,OR('3º Saneamento'!$N43&lt;&gt;'2º Saneamento'!$N43,'3º Saneamento'!$O43&lt;&gt;'2º Saneamento'!$O43,'3º Saneamento'!$P43&lt;&gt;'2º Saneamento'!$P43)),'3º Saneamento'!G43," ")</f>
        <v xml:space="preserve"> </v>
      </c>
      <c r="H43" s="5" t="str">
        <f>IF(AND('3º Saneamento'!$O43&gt;30%,'3º Saneamento'!H43&gt;='3º Saneamento'!$P43,'3º Saneamento'!H43&lt;='3º Saneamento'!$Q43,COUNT('3º Saneamento'!$C43:$L43)&gt;3,OR('3º Saneamento'!$N43&lt;&gt;'2º Saneamento'!$N43,'3º Saneamento'!$O43&lt;&gt;'2º Saneamento'!$O43,'3º Saneamento'!$P43&lt;&gt;'2º Saneamento'!$P43)),'3º Saneamento'!H43," ")</f>
        <v xml:space="preserve"> </v>
      </c>
      <c r="I43" s="5" t="str">
        <f>IF(AND('3º Saneamento'!$O43&gt;30%,'3º Saneamento'!I43&gt;='3º Saneamento'!$P43,'3º Saneamento'!I43&lt;='3º Saneamento'!$Q43,COUNT('3º Saneamento'!$C43:$L43)&gt;3,OR('3º Saneamento'!$N43&lt;&gt;'2º Saneamento'!$N43,'3º Saneamento'!$O43&lt;&gt;'2º Saneamento'!$O43,'3º Saneamento'!$P43&lt;&gt;'2º Saneamento'!$P43)),'3º Saneamento'!I43," ")</f>
        <v xml:space="preserve"> </v>
      </c>
      <c r="J43" s="5" t="str">
        <f>IF(AND('3º Saneamento'!$O43&gt;30%,'3º Saneamento'!J43&gt;='3º Saneamento'!$P43,'3º Saneamento'!J43&lt;='3º Saneamento'!$Q43,COUNT('3º Saneamento'!$C43:$L43)&gt;3,OR('3º Saneamento'!$N43&lt;&gt;'2º Saneamento'!$N43,'3º Saneamento'!$O43&lt;&gt;'2º Saneamento'!$O43,'3º Saneamento'!$P43&lt;&gt;'2º Saneamento'!$P43)),'3º Saneamento'!J43," ")</f>
        <v xml:space="preserve"> </v>
      </c>
      <c r="K43" s="5" t="str">
        <f>IF(AND('3º Saneamento'!$O43&gt;30%,'3º Saneamento'!K43&gt;='3º Saneamento'!$P43,'3º Saneamento'!K43&lt;='3º Saneamento'!$Q43,COUNT('3º Saneamento'!$C43:$L43)&gt;3,OR('3º Saneamento'!$N43&lt;&gt;'2º Saneamento'!$N43,'3º Saneamento'!$O43&lt;&gt;'2º Saneamento'!$O43,'3º Saneamento'!$P43&lt;&gt;'2º Saneamento'!$P43)),'3º Saneamento'!K43," ")</f>
        <v xml:space="preserve"> </v>
      </c>
      <c r="L43" s="5" t="str">
        <f>IF(AND('3º Saneamento'!$O43&gt;30%,'3º Saneamento'!L43&gt;='3º Saneamento'!$P43,'3º Saneamento'!L43&lt;='3º Saneamento'!$Q43,COUNT('3º Saneamento'!$C43:$L43)&gt;3,OR('3º Saneamento'!$N43&lt;&gt;'2º Saneamento'!$N43,'3º Saneamento'!$O43&lt;&gt;'2º Saneamento'!$O43,'3º Saneamento'!$P43&lt;&gt;'2º Saneamento'!$P43)),'3º Saneamento'!L43," ")</f>
        <v xml:space="preserve"> </v>
      </c>
      <c r="M43" s="44" t="str">
        <f t="shared" si="5"/>
        <v/>
      </c>
      <c r="N43" s="7" t="str">
        <f t="shared" si="6"/>
        <v/>
      </c>
      <c r="O43" s="8" t="str">
        <f t="shared" si="7"/>
        <v/>
      </c>
      <c r="P43" s="6" t="str">
        <f t="shared" si="8"/>
        <v/>
      </c>
      <c r="Q43" s="5" t="str">
        <f t="shared" si="9"/>
        <v/>
      </c>
    </row>
    <row r="44" spans="1:17" ht="15.75" x14ac:dyDescent="0.25">
      <c r="A44" s="3" t="str">
        <f>IF('Série original'!$A44&lt;&gt;"",'Série original'!$A44,"")</f>
        <v/>
      </c>
      <c r="B44" s="4" t="str">
        <f>IF('Série original'!$B44&lt;&gt;"",'Série original'!$B44,"")</f>
        <v/>
      </c>
      <c r="C44" s="5" t="str">
        <f>IF(AND('3º Saneamento'!$O44&gt;30%,'3º Saneamento'!C44&gt;='3º Saneamento'!$P44,'3º Saneamento'!C44&lt;='3º Saneamento'!$Q44,COUNT('3º Saneamento'!$C44:$L44)&gt;3,OR('3º Saneamento'!$N44&lt;&gt;'2º Saneamento'!$N44,'3º Saneamento'!$O44&lt;&gt;'2º Saneamento'!$O44,'3º Saneamento'!$P44&lt;&gt;'2º Saneamento'!$P44)),'3º Saneamento'!C44," ")</f>
        <v xml:space="preserve"> </v>
      </c>
      <c r="D44" s="5" t="str">
        <f>IF(AND('3º Saneamento'!$O44&gt;30%,'3º Saneamento'!D44&gt;='3º Saneamento'!$P44,'3º Saneamento'!D44&lt;='3º Saneamento'!$Q44,COUNT('3º Saneamento'!$C44:$L44)&gt;3,OR('3º Saneamento'!$N44&lt;&gt;'2º Saneamento'!$N44,'3º Saneamento'!$O44&lt;&gt;'2º Saneamento'!$O44,'3º Saneamento'!$P44&lt;&gt;'2º Saneamento'!$P44)),'3º Saneamento'!D44," ")</f>
        <v xml:space="preserve"> </v>
      </c>
      <c r="E44" s="5" t="str">
        <f>IF(AND('3º Saneamento'!$O44&gt;30%,'3º Saneamento'!E44&gt;='3º Saneamento'!$P44,'3º Saneamento'!E44&lt;='3º Saneamento'!$Q44,COUNT('3º Saneamento'!$C44:$L44)&gt;3,OR('3º Saneamento'!$N44&lt;&gt;'2º Saneamento'!$N44,'3º Saneamento'!$O44&lt;&gt;'2º Saneamento'!$O44,'3º Saneamento'!$P44&lt;&gt;'2º Saneamento'!$P44)),'3º Saneamento'!E44," ")</f>
        <v xml:space="preserve"> </v>
      </c>
      <c r="F44" s="5" t="str">
        <f>IF(AND('3º Saneamento'!$O44&gt;30%,'3º Saneamento'!F44&gt;='3º Saneamento'!$P44,'3º Saneamento'!F44&lt;='3º Saneamento'!$Q44,COUNT('3º Saneamento'!$C44:$L44)&gt;3,OR('3º Saneamento'!$N44&lt;&gt;'2º Saneamento'!$N44,'3º Saneamento'!$O44&lt;&gt;'2º Saneamento'!$O44,'3º Saneamento'!$P44&lt;&gt;'2º Saneamento'!$P44)),'3º Saneamento'!F44," ")</f>
        <v xml:space="preserve"> </v>
      </c>
      <c r="G44" s="5" t="str">
        <f>IF(AND('3º Saneamento'!$O44&gt;30%,'3º Saneamento'!G44&gt;='3º Saneamento'!$P44,'3º Saneamento'!G44&lt;='3º Saneamento'!$Q44,COUNT('3º Saneamento'!$C44:$L44)&gt;3,OR('3º Saneamento'!$N44&lt;&gt;'2º Saneamento'!$N44,'3º Saneamento'!$O44&lt;&gt;'2º Saneamento'!$O44,'3º Saneamento'!$P44&lt;&gt;'2º Saneamento'!$P44)),'3º Saneamento'!G44," ")</f>
        <v xml:space="preserve"> </v>
      </c>
      <c r="H44" s="5" t="str">
        <f>IF(AND('3º Saneamento'!$O44&gt;30%,'3º Saneamento'!H44&gt;='3º Saneamento'!$P44,'3º Saneamento'!H44&lt;='3º Saneamento'!$Q44,COUNT('3º Saneamento'!$C44:$L44)&gt;3,OR('3º Saneamento'!$N44&lt;&gt;'2º Saneamento'!$N44,'3º Saneamento'!$O44&lt;&gt;'2º Saneamento'!$O44,'3º Saneamento'!$P44&lt;&gt;'2º Saneamento'!$P44)),'3º Saneamento'!H44," ")</f>
        <v xml:space="preserve"> </v>
      </c>
      <c r="I44" s="5" t="str">
        <f>IF(AND('3º Saneamento'!$O44&gt;30%,'3º Saneamento'!I44&gt;='3º Saneamento'!$P44,'3º Saneamento'!I44&lt;='3º Saneamento'!$Q44,COUNT('3º Saneamento'!$C44:$L44)&gt;3,OR('3º Saneamento'!$N44&lt;&gt;'2º Saneamento'!$N44,'3º Saneamento'!$O44&lt;&gt;'2º Saneamento'!$O44,'3º Saneamento'!$P44&lt;&gt;'2º Saneamento'!$P44)),'3º Saneamento'!I44," ")</f>
        <v xml:space="preserve"> </v>
      </c>
      <c r="J44" s="5" t="str">
        <f>IF(AND('3º Saneamento'!$O44&gt;30%,'3º Saneamento'!J44&gt;='3º Saneamento'!$P44,'3º Saneamento'!J44&lt;='3º Saneamento'!$Q44,COUNT('3º Saneamento'!$C44:$L44)&gt;3,OR('3º Saneamento'!$N44&lt;&gt;'2º Saneamento'!$N44,'3º Saneamento'!$O44&lt;&gt;'2º Saneamento'!$O44,'3º Saneamento'!$P44&lt;&gt;'2º Saneamento'!$P44)),'3º Saneamento'!J44," ")</f>
        <v xml:space="preserve"> </v>
      </c>
      <c r="K44" s="5" t="str">
        <f>IF(AND('3º Saneamento'!$O44&gt;30%,'3º Saneamento'!K44&gt;='3º Saneamento'!$P44,'3º Saneamento'!K44&lt;='3º Saneamento'!$Q44,COUNT('3º Saneamento'!$C44:$L44)&gt;3,OR('3º Saneamento'!$N44&lt;&gt;'2º Saneamento'!$N44,'3º Saneamento'!$O44&lt;&gt;'2º Saneamento'!$O44,'3º Saneamento'!$P44&lt;&gt;'2º Saneamento'!$P44)),'3º Saneamento'!K44," ")</f>
        <v xml:space="preserve"> </v>
      </c>
      <c r="L44" s="5" t="str">
        <f>IF(AND('3º Saneamento'!$O44&gt;30%,'3º Saneamento'!L44&gt;='3º Saneamento'!$P44,'3º Saneamento'!L44&lt;='3º Saneamento'!$Q44,COUNT('3º Saneamento'!$C44:$L44)&gt;3,OR('3º Saneamento'!$N44&lt;&gt;'2º Saneamento'!$N44,'3º Saneamento'!$O44&lt;&gt;'2º Saneamento'!$O44,'3º Saneamento'!$P44&lt;&gt;'2º Saneamento'!$P44)),'3º Saneamento'!L44," ")</f>
        <v xml:space="preserve"> </v>
      </c>
      <c r="M44" s="44" t="str">
        <f t="shared" si="5"/>
        <v/>
      </c>
      <c r="N44" s="7" t="str">
        <f t="shared" si="6"/>
        <v/>
      </c>
      <c r="O44" s="8" t="str">
        <f t="shared" si="7"/>
        <v/>
      </c>
      <c r="P44" s="6" t="str">
        <f t="shared" si="8"/>
        <v/>
      </c>
      <c r="Q44" s="5" t="str">
        <f t="shared" si="9"/>
        <v/>
      </c>
    </row>
    <row r="45" spans="1:17" ht="15.75" x14ac:dyDescent="0.25">
      <c r="A45" s="3" t="str">
        <f>IF('Série original'!$A45&lt;&gt;"",'Série original'!$A45,"")</f>
        <v/>
      </c>
      <c r="B45" s="4" t="str">
        <f>IF('Série original'!$B45&lt;&gt;"",'Série original'!$B45,"")</f>
        <v/>
      </c>
      <c r="C45" s="5" t="str">
        <f>IF(AND('3º Saneamento'!$O45&gt;30%,'3º Saneamento'!C45&gt;='3º Saneamento'!$P45,'3º Saneamento'!C45&lt;='3º Saneamento'!$Q45,COUNT('3º Saneamento'!$C45:$L45)&gt;3,OR('3º Saneamento'!$N45&lt;&gt;'2º Saneamento'!$N45,'3º Saneamento'!$O45&lt;&gt;'2º Saneamento'!$O45,'3º Saneamento'!$P45&lt;&gt;'2º Saneamento'!$P45)),'3º Saneamento'!C45," ")</f>
        <v xml:space="preserve"> </v>
      </c>
      <c r="D45" s="5" t="str">
        <f>IF(AND('3º Saneamento'!$O45&gt;30%,'3º Saneamento'!D45&gt;='3º Saneamento'!$P45,'3º Saneamento'!D45&lt;='3º Saneamento'!$Q45,COUNT('3º Saneamento'!$C45:$L45)&gt;3,OR('3º Saneamento'!$N45&lt;&gt;'2º Saneamento'!$N45,'3º Saneamento'!$O45&lt;&gt;'2º Saneamento'!$O45,'3º Saneamento'!$P45&lt;&gt;'2º Saneamento'!$P45)),'3º Saneamento'!D45," ")</f>
        <v xml:space="preserve"> </v>
      </c>
      <c r="E45" s="5" t="str">
        <f>IF(AND('3º Saneamento'!$O45&gt;30%,'3º Saneamento'!E45&gt;='3º Saneamento'!$P45,'3º Saneamento'!E45&lt;='3º Saneamento'!$Q45,COUNT('3º Saneamento'!$C45:$L45)&gt;3,OR('3º Saneamento'!$N45&lt;&gt;'2º Saneamento'!$N45,'3º Saneamento'!$O45&lt;&gt;'2º Saneamento'!$O45,'3º Saneamento'!$P45&lt;&gt;'2º Saneamento'!$P45)),'3º Saneamento'!E45," ")</f>
        <v xml:space="preserve"> </v>
      </c>
      <c r="F45" s="5" t="str">
        <f>IF(AND('3º Saneamento'!$O45&gt;30%,'3º Saneamento'!F45&gt;='3º Saneamento'!$P45,'3º Saneamento'!F45&lt;='3º Saneamento'!$Q45,COUNT('3º Saneamento'!$C45:$L45)&gt;3,OR('3º Saneamento'!$N45&lt;&gt;'2º Saneamento'!$N45,'3º Saneamento'!$O45&lt;&gt;'2º Saneamento'!$O45,'3º Saneamento'!$P45&lt;&gt;'2º Saneamento'!$P45)),'3º Saneamento'!F45," ")</f>
        <v xml:space="preserve"> </v>
      </c>
      <c r="G45" s="5" t="str">
        <f>IF(AND('3º Saneamento'!$O45&gt;30%,'3º Saneamento'!G45&gt;='3º Saneamento'!$P45,'3º Saneamento'!G45&lt;='3º Saneamento'!$Q45,COUNT('3º Saneamento'!$C45:$L45)&gt;3,OR('3º Saneamento'!$N45&lt;&gt;'2º Saneamento'!$N45,'3º Saneamento'!$O45&lt;&gt;'2º Saneamento'!$O45,'3º Saneamento'!$P45&lt;&gt;'2º Saneamento'!$P45)),'3º Saneamento'!G45," ")</f>
        <v xml:space="preserve"> </v>
      </c>
      <c r="H45" s="5" t="str">
        <f>IF(AND('3º Saneamento'!$O45&gt;30%,'3º Saneamento'!H45&gt;='3º Saneamento'!$P45,'3º Saneamento'!H45&lt;='3º Saneamento'!$Q45,COUNT('3º Saneamento'!$C45:$L45)&gt;3,OR('3º Saneamento'!$N45&lt;&gt;'2º Saneamento'!$N45,'3º Saneamento'!$O45&lt;&gt;'2º Saneamento'!$O45,'3º Saneamento'!$P45&lt;&gt;'2º Saneamento'!$P45)),'3º Saneamento'!H45," ")</f>
        <v xml:space="preserve"> </v>
      </c>
      <c r="I45" s="5" t="str">
        <f>IF(AND('3º Saneamento'!$O45&gt;30%,'3º Saneamento'!I45&gt;='3º Saneamento'!$P45,'3º Saneamento'!I45&lt;='3º Saneamento'!$Q45,COUNT('3º Saneamento'!$C45:$L45)&gt;3,OR('3º Saneamento'!$N45&lt;&gt;'2º Saneamento'!$N45,'3º Saneamento'!$O45&lt;&gt;'2º Saneamento'!$O45,'3º Saneamento'!$P45&lt;&gt;'2º Saneamento'!$P45)),'3º Saneamento'!I45," ")</f>
        <v xml:space="preserve"> </v>
      </c>
      <c r="J45" s="5" t="str">
        <f>IF(AND('3º Saneamento'!$O45&gt;30%,'3º Saneamento'!J45&gt;='3º Saneamento'!$P45,'3º Saneamento'!J45&lt;='3º Saneamento'!$Q45,COUNT('3º Saneamento'!$C45:$L45)&gt;3,OR('3º Saneamento'!$N45&lt;&gt;'2º Saneamento'!$N45,'3º Saneamento'!$O45&lt;&gt;'2º Saneamento'!$O45,'3º Saneamento'!$P45&lt;&gt;'2º Saneamento'!$P45)),'3º Saneamento'!J45," ")</f>
        <v xml:space="preserve"> </v>
      </c>
      <c r="K45" s="5" t="str">
        <f>IF(AND('3º Saneamento'!$O45&gt;30%,'3º Saneamento'!K45&gt;='3º Saneamento'!$P45,'3º Saneamento'!K45&lt;='3º Saneamento'!$Q45,COUNT('3º Saneamento'!$C45:$L45)&gt;3,OR('3º Saneamento'!$N45&lt;&gt;'2º Saneamento'!$N45,'3º Saneamento'!$O45&lt;&gt;'2º Saneamento'!$O45,'3º Saneamento'!$P45&lt;&gt;'2º Saneamento'!$P45)),'3º Saneamento'!K45," ")</f>
        <v xml:space="preserve"> </v>
      </c>
      <c r="L45" s="5" t="str">
        <f>IF(AND('3º Saneamento'!$O45&gt;30%,'3º Saneamento'!L45&gt;='3º Saneamento'!$P45,'3º Saneamento'!L45&lt;='3º Saneamento'!$Q45,COUNT('3º Saneamento'!$C45:$L45)&gt;3,OR('3º Saneamento'!$N45&lt;&gt;'2º Saneamento'!$N45,'3º Saneamento'!$O45&lt;&gt;'2º Saneamento'!$O45,'3º Saneamento'!$P45&lt;&gt;'2º Saneamento'!$P45)),'3º Saneamento'!L45," ")</f>
        <v xml:space="preserve"> </v>
      </c>
      <c r="M45" s="44" t="str">
        <f t="shared" si="5"/>
        <v/>
      </c>
      <c r="N45" s="7" t="str">
        <f t="shared" si="6"/>
        <v/>
      </c>
      <c r="O45" s="8" t="str">
        <f t="shared" si="7"/>
        <v/>
      </c>
      <c r="P45" s="6" t="str">
        <f t="shared" si="8"/>
        <v/>
      </c>
      <c r="Q45" s="5" t="str">
        <f t="shared" si="9"/>
        <v/>
      </c>
    </row>
    <row r="46" spans="1:17" ht="15.75" x14ac:dyDescent="0.25">
      <c r="A46" s="3" t="str">
        <f>IF('Série original'!$A46&lt;&gt;"",'Série original'!$A46,"")</f>
        <v/>
      </c>
      <c r="B46" s="4" t="str">
        <f>IF('Série original'!$B46&lt;&gt;"",'Série original'!$B46,"")</f>
        <v/>
      </c>
      <c r="C46" s="5" t="str">
        <f>IF(AND('3º Saneamento'!$O46&gt;30%,'3º Saneamento'!C46&gt;='3º Saneamento'!$P46,'3º Saneamento'!C46&lt;='3º Saneamento'!$Q46,COUNT('3º Saneamento'!$C46:$L46)&gt;3,OR('3º Saneamento'!$N46&lt;&gt;'2º Saneamento'!$N46,'3º Saneamento'!$O46&lt;&gt;'2º Saneamento'!$O46,'3º Saneamento'!$P46&lt;&gt;'2º Saneamento'!$P46)),'3º Saneamento'!C46," ")</f>
        <v xml:space="preserve"> </v>
      </c>
      <c r="D46" s="5" t="str">
        <f>IF(AND('3º Saneamento'!$O46&gt;30%,'3º Saneamento'!D46&gt;='3º Saneamento'!$P46,'3º Saneamento'!D46&lt;='3º Saneamento'!$Q46,COUNT('3º Saneamento'!$C46:$L46)&gt;3,OR('3º Saneamento'!$N46&lt;&gt;'2º Saneamento'!$N46,'3º Saneamento'!$O46&lt;&gt;'2º Saneamento'!$O46,'3º Saneamento'!$P46&lt;&gt;'2º Saneamento'!$P46)),'3º Saneamento'!D46," ")</f>
        <v xml:space="preserve"> </v>
      </c>
      <c r="E46" s="5" t="str">
        <f>IF(AND('3º Saneamento'!$O46&gt;30%,'3º Saneamento'!E46&gt;='3º Saneamento'!$P46,'3º Saneamento'!E46&lt;='3º Saneamento'!$Q46,COUNT('3º Saneamento'!$C46:$L46)&gt;3,OR('3º Saneamento'!$N46&lt;&gt;'2º Saneamento'!$N46,'3º Saneamento'!$O46&lt;&gt;'2º Saneamento'!$O46,'3º Saneamento'!$P46&lt;&gt;'2º Saneamento'!$P46)),'3º Saneamento'!E46," ")</f>
        <v xml:space="preserve"> </v>
      </c>
      <c r="F46" s="5" t="str">
        <f>IF(AND('3º Saneamento'!$O46&gt;30%,'3º Saneamento'!F46&gt;='3º Saneamento'!$P46,'3º Saneamento'!F46&lt;='3º Saneamento'!$Q46,COUNT('3º Saneamento'!$C46:$L46)&gt;3,OR('3º Saneamento'!$N46&lt;&gt;'2º Saneamento'!$N46,'3º Saneamento'!$O46&lt;&gt;'2º Saneamento'!$O46,'3º Saneamento'!$P46&lt;&gt;'2º Saneamento'!$P46)),'3º Saneamento'!F46," ")</f>
        <v xml:space="preserve"> </v>
      </c>
      <c r="G46" s="5" t="str">
        <f>IF(AND('3º Saneamento'!$O46&gt;30%,'3º Saneamento'!G46&gt;='3º Saneamento'!$P46,'3º Saneamento'!G46&lt;='3º Saneamento'!$Q46,COUNT('3º Saneamento'!$C46:$L46)&gt;3,OR('3º Saneamento'!$N46&lt;&gt;'2º Saneamento'!$N46,'3º Saneamento'!$O46&lt;&gt;'2º Saneamento'!$O46,'3º Saneamento'!$P46&lt;&gt;'2º Saneamento'!$P46)),'3º Saneamento'!G46," ")</f>
        <v xml:space="preserve"> </v>
      </c>
      <c r="H46" s="5" t="str">
        <f>IF(AND('3º Saneamento'!$O46&gt;30%,'3º Saneamento'!H46&gt;='3º Saneamento'!$P46,'3º Saneamento'!H46&lt;='3º Saneamento'!$Q46,COUNT('3º Saneamento'!$C46:$L46)&gt;3,OR('3º Saneamento'!$N46&lt;&gt;'2º Saneamento'!$N46,'3º Saneamento'!$O46&lt;&gt;'2º Saneamento'!$O46,'3º Saneamento'!$P46&lt;&gt;'2º Saneamento'!$P46)),'3º Saneamento'!H46," ")</f>
        <v xml:space="preserve"> </v>
      </c>
      <c r="I46" s="5" t="str">
        <f>IF(AND('3º Saneamento'!$O46&gt;30%,'3º Saneamento'!I46&gt;='3º Saneamento'!$P46,'3º Saneamento'!I46&lt;='3º Saneamento'!$Q46,COUNT('3º Saneamento'!$C46:$L46)&gt;3,OR('3º Saneamento'!$N46&lt;&gt;'2º Saneamento'!$N46,'3º Saneamento'!$O46&lt;&gt;'2º Saneamento'!$O46,'3º Saneamento'!$P46&lt;&gt;'2º Saneamento'!$P46)),'3º Saneamento'!I46," ")</f>
        <v xml:space="preserve"> </v>
      </c>
      <c r="J46" s="5" t="str">
        <f>IF(AND('3º Saneamento'!$O46&gt;30%,'3º Saneamento'!J46&gt;='3º Saneamento'!$P46,'3º Saneamento'!J46&lt;='3º Saneamento'!$Q46,COUNT('3º Saneamento'!$C46:$L46)&gt;3,OR('3º Saneamento'!$N46&lt;&gt;'2º Saneamento'!$N46,'3º Saneamento'!$O46&lt;&gt;'2º Saneamento'!$O46,'3º Saneamento'!$P46&lt;&gt;'2º Saneamento'!$P46)),'3º Saneamento'!J46," ")</f>
        <v xml:space="preserve"> </v>
      </c>
      <c r="K46" s="5" t="str">
        <f>IF(AND('3º Saneamento'!$O46&gt;30%,'3º Saneamento'!K46&gt;='3º Saneamento'!$P46,'3º Saneamento'!K46&lt;='3º Saneamento'!$Q46,COUNT('3º Saneamento'!$C46:$L46)&gt;3,OR('3º Saneamento'!$N46&lt;&gt;'2º Saneamento'!$N46,'3º Saneamento'!$O46&lt;&gt;'2º Saneamento'!$O46,'3º Saneamento'!$P46&lt;&gt;'2º Saneamento'!$P46)),'3º Saneamento'!K46," ")</f>
        <v xml:space="preserve"> </v>
      </c>
      <c r="L46" s="5" t="str">
        <f>IF(AND('3º Saneamento'!$O46&gt;30%,'3º Saneamento'!L46&gt;='3º Saneamento'!$P46,'3º Saneamento'!L46&lt;='3º Saneamento'!$Q46,COUNT('3º Saneamento'!$C46:$L46)&gt;3,OR('3º Saneamento'!$N46&lt;&gt;'2º Saneamento'!$N46,'3º Saneamento'!$O46&lt;&gt;'2º Saneamento'!$O46,'3º Saneamento'!$P46&lt;&gt;'2º Saneamento'!$P46)),'3º Saneamento'!L46," ")</f>
        <v xml:space="preserve"> </v>
      </c>
      <c r="M46" s="44" t="str">
        <f t="shared" si="5"/>
        <v/>
      </c>
      <c r="N46" s="7" t="str">
        <f t="shared" si="6"/>
        <v/>
      </c>
      <c r="O46" s="8" t="str">
        <f t="shared" si="7"/>
        <v/>
      </c>
      <c r="P46" s="6" t="str">
        <f t="shared" si="8"/>
        <v/>
      </c>
      <c r="Q46" s="5" t="str">
        <f t="shared" si="9"/>
        <v/>
      </c>
    </row>
    <row r="47" spans="1:17" ht="15.75" x14ac:dyDescent="0.25">
      <c r="A47" s="3" t="str">
        <f>IF('Série original'!$A47&lt;&gt;"",'Série original'!$A47,"")</f>
        <v/>
      </c>
      <c r="B47" s="4" t="str">
        <f>IF('Série original'!$B47&lt;&gt;"",'Série original'!$B47,"")</f>
        <v/>
      </c>
      <c r="C47" s="5" t="str">
        <f>IF(AND('3º Saneamento'!$O47&gt;30%,'3º Saneamento'!C47&gt;='3º Saneamento'!$P47,'3º Saneamento'!C47&lt;='3º Saneamento'!$Q47,COUNT('3º Saneamento'!$C47:$L47)&gt;3,OR('3º Saneamento'!$N47&lt;&gt;'2º Saneamento'!$N47,'3º Saneamento'!$O47&lt;&gt;'2º Saneamento'!$O47,'3º Saneamento'!$P47&lt;&gt;'2º Saneamento'!$P47)),'3º Saneamento'!C47," ")</f>
        <v xml:space="preserve"> </v>
      </c>
      <c r="D47" s="5" t="str">
        <f>IF(AND('3º Saneamento'!$O47&gt;30%,'3º Saneamento'!D47&gt;='3º Saneamento'!$P47,'3º Saneamento'!D47&lt;='3º Saneamento'!$Q47,COUNT('3º Saneamento'!$C47:$L47)&gt;3,OR('3º Saneamento'!$N47&lt;&gt;'2º Saneamento'!$N47,'3º Saneamento'!$O47&lt;&gt;'2º Saneamento'!$O47,'3º Saneamento'!$P47&lt;&gt;'2º Saneamento'!$P47)),'3º Saneamento'!D47," ")</f>
        <v xml:space="preserve"> </v>
      </c>
      <c r="E47" s="5" t="str">
        <f>IF(AND('3º Saneamento'!$O47&gt;30%,'3º Saneamento'!E47&gt;='3º Saneamento'!$P47,'3º Saneamento'!E47&lt;='3º Saneamento'!$Q47,COUNT('3º Saneamento'!$C47:$L47)&gt;3,OR('3º Saneamento'!$N47&lt;&gt;'2º Saneamento'!$N47,'3º Saneamento'!$O47&lt;&gt;'2º Saneamento'!$O47,'3º Saneamento'!$P47&lt;&gt;'2º Saneamento'!$P47)),'3º Saneamento'!E47," ")</f>
        <v xml:space="preserve"> </v>
      </c>
      <c r="F47" s="5" t="str">
        <f>IF(AND('3º Saneamento'!$O47&gt;30%,'3º Saneamento'!F47&gt;='3º Saneamento'!$P47,'3º Saneamento'!F47&lt;='3º Saneamento'!$Q47,COUNT('3º Saneamento'!$C47:$L47)&gt;3,OR('3º Saneamento'!$N47&lt;&gt;'2º Saneamento'!$N47,'3º Saneamento'!$O47&lt;&gt;'2º Saneamento'!$O47,'3º Saneamento'!$P47&lt;&gt;'2º Saneamento'!$P47)),'3º Saneamento'!F47," ")</f>
        <v xml:space="preserve"> </v>
      </c>
      <c r="G47" s="5" t="str">
        <f>IF(AND('3º Saneamento'!$O47&gt;30%,'3º Saneamento'!G47&gt;='3º Saneamento'!$P47,'3º Saneamento'!G47&lt;='3º Saneamento'!$Q47,COUNT('3º Saneamento'!$C47:$L47)&gt;3,OR('3º Saneamento'!$N47&lt;&gt;'2º Saneamento'!$N47,'3º Saneamento'!$O47&lt;&gt;'2º Saneamento'!$O47,'3º Saneamento'!$P47&lt;&gt;'2º Saneamento'!$P47)),'3º Saneamento'!G47," ")</f>
        <v xml:space="preserve"> </v>
      </c>
      <c r="H47" s="5" t="str">
        <f>IF(AND('3º Saneamento'!$O47&gt;30%,'3º Saneamento'!H47&gt;='3º Saneamento'!$P47,'3º Saneamento'!H47&lt;='3º Saneamento'!$Q47,COUNT('3º Saneamento'!$C47:$L47)&gt;3,OR('3º Saneamento'!$N47&lt;&gt;'2º Saneamento'!$N47,'3º Saneamento'!$O47&lt;&gt;'2º Saneamento'!$O47,'3º Saneamento'!$P47&lt;&gt;'2º Saneamento'!$P47)),'3º Saneamento'!H47," ")</f>
        <v xml:space="preserve"> </v>
      </c>
      <c r="I47" s="5" t="str">
        <f>IF(AND('3º Saneamento'!$O47&gt;30%,'3º Saneamento'!I47&gt;='3º Saneamento'!$P47,'3º Saneamento'!I47&lt;='3º Saneamento'!$Q47,COUNT('3º Saneamento'!$C47:$L47)&gt;3,OR('3º Saneamento'!$N47&lt;&gt;'2º Saneamento'!$N47,'3º Saneamento'!$O47&lt;&gt;'2º Saneamento'!$O47,'3º Saneamento'!$P47&lt;&gt;'2º Saneamento'!$P47)),'3º Saneamento'!I47," ")</f>
        <v xml:space="preserve"> </v>
      </c>
      <c r="J47" s="5" t="str">
        <f>IF(AND('3º Saneamento'!$O47&gt;30%,'3º Saneamento'!J47&gt;='3º Saneamento'!$P47,'3º Saneamento'!J47&lt;='3º Saneamento'!$Q47,COUNT('3º Saneamento'!$C47:$L47)&gt;3,OR('3º Saneamento'!$N47&lt;&gt;'2º Saneamento'!$N47,'3º Saneamento'!$O47&lt;&gt;'2º Saneamento'!$O47,'3º Saneamento'!$P47&lt;&gt;'2º Saneamento'!$P47)),'3º Saneamento'!J47," ")</f>
        <v xml:space="preserve"> </v>
      </c>
      <c r="K47" s="5" t="str">
        <f>IF(AND('3º Saneamento'!$O47&gt;30%,'3º Saneamento'!K47&gt;='3º Saneamento'!$P47,'3º Saneamento'!K47&lt;='3º Saneamento'!$Q47,COUNT('3º Saneamento'!$C47:$L47)&gt;3,OR('3º Saneamento'!$N47&lt;&gt;'2º Saneamento'!$N47,'3º Saneamento'!$O47&lt;&gt;'2º Saneamento'!$O47,'3º Saneamento'!$P47&lt;&gt;'2º Saneamento'!$P47)),'3º Saneamento'!K47," ")</f>
        <v xml:space="preserve"> </v>
      </c>
      <c r="L47" s="5" t="str">
        <f>IF(AND('3º Saneamento'!$O47&gt;30%,'3º Saneamento'!L47&gt;='3º Saneamento'!$P47,'3º Saneamento'!L47&lt;='3º Saneamento'!$Q47,COUNT('3º Saneamento'!$C47:$L47)&gt;3,OR('3º Saneamento'!$N47&lt;&gt;'2º Saneamento'!$N47,'3º Saneamento'!$O47&lt;&gt;'2º Saneamento'!$O47,'3º Saneamento'!$P47&lt;&gt;'2º Saneamento'!$P47)),'3º Saneamento'!L47," ")</f>
        <v xml:space="preserve"> </v>
      </c>
      <c r="M47" s="44" t="str">
        <f t="shared" si="5"/>
        <v/>
      </c>
      <c r="N47" s="7" t="str">
        <f t="shared" si="6"/>
        <v/>
      </c>
      <c r="O47" s="8" t="str">
        <f t="shared" si="7"/>
        <v/>
      </c>
      <c r="P47" s="6" t="str">
        <f t="shared" si="8"/>
        <v/>
      </c>
      <c r="Q47" s="5" t="str">
        <f t="shared" si="9"/>
        <v/>
      </c>
    </row>
    <row r="48" spans="1:17" ht="15.75" x14ac:dyDescent="0.25">
      <c r="A48" s="3" t="str">
        <f>IF('Série original'!$A48&lt;&gt;"",'Série original'!$A48,"")</f>
        <v/>
      </c>
      <c r="B48" s="4" t="str">
        <f>IF('Série original'!$B48&lt;&gt;"",'Série original'!$B48,"")</f>
        <v/>
      </c>
      <c r="C48" s="5" t="str">
        <f>IF(AND('3º Saneamento'!$O48&gt;30%,'3º Saneamento'!C48&gt;='3º Saneamento'!$P48,'3º Saneamento'!C48&lt;='3º Saneamento'!$Q48,COUNT('3º Saneamento'!$C48:$L48)&gt;3,OR('3º Saneamento'!$N48&lt;&gt;'2º Saneamento'!$N48,'3º Saneamento'!$O48&lt;&gt;'2º Saneamento'!$O48,'3º Saneamento'!$P48&lt;&gt;'2º Saneamento'!$P48)),'3º Saneamento'!C48," ")</f>
        <v xml:space="preserve"> </v>
      </c>
      <c r="D48" s="5" t="str">
        <f>IF(AND('3º Saneamento'!$O48&gt;30%,'3º Saneamento'!D48&gt;='3º Saneamento'!$P48,'3º Saneamento'!D48&lt;='3º Saneamento'!$Q48,COUNT('3º Saneamento'!$C48:$L48)&gt;3,OR('3º Saneamento'!$N48&lt;&gt;'2º Saneamento'!$N48,'3º Saneamento'!$O48&lt;&gt;'2º Saneamento'!$O48,'3º Saneamento'!$P48&lt;&gt;'2º Saneamento'!$P48)),'3º Saneamento'!D48," ")</f>
        <v xml:space="preserve"> </v>
      </c>
      <c r="E48" s="5" t="str">
        <f>IF(AND('3º Saneamento'!$O48&gt;30%,'3º Saneamento'!E48&gt;='3º Saneamento'!$P48,'3º Saneamento'!E48&lt;='3º Saneamento'!$Q48,COUNT('3º Saneamento'!$C48:$L48)&gt;3,OR('3º Saneamento'!$N48&lt;&gt;'2º Saneamento'!$N48,'3º Saneamento'!$O48&lt;&gt;'2º Saneamento'!$O48,'3º Saneamento'!$P48&lt;&gt;'2º Saneamento'!$P48)),'3º Saneamento'!E48," ")</f>
        <v xml:space="preserve"> </v>
      </c>
      <c r="F48" s="5" t="str">
        <f>IF(AND('3º Saneamento'!$O48&gt;30%,'3º Saneamento'!F48&gt;='3º Saneamento'!$P48,'3º Saneamento'!F48&lt;='3º Saneamento'!$Q48,COUNT('3º Saneamento'!$C48:$L48)&gt;3,OR('3º Saneamento'!$N48&lt;&gt;'2º Saneamento'!$N48,'3º Saneamento'!$O48&lt;&gt;'2º Saneamento'!$O48,'3º Saneamento'!$P48&lt;&gt;'2º Saneamento'!$P48)),'3º Saneamento'!F48," ")</f>
        <v xml:space="preserve"> </v>
      </c>
      <c r="G48" s="5" t="str">
        <f>IF(AND('3º Saneamento'!$O48&gt;30%,'3º Saneamento'!G48&gt;='3º Saneamento'!$P48,'3º Saneamento'!G48&lt;='3º Saneamento'!$Q48,COUNT('3º Saneamento'!$C48:$L48)&gt;3,OR('3º Saneamento'!$N48&lt;&gt;'2º Saneamento'!$N48,'3º Saneamento'!$O48&lt;&gt;'2º Saneamento'!$O48,'3º Saneamento'!$P48&lt;&gt;'2º Saneamento'!$P48)),'3º Saneamento'!G48," ")</f>
        <v xml:space="preserve"> </v>
      </c>
      <c r="H48" s="5" t="str">
        <f>IF(AND('3º Saneamento'!$O48&gt;30%,'3º Saneamento'!H48&gt;='3º Saneamento'!$P48,'3º Saneamento'!H48&lt;='3º Saneamento'!$Q48,COUNT('3º Saneamento'!$C48:$L48)&gt;3,OR('3º Saneamento'!$N48&lt;&gt;'2º Saneamento'!$N48,'3º Saneamento'!$O48&lt;&gt;'2º Saneamento'!$O48,'3º Saneamento'!$P48&lt;&gt;'2º Saneamento'!$P48)),'3º Saneamento'!H48," ")</f>
        <v xml:space="preserve"> </v>
      </c>
      <c r="I48" s="5" t="str">
        <f>IF(AND('3º Saneamento'!$O48&gt;30%,'3º Saneamento'!I48&gt;='3º Saneamento'!$P48,'3º Saneamento'!I48&lt;='3º Saneamento'!$Q48,COUNT('3º Saneamento'!$C48:$L48)&gt;3,OR('3º Saneamento'!$N48&lt;&gt;'2º Saneamento'!$N48,'3º Saneamento'!$O48&lt;&gt;'2º Saneamento'!$O48,'3º Saneamento'!$P48&lt;&gt;'2º Saneamento'!$P48)),'3º Saneamento'!I48," ")</f>
        <v xml:space="preserve"> </v>
      </c>
      <c r="J48" s="5" t="str">
        <f>IF(AND('3º Saneamento'!$O48&gt;30%,'3º Saneamento'!J48&gt;='3º Saneamento'!$P48,'3º Saneamento'!J48&lt;='3º Saneamento'!$Q48,COUNT('3º Saneamento'!$C48:$L48)&gt;3,OR('3º Saneamento'!$N48&lt;&gt;'2º Saneamento'!$N48,'3º Saneamento'!$O48&lt;&gt;'2º Saneamento'!$O48,'3º Saneamento'!$P48&lt;&gt;'2º Saneamento'!$P48)),'3º Saneamento'!J48," ")</f>
        <v xml:space="preserve"> </v>
      </c>
      <c r="K48" s="5" t="str">
        <f>IF(AND('3º Saneamento'!$O48&gt;30%,'3º Saneamento'!K48&gt;='3º Saneamento'!$P48,'3º Saneamento'!K48&lt;='3º Saneamento'!$Q48,COUNT('3º Saneamento'!$C48:$L48)&gt;3,OR('3º Saneamento'!$N48&lt;&gt;'2º Saneamento'!$N48,'3º Saneamento'!$O48&lt;&gt;'2º Saneamento'!$O48,'3º Saneamento'!$P48&lt;&gt;'2º Saneamento'!$P48)),'3º Saneamento'!K48," ")</f>
        <v xml:space="preserve"> </v>
      </c>
      <c r="L48" s="5" t="str">
        <f>IF(AND('3º Saneamento'!$O48&gt;30%,'3º Saneamento'!L48&gt;='3º Saneamento'!$P48,'3º Saneamento'!L48&lt;='3º Saneamento'!$Q48,COUNT('3º Saneamento'!$C48:$L48)&gt;3,OR('3º Saneamento'!$N48&lt;&gt;'2º Saneamento'!$N48,'3º Saneamento'!$O48&lt;&gt;'2º Saneamento'!$O48,'3º Saneamento'!$P48&lt;&gt;'2º Saneamento'!$P48)),'3º Saneamento'!L48," ")</f>
        <v xml:space="preserve"> </v>
      </c>
      <c r="M48" s="44" t="str">
        <f t="shared" si="5"/>
        <v/>
      </c>
      <c r="N48" s="7" t="str">
        <f t="shared" si="6"/>
        <v/>
      </c>
      <c r="O48" s="8" t="str">
        <f t="shared" si="7"/>
        <v/>
      </c>
      <c r="P48" s="6" t="str">
        <f t="shared" si="8"/>
        <v/>
      </c>
      <c r="Q48" s="5" t="str">
        <f t="shared" si="9"/>
        <v/>
      </c>
    </row>
    <row r="49" spans="1:17" ht="15.75" x14ac:dyDescent="0.25">
      <c r="A49" s="3" t="str">
        <f>IF('Série original'!$A49&lt;&gt;"",'Série original'!$A49,"")</f>
        <v/>
      </c>
      <c r="B49" s="4" t="str">
        <f>IF('Série original'!$B49&lt;&gt;"",'Série original'!$B49,"")</f>
        <v/>
      </c>
      <c r="C49" s="5" t="str">
        <f>IF(AND('3º Saneamento'!$O49&gt;30%,'3º Saneamento'!C49&gt;='3º Saneamento'!$P49,'3º Saneamento'!C49&lt;='3º Saneamento'!$Q49,COUNT('3º Saneamento'!$C49:$L49)&gt;3,OR('3º Saneamento'!$N49&lt;&gt;'2º Saneamento'!$N49,'3º Saneamento'!$O49&lt;&gt;'2º Saneamento'!$O49,'3º Saneamento'!$P49&lt;&gt;'2º Saneamento'!$P49)),'3º Saneamento'!C49," ")</f>
        <v xml:space="preserve"> </v>
      </c>
      <c r="D49" s="5" t="str">
        <f>IF(AND('3º Saneamento'!$O49&gt;30%,'3º Saneamento'!D49&gt;='3º Saneamento'!$P49,'3º Saneamento'!D49&lt;='3º Saneamento'!$Q49,COUNT('3º Saneamento'!$C49:$L49)&gt;3,OR('3º Saneamento'!$N49&lt;&gt;'2º Saneamento'!$N49,'3º Saneamento'!$O49&lt;&gt;'2º Saneamento'!$O49,'3º Saneamento'!$P49&lt;&gt;'2º Saneamento'!$P49)),'3º Saneamento'!D49," ")</f>
        <v xml:space="preserve"> </v>
      </c>
      <c r="E49" s="5" t="str">
        <f>IF(AND('3º Saneamento'!$O49&gt;30%,'3º Saneamento'!E49&gt;='3º Saneamento'!$P49,'3º Saneamento'!E49&lt;='3º Saneamento'!$Q49,COUNT('3º Saneamento'!$C49:$L49)&gt;3,OR('3º Saneamento'!$N49&lt;&gt;'2º Saneamento'!$N49,'3º Saneamento'!$O49&lt;&gt;'2º Saneamento'!$O49,'3º Saneamento'!$P49&lt;&gt;'2º Saneamento'!$P49)),'3º Saneamento'!E49," ")</f>
        <v xml:space="preserve"> </v>
      </c>
      <c r="F49" s="5" t="str">
        <f>IF(AND('3º Saneamento'!$O49&gt;30%,'3º Saneamento'!F49&gt;='3º Saneamento'!$P49,'3º Saneamento'!F49&lt;='3º Saneamento'!$Q49,COUNT('3º Saneamento'!$C49:$L49)&gt;3,OR('3º Saneamento'!$N49&lt;&gt;'2º Saneamento'!$N49,'3º Saneamento'!$O49&lt;&gt;'2º Saneamento'!$O49,'3º Saneamento'!$P49&lt;&gt;'2º Saneamento'!$P49)),'3º Saneamento'!F49," ")</f>
        <v xml:space="preserve"> </v>
      </c>
      <c r="G49" s="5" t="str">
        <f>IF(AND('3º Saneamento'!$O49&gt;30%,'3º Saneamento'!G49&gt;='3º Saneamento'!$P49,'3º Saneamento'!G49&lt;='3º Saneamento'!$Q49,COUNT('3º Saneamento'!$C49:$L49)&gt;3,OR('3º Saneamento'!$N49&lt;&gt;'2º Saneamento'!$N49,'3º Saneamento'!$O49&lt;&gt;'2º Saneamento'!$O49,'3º Saneamento'!$P49&lt;&gt;'2º Saneamento'!$P49)),'3º Saneamento'!G49," ")</f>
        <v xml:space="preserve"> </v>
      </c>
      <c r="H49" s="5" t="str">
        <f>IF(AND('3º Saneamento'!$O49&gt;30%,'3º Saneamento'!H49&gt;='3º Saneamento'!$P49,'3º Saneamento'!H49&lt;='3º Saneamento'!$Q49,COUNT('3º Saneamento'!$C49:$L49)&gt;3,OR('3º Saneamento'!$N49&lt;&gt;'2º Saneamento'!$N49,'3º Saneamento'!$O49&lt;&gt;'2º Saneamento'!$O49,'3º Saneamento'!$P49&lt;&gt;'2º Saneamento'!$P49)),'3º Saneamento'!H49," ")</f>
        <v xml:space="preserve"> </v>
      </c>
      <c r="I49" s="5" t="str">
        <f>IF(AND('3º Saneamento'!$O49&gt;30%,'3º Saneamento'!I49&gt;='3º Saneamento'!$P49,'3º Saneamento'!I49&lt;='3º Saneamento'!$Q49,COUNT('3º Saneamento'!$C49:$L49)&gt;3,OR('3º Saneamento'!$N49&lt;&gt;'2º Saneamento'!$N49,'3º Saneamento'!$O49&lt;&gt;'2º Saneamento'!$O49,'3º Saneamento'!$P49&lt;&gt;'2º Saneamento'!$P49)),'3º Saneamento'!I49," ")</f>
        <v xml:space="preserve"> </v>
      </c>
      <c r="J49" s="5" t="str">
        <f>IF(AND('3º Saneamento'!$O49&gt;30%,'3º Saneamento'!J49&gt;='3º Saneamento'!$P49,'3º Saneamento'!J49&lt;='3º Saneamento'!$Q49,COUNT('3º Saneamento'!$C49:$L49)&gt;3,OR('3º Saneamento'!$N49&lt;&gt;'2º Saneamento'!$N49,'3º Saneamento'!$O49&lt;&gt;'2º Saneamento'!$O49,'3º Saneamento'!$P49&lt;&gt;'2º Saneamento'!$P49)),'3º Saneamento'!J49," ")</f>
        <v xml:space="preserve"> </v>
      </c>
      <c r="K49" s="5" t="str">
        <f>IF(AND('3º Saneamento'!$O49&gt;30%,'3º Saneamento'!K49&gt;='3º Saneamento'!$P49,'3º Saneamento'!K49&lt;='3º Saneamento'!$Q49,COUNT('3º Saneamento'!$C49:$L49)&gt;3,OR('3º Saneamento'!$N49&lt;&gt;'2º Saneamento'!$N49,'3º Saneamento'!$O49&lt;&gt;'2º Saneamento'!$O49,'3º Saneamento'!$P49&lt;&gt;'2º Saneamento'!$P49)),'3º Saneamento'!K49," ")</f>
        <v xml:space="preserve"> </v>
      </c>
      <c r="L49" s="5" t="str">
        <f>IF(AND('3º Saneamento'!$O49&gt;30%,'3º Saneamento'!L49&gt;='3º Saneamento'!$P49,'3º Saneamento'!L49&lt;='3º Saneamento'!$Q49,COUNT('3º Saneamento'!$C49:$L49)&gt;3,OR('3º Saneamento'!$N49&lt;&gt;'2º Saneamento'!$N49,'3º Saneamento'!$O49&lt;&gt;'2º Saneamento'!$O49,'3º Saneamento'!$P49&lt;&gt;'2º Saneamento'!$P49)),'3º Saneamento'!L49," ")</f>
        <v xml:space="preserve"> </v>
      </c>
      <c r="M49" s="44" t="str">
        <f t="shared" si="5"/>
        <v/>
      </c>
      <c r="N49" s="7" t="str">
        <f t="shared" si="6"/>
        <v/>
      </c>
      <c r="O49" s="8" t="str">
        <f t="shared" si="7"/>
        <v/>
      </c>
      <c r="P49" s="6" t="str">
        <f t="shared" si="8"/>
        <v/>
      </c>
      <c r="Q49" s="5" t="str">
        <f t="shared" si="9"/>
        <v/>
      </c>
    </row>
    <row r="50" spans="1:17" ht="15.75" x14ac:dyDescent="0.25">
      <c r="A50" s="3" t="str">
        <f>IF('Série original'!$A50&lt;&gt;"",'Série original'!$A50,"")</f>
        <v/>
      </c>
      <c r="B50" s="4" t="str">
        <f>IF('Série original'!$B50&lt;&gt;"",'Série original'!$B50,"")</f>
        <v/>
      </c>
      <c r="C50" s="5" t="str">
        <f>IF(AND('3º Saneamento'!$O50&gt;30%,'3º Saneamento'!C50&gt;='3º Saneamento'!$P50,'3º Saneamento'!C50&lt;='3º Saneamento'!$Q50,COUNT('3º Saneamento'!$C50:$L50)&gt;3,OR('3º Saneamento'!$N50&lt;&gt;'2º Saneamento'!$N50,'3º Saneamento'!$O50&lt;&gt;'2º Saneamento'!$O50,'3º Saneamento'!$P50&lt;&gt;'2º Saneamento'!$P50)),'3º Saneamento'!C50," ")</f>
        <v xml:space="preserve"> </v>
      </c>
      <c r="D50" s="5" t="str">
        <f>IF(AND('3º Saneamento'!$O50&gt;30%,'3º Saneamento'!D50&gt;='3º Saneamento'!$P50,'3º Saneamento'!D50&lt;='3º Saneamento'!$Q50,COUNT('3º Saneamento'!$C50:$L50)&gt;3,OR('3º Saneamento'!$N50&lt;&gt;'2º Saneamento'!$N50,'3º Saneamento'!$O50&lt;&gt;'2º Saneamento'!$O50,'3º Saneamento'!$P50&lt;&gt;'2º Saneamento'!$P50)),'3º Saneamento'!D50," ")</f>
        <v xml:space="preserve"> </v>
      </c>
      <c r="E50" s="5" t="str">
        <f>IF(AND('3º Saneamento'!$O50&gt;30%,'3º Saneamento'!E50&gt;='3º Saneamento'!$P50,'3º Saneamento'!E50&lt;='3º Saneamento'!$Q50,COUNT('3º Saneamento'!$C50:$L50)&gt;3,OR('3º Saneamento'!$N50&lt;&gt;'2º Saneamento'!$N50,'3º Saneamento'!$O50&lt;&gt;'2º Saneamento'!$O50,'3º Saneamento'!$P50&lt;&gt;'2º Saneamento'!$P50)),'3º Saneamento'!E50," ")</f>
        <v xml:space="preserve"> </v>
      </c>
      <c r="F50" s="5" t="str">
        <f>IF(AND('3º Saneamento'!$O50&gt;30%,'3º Saneamento'!F50&gt;='3º Saneamento'!$P50,'3º Saneamento'!F50&lt;='3º Saneamento'!$Q50,COUNT('3º Saneamento'!$C50:$L50)&gt;3,OR('3º Saneamento'!$N50&lt;&gt;'2º Saneamento'!$N50,'3º Saneamento'!$O50&lt;&gt;'2º Saneamento'!$O50,'3º Saneamento'!$P50&lt;&gt;'2º Saneamento'!$P50)),'3º Saneamento'!F50," ")</f>
        <v xml:space="preserve"> </v>
      </c>
      <c r="G50" s="5" t="str">
        <f>IF(AND('3º Saneamento'!$O50&gt;30%,'3º Saneamento'!G50&gt;='3º Saneamento'!$P50,'3º Saneamento'!G50&lt;='3º Saneamento'!$Q50,COUNT('3º Saneamento'!$C50:$L50)&gt;3,OR('3º Saneamento'!$N50&lt;&gt;'2º Saneamento'!$N50,'3º Saneamento'!$O50&lt;&gt;'2º Saneamento'!$O50,'3º Saneamento'!$P50&lt;&gt;'2º Saneamento'!$P50)),'3º Saneamento'!G50," ")</f>
        <v xml:space="preserve"> </v>
      </c>
      <c r="H50" s="5" t="str">
        <f>IF(AND('3º Saneamento'!$O50&gt;30%,'3º Saneamento'!H50&gt;='3º Saneamento'!$P50,'3º Saneamento'!H50&lt;='3º Saneamento'!$Q50,COUNT('3º Saneamento'!$C50:$L50)&gt;3,OR('3º Saneamento'!$N50&lt;&gt;'2º Saneamento'!$N50,'3º Saneamento'!$O50&lt;&gt;'2º Saneamento'!$O50,'3º Saneamento'!$P50&lt;&gt;'2º Saneamento'!$P50)),'3º Saneamento'!H50," ")</f>
        <v xml:space="preserve"> </v>
      </c>
      <c r="I50" s="5" t="str">
        <f>IF(AND('3º Saneamento'!$O50&gt;30%,'3º Saneamento'!I50&gt;='3º Saneamento'!$P50,'3º Saneamento'!I50&lt;='3º Saneamento'!$Q50,COUNT('3º Saneamento'!$C50:$L50)&gt;3,OR('3º Saneamento'!$N50&lt;&gt;'2º Saneamento'!$N50,'3º Saneamento'!$O50&lt;&gt;'2º Saneamento'!$O50,'3º Saneamento'!$P50&lt;&gt;'2º Saneamento'!$P50)),'3º Saneamento'!I50," ")</f>
        <v xml:space="preserve"> </v>
      </c>
      <c r="J50" s="5" t="str">
        <f>IF(AND('3º Saneamento'!$O50&gt;30%,'3º Saneamento'!J50&gt;='3º Saneamento'!$P50,'3º Saneamento'!J50&lt;='3º Saneamento'!$Q50,COUNT('3º Saneamento'!$C50:$L50)&gt;3,OR('3º Saneamento'!$N50&lt;&gt;'2º Saneamento'!$N50,'3º Saneamento'!$O50&lt;&gt;'2º Saneamento'!$O50,'3º Saneamento'!$P50&lt;&gt;'2º Saneamento'!$P50)),'3º Saneamento'!J50," ")</f>
        <v xml:space="preserve"> </v>
      </c>
      <c r="K50" s="5" t="str">
        <f>IF(AND('3º Saneamento'!$O50&gt;30%,'3º Saneamento'!K50&gt;='3º Saneamento'!$P50,'3º Saneamento'!K50&lt;='3º Saneamento'!$Q50,COUNT('3º Saneamento'!$C50:$L50)&gt;3,OR('3º Saneamento'!$N50&lt;&gt;'2º Saneamento'!$N50,'3º Saneamento'!$O50&lt;&gt;'2º Saneamento'!$O50,'3º Saneamento'!$P50&lt;&gt;'2º Saneamento'!$P50)),'3º Saneamento'!K50," ")</f>
        <v xml:space="preserve"> </v>
      </c>
      <c r="L50" s="5" t="str">
        <f>IF(AND('3º Saneamento'!$O50&gt;30%,'3º Saneamento'!L50&gt;='3º Saneamento'!$P50,'3º Saneamento'!L50&lt;='3º Saneamento'!$Q50,COUNT('3º Saneamento'!$C50:$L50)&gt;3,OR('3º Saneamento'!$N50&lt;&gt;'2º Saneamento'!$N50,'3º Saneamento'!$O50&lt;&gt;'2º Saneamento'!$O50,'3º Saneamento'!$P50&lt;&gt;'2º Saneamento'!$P50)),'3º Saneamento'!L50," ")</f>
        <v xml:space="preserve"> </v>
      </c>
      <c r="M50" s="44" t="str">
        <f t="shared" si="5"/>
        <v/>
      </c>
      <c r="N50" s="7" t="str">
        <f t="shared" si="6"/>
        <v/>
      </c>
      <c r="O50" s="8" t="str">
        <f t="shared" si="7"/>
        <v/>
      </c>
      <c r="P50" s="6" t="str">
        <f t="shared" si="8"/>
        <v/>
      </c>
      <c r="Q50" s="5" t="str">
        <f t="shared" si="9"/>
        <v/>
      </c>
    </row>
    <row r="51" spans="1:17" ht="15.75" x14ac:dyDescent="0.25">
      <c r="A51" s="3" t="str">
        <f>IF('Série original'!$A51&lt;&gt;"",'Série original'!$A51,"")</f>
        <v/>
      </c>
      <c r="B51" s="4" t="str">
        <f>IF('Série original'!$B51&lt;&gt;"",'Série original'!$B51,"")</f>
        <v/>
      </c>
      <c r="C51" s="5" t="str">
        <f>IF(AND('3º Saneamento'!$O51&gt;30%,'3º Saneamento'!C51&gt;='3º Saneamento'!$P51,'3º Saneamento'!C51&lt;='3º Saneamento'!$Q51,COUNT('3º Saneamento'!$C51:$L51)&gt;3,OR('3º Saneamento'!$N51&lt;&gt;'2º Saneamento'!$N51,'3º Saneamento'!$O51&lt;&gt;'2º Saneamento'!$O51,'3º Saneamento'!$P51&lt;&gt;'2º Saneamento'!$P51)),'3º Saneamento'!C51," ")</f>
        <v xml:space="preserve"> </v>
      </c>
      <c r="D51" s="5" t="str">
        <f>IF(AND('3º Saneamento'!$O51&gt;30%,'3º Saneamento'!D51&gt;='3º Saneamento'!$P51,'3º Saneamento'!D51&lt;='3º Saneamento'!$Q51,COUNT('3º Saneamento'!$C51:$L51)&gt;3,OR('3º Saneamento'!$N51&lt;&gt;'2º Saneamento'!$N51,'3º Saneamento'!$O51&lt;&gt;'2º Saneamento'!$O51,'3º Saneamento'!$P51&lt;&gt;'2º Saneamento'!$P51)),'3º Saneamento'!D51," ")</f>
        <v xml:space="preserve"> </v>
      </c>
      <c r="E51" s="5" t="str">
        <f>IF(AND('3º Saneamento'!$O51&gt;30%,'3º Saneamento'!E51&gt;='3º Saneamento'!$P51,'3º Saneamento'!E51&lt;='3º Saneamento'!$Q51,COUNT('3º Saneamento'!$C51:$L51)&gt;3,OR('3º Saneamento'!$N51&lt;&gt;'2º Saneamento'!$N51,'3º Saneamento'!$O51&lt;&gt;'2º Saneamento'!$O51,'3º Saneamento'!$P51&lt;&gt;'2º Saneamento'!$P51)),'3º Saneamento'!E51," ")</f>
        <v xml:space="preserve"> </v>
      </c>
      <c r="F51" s="5" t="str">
        <f>IF(AND('3º Saneamento'!$O51&gt;30%,'3º Saneamento'!F51&gt;='3º Saneamento'!$P51,'3º Saneamento'!F51&lt;='3º Saneamento'!$Q51,COUNT('3º Saneamento'!$C51:$L51)&gt;3,OR('3º Saneamento'!$N51&lt;&gt;'2º Saneamento'!$N51,'3º Saneamento'!$O51&lt;&gt;'2º Saneamento'!$O51,'3º Saneamento'!$P51&lt;&gt;'2º Saneamento'!$P51)),'3º Saneamento'!F51," ")</f>
        <v xml:space="preserve"> </v>
      </c>
      <c r="G51" s="5" t="str">
        <f>IF(AND('3º Saneamento'!$O51&gt;30%,'3º Saneamento'!G51&gt;='3º Saneamento'!$P51,'3º Saneamento'!G51&lt;='3º Saneamento'!$Q51,COUNT('3º Saneamento'!$C51:$L51)&gt;3,OR('3º Saneamento'!$N51&lt;&gt;'2º Saneamento'!$N51,'3º Saneamento'!$O51&lt;&gt;'2º Saneamento'!$O51,'3º Saneamento'!$P51&lt;&gt;'2º Saneamento'!$P51)),'3º Saneamento'!G51," ")</f>
        <v xml:space="preserve"> </v>
      </c>
      <c r="H51" s="5" t="str">
        <f>IF(AND('3º Saneamento'!$O51&gt;30%,'3º Saneamento'!H51&gt;='3º Saneamento'!$P51,'3º Saneamento'!H51&lt;='3º Saneamento'!$Q51,COUNT('3º Saneamento'!$C51:$L51)&gt;3,OR('3º Saneamento'!$N51&lt;&gt;'2º Saneamento'!$N51,'3º Saneamento'!$O51&lt;&gt;'2º Saneamento'!$O51,'3º Saneamento'!$P51&lt;&gt;'2º Saneamento'!$P51)),'3º Saneamento'!H51," ")</f>
        <v xml:space="preserve"> </v>
      </c>
      <c r="I51" s="5" t="str">
        <f>IF(AND('3º Saneamento'!$O51&gt;30%,'3º Saneamento'!I51&gt;='3º Saneamento'!$P51,'3º Saneamento'!I51&lt;='3º Saneamento'!$Q51,COUNT('3º Saneamento'!$C51:$L51)&gt;3,OR('3º Saneamento'!$N51&lt;&gt;'2º Saneamento'!$N51,'3º Saneamento'!$O51&lt;&gt;'2º Saneamento'!$O51,'3º Saneamento'!$P51&lt;&gt;'2º Saneamento'!$P51)),'3º Saneamento'!I51," ")</f>
        <v xml:space="preserve"> </v>
      </c>
      <c r="J51" s="5" t="str">
        <f>IF(AND('3º Saneamento'!$O51&gt;30%,'3º Saneamento'!J51&gt;='3º Saneamento'!$P51,'3º Saneamento'!J51&lt;='3º Saneamento'!$Q51,COUNT('3º Saneamento'!$C51:$L51)&gt;3,OR('3º Saneamento'!$N51&lt;&gt;'2º Saneamento'!$N51,'3º Saneamento'!$O51&lt;&gt;'2º Saneamento'!$O51,'3º Saneamento'!$P51&lt;&gt;'2º Saneamento'!$P51)),'3º Saneamento'!J51," ")</f>
        <v xml:space="preserve"> </v>
      </c>
      <c r="K51" s="5" t="str">
        <f>IF(AND('3º Saneamento'!$O51&gt;30%,'3º Saneamento'!K51&gt;='3º Saneamento'!$P51,'3º Saneamento'!K51&lt;='3º Saneamento'!$Q51,COUNT('3º Saneamento'!$C51:$L51)&gt;3,OR('3º Saneamento'!$N51&lt;&gt;'2º Saneamento'!$N51,'3º Saneamento'!$O51&lt;&gt;'2º Saneamento'!$O51,'3º Saneamento'!$P51&lt;&gt;'2º Saneamento'!$P51)),'3º Saneamento'!K51," ")</f>
        <v xml:space="preserve"> </v>
      </c>
      <c r="L51" s="5" t="str">
        <f>IF(AND('3º Saneamento'!$O51&gt;30%,'3º Saneamento'!L51&gt;='3º Saneamento'!$P51,'3º Saneamento'!L51&lt;='3º Saneamento'!$Q51,COUNT('3º Saneamento'!$C51:$L51)&gt;3,OR('3º Saneamento'!$N51&lt;&gt;'2º Saneamento'!$N51,'3º Saneamento'!$O51&lt;&gt;'2º Saneamento'!$O51,'3º Saneamento'!$P51&lt;&gt;'2º Saneamento'!$P51)),'3º Saneamento'!L51," ")</f>
        <v xml:space="preserve"> </v>
      </c>
      <c r="M51" s="44" t="str">
        <f t="shared" si="5"/>
        <v/>
      </c>
      <c r="N51" s="7" t="str">
        <f t="shared" si="6"/>
        <v/>
      </c>
      <c r="O51" s="8" t="str">
        <f t="shared" si="7"/>
        <v/>
      </c>
      <c r="P51" s="6" t="str">
        <f t="shared" si="8"/>
        <v/>
      </c>
      <c r="Q51" s="5" t="str">
        <f t="shared" si="9"/>
        <v/>
      </c>
    </row>
    <row r="52" spans="1:17" ht="15.75" x14ac:dyDescent="0.25">
      <c r="A52" s="3" t="str">
        <f>IF('Série original'!$A52&lt;&gt;"",'Série original'!$A52,"")</f>
        <v/>
      </c>
      <c r="B52" s="4" t="str">
        <f>IF('Série original'!$B52&lt;&gt;"",'Série original'!$B52,"")</f>
        <v/>
      </c>
      <c r="C52" s="5" t="str">
        <f>IF(AND('3º Saneamento'!$O52&gt;30%,'3º Saneamento'!C52&gt;='3º Saneamento'!$P52,'3º Saneamento'!C52&lt;='3º Saneamento'!$Q52,COUNT('3º Saneamento'!$C52:$L52)&gt;3,OR('3º Saneamento'!$N52&lt;&gt;'2º Saneamento'!$N52,'3º Saneamento'!$O52&lt;&gt;'2º Saneamento'!$O52,'3º Saneamento'!$P52&lt;&gt;'2º Saneamento'!$P52)),'3º Saneamento'!C52," ")</f>
        <v xml:space="preserve"> </v>
      </c>
      <c r="D52" s="5" t="str">
        <f>IF(AND('3º Saneamento'!$O52&gt;30%,'3º Saneamento'!D52&gt;='3º Saneamento'!$P52,'3º Saneamento'!D52&lt;='3º Saneamento'!$Q52,COUNT('3º Saneamento'!$C52:$L52)&gt;3,OR('3º Saneamento'!$N52&lt;&gt;'2º Saneamento'!$N52,'3º Saneamento'!$O52&lt;&gt;'2º Saneamento'!$O52,'3º Saneamento'!$P52&lt;&gt;'2º Saneamento'!$P52)),'3º Saneamento'!D52," ")</f>
        <v xml:space="preserve"> </v>
      </c>
      <c r="E52" s="5" t="str">
        <f>IF(AND('3º Saneamento'!$O52&gt;30%,'3º Saneamento'!E52&gt;='3º Saneamento'!$P52,'3º Saneamento'!E52&lt;='3º Saneamento'!$Q52,COUNT('3º Saneamento'!$C52:$L52)&gt;3,OR('3º Saneamento'!$N52&lt;&gt;'2º Saneamento'!$N52,'3º Saneamento'!$O52&lt;&gt;'2º Saneamento'!$O52,'3º Saneamento'!$P52&lt;&gt;'2º Saneamento'!$P52)),'3º Saneamento'!E52," ")</f>
        <v xml:space="preserve"> </v>
      </c>
      <c r="F52" s="5" t="str">
        <f>IF(AND('3º Saneamento'!$O52&gt;30%,'3º Saneamento'!F52&gt;='3º Saneamento'!$P52,'3º Saneamento'!F52&lt;='3º Saneamento'!$Q52,COUNT('3º Saneamento'!$C52:$L52)&gt;3,OR('3º Saneamento'!$N52&lt;&gt;'2º Saneamento'!$N52,'3º Saneamento'!$O52&lt;&gt;'2º Saneamento'!$O52,'3º Saneamento'!$P52&lt;&gt;'2º Saneamento'!$P52)),'3º Saneamento'!F52," ")</f>
        <v xml:space="preserve"> </v>
      </c>
      <c r="G52" s="5" t="str">
        <f>IF(AND('3º Saneamento'!$O52&gt;30%,'3º Saneamento'!G52&gt;='3º Saneamento'!$P52,'3º Saneamento'!G52&lt;='3º Saneamento'!$Q52,COUNT('3º Saneamento'!$C52:$L52)&gt;3,OR('3º Saneamento'!$N52&lt;&gt;'2º Saneamento'!$N52,'3º Saneamento'!$O52&lt;&gt;'2º Saneamento'!$O52,'3º Saneamento'!$P52&lt;&gt;'2º Saneamento'!$P52)),'3º Saneamento'!G52," ")</f>
        <v xml:space="preserve"> </v>
      </c>
      <c r="H52" s="5" t="str">
        <f>IF(AND('3º Saneamento'!$O52&gt;30%,'3º Saneamento'!H52&gt;='3º Saneamento'!$P52,'3º Saneamento'!H52&lt;='3º Saneamento'!$Q52,COUNT('3º Saneamento'!$C52:$L52)&gt;3,OR('3º Saneamento'!$N52&lt;&gt;'2º Saneamento'!$N52,'3º Saneamento'!$O52&lt;&gt;'2º Saneamento'!$O52,'3º Saneamento'!$P52&lt;&gt;'2º Saneamento'!$P52)),'3º Saneamento'!H52," ")</f>
        <v xml:space="preserve"> </v>
      </c>
      <c r="I52" s="5" t="str">
        <f>IF(AND('3º Saneamento'!$O52&gt;30%,'3º Saneamento'!I52&gt;='3º Saneamento'!$P52,'3º Saneamento'!I52&lt;='3º Saneamento'!$Q52,COUNT('3º Saneamento'!$C52:$L52)&gt;3,OR('3º Saneamento'!$N52&lt;&gt;'2º Saneamento'!$N52,'3º Saneamento'!$O52&lt;&gt;'2º Saneamento'!$O52,'3º Saneamento'!$P52&lt;&gt;'2º Saneamento'!$P52)),'3º Saneamento'!I52," ")</f>
        <v xml:space="preserve"> </v>
      </c>
      <c r="J52" s="5" t="str">
        <f>IF(AND('3º Saneamento'!$O52&gt;30%,'3º Saneamento'!J52&gt;='3º Saneamento'!$P52,'3º Saneamento'!J52&lt;='3º Saneamento'!$Q52,COUNT('3º Saneamento'!$C52:$L52)&gt;3,OR('3º Saneamento'!$N52&lt;&gt;'2º Saneamento'!$N52,'3º Saneamento'!$O52&lt;&gt;'2º Saneamento'!$O52,'3º Saneamento'!$P52&lt;&gt;'2º Saneamento'!$P52)),'3º Saneamento'!J52," ")</f>
        <v xml:space="preserve"> </v>
      </c>
      <c r="K52" s="5" t="str">
        <f>IF(AND('3º Saneamento'!$O52&gt;30%,'3º Saneamento'!K52&gt;='3º Saneamento'!$P52,'3º Saneamento'!K52&lt;='3º Saneamento'!$Q52,COUNT('3º Saneamento'!$C52:$L52)&gt;3,OR('3º Saneamento'!$N52&lt;&gt;'2º Saneamento'!$N52,'3º Saneamento'!$O52&lt;&gt;'2º Saneamento'!$O52,'3º Saneamento'!$P52&lt;&gt;'2º Saneamento'!$P52)),'3º Saneamento'!K52," ")</f>
        <v xml:space="preserve"> </v>
      </c>
      <c r="L52" s="5" t="str">
        <f>IF(AND('3º Saneamento'!$O52&gt;30%,'3º Saneamento'!L52&gt;='3º Saneamento'!$P52,'3º Saneamento'!L52&lt;='3º Saneamento'!$Q52,COUNT('3º Saneamento'!$C52:$L52)&gt;3,OR('3º Saneamento'!$N52&lt;&gt;'2º Saneamento'!$N52,'3º Saneamento'!$O52&lt;&gt;'2º Saneamento'!$O52,'3º Saneamento'!$P52&lt;&gt;'2º Saneamento'!$P52)),'3º Saneamento'!L52," ")</f>
        <v xml:space="preserve"> </v>
      </c>
      <c r="M52" s="44" t="str">
        <f t="shared" si="5"/>
        <v/>
      </c>
      <c r="N52" s="7" t="str">
        <f t="shared" si="6"/>
        <v/>
      </c>
      <c r="O52" s="8" t="str">
        <f t="shared" si="7"/>
        <v/>
      </c>
      <c r="P52" s="6" t="str">
        <f t="shared" si="8"/>
        <v/>
      </c>
      <c r="Q52" s="5" t="str">
        <f t="shared" si="9"/>
        <v/>
      </c>
    </row>
    <row r="53" spans="1:17" ht="15.75" x14ac:dyDescent="0.25">
      <c r="A53" s="3" t="str">
        <f>IF('Série original'!$A53&lt;&gt;"",'Série original'!$A53,"")</f>
        <v/>
      </c>
      <c r="B53" s="4" t="str">
        <f>IF('Série original'!$B53&lt;&gt;"",'Série original'!$B53,"")</f>
        <v/>
      </c>
      <c r="C53" s="5" t="str">
        <f>IF(AND('3º Saneamento'!$O53&gt;30%,'3º Saneamento'!C53&gt;='3º Saneamento'!$P53,'3º Saneamento'!C53&lt;='3º Saneamento'!$Q53,COUNT('3º Saneamento'!$C53:$L53)&gt;3,OR('3º Saneamento'!$N53&lt;&gt;'2º Saneamento'!$N53,'3º Saneamento'!$O53&lt;&gt;'2º Saneamento'!$O53,'3º Saneamento'!$P53&lt;&gt;'2º Saneamento'!$P53)),'3º Saneamento'!C53," ")</f>
        <v xml:space="preserve"> </v>
      </c>
      <c r="D53" s="5" t="str">
        <f>IF(AND('3º Saneamento'!$O53&gt;30%,'3º Saneamento'!D53&gt;='3º Saneamento'!$P53,'3º Saneamento'!D53&lt;='3º Saneamento'!$Q53,COUNT('3º Saneamento'!$C53:$L53)&gt;3,OR('3º Saneamento'!$N53&lt;&gt;'2º Saneamento'!$N53,'3º Saneamento'!$O53&lt;&gt;'2º Saneamento'!$O53,'3º Saneamento'!$P53&lt;&gt;'2º Saneamento'!$P53)),'3º Saneamento'!D53," ")</f>
        <v xml:space="preserve"> </v>
      </c>
      <c r="E53" s="5" t="str">
        <f>IF(AND('3º Saneamento'!$O53&gt;30%,'3º Saneamento'!E53&gt;='3º Saneamento'!$P53,'3º Saneamento'!E53&lt;='3º Saneamento'!$Q53,COUNT('3º Saneamento'!$C53:$L53)&gt;3,OR('3º Saneamento'!$N53&lt;&gt;'2º Saneamento'!$N53,'3º Saneamento'!$O53&lt;&gt;'2º Saneamento'!$O53,'3º Saneamento'!$P53&lt;&gt;'2º Saneamento'!$P53)),'3º Saneamento'!E53," ")</f>
        <v xml:space="preserve"> </v>
      </c>
      <c r="F53" s="5" t="str">
        <f>IF(AND('3º Saneamento'!$O53&gt;30%,'3º Saneamento'!F53&gt;='3º Saneamento'!$P53,'3º Saneamento'!F53&lt;='3º Saneamento'!$Q53,COUNT('3º Saneamento'!$C53:$L53)&gt;3,OR('3º Saneamento'!$N53&lt;&gt;'2º Saneamento'!$N53,'3º Saneamento'!$O53&lt;&gt;'2º Saneamento'!$O53,'3º Saneamento'!$P53&lt;&gt;'2º Saneamento'!$P53)),'3º Saneamento'!F53," ")</f>
        <v xml:space="preserve"> </v>
      </c>
      <c r="G53" s="5" t="str">
        <f>IF(AND('3º Saneamento'!$O53&gt;30%,'3º Saneamento'!G53&gt;='3º Saneamento'!$P53,'3º Saneamento'!G53&lt;='3º Saneamento'!$Q53,COUNT('3º Saneamento'!$C53:$L53)&gt;3,OR('3º Saneamento'!$N53&lt;&gt;'2º Saneamento'!$N53,'3º Saneamento'!$O53&lt;&gt;'2º Saneamento'!$O53,'3º Saneamento'!$P53&lt;&gt;'2º Saneamento'!$P53)),'3º Saneamento'!G53," ")</f>
        <v xml:space="preserve"> </v>
      </c>
      <c r="H53" s="5" t="str">
        <f>IF(AND('3º Saneamento'!$O53&gt;30%,'3º Saneamento'!H53&gt;='3º Saneamento'!$P53,'3º Saneamento'!H53&lt;='3º Saneamento'!$Q53,COUNT('3º Saneamento'!$C53:$L53)&gt;3,OR('3º Saneamento'!$N53&lt;&gt;'2º Saneamento'!$N53,'3º Saneamento'!$O53&lt;&gt;'2º Saneamento'!$O53,'3º Saneamento'!$P53&lt;&gt;'2º Saneamento'!$P53)),'3º Saneamento'!H53," ")</f>
        <v xml:space="preserve"> </v>
      </c>
      <c r="I53" s="5" t="str">
        <f>IF(AND('3º Saneamento'!$O53&gt;30%,'3º Saneamento'!I53&gt;='3º Saneamento'!$P53,'3º Saneamento'!I53&lt;='3º Saneamento'!$Q53,COUNT('3º Saneamento'!$C53:$L53)&gt;3,OR('3º Saneamento'!$N53&lt;&gt;'2º Saneamento'!$N53,'3º Saneamento'!$O53&lt;&gt;'2º Saneamento'!$O53,'3º Saneamento'!$P53&lt;&gt;'2º Saneamento'!$P53)),'3º Saneamento'!I53," ")</f>
        <v xml:space="preserve"> </v>
      </c>
      <c r="J53" s="5" t="str">
        <f>IF(AND('3º Saneamento'!$O53&gt;30%,'3º Saneamento'!J53&gt;='3º Saneamento'!$P53,'3º Saneamento'!J53&lt;='3º Saneamento'!$Q53,COUNT('3º Saneamento'!$C53:$L53)&gt;3,OR('3º Saneamento'!$N53&lt;&gt;'2º Saneamento'!$N53,'3º Saneamento'!$O53&lt;&gt;'2º Saneamento'!$O53,'3º Saneamento'!$P53&lt;&gt;'2º Saneamento'!$P53)),'3º Saneamento'!J53," ")</f>
        <v xml:space="preserve"> </v>
      </c>
      <c r="K53" s="5" t="str">
        <f>IF(AND('3º Saneamento'!$O53&gt;30%,'3º Saneamento'!K53&gt;='3º Saneamento'!$P53,'3º Saneamento'!K53&lt;='3º Saneamento'!$Q53,COUNT('3º Saneamento'!$C53:$L53)&gt;3,OR('3º Saneamento'!$N53&lt;&gt;'2º Saneamento'!$N53,'3º Saneamento'!$O53&lt;&gt;'2º Saneamento'!$O53,'3º Saneamento'!$P53&lt;&gt;'2º Saneamento'!$P53)),'3º Saneamento'!K53," ")</f>
        <v xml:space="preserve"> </v>
      </c>
      <c r="L53" s="5" t="str">
        <f>IF(AND('3º Saneamento'!$O53&gt;30%,'3º Saneamento'!L53&gt;='3º Saneamento'!$P53,'3º Saneamento'!L53&lt;='3º Saneamento'!$Q53,COUNT('3º Saneamento'!$C53:$L53)&gt;3,OR('3º Saneamento'!$N53&lt;&gt;'2º Saneamento'!$N53,'3º Saneamento'!$O53&lt;&gt;'2º Saneamento'!$O53,'3º Saneamento'!$P53&lt;&gt;'2º Saneamento'!$P53)),'3º Saneamento'!L53," ")</f>
        <v xml:space="preserve"> </v>
      </c>
      <c r="M53" s="44" t="str">
        <f t="shared" si="5"/>
        <v/>
      </c>
      <c r="N53" s="7" t="str">
        <f t="shared" si="6"/>
        <v/>
      </c>
      <c r="O53" s="8" t="str">
        <f t="shared" si="7"/>
        <v/>
      </c>
      <c r="P53" s="6" t="str">
        <f t="shared" si="8"/>
        <v/>
      </c>
      <c r="Q53" s="5" t="str">
        <f t="shared" si="9"/>
        <v/>
      </c>
    </row>
    <row r="54" spans="1:17" ht="15.6" customHeight="1" x14ac:dyDescent="0.25">
      <c r="A54" s="3" t="str">
        <f>IF('Série original'!$A54&lt;&gt;"",'Série original'!$A54,"")</f>
        <v/>
      </c>
      <c r="B54" s="4" t="str">
        <f>IF('Série original'!$B54&lt;&gt;"",'Série original'!$B54,"")</f>
        <v/>
      </c>
      <c r="C54" s="5" t="str">
        <f>IF(AND('3º Saneamento'!$O54&gt;30%,'3º Saneamento'!C54&gt;='3º Saneamento'!$P54,'3º Saneamento'!C54&lt;='3º Saneamento'!$Q54,COUNT('3º Saneamento'!$C54:$L54)&gt;3,OR('3º Saneamento'!$N54&lt;&gt;'2º Saneamento'!$N54,'3º Saneamento'!$O54&lt;&gt;'2º Saneamento'!$O54,'3º Saneamento'!$P54&lt;&gt;'2º Saneamento'!$P54)),'3º Saneamento'!C54," ")</f>
        <v xml:space="preserve"> </v>
      </c>
      <c r="D54" s="5" t="str">
        <f>IF(AND('3º Saneamento'!$O54&gt;30%,'3º Saneamento'!D54&gt;='3º Saneamento'!$P54,'3º Saneamento'!D54&lt;='3º Saneamento'!$Q54,COUNT('3º Saneamento'!$C54:$L54)&gt;3,OR('3º Saneamento'!$N54&lt;&gt;'2º Saneamento'!$N54,'3º Saneamento'!$O54&lt;&gt;'2º Saneamento'!$O54,'3º Saneamento'!$P54&lt;&gt;'2º Saneamento'!$P54)),'3º Saneamento'!D54," ")</f>
        <v xml:space="preserve"> </v>
      </c>
      <c r="E54" s="5" t="str">
        <f>IF(AND('3º Saneamento'!$O54&gt;30%,'3º Saneamento'!E54&gt;='3º Saneamento'!$P54,'3º Saneamento'!E54&lt;='3º Saneamento'!$Q54,COUNT('3º Saneamento'!$C54:$L54)&gt;3,OR('3º Saneamento'!$N54&lt;&gt;'2º Saneamento'!$N54,'3º Saneamento'!$O54&lt;&gt;'2º Saneamento'!$O54,'3º Saneamento'!$P54&lt;&gt;'2º Saneamento'!$P54)),'3º Saneamento'!E54," ")</f>
        <v xml:space="preserve"> </v>
      </c>
      <c r="F54" s="5" t="str">
        <f>IF(AND('3º Saneamento'!$O54&gt;30%,'3º Saneamento'!F54&gt;='3º Saneamento'!$P54,'3º Saneamento'!F54&lt;='3º Saneamento'!$Q54,COUNT('3º Saneamento'!$C54:$L54)&gt;3,OR('3º Saneamento'!$N54&lt;&gt;'2º Saneamento'!$N54,'3º Saneamento'!$O54&lt;&gt;'2º Saneamento'!$O54,'3º Saneamento'!$P54&lt;&gt;'2º Saneamento'!$P54)),'3º Saneamento'!F54," ")</f>
        <v xml:space="preserve"> </v>
      </c>
      <c r="G54" s="5" t="str">
        <f>IF(AND('3º Saneamento'!$O54&gt;30%,'3º Saneamento'!G54&gt;='3º Saneamento'!$P54,'3º Saneamento'!G54&lt;='3º Saneamento'!$Q54,COUNT('3º Saneamento'!$C54:$L54)&gt;3,OR('3º Saneamento'!$N54&lt;&gt;'2º Saneamento'!$N54,'3º Saneamento'!$O54&lt;&gt;'2º Saneamento'!$O54,'3º Saneamento'!$P54&lt;&gt;'2º Saneamento'!$P54)),'3º Saneamento'!G54," ")</f>
        <v xml:space="preserve"> </v>
      </c>
      <c r="H54" s="5" t="str">
        <f>IF(AND('3º Saneamento'!$O54&gt;30%,'3º Saneamento'!H54&gt;='3º Saneamento'!$P54,'3º Saneamento'!H54&lt;='3º Saneamento'!$Q54,COUNT('3º Saneamento'!$C54:$L54)&gt;3,OR('3º Saneamento'!$N54&lt;&gt;'2º Saneamento'!$N54,'3º Saneamento'!$O54&lt;&gt;'2º Saneamento'!$O54,'3º Saneamento'!$P54&lt;&gt;'2º Saneamento'!$P54)),'3º Saneamento'!H54," ")</f>
        <v xml:space="preserve"> </v>
      </c>
      <c r="I54" s="5" t="str">
        <f>IF(AND('3º Saneamento'!$O54&gt;30%,'3º Saneamento'!I54&gt;='3º Saneamento'!$P54,'3º Saneamento'!I54&lt;='3º Saneamento'!$Q54,COUNT('3º Saneamento'!$C54:$L54)&gt;3,OR('3º Saneamento'!$N54&lt;&gt;'2º Saneamento'!$N54,'3º Saneamento'!$O54&lt;&gt;'2º Saneamento'!$O54,'3º Saneamento'!$P54&lt;&gt;'2º Saneamento'!$P54)),'3º Saneamento'!I54," ")</f>
        <v xml:space="preserve"> </v>
      </c>
      <c r="J54" s="5" t="str">
        <f>IF(AND('3º Saneamento'!$O54&gt;30%,'3º Saneamento'!J54&gt;='3º Saneamento'!$P54,'3º Saneamento'!J54&lt;='3º Saneamento'!$Q54,COUNT('3º Saneamento'!$C54:$L54)&gt;3,OR('3º Saneamento'!$N54&lt;&gt;'2º Saneamento'!$N54,'3º Saneamento'!$O54&lt;&gt;'2º Saneamento'!$O54,'3º Saneamento'!$P54&lt;&gt;'2º Saneamento'!$P54)),'3º Saneamento'!J54," ")</f>
        <v xml:space="preserve"> </v>
      </c>
      <c r="K54" s="5" t="str">
        <f>IF(AND('3º Saneamento'!$O54&gt;30%,'3º Saneamento'!K54&gt;='3º Saneamento'!$P54,'3º Saneamento'!K54&lt;='3º Saneamento'!$Q54,COUNT('3º Saneamento'!$C54:$L54)&gt;3,OR('3º Saneamento'!$N54&lt;&gt;'2º Saneamento'!$N54,'3º Saneamento'!$O54&lt;&gt;'2º Saneamento'!$O54,'3º Saneamento'!$P54&lt;&gt;'2º Saneamento'!$P54)),'3º Saneamento'!K54," ")</f>
        <v xml:space="preserve"> </v>
      </c>
      <c r="L54" s="5" t="str">
        <f>IF(AND('3º Saneamento'!$O54&gt;30%,'3º Saneamento'!L54&gt;='3º Saneamento'!$P54,'3º Saneamento'!L54&lt;='3º Saneamento'!$Q54,COUNT('3º Saneamento'!$C54:$L54)&gt;3,OR('3º Saneamento'!$N54&lt;&gt;'2º Saneamento'!$N54,'3º Saneamento'!$O54&lt;&gt;'2º Saneamento'!$O54,'3º Saneamento'!$P54&lt;&gt;'2º Saneamento'!$P54)),'3º Saneamento'!L54," ")</f>
        <v xml:space="preserve"> </v>
      </c>
      <c r="M54" s="44" t="str">
        <f t="shared" ref="M54:M117" si="10">IFERROR(AVERAGE(C54:L54),"")</f>
        <v/>
      </c>
      <c r="N54" s="7" t="str">
        <f t="shared" ref="N54:N117" si="11">IFERROR(STDEV(C54:L54),"")</f>
        <v/>
      </c>
      <c r="O54" s="8" t="str">
        <f t="shared" ref="O54:O117" si="12">IFERROR(STDEV(C54:L54)/AVERAGE(C54:L54),"")</f>
        <v/>
      </c>
      <c r="P54" s="6" t="str">
        <f t="shared" ref="P54:P117" si="13">IFERROR(M54-N54,"")</f>
        <v/>
      </c>
      <c r="Q54" s="5" t="str">
        <f t="shared" ref="Q54:Q117" si="14">IFERROR(M54+N54,"")</f>
        <v/>
      </c>
    </row>
    <row r="55" spans="1:17" ht="12.75" customHeight="1" x14ac:dyDescent="0.25">
      <c r="A55" s="3" t="str">
        <f>IF('Série original'!$A55&lt;&gt;"",'Série original'!$A55,"")</f>
        <v/>
      </c>
      <c r="B55" s="4" t="str">
        <f>IF('Série original'!$B55&lt;&gt;"",'Série original'!$B55,"")</f>
        <v/>
      </c>
      <c r="C55" s="5" t="str">
        <f>IF(AND('3º Saneamento'!$O55&gt;30%,'3º Saneamento'!C55&gt;='3º Saneamento'!$P55,'3º Saneamento'!C55&lt;='3º Saneamento'!$Q55,COUNT('3º Saneamento'!$C55:$L55)&gt;3,OR('3º Saneamento'!$N55&lt;&gt;'2º Saneamento'!$N55,'3º Saneamento'!$O55&lt;&gt;'2º Saneamento'!$O55,'3º Saneamento'!$P55&lt;&gt;'2º Saneamento'!$P55)),'3º Saneamento'!C55," ")</f>
        <v xml:space="preserve"> </v>
      </c>
      <c r="D55" s="5" t="str">
        <f>IF(AND('3º Saneamento'!$O55&gt;30%,'3º Saneamento'!D55&gt;='3º Saneamento'!$P55,'3º Saneamento'!D55&lt;='3º Saneamento'!$Q55,COUNT('3º Saneamento'!$C55:$L55)&gt;3,OR('3º Saneamento'!$N55&lt;&gt;'2º Saneamento'!$N55,'3º Saneamento'!$O55&lt;&gt;'2º Saneamento'!$O55,'3º Saneamento'!$P55&lt;&gt;'2º Saneamento'!$P55)),'3º Saneamento'!D55," ")</f>
        <v xml:space="preserve"> </v>
      </c>
      <c r="E55" s="5" t="str">
        <f>IF(AND('3º Saneamento'!$O55&gt;30%,'3º Saneamento'!E55&gt;='3º Saneamento'!$P55,'3º Saneamento'!E55&lt;='3º Saneamento'!$Q55,COUNT('3º Saneamento'!$C55:$L55)&gt;3,OR('3º Saneamento'!$N55&lt;&gt;'2º Saneamento'!$N55,'3º Saneamento'!$O55&lt;&gt;'2º Saneamento'!$O55,'3º Saneamento'!$P55&lt;&gt;'2º Saneamento'!$P55)),'3º Saneamento'!E55," ")</f>
        <v xml:space="preserve"> </v>
      </c>
      <c r="F55" s="5" t="str">
        <f>IF(AND('3º Saneamento'!$O55&gt;30%,'3º Saneamento'!F55&gt;='3º Saneamento'!$P55,'3º Saneamento'!F55&lt;='3º Saneamento'!$Q55,COUNT('3º Saneamento'!$C55:$L55)&gt;3,OR('3º Saneamento'!$N55&lt;&gt;'2º Saneamento'!$N55,'3º Saneamento'!$O55&lt;&gt;'2º Saneamento'!$O55,'3º Saneamento'!$P55&lt;&gt;'2º Saneamento'!$P55)),'3º Saneamento'!F55," ")</f>
        <v xml:space="preserve"> </v>
      </c>
      <c r="G55" s="5" t="str">
        <f>IF(AND('3º Saneamento'!$O55&gt;30%,'3º Saneamento'!G55&gt;='3º Saneamento'!$P55,'3º Saneamento'!G55&lt;='3º Saneamento'!$Q55,COUNT('3º Saneamento'!$C55:$L55)&gt;3,OR('3º Saneamento'!$N55&lt;&gt;'2º Saneamento'!$N55,'3º Saneamento'!$O55&lt;&gt;'2º Saneamento'!$O55,'3º Saneamento'!$P55&lt;&gt;'2º Saneamento'!$P55)),'3º Saneamento'!G55," ")</f>
        <v xml:space="preserve"> </v>
      </c>
      <c r="H55" s="5" t="str">
        <f>IF(AND('3º Saneamento'!$O55&gt;30%,'3º Saneamento'!H55&gt;='3º Saneamento'!$P55,'3º Saneamento'!H55&lt;='3º Saneamento'!$Q55,COUNT('3º Saneamento'!$C55:$L55)&gt;3,OR('3º Saneamento'!$N55&lt;&gt;'2º Saneamento'!$N55,'3º Saneamento'!$O55&lt;&gt;'2º Saneamento'!$O55,'3º Saneamento'!$P55&lt;&gt;'2º Saneamento'!$P55)),'3º Saneamento'!H55," ")</f>
        <v xml:space="preserve"> </v>
      </c>
      <c r="I55" s="5" t="str">
        <f>IF(AND('3º Saneamento'!$O55&gt;30%,'3º Saneamento'!I55&gt;='3º Saneamento'!$P55,'3º Saneamento'!I55&lt;='3º Saneamento'!$Q55,COUNT('3º Saneamento'!$C55:$L55)&gt;3,OR('3º Saneamento'!$N55&lt;&gt;'2º Saneamento'!$N55,'3º Saneamento'!$O55&lt;&gt;'2º Saneamento'!$O55,'3º Saneamento'!$P55&lt;&gt;'2º Saneamento'!$P55)),'3º Saneamento'!I55," ")</f>
        <v xml:space="preserve"> </v>
      </c>
      <c r="J55" s="5" t="str">
        <f>IF(AND('3º Saneamento'!$O55&gt;30%,'3º Saneamento'!J55&gt;='3º Saneamento'!$P55,'3º Saneamento'!J55&lt;='3º Saneamento'!$Q55,COUNT('3º Saneamento'!$C55:$L55)&gt;3,OR('3º Saneamento'!$N55&lt;&gt;'2º Saneamento'!$N55,'3º Saneamento'!$O55&lt;&gt;'2º Saneamento'!$O55,'3º Saneamento'!$P55&lt;&gt;'2º Saneamento'!$P55)),'3º Saneamento'!J55," ")</f>
        <v xml:space="preserve"> </v>
      </c>
      <c r="K55" s="5" t="str">
        <f>IF(AND('3º Saneamento'!$O55&gt;30%,'3º Saneamento'!K55&gt;='3º Saneamento'!$P55,'3º Saneamento'!K55&lt;='3º Saneamento'!$Q55,COUNT('3º Saneamento'!$C55:$L55)&gt;3,OR('3º Saneamento'!$N55&lt;&gt;'2º Saneamento'!$N55,'3º Saneamento'!$O55&lt;&gt;'2º Saneamento'!$O55,'3º Saneamento'!$P55&lt;&gt;'2º Saneamento'!$P55)),'3º Saneamento'!K55," ")</f>
        <v xml:space="preserve"> </v>
      </c>
      <c r="L55" s="5" t="str">
        <f>IF(AND('3º Saneamento'!$O55&gt;30%,'3º Saneamento'!L55&gt;='3º Saneamento'!$P55,'3º Saneamento'!L55&lt;='3º Saneamento'!$Q55,COUNT('3º Saneamento'!$C55:$L55)&gt;3,OR('3º Saneamento'!$N55&lt;&gt;'2º Saneamento'!$N55,'3º Saneamento'!$O55&lt;&gt;'2º Saneamento'!$O55,'3º Saneamento'!$P55&lt;&gt;'2º Saneamento'!$P55)),'3º Saneamento'!L55," ")</f>
        <v xml:space="preserve"> </v>
      </c>
      <c r="M55" s="44" t="str">
        <f t="shared" si="10"/>
        <v/>
      </c>
      <c r="N55" s="7" t="str">
        <f t="shared" si="11"/>
        <v/>
      </c>
      <c r="O55" s="8" t="str">
        <f t="shared" si="12"/>
        <v/>
      </c>
      <c r="P55" s="6" t="str">
        <f t="shared" si="13"/>
        <v/>
      </c>
      <c r="Q55" s="5" t="str">
        <f t="shared" si="14"/>
        <v/>
      </c>
    </row>
    <row r="56" spans="1:17" ht="12.75" customHeight="1" x14ac:dyDescent="0.25">
      <c r="A56" s="3" t="str">
        <f>IF('Série original'!$A56&lt;&gt;"",'Série original'!$A56,"")</f>
        <v/>
      </c>
      <c r="B56" s="4" t="str">
        <f>IF('Série original'!$B56&lt;&gt;"",'Série original'!$B56,"")</f>
        <v/>
      </c>
      <c r="C56" s="5" t="str">
        <f>IF(AND('3º Saneamento'!$O56&gt;30%,'3º Saneamento'!C56&gt;='3º Saneamento'!$P56,'3º Saneamento'!C56&lt;='3º Saneamento'!$Q56,COUNT('3º Saneamento'!$C56:$L56)&gt;3,OR('3º Saneamento'!$N56&lt;&gt;'2º Saneamento'!$N56,'3º Saneamento'!$O56&lt;&gt;'2º Saneamento'!$O56,'3º Saneamento'!$P56&lt;&gt;'2º Saneamento'!$P56)),'3º Saneamento'!C56," ")</f>
        <v xml:space="preserve"> </v>
      </c>
      <c r="D56" s="5" t="str">
        <f>IF(AND('3º Saneamento'!$O56&gt;30%,'3º Saneamento'!D56&gt;='3º Saneamento'!$P56,'3º Saneamento'!D56&lt;='3º Saneamento'!$Q56,COUNT('3º Saneamento'!$C56:$L56)&gt;3,OR('3º Saneamento'!$N56&lt;&gt;'2º Saneamento'!$N56,'3º Saneamento'!$O56&lt;&gt;'2º Saneamento'!$O56,'3º Saneamento'!$P56&lt;&gt;'2º Saneamento'!$P56)),'3º Saneamento'!D56," ")</f>
        <v xml:space="preserve"> </v>
      </c>
      <c r="E56" s="5" t="str">
        <f>IF(AND('3º Saneamento'!$O56&gt;30%,'3º Saneamento'!E56&gt;='3º Saneamento'!$P56,'3º Saneamento'!E56&lt;='3º Saneamento'!$Q56,COUNT('3º Saneamento'!$C56:$L56)&gt;3,OR('3º Saneamento'!$N56&lt;&gt;'2º Saneamento'!$N56,'3º Saneamento'!$O56&lt;&gt;'2º Saneamento'!$O56,'3º Saneamento'!$P56&lt;&gt;'2º Saneamento'!$P56)),'3º Saneamento'!E56," ")</f>
        <v xml:space="preserve"> </v>
      </c>
      <c r="F56" s="5" t="str">
        <f>IF(AND('3º Saneamento'!$O56&gt;30%,'3º Saneamento'!F56&gt;='3º Saneamento'!$P56,'3º Saneamento'!F56&lt;='3º Saneamento'!$Q56,COUNT('3º Saneamento'!$C56:$L56)&gt;3,OR('3º Saneamento'!$N56&lt;&gt;'2º Saneamento'!$N56,'3º Saneamento'!$O56&lt;&gt;'2º Saneamento'!$O56,'3º Saneamento'!$P56&lt;&gt;'2º Saneamento'!$P56)),'3º Saneamento'!F56," ")</f>
        <v xml:space="preserve"> </v>
      </c>
      <c r="G56" s="5" t="str">
        <f>IF(AND('3º Saneamento'!$O56&gt;30%,'3º Saneamento'!G56&gt;='3º Saneamento'!$P56,'3º Saneamento'!G56&lt;='3º Saneamento'!$Q56,COUNT('3º Saneamento'!$C56:$L56)&gt;3,OR('3º Saneamento'!$N56&lt;&gt;'2º Saneamento'!$N56,'3º Saneamento'!$O56&lt;&gt;'2º Saneamento'!$O56,'3º Saneamento'!$P56&lt;&gt;'2º Saneamento'!$P56)),'3º Saneamento'!G56," ")</f>
        <v xml:space="preserve"> </v>
      </c>
      <c r="H56" s="5" t="str">
        <f>IF(AND('3º Saneamento'!$O56&gt;30%,'3º Saneamento'!H56&gt;='3º Saneamento'!$P56,'3º Saneamento'!H56&lt;='3º Saneamento'!$Q56,COUNT('3º Saneamento'!$C56:$L56)&gt;3,OR('3º Saneamento'!$N56&lt;&gt;'2º Saneamento'!$N56,'3º Saneamento'!$O56&lt;&gt;'2º Saneamento'!$O56,'3º Saneamento'!$P56&lt;&gt;'2º Saneamento'!$P56)),'3º Saneamento'!H56," ")</f>
        <v xml:space="preserve"> </v>
      </c>
      <c r="I56" s="5" t="str">
        <f>IF(AND('3º Saneamento'!$O56&gt;30%,'3º Saneamento'!I56&gt;='3º Saneamento'!$P56,'3º Saneamento'!I56&lt;='3º Saneamento'!$Q56,COUNT('3º Saneamento'!$C56:$L56)&gt;3,OR('3º Saneamento'!$N56&lt;&gt;'2º Saneamento'!$N56,'3º Saneamento'!$O56&lt;&gt;'2º Saneamento'!$O56,'3º Saneamento'!$P56&lt;&gt;'2º Saneamento'!$P56)),'3º Saneamento'!I56," ")</f>
        <v xml:space="preserve"> </v>
      </c>
      <c r="J56" s="5" t="str">
        <f>IF(AND('3º Saneamento'!$O56&gt;30%,'3º Saneamento'!J56&gt;='3º Saneamento'!$P56,'3º Saneamento'!J56&lt;='3º Saneamento'!$Q56,COUNT('3º Saneamento'!$C56:$L56)&gt;3,OR('3º Saneamento'!$N56&lt;&gt;'2º Saneamento'!$N56,'3º Saneamento'!$O56&lt;&gt;'2º Saneamento'!$O56,'3º Saneamento'!$P56&lt;&gt;'2º Saneamento'!$P56)),'3º Saneamento'!J56," ")</f>
        <v xml:space="preserve"> </v>
      </c>
      <c r="K56" s="5" t="str">
        <f>IF(AND('3º Saneamento'!$O56&gt;30%,'3º Saneamento'!K56&gt;='3º Saneamento'!$P56,'3º Saneamento'!K56&lt;='3º Saneamento'!$Q56,COUNT('3º Saneamento'!$C56:$L56)&gt;3,OR('3º Saneamento'!$N56&lt;&gt;'2º Saneamento'!$N56,'3º Saneamento'!$O56&lt;&gt;'2º Saneamento'!$O56,'3º Saneamento'!$P56&lt;&gt;'2º Saneamento'!$P56)),'3º Saneamento'!K56," ")</f>
        <v xml:space="preserve"> </v>
      </c>
      <c r="L56" s="5" t="str">
        <f>IF(AND('3º Saneamento'!$O56&gt;30%,'3º Saneamento'!L56&gt;='3º Saneamento'!$P56,'3º Saneamento'!L56&lt;='3º Saneamento'!$Q56,COUNT('3º Saneamento'!$C56:$L56)&gt;3,OR('3º Saneamento'!$N56&lt;&gt;'2º Saneamento'!$N56,'3º Saneamento'!$O56&lt;&gt;'2º Saneamento'!$O56,'3º Saneamento'!$P56&lt;&gt;'2º Saneamento'!$P56)),'3º Saneamento'!L56," ")</f>
        <v xml:space="preserve"> </v>
      </c>
      <c r="M56" s="44" t="str">
        <f t="shared" si="10"/>
        <v/>
      </c>
      <c r="N56" s="7" t="str">
        <f t="shared" si="11"/>
        <v/>
      </c>
      <c r="O56" s="8" t="str">
        <f t="shared" si="12"/>
        <v/>
      </c>
      <c r="P56" s="6" t="str">
        <f t="shared" si="13"/>
        <v/>
      </c>
      <c r="Q56" s="5" t="str">
        <f t="shared" si="14"/>
        <v/>
      </c>
    </row>
    <row r="57" spans="1:17" ht="12.75" customHeight="1" x14ac:dyDescent="0.25">
      <c r="A57" s="3" t="str">
        <f>IF('Série original'!$A57&lt;&gt;"",'Série original'!$A57,"")</f>
        <v/>
      </c>
      <c r="B57" s="4" t="str">
        <f>IF('Série original'!$B57&lt;&gt;"",'Série original'!$B57,"")</f>
        <v/>
      </c>
      <c r="C57" s="5" t="str">
        <f>IF(AND('3º Saneamento'!$O57&gt;30%,'3º Saneamento'!C57&gt;='3º Saneamento'!$P57,'3º Saneamento'!C57&lt;='3º Saneamento'!$Q57,COUNT('3º Saneamento'!$C57:$L57)&gt;3,OR('3º Saneamento'!$N57&lt;&gt;'2º Saneamento'!$N57,'3º Saneamento'!$O57&lt;&gt;'2º Saneamento'!$O57,'3º Saneamento'!$P57&lt;&gt;'2º Saneamento'!$P57)),'3º Saneamento'!C57," ")</f>
        <v xml:space="preserve"> </v>
      </c>
      <c r="D57" s="5" t="str">
        <f>IF(AND('3º Saneamento'!$O57&gt;30%,'3º Saneamento'!D57&gt;='3º Saneamento'!$P57,'3º Saneamento'!D57&lt;='3º Saneamento'!$Q57,COUNT('3º Saneamento'!$C57:$L57)&gt;3,OR('3º Saneamento'!$N57&lt;&gt;'2º Saneamento'!$N57,'3º Saneamento'!$O57&lt;&gt;'2º Saneamento'!$O57,'3º Saneamento'!$P57&lt;&gt;'2º Saneamento'!$P57)),'3º Saneamento'!D57," ")</f>
        <v xml:space="preserve"> </v>
      </c>
      <c r="E57" s="5" t="str">
        <f>IF(AND('3º Saneamento'!$O57&gt;30%,'3º Saneamento'!E57&gt;='3º Saneamento'!$P57,'3º Saneamento'!E57&lt;='3º Saneamento'!$Q57,COUNT('3º Saneamento'!$C57:$L57)&gt;3,OR('3º Saneamento'!$N57&lt;&gt;'2º Saneamento'!$N57,'3º Saneamento'!$O57&lt;&gt;'2º Saneamento'!$O57,'3º Saneamento'!$P57&lt;&gt;'2º Saneamento'!$P57)),'3º Saneamento'!E57," ")</f>
        <v xml:space="preserve"> </v>
      </c>
      <c r="F57" s="5" t="str">
        <f>IF(AND('3º Saneamento'!$O57&gt;30%,'3º Saneamento'!F57&gt;='3º Saneamento'!$P57,'3º Saneamento'!F57&lt;='3º Saneamento'!$Q57,COUNT('3º Saneamento'!$C57:$L57)&gt;3,OR('3º Saneamento'!$N57&lt;&gt;'2º Saneamento'!$N57,'3º Saneamento'!$O57&lt;&gt;'2º Saneamento'!$O57,'3º Saneamento'!$P57&lt;&gt;'2º Saneamento'!$P57)),'3º Saneamento'!F57," ")</f>
        <v xml:space="preserve"> </v>
      </c>
      <c r="G57" s="5" t="str">
        <f>IF(AND('3º Saneamento'!$O57&gt;30%,'3º Saneamento'!G57&gt;='3º Saneamento'!$P57,'3º Saneamento'!G57&lt;='3º Saneamento'!$Q57,COUNT('3º Saneamento'!$C57:$L57)&gt;3,OR('3º Saneamento'!$N57&lt;&gt;'2º Saneamento'!$N57,'3º Saneamento'!$O57&lt;&gt;'2º Saneamento'!$O57,'3º Saneamento'!$P57&lt;&gt;'2º Saneamento'!$P57)),'3º Saneamento'!G57," ")</f>
        <v xml:space="preserve"> </v>
      </c>
      <c r="H57" s="5" t="str">
        <f>IF(AND('3º Saneamento'!$O57&gt;30%,'3º Saneamento'!H57&gt;='3º Saneamento'!$P57,'3º Saneamento'!H57&lt;='3º Saneamento'!$Q57,COUNT('3º Saneamento'!$C57:$L57)&gt;3,OR('3º Saneamento'!$N57&lt;&gt;'2º Saneamento'!$N57,'3º Saneamento'!$O57&lt;&gt;'2º Saneamento'!$O57,'3º Saneamento'!$P57&lt;&gt;'2º Saneamento'!$P57)),'3º Saneamento'!H57," ")</f>
        <v xml:space="preserve"> </v>
      </c>
      <c r="I57" s="5" t="str">
        <f>IF(AND('3º Saneamento'!$O57&gt;30%,'3º Saneamento'!I57&gt;='3º Saneamento'!$P57,'3º Saneamento'!I57&lt;='3º Saneamento'!$Q57,COUNT('3º Saneamento'!$C57:$L57)&gt;3,OR('3º Saneamento'!$N57&lt;&gt;'2º Saneamento'!$N57,'3º Saneamento'!$O57&lt;&gt;'2º Saneamento'!$O57,'3º Saneamento'!$P57&lt;&gt;'2º Saneamento'!$P57)),'3º Saneamento'!I57," ")</f>
        <v xml:space="preserve"> </v>
      </c>
      <c r="J57" s="5" t="str">
        <f>IF(AND('3º Saneamento'!$O57&gt;30%,'3º Saneamento'!J57&gt;='3º Saneamento'!$P57,'3º Saneamento'!J57&lt;='3º Saneamento'!$Q57,COUNT('3º Saneamento'!$C57:$L57)&gt;3,OR('3º Saneamento'!$N57&lt;&gt;'2º Saneamento'!$N57,'3º Saneamento'!$O57&lt;&gt;'2º Saneamento'!$O57,'3º Saneamento'!$P57&lt;&gt;'2º Saneamento'!$P57)),'3º Saneamento'!J57," ")</f>
        <v xml:space="preserve"> </v>
      </c>
      <c r="K57" s="5" t="str">
        <f>IF(AND('3º Saneamento'!$O57&gt;30%,'3º Saneamento'!K57&gt;='3º Saneamento'!$P57,'3º Saneamento'!K57&lt;='3º Saneamento'!$Q57,COUNT('3º Saneamento'!$C57:$L57)&gt;3,OR('3º Saneamento'!$N57&lt;&gt;'2º Saneamento'!$N57,'3º Saneamento'!$O57&lt;&gt;'2º Saneamento'!$O57,'3º Saneamento'!$P57&lt;&gt;'2º Saneamento'!$P57)),'3º Saneamento'!K57," ")</f>
        <v xml:space="preserve"> </v>
      </c>
      <c r="L57" s="5" t="str">
        <f>IF(AND('3º Saneamento'!$O57&gt;30%,'3º Saneamento'!L57&gt;='3º Saneamento'!$P57,'3º Saneamento'!L57&lt;='3º Saneamento'!$Q57,COUNT('3º Saneamento'!$C57:$L57)&gt;3,OR('3º Saneamento'!$N57&lt;&gt;'2º Saneamento'!$N57,'3º Saneamento'!$O57&lt;&gt;'2º Saneamento'!$O57,'3º Saneamento'!$P57&lt;&gt;'2º Saneamento'!$P57)),'3º Saneamento'!L57," ")</f>
        <v xml:space="preserve"> </v>
      </c>
      <c r="M57" s="44" t="str">
        <f t="shared" si="10"/>
        <v/>
      </c>
      <c r="N57" s="7" t="str">
        <f t="shared" si="11"/>
        <v/>
      </c>
      <c r="O57" s="8" t="str">
        <f t="shared" si="12"/>
        <v/>
      </c>
      <c r="P57" s="6" t="str">
        <f t="shared" si="13"/>
        <v/>
      </c>
      <c r="Q57" s="5" t="str">
        <f t="shared" si="14"/>
        <v/>
      </c>
    </row>
    <row r="58" spans="1:17" ht="12.75" customHeight="1" x14ac:dyDescent="0.25">
      <c r="A58" s="3" t="str">
        <f>IF('Série original'!$A58&lt;&gt;"",'Série original'!$A58,"")</f>
        <v/>
      </c>
      <c r="B58" s="4" t="str">
        <f>IF('Série original'!$B58&lt;&gt;"",'Série original'!$B58,"")</f>
        <v/>
      </c>
      <c r="C58" s="5" t="str">
        <f>IF(AND('3º Saneamento'!$O58&gt;30%,'3º Saneamento'!C58&gt;='3º Saneamento'!$P58,'3º Saneamento'!C58&lt;='3º Saneamento'!$Q58,COUNT('3º Saneamento'!$C58:$L58)&gt;3,OR('3º Saneamento'!$N58&lt;&gt;'2º Saneamento'!$N58,'3º Saneamento'!$O58&lt;&gt;'2º Saneamento'!$O58,'3º Saneamento'!$P58&lt;&gt;'2º Saneamento'!$P58)),'3º Saneamento'!C58," ")</f>
        <v xml:space="preserve"> </v>
      </c>
      <c r="D58" s="5" t="str">
        <f>IF(AND('3º Saneamento'!$O58&gt;30%,'3º Saneamento'!D58&gt;='3º Saneamento'!$P58,'3º Saneamento'!D58&lt;='3º Saneamento'!$Q58,COUNT('3º Saneamento'!$C58:$L58)&gt;3,OR('3º Saneamento'!$N58&lt;&gt;'2º Saneamento'!$N58,'3º Saneamento'!$O58&lt;&gt;'2º Saneamento'!$O58,'3º Saneamento'!$P58&lt;&gt;'2º Saneamento'!$P58)),'3º Saneamento'!D58," ")</f>
        <v xml:space="preserve"> </v>
      </c>
      <c r="E58" s="5" t="str">
        <f>IF(AND('3º Saneamento'!$O58&gt;30%,'3º Saneamento'!E58&gt;='3º Saneamento'!$P58,'3º Saneamento'!E58&lt;='3º Saneamento'!$Q58,COUNT('3º Saneamento'!$C58:$L58)&gt;3,OR('3º Saneamento'!$N58&lt;&gt;'2º Saneamento'!$N58,'3º Saneamento'!$O58&lt;&gt;'2º Saneamento'!$O58,'3º Saneamento'!$P58&lt;&gt;'2º Saneamento'!$P58)),'3º Saneamento'!E58," ")</f>
        <v xml:space="preserve"> </v>
      </c>
      <c r="F58" s="5" t="str">
        <f>IF(AND('3º Saneamento'!$O58&gt;30%,'3º Saneamento'!F58&gt;='3º Saneamento'!$P58,'3º Saneamento'!F58&lt;='3º Saneamento'!$Q58,COUNT('3º Saneamento'!$C58:$L58)&gt;3,OR('3º Saneamento'!$N58&lt;&gt;'2º Saneamento'!$N58,'3º Saneamento'!$O58&lt;&gt;'2º Saneamento'!$O58,'3º Saneamento'!$P58&lt;&gt;'2º Saneamento'!$P58)),'3º Saneamento'!F58," ")</f>
        <v xml:space="preserve"> </v>
      </c>
      <c r="G58" s="5" t="str">
        <f>IF(AND('3º Saneamento'!$O58&gt;30%,'3º Saneamento'!G58&gt;='3º Saneamento'!$P58,'3º Saneamento'!G58&lt;='3º Saneamento'!$Q58,COUNT('3º Saneamento'!$C58:$L58)&gt;3,OR('3º Saneamento'!$N58&lt;&gt;'2º Saneamento'!$N58,'3º Saneamento'!$O58&lt;&gt;'2º Saneamento'!$O58,'3º Saneamento'!$P58&lt;&gt;'2º Saneamento'!$P58)),'3º Saneamento'!G58," ")</f>
        <v xml:space="preserve"> </v>
      </c>
      <c r="H58" s="5" t="str">
        <f>IF(AND('3º Saneamento'!$O58&gt;30%,'3º Saneamento'!H58&gt;='3º Saneamento'!$P58,'3º Saneamento'!H58&lt;='3º Saneamento'!$Q58,COUNT('3º Saneamento'!$C58:$L58)&gt;3,OR('3º Saneamento'!$N58&lt;&gt;'2º Saneamento'!$N58,'3º Saneamento'!$O58&lt;&gt;'2º Saneamento'!$O58,'3º Saneamento'!$P58&lt;&gt;'2º Saneamento'!$P58)),'3º Saneamento'!H58," ")</f>
        <v xml:space="preserve"> </v>
      </c>
      <c r="I58" s="5" t="str">
        <f>IF(AND('3º Saneamento'!$O58&gt;30%,'3º Saneamento'!I58&gt;='3º Saneamento'!$P58,'3º Saneamento'!I58&lt;='3º Saneamento'!$Q58,COUNT('3º Saneamento'!$C58:$L58)&gt;3,OR('3º Saneamento'!$N58&lt;&gt;'2º Saneamento'!$N58,'3º Saneamento'!$O58&lt;&gt;'2º Saneamento'!$O58,'3º Saneamento'!$P58&lt;&gt;'2º Saneamento'!$P58)),'3º Saneamento'!I58," ")</f>
        <v xml:space="preserve"> </v>
      </c>
      <c r="J58" s="5" t="str">
        <f>IF(AND('3º Saneamento'!$O58&gt;30%,'3º Saneamento'!J58&gt;='3º Saneamento'!$P58,'3º Saneamento'!J58&lt;='3º Saneamento'!$Q58,COUNT('3º Saneamento'!$C58:$L58)&gt;3,OR('3º Saneamento'!$N58&lt;&gt;'2º Saneamento'!$N58,'3º Saneamento'!$O58&lt;&gt;'2º Saneamento'!$O58,'3º Saneamento'!$P58&lt;&gt;'2º Saneamento'!$P58)),'3º Saneamento'!J58," ")</f>
        <v xml:space="preserve"> </v>
      </c>
      <c r="K58" s="5" t="str">
        <f>IF(AND('3º Saneamento'!$O58&gt;30%,'3º Saneamento'!K58&gt;='3º Saneamento'!$P58,'3º Saneamento'!K58&lt;='3º Saneamento'!$Q58,COUNT('3º Saneamento'!$C58:$L58)&gt;3,OR('3º Saneamento'!$N58&lt;&gt;'2º Saneamento'!$N58,'3º Saneamento'!$O58&lt;&gt;'2º Saneamento'!$O58,'3º Saneamento'!$P58&lt;&gt;'2º Saneamento'!$P58)),'3º Saneamento'!K58," ")</f>
        <v xml:space="preserve"> </v>
      </c>
      <c r="L58" s="5" t="str">
        <f>IF(AND('3º Saneamento'!$O58&gt;30%,'3º Saneamento'!L58&gt;='3º Saneamento'!$P58,'3º Saneamento'!L58&lt;='3º Saneamento'!$Q58,COUNT('3º Saneamento'!$C58:$L58)&gt;3,OR('3º Saneamento'!$N58&lt;&gt;'2º Saneamento'!$N58,'3º Saneamento'!$O58&lt;&gt;'2º Saneamento'!$O58,'3º Saneamento'!$P58&lt;&gt;'2º Saneamento'!$P58)),'3º Saneamento'!L58," ")</f>
        <v xml:space="preserve"> </v>
      </c>
      <c r="M58" s="44" t="str">
        <f t="shared" si="10"/>
        <v/>
      </c>
      <c r="N58" s="7" t="str">
        <f t="shared" si="11"/>
        <v/>
      </c>
      <c r="O58" s="8" t="str">
        <f t="shared" si="12"/>
        <v/>
      </c>
      <c r="P58" s="6" t="str">
        <f t="shared" si="13"/>
        <v/>
      </c>
      <c r="Q58" s="5" t="str">
        <f t="shared" si="14"/>
        <v/>
      </c>
    </row>
    <row r="59" spans="1:17" ht="12.75" customHeight="1" x14ac:dyDescent="0.25">
      <c r="A59" s="3" t="str">
        <f>IF('Série original'!$A59&lt;&gt;"",'Série original'!$A59,"")</f>
        <v/>
      </c>
      <c r="B59" s="4" t="str">
        <f>IF('Série original'!$B59&lt;&gt;"",'Série original'!$B59,"")</f>
        <v/>
      </c>
      <c r="C59" s="5" t="str">
        <f>IF(AND('3º Saneamento'!$O59&gt;30%,'3º Saneamento'!C59&gt;='3º Saneamento'!$P59,'3º Saneamento'!C59&lt;='3º Saneamento'!$Q59,COUNT('3º Saneamento'!$C59:$L59)&gt;3,OR('3º Saneamento'!$N59&lt;&gt;'2º Saneamento'!$N59,'3º Saneamento'!$O59&lt;&gt;'2º Saneamento'!$O59,'3º Saneamento'!$P59&lt;&gt;'2º Saneamento'!$P59)),'3º Saneamento'!C59," ")</f>
        <v xml:space="preserve"> </v>
      </c>
      <c r="D59" s="5" t="str">
        <f>IF(AND('3º Saneamento'!$O59&gt;30%,'3º Saneamento'!D59&gt;='3º Saneamento'!$P59,'3º Saneamento'!D59&lt;='3º Saneamento'!$Q59,COUNT('3º Saneamento'!$C59:$L59)&gt;3,OR('3º Saneamento'!$N59&lt;&gt;'2º Saneamento'!$N59,'3º Saneamento'!$O59&lt;&gt;'2º Saneamento'!$O59,'3º Saneamento'!$P59&lt;&gt;'2º Saneamento'!$P59)),'3º Saneamento'!D59," ")</f>
        <v xml:space="preserve"> </v>
      </c>
      <c r="E59" s="5" t="str">
        <f>IF(AND('3º Saneamento'!$O59&gt;30%,'3º Saneamento'!E59&gt;='3º Saneamento'!$P59,'3º Saneamento'!E59&lt;='3º Saneamento'!$Q59,COUNT('3º Saneamento'!$C59:$L59)&gt;3,OR('3º Saneamento'!$N59&lt;&gt;'2º Saneamento'!$N59,'3º Saneamento'!$O59&lt;&gt;'2º Saneamento'!$O59,'3º Saneamento'!$P59&lt;&gt;'2º Saneamento'!$P59)),'3º Saneamento'!E59," ")</f>
        <v xml:space="preserve"> </v>
      </c>
      <c r="F59" s="5" t="str">
        <f>IF(AND('3º Saneamento'!$O59&gt;30%,'3º Saneamento'!F59&gt;='3º Saneamento'!$P59,'3º Saneamento'!F59&lt;='3º Saneamento'!$Q59,COUNT('3º Saneamento'!$C59:$L59)&gt;3,OR('3º Saneamento'!$N59&lt;&gt;'2º Saneamento'!$N59,'3º Saneamento'!$O59&lt;&gt;'2º Saneamento'!$O59,'3º Saneamento'!$P59&lt;&gt;'2º Saneamento'!$P59)),'3º Saneamento'!F59," ")</f>
        <v xml:space="preserve"> </v>
      </c>
      <c r="G59" s="5" t="str">
        <f>IF(AND('3º Saneamento'!$O59&gt;30%,'3º Saneamento'!G59&gt;='3º Saneamento'!$P59,'3º Saneamento'!G59&lt;='3º Saneamento'!$Q59,COUNT('3º Saneamento'!$C59:$L59)&gt;3,OR('3º Saneamento'!$N59&lt;&gt;'2º Saneamento'!$N59,'3º Saneamento'!$O59&lt;&gt;'2º Saneamento'!$O59,'3º Saneamento'!$P59&lt;&gt;'2º Saneamento'!$P59)),'3º Saneamento'!G59," ")</f>
        <v xml:space="preserve"> </v>
      </c>
      <c r="H59" s="5" t="str">
        <f>IF(AND('3º Saneamento'!$O59&gt;30%,'3º Saneamento'!H59&gt;='3º Saneamento'!$P59,'3º Saneamento'!H59&lt;='3º Saneamento'!$Q59,COUNT('3º Saneamento'!$C59:$L59)&gt;3,OR('3º Saneamento'!$N59&lt;&gt;'2º Saneamento'!$N59,'3º Saneamento'!$O59&lt;&gt;'2º Saneamento'!$O59,'3º Saneamento'!$P59&lt;&gt;'2º Saneamento'!$P59)),'3º Saneamento'!H59," ")</f>
        <v xml:space="preserve"> </v>
      </c>
      <c r="I59" s="5" t="str">
        <f>IF(AND('3º Saneamento'!$O59&gt;30%,'3º Saneamento'!I59&gt;='3º Saneamento'!$P59,'3º Saneamento'!I59&lt;='3º Saneamento'!$Q59,COUNT('3º Saneamento'!$C59:$L59)&gt;3,OR('3º Saneamento'!$N59&lt;&gt;'2º Saneamento'!$N59,'3º Saneamento'!$O59&lt;&gt;'2º Saneamento'!$O59,'3º Saneamento'!$P59&lt;&gt;'2º Saneamento'!$P59)),'3º Saneamento'!I59," ")</f>
        <v xml:space="preserve"> </v>
      </c>
      <c r="J59" s="5" t="str">
        <f>IF(AND('3º Saneamento'!$O59&gt;30%,'3º Saneamento'!J59&gt;='3º Saneamento'!$P59,'3º Saneamento'!J59&lt;='3º Saneamento'!$Q59,COUNT('3º Saneamento'!$C59:$L59)&gt;3,OR('3º Saneamento'!$N59&lt;&gt;'2º Saneamento'!$N59,'3º Saneamento'!$O59&lt;&gt;'2º Saneamento'!$O59,'3º Saneamento'!$P59&lt;&gt;'2º Saneamento'!$P59)),'3º Saneamento'!J59," ")</f>
        <v xml:space="preserve"> </v>
      </c>
      <c r="K59" s="5" t="str">
        <f>IF(AND('3º Saneamento'!$O59&gt;30%,'3º Saneamento'!K59&gt;='3º Saneamento'!$P59,'3º Saneamento'!K59&lt;='3º Saneamento'!$Q59,COUNT('3º Saneamento'!$C59:$L59)&gt;3,OR('3º Saneamento'!$N59&lt;&gt;'2º Saneamento'!$N59,'3º Saneamento'!$O59&lt;&gt;'2º Saneamento'!$O59,'3º Saneamento'!$P59&lt;&gt;'2º Saneamento'!$P59)),'3º Saneamento'!K59," ")</f>
        <v xml:space="preserve"> </v>
      </c>
      <c r="L59" s="5" t="str">
        <f>IF(AND('3º Saneamento'!$O59&gt;30%,'3º Saneamento'!L59&gt;='3º Saneamento'!$P59,'3º Saneamento'!L59&lt;='3º Saneamento'!$Q59,COUNT('3º Saneamento'!$C59:$L59)&gt;3,OR('3º Saneamento'!$N59&lt;&gt;'2º Saneamento'!$N59,'3º Saneamento'!$O59&lt;&gt;'2º Saneamento'!$O59,'3º Saneamento'!$P59&lt;&gt;'2º Saneamento'!$P59)),'3º Saneamento'!L59," ")</f>
        <v xml:space="preserve"> </v>
      </c>
      <c r="M59" s="44" t="str">
        <f t="shared" si="10"/>
        <v/>
      </c>
      <c r="N59" s="7" t="str">
        <f t="shared" si="11"/>
        <v/>
      </c>
      <c r="O59" s="8" t="str">
        <f t="shared" si="12"/>
        <v/>
      </c>
      <c r="P59" s="6" t="str">
        <f t="shared" si="13"/>
        <v/>
      </c>
      <c r="Q59" s="5" t="str">
        <f t="shared" si="14"/>
        <v/>
      </c>
    </row>
    <row r="60" spans="1:17" ht="12.75" customHeight="1" x14ac:dyDescent="0.25">
      <c r="A60" s="3" t="str">
        <f>IF('Série original'!$A60&lt;&gt;"",'Série original'!$A60,"")</f>
        <v/>
      </c>
      <c r="B60" s="4" t="str">
        <f>IF('Série original'!$B60&lt;&gt;"",'Série original'!$B60,"")</f>
        <v/>
      </c>
      <c r="C60" s="5" t="str">
        <f>IF(AND('3º Saneamento'!$O60&gt;30%,'3º Saneamento'!C60&gt;='3º Saneamento'!$P60,'3º Saneamento'!C60&lt;='3º Saneamento'!$Q60,COUNT('3º Saneamento'!$C60:$L60)&gt;3,OR('3º Saneamento'!$N60&lt;&gt;'2º Saneamento'!$N60,'3º Saneamento'!$O60&lt;&gt;'2º Saneamento'!$O60,'3º Saneamento'!$P60&lt;&gt;'2º Saneamento'!$P60)),'3º Saneamento'!C60," ")</f>
        <v xml:space="preserve"> </v>
      </c>
      <c r="D60" s="5" t="str">
        <f>IF(AND('3º Saneamento'!$O60&gt;30%,'3º Saneamento'!D60&gt;='3º Saneamento'!$P60,'3º Saneamento'!D60&lt;='3º Saneamento'!$Q60,COUNT('3º Saneamento'!$C60:$L60)&gt;3,OR('3º Saneamento'!$N60&lt;&gt;'2º Saneamento'!$N60,'3º Saneamento'!$O60&lt;&gt;'2º Saneamento'!$O60,'3º Saneamento'!$P60&lt;&gt;'2º Saneamento'!$P60)),'3º Saneamento'!D60," ")</f>
        <v xml:space="preserve"> </v>
      </c>
      <c r="E60" s="5" t="str">
        <f>IF(AND('3º Saneamento'!$O60&gt;30%,'3º Saneamento'!E60&gt;='3º Saneamento'!$P60,'3º Saneamento'!E60&lt;='3º Saneamento'!$Q60,COUNT('3º Saneamento'!$C60:$L60)&gt;3,OR('3º Saneamento'!$N60&lt;&gt;'2º Saneamento'!$N60,'3º Saneamento'!$O60&lt;&gt;'2º Saneamento'!$O60,'3º Saneamento'!$P60&lt;&gt;'2º Saneamento'!$P60)),'3º Saneamento'!E60," ")</f>
        <v xml:space="preserve"> </v>
      </c>
      <c r="F60" s="5" t="str">
        <f>IF(AND('3º Saneamento'!$O60&gt;30%,'3º Saneamento'!F60&gt;='3º Saneamento'!$P60,'3º Saneamento'!F60&lt;='3º Saneamento'!$Q60,COUNT('3º Saneamento'!$C60:$L60)&gt;3,OR('3º Saneamento'!$N60&lt;&gt;'2º Saneamento'!$N60,'3º Saneamento'!$O60&lt;&gt;'2º Saneamento'!$O60,'3º Saneamento'!$P60&lt;&gt;'2º Saneamento'!$P60)),'3º Saneamento'!F60," ")</f>
        <v xml:space="preserve"> </v>
      </c>
      <c r="G60" s="5" t="str">
        <f>IF(AND('3º Saneamento'!$O60&gt;30%,'3º Saneamento'!G60&gt;='3º Saneamento'!$P60,'3º Saneamento'!G60&lt;='3º Saneamento'!$Q60,COUNT('3º Saneamento'!$C60:$L60)&gt;3,OR('3º Saneamento'!$N60&lt;&gt;'2º Saneamento'!$N60,'3º Saneamento'!$O60&lt;&gt;'2º Saneamento'!$O60,'3º Saneamento'!$P60&lt;&gt;'2º Saneamento'!$P60)),'3º Saneamento'!G60," ")</f>
        <v xml:space="preserve"> </v>
      </c>
      <c r="H60" s="5" t="str">
        <f>IF(AND('3º Saneamento'!$O60&gt;30%,'3º Saneamento'!H60&gt;='3º Saneamento'!$P60,'3º Saneamento'!H60&lt;='3º Saneamento'!$Q60,COUNT('3º Saneamento'!$C60:$L60)&gt;3,OR('3º Saneamento'!$N60&lt;&gt;'2º Saneamento'!$N60,'3º Saneamento'!$O60&lt;&gt;'2º Saneamento'!$O60,'3º Saneamento'!$P60&lt;&gt;'2º Saneamento'!$P60)),'3º Saneamento'!H60," ")</f>
        <v xml:space="preserve"> </v>
      </c>
      <c r="I60" s="5" t="str">
        <f>IF(AND('3º Saneamento'!$O60&gt;30%,'3º Saneamento'!I60&gt;='3º Saneamento'!$P60,'3º Saneamento'!I60&lt;='3º Saneamento'!$Q60,COUNT('3º Saneamento'!$C60:$L60)&gt;3,OR('3º Saneamento'!$N60&lt;&gt;'2º Saneamento'!$N60,'3º Saneamento'!$O60&lt;&gt;'2º Saneamento'!$O60,'3º Saneamento'!$P60&lt;&gt;'2º Saneamento'!$P60)),'3º Saneamento'!I60," ")</f>
        <v xml:space="preserve"> </v>
      </c>
      <c r="J60" s="5" t="str">
        <f>IF(AND('3º Saneamento'!$O60&gt;30%,'3º Saneamento'!J60&gt;='3º Saneamento'!$P60,'3º Saneamento'!J60&lt;='3º Saneamento'!$Q60,COUNT('3º Saneamento'!$C60:$L60)&gt;3,OR('3º Saneamento'!$N60&lt;&gt;'2º Saneamento'!$N60,'3º Saneamento'!$O60&lt;&gt;'2º Saneamento'!$O60,'3º Saneamento'!$P60&lt;&gt;'2º Saneamento'!$P60)),'3º Saneamento'!J60," ")</f>
        <v xml:space="preserve"> </v>
      </c>
      <c r="K60" s="5" t="str">
        <f>IF(AND('3º Saneamento'!$O60&gt;30%,'3º Saneamento'!K60&gt;='3º Saneamento'!$P60,'3º Saneamento'!K60&lt;='3º Saneamento'!$Q60,COUNT('3º Saneamento'!$C60:$L60)&gt;3,OR('3º Saneamento'!$N60&lt;&gt;'2º Saneamento'!$N60,'3º Saneamento'!$O60&lt;&gt;'2º Saneamento'!$O60,'3º Saneamento'!$P60&lt;&gt;'2º Saneamento'!$P60)),'3º Saneamento'!K60," ")</f>
        <v xml:space="preserve"> </v>
      </c>
      <c r="L60" s="5" t="str">
        <f>IF(AND('3º Saneamento'!$O60&gt;30%,'3º Saneamento'!L60&gt;='3º Saneamento'!$P60,'3º Saneamento'!L60&lt;='3º Saneamento'!$Q60,COUNT('3º Saneamento'!$C60:$L60)&gt;3,OR('3º Saneamento'!$N60&lt;&gt;'2º Saneamento'!$N60,'3º Saneamento'!$O60&lt;&gt;'2º Saneamento'!$O60,'3º Saneamento'!$P60&lt;&gt;'2º Saneamento'!$P60)),'3º Saneamento'!L60," ")</f>
        <v xml:space="preserve"> </v>
      </c>
      <c r="M60" s="44" t="str">
        <f t="shared" si="10"/>
        <v/>
      </c>
      <c r="N60" s="7" t="str">
        <f t="shared" si="11"/>
        <v/>
      </c>
      <c r="O60" s="8" t="str">
        <f t="shared" si="12"/>
        <v/>
      </c>
      <c r="P60" s="6" t="str">
        <f t="shared" si="13"/>
        <v/>
      </c>
      <c r="Q60" s="5" t="str">
        <f t="shared" si="14"/>
        <v/>
      </c>
    </row>
    <row r="61" spans="1:17" ht="12.75" customHeight="1" x14ac:dyDescent="0.25">
      <c r="A61" s="3" t="str">
        <f>IF('Série original'!$A61&lt;&gt;"",'Série original'!$A61,"")</f>
        <v/>
      </c>
      <c r="B61" s="4" t="str">
        <f>IF('Série original'!$B61&lt;&gt;"",'Série original'!$B61,"")</f>
        <v/>
      </c>
      <c r="C61" s="5" t="str">
        <f>IF(AND('3º Saneamento'!$O61&gt;30%,'3º Saneamento'!C61&gt;='3º Saneamento'!$P61,'3º Saneamento'!C61&lt;='3º Saneamento'!$Q61,COUNT('3º Saneamento'!$C61:$L61)&gt;3,OR('3º Saneamento'!$N61&lt;&gt;'2º Saneamento'!$N61,'3º Saneamento'!$O61&lt;&gt;'2º Saneamento'!$O61,'3º Saneamento'!$P61&lt;&gt;'2º Saneamento'!$P61)),'3º Saneamento'!C61," ")</f>
        <v xml:space="preserve"> </v>
      </c>
      <c r="D61" s="5" t="str">
        <f>IF(AND('3º Saneamento'!$O61&gt;30%,'3º Saneamento'!D61&gt;='3º Saneamento'!$P61,'3º Saneamento'!D61&lt;='3º Saneamento'!$Q61,COUNT('3º Saneamento'!$C61:$L61)&gt;3,OR('3º Saneamento'!$N61&lt;&gt;'2º Saneamento'!$N61,'3º Saneamento'!$O61&lt;&gt;'2º Saneamento'!$O61,'3º Saneamento'!$P61&lt;&gt;'2º Saneamento'!$P61)),'3º Saneamento'!D61," ")</f>
        <v xml:space="preserve"> </v>
      </c>
      <c r="E61" s="5" t="str">
        <f>IF(AND('3º Saneamento'!$O61&gt;30%,'3º Saneamento'!E61&gt;='3º Saneamento'!$P61,'3º Saneamento'!E61&lt;='3º Saneamento'!$Q61,COUNT('3º Saneamento'!$C61:$L61)&gt;3,OR('3º Saneamento'!$N61&lt;&gt;'2º Saneamento'!$N61,'3º Saneamento'!$O61&lt;&gt;'2º Saneamento'!$O61,'3º Saneamento'!$P61&lt;&gt;'2º Saneamento'!$P61)),'3º Saneamento'!E61," ")</f>
        <v xml:space="preserve"> </v>
      </c>
      <c r="F61" s="5" t="str">
        <f>IF(AND('3º Saneamento'!$O61&gt;30%,'3º Saneamento'!F61&gt;='3º Saneamento'!$P61,'3º Saneamento'!F61&lt;='3º Saneamento'!$Q61,COUNT('3º Saneamento'!$C61:$L61)&gt;3,OR('3º Saneamento'!$N61&lt;&gt;'2º Saneamento'!$N61,'3º Saneamento'!$O61&lt;&gt;'2º Saneamento'!$O61,'3º Saneamento'!$P61&lt;&gt;'2º Saneamento'!$P61)),'3º Saneamento'!F61," ")</f>
        <v xml:space="preserve"> </v>
      </c>
      <c r="G61" s="5" t="str">
        <f>IF(AND('3º Saneamento'!$O61&gt;30%,'3º Saneamento'!G61&gt;='3º Saneamento'!$P61,'3º Saneamento'!G61&lt;='3º Saneamento'!$Q61,COUNT('3º Saneamento'!$C61:$L61)&gt;3,OR('3º Saneamento'!$N61&lt;&gt;'2º Saneamento'!$N61,'3º Saneamento'!$O61&lt;&gt;'2º Saneamento'!$O61,'3º Saneamento'!$P61&lt;&gt;'2º Saneamento'!$P61)),'3º Saneamento'!G61," ")</f>
        <v xml:space="preserve"> </v>
      </c>
      <c r="H61" s="5" t="str">
        <f>IF(AND('3º Saneamento'!$O61&gt;30%,'3º Saneamento'!H61&gt;='3º Saneamento'!$P61,'3º Saneamento'!H61&lt;='3º Saneamento'!$Q61,COUNT('3º Saneamento'!$C61:$L61)&gt;3,OR('3º Saneamento'!$N61&lt;&gt;'2º Saneamento'!$N61,'3º Saneamento'!$O61&lt;&gt;'2º Saneamento'!$O61,'3º Saneamento'!$P61&lt;&gt;'2º Saneamento'!$P61)),'3º Saneamento'!H61," ")</f>
        <v xml:space="preserve"> </v>
      </c>
      <c r="I61" s="5" t="str">
        <f>IF(AND('3º Saneamento'!$O61&gt;30%,'3º Saneamento'!I61&gt;='3º Saneamento'!$P61,'3º Saneamento'!I61&lt;='3º Saneamento'!$Q61,COUNT('3º Saneamento'!$C61:$L61)&gt;3,OR('3º Saneamento'!$N61&lt;&gt;'2º Saneamento'!$N61,'3º Saneamento'!$O61&lt;&gt;'2º Saneamento'!$O61,'3º Saneamento'!$P61&lt;&gt;'2º Saneamento'!$P61)),'3º Saneamento'!I61," ")</f>
        <v xml:space="preserve"> </v>
      </c>
      <c r="J61" s="5" t="str">
        <f>IF(AND('3º Saneamento'!$O61&gt;30%,'3º Saneamento'!J61&gt;='3º Saneamento'!$P61,'3º Saneamento'!J61&lt;='3º Saneamento'!$Q61,COUNT('3º Saneamento'!$C61:$L61)&gt;3,OR('3º Saneamento'!$N61&lt;&gt;'2º Saneamento'!$N61,'3º Saneamento'!$O61&lt;&gt;'2º Saneamento'!$O61,'3º Saneamento'!$P61&lt;&gt;'2º Saneamento'!$P61)),'3º Saneamento'!J61," ")</f>
        <v xml:space="preserve"> </v>
      </c>
      <c r="K61" s="5" t="str">
        <f>IF(AND('3º Saneamento'!$O61&gt;30%,'3º Saneamento'!K61&gt;='3º Saneamento'!$P61,'3º Saneamento'!K61&lt;='3º Saneamento'!$Q61,COUNT('3º Saneamento'!$C61:$L61)&gt;3,OR('3º Saneamento'!$N61&lt;&gt;'2º Saneamento'!$N61,'3º Saneamento'!$O61&lt;&gt;'2º Saneamento'!$O61,'3º Saneamento'!$P61&lt;&gt;'2º Saneamento'!$P61)),'3º Saneamento'!K61," ")</f>
        <v xml:space="preserve"> </v>
      </c>
      <c r="L61" s="5" t="str">
        <f>IF(AND('3º Saneamento'!$O61&gt;30%,'3º Saneamento'!L61&gt;='3º Saneamento'!$P61,'3º Saneamento'!L61&lt;='3º Saneamento'!$Q61,COUNT('3º Saneamento'!$C61:$L61)&gt;3,OR('3º Saneamento'!$N61&lt;&gt;'2º Saneamento'!$N61,'3º Saneamento'!$O61&lt;&gt;'2º Saneamento'!$O61,'3º Saneamento'!$P61&lt;&gt;'2º Saneamento'!$P61)),'3º Saneamento'!L61," ")</f>
        <v xml:space="preserve"> </v>
      </c>
      <c r="M61" s="44" t="str">
        <f t="shared" si="10"/>
        <v/>
      </c>
      <c r="N61" s="7" t="str">
        <f t="shared" si="11"/>
        <v/>
      </c>
      <c r="O61" s="8" t="str">
        <f t="shared" si="12"/>
        <v/>
      </c>
      <c r="P61" s="6" t="str">
        <f t="shared" si="13"/>
        <v/>
      </c>
      <c r="Q61" s="5" t="str">
        <f t="shared" si="14"/>
        <v/>
      </c>
    </row>
    <row r="62" spans="1:17" ht="12.75" customHeight="1" x14ac:dyDescent="0.25">
      <c r="A62" s="3" t="str">
        <f>IF('Série original'!$A62&lt;&gt;"",'Série original'!$A62,"")</f>
        <v/>
      </c>
      <c r="B62" s="4" t="str">
        <f>IF('Série original'!$B62&lt;&gt;"",'Série original'!$B62,"")</f>
        <v/>
      </c>
      <c r="C62" s="5" t="str">
        <f>IF(AND('3º Saneamento'!$O62&gt;30%,'3º Saneamento'!C62&gt;='3º Saneamento'!$P62,'3º Saneamento'!C62&lt;='3º Saneamento'!$Q62,COUNT('3º Saneamento'!$C62:$L62)&gt;3,OR('3º Saneamento'!$N62&lt;&gt;'2º Saneamento'!$N62,'3º Saneamento'!$O62&lt;&gt;'2º Saneamento'!$O62,'3º Saneamento'!$P62&lt;&gt;'2º Saneamento'!$P62)),'3º Saneamento'!C62," ")</f>
        <v xml:space="preserve"> </v>
      </c>
      <c r="D62" s="5" t="str">
        <f>IF(AND('3º Saneamento'!$O62&gt;30%,'3º Saneamento'!D62&gt;='3º Saneamento'!$P62,'3º Saneamento'!D62&lt;='3º Saneamento'!$Q62,COUNT('3º Saneamento'!$C62:$L62)&gt;3,OR('3º Saneamento'!$N62&lt;&gt;'2º Saneamento'!$N62,'3º Saneamento'!$O62&lt;&gt;'2º Saneamento'!$O62,'3º Saneamento'!$P62&lt;&gt;'2º Saneamento'!$P62)),'3º Saneamento'!D62," ")</f>
        <v xml:space="preserve"> </v>
      </c>
      <c r="E62" s="5" t="str">
        <f>IF(AND('3º Saneamento'!$O62&gt;30%,'3º Saneamento'!E62&gt;='3º Saneamento'!$P62,'3º Saneamento'!E62&lt;='3º Saneamento'!$Q62,COUNT('3º Saneamento'!$C62:$L62)&gt;3,OR('3º Saneamento'!$N62&lt;&gt;'2º Saneamento'!$N62,'3º Saneamento'!$O62&lt;&gt;'2º Saneamento'!$O62,'3º Saneamento'!$P62&lt;&gt;'2º Saneamento'!$P62)),'3º Saneamento'!E62," ")</f>
        <v xml:space="preserve"> </v>
      </c>
      <c r="F62" s="5" t="str">
        <f>IF(AND('3º Saneamento'!$O62&gt;30%,'3º Saneamento'!F62&gt;='3º Saneamento'!$P62,'3º Saneamento'!F62&lt;='3º Saneamento'!$Q62,COUNT('3º Saneamento'!$C62:$L62)&gt;3,OR('3º Saneamento'!$N62&lt;&gt;'2º Saneamento'!$N62,'3º Saneamento'!$O62&lt;&gt;'2º Saneamento'!$O62,'3º Saneamento'!$P62&lt;&gt;'2º Saneamento'!$P62)),'3º Saneamento'!F62," ")</f>
        <v xml:space="preserve"> </v>
      </c>
      <c r="G62" s="5" t="str">
        <f>IF(AND('3º Saneamento'!$O62&gt;30%,'3º Saneamento'!G62&gt;='3º Saneamento'!$P62,'3º Saneamento'!G62&lt;='3º Saneamento'!$Q62,COUNT('3º Saneamento'!$C62:$L62)&gt;3,OR('3º Saneamento'!$N62&lt;&gt;'2º Saneamento'!$N62,'3º Saneamento'!$O62&lt;&gt;'2º Saneamento'!$O62,'3º Saneamento'!$P62&lt;&gt;'2º Saneamento'!$P62)),'3º Saneamento'!G62," ")</f>
        <v xml:space="preserve"> </v>
      </c>
      <c r="H62" s="5" t="str">
        <f>IF(AND('3º Saneamento'!$O62&gt;30%,'3º Saneamento'!H62&gt;='3º Saneamento'!$P62,'3º Saneamento'!H62&lt;='3º Saneamento'!$Q62,COUNT('3º Saneamento'!$C62:$L62)&gt;3,OR('3º Saneamento'!$N62&lt;&gt;'2º Saneamento'!$N62,'3º Saneamento'!$O62&lt;&gt;'2º Saneamento'!$O62,'3º Saneamento'!$P62&lt;&gt;'2º Saneamento'!$P62)),'3º Saneamento'!H62," ")</f>
        <v xml:space="preserve"> </v>
      </c>
      <c r="I62" s="5" t="str">
        <f>IF(AND('3º Saneamento'!$O62&gt;30%,'3º Saneamento'!I62&gt;='3º Saneamento'!$P62,'3º Saneamento'!I62&lt;='3º Saneamento'!$Q62,COUNT('3º Saneamento'!$C62:$L62)&gt;3,OR('3º Saneamento'!$N62&lt;&gt;'2º Saneamento'!$N62,'3º Saneamento'!$O62&lt;&gt;'2º Saneamento'!$O62,'3º Saneamento'!$P62&lt;&gt;'2º Saneamento'!$P62)),'3º Saneamento'!I62," ")</f>
        <v xml:space="preserve"> </v>
      </c>
      <c r="J62" s="5" t="str">
        <f>IF(AND('3º Saneamento'!$O62&gt;30%,'3º Saneamento'!J62&gt;='3º Saneamento'!$P62,'3º Saneamento'!J62&lt;='3º Saneamento'!$Q62,COUNT('3º Saneamento'!$C62:$L62)&gt;3,OR('3º Saneamento'!$N62&lt;&gt;'2º Saneamento'!$N62,'3º Saneamento'!$O62&lt;&gt;'2º Saneamento'!$O62,'3º Saneamento'!$P62&lt;&gt;'2º Saneamento'!$P62)),'3º Saneamento'!J62," ")</f>
        <v xml:space="preserve"> </v>
      </c>
      <c r="K62" s="5" t="str">
        <f>IF(AND('3º Saneamento'!$O62&gt;30%,'3º Saneamento'!K62&gt;='3º Saneamento'!$P62,'3º Saneamento'!K62&lt;='3º Saneamento'!$Q62,COUNT('3º Saneamento'!$C62:$L62)&gt;3,OR('3º Saneamento'!$N62&lt;&gt;'2º Saneamento'!$N62,'3º Saneamento'!$O62&lt;&gt;'2º Saneamento'!$O62,'3º Saneamento'!$P62&lt;&gt;'2º Saneamento'!$P62)),'3º Saneamento'!K62," ")</f>
        <v xml:space="preserve"> </v>
      </c>
      <c r="L62" s="5" t="str">
        <f>IF(AND('3º Saneamento'!$O62&gt;30%,'3º Saneamento'!L62&gt;='3º Saneamento'!$P62,'3º Saneamento'!L62&lt;='3º Saneamento'!$Q62,COUNT('3º Saneamento'!$C62:$L62)&gt;3,OR('3º Saneamento'!$N62&lt;&gt;'2º Saneamento'!$N62,'3º Saneamento'!$O62&lt;&gt;'2º Saneamento'!$O62,'3º Saneamento'!$P62&lt;&gt;'2º Saneamento'!$P62)),'3º Saneamento'!L62," ")</f>
        <v xml:space="preserve"> </v>
      </c>
      <c r="M62" s="44" t="str">
        <f t="shared" si="10"/>
        <v/>
      </c>
      <c r="N62" s="7" t="str">
        <f t="shared" si="11"/>
        <v/>
      </c>
      <c r="O62" s="8" t="str">
        <f t="shared" si="12"/>
        <v/>
      </c>
      <c r="P62" s="6" t="str">
        <f t="shared" si="13"/>
        <v/>
      </c>
      <c r="Q62" s="5" t="str">
        <f t="shared" si="14"/>
        <v/>
      </c>
    </row>
    <row r="63" spans="1:17" ht="12.75" customHeight="1" x14ac:dyDescent="0.25">
      <c r="A63" s="3" t="str">
        <f>IF('Série original'!$A63&lt;&gt;"",'Série original'!$A63,"")</f>
        <v/>
      </c>
      <c r="B63" s="4" t="str">
        <f>IF('Série original'!$B63&lt;&gt;"",'Série original'!$B63,"")</f>
        <v/>
      </c>
      <c r="C63" s="5" t="str">
        <f>IF(AND('3º Saneamento'!$O63&gt;30%,'3º Saneamento'!C63&gt;='3º Saneamento'!$P63,'3º Saneamento'!C63&lt;='3º Saneamento'!$Q63,COUNT('3º Saneamento'!$C63:$L63)&gt;3,OR('3º Saneamento'!$N63&lt;&gt;'2º Saneamento'!$N63,'3º Saneamento'!$O63&lt;&gt;'2º Saneamento'!$O63,'3º Saneamento'!$P63&lt;&gt;'2º Saneamento'!$P63)),'3º Saneamento'!C63," ")</f>
        <v xml:space="preserve"> </v>
      </c>
      <c r="D63" s="5" t="str">
        <f>IF(AND('3º Saneamento'!$O63&gt;30%,'3º Saneamento'!D63&gt;='3º Saneamento'!$P63,'3º Saneamento'!D63&lt;='3º Saneamento'!$Q63,COUNT('3º Saneamento'!$C63:$L63)&gt;3,OR('3º Saneamento'!$N63&lt;&gt;'2º Saneamento'!$N63,'3º Saneamento'!$O63&lt;&gt;'2º Saneamento'!$O63,'3º Saneamento'!$P63&lt;&gt;'2º Saneamento'!$P63)),'3º Saneamento'!D63," ")</f>
        <v xml:space="preserve"> </v>
      </c>
      <c r="E63" s="5" t="str">
        <f>IF(AND('3º Saneamento'!$O63&gt;30%,'3º Saneamento'!E63&gt;='3º Saneamento'!$P63,'3º Saneamento'!E63&lt;='3º Saneamento'!$Q63,COUNT('3º Saneamento'!$C63:$L63)&gt;3,OR('3º Saneamento'!$N63&lt;&gt;'2º Saneamento'!$N63,'3º Saneamento'!$O63&lt;&gt;'2º Saneamento'!$O63,'3º Saneamento'!$P63&lt;&gt;'2º Saneamento'!$P63)),'3º Saneamento'!E63," ")</f>
        <v xml:space="preserve"> </v>
      </c>
      <c r="F63" s="5" t="str">
        <f>IF(AND('3º Saneamento'!$O63&gt;30%,'3º Saneamento'!F63&gt;='3º Saneamento'!$P63,'3º Saneamento'!F63&lt;='3º Saneamento'!$Q63,COUNT('3º Saneamento'!$C63:$L63)&gt;3,OR('3º Saneamento'!$N63&lt;&gt;'2º Saneamento'!$N63,'3º Saneamento'!$O63&lt;&gt;'2º Saneamento'!$O63,'3º Saneamento'!$P63&lt;&gt;'2º Saneamento'!$P63)),'3º Saneamento'!F63," ")</f>
        <v xml:space="preserve"> </v>
      </c>
      <c r="G63" s="5" t="str">
        <f>IF(AND('3º Saneamento'!$O63&gt;30%,'3º Saneamento'!G63&gt;='3º Saneamento'!$P63,'3º Saneamento'!G63&lt;='3º Saneamento'!$Q63,COUNT('3º Saneamento'!$C63:$L63)&gt;3,OR('3º Saneamento'!$N63&lt;&gt;'2º Saneamento'!$N63,'3º Saneamento'!$O63&lt;&gt;'2º Saneamento'!$O63,'3º Saneamento'!$P63&lt;&gt;'2º Saneamento'!$P63)),'3º Saneamento'!G63," ")</f>
        <v xml:space="preserve"> </v>
      </c>
      <c r="H63" s="5" t="str">
        <f>IF(AND('3º Saneamento'!$O63&gt;30%,'3º Saneamento'!H63&gt;='3º Saneamento'!$P63,'3º Saneamento'!H63&lt;='3º Saneamento'!$Q63,COUNT('3º Saneamento'!$C63:$L63)&gt;3,OR('3º Saneamento'!$N63&lt;&gt;'2º Saneamento'!$N63,'3º Saneamento'!$O63&lt;&gt;'2º Saneamento'!$O63,'3º Saneamento'!$P63&lt;&gt;'2º Saneamento'!$P63)),'3º Saneamento'!H63," ")</f>
        <v xml:space="preserve"> </v>
      </c>
      <c r="I63" s="5" t="str">
        <f>IF(AND('3º Saneamento'!$O63&gt;30%,'3º Saneamento'!I63&gt;='3º Saneamento'!$P63,'3º Saneamento'!I63&lt;='3º Saneamento'!$Q63,COUNT('3º Saneamento'!$C63:$L63)&gt;3,OR('3º Saneamento'!$N63&lt;&gt;'2º Saneamento'!$N63,'3º Saneamento'!$O63&lt;&gt;'2º Saneamento'!$O63,'3º Saneamento'!$P63&lt;&gt;'2º Saneamento'!$P63)),'3º Saneamento'!I63," ")</f>
        <v xml:space="preserve"> </v>
      </c>
      <c r="J63" s="5" t="str">
        <f>IF(AND('3º Saneamento'!$O63&gt;30%,'3º Saneamento'!J63&gt;='3º Saneamento'!$P63,'3º Saneamento'!J63&lt;='3º Saneamento'!$Q63,COUNT('3º Saneamento'!$C63:$L63)&gt;3,OR('3º Saneamento'!$N63&lt;&gt;'2º Saneamento'!$N63,'3º Saneamento'!$O63&lt;&gt;'2º Saneamento'!$O63,'3º Saneamento'!$P63&lt;&gt;'2º Saneamento'!$P63)),'3º Saneamento'!J63," ")</f>
        <v xml:space="preserve"> </v>
      </c>
      <c r="K63" s="5" t="str">
        <f>IF(AND('3º Saneamento'!$O63&gt;30%,'3º Saneamento'!K63&gt;='3º Saneamento'!$P63,'3º Saneamento'!K63&lt;='3º Saneamento'!$Q63,COUNT('3º Saneamento'!$C63:$L63)&gt;3,OR('3º Saneamento'!$N63&lt;&gt;'2º Saneamento'!$N63,'3º Saneamento'!$O63&lt;&gt;'2º Saneamento'!$O63,'3º Saneamento'!$P63&lt;&gt;'2º Saneamento'!$P63)),'3º Saneamento'!K63," ")</f>
        <v xml:space="preserve"> </v>
      </c>
      <c r="L63" s="5" t="str">
        <f>IF(AND('3º Saneamento'!$O63&gt;30%,'3º Saneamento'!L63&gt;='3º Saneamento'!$P63,'3º Saneamento'!L63&lt;='3º Saneamento'!$Q63,COUNT('3º Saneamento'!$C63:$L63)&gt;3,OR('3º Saneamento'!$N63&lt;&gt;'2º Saneamento'!$N63,'3º Saneamento'!$O63&lt;&gt;'2º Saneamento'!$O63,'3º Saneamento'!$P63&lt;&gt;'2º Saneamento'!$P63)),'3º Saneamento'!L63," ")</f>
        <v xml:space="preserve"> </v>
      </c>
      <c r="M63" s="44" t="str">
        <f t="shared" si="10"/>
        <v/>
      </c>
      <c r="N63" s="7" t="str">
        <f t="shared" si="11"/>
        <v/>
      </c>
      <c r="O63" s="8" t="str">
        <f t="shared" si="12"/>
        <v/>
      </c>
      <c r="P63" s="6" t="str">
        <f t="shared" si="13"/>
        <v/>
      </c>
      <c r="Q63" s="5" t="str">
        <f t="shared" si="14"/>
        <v/>
      </c>
    </row>
    <row r="64" spans="1:17" ht="12.75" customHeight="1" x14ac:dyDescent="0.25">
      <c r="A64" s="3" t="str">
        <f>IF('Série original'!$A64&lt;&gt;"",'Série original'!$A64,"")</f>
        <v/>
      </c>
      <c r="B64" s="4" t="str">
        <f>IF('Série original'!$B64&lt;&gt;"",'Série original'!$B64,"")</f>
        <v/>
      </c>
      <c r="C64" s="5" t="str">
        <f>IF(AND('3º Saneamento'!$O64&gt;30%,'3º Saneamento'!C64&gt;='3º Saneamento'!$P64,'3º Saneamento'!C64&lt;='3º Saneamento'!$Q64,COUNT('3º Saneamento'!$C64:$L64)&gt;3,OR('3º Saneamento'!$N64&lt;&gt;'2º Saneamento'!$N64,'3º Saneamento'!$O64&lt;&gt;'2º Saneamento'!$O64,'3º Saneamento'!$P64&lt;&gt;'2º Saneamento'!$P64)),'3º Saneamento'!C64," ")</f>
        <v xml:space="preserve"> </v>
      </c>
      <c r="D64" s="5" t="str">
        <f>IF(AND('3º Saneamento'!$O64&gt;30%,'3º Saneamento'!D64&gt;='3º Saneamento'!$P64,'3º Saneamento'!D64&lt;='3º Saneamento'!$Q64,COUNT('3º Saneamento'!$C64:$L64)&gt;3,OR('3º Saneamento'!$N64&lt;&gt;'2º Saneamento'!$N64,'3º Saneamento'!$O64&lt;&gt;'2º Saneamento'!$O64,'3º Saneamento'!$P64&lt;&gt;'2º Saneamento'!$P64)),'3º Saneamento'!D64," ")</f>
        <v xml:space="preserve"> </v>
      </c>
      <c r="E64" s="5" t="str">
        <f>IF(AND('3º Saneamento'!$O64&gt;30%,'3º Saneamento'!E64&gt;='3º Saneamento'!$P64,'3º Saneamento'!E64&lt;='3º Saneamento'!$Q64,COUNT('3º Saneamento'!$C64:$L64)&gt;3,OR('3º Saneamento'!$N64&lt;&gt;'2º Saneamento'!$N64,'3º Saneamento'!$O64&lt;&gt;'2º Saneamento'!$O64,'3º Saneamento'!$P64&lt;&gt;'2º Saneamento'!$P64)),'3º Saneamento'!E64," ")</f>
        <v xml:space="preserve"> </v>
      </c>
      <c r="F64" s="5" t="str">
        <f>IF(AND('3º Saneamento'!$O64&gt;30%,'3º Saneamento'!F64&gt;='3º Saneamento'!$P64,'3º Saneamento'!F64&lt;='3º Saneamento'!$Q64,COUNT('3º Saneamento'!$C64:$L64)&gt;3,OR('3º Saneamento'!$N64&lt;&gt;'2º Saneamento'!$N64,'3º Saneamento'!$O64&lt;&gt;'2º Saneamento'!$O64,'3º Saneamento'!$P64&lt;&gt;'2º Saneamento'!$P64)),'3º Saneamento'!F64," ")</f>
        <v xml:space="preserve"> </v>
      </c>
      <c r="G64" s="5" t="str">
        <f>IF(AND('3º Saneamento'!$O64&gt;30%,'3º Saneamento'!G64&gt;='3º Saneamento'!$P64,'3º Saneamento'!G64&lt;='3º Saneamento'!$Q64,COUNT('3º Saneamento'!$C64:$L64)&gt;3,OR('3º Saneamento'!$N64&lt;&gt;'2º Saneamento'!$N64,'3º Saneamento'!$O64&lt;&gt;'2º Saneamento'!$O64,'3º Saneamento'!$P64&lt;&gt;'2º Saneamento'!$P64)),'3º Saneamento'!G64," ")</f>
        <v xml:space="preserve"> </v>
      </c>
      <c r="H64" s="5" t="str">
        <f>IF(AND('3º Saneamento'!$O64&gt;30%,'3º Saneamento'!H64&gt;='3º Saneamento'!$P64,'3º Saneamento'!H64&lt;='3º Saneamento'!$Q64,COUNT('3º Saneamento'!$C64:$L64)&gt;3,OR('3º Saneamento'!$N64&lt;&gt;'2º Saneamento'!$N64,'3º Saneamento'!$O64&lt;&gt;'2º Saneamento'!$O64,'3º Saneamento'!$P64&lt;&gt;'2º Saneamento'!$P64)),'3º Saneamento'!H64," ")</f>
        <v xml:space="preserve"> </v>
      </c>
      <c r="I64" s="5" t="str">
        <f>IF(AND('3º Saneamento'!$O64&gt;30%,'3º Saneamento'!I64&gt;='3º Saneamento'!$P64,'3º Saneamento'!I64&lt;='3º Saneamento'!$Q64,COUNT('3º Saneamento'!$C64:$L64)&gt;3,OR('3º Saneamento'!$N64&lt;&gt;'2º Saneamento'!$N64,'3º Saneamento'!$O64&lt;&gt;'2º Saneamento'!$O64,'3º Saneamento'!$P64&lt;&gt;'2º Saneamento'!$P64)),'3º Saneamento'!I64," ")</f>
        <v xml:space="preserve"> </v>
      </c>
      <c r="J64" s="5" t="str">
        <f>IF(AND('3º Saneamento'!$O64&gt;30%,'3º Saneamento'!J64&gt;='3º Saneamento'!$P64,'3º Saneamento'!J64&lt;='3º Saneamento'!$Q64,COUNT('3º Saneamento'!$C64:$L64)&gt;3,OR('3º Saneamento'!$N64&lt;&gt;'2º Saneamento'!$N64,'3º Saneamento'!$O64&lt;&gt;'2º Saneamento'!$O64,'3º Saneamento'!$P64&lt;&gt;'2º Saneamento'!$P64)),'3º Saneamento'!J64," ")</f>
        <v xml:space="preserve"> </v>
      </c>
      <c r="K64" s="5" t="str">
        <f>IF(AND('3º Saneamento'!$O64&gt;30%,'3º Saneamento'!K64&gt;='3º Saneamento'!$P64,'3º Saneamento'!K64&lt;='3º Saneamento'!$Q64,COUNT('3º Saneamento'!$C64:$L64)&gt;3,OR('3º Saneamento'!$N64&lt;&gt;'2º Saneamento'!$N64,'3º Saneamento'!$O64&lt;&gt;'2º Saneamento'!$O64,'3º Saneamento'!$P64&lt;&gt;'2º Saneamento'!$P64)),'3º Saneamento'!K64," ")</f>
        <v xml:space="preserve"> </v>
      </c>
      <c r="L64" s="5" t="str">
        <f>IF(AND('3º Saneamento'!$O64&gt;30%,'3º Saneamento'!L64&gt;='3º Saneamento'!$P64,'3º Saneamento'!L64&lt;='3º Saneamento'!$Q64,COUNT('3º Saneamento'!$C64:$L64)&gt;3,OR('3º Saneamento'!$N64&lt;&gt;'2º Saneamento'!$N64,'3º Saneamento'!$O64&lt;&gt;'2º Saneamento'!$O64,'3º Saneamento'!$P64&lt;&gt;'2º Saneamento'!$P64)),'3º Saneamento'!L64," ")</f>
        <v xml:space="preserve"> </v>
      </c>
      <c r="M64" s="44" t="str">
        <f t="shared" si="10"/>
        <v/>
      </c>
      <c r="N64" s="7" t="str">
        <f t="shared" si="11"/>
        <v/>
      </c>
      <c r="O64" s="8" t="str">
        <f t="shared" si="12"/>
        <v/>
      </c>
      <c r="P64" s="6" t="str">
        <f t="shared" si="13"/>
        <v/>
      </c>
      <c r="Q64" s="5" t="str">
        <f t="shared" si="14"/>
        <v/>
      </c>
    </row>
    <row r="65" spans="1:17" ht="12.75" customHeight="1" x14ac:dyDescent="0.25">
      <c r="A65" s="3" t="str">
        <f>IF('Série original'!$A65&lt;&gt;"",'Série original'!$A65,"")</f>
        <v/>
      </c>
      <c r="B65" s="4" t="str">
        <f>IF('Série original'!$B65&lt;&gt;"",'Série original'!$B65,"")</f>
        <v/>
      </c>
      <c r="C65" s="5" t="str">
        <f>IF(AND('3º Saneamento'!$O65&gt;30%,'3º Saneamento'!C65&gt;='3º Saneamento'!$P65,'3º Saneamento'!C65&lt;='3º Saneamento'!$Q65,COUNT('3º Saneamento'!$C65:$L65)&gt;3,OR('3º Saneamento'!$N65&lt;&gt;'2º Saneamento'!$N65,'3º Saneamento'!$O65&lt;&gt;'2º Saneamento'!$O65,'3º Saneamento'!$P65&lt;&gt;'2º Saneamento'!$P65)),'3º Saneamento'!C65," ")</f>
        <v xml:space="preserve"> </v>
      </c>
      <c r="D65" s="5" t="str">
        <f>IF(AND('3º Saneamento'!$O65&gt;30%,'3º Saneamento'!D65&gt;='3º Saneamento'!$P65,'3º Saneamento'!D65&lt;='3º Saneamento'!$Q65,COUNT('3º Saneamento'!$C65:$L65)&gt;3,OR('3º Saneamento'!$N65&lt;&gt;'2º Saneamento'!$N65,'3º Saneamento'!$O65&lt;&gt;'2º Saneamento'!$O65,'3º Saneamento'!$P65&lt;&gt;'2º Saneamento'!$P65)),'3º Saneamento'!D65," ")</f>
        <v xml:space="preserve"> </v>
      </c>
      <c r="E65" s="5" t="str">
        <f>IF(AND('3º Saneamento'!$O65&gt;30%,'3º Saneamento'!E65&gt;='3º Saneamento'!$P65,'3º Saneamento'!E65&lt;='3º Saneamento'!$Q65,COUNT('3º Saneamento'!$C65:$L65)&gt;3,OR('3º Saneamento'!$N65&lt;&gt;'2º Saneamento'!$N65,'3º Saneamento'!$O65&lt;&gt;'2º Saneamento'!$O65,'3º Saneamento'!$P65&lt;&gt;'2º Saneamento'!$P65)),'3º Saneamento'!E65," ")</f>
        <v xml:space="preserve"> </v>
      </c>
      <c r="F65" s="5" t="str">
        <f>IF(AND('3º Saneamento'!$O65&gt;30%,'3º Saneamento'!F65&gt;='3º Saneamento'!$P65,'3º Saneamento'!F65&lt;='3º Saneamento'!$Q65,COUNT('3º Saneamento'!$C65:$L65)&gt;3,OR('3º Saneamento'!$N65&lt;&gt;'2º Saneamento'!$N65,'3º Saneamento'!$O65&lt;&gt;'2º Saneamento'!$O65,'3º Saneamento'!$P65&lt;&gt;'2º Saneamento'!$P65)),'3º Saneamento'!F65," ")</f>
        <v xml:space="preserve"> </v>
      </c>
      <c r="G65" s="5" t="str">
        <f>IF(AND('3º Saneamento'!$O65&gt;30%,'3º Saneamento'!G65&gt;='3º Saneamento'!$P65,'3º Saneamento'!G65&lt;='3º Saneamento'!$Q65,COUNT('3º Saneamento'!$C65:$L65)&gt;3,OR('3º Saneamento'!$N65&lt;&gt;'2º Saneamento'!$N65,'3º Saneamento'!$O65&lt;&gt;'2º Saneamento'!$O65,'3º Saneamento'!$P65&lt;&gt;'2º Saneamento'!$P65)),'3º Saneamento'!G65," ")</f>
        <v xml:space="preserve"> </v>
      </c>
      <c r="H65" s="5" t="str">
        <f>IF(AND('3º Saneamento'!$O65&gt;30%,'3º Saneamento'!H65&gt;='3º Saneamento'!$P65,'3º Saneamento'!H65&lt;='3º Saneamento'!$Q65,COUNT('3º Saneamento'!$C65:$L65)&gt;3,OR('3º Saneamento'!$N65&lt;&gt;'2º Saneamento'!$N65,'3º Saneamento'!$O65&lt;&gt;'2º Saneamento'!$O65,'3º Saneamento'!$P65&lt;&gt;'2º Saneamento'!$P65)),'3º Saneamento'!H65," ")</f>
        <v xml:space="preserve"> </v>
      </c>
      <c r="I65" s="5" t="str">
        <f>IF(AND('3º Saneamento'!$O65&gt;30%,'3º Saneamento'!I65&gt;='3º Saneamento'!$P65,'3º Saneamento'!I65&lt;='3º Saneamento'!$Q65,COUNT('3º Saneamento'!$C65:$L65)&gt;3,OR('3º Saneamento'!$N65&lt;&gt;'2º Saneamento'!$N65,'3º Saneamento'!$O65&lt;&gt;'2º Saneamento'!$O65,'3º Saneamento'!$P65&lt;&gt;'2º Saneamento'!$P65)),'3º Saneamento'!I65," ")</f>
        <v xml:space="preserve"> </v>
      </c>
      <c r="J65" s="5" t="str">
        <f>IF(AND('3º Saneamento'!$O65&gt;30%,'3º Saneamento'!J65&gt;='3º Saneamento'!$P65,'3º Saneamento'!J65&lt;='3º Saneamento'!$Q65,COUNT('3º Saneamento'!$C65:$L65)&gt;3,OR('3º Saneamento'!$N65&lt;&gt;'2º Saneamento'!$N65,'3º Saneamento'!$O65&lt;&gt;'2º Saneamento'!$O65,'3º Saneamento'!$P65&lt;&gt;'2º Saneamento'!$P65)),'3º Saneamento'!J65," ")</f>
        <v xml:space="preserve"> </v>
      </c>
      <c r="K65" s="5" t="str">
        <f>IF(AND('3º Saneamento'!$O65&gt;30%,'3º Saneamento'!K65&gt;='3º Saneamento'!$P65,'3º Saneamento'!K65&lt;='3º Saneamento'!$Q65,COUNT('3º Saneamento'!$C65:$L65)&gt;3,OR('3º Saneamento'!$N65&lt;&gt;'2º Saneamento'!$N65,'3º Saneamento'!$O65&lt;&gt;'2º Saneamento'!$O65,'3º Saneamento'!$P65&lt;&gt;'2º Saneamento'!$P65)),'3º Saneamento'!K65," ")</f>
        <v xml:space="preserve"> </v>
      </c>
      <c r="L65" s="5" t="str">
        <f>IF(AND('3º Saneamento'!$O65&gt;30%,'3º Saneamento'!L65&gt;='3º Saneamento'!$P65,'3º Saneamento'!L65&lt;='3º Saneamento'!$Q65,COUNT('3º Saneamento'!$C65:$L65)&gt;3,OR('3º Saneamento'!$N65&lt;&gt;'2º Saneamento'!$N65,'3º Saneamento'!$O65&lt;&gt;'2º Saneamento'!$O65,'3º Saneamento'!$P65&lt;&gt;'2º Saneamento'!$P65)),'3º Saneamento'!L65," ")</f>
        <v xml:space="preserve"> </v>
      </c>
      <c r="M65" s="44" t="str">
        <f t="shared" si="10"/>
        <v/>
      </c>
      <c r="N65" s="7" t="str">
        <f t="shared" si="11"/>
        <v/>
      </c>
      <c r="O65" s="8" t="str">
        <f t="shared" si="12"/>
        <v/>
      </c>
      <c r="P65" s="6" t="str">
        <f t="shared" si="13"/>
        <v/>
      </c>
      <c r="Q65" s="5" t="str">
        <f t="shared" si="14"/>
        <v/>
      </c>
    </row>
    <row r="66" spans="1:17" ht="12.75" customHeight="1" x14ac:dyDescent="0.25">
      <c r="A66" s="3" t="str">
        <f>IF('Série original'!$A66&lt;&gt;"",'Série original'!$A66,"")</f>
        <v/>
      </c>
      <c r="B66" s="4" t="str">
        <f>IF('Série original'!$B66&lt;&gt;"",'Série original'!$B66,"")</f>
        <v/>
      </c>
      <c r="C66" s="5" t="str">
        <f>IF(AND('3º Saneamento'!$O66&gt;30%,'3º Saneamento'!C66&gt;='3º Saneamento'!$P66,'3º Saneamento'!C66&lt;='3º Saneamento'!$Q66,COUNT('3º Saneamento'!$C66:$L66)&gt;3,OR('3º Saneamento'!$N66&lt;&gt;'2º Saneamento'!$N66,'3º Saneamento'!$O66&lt;&gt;'2º Saneamento'!$O66,'3º Saneamento'!$P66&lt;&gt;'2º Saneamento'!$P66)),'3º Saneamento'!C66," ")</f>
        <v xml:space="preserve"> </v>
      </c>
      <c r="D66" s="5" t="str">
        <f>IF(AND('3º Saneamento'!$O66&gt;30%,'3º Saneamento'!D66&gt;='3º Saneamento'!$P66,'3º Saneamento'!D66&lt;='3º Saneamento'!$Q66,COUNT('3º Saneamento'!$C66:$L66)&gt;3,OR('3º Saneamento'!$N66&lt;&gt;'2º Saneamento'!$N66,'3º Saneamento'!$O66&lt;&gt;'2º Saneamento'!$O66,'3º Saneamento'!$P66&lt;&gt;'2º Saneamento'!$P66)),'3º Saneamento'!D66," ")</f>
        <v xml:space="preserve"> </v>
      </c>
      <c r="E66" s="5" t="str">
        <f>IF(AND('3º Saneamento'!$O66&gt;30%,'3º Saneamento'!E66&gt;='3º Saneamento'!$P66,'3º Saneamento'!E66&lt;='3º Saneamento'!$Q66,COUNT('3º Saneamento'!$C66:$L66)&gt;3,OR('3º Saneamento'!$N66&lt;&gt;'2º Saneamento'!$N66,'3º Saneamento'!$O66&lt;&gt;'2º Saneamento'!$O66,'3º Saneamento'!$P66&lt;&gt;'2º Saneamento'!$P66)),'3º Saneamento'!E66," ")</f>
        <v xml:space="preserve"> </v>
      </c>
      <c r="F66" s="5" t="str">
        <f>IF(AND('3º Saneamento'!$O66&gt;30%,'3º Saneamento'!F66&gt;='3º Saneamento'!$P66,'3º Saneamento'!F66&lt;='3º Saneamento'!$Q66,COUNT('3º Saneamento'!$C66:$L66)&gt;3,OR('3º Saneamento'!$N66&lt;&gt;'2º Saneamento'!$N66,'3º Saneamento'!$O66&lt;&gt;'2º Saneamento'!$O66,'3º Saneamento'!$P66&lt;&gt;'2º Saneamento'!$P66)),'3º Saneamento'!F66," ")</f>
        <v xml:space="preserve"> </v>
      </c>
      <c r="G66" s="5" t="str">
        <f>IF(AND('3º Saneamento'!$O66&gt;30%,'3º Saneamento'!G66&gt;='3º Saneamento'!$P66,'3º Saneamento'!G66&lt;='3º Saneamento'!$Q66,COUNT('3º Saneamento'!$C66:$L66)&gt;3,OR('3º Saneamento'!$N66&lt;&gt;'2º Saneamento'!$N66,'3º Saneamento'!$O66&lt;&gt;'2º Saneamento'!$O66,'3º Saneamento'!$P66&lt;&gt;'2º Saneamento'!$P66)),'3º Saneamento'!G66," ")</f>
        <v xml:space="preserve"> </v>
      </c>
      <c r="H66" s="5" t="str">
        <f>IF(AND('3º Saneamento'!$O66&gt;30%,'3º Saneamento'!H66&gt;='3º Saneamento'!$P66,'3º Saneamento'!H66&lt;='3º Saneamento'!$Q66,COUNT('3º Saneamento'!$C66:$L66)&gt;3,OR('3º Saneamento'!$N66&lt;&gt;'2º Saneamento'!$N66,'3º Saneamento'!$O66&lt;&gt;'2º Saneamento'!$O66,'3º Saneamento'!$P66&lt;&gt;'2º Saneamento'!$P66)),'3º Saneamento'!H66," ")</f>
        <v xml:space="preserve"> </v>
      </c>
      <c r="I66" s="5" t="str">
        <f>IF(AND('3º Saneamento'!$O66&gt;30%,'3º Saneamento'!I66&gt;='3º Saneamento'!$P66,'3º Saneamento'!I66&lt;='3º Saneamento'!$Q66,COUNT('3º Saneamento'!$C66:$L66)&gt;3,OR('3º Saneamento'!$N66&lt;&gt;'2º Saneamento'!$N66,'3º Saneamento'!$O66&lt;&gt;'2º Saneamento'!$O66,'3º Saneamento'!$P66&lt;&gt;'2º Saneamento'!$P66)),'3º Saneamento'!I66," ")</f>
        <v xml:space="preserve"> </v>
      </c>
      <c r="J66" s="5" t="str">
        <f>IF(AND('3º Saneamento'!$O66&gt;30%,'3º Saneamento'!J66&gt;='3º Saneamento'!$P66,'3º Saneamento'!J66&lt;='3º Saneamento'!$Q66,COUNT('3º Saneamento'!$C66:$L66)&gt;3,OR('3º Saneamento'!$N66&lt;&gt;'2º Saneamento'!$N66,'3º Saneamento'!$O66&lt;&gt;'2º Saneamento'!$O66,'3º Saneamento'!$P66&lt;&gt;'2º Saneamento'!$P66)),'3º Saneamento'!J66," ")</f>
        <v xml:space="preserve"> </v>
      </c>
      <c r="K66" s="5" t="str">
        <f>IF(AND('3º Saneamento'!$O66&gt;30%,'3º Saneamento'!K66&gt;='3º Saneamento'!$P66,'3º Saneamento'!K66&lt;='3º Saneamento'!$Q66,COUNT('3º Saneamento'!$C66:$L66)&gt;3,OR('3º Saneamento'!$N66&lt;&gt;'2º Saneamento'!$N66,'3º Saneamento'!$O66&lt;&gt;'2º Saneamento'!$O66,'3º Saneamento'!$P66&lt;&gt;'2º Saneamento'!$P66)),'3º Saneamento'!K66," ")</f>
        <v xml:space="preserve"> </v>
      </c>
      <c r="L66" s="5" t="str">
        <f>IF(AND('3º Saneamento'!$O66&gt;30%,'3º Saneamento'!L66&gt;='3º Saneamento'!$P66,'3º Saneamento'!L66&lt;='3º Saneamento'!$Q66,COUNT('3º Saneamento'!$C66:$L66)&gt;3,OR('3º Saneamento'!$N66&lt;&gt;'2º Saneamento'!$N66,'3º Saneamento'!$O66&lt;&gt;'2º Saneamento'!$O66,'3º Saneamento'!$P66&lt;&gt;'2º Saneamento'!$P66)),'3º Saneamento'!L66," ")</f>
        <v xml:space="preserve"> </v>
      </c>
      <c r="M66" s="44" t="str">
        <f t="shared" si="10"/>
        <v/>
      </c>
      <c r="N66" s="7" t="str">
        <f t="shared" si="11"/>
        <v/>
      </c>
      <c r="O66" s="8" t="str">
        <f t="shared" si="12"/>
        <v/>
      </c>
      <c r="P66" s="6" t="str">
        <f t="shared" si="13"/>
        <v/>
      </c>
      <c r="Q66" s="5" t="str">
        <f t="shared" si="14"/>
        <v/>
      </c>
    </row>
    <row r="67" spans="1:17" ht="12.75" customHeight="1" x14ac:dyDescent="0.25">
      <c r="A67" s="3" t="str">
        <f>IF('Série original'!$A67&lt;&gt;"",'Série original'!$A67,"")</f>
        <v/>
      </c>
      <c r="B67" s="4" t="str">
        <f>IF('Série original'!$B67&lt;&gt;"",'Série original'!$B67,"")</f>
        <v/>
      </c>
      <c r="C67" s="5" t="str">
        <f>IF(AND('3º Saneamento'!$O67&gt;30%,'3º Saneamento'!C67&gt;='3º Saneamento'!$P67,'3º Saneamento'!C67&lt;='3º Saneamento'!$Q67,COUNT('3º Saneamento'!$C67:$L67)&gt;3,OR('3º Saneamento'!$N67&lt;&gt;'2º Saneamento'!$N67,'3º Saneamento'!$O67&lt;&gt;'2º Saneamento'!$O67,'3º Saneamento'!$P67&lt;&gt;'2º Saneamento'!$P67)),'3º Saneamento'!C67," ")</f>
        <v xml:space="preserve"> </v>
      </c>
      <c r="D67" s="5" t="str">
        <f>IF(AND('3º Saneamento'!$O67&gt;30%,'3º Saneamento'!D67&gt;='3º Saneamento'!$P67,'3º Saneamento'!D67&lt;='3º Saneamento'!$Q67,COUNT('3º Saneamento'!$C67:$L67)&gt;3,OR('3º Saneamento'!$N67&lt;&gt;'2º Saneamento'!$N67,'3º Saneamento'!$O67&lt;&gt;'2º Saneamento'!$O67,'3º Saneamento'!$P67&lt;&gt;'2º Saneamento'!$P67)),'3º Saneamento'!D67," ")</f>
        <v xml:space="preserve"> </v>
      </c>
      <c r="E67" s="5" t="str">
        <f>IF(AND('3º Saneamento'!$O67&gt;30%,'3º Saneamento'!E67&gt;='3º Saneamento'!$P67,'3º Saneamento'!E67&lt;='3º Saneamento'!$Q67,COUNT('3º Saneamento'!$C67:$L67)&gt;3,OR('3º Saneamento'!$N67&lt;&gt;'2º Saneamento'!$N67,'3º Saneamento'!$O67&lt;&gt;'2º Saneamento'!$O67,'3º Saneamento'!$P67&lt;&gt;'2º Saneamento'!$P67)),'3º Saneamento'!E67," ")</f>
        <v xml:space="preserve"> </v>
      </c>
      <c r="F67" s="5" t="str">
        <f>IF(AND('3º Saneamento'!$O67&gt;30%,'3º Saneamento'!F67&gt;='3º Saneamento'!$P67,'3º Saneamento'!F67&lt;='3º Saneamento'!$Q67,COUNT('3º Saneamento'!$C67:$L67)&gt;3,OR('3º Saneamento'!$N67&lt;&gt;'2º Saneamento'!$N67,'3º Saneamento'!$O67&lt;&gt;'2º Saneamento'!$O67,'3º Saneamento'!$P67&lt;&gt;'2º Saneamento'!$P67)),'3º Saneamento'!F67," ")</f>
        <v xml:space="preserve"> </v>
      </c>
      <c r="G67" s="5" t="str">
        <f>IF(AND('3º Saneamento'!$O67&gt;30%,'3º Saneamento'!G67&gt;='3º Saneamento'!$P67,'3º Saneamento'!G67&lt;='3º Saneamento'!$Q67,COUNT('3º Saneamento'!$C67:$L67)&gt;3,OR('3º Saneamento'!$N67&lt;&gt;'2º Saneamento'!$N67,'3º Saneamento'!$O67&lt;&gt;'2º Saneamento'!$O67,'3º Saneamento'!$P67&lt;&gt;'2º Saneamento'!$P67)),'3º Saneamento'!G67," ")</f>
        <v xml:space="preserve"> </v>
      </c>
      <c r="H67" s="5" t="str">
        <f>IF(AND('3º Saneamento'!$O67&gt;30%,'3º Saneamento'!H67&gt;='3º Saneamento'!$P67,'3º Saneamento'!H67&lt;='3º Saneamento'!$Q67,COUNT('3º Saneamento'!$C67:$L67)&gt;3,OR('3º Saneamento'!$N67&lt;&gt;'2º Saneamento'!$N67,'3º Saneamento'!$O67&lt;&gt;'2º Saneamento'!$O67,'3º Saneamento'!$P67&lt;&gt;'2º Saneamento'!$P67)),'3º Saneamento'!H67," ")</f>
        <v xml:space="preserve"> </v>
      </c>
      <c r="I67" s="5" t="str">
        <f>IF(AND('3º Saneamento'!$O67&gt;30%,'3º Saneamento'!I67&gt;='3º Saneamento'!$P67,'3º Saneamento'!I67&lt;='3º Saneamento'!$Q67,COUNT('3º Saneamento'!$C67:$L67)&gt;3,OR('3º Saneamento'!$N67&lt;&gt;'2º Saneamento'!$N67,'3º Saneamento'!$O67&lt;&gt;'2º Saneamento'!$O67,'3º Saneamento'!$P67&lt;&gt;'2º Saneamento'!$P67)),'3º Saneamento'!I67," ")</f>
        <v xml:space="preserve"> </v>
      </c>
      <c r="J67" s="5" t="str">
        <f>IF(AND('3º Saneamento'!$O67&gt;30%,'3º Saneamento'!J67&gt;='3º Saneamento'!$P67,'3º Saneamento'!J67&lt;='3º Saneamento'!$Q67,COUNT('3º Saneamento'!$C67:$L67)&gt;3,OR('3º Saneamento'!$N67&lt;&gt;'2º Saneamento'!$N67,'3º Saneamento'!$O67&lt;&gt;'2º Saneamento'!$O67,'3º Saneamento'!$P67&lt;&gt;'2º Saneamento'!$P67)),'3º Saneamento'!J67," ")</f>
        <v xml:space="preserve"> </v>
      </c>
      <c r="K67" s="5" t="str">
        <f>IF(AND('3º Saneamento'!$O67&gt;30%,'3º Saneamento'!K67&gt;='3º Saneamento'!$P67,'3º Saneamento'!K67&lt;='3º Saneamento'!$Q67,COUNT('3º Saneamento'!$C67:$L67)&gt;3,OR('3º Saneamento'!$N67&lt;&gt;'2º Saneamento'!$N67,'3º Saneamento'!$O67&lt;&gt;'2º Saneamento'!$O67,'3º Saneamento'!$P67&lt;&gt;'2º Saneamento'!$P67)),'3º Saneamento'!K67," ")</f>
        <v xml:space="preserve"> </v>
      </c>
      <c r="L67" s="5" t="str">
        <f>IF(AND('3º Saneamento'!$O67&gt;30%,'3º Saneamento'!L67&gt;='3º Saneamento'!$P67,'3º Saneamento'!L67&lt;='3º Saneamento'!$Q67,COUNT('3º Saneamento'!$C67:$L67)&gt;3,OR('3º Saneamento'!$N67&lt;&gt;'2º Saneamento'!$N67,'3º Saneamento'!$O67&lt;&gt;'2º Saneamento'!$O67,'3º Saneamento'!$P67&lt;&gt;'2º Saneamento'!$P67)),'3º Saneamento'!L67," ")</f>
        <v xml:space="preserve"> </v>
      </c>
      <c r="M67" s="44" t="str">
        <f t="shared" si="10"/>
        <v/>
      </c>
      <c r="N67" s="7" t="str">
        <f t="shared" si="11"/>
        <v/>
      </c>
      <c r="O67" s="8" t="str">
        <f t="shared" si="12"/>
        <v/>
      </c>
      <c r="P67" s="6" t="str">
        <f t="shared" si="13"/>
        <v/>
      </c>
      <c r="Q67" s="5" t="str">
        <f t="shared" si="14"/>
        <v/>
      </c>
    </row>
    <row r="68" spans="1:17" ht="12.75" customHeight="1" x14ac:dyDescent="0.25">
      <c r="A68" s="3" t="str">
        <f>IF('Série original'!$A68&lt;&gt;"",'Série original'!$A68,"")</f>
        <v/>
      </c>
      <c r="B68" s="4" t="str">
        <f>IF('Série original'!$B68&lt;&gt;"",'Série original'!$B68,"")</f>
        <v/>
      </c>
      <c r="C68" s="5" t="str">
        <f>IF(AND('3º Saneamento'!$O68&gt;30%,'3º Saneamento'!C68&gt;='3º Saneamento'!$P68,'3º Saneamento'!C68&lt;='3º Saneamento'!$Q68,COUNT('3º Saneamento'!$C68:$L68)&gt;3,OR('3º Saneamento'!$N68&lt;&gt;'2º Saneamento'!$N68,'3º Saneamento'!$O68&lt;&gt;'2º Saneamento'!$O68,'3º Saneamento'!$P68&lt;&gt;'2º Saneamento'!$P68)),'3º Saneamento'!C68," ")</f>
        <v xml:space="preserve"> </v>
      </c>
      <c r="D68" s="5" t="str">
        <f>IF(AND('3º Saneamento'!$O68&gt;30%,'3º Saneamento'!D68&gt;='3º Saneamento'!$P68,'3º Saneamento'!D68&lt;='3º Saneamento'!$Q68,COUNT('3º Saneamento'!$C68:$L68)&gt;3,OR('3º Saneamento'!$N68&lt;&gt;'2º Saneamento'!$N68,'3º Saneamento'!$O68&lt;&gt;'2º Saneamento'!$O68,'3º Saneamento'!$P68&lt;&gt;'2º Saneamento'!$P68)),'3º Saneamento'!D68," ")</f>
        <v xml:space="preserve"> </v>
      </c>
      <c r="E68" s="5" t="str">
        <f>IF(AND('3º Saneamento'!$O68&gt;30%,'3º Saneamento'!E68&gt;='3º Saneamento'!$P68,'3º Saneamento'!E68&lt;='3º Saneamento'!$Q68,COUNT('3º Saneamento'!$C68:$L68)&gt;3,OR('3º Saneamento'!$N68&lt;&gt;'2º Saneamento'!$N68,'3º Saneamento'!$O68&lt;&gt;'2º Saneamento'!$O68,'3º Saneamento'!$P68&lt;&gt;'2º Saneamento'!$P68)),'3º Saneamento'!E68," ")</f>
        <v xml:space="preserve"> </v>
      </c>
      <c r="F68" s="5" t="str">
        <f>IF(AND('3º Saneamento'!$O68&gt;30%,'3º Saneamento'!F68&gt;='3º Saneamento'!$P68,'3º Saneamento'!F68&lt;='3º Saneamento'!$Q68,COUNT('3º Saneamento'!$C68:$L68)&gt;3,OR('3º Saneamento'!$N68&lt;&gt;'2º Saneamento'!$N68,'3º Saneamento'!$O68&lt;&gt;'2º Saneamento'!$O68,'3º Saneamento'!$P68&lt;&gt;'2º Saneamento'!$P68)),'3º Saneamento'!F68," ")</f>
        <v xml:space="preserve"> </v>
      </c>
      <c r="G68" s="5" t="str">
        <f>IF(AND('3º Saneamento'!$O68&gt;30%,'3º Saneamento'!G68&gt;='3º Saneamento'!$P68,'3º Saneamento'!G68&lt;='3º Saneamento'!$Q68,COUNT('3º Saneamento'!$C68:$L68)&gt;3,OR('3º Saneamento'!$N68&lt;&gt;'2º Saneamento'!$N68,'3º Saneamento'!$O68&lt;&gt;'2º Saneamento'!$O68,'3º Saneamento'!$P68&lt;&gt;'2º Saneamento'!$P68)),'3º Saneamento'!G68," ")</f>
        <v xml:space="preserve"> </v>
      </c>
      <c r="H68" s="5" t="str">
        <f>IF(AND('3º Saneamento'!$O68&gt;30%,'3º Saneamento'!H68&gt;='3º Saneamento'!$P68,'3º Saneamento'!H68&lt;='3º Saneamento'!$Q68,COUNT('3º Saneamento'!$C68:$L68)&gt;3,OR('3º Saneamento'!$N68&lt;&gt;'2º Saneamento'!$N68,'3º Saneamento'!$O68&lt;&gt;'2º Saneamento'!$O68,'3º Saneamento'!$P68&lt;&gt;'2º Saneamento'!$P68)),'3º Saneamento'!H68," ")</f>
        <v xml:space="preserve"> </v>
      </c>
      <c r="I68" s="5" t="str">
        <f>IF(AND('3º Saneamento'!$O68&gt;30%,'3º Saneamento'!I68&gt;='3º Saneamento'!$P68,'3º Saneamento'!I68&lt;='3º Saneamento'!$Q68,COUNT('3º Saneamento'!$C68:$L68)&gt;3,OR('3º Saneamento'!$N68&lt;&gt;'2º Saneamento'!$N68,'3º Saneamento'!$O68&lt;&gt;'2º Saneamento'!$O68,'3º Saneamento'!$P68&lt;&gt;'2º Saneamento'!$P68)),'3º Saneamento'!I68," ")</f>
        <v xml:space="preserve"> </v>
      </c>
      <c r="J68" s="5" t="str">
        <f>IF(AND('3º Saneamento'!$O68&gt;30%,'3º Saneamento'!J68&gt;='3º Saneamento'!$P68,'3º Saneamento'!J68&lt;='3º Saneamento'!$Q68,COUNT('3º Saneamento'!$C68:$L68)&gt;3,OR('3º Saneamento'!$N68&lt;&gt;'2º Saneamento'!$N68,'3º Saneamento'!$O68&lt;&gt;'2º Saneamento'!$O68,'3º Saneamento'!$P68&lt;&gt;'2º Saneamento'!$P68)),'3º Saneamento'!J68," ")</f>
        <v xml:space="preserve"> </v>
      </c>
      <c r="K68" s="5" t="str">
        <f>IF(AND('3º Saneamento'!$O68&gt;30%,'3º Saneamento'!K68&gt;='3º Saneamento'!$P68,'3º Saneamento'!K68&lt;='3º Saneamento'!$Q68,COUNT('3º Saneamento'!$C68:$L68)&gt;3,OR('3º Saneamento'!$N68&lt;&gt;'2º Saneamento'!$N68,'3º Saneamento'!$O68&lt;&gt;'2º Saneamento'!$O68,'3º Saneamento'!$P68&lt;&gt;'2º Saneamento'!$P68)),'3º Saneamento'!K68," ")</f>
        <v xml:space="preserve"> </v>
      </c>
      <c r="L68" s="5" t="str">
        <f>IF(AND('3º Saneamento'!$O68&gt;30%,'3º Saneamento'!L68&gt;='3º Saneamento'!$P68,'3º Saneamento'!L68&lt;='3º Saneamento'!$Q68,COUNT('3º Saneamento'!$C68:$L68)&gt;3,OR('3º Saneamento'!$N68&lt;&gt;'2º Saneamento'!$N68,'3º Saneamento'!$O68&lt;&gt;'2º Saneamento'!$O68,'3º Saneamento'!$P68&lt;&gt;'2º Saneamento'!$P68)),'3º Saneamento'!L68," ")</f>
        <v xml:space="preserve"> </v>
      </c>
      <c r="M68" s="44" t="str">
        <f t="shared" si="10"/>
        <v/>
      </c>
      <c r="N68" s="7" t="str">
        <f t="shared" si="11"/>
        <v/>
      </c>
      <c r="O68" s="8" t="str">
        <f t="shared" si="12"/>
        <v/>
      </c>
      <c r="P68" s="6" t="str">
        <f t="shared" si="13"/>
        <v/>
      </c>
      <c r="Q68" s="5" t="str">
        <f t="shared" si="14"/>
        <v/>
      </c>
    </row>
    <row r="69" spans="1:17" ht="12.75" customHeight="1" x14ac:dyDescent="0.25">
      <c r="A69" s="3" t="str">
        <f>IF('Série original'!$A69&lt;&gt;"",'Série original'!$A69,"")</f>
        <v/>
      </c>
      <c r="B69" s="4" t="str">
        <f>IF('Série original'!$B69&lt;&gt;"",'Série original'!$B69,"")</f>
        <v/>
      </c>
      <c r="C69" s="5" t="str">
        <f>IF(AND('3º Saneamento'!$O69&gt;30%,'3º Saneamento'!C69&gt;='3º Saneamento'!$P69,'3º Saneamento'!C69&lt;='3º Saneamento'!$Q69,COUNT('3º Saneamento'!$C69:$L69)&gt;3,OR('3º Saneamento'!$N69&lt;&gt;'2º Saneamento'!$N69,'3º Saneamento'!$O69&lt;&gt;'2º Saneamento'!$O69,'3º Saneamento'!$P69&lt;&gt;'2º Saneamento'!$P69)),'3º Saneamento'!C69," ")</f>
        <v xml:space="preserve"> </v>
      </c>
      <c r="D69" s="5" t="str">
        <f>IF(AND('3º Saneamento'!$O69&gt;30%,'3º Saneamento'!D69&gt;='3º Saneamento'!$P69,'3º Saneamento'!D69&lt;='3º Saneamento'!$Q69,COUNT('3º Saneamento'!$C69:$L69)&gt;3,OR('3º Saneamento'!$N69&lt;&gt;'2º Saneamento'!$N69,'3º Saneamento'!$O69&lt;&gt;'2º Saneamento'!$O69,'3º Saneamento'!$P69&lt;&gt;'2º Saneamento'!$P69)),'3º Saneamento'!D69," ")</f>
        <v xml:space="preserve"> </v>
      </c>
      <c r="E69" s="5" t="str">
        <f>IF(AND('3º Saneamento'!$O69&gt;30%,'3º Saneamento'!E69&gt;='3º Saneamento'!$P69,'3º Saneamento'!E69&lt;='3º Saneamento'!$Q69,COUNT('3º Saneamento'!$C69:$L69)&gt;3,OR('3º Saneamento'!$N69&lt;&gt;'2º Saneamento'!$N69,'3º Saneamento'!$O69&lt;&gt;'2º Saneamento'!$O69,'3º Saneamento'!$P69&lt;&gt;'2º Saneamento'!$P69)),'3º Saneamento'!E69," ")</f>
        <v xml:space="preserve"> </v>
      </c>
      <c r="F69" s="5" t="str">
        <f>IF(AND('3º Saneamento'!$O69&gt;30%,'3º Saneamento'!F69&gt;='3º Saneamento'!$P69,'3º Saneamento'!F69&lt;='3º Saneamento'!$Q69,COUNT('3º Saneamento'!$C69:$L69)&gt;3,OR('3º Saneamento'!$N69&lt;&gt;'2º Saneamento'!$N69,'3º Saneamento'!$O69&lt;&gt;'2º Saneamento'!$O69,'3º Saneamento'!$P69&lt;&gt;'2º Saneamento'!$P69)),'3º Saneamento'!F69," ")</f>
        <v xml:space="preserve"> </v>
      </c>
      <c r="G69" s="5" t="str">
        <f>IF(AND('3º Saneamento'!$O69&gt;30%,'3º Saneamento'!G69&gt;='3º Saneamento'!$P69,'3º Saneamento'!G69&lt;='3º Saneamento'!$Q69,COUNT('3º Saneamento'!$C69:$L69)&gt;3,OR('3º Saneamento'!$N69&lt;&gt;'2º Saneamento'!$N69,'3º Saneamento'!$O69&lt;&gt;'2º Saneamento'!$O69,'3º Saneamento'!$P69&lt;&gt;'2º Saneamento'!$P69)),'3º Saneamento'!G69," ")</f>
        <v xml:space="preserve"> </v>
      </c>
      <c r="H69" s="5" t="str">
        <f>IF(AND('3º Saneamento'!$O69&gt;30%,'3º Saneamento'!H69&gt;='3º Saneamento'!$P69,'3º Saneamento'!H69&lt;='3º Saneamento'!$Q69,COUNT('3º Saneamento'!$C69:$L69)&gt;3,OR('3º Saneamento'!$N69&lt;&gt;'2º Saneamento'!$N69,'3º Saneamento'!$O69&lt;&gt;'2º Saneamento'!$O69,'3º Saneamento'!$P69&lt;&gt;'2º Saneamento'!$P69)),'3º Saneamento'!H69," ")</f>
        <v xml:space="preserve"> </v>
      </c>
      <c r="I69" s="5" t="str">
        <f>IF(AND('3º Saneamento'!$O69&gt;30%,'3º Saneamento'!I69&gt;='3º Saneamento'!$P69,'3º Saneamento'!I69&lt;='3º Saneamento'!$Q69,COUNT('3º Saneamento'!$C69:$L69)&gt;3,OR('3º Saneamento'!$N69&lt;&gt;'2º Saneamento'!$N69,'3º Saneamento'!$O69&lt;&gt;'2º Saneamento'!$O69,'3º Saneamento'!$P69&lt;&gt;'2º Saneamento'!$P69)),'3º Saneamento'!I69," ")</f>
        <v xml:space="preserve"> </v>
      </c>
      <c r="J69" s="5" t="str">
        <f>IF(AND('3º Saneamento'!$O69&gt;30%,'3º Saneamento'!J69&gt;='3º Saneamento'!$P69,'3º Saneamento'!J69&lt;='3º Saneamento'!$Q69,COUNT('3º Saneamento'!$C69:$L69)&gt;3,OR('3º Saneamento'!$N69&lt;&gt;'2º Saneamento'!$N69,'3º Saneamento'!$O69&lt;&gt;'2º Saneamento'!$O69,'3º Saneamento'!$P69&lt;&gt;'2º Saneamento'!$P69)),'3º Saneamento'!J69," ")</f>
        <v xml:space="preserve"> </v>
      </c>
      <c r="K69" s="5" t="str">
        <f>IF(AND('3º Saneamento'!$O69&gt;30%,'3º Saneamento'!K69&gt;='3º Saneamento'!$P69,'3º Saneamento'!K69&lt;='3º Saneamento'!$Q69,COUNT('3º Saneamento'!$C69:$L69)&gt;3,OR('3º Saneamento'!$N69&lt;&gt;'2º Saneamento'!$N69,'3º Saneamento'!$O69&lt;&gt;'2º Saneamento'!$O69,'3º Saneamento'!$P69&lt;&gt;'2º Saneamento'!$P69)),'3º Saneamento'!K69," ")</f>
        <v xml:space="preserve"> </v>
      </c>
      <c r="L69" s="5" t="str">
        <f>IF(AND('3º Saneamento'!$O69&gt;30%,'3º Saneamento'!L69&gt;='3º Saneamento'!$P69,'3º Saneamento'!L69&lt;='3º Saneamento'!$Q69,COUNT('3º Saneamento'!$C69:$L69)&gt;3,OR('3º Saneamento'!$N69&lt;&gt;'2º Saneamento'!$N69,'3º Saneamento'!$O69&lt;&gt;'2º Saneamento'!$O69,'3º Saneamento'!$P69&lt;&gt;'2º Saneamento'!$P69)),'3º Saneamento'!L69," ")</f>
        <v xml:space="preserve"> </v>
      </c>
      <c r="M69" s="44" t="str">
        <f t="shared" si="10"/>
        <v/>
      </c>
      <c r="N69" s="7" t="str">
        <f t="shared" si="11"/>
        <v/>
      </c>
      <c r="O69" s="8" t="str">
        <f t="shared" si="12"/>
        <v/>
      </c>
      <c r="P69" s="6" t="str">
        <f t="shared" si="13"/>
        <v/>
      </c>
      <c r="Q69" s="5" t="str">
        <f t="shared" si="14"/>
        <v/>
      </c>
    </row>
    <row r="70" spans="1:17" ht="12.75" customHeight="1" x14ac:dyDescent="0.25">
      <c r="A70" s="3" t="str">
        <f>IF('Série original'!$A70&lt;&gt;"",'Série original'!$A70,"")</f>
        <v/>
      </c>
      <c r="B70" s="4" t="str">
        <f>IF('Série original'!$B70&lt;&gt;"",'Série original'!$B70,"")</f>
        <v/>
      </c>
      <c r="C70" s="5" t="str">
        <f>IF(AND('3º Saneamento'!$O70&gt;30%,'3º Saneamento'!C70&gt;='3º Saneamento'!$P70,'3º Saneamento'!C70&lt;='3º Saneamento'!$Q70,COUNT('3º Saneamento'!$C70:$L70)&gt;3,OR('3º Saneamento'!$N70&lt;&gt;'2º Saneamento'!$N70,'3º Saneamento'!$O70&lt;&gt;'2º Saneamento'!$O70,'3º Saneamento'!$P70&lt;&gt;'2º Saneamento'!$P70)),'3º Saneamento'!C70," ")</f>
        <v xml:space="preserve"> </v>
      </c>
      <c r="D70" s="5" t="str">
        <f>IF(AND('3º Saneamento'!$O70&gt;30%,'3º Saneamento'!D70&gt;='3º Saneamento'!$P70,'3º Saneamento'!D70&lt;='3º Saneamento'!$Q70,COUNT('3º Saneamento'!$C70:$L70)&gt;3,OR('3º Saneamento'!$N70&lt;&gt;'2º Saneamento'!$N70,'3º Saneamento'!$O70&lt;&gt;'2º Saneamento'!$O70,'3º Saneamento'!$P70&lt;&gt;'2º Saneamento'!$P70)),'3º Saneamento'!D70," ")</f>
        <v xml:space="preserve"> </v>
      </c>
      <c r="E70" s="5" t="str">
        <f>IF(AND('3º Saneamento'!$O70&gt;30%,'3º Saneamento'!E70&gt;='3º Saneamento'!$P70,'3º Saneamento'!E70&lt;='3º Saneamento'!$Q70,COUNT('3º Saneamento'!$C70:$L70)&gt;3,OR('3º Saneamento'!$N70&lt;&gt;'2º Saneamento'!$N70,'3º Saneamento'!$O70&lt;&gt;'2º Saneamento'!$O70,'3º Saneamento'!$P70&lt;&gt;'2º Saneamento'!$P70)),'3º Saneamento'!E70," ")</f>
        <v xml:space="preserve"> </v>
      </c>
      <c r="F70" s="5" t="str">
        <f>IF(AND('3º Saneamento'!$O70&gt;30%,'3º Saneamento'!F70&gt;='3º Saneamento'!$P70,'3º Saneamento'!F70&lt;='3º Saneamento'!$Q70,COUNT('3º Saneamento'!$C70:$L70)&gt;3,OR('3º Saneamento'!$N70&lt;&gt;'2º Saneamento'!$N70,'3º Saneamento'!$O70&lt;&gt;'2º Saneamento'!$O70,'3º Saneamento'!$P70&lt;&gt;'2º Saneamento'!$P70)),'3º Saneamento'!F70," ")</f>
        <v xml:space="preserve"> </v>
      </c>
      <c r="G70" s="5" t="str">
        <f>IF(AND('3º Saneamento'!$O70&gt;30%,'3º Saneamento'!G70&gt;='3º Saneamento'!$P70,'3º Saneamento'!G70&lt;='3º Saneamento'!$Q70,COUNT('3º Saneamento'!$C70:$L70)&gt;3,OR('3º Saneamento'!$N70&lt;&gt;'2º Saneamento'!$N70,'3º Saneamento'!$O70&lt;&gt;'2º Saneamento'!$O70,'3º Saneamento'!$P70&lt;&gt;'2º Saneamento'!$P70)),'3º Saneamento'!G70," ")</f>
        <v xml:space="preserve"> </v>
      </c>
      <c r="H70" s="5" t="str">
        <f>IF(AND('3º Saneamento'!$O70&gt;30%,'3º Saneamento'!H70&gt;='3º Saneamento'!$P70,'3º Saneamento'!H70&lt;='3º Saneamento'!$Q70,COUNT('3º Saneamento'!$C70:$L70)&gt;3,OR('3º Saneamento'!$N70&lt;&gt;'2º Saneamento'!$N70,'3º Saneamento'!$O70&lt;&gt;'2º Saneamento'!$O70,'3º Saneamento'!$P70&lt;&gt;'2º Saneamento'!$P70)),'3º Saneamento'!H70," ")</f>
        <v xml:space="preserve"> </v>
      </c>
      <c r="I70" s="5" t="str">
        <f>IF(AND('3º Saneamento'!$O70&gt;30%,'3º Saneamento'!I70&gt;='3º Saneamento'!$P70,'3º Saneamento'!I70&lt;='3º Saneamento'!$Q70,COUNT('3º Saneamento'!$C70:$L70)&gt;3,OR('3º Saneamento'!$N70&lt;&gt;'2º Saneamento'!$N70,'3º Saneamento'!$O70&lt;&gt;'2º Saneamento'!$O70,'3º Saneamento'!$P70&lt;&gt;'2º Saneamento'!$P70)),'3º Saneamento'!I70," ")</f>
        <v xml:space="preserve"> </v>
      </c>
      <c r="J70" s="5" t="str">
        <f>IF(AND('3º Saneamento'!$O70&gt;30%,'3º Saneamento'!J70&gt;='3º Saneamento'!$P70,'3º Saneamento'!J70&lt;='3º Saneamento'!$Q70,COUNT('3º Saneamento'!$C70:$L70)&gt;3,OR('3º Saneamento'!$N70&lt;&gt;'2º Saneamento'!$N70,'3º Saneamento'!$O70&lt;&gt;'2º Saneamento'!$O70,'3º Saneamento'!$P70&lt;&gt;'2º Saneamento'!$P70)),'3º Saneamento'!J70," ")</f>
        <v xml:space="preserve"> </v>
      </c>
      <c r="K70" s="5" t="str">
        <f>IF(AND('3º Saneamento'!$O70&gt;30%,'3º Saneamento'!K70&gt;='3º Saneamento'!$P70,'3º Saneamento'!K70&lt;='3º Saneamento'!$Q70,COUNT('3º Saneamento'!$C70:$L70)&gt;3,OR('3º Saneamento'!$N70&lt;&gt;'2º Saneamento'!$N70,'3º Saneamento'!$O70&lt;&gt;'2º Saneamento'!$O70,'3º Saneamento'!$P70&lt;&gt;'2º Saneamento'!$P70)),'3º Saneamento'!K70," ")</f>
        <v xml:space="preserve"> </v>
      </c>
      <c r="L70" s="5" t="str">
        <f>IF(AND('3º Saneamento'!$O70&gt;30%,'3º Saneamento'!L70&gt;='3º Saneamento'!$P70,'3º Saneamento'!L70&lt;='3º Saneamento'!$Q70,COUNT('3º Saneamento'!$C70:$L70)&gt;3,OR('3º Saneamento'!$N70&lt;&gt;'2º Saneamento'!$N70,'3º Saneamento'!$O70&lt;&gt;'2º Saneamento'!$O70,'3º Saneamento'!$P70&lt;&gt;'2º Saneamento'!$P70)),'3º Saneamento'!L70," ")</f>
        <v xml:space="preserve"> </v>
      </c>
      <c r="M70" s="44" t="str">
        <f t="shared" si="10"/>
        <v/>
      </c>
      <c r="N70" s="7" t="str">
        <f t="shared" si="11"/>
        <v/>
      </c>
      <c r="O70" s="8" t="str">
        <f t="shared" si="12"/>
        <v/>
      </c>
      <c r="P70" s="6" t="str">
        <f t="shared" si="13"/>
        <v/>
      </c>
      <c r="Q70" s="5" t="str">
        <f t="shared" si="14"/>
        <v/>
      </c>
    </row>
    <row r="71" spans="1:17" ht="12.75" customHeight="1" x14ac:dyDescent="0.25">
      <c r="A71" s="3" t="str">
        <f>IF('Série original'!$A71&lt;&gt;"",'Série original'!$A71,"")</f>
        <v/>
      </c>
      <c r="B71" s="4" t="str">
        <f>IF('Série original'!$B71&lt;&gt;"",'Série original'!$B71,"")</f>
        <v/>
      </c>
      <c r="C71" s="5" t="str">
        <f>IF(AND('3º Saneamento'!$O71&gt;30%,'3º Saneamento'!C71&gt;='3º Saneamento'!$P71,'3º Saneamento'!C71&lt;='3º Saneamento'!$Q71,COUNT('3º Saneamento'!$C71:$L71)&gt;3,OR('3º Saneamento'!$N71&lt;&gt;'2º Saneamento'!$N71,'3º Saneamento'!$O71&lt;&gt;'2º Saneamento'!$O71,'3º Saneamento'!$P71&lt;&gt;'2º Saneamento'!$P71)),'3º Saneamento'!C71," ")</f>
        <v xml:space="preserve"> </v>
      </c>
      <c r="D71" s="5" t="str">
        <f>IF(AND('3º Saneamento'!$O71&gt;30%,'3º Saneamento'!D71&gt;='3º Saneamento'!$P71,'3º Saneamento'!D71&lt;='3º Saneamento'!$Q71,COUNT('3º Saneamento'!$C71:$L71)&gt;3,OR('3º Saneamento'!$N71&lt;&gt;'2º Saneamento'!$N71,'3º Saneamento'!$O71&lt;&gt;'2º Saneamento'!$O71,'3º Saneamento'!$P71&lt;&gt;'2º Saneamento'!$P71)),'3º Saneamento'!D71," ")</f>
        <v xml:space="preserve"> </v>
      </c>
      <c r="E71" s="5" t="str">
        <f>IF(AND('3º Saneamento'!$O71&gt;30%,'3º Saneamento'!E71&gt;='3º Saneamento'!$P71,'3º Saneamento'!E71&lt;='3º Saneamento'!$Q71,COUNT('3º Saneamento'!$C71:$L71)&gt;3,OR('3º Saneamento'!$N71&lt;&gt;'2º Saneamento'!$N71,'3º Saneamento'!$O71&lt;&gt;'2º Saneamento'!$O71,'3º Saneamento'!$P71&lt;&gt;'2º Saneamento'!$P71)),'3º Saneamento'!E71," ")</f>
        <v xml:space="preserve"> </v>
      </c>
      <c r="F71" s="5" t="str">
        <f>IF(AND('3º Saneamento'!$O71&gt;30%,'3º Saneamento'!F71&gt;='3º Saneamento'!$P71,'3º Saneamento'!F71&lt;='3º Saneamento'!$Q71,COUNT('3º Saneamento'!$C71:$L71)&gt;3,OR('3º Saneamento'!$N71&lt;&gt;'2º Saneamento'!$N71,'3º Saneamento'!$O71&lt;&gt;'2º Saneamento'!$O71,'3º Saneamento'!$P71&lt;&gt;'2º Saneamento'!$P71)),'3º Saneamento'!F71," ")</f>
        <v xml:space="preserve"> </v>
      </c>
      <c r="G71" s="5" t="str">
        <f>IF(AND('3º Saneamento'!$O71&gt;30%,'3º Saneamento'!G71&gt;='3º Saneamento'!$P71,'3º Saneamento'!G71&lt;='3º Saneamento'!$Q71,COUNT('3º Saneamento'!$C71:$L71)&gt;3,OR('3º Saneamento'!$N71&lt;&gt;'2º Saneamento'!$N71,'3º Saneamento'!$O71&lt;&gt;'2º Saneamento'!$O71,'3º Saneamento'!$P71&lt;&gt;'2º Saneamento'!$P71)),'3º Saneamento'!G71," ")</f>
        <v xml:space="preserve"> </v>
      </c>
      <c r="H71" s="5" t="str">
        <f>IF(AND('3º Saneamento'!$O71&gt;30%,'3º Saneamento'!H71&gt;='3º Saneamento'!$P71,'3º Saneamento'!H71&lt;='3º Saneamento'!$Q71,COUNT('3º Saneamento'!$C71:$L71)&gt;3,OR('3º Saneamento'!$N71&lt;&gt;'2º Saneamento'!$N71,'3º Saneamento'!$O71&lt;&gt;'2º Saneamento'!$O71,'3º Saneamento'!$P71&lt;&gt;'2º Saneamento'!$P71)),'3º Saneamento'!H71," ")</f>
        <v xml:space="preserve"> </v>
      </c>
      <c r="I71" s="5" t="str">
        <f>IF(AND('3º Saneamento'!$O71&gt;30%,'3º Saneamento'!I71&gt;='3º Saneamento'!$P71,'3º Saneamento'!I71&lt;='3º Saneamento'!$Q71,COUNT('3º Saneamento'!$C71:$L71)&gt;3,OR('3º Saneamento'!$N71&lt;&gt;'2º Saneamento'!$N71,'3º Saneamento'!$O71&lt;&gt;'2º Saneamento'!$O71,'3º Saneamento'!$P71&lt;&gt;'2º Saneamento'!$P71)),'3º Saneamento'!I71," ")</f>
        <v xml:space="preserve"> </v>
      </c>
      <c r="J71" s="5" t="str">
        <f>IF(AND('3º Saneamento'!$O71&gt;30%,'3º Saneamento'!J71&gt;='3º Saneamento'!$P71,'3º Saneamento'!J71&lt;='3º Saneamento'!$Q71,COUNT('3º Saneamento'!$C71:$L71)&gt;3,OR('3º Saneamento'!$N71&lt;&gt;'2º Saneamento'!$N71,'3º Saneamento'!$O71&lt;&gt;'2º Saneamento'!$O71,'3º Saneamento'!$P71&lt;&gt;'2º Saneamento'!$P71)),'3º Saneamento'!J71," ")</f>
        <v xml:space="preserve"> </v>
      </c>
      <c r="K71" s="5" t="str">
        <f>IF(AND('3º Saneamento'!$O71&gt;30%,'3º Saneamento'!K71&gt;='3º Saneamento'!$P71,'3º Saneamento'!K71&lt;='3º Saneamento'!$Q71,COUNT('3º Saneamento'!$C71:$L71)&gt;3,OR('3º Saneamento'!$N71&lt;&gt;'2º Saneamento'!$N71,'3º Saneamento'!$O71&lt;&gt;'2º Saneamento'!$O71,'3º Saneamento'!$P71&lt;&gt;'2º Saneamento'!$P71)),'3º Saneamento'!K71," ")</f>
        <v xml:space="preserve"> </v>
      </c>
      <c r="L71" s="5" t="str">
        <f>IF(AND('3º Saneamento'!$O71&gt;30%,'3º Saneamento'!L71&gt;='3º Saneamento'!$P71,'3º Saneamento'!L71&lt;='3º Saneamento'!$Q71,COUNT('3º Saneamento'!$C71:$L71)&gt;3,OR('3º Saneamento'!$N71&lt;&gt;'2º Saneamento'!$N71,'3º Saneamento'!$O71&lt;&gt;'2º Saneamento'!$O71,'3º Saneamento'!$P71&lt;&gt;'2º Saneamento'!$P71)),'3º Saneamento'!L71," ")</f>
        <v xml:space="preserve"> </v>
      </c>
      <c r="M71" s="44" t="str">
        <f t="shared" si="10"/>
        <v/>
      </c>
      <c r="N71" s="7" t="str">
        <f t="shared" si="11"/>
        <v/>
      </c>
      <c r="O71" s="8" t="str">
        <f t="shared" si="12"/>
        <v/>
      </c>
      <c r="P71" s="6" t="str">
        <f t="shared" si="13"/>
        <v/>
      </c>
      <c r="Q71" s="5" t="str">
        <f t="shared" si="14"/>
        <v/>
      </c>
    </row>
    <row r="72" spans="1:17" ht="12.75" customHeight="1" x14ac:dyDescent="0.25">
      <c r="A72" s="3" t="str">
        <f>IF('Série original'!$A72&lt;&gt;"",'Série original'!$A72,"")</f>
        <v/>
      </c>
      <c r="B72" s="4" t="str">
        <f>IF('Série original'!$B72&lt;&gt;"",'Série original'!$B72,"")</f>
        <v/>
      </c>
      <c r="C72" s="5" t="str">
        <f>IF(AND('3º Saneamento'!$O72&gt;30%,'3º Saneamento'!C72&gt;='3º Saneamento'!$P72,'3º Saneamento'!C72&lt;='3º Saneamento'!$Q72,COUNT('3º Saneamento'!$C72:$L72)&gt;3,OR('3º Saneamento'!$N72&lt;&gt;'2º Saneamento'!$N72,'3º Saneamento'!$O72&lt;&gt;'2º Saneamento'!$O72,'3º Saneamento'!$P72&lt;&gt;'2º Saneamento'!$P72)),'3º Saneamento'!C72," ")</f>
        <v xml:space="preserve"> </v>
      </c>
      <c r="D72" s="5" t="str">
        <f>IF(AND('3º Saneamento'!$O72&gt;30%,'3º Saneamento'!D72&gt;='3º Saneamento'!$P72,'3º Saneamento'!D72&lt;='3º Saneamento'!$Q72,COUNT('3º Saneamento'!$C72:$L72)&gt;3,OR('3º Saneamento'!$N72&lt;&gt;'2º Saneamento'!$N72,'3º Saneamento'!$O72&lt;&gt;'2º Saneamento'!$O72,'3º Saneamento'!$P72&lt;&gt;'2º Saneamento'!$P72)),'3º Saneamento'!D72," ")</f>
        <v xml:space="preserve"> </v>
      </c>
      <c r="E72" s="5" t="str">
        <f>IF(AND('3º Saneamento'!$O72&gt;30%,'3º Saneamento'!E72&gt;='3º Saneamento'!$P72,'3º Saneamento'!E72&lt;='3º Saneamento'!$Q72,COUNT('3º Saneamento'!$C72:$L72)&gt;3,OR('3º Saneamento'!$N72&lt;&gt;'2º Saneamento'!$N72,'3º Saneamento'!$O72&lt;&gt;'2º Saneamento'!$O72,'3º Saneamento'!$P72&lt;&gt;'2º Saneamento'!$P72)),'3º Saneamento'!E72," ")</f>
        <v xml:space="preserve"> </v>
      </c>
      <c r="F72" s="5" t="str">
        <f>IF(AND('3º Saneamento'!$O72&gt;30%,'3º Saneamento'!F72&gt;='3º Saneamento'!$P72,'3º Saneamento'!F72&lt;='3º Saneamento'!$Q72,COUNT('3º Saneamento'!$C72:$L72)&gt;3,OR('3º Saneamento'!$N72&lt;&gt;'2º Saneamento'!$N72,'3º Saneamento'!$O72&lt;&gt;'2º Saneamento'!$O72,'3º Saneamento'!$P72&lt;&gt;'2º Saneamento'!$P72)),'3º Saneamento'!F72," ")</f>
        <v xml:space="preserve"> </v>
      </c>
      <c r="G72" s="5" t="str">
        <f>IF(AND('3º Saneamento'!$O72&gt;30%,'3º Saneamento'!G72&gt;='3º Saneamento'!$P72,'3º Saneamento'!G72&lt;='3º Saneamento'!$Q72,COUNT('3º Saneamento'!$C72:$L72)&gt;3,OR('3º Saneamento'!$N72&lt;&gt;'2º Saneamento'!$N72,'3º Saneamento'!$O72&lt;&gt;'2º Saneamento'!$O72,'3º Saneamento'!$P72&lt;&gt;'2º Saneamento'!$P72)),'3º Saneamento'!G72," ")</f>
        <v xml:space="preserve"> </v>
      </c>
      <c r="H72" s="5" t="str">
        <f>IF(AND('3º Saneamento'!$O72&gt;30%,'3º Saneamento'!H72&gt;='3º Saneamento'!$P72,'3º Saneamento'!H72&lt;='3º Saneamento'!$Q72,COUNT('3º Saneamento'!$C72:$L72)&gt;3,OR('3º Saneamento'!$N72&lt;&gt;'2º Saneamento'!$N72,'3º Saneamento'!$O72&lt;&gt;'2º Saneamento'!$O72,'3º Saneamento'!$P72&lt;&gt;'2º Saneamento'!$P72)),'3º Saneamento'!H72," ")</f>
        <v xml:space="preserve"> </v>
      </c>
      <c r="I72" s="5" t="str">
        <f>IF(AND('3º Saneamento'!$O72&gt;30%,'3º Saneamento'!I72&gt;='3º Saneamento'!$P72,'3º Saneamento'!I72&lt;='3º Saneamento'!$Q72,COUNT('3º Saneamento'!$C72:$L72)&gt;3,OR('3º Saneamento'!$N72&lt;&gt;'2º Saneamento'!$N72,'3º Saneamento'!$O72&lt;&gt;'2º Saneamento'!$O72,'3º Saneamento'!$P72&lt;&gt;'2º Saneamento'!$P72)),'3º Saneamento'!I72," ")</f>
        <v xml:space="preserve"> </v>
      </c>
      <c r="J72" s="5" t="str">
        <f>IF(AND('3º Saneamento'!$O72&gt;30%,'3º Saneamento'!J72&gt;='3º Saneamento'!$P72,'3º Saneamento'!J72&lt;='3º Saneamento'!$Q72,COUNT('3º Saneamento'!$C72:$L72)&gt;3,OR('3º Saneamento'!$N72&lt;&gt;'2º Saneamento'!$N72,'3º Saneamento'!$O72&lt;&gt;'2º Saneamento'!$O72,'3º Saneamento'!$P72&lt;&gt;'2º Saneamento'!$P72)),'3º Saneamento'!J72," ")</f>
        <v xml:space="preserve"> </v>
      </c>
      <c r="K72" s="5" t="str">
        <f>IF(AND('3º Saneamento'!$O72&gt;30%,'3º Saneamento'!K72&gt;='3º Saneamento'!$P72,'3º Saneamento'!K72&lt;='3º Saneamento'!$Q72,COUNT('3º Saneamento'!$C72:$L72)&gt;3,OR('3º Saneamento'!$N72&lt;&gt;'2º Saneamento'!$N72,'3º Saneamento'!$O72&lt;&gt;'2º Saneamento'!$O72,'3º Saneamento'!$P72&lt;&gt;'2º Saneamento'!$P72)),'3º Saneamento'!K72," ")</f>
        <v xml:space="preserve"> </v>
      </c>
      <c r="L72" s="5" t="str">
        <f>IF(AND('3º Saneamento'!$O72&gt;30%,'3º Saneamento'!L72&gt;='3º Saneamento'!$P72,'3º Saneamento'!L72&lt;='3º Saneamento'!$Q72,COUNT('3º Saneamento'!$C72:$L72)&gt;3,OR('3º Saneamento'!$N72&lt;&gt;'2º Saneamento'!$N72,'3º Saneamento'!$O72&lt;&gt;'2º Saneamento'!$O72,'3º Saneamento'!$P72&lt;&gt;'2º Saneamento'!$P72)),'3º Saneamento'!L72," ")</f>
        <v xml:space="preserve"> </v>
      </c>
      <c r="M72" s="44" t="str">
        <f t="shared" si="10"/>
        <v/>
      </c>
      <c r="N72" s="7" t="str">
        <f t="shared" si="11"/>
        <v/>
      </c>
      <c r="O72" s="8" t="str">
        <f t="shared" si="12"/>
        <v/>
      </c>
      <c r="P72" s="6" t="str">
        <f t="shared" si="13"/>
        <v/>
      </c>
      <c r="Q72" s="5" t="str">
        <f t="shared" si="14"/>
        <v/>
      </c>
    </row>
    <row r="73" spans="1:17" ht="12.75" customHeight="1" x14ac:dyDescent="0.25">
      <c r="A73" s="3" t="str">
        <f>IF('Série original'!$A73&lt;&gt;"",'Série original'!$A73,"")</f>
        <v/>
      </c>
      <c r="B73" s="4" t="str">
        <f>IF('Série original'!$B73&lt;&gt;"",'Série original'!$B73,"")</f>
        <v/>
      </c>
      <c r="C73" s="5" t="str">
        <f>IF(AND('3º Saneamento'!$O73&gt;30%,'3º Saneamento'!C73&gt;='3º Saneamento'!$P73,'3º Saneamento'!C73&lt;='3º Saneamento'!$Q73,COUNT('3º Saneamento'!$C73:$L73)&gt;3,OR('3º Saneamento'!$N73&lt;&gt;'2º Saneamento'!$N73,'3º Saneamento'!$O73&lt;&gt;'2º Saneamento'!$O73,'3º Saneamento'!$P73&lt;&gt;'2º Saneamento'!$P73)),'3º Saneamento'!C73," ")</f>
        <v xml:space="preserve"> </v>
      </c>
      <c r="D73" s="5" t="str">
        <f>IF(AND('3º Saneamento'!$O73&gt;30%,'3º Saneamento'!D73&gt;='3º Saneamento'!$P73,'3º Saneamento'!D73&lt;='3º Saneamento'!$Q73,COUNT('3º Saneamento'!$C73:$L73)&gt;3,OR('3º Saneamento'!$N73&lt;&gt;'2º Saneamento'!$N73,'3º Saneamento'!$O73&lt;&gt;'2º Saneamento'!$O73,'3º Saneamento'!$P73&lt;&gt;'2º Saneamento'!$P73)),'3º Saneamento'!D73," ")</f>
        <v xml:space="preserve"> </v>
      </c>
      <c r="E73" s="5" t="str">
        <f>IF(AND('3º Saneamento'!$O73&gt;30%,'3º Saneamento'!E73&gt;='3º Saneamento'!$P73,'3º Saneamento'!E73&lt;='3º Saneamento'!$Q73,COUNT('3º Saneamento'!$C73:$L73)&gt;3,OR('3º Saneamento'!$N73&lt;&gt;'2º Saneamento'!$N73,'3º Saneamento'!$O73&lt;&gt;'2º Saneamento'!$O73,'3º Saneamento'!$P73&lt;&gt;'2º Saneamento'!$P73)),'3º Saneamento'!E73," ")</f>
        <v xml:space="preserve"> </v>
      </c>
      <c r="F73" s="5" t="str">
        <f>IF(AND('3º Saneamento'!$O73&gt;30%,'3º Saneamento'!F73&gt;='3º Saneamento'!$P73,'3º Saneamento'!F73&lt;='3º Saneamento'!$Q73,COUNT('3º Saneamento'!$C73:$L73)&gt;3,OR('3º Saneamento'!$N73&lt;&gt;'2º Saneamento'!$N73,'3º Saneamento'!$O73&lt;&gt;'2º Saneamento'!$O73,'3º Saneamento'!$P73&lt;&gt;'2º Saneamento'!$P73)),'3º Saneamento'!F73," ")</f>
        <v xml:space="preserve"> </v>
      </c>
      <c r="G73" s="5" t="str">
        <f>IF(AND('3º Saneamento'!$O73&gt;30%,'3º Saneamento'!G73&gt;='3º Saneamento'!$P73,'3º Saneamento'!G73&lt;='3º Saneamento'!$Q73,COUNT('3º Saneamento'!$C73:$L73)&gt;3,OR('3º Saneamento'!$N73&lt;&gt;'2º Saneamento'!$N73,'3º Saneamento'!$O73&lt;&gt;'2º Saneamento'!$O73,'3º Saneamento'!$P73&lt;&gt;'2º Saneamento'!$P73)),'3º Saneamento'!G73," ")</f>
        <v xml:space="preserve"> </v>
      </c>
      <c r="H73" s="5" t="str">
        <f>IF(AND('3º Saneamento'!$O73&gt;30%,'3º Saneamento'!H73&gt;='3º Saneamento'!$P73,'3º Saneamento'!H73&lt;='3º Saneamento'!$Q73,COUNT('3º Saneamento'!$C73:$L73)&gt;3,OR('3º Saneamento'!$N73&lt;&gt;'2º Saneamento'!$N73,'3º Saneamento'!$O73&lt;&gt;'2º Saneamento'!$O73,'3º Saneamento'!$P73&lt;&gt;'2º Saneamento'!$P73)),'3º Saneamento'!H73," ")</f>
        <v xml:space="preserve"> </v>
      </c>
      <c r="I73" s="5" t="str">
        <f>IF(AND('3º Saneamento'!$O73&gt;30%,'3º Saneamento'!I73&gt;='3º Saneamento'!$P73,'3º Saneamento'!I73&lt;='3º Saneamento'!$Q73,COUNT('3º Saneamento'!$C73:$L73)&gt;3,OR('3º Saneamento'!$N73&lt;&gt;'2º Saneamento'!$N73,'3º Saneamento'!$O73&lt;&gt;'2º Saneamento'!$O73,'3º Saneamento'!$P73&lt;&gt;'2º Saneamento'!$P73)),'3º Saneamento'!I73," ")</f>
        <v xml:space="preserve"> </v>
      </c>
      <c r="J73" s="5" t="str">
        <f>IF(AND('3º Saneamento'!$O73&gt;30%,'3º Saneamento'!J73&gt;='3º Saneamento'!$P73,'3º Saneamento'!J73&lt;='3º Saneamento'!$Q73,COUNT('3º Saneamento'!$C73:$L73)&gt;3,OR('3º Saneamento'!$N73&lt;&gt;'2º Saneamento'!$N73,'3º Saneamento'!$O73&lt;&gt;'2º Saneamento'!$O73,'3º Saneamento'!$P73&lt;&gt;'2º Saneamento'!$P73)),'3º Saneamento'!J73," ")</f>
        <v xml:space="preserve"> </v>
      </c>
      <c r="K73" s="5" t="str">
        <f>IF(AND('3º Saneamento'!$O73&gt;30%,'3º Saneamento'!K73&gt;='3º Saneamento'!$P73,'3º Saneamento'!K73&lt;='3º Saneamento'!$Q73,COUNT('3º Saneamento'!$C73:$L73)&gt;3,OR('3º Saneamento'!$N73&lt;&gt;'2º Saneamento'!$N73,'3º Saneamento'!$O73&lt;&gt;'2º Saneamento'!$O73,'3º Saneamento'!$P73&lt;&gt;'2º Saneamento'!$P73)),'3º Saneamento'!K73," ")</f>
        <v xml:space="preserve"> </v>
      </c>
      <c r="L73" s="5" t="str">
        <f>IF(AND('3º Saneamento'!$O73&gt;30%,'3º Saneamento'!L73&gt;='3º Saneamento'!$P73,'3º Saneamento'!L73&lt;='3º Saneamento'!$Q73,COUNT('3º Saneamento'!$C73:$L73)&gt;3,OR('3º Saneamento'!$N73&lt;&gt;'2º Saneamento'!$N73,'3º Saneamento'!$O73&lt;&gt;'2º Saneamento'!$O73,'3º Saneamento'!$P73&lt;&gt;'2º Saneamento'!$P73)),'3º Saneamento'!L73," ")</f>
        <v xml:space="preserve"> </v>
      </c>
      <c r="M73" s="44" t="str">
        <f t="shared" si="10"/>
        <v/>
      </c>
      <c r="N73" s="7" t="str">
        <f t="shared" si="11"/>
        <v/>
      </c>
      <c r="O73" s="8" t="str">
        <f t="shared" si="12"/>
        <v/>
      </c>
      <c r="P73" s="6" t="str">
        <f t="shared" si="13"/>
        <v/>
      </c>
      <c r="Q73" s="5" t="str">
        <f t="shared" si="14"/>
        <v/>
      </c>
    </row>
    <row r="74" spans="1:17" ht="12.75" customHeight="1" x14ac:dyDescent="0.25">
      <c r="A74" s="3" t="str">
        <f>IF('Série original'!$A74&lt;&gt;"",'Série original'!$A74,"")</f>
        <v/>
      </c>
      <c r="B74" s="4" t="str">
        <f>IF('Série original'!$B74&lt;&gt;"",'Série original'!$B74,"")</f>
        <v/>
      </c>
      <c r="C74" s="5" t="str">
        <f>IF(AND('3º Saneamento'!$O74&gt;30%,'3º Saneamento'!C74&gt;='3º Saneamento'!$P74,'3º Saneamento'!C74&lt;='3º Saneamento'!$Q74,COUNT('3º Saneamento'!$C74:$L74)&gt;3,OR('3º Saneamento'!$N74&lt;&gt;'2º Saneamento'!$N74,'3º Saneamento'!$O74&lt;&gt;'2º Saneamento'!$O74,'3º Saneamento'!$P74&lt;&gt;'2º Saneamento'!$P74)),'3º Saneamento'!C74," ")</f>
        <v xml:space="preserve"> </v>
      </c>
      <c r="D74" s="5" t="str">
        <f>IF(AND('3º Saneamento'!$O74&gt;30%,'3º Saneamento'!D74&gt;='3º Saneamento'!$P74,'3º Saneamento'!D74&lt;='3º Saneamento'!$Q74,COUNT('3º Saneamento'!$C74:$L74)&gt;3,OR('3º Saneamento'!$N74&lt;&gt;'2º Saneamento'!$N74,'3º Saneamento'!$O74&lt;&gt;'2º Saneamento'!$O74,'3º Saneamento'!$P74&lt;&gt;'2º Saneamento'!$P74)),'3º Saneamento'!D74," ")</f>
        <v xml:space="preserve"> </v>
      </c>
      <c r="E74" s="5" t="str">
        <f>IF(AND('3º Saneamento'!$O74&gt;30%,'3º Saneamento'!E74&gt;='3º Saneamento'!$P74,'3º Saneamento'!E74&lt;='3º Saneamento'!$Q74,COUNT('3º Saneamento'!$C74:$L74)&gt;3,OR('3º Saneamento'!$N74&lt;&gt;'2º Saneamento'!$N74,'3º Saneamento'!$O74&lt;&gt;'2º Saneamento'!$O74,'3º Saneamento'!$P74&lt;&gt;'2º Saneamento'!$P74)),'3º Saneamento'!E74," ")</f>
        <v xml:space="preserve"> </v>
      </c>
      <c r="F74" s="5" t="str">
        <f>IF(AND('3º Saneamento'!$O74&gt;30%,'3º Saneamento'!F74&gt;='3º Saneamento'!$P74,'3º Saneamento'!F74&lt;='3º Saneamento'!$Q74,COUNT('3º Saneamento'!$C74:$L74)&gt;3,OR('3º Saneamento'!$N74&lt;&gt;'2º Saneamento'!$N74,'3º Saneamento'!$O74&lt;&gt;'2º Saneamento'!$O74,'3º Saneamento'!$P74&lt;&gt;'2º Saneamento'!$P74)),'3º Saneamento'!F74," ")</f>
        <v xml:space="preserve"> </v>
      </c>
      <c r="G74" s="5" t="str">
        <f>IF(AND('3º Saneamento'!$O74&gt;30%,'3º Saneamento'!G74&gt;='3º Saneamento'!$P74,'3º Saneamento'!G74&lt;='3º Saneamento'!$Q74,COUNT('3º Saneamento'!$C74:$L74)&gt;3,OR('3º Saneamento'!$N74&lt;&gt;'2º Saneamento'!$N74,'3º Saneamento'!$O74&lt;&gt;'2º Saneamento'!$O74,'3º Saneamento'!$P74&lt;&gt;'2º Saneamento'!$P74)),'3º Saneamento'!G74," ")</f>
        <v xml:space="preserve"> </v>
      </c>
      <c r="H74" s="5" t="str">
        <f>IF(AND('3º Saneamento'!$O74&gt;30%,'3º Saneamento'!H74&gt;='3º Saneamento'!$P74,'3º Saneamento'!H74&lt;='3º Saneamento'!$Q74,COUNT('3º Saneamento'!$C74:$L74)&gt;3,OR('3º Saneamento'!$N74&lt;&gt;'2º Saneamento'!$N74,'3º Saneamento'!$O74&lt;&gt;'2º Saneamento'!$O74,'3º Saneamento'!$P74&lt;&gt;'2º Saneamento'!$P74)),'3º Saneamento'!H74," ")</f>
        <v xml:space="preserve"> </v>
      </c>
      <c r="I74" s="5" t="str">
        <f>IF(AND('3º Saneamento'!$O74&gt;30%,'3º Saneamento'!I74&gt;='3º Saneamento'!$P74,'3º Saneamento'!I74&lt;='3º Saneamento'!$Q74,COUNT('3º Saneamento'!$C74:$L74)&gt;3,OR('3º Saneamento'!$N74&lt;&gt;'2º Saneamento'!$N74,'3º Saneamento'!$O74&lt;&gt;'2º Saneamento'!$O74,'3º Saneamento'!$P74&lt;&gt;'2º Saneamento'!$P74)),'3º Saneamento'!I74," ")</f>
        <v xml:space="preserve"> </v>
      </c>
      <c r="J74" s="5" t="str">
        <f>IF(AND('3º Saneamento'!$O74&gt;30%,'3º Saneamento'!J74&gt;='3º Saneamento'!$P74,'3º Saneamento'!J74&lt;='3º Saneamento'!$Q74,COUNT('3º Saneamento'!$C74:$L74)&gt;3,OR('3º Saneamento'!$N74&lt;&gt;'2º Saneamento'!$N74,'3º Saneamento'!$O74&lt;&gt;'2º Saneamento'!$O74,'3º Saneamento'!$P74&lt;&gt;'2º Saneamento'!$P74)),'3º Saneamento'!J74," ")</f>
        <v xml:space="preserve"> </v>
      </c>
      <c r="K74" s="5" t="str">
        <f>IF(AND('3º Saneamento'!$O74&gt;30%,'3º Saneamento'!K74&gt;='3º Saneamento'!$P74,'3º Saneamento'!K74&lt;='3º Saneamento'!$Q74,COUNT('3º Saneamento'!$C74:$L74)&gt;3,OR('3º Saneamento'!$N74&lt;&gt;'2º Saneamento'!$N74,'3º Saneamento'!$O74&lt;&gt;'2º Saneamento'!$O74,'3º Saneamento'!$P74&lt;&gt;'2º Saneamento'!$P74)),'3º Saneamento'!K74," ")</f>
        <v xml:space="preserve"> </v>
      </c>
      <c r="L74" s="5" t="str">
        <f>IF(AND('3º Saneamento'!$O74&gt;30%,'3º Saneamento'!L74&gt;='3º Saneamento'!$P74,'3º Saneamento'!L74&lt;='3º Saneamento'!$Q74,COUNT('3º Saneamento'!$C74:$L74)&gt;3,OR('3º Saneamento'!$N74&lt;&gt;'2º Saneamento'!$N74,'3º Saneamento'!$O74&lt;&gt;'2º Saneamento'!$O74,'3º Saneamento'!$P74&lt;&gt;'2º Saneamento'!$P74)),'3º Saneamento'!L74," ")</f>
        <v xml:space="preserve"> </v>
      </c>
      <c r="M74" s="44" t="str">
        <f t="shared" si="10"/>
        <v/>
      </c>
      <c r="N74" s="7" t="str">
        <f t="shared" si="11"/>
        <v/>
      </c>
      <c r="O74" s="8" t="str">
        <f t="shared" si="12"/>
        <v/>
      </c>
      <c r="P74" s="6" t="str">
        <f t="shared" si="13"/>
        <v/>
      </c>
      <c r="Q74" s="5" t="str">
        <f t="shared" si="14"/>
        <v/>
      </c>
    </row>
    <row r="75" spans="1:17" ht="12.75" customHeight="1" x14ac:dyDescent="0.25">
      <c r="A75" s="3" t="str">
        <f>IF('Série original'!$A75&lt;&gt;"",'Série original'!$A75,"")</f>
        <v/>
      </c>
      <c r="B75" s="4" t="str">
        <f>IF('Série original'!$B75&lt;&gt;"",'Série original'!$B75,"")</f>
        <v/>
      </c>
      <c r="C75" s="5" t="str">
        <f>IF(AND('3º Saneamento'!$O75&gt;30%,'3º Saneamento'!C75&gt;='3º Saneamento'!$P75,'3º Saneamento'!C75&lt;='3º Saneamento'!$Q75,COUNT('3º Saneamento'!$C75:$L75)&gt;3,OR('3º Saneamento'!$N75&lt;&gt;'2º Saneamento'!$N75,'3º Saneamento'!$O75&lt;&gt;'2º Saneamento'!$O75,'3º Saneamento'!$P75&lt;&gt;'2º Saneamento'!$P75)),'3º Saneamento'!C75," ")</f>
        <v xml:space="preserve"> </v>
      </c>
      <c r="D75" s="5" t="str">
        <f>IF(AND('3º Saneamento'!$O75&gt;30%,'3º Saneamento'!D75&gt;='3º Saneamento'!$P75,'3º Saneamento'!D75&lt;='3º Saneamento'!$Q75,COUNT('3º Saneamento'!$C75:$L75)&gt;3,OR('3º Saneamento'!$N75&lt;&gt;'2º Saneamento'!$N75,'3º Saneamento'!$O75&lt;&gt;'2º Saneamento'!$O75,'3º Saneamento'!$P75&lt;&gt;'2º Saneamento'!$P75)),'3º Saneamento'!D75," ")</f>
        <v xml:space="preserve"> </v>
      </c>
      <c r="E75" s="5" t="str">
        <f>IF(AND('3º Saneamento'!$O75&gt;30%,'3º Saneamento'!E75&gt;='3º Saneamento'!$P75,'3º Saneamento'!E75&lt;='3º Saneamento'!$Q75,COUNT('3º Saneamento'!$C75:$L75)&gt;3,OR('3º Saneamento'!$N75&lt;&gt;'2º Saneamento'!$N75,'3º Saneamento'!$O75&lt;&gt;'2º Saneamento'!$O75,'3º Saneamento'!$P75&lt;&gt;'2º Saneamento'!$P75)),'3º Saneamento'!E75," ")</f>
        <v xml:space="preserve"> </v>
      </c>
      <c r="F75" s="5" t="str">
        <f>IF(AND('3º Saneamento'!$O75&gt;30%,'3º Saneamento'!F75&gt;='3º Saneamento'!$P75,'3º Saneamento'!F75&lt;='3º Saneamento'!$Q75,COUNT('3º Saneamento'!$C75:$L75)&gt;3,OR('3º Saneamento'!$N75&lt;&gt;'2º Saneamento'!$N75,'3º Saneamento'!$O75&lt;&gt;'2º Saneamento'!$O75,'3º Saneamento'!$P75&lt;&gt;'2º Saneamento'!$P75)),'3º Saneamento'!F75," ")</f>
        <v xml:space="preserve"> </v>
      </c>
      <c r="G75" s="5" t="str">
        <f>IF(AND('3º Saneamento'!$O75&gt;30%,'3º Saneamento'!G75&gt;='3º Saneamento'!$P75,'3º Saneamento'!G75&lt;='3º Saneamento'!$Q75,COUNT('3º Saneamento'!$C75:$L75)&gt;3,OR('3º Saneamento'!$N75&lt;&gt;'2º Saneamento'!$N75,'3º Saneamento'!$O75&lt;&gt;'2º Saneamento'!$O75,'3º Saneamento'!$P75&lt;&gt;'2º Saneamento'!$P75)),'3º Saneamento'!G75," ")</f>
        <v xml:space="preserve"> </v>
      </c>
      <c r="H75" s="5" t="str">
        <f>IF(AND('3º Saneamento'!$O75&gt;30%,'3º Saneamento'!H75&gt;='3º Saneamento'!$P75,'3º Saneamento'!H75&lt;='3º Saneamento'!$Q75,COUNT('3º Saneamento'!$C75:$L75)&gt;3,OR('3º Saneamento'!$N75&lt;&gt;'2º Saneamento'!$N75,'3º Saneamento'!$O75&lt;&gt;'2º Saneamento'!$O75,'3º Saneamento'!$P75&lt;&gt;'2º Saneamento'!$P75)),'3º Saneamento'!H75," ")</f>
        <v xml:space="preserve"> </v>
      </c>
      <c r="I75" s="5" t="str">
        <f>IF(AND('3º Saneamento'!$O75&gt;30%,'3º Saneamento'!I75&gt;='3º Saneamento'!$P75,'3º Saneamento'!I75&lt;='3º Saneamento'!$Q75,COUNT('3º Saneamento'!$C75:$L75)&gt;3,OR('3º Saneamento'!$N75&lt;&gt;'2º Saneamento'!$N75,'3º Saneamento'!$O75&lt;&gt;'2º Saneamento'!$O75,'3º Saneamento'!$P75&lt;&gt;'2º Saneamento'!$P75)),'3º Saneamento'!I75," ")</f>
        <v xml:space="preserve"> </v>
      </c>
      <c r="J75" s="5" t="str">
        <f>IF(AND('3º Saneamento'!$O75&gt;30%,'3º Saneamento'!J75&gt;='3º Saneamento'!$P75,'3º Saneamento'!J75&lt;='3º Saneamento'!$Q75,COUNT('3º Saneamento'!$C75:$L75)&gt;3,OR('3º Saneamento'!$N75&lt;&gt;'2º Saneamento'!$N75,'3º Saneamento'!$O75&lt;&gt;'2º Saneamento'!$O75,'3º Saneamento'!$P75&lt;&gt;'2º Saneamento'!$P75)),'3º Saneamento'!J75," ")</f>
        <v xml:space="preserve"> </v>
      </c>
      <c r="K75" s="5" t="str">
        <f>IF(AND('3º Saneamento'!$O75&gt;30%,'3º Saneamento'!K75&gt;='3º Saneamento'!$P75,'3º Saneamento'!K75&lt;='3º Saneamento'!$Q75,COUNT('3º Saneamento'!$C75:$L75)&gt;3,OR('3º Saneamento'!$N75&lt;&gt;'2º Saneamento'!$N75,'3º Saneamento'!$O75&lt;&gt;'2º Saneamento'!$O75,'3º Saneamento'!$P75&lt;&gt;'2º Saneamento'!$P75)),'3º Saneamento'!K75," ")</f>
        <v xml:space="preserve"> </v>
      </c>
      <c r="L75" s="5" t="str">
        <f>IF(AND('3º Saneamento'!$O75&gt;30%,'3º Saneamento'!L75&gt;='3º Saneamento'!$P75,'3º Saneamento'!L75&lt;='3º Saneamento'!$Q75,COUNT('3º Saneamento'!$C75:$L75)&gt;3,OR('3º Saneamento'!$N75&lt;&gt;'2º Saneamento'!$N75,'3º Saneamento'!$O75&lt;&gt;'2º Saneamento'!$O75,'3º Saneamento'!$P75&lt;&gt;'2º Saneamento'!$P75)),'3º Saneamento'!L75," ")</f>
        <v xml:space="preserve"> </v>
      </c>
      <c r="M75" s="44" t="str">
        <f t="shared" si="10"/>
        <v/>
      </c>
      <c r="N75" s="7" t="str">
        <f t="shared" si="11"/>
        <v/>
      </c>
      <c r="O75" s="8" t="str">
        <f t="shared" si="12"/>
        <v/>
      </c>
      <c r="P75" s="6" t="str">
        <f t="shared" si="13"/>
        <v/>
      </c>
      <c r="Q75" s="5" t="str">
        <f t="shared" si="14"/>
        <v/>
      </c>
    </row>
    <row r="76" spans="1:17" ht="12.75" customHeight="1" x14ac:dyDescent="0.25">
      <c r="A76" s="3" t="str">
        <f>IF('Série original'!$A76&lt;&gt;"",'Série original'!$A76,"")</f>
        <v/>
      </c>
      <c r="B76" s="4" t="str">
        <f>IF('Série original'!$B76&lt;&gt;"",'Série original'!$B76,"")</f>
        <v/>
      </c>
      <c r="C76" s="5" t="str">
        <f>IF(AND('3º Saneamento'!$O76&gt;30%,'3º Saneamento'!C76&gt;='3º Saneamento'!$P76,'3º Saneamento'!C76&lt;='3º Saneamento'!$Q76,COUNT('3º Saneamento'!$C76:$L76)&gt;3,OR('3º Saneamento'!$N76&lt;&gt;'2º Saneamento'!$N76,'3º Saneamento'!$O76&lt;&gt;'2º Saneamento'!$O76,'3º Saneamento'!$P76&lt;&gt;'2º Saneamento'!$P76)),'3º Saneamento'!C76," ")</f>
        <v xml:space="preserve"> </v>
      </c>
      <c r="D76" s="5" t="str">
        <f>IF(AND('3º Saneamento'!$O76&gt;30%,'3º Saneamento'!D76&gt;='3º Saneamento'!$P76,'3º Saneamento'!D76&lt;='3º Saneamento'!$Q76,COUNT('3º Saneamento'!$C76:$L76)&gt;3,OR('3º Saneamento'!$N76&lt;&gt;'2º Saneamento'!$N76,'3º Saneamento'!$O76&lt;&gt;'2º Saneamento'!$O76,'3º Saneamento'!$P76&lt;&gt;'2º Saneamento'!$P76)),'3º Saneamento'!D76," ")</f>
        <v xml:space="preserve"> </v>
      </c>
      <c r="E76" s="5" t="str">
        <f>IF(AND('3º Saneamento'!$O76&gt;30%,'3º Saneamento'!E76&gt;='3º Saneamento'!$P76,'3º Saneamento'!E76&lt;='3º Saneamento'!$Q76,COUNT('3º Saneamento'!$C76:$L76)&gt;3,OR('3º Saneamento'!$N76&lt;&gt;'2º Saneamento'!$N76,'3º Saneamento'!$O76&lt;&gt;'2º Saneamento'!$O76,'3º Saneamento'!$P76&lt;&gt;'2º Saneamento'!$P76)),'3º Saneamento'!E76," ")</f>
        <v xml:space="preserve"> </v>
      </c>
      <c r="F76" s="5" t="str">
        <f>IF(AND('3º Saneamento'!$O76&gt;30%,'3º Saneamento'!F76&gt;='3º Saneamento'!$P76,'3º Saneamento'!F76&lt;='3º Saneamento'!$Q76,COUNT('3º Saneamento'!$C76:$L76)&gt;3,OR('3º Saneamento'!$N76&lt;&gt;'2º Saneamento'!$N76,'3º Saneamento'!$O76&lt;&gt;'2º Saneamento'!$O76,'3º Saneamento'!$P76&lt;&gt;'2º Saneamento'!$P76)),'3º Saneamento'!F76," ")</f>
        <v xml:space="preserve"> </v>
      </c>
      <c r="G76" s="5" t="str">
        <f>IF(AND('3º Saneamento'!$O76&gt;30%,'3º Saneamento'!G76&gt;='3º Saneamento'!$P76,'3º Saneamento'!G76&lt;='3º Saneamento'!$Q76,COUNT('3º Saneamento'!$C76:$L76)&gt;3,OR('3º Saneamento'!$N76&lt;&gt;'2º Saneamento'!$N76,'3º Saneamento'!$O76&lt;&gt;'2º Saneamento'!$O76,'3º Saneamento'!$P76&lt;&gt;'2º Saneamento'!$P76)),'3º Saneamento'!G76," ")</f>
        <v xml:space="preserve"> </v>
      </c>
      <c r="H76" s="5" t="str">
        <f>IF(AND('3º Saneamento'!$O76&gt;30%,'3º Saneamento'!H76&gt;='3º Saneamento'!$P76,'3º Saneamento'!H76&lt;='3º Saneamento'!$Q76,COUNT('3º Saneamento'!$C76:$L76)&gt;3,OR('3º Saneamento'!$N76&lt;&gt;'2º Saneamento'!$N76,'3º Saneamento'!$O76&lt;&gt;'2º Saneamento'!$O76,'3º Saneamento'!$P76&lt;&gt;'2º Saneamento'!$P76)),'3º Saneamento'!H76," ")</f>
        <v xml:space="preserve"> </v>
      </c>
      <c r="I76" s="5" t="str">
        <f>IF(AND('3º Saneamento'!$O76&gt;30%,'3º Saneamento'!I76&gt;='3º Saneamento'!$P76,'3º Saneamento'!I76&lt;='3º Saneamento'!$Q76,COUNT('3º Saneamento'!$C76:$L76)&gt;3,OR('3º Saneamento'!$N76&lt;&gt;'2º Saneamento'!$N76,'3º Saneamento'!$O76&lt;&gt;'2º Saneamento'!$O76,'3º Saneamento'!$P76&lt;&gt;'2º Saneamento'!$P76)),'3º Saneamento'!I76," ")</f>
        <v xml:space="preserve"> </v>
      </c>
      <c r="J76" s="5" t="str">
        <f>IF(AND('3º Saneamento'!$O76&gt;30%,'3º Saneamento'!J76&gt;='3º Saneamento'!$P76,'3º Saneamento'!J76&lt;='3º Saneamento'!$Q76,COUNT('3º Saneamento'!$C76:$L76)&gt;3,OR('3º Saneamento'!$N76&lt;&gt;'2º Saneamento'!$N76,'3º Saneamento'!$O76&lt;&gt;'2º Saneamento'!$O76,'3º Saneamento'!$P76&lt;&gt;'2º Saneamento'!$P76)),'3º Saneamento'!J76," ")</f>
        <v xml:space="preserve"> </v>
      </c>
      <c r="K76" s="5" t="str">
        <f>IF(AND('3º Saneamento'!$O76&gt;30%,'3º Saneamento'!K76&gt;='3º Saneamento'!$P76,'3º Saneamento'!K76&lt;='3º Saneamento'!$Q76,COUNT('3º Saneamento'!$C76:$L76)&gt;3,OR('3º Saneamento'!$N76&lt;&gt;'2º Saneamento'!$N76,'3º Saneamento'!$O76&lt;&gt;'2º Saneamento'!$O76,'3º Saneamento'!$P76&lt;&gt;'2º Saneamento'!$P76)),'3º Saneamento'!K76," ")</f>
        <v xml:space="preserve"> </v>
      </c>
      <c r="L76" s="5" t="str">
        <f>IF(AND('3º Saneamento'!$O76&gt;30%,'3º Saneamento'!L76&gt;='3º Saneamento'!$P76,'3º Saneamento'!L76&lt;='3º Saneamento'!$Q76,COUNT('3º Saneamento'!$C76:$L76)&gt;3,OR('3º Saneamento'!$N76&lt;&gt;'2º Saneamento'!$N76,'3º Saneamento'!$O76&lt;&gt;'2º Saneamento'!$O76,'3º Saneamento'!$P76&lt;&gt;'2º Saneamento'!$P76)),'3º Saneamento'!L76," ")</f>
        <v xml:space="preserve"> </v>
      </c>
      <c r="M76" s="44" t="str">
        <f t="shared" si="10"/>
        <v/>
      </c>
      <c r="N76" s="7" t="str">
        <f t="shared" si="11"/>
        <v/>
      </c>
      <c r="O76" s="8" t="str">
        <f t="shared" si="12"/>
        <v/>
      </c>
      <c r="P76" s="6" t="str">
        <f t="shared" si="13"/>
        <v/>
      </c>
      <c r="Q76" s="5" t="str">
        <f t="shared" si="14"/>
        <v/>
      </c>
    </row>
    <row r="77" spans="1:17" ht="12.75" customHeight="1" x14ac:dyDescent="0.25">
      <c r="A77" s="3" t="str">
        <f>IF('Série original'!$A77&lt;&gt;"",'Série original'!$A77,"")</f>
        <v/>
      </c>
      <c r="B77" s="4" t="str">
        <f>IF('Série original'!$B77&lt;&gt;"",'Série original'!$B77,"")</f>
        <v/>
      </c>
      <c r="C77" s="5" t="str">
        <f>IF(AND('3º Saneamento'!$O77&gt;30%,'3º Saneamento'!C77&gt;='3º Saneamento'!$P77,'3º Saneamento'!C77&lt;='3º Saneamento'!$Q77,COUNT('3º Saneamento'!$C77:$L77)&gt;3,OR('3º Saneamento'!$N77&lt;&gt;'2º Saneamento'!$N77,'3º Saneamento'!$O77&lt;&gt;'2º Saneamento'!$O77,'3º Saneamento'!$P77&lt;&gt;'2º Saneamento'!$P77)),'3º Saneamento'!C77," ")</f>
        <v xml:space="preserve"> </v>
      </c>
      <c r="D77" s="5" t="str">
        <f>IF(AND('3º Saneamento'!$O77&gt;30%,'3º Saneamento'!D77&gt;='3º Saneamento'!$P77,'3º Saneamento'!D77&lt;='3º Saneamento'!$Q77,COUNT('3º Saneamento'!$C77:$L77)&gt;3,OR('3º Saneamento'!$N77&lt;&gt;'2º Saneamento'!$N77,'3º Saneamento'!$O77&lt;&gt;'2º Saneamento'!$O77,'3º Saneamento'!$P77&lt;&gt;'2º Saneamento'!$P77)),'3º Saneamento'!D77," ")</f>
        <v xml:space="preserve"> </v>
      </c>
      <c r="E77" s="5" t="str">
        <f>IF(AND('3º Saneamento'!$O77&gt;30%,'3º Saneamento'!E77&gt;='3º Saneamento'!$P77,'3º Saneamento'!E77&lt;='3º Saneamento'!$Q77,COUNT('3º Saneamento'!$C77:$L77)&gt;3,OR('3º Saneamento'!$N77&lt;&gt;'2º Saneamento'!$N77,'3º Saneamento'!$O77&lt;&gt;'2º Saneamento'!$O77,'3º Saneamento'!$P77&lt;&gt;'2º Saneamento'!$P77)),'3º Saneamento'!E77," ")</f>
        <v xml:space="preserve"> </v>
      </c>
      <c r="F77" s="5" t="str">
        <f>IF(AND('3º Saneamento'!$O77&gt;30%,'3º Saneamento'!F77&gt;='3º Saneamento'!$P77,'3º Saneamento'!F77&lt;='3º Saneamento'!$Q77,COUNT('3º Saneamento'!$C77:$L77)&gt;3,OR('3º Saneamento'!$N77&lt;&gt;'2º Saneamento'!$N77,'3º Saneamento'!$O77&lt;&gt;'2º Saneamento'!$O77,'3º Saneamento'!$P77&lt;&gt;'2º Saneamento'!$P77)),'3º Saneamento'!F77," ")</f>
        <v xml:space="preserve"> </v>
      </c>
      <c r="G77" s="5" t="str">
        <f>IF(AND('3º Saneamento'!$O77&gt;30%,'3º Saneamento'!G77&gt;='3º Saneamento'!$P77,'3º Saneamento'!G77&lt;='3º Saneamento'!$Q77,COUNT('3º Saneamento'!$C77:$L77)&gt;3,OR('3º Saneamento'!$N77&lt;&gt;'2º Saneamento'!$N77,'3º Saneamento'!$O77&lt;&gt;'2º Saneamento'!$O77,'3º Saneamento'!$P77&lt;&gt;'2º Saneamento'!$P77)),'3º Saneamento'!G77," ")</f>
        <v xml:space="preserve"> </v>
      </c>
      <c r="H77" s="5" t="str">
        <f>IF(AND('3º Saneamento'!$O77&gt;30%,'3º Saneamento'!H77&gt;='3º Saneamento'!$P77,'3º Saneamento'!H77&lt;='3º Saneamento'!$Q77,COUNT('3º Saneamento'!$C77:$L77)&gt;3,OR('3º Saneamento'!$N77&lt;&gt;'2º Saneamento'!$N77,'3º Saneamento'!$O77&lt;&gt;'2º Saneamento'!$O77,'3º Saneamento'!$P77&lt;&gt;'2º Saneamento'!$P77)),'3º Saneamento'!H77," ")</f>
        <v xml:space="preserve"> </v>
      </c>
      <c r="I77" s="5" t="str">
        <f>IF(AND('3º Saneamento'!$O77&gt;30%,'3º Saneamento'!I77&gt;='3º Saneamento'!$P77,'3º Saneamento'!I77&lt;='3º Saneamento'!$Q77,COUNT('3º Saneamento'!$C77:$L77)&gt;3,OR('3º Saneamento'!$N77&lt;&gt;'2º Saneamento'!$N77,'3º Saneamento'!$O77&lt;&gt;'2º Saneamento'!$O77,'3º Saneamento'!$P77&lt;&gt;'2º Saneamento'!$P77)),'3º Saneamento'!I77," ")</f>
        <v xml:space="preserve"> </v>
      </c>
      <c r="J77" s="5" t="str">
        <f>IF(AND('3º Saneamento'!$O77&gt;30%,'3º Saneamento'!J77&gt;='3º Saneamento'!$P77,'3º Saneamento'!J77&lt;='3º Saneamento'!$Q77,COUNT('3º Saneamento'!$C77:$L77)&gt;3,OR('3º Saneamento'!$N77&lt;&gt;'2º Saneamento'!$N77,'3º Saneamento'!$O77&lt;&gt;'2º Saneamento'!$O77,'3º Saneamento'!$P77&lt;&gt;'2º Saneamento'!$P77)),'3º Saneamento'!J77," ")</f>
        <v xml:space="preserve"> </v>
      </c>
      <c r="K77" s="5" t="str">
        <f>IF(AND('3º Saneamento'!$O77&gt;30%,'3º Saneamento'!K77&gt;='3º Saneamento'!$P77,'3º Saneamento'!K77&lt;='3º Saneamento'!$Q77,COUNT('3º Saneamento'!$C77:$L77)&gt;3,OR('3º Saneamento'!$N77&lt;&gt;'2º Saneamento'!$N77,'3º Saneamento'!$O77&lt;&gt;'2º Saneamento'!$O77,'3º Saneamento'!$P77&lt;&gt;'2º Saneamento'!$P77)),'3º Saneamento'!K77," ")</f>
        <v xml:space="preserve"> </v>
      </c>
      <c r="L77" s="5" t="str">
        <f>IF(AND('3º Saneamento'!$O77&gt;30%,'3º Saneamento'!L77&gt;='3º Saneamento'!$P77,'3º Saneamento'!L77&lt;='3º Saneamento'!$Q77,COUNT('3º Saneamento'!$C77:$L77)&gt;3,OR('3º Saneamento'!$N77&lt;&gt;'2º Saneamento'!$N77,'3º Saneamento'!$O77&lt;&gt;'2º Saneamento'!$O77,'3º Saneamento'!$P77&lt;&gt;'2º Saneamento'!$P77)),'3º Saneamento'!L77," ")</f>
        <v xml:space="preserve"> </v>
      </c>
      <c r="M77" s="44" t="str">
        <f t="shared" si="10"/>
        <v/>
      </c>
      <c r="N77" s="7" t="str">
        <f t="shared" si="11"/>
        <v/>
      </c>
      <c r="O77" s="8" t="str">
        <f t="shared" si="12"/>
        <v/>
      </c>
      <c r="P77" s="6" t="str">
        <f t="shared" si="13"/>
        <v/>
      </c>
      <c r="Q77" s="5" t="str">
        <f t="shared" si="14"/>
        <v/>
      </c>
    </row>
    <row r="78" spans="1:17" ht="12.75" customHeight="1" x14ac:dyDescent="0.25">
      <c r="A78" s="3" t="str">
        <f>IF('Série original'!$A78&lt;&gt;"",'Série original'!$A78,"")</f>
        <v/>
      </c>
      <c r="B78" s="4" t="str">
        <f>IF('Série original'!$B78&lt;&gt;"",'Série original'!$B78,"")</f>
        <v/>
      </c>
      <c r="C78" s="5" t="str">
        <f>IF(AND('3º Saneamento'!$O78&gt;30%,'3º Saneamento'!C78&gt;='3º Saneamento'!$P78,'3º Saneamento'!C78&lt;='3º Saneamento'!$Q78,COUNT('3º Saneamento'!$C78:$L78)&gt;3,OR('3º Saneamento'!$N78&lt;&gt;'2º Saneamento'!$N78,'3º Saneamento'!$O78&lt;&gt;'2º Saneamento'!$O78,'3º Saneamento'!$P78&lt;&gt;'2º Saneamento'!$P78)),'3º Saneamento'!C78," ")</f>
        <v xml:space="preserve"> </v>
      </c>
      <c r="D78" s="5" t="str">
        <f>IF(AND('3º Saneamento'!$O78&gt;30%,'3º Saneamento'!D78&gt;='3º Saneamento'!$P78,'3º Saneamento'!D78&lt;='3º Saneamento'!$Q78,COUNT('3º Saneamento'!$C78:$L78)&gt;3,OR('3º Saneamento'!$N78&lt;&gt;'2º Saneamento'!$N78,'3º Saneamento'!$O78&lt;&gt;'2º Saneamento'!$O78,'3º Saneamento'!$P78&lt;&gt;'2º Saneamento'!$P78)),'3º Saneamento'!D78," ")</f>
        <v xml:space="preserve"> </v>
      </c>
      <c r="E78" s="5" t="str">
        <f>IF(AND('3º Saneamento'!$O78&gt;30%,'3º Saneamento'!E78&gt;='3º Saneamento'!$P78,'3º Saneamento'!E78&lt;='3º Saneamento'!$Q78,COUNT('3º Saneamento'!$C78:$L78)&gt;3,OR('3º Saneamento'!$N78&lt;&gt;'2º Saneamento'!$N78,'3º Saneamento'!$O78&lt;&gt;'2º Saneamento'!$O78,'3º Saneamento'!$P78&lt;&gt;'2º Saneamento'!$P78)),'3º Saneamento'!E78," ")</f>
        <v xml:space="preserve"> </v>
      </c>
      <c r="F78" s="5" t="str">
        <f>IF(AND('3º Saneamento'!$O78&gt;30%,'3º Saneamento'!F78&gt;='3º Saneamento'!$P78,'3º Saneamento'!F78&lt;='3º Saneamento'!$Q78,COUNT('3º Saneamento'!$C78:$L78)&gt;3,OR('3º Saneamento'!$N78&lt;&gt;'2º Saneamento'!$N78,'3º Saneamento'!$O78&lt;&gt;'2º Saneamento'!$O78,'3º Saneamento'!$P78&lt;&gt;'2º Saneamento'!$P78)),'3º Saneamento'!F78," ")</f>
        <v xml:space="preserve"> </v>
      </c>
      <c r="G78" s="5" t="str">
        <f>IF(AND('3º Saneamento'!$O78&gt;30%,'3º Saneamento'!G78&gt;='3º Saneamento'!$P78,'3º Saneamento'!G78&lt;='3º Saneamento'!$Q78,COUNT('3º Saneamento'!$C78:$L78)&gt;3,OR('3º Saneamento'!$N78&lt;&gt;'2º Saneamento'!$N78,'3º Saneamento'!$O78&lt;&gt;'2º Saneamento'!$O78,'3º Saneamento'!$P78&lt;&gt;'2º Saneamento'!$P78)),'3º Saneamento'!G78," ")</f>
        <v xml:space="preserve"> </v>
      </c>
      <c r="H78" s="5" t="str">
        <f>IF(AND('3º Saneamento'!$O78&gt;30%,'3º Saneamento'!H78&gt;='3º Saneamento'!$P78,'3º Saneamento'!H78&lt;='3º Saneamento'!$Q78,COUNT('3º Saneamento'!$C78:$L78)&gt;3,OR('3º Saneamento'!$N78&lt;&gt;'2º Saneamento'!$N78,'3º Saneamento'!$O78&lt;&gt;'2º Saneamento'!$O78,'3º Saneamento'!$P78&lt;&gt;'2º Saneamento'!$P78)),'3º Saneamento'!H78," ")</f>
        <v xml:space="preserve"> </v>
      </c>
      <c r="I78" s="5" t="str">
        <f>IF(AND('3º Saneamento'!$O78&gt;30%,'3º Saneamento'!I78&gt;='3º Saneamento'!$P78,'3º Saneamento'!I78&lt;='3º Saneamento'!$Q78,COUNT('3º Saneamento'!$C78:$L78)&gt;3,OR('3º Saneamento'!$N78&lt;&gt;'2º Saneamento'!$N78,'3º Saneamento'!$O78&lt;&gt;'2º Saneamento'!$O78,'3º Saneamento'!$P78&lt;&gt;'2º Saneamento'!$P78)),'3º Saneamento'!I78," ")</f>
        <v xml:space="preserve"> </v>
      </c>
      <c r="J78" s="5" t="str">
        <f>IF(AND('3º Saneamento'!$O78&gt;30%,'3º Saneamento'!J78&gt;='3º Saneamento'!$P78,'3º Saneamento'!J78&lt;='3º Saneamento'!$Q78,COUNT('3º Saneamento'!$C78:$L78)&gt;3,OR('3º Saneamento'!$N78&lt;&gt;'2º Saneamento'!$N78,'3º Saneamento'!$O78&lt;&gt;'2º Saneamento'!$O78,'3º Saneamento'!$P78&lt;&gt;'2º Saneamento'!$P78)),'3º Saneamento'!J78," ")</f>
        <v xml:space="preserve"> </v>
      </c>
      <c r="K78" s="5" t="str">
        <f>IF(AND('3º Saneamento'!$O78&gt;30%,'3º Saneamento'!K78&gt;='3º Saneamento'!$P78,'3º Saneamento'!K78&lt;='3º Saneamento'!$Q78,COUNT('3º Saneamento'!$C78:$L78)&gt;3,OR('3º Saneamento'!$N78&lt;&gt;'2º Saneamento'!$N78,'3º Saneamento'!$O78&lt;&gt;'2º Saneamento'!$O78,'3º Saneamento'!$P78&lt;&gt;'2º Saneamento'!$P78)),'3º Saneamento'!K78," ")</f>
        <v xml:space="preserve"> </v>
      </c>
      <c r="L78" s="5" t="str">
        <f>IF(AND('3º Saneamento'!$O78&gt;30%,'3º Saneamento'!L78&gt;='3º Saneamento'!$P78,'3º Saneamento'!L78&lt;='3º Saneamento'!$Q78,COUNT('3º Saneamento'!$C78:$L78)&gt;3,OR('3º Saneamento'!$N78&lt;&gt;'2º Saneamento'!$N78,'3º Saneamento'!$O78&lt;&gt;'2º Saneamento'!$O78,'3º Saneamento'!$P78&lt;&gt;'2º Saneamento'!$P78)),'3º Saneamento'!L78," ")</f>
        <v xml:space="preserve"> </v>
      </c>
      <c r="M78" s="44" t="str">
        <f t="shared" si="10"/>
        <v/>
      </c>
      <c r="N78" s="7" t="str">
        <f t="shared" si="11"/>
        <v/>
      </c>
      <c r="O78" s="8" t="str">
        <f t="shared" si="12"/>
        <v/>
      </c>
      <c r="P78" s="6" t="str">
        <f t="shared" si="13"/>
        <v/>
      </c>
      <c r="Q78" s="5" t="str">
        <f t="shared" si="14"/>
        <v/>
      </c>
    </row>
    <row r="79" spans="1:17" ht="12.75" customHeight="1" x14ac:dyDescent="0.25">
      <c r="A79" s="3" t="str">
        <f>IF('Série original'!$A79&lt;&gt;"",'Série original'!$A79,"")</f>
        <v/>
      </c>
      <c r="B79" s="4" t="str">
        <f>IF('Série original'!$B79&lt;&gt;"",'Série original'!$B79,"")</f>
        <v/>
      </c>
      <c r="C79" s="5" t="str">
        <f>IF(AND('3º Saneamento'!$O79&gt;30%,'3º Saneamento'!C79&gt;='3º Saneamento'!$P79,'3º Saneamento'!C79&lt;='3º Saneamento'!$Q79,COUNT('3º Saneamento'!$C79:$L79)&gt;3,OR('3º Saneamento'!$N79&lt;&gt;'2º Saneamento'!$N79,'3º Saneamento'!$O79&lt;&gt;'2º Saneamento'!$O79,'3º Saneamento'!$P79&lt;&gt;'2º Saneamento'!$P79)),'3º Saneamento'!C79," ")</f>
        <v xml:space="preserve"> </v>
      </c>
      <c r="D79" s="5" t="str">
        <f>IF(AND('3º Saneamento'!$O79&gt;30%,'3º Saneamento'!D79&gt;='3º Saneamento'!$P79,'3º Saneamento'!D79&lt;='3º Saneamento'!$Q79,COUNT('3º Saneamento'!$C79:$L79)&gt;3,OR('3º Saneamento'!$N79&lt;&gt;'2º Saneamento'!$N79,'3º Saneamento'!$O79&lt;&gt;'2º Saneamento'!$O79,'3º Saneamento'!$P79&lt;&gt;'2º Saneamento'!$P79)),'3º Saneamento'!D79," ")</f>
        <v xml:space="preserve"> </v>
      </c>
      <c r="E79" s="5" t="str">
        <f>IF(AND('3º Saneamento'!$O79&gt;30%,'3º Saneamento'!E79&gt;='3º Saneamento'!$P79,'3º Saneamento'!E79&lt;='3º Saneamento'!$Q79,COUNT('3º Saneamento'!$C79:$L79)&gt;3,OR('3º Saneamento'!$N79&lt;&gt;'2º Saneamento'!$N79,'3º Saneamento'!$O79&lt;&gt;'2º Saneamento'!$O79,'3º Saneamento'!$P79&lt;&gt;'2º Saneamento'!$P79)),'3º Saneamento'!E79," ")</f>
        <v xml:space="preserve"> </v>
      </c>
      <c r="F79" s="5" t="str">
        <f>IF(AND('3º Saneamento'!$O79&gt;30%,'3º Saneamento'!F79&gt;='3º Saneamento'!$P79,'3º Saneamento'!F79&lt;='3º Saneamento'!$Q79,COUNT('3º Saneamento'!$C79:$L79)&gt;3,OR('3º Saneamento'!$N79&lt;&gt;'2º Saneamento'!$N79,'3º Saneamento'!$O79&lt;&gt;'2º Saneamento'!$O79,'3º Saneamento'!$P79&lt;&gt;'2º Saneamento'!$P79)),'3º Saneamento'!F79," ")</f>
        <v xml:space="preserve"> </v>
      </c>
      <c r="G79" s="5" t="str">
        <f>IF(AND('3º Saneamento'!$O79&gt;30%,'3º Saneamento'!G79&gt;='3º Saneamento'!$P79,'3º Saneamento'!G79&lt;='3º Saneamento'!$Q79,COUNT('3º Saneamento'!$C79:$L79)&gt;3,OR('3º Saneamento'!$N79&lt;&gt;'2º Saneamento'!$N79,'3º Saneamento'!$O79&lt;&gt;'2º Saneamento'!$O79,'3º Saneamento'!$P79&lt;&gt;'2º Saneamento'!$P79)),'3º Saneamento'!G79," ")</f>
        <v xml:space="preserve"> </v>
      </c>
      <c r="H79" s="5" t="str">
        <f>IF(AND('3º Saneamento'!$O79&gt;30%,'3º Saneamento'!H79&gt;='3º Saneamento'!$P79,'3º Saneamento'!H79&lt;='3º Saneamento'!$Q79,COUNT('3º Saneamento'!$C79:$L79)&gt;3,OR('3º Saneamento'!$N79&lt;&gt;'2º Saneamento'!$N79,'3º Saneamento'!$O79&lt;&gt;'2º Saneamento'!$O79,'3º Saneamento'!$P79&lt;&gt;'2º Saneamento'!$P79)),'3º Saneamento'!H79," ")</f>
        <v xml:space="preserve"> </v>
      </c>
      <c r="I79" s="5" t="str">
        <f>IF(AND('3º Saneamento'!$O79&gt;30%,'3º Saneamento'!I79&gt;='3º Saneamento'!$P79,'3º Saneamento'!I79&lt;='3º Saneamento'!$Q79,COUNT('3º Saneamento'!$C79:$L79)&gt;3,OR('3º Saneamento'!$N79&lt;&gt;'2º Saneamento'!$N79,'3º Saneamento'!$O79&lt;&gt;'2º Saneamento'!$O79,'3º Saneamento'!$P79&lt;&gt;'2º Saneamento'!$P79)),'3º Saneamento'!I79," ")</f>
        <v xml:space="preserve"> </v>
      </c>
      <c r="J79" s="5" t="str">
        <f>IF(AND('3º Saneamento'!$O79&gt;30%,'3º Saneamento'!J79&gt;='3º Saneamento'!$P79,'3º Saneamento'!J79&lt;='3º Saneamento'!$Q79,COUNT('3º Saneamento'!$C79:$L79)&gt;3,OR('3º Saneamento'!$N79&lt;&gt;'2º Saneamento'!$N79,'3º Saneamento'!$O79&lt;&gt;'2º Saneamento'!$O79,'3º Saneamento'!$P79&lt;&gt;'2º Saneamento'!$P79)),'3º Saneamento'!J79," ")</f>
        <v xml:space="preserve"> </v>
      </c>
      <c r="K79" s="5" t="str">
        <f>IF(AND('3º Saneamento'!$O79&gt;30%,'3º Saneamento'!K79&gt;='3º Saneamento'!$P79,'3º Saneamento'!K79&lt;='3º Saneamento'!$Q79,COUNT('3º Saneamento'!$C79:$L79)&gt;3,OR('3º Saneamento'!$N79&lt;&gt;'2º Saneamento'!$N79,'3º Saneamento'!$O79&lt;&gt;'2º Saneamento'!$O79,'3º Saneamento'!$P79&lt;&gt;'2º Saneamento'!$P79)),'3º Saneamento'!K79," ")</f>
        <v xml:space="preserve"> </v>
      </c>
      <c r="L79" s="5" t="str">
        <f>IF(AND('3º Saneamento'!$O79&gt;30%,'3º Saneamento'!L79&gt;='3º Saneamento'!$P79,'3º Saneamento'!L79&lt;='3º Saneamento'!$Q79,COUNT('3º Saneamento'!$C79:$L79)&gt;3,OR('3º Saneamento'!$N79&lt;&gt;'2º Saneamento'!$N79,'3º Saneamento'!$O79&lt;&gt;'2º Saneamento'!$O79,'3º Saneamento'!$P79&lt;&gt;'2º Saneamento'!$P79)),'3º Saneamento'!L79," ")</f>
        <v xml:space="preserve"> </v>
      </c>
      <c r="M79" s="44" t="str">
        <f t="shared" si="10"/>
        <v/>
      </c>
      <c r="N79" s="7" t="str">
        <f t="shared" si="11"/>
        <v/>
      </c>
      <c r="O79" s="8" t="str">
        <f t="shared" si="12"/>
        <v/>
      </c>
      <c r="P79" s="6" t="str">
        <f t="shared" si="13"/>
        <v/>
      </c>
      <c r="Q79" s="5" t="str">
        <f t="shared" si="14"/>
        <v/>
      </c>
    </row>
    <row r="80" spans="1:17" ht="12.75" customHeight="1" x14ac:dyDescent="0.25">
      <c r="A80" s="3" t="str">
        <f>IF('Série original'!$A80&lt;&gt;"",'Série original'!$A80,"")</f>
        <v/>
      </c>
      <c r="B80" s="4" t="str">
        <f>IF('Série original'!$B80&lt;&gt;"",'Série original'!$B80,"")</f>
        <v/>
      </c>
      <c r="C80" s="5" t="str">
        <f>IF(AND('3º Saneamento'!$O80&gt;30%,'3º Saneamento'!C80&gt;='3º Saneamento'!$P80,'3º Saneamento'!C80&lt;='3º Saneamento'!$Q80,COUNT('3º Saneamento'!$C80:$L80)&gt;3,OR('3º Saneamento'!$N80&lt;&gt;'2º Saneamento'!$N80,'3º Saneamento'!$O80&lt;&gt;'2º Saneamento'!$O80,'3º Saneamento'!$P80&lt;&gt;'2º Saneamento'!$P80)),'3º Saneamento'!C80," ")</f>
        <v xml:space="preserve"> </v>
      </c>
      <c r="D80" s="5" t="str">
        <f>IF(AND('3º Saneamento'!$O80&gt;30%,'3º Saneamento'!D80&gt;='3º Saneamento'!$P80,'3º Saneamento'!D80&lt;='3º Saneamento'!$Q80,COUNT('3º Saneamento'!$C80:$L80)&gt;3,OR('3º Saneamento'!$N80&lt;&gt;'2º Saneamento'!$N80,'3º Saneamento'!$O80&lt;&gt;'2º Saneamento'!$O80,'3º Saneamento'!$P80&lt;&gt;'2º Saneamento'!$P80)),'3º Saneamento'!D80," ")</f>
        <v xml:space="preserve"> </v>
      </c>
      <c r="E80" s="5" t="str">
        <f>IF(AND('3º Saneamento'!$O80&gt;30%,'3º Saneamento'!E80&gt;='3º Saneamento'!$P80,'3º Saneamento'!E80&lt;='3º Saneamento'!$Q80,COUNT('3º Saneamento'!$C80:$L80)&gt;3,OR('3º Saneamento'!$N80&lt;&gt;'2º Saneamento'!$N80,'3º Saneamento'!$O80&lt;&gt;'2º Saneamento'!$O80,'3º Saneamento'!$P80&lt;&gt;'2º Saneamento'!$P80)),'3º Saneamento'!E80," ")</f>
        <v xml:space="preserve"> </v>
      </c>
      <c r="F80" s="5" t="str">
        <f>IF(AND('3º Saneamento'!$O80&gt;30%,'3º Saneamento'!F80&gt;='3º Saneamento'!$P80,'3º Saneamento'!F80&lt;='3º Saneamento'!$Q80,COUNT('3º Saneamento'!$C80:$L80)&gt;3,OR('3º Saneamento'!$N80&lt;&gt;'2º Saneamento'!$N80,'3º Saneamento'!$O80&lt;&gt;'2º Saneamento'!$O80,'3º Saneamento'!$P80&lt;&gt;'2º Saneamento'!$P80)),'3º Saneamento'!F80," ")</f>
        <v xml:space="preserve"> </v>
      </c>
      <c r="G80" s="5" t="str">
        <f>IF(AND('3º Saneamento'!$O80&gt;30%,'3º Saneamento'!G80&gt;='3º Saneamento'!$P80,'3º Saneamento'!G80&lt;='3º Saneamento'!$Q80,COUNT('3º Saneamento'!$C80:$L80)&gt;3,OR('3º Saneamento'!$N80&lt;&gt;'2º Saneamento'!$N80,'3º Saneamento'!$O80&lt;&gt;'2º Saneamento'!$O80,'3º Saneamento'!$P80&lt;&gt;'2º Saneamento'!$P80)),'3º Saneamento'!G80," ")</f>
        <v xml:space="preserve"> </v>
      </c>
      <c r="H80" s="5" t="str">
        <f>IF(AND('3º Saneamento'!$O80&gt;30%,'3º Saneamento'!H80&gt;='3º Saneamento'!$P80,'3º Saneamento'!H80&lt;='3º Saneamento'!$Q80,COUNT('3º Saneamento'!$C80:$L80)&gt;3,OR('3º Saneamento'!$N80&lt;&gt;'2º Saneamento'!$N80,'3º Saneamento'!$O80&lt;&gt;'2º Saneamento'!$O80,'3º Saneamento'!$P80&lt;&gt;'2º Saneamento'!$P80)),'3º Saneamento'!H80," ")</f>
        <v xml:space="preserve"> </v>
      </c>
      <c r="I80" s="5" t="str">
        <f>IF(AND('3º Saneamento'!$O80&gt;30%,'3º Saneamento'!I80&gt;='3º Saneamento'!$P80,'3º Saneamento'!I80&lt;='3º Saneamento'!$Q80,COUNT('3º Saneamento'!$C80:$L80)&gt;3,OR('3º Saneamento'!$N80&lt;&gt;'2º Saneamento'!$N80,'3º Saneamento'!$O80&lt;&gt;'2º Saneamento'!$O80,'3º Saneamento'!$P80&lt;&gt;'2º Saneamento'!$P80)),'3º Saneamento'!I80," ")</f>
        <v xml:space="preserve"> </v>
      </c>
      <c r="J80" s="5" t="str">
        <f>IF(AND('3º Saneamento'!$O80&gt;30%,'3º Saneamento'!J80&gt;='3º Saneamento'!$P80,'3º Saneamento'!J80&lt;='3º Saneamento'!$Q80,COUNT('3º Saneamento'!$C80:$L80)&gt;3,OR('3º Saneamento'!$N80&lt;&gt;'2º Saneamento'!$N80,'3º Saneamento'!$O80&lt;&gt;'2º Saneamento'!$O80,'3º Saneamento'!$P80&lt;&gt;'2º Saneamento'!$P80)),'3º Saneamento'!J80," ")</f>
        <v xml:space="preserve"> </v>
      </c>
      <c r="K80" s="5" t="str">
        <f>IF(AND('3º Saneamento'!$O80&gt;30%,'3º Saneamento'!K80&gt;='3º Saneamento'!$P80,'3º Saneamento'!K80&lt;='3º Saneamento'!$Q80,COUNT('3º Saneamento'!$C80:$L80)&gt;3,OR('3º Saneamento'!$N80&lt;&gt;'2º Saneamento'!$N80,'3º Saneamento'!$O80&lt;&gt;'2º Saneamento'!$O80,'3º Saneamento'!$P80&lt;&gt;'2º Saneamento'!$P80)),'3º Saneamento'!K80," ")</f>
        <v xml:space="preserve"> </v>
      </c>
      <c r="L80" s="5" t="str">
        <f>IF(AND('3º Saneamento'!$O80&gt;30%,'3º Saneamento'!L80&gt;='3º Saneamento'!$P80,'3º Saneamento'!L80&lt;='3º Saneamento'!$Q80,COUNT('3º Saneamento'!$C80:$L80)&gt;3,OR('3º Saneamento'!$N80&lt;&gt;'2º Saneamento'!$N80,'3º Saneamento'!$O80&lt;&gt;'2º Saneamento'!$O80,'3º Saneamento'!$P80&lt;&gt;'2º Saneamento'!$P80)),'3º Saneamento'!L80," ")</f>
        <v xml:space="preserve"> </v>
      </c>
      <c r="M80" s="44" t="str">
        <f t="shared" si="10"/>
        <v/>
      </c>
      <c r="N80" s="7" t="str">
        <f t="shared" si="11"/>
        <v/>
      </c>
      <c r="O80" s="8" t="str">
        <f t="shared" si="12"/>
        <v/>
      </c>
      <c r="P80" s="6" t="str">
        <f t="shared" si="13"/>
        <v/>
      </c>
      <c r="Q80" s="5" t="str">
        <f t="shared" si="14"/>
        <v/>
      </c>
    </row>
    <row r="81" spans="1:17" ht="12.75" customHeight="1" x14ac:dyDescent="0.25">
      <c r="A81" s="3" t="str">
        <f>IF('Série original'!$A81&lt;&gt;"",'Série original'!$A81,"")</f>
        <v/>
      </c>
      <c r="B81" s="4" t="str">
        <f>IF('Série original'!$B81&lt;&gt;"",'Série original'!$B81,"")</f>
        <v/>
      </c>
      <c r="C81" s="5" t="str">
        <f>IF(AND('3º Saneamento'!$O81&gt;30%,'3º Saneamento'!C81&gt;='3º Saneamento'!$P81,'3º Saneamento'!C81&lt;='3º Saneamento'!$Q81,COUNT('3º Saneamento'!$C81:$L81)&gt;3,OR('3º Saneamento'!$N81&lt;&gt;'2º Saneamento'!$N81,'3º Saneamento'!$O81&lt;&gt;'2º Saneamento'!$O81,'3º Saneamento'!$P81&lt;&gt;'2º Saneamento'!$P81)),'3º Saneamento'!C81," ")</f>
        <v xml:space="preserve"> </v>
      </c>
      <c r="D81" s="5" t="str">
        <f>IF(AND('3º Saneamento'!$O81&gt;30%,'3º Saneamento'!D81&gt;='3º Saneamento'!$P81,'3º Saneamento'!D81&lt;='3º Saneamento'!$Q81,COUNT('3º Saneamento'!$C81:$L81)&gt;3,OR('3º Saneamento'!$N81&lt;&gt;'2º Saneamento'!$N81,'3º Saneamento'!$O81&lt;&gt;'2º Saneamento'!$O81,'3º Saneamento'!$P81&lt;&gt;'2º Saneamento'!$P81)),'3º Saneamento'!D81," ")</f>
        <v xml:space="preserve"> </v>
      </c>
      <c r="E81" s="5" t="str">
        <f>IF(AND('3º Saneamento'!$O81&gt;30%,'3º Saneamento'!E81&gt;='3º Saneamento'!$P81,'3º Saneamento'!E81&lt;='3º Saneamento'!$Q81,COUNT('3º Saneamento'!$C81:$L81)&gt;3,OR('3º Saneamento'!$N81&lt;&gt;'2º Saneamento'!$N81,'3º Saneamento'!$O81&lt;&gt;'2º Saneamento'!$O81,'3º Saneamento'!$P81&lt;&gt;'2º Saneamento'!$P81)),'3º Saneamento'!E81," ")</f>
        <v xml:space="preserve"> </v>
      </c>
      <c r="F81" s="5" t="str">
        <f>IF(AND('3º Saneamento'!$O81&gt;30%,'3º Saneamento'!F81&gt;='3º Saneamento'!$P81,'3º Saneamento'!F81&lt;='3º Saneamento'!$Q81,COUNT('3º Saneamento'!$C81:$L81)&gt;3,OR('3º Saneamento'!$N81&lt;&gt;'2º Saneamento'!$N81,'3º Saneamento'!$O81&lt;&gt;'2º Saneamento'!$O81,'3º Saneamento'!$P81&lt;&gt;'2º Saneamento'!$P81)),'3º Saneamento'!F81," ")</f>
        <v xml:space="preserve"> </v>
      </c>
      <c r="G81" s="5" t="str">
        <f>IF(AND('3º Saneamento'!$O81&gt;30%,'3º Saneamento'!G81&gt;='3º Saneamento'!$P81,'3º Saneamento'!G81&lt;='3º Saneamento'!$Q81,COUNT('3º Saneamento'!$C81:$L81)&gt;3,OR('3º Saneamento'!$N81&lt;&gt;'2º Saneamento'!$N81,'3º Saneamento'!$O81&lt;&gt;'2º Saneamento'!$O81,'3º Saneamento'!$P81&lt;&gt;'2º Saneamento'!$P81)),'3º Saneamento'!G81," ")</f>
        <v xml:space="preserve"> </v>
      </c>
      <c r="H81" s="5" t="str">
        <f>IF(AND('3º Saneamento'!$O81&gt;30%,'3º Saneamento'!H81&gt;='3º Saneamento'!$P81,'3º Saneamento'!H81&lt;='3º Saneamento'!$Q81,COUNT('3º Saneamento'!$C81:$L81)&gt;3,OR('3º Saneamento'!$N81&lt;&gt;'2º Saneamento'!$N81,'3º Saneamento'!$O81&lt;&gt;'2º Saneamento'!$O81,'3º Saneamento'!$P81&lt;&gt;'2º Saneamento'!$P81)),'3º Saneamento'!H81," ")</f>
        <v xml:space="preserve"> </v>
      </c>
      <c r="I81" s="5" t="str">
        <f>IF(AND('3º Saneamento'!$O81&gt;30%,'3º Saneamento'!I81&gt;='3º Saneamento'!$P81,'3º Saneamento'!I81&lt;='3º Saneamento'!$Q81,COUNT('3º Saneamento'!$C81:$L81)&gt;3,OR('3º Saneamento'!$N81&lt;&gt;'2º Saneamento'!$N81,'3º Saneamento'!$O81&lt;&gt;'2º Saneamento'!$O81,'3º Saneamento'!$P81&lt;&gt;'2º Saneamento'!$P81)),'3º Saneamento'!I81," ")</f>
        <v xml:space="preserve"> </v>
      </c>
      <c r="J81" s="5" t="str">
        <f>IF(AND('3º Saneamento'!$O81&gt;30%,'3º Saneamento'!J81&gt;='3º Saneamento'!$P81,'3º Saneamento'!J81&lt;='3º Saneamento'!$Q81,COUNT('3º Saneamento'!$C81:$L81)&gt;3,OR('3º Saneamento'!$N81&lt;&gt;'2º Saneamento'!$N81,'3º Saneamento'!$O81&lt;&gt;'2º Saneamento'!$O81,'3º Saneamento'!$P81&lt;&gt;'2º Saneamento'!$P81)),'3º Saneamento'!J81," ")</f>
        <v xml:space="preserve"> </v>
      </c>
      <c r="K81" s="5" t="str">
        <f>IF(AND('3º Saneamento'!$O81&gt;30%,'3º Saneamento'!K81&gt;='3º Saneamento'!$P81,'3º Saneamento'!K81&lt;='3º Saneamento'!$Q81,COUNT('3º Saneamento'!$C81:$L81)&gt;3,OR('3º Saneamento'!$N81&lt;&gt;'2º Saneamento'!$N81,'3º Saneamento'!$O81&lt;&gt;'2º Saneamento'!$O81,'3º Saneamento'!$P81&lt;&gt;'2º Saneamento'!$P81)),'3º Saneamento'!K81," ")</f>
        <v xml:space="preserve"> </v>
      </c>
      <c r="L81" s="5" t="str">
        <f>IF(AND('3º Saneamento'!$O81&gt;30%,'3º Saneamento'!L81&gt;='3º Saneamento'!$P81,'3º Saneamento'!L81&lt;='3º Saneamento'!$Q81,COUNT('3º Saneamento'!$C81:$L81)&gt;3,OR('3º Saneamento'!$N81&lt;&gt;'2º Saneamento'!$N81,'3º Saneamento'!$O81&lt;&gt;'2º Saneamento'!$O81,'3º Saneamento'!$P81&lt;&gt;'2º Saneamento'!$P81)),'3º Saneamento'!L81," ")</f>
        <v xml:space="preserve"> </v>
      </c>
      <c r="M81" s="44" t="str">
        <f t="shared" si="10"/>
        <v/>
      </c>
      <c r="N81" s="7" t="str">
        <f t="shared" si="11"/>
        <v/>
      </c>
      <c r="O81" s="8" t="str">
        <f t="shared" si="12"/>
        <v/>
      </c>
      <c r="P81" s="6" t="str">
        <f t="shared" si="13"/>
        <v/>
      </c>
      <c r="Q81" s="5" t="str">
        <f t="shared" si="14"/>
        <v/>
      </c>
    </row>
    <row r="82" spans="1:17" ht="12.75" customHeight="1" x14ac:dyDescent="0.25">
      <c r="A82" s="3" t="str">
        <f>IF('Série original'!$A82&lt;&gt;"",'Série original'!$A82,"")</f>
        <v/>
      </c>
      <c r="B82" s="4" t="str">
        <f>IF('Série original'!$B82&lt;&gt;"",'Série original'!$B82,"")</f>
        <v/>
      </c>
      <c r="C82" s="5" t="str">
        <f>IF(AND('3º Saneamento'!$O82&gt;30%,'3º Saneamento'!C82&gt;='3º Saneamento'!$P82,'3º Saneamento'!C82&lt;='3º Saneamento'!$Q82,COUNT('3º Saneamento'!$C82:$L82)&gt;3,OR('3º Saneamento'!$N82&lt;&gt;'2º Saneamento'!$N82,'3º Saneamento'!$O82&lt;&gt;'2º Saneamento'!$O82,'3º Saneamento'!$P82&lt;&gt;'2º Saneamento'!$P82)),'3º Saneamento'!C82," ")</f>
        <v xml:space="preserve"> </v>
      </c>
      <c r="D82" s="5" t="str">
        <f>IF(AND('3º Saneamento'!$O82&gt;30%,'3º Saneamento'!D82&gt;='3º Saneamento'!$P82,'3º Saneamento'!D82&lt;='3º Saneamento'!$Q82,COUNT('3º Saneamento'!$C82:$L82)&gt;3,OR('3º Saneamento'!$N82&lt;&gt;'2º Saneamento'!$N82,'3º Saneamento'!$O82&lt;&gt;'2º Saneamento'!$O82,'3º Saneamento'!$P82&lt;&gt;'2º Saneamento'!$P82)),'3º Saneamento'!D82," ")</f>
        <v xml:space="preserve"> </v>
      </c>
      <c r="E82" s="5" t="str">
        <f>IF(AND('3º Saneamento'!$O82&gt;30%,'3º Saneamento'!E82&gt;='3º Saneamento'!$P82,'3º Saneamento'!E82&lt;='3º Saneamento'!$Q82,COUNT('3º Saneamento'!$C82:$L82)&gt;3,OR('3º Saneamento'!$N82&lt;&gt;'2º Saneamento'!$N82,'3º Saneamento'!$O82&lt;&gt;'2º Saneamento'!$O82,'3º Saneamento'!$P82&lt;&gt;'2º Saneamento'!$P82)),'3º Saneamento'!E82," ")</f>
        <v xml:space="preserve"> </v>
      </c>
      <c r="F82" s="5" t="str">
        <f>IF(AND('3º Saneamento'!$O82&gt;30%,'3º Saneamento'!F82&gt;='3º Saneamento'!$P82,'3º Saneamento'!F82&lt;='3º Saneamento'!$Q82,COUNT('3º Saneamento'!$C82:$L82)&gt;3,OR('3º Saneamento'!$N82&lt;&gt;'2º Saneamento'!$N82,'3º Saneamento'!$O82&lt;&gt;'2º Saneamento'!$O82,'3º Saneamento'!$P82&lt;&gt;'2º Saneamento'!$P82)),'3º Saneamento'!F82," ")</f>
        <v xml:space="preserve"> </v>
      </c>
      <c r="G82" s="5" t="str">
        <f>IF(AND('3º Saneamento'!$O82&gt;30%,'3º Saneamento'!G82&gt;='3º Saneamento'!$P82,'3º Saneamento'!G82&lt;='3º Saneamento'!$Q82,COUNT('3º Saneamento'!$C82:$L82)&gt;3,OR('3º Saneamento'!$N82&lt;&gt;'2º Saneamento'!$N82,'3º Saneamento'!$O82&lt;&gt;'2º Saneamento'!$O82,'3º Saneamento'!$P82&lt;&gt;'2º Saneamento'!$P82)),'3º Saneamento'!G82," ")</f>
        <v xml:space="preserve"> </v>
      </c>
      <c r="H82" s="5" t="str">
        <f>IF(AND('3º Saneamento'!$O82&gt;30%,'3º Saneamento'!H82&gt;='3º Saneamento'!$P82,'3º Saneamento'!H82&lt;='3º Saneamento'!$Q82,COUNT('3º Saneamento'!$C82:$L82)&gt;3,OR('3º Saneamento'!$N82&lt;&gt;'2º Saneamento'!$N82,'3º Saneamento'!$O82&lt;&gt;'2º Saneamento'!$O82,'3º Saneamento'!$P82&lt;&gt;'2º Saneamento'!$P82)),'3º Saneamento'!H82," ")</f>
        <v xml:space="preserve"> </v>
      </c>
      <c r="I82" s="5" t="str">
        <f>IF(AND('3º Saneamento'!$O82&gt;30%,'3º Saneamento'!I82&gt;='3º Saneamento'!$P82,'3º Saneamento'!I82&lt;='3º Saneamento'!$Q82,COUNT('3º Saneamento'!$C82:$L82)&gt;3,OR('3º Saneamento'!$N82&lt;&gt;'2º Saneamento'!$N82,'3º Saneamento'!$O82&lt;&gt;'2º Saneamento'!$O82,'3º Saneamento'!$P82&lt;&gt;'2º Saneamento'!$P82)),'3º Saneamento'!I82," ")</f>
        <v xml:space="preserve"> </v>
      </c>
      <c r="J82" s="5" t="str">
        <f>IF(AND('3º Saneamento'!$O82&gt;30%,'3º Saneamento'!J82&gt;='3º Saneamento'!$P82,'3º Saneamento'!J82&lt;='3º Saneamento'!$Q82,COUNT('3º Saneamento'!$C82:$L82)&gt;3,OR('3º Saneamento'!$N82&lt;&gt;'2º Saneamento'!$N82,'3º Saneamento'!$O82&lt;&gt;'2º Saneamento'!$O82,'3º Saneamento'!$P82&lt;&gt;'2º Saneamento'!$P82)),'3º Saneamento'!J82," ")</f>
        <v xml:space="preserve"> </v>
      </c>
      <c r="K82" s="5" t="str">
        <f>IF(AND('3º Saneamento'!$O82&gt;30%,'3º Saneamento'!K82&gt;='3º Saneamento'!$P82,'3º Saneamento'!K82&lt;='3º Saneamento'!$Q82,COUNT('3º Saneamento'!$C82:$L82)&gt;3,OR('3º Saneamento'!$N82&lt;&gt;'2º Saneamento'!$N82,'3º Saneamento'!$O82&lt;&gt;'2º Saneamento'!$O82,'3º Saneamento'!$P82&lt;&gt;'2º Saneamento'!$P82)),'3º Saneamento'!K82," ")</f>
        <v xml:space="preserve"> </v>
      </c>
      <c r="L82" s="5" t="str">
        <f>IF(AND('3º Saneamento'!$O82&gt;30%,'3º Saneamento'!L82&gt;='3º Saneamento'!$P82,'3º Saneamento'!L82&lt;='3º Saneamento'!$Q82,COUNT('3º Saneamento'!$C82:$L82)&gt;3,OR('3º Saneamento'!$N82&lt;&gt;'2º Saneamento'!$N82,'3º Saneamento'!$O82&lt;&gt;'2º Saneamento'!$O82,'3º Saneamento'!$P82&lt;&gt;'2º Saneamento'!$P82)),'3º Saneamento'!L82," ")</f>
        <v xml:space="preserve"> </v>
      </c>
      <c r="M82" s="44" t="str">
        <f t="shared" si="10"/>
        <v/>
      </c>
      <c r="N82" s="7" t="str">
        <f t="shared" si="11"/>
        <v/>
      </c>
      <c r="O82" s="8" t="str">
        <f t="shared" si="12"/>
        <v/>
      </c>
      <c r="P82" s="6" t="str">
        <f t="shared" si="13"/>
        <v/>
      </c>
      <c r="Q82" s="5" t="str">
        <f t="shared" si="14"/>
        <v/>
      </c>
    </row>
    <row r="83" spans="1:17" ht="12.75" customHeight="1" x14ac:dyDescent="0.25">
      <c r="A83" s="3" t="str">
        <f>IF('Série original'!$A83&lt;&gt;"",'Série original'!$A83,"")</f>
        <v/>
      </c>
      <c r="B83" s="4" t="str">
        <f>IF('Série original'!$B83&lt;&gt;"",'Série original'!$B83,"")</f>
        <v/>
      </c>
      <c r="C83" s="5" t="str">
        <f>IF(AND('3º Saneamento'!$O83&gt;30%,'3º Saneamento'!C83&gt;='3º Saneamento'!$P83,'3º Saneamento'!C83&lt;='3º Saneamento'!$Q83,COUNT('3º Saneamento'!$C83:$L83)&gt;3,OR('3º Saneamento'!$N83&lt;&gt;'2º Saneamento'!$N83,'3º Saneamento'!$O83&lt;&gt;'2º Saneamento'!$O83,'3º Saneamento'!$P83&lt;&gt;'2º Saneamento'!$P83)),'3º Saneamento'!C83," ")</f>
        <v xml:space="preserve"> </v>
      </c>
      <c r="D83" s="5" t="str">
        <f>IF(AND('3º Saneamento'!$O83&gt;30%,'3º Saneamento'!D83&gt;='3º Saneamento'!$P83,'3º Saneamento'!D83&lt;='3º Saneamento'!$Q83,COUNT('3º Saneamento'!$C83:$L83)&gt;3,OR('3º Saneamento'!$N83&lt;&gt;'2º Saneamento'!$N83,'3º Saneamento'!$O83&lt;&gt;'2º Saneamento'!$O83,'3º Saneamento'!$P83&lt;&gt;'2º Saneamento'!$P83)),'3º Saneamento'!D83," ")</f>
        <v xml:space="preserve"> </v>
      </c>
      <c r="E83" s="5" t="str">
        <f>IF(AND('3º Saneamento'!$O83&gt;30%,'3º Saneamento'!E83&gt;='3º Saneamento'!$P83,'3º Saneamento'!E83&lt;='3º Saneamento'!$Q83,COUNT('3º Saneamento'!$C83:$L83)&gt;3,OR('3º Saneamento'!$N83&lt;&gt;'2º Saneamento'!$N83,'3º Saneamento'!$O83&lt;&gt;'2º Saneamento'!$O83,'3º Saneamento'!$P83&lt;&gt;'2º Saneamento'!$P83)),'3º Saneamento'!E83," ")</f>
        <v xml:space="preserve"> </v>
      </c>
      <c r="F83" s="5" t="str">
        <f>IF(AND('3º Saneamento'!$O83&gt;30%,'3º Saneamento'!F83&gt;='3º Saneamento'!$P83,'3º Saneamento'!F83&lt;='3º Saneamento'!$Q83,COUNT('3º Saneamento'!$C83:$L83)&gt;3,OR('3º Saneamento'!$N83&lt;&gt;'2º Saneamento'!$N83,'3º Saneamento'!$O83&lt;&gt;'2º Saneamento'!$O83,'3º Saneamento'!$P83&lt;&gt;'2º Saneamento'!$P83)),'3º Saneamento'!F83," ")</f>
        <v xml:space="preserve"> </v>
      </c>
      <c r="G83" s="5" t="str">
        <f>IF(AND('3º Saneamento'!$O83&gt;30%,'3º Saneamento'!G83&gt;='3º Saneamento'!$P83,'3º Saneamento'!G83&lt;='3º Saneamento'!$Q83,COUNT('3º Saneamento'!$C83:$L83)&gt;3,OR('3º Saneamento'!$N83&lt;&gt;'2º Saneamento'!$N83,'3º Saneamento'!$O83&lt;&gt;'2º Saneamento'!$O83,'3º Saneamento'!$P83&lt;&gt;'2º Saneamento'!$P83)),'3º Saneamento'!G83," ")</f>
        <v xml:space="preserve"> </v>
      </c>
      <c r="H83" s="5" t="str">
        <f>IF(AND('3º Saneamento'!$O83&gt;30%,'3º Saneamento'!H83&gt;='3º Saneamento'!$P83,'3º Saneamento'!H83&lt;='3º Saneamento'!$Q83,COUNT('3º Saneamento'!$C83:$L83)&gt;3,OR('3º Saneamento'!$N83&lt;&gt;'2º Saneamento'!$N83,'3º Saneamento'!$O83&lt;&gt;'2º Saneamento'!$O83,'3º Saneamento'!$P83&lt;&gt;'2º Saneamento'!$P83)),'3º Saneamento'!H83," ")</f>
        <v xml:space="preserve"> </v>
      </c>
      <c r="I83" s="5" t="str">
        <f>IF(AND('3º Saneamento'!$O83&gt;30%,'3º Saneamento'!I83&gt;='3º Saneamento'!$P83,'3º Saneamento'!I83&lt;='3º Saneamento'!$Q83,COUNT('3º Saneamento'!$C83:$L83)&gt;3,OR('3º Saneamento'!$N83&lt;&gt;'2º Saneamento'!$N83,'3º Saneamento'!$O83&lt;&gt;'2º Saneamento'!$O83,'3º Saneamento'!$P83&lt;&gt;'2º Saneamento'!$P83)),'3º Saneamento'!I83," ")</f>
        <v xml:space="preserve"> </v>
      </c>
      <c r="J83" s="5" t="str">
        <f>IF(AND('3º Saneamento'!$O83&gt;30%,'3º Saneamento'!J83&gt;='3º Saneamento'!$P83,'3º Saneamento'!J83&lt;='3º Saneamento'!$Q83,COUNT('3º Saneamento'!$C83:$L83)&gt;3,OR('3º Saneamento'!$N83&lt;&gt;'2º Saneamento'!$N83,'3º Saneamento'!$O83&lt;&gt;'2º Saneamento'!$O83,'3º Saneamento'!$P83&lt;&gt;'2º Saneamento'!$P83)),'3º Saneamento'!J83," ")</f>
        <v xml:space="preserve"> </v>
      </c>
      <c r="K83" s="5" t="str">
        <f>IF(AND('3º Saneamento'!$O83&gt;30%,'3º Saneamento'!K83&gt;='3º Saneamento'!$P83,'3º Saneamento'!K83&lt;='3º Saneamento'!$Q83,COUNT('3º Saneamento'!$C83:$L83)&gt;3,OR('3º Saneamento'!$N83&lt;&gt;'2º Saneamento'!$N83,'3º Saneamento'!$O83&lt;&gt;'2º Saneamento'!$O83,'3º Saneamento'!$P83&lt;&gt;'2º Saneamento'!$P83)),'3º Saneamento'!K83," ")</f>
        <v xml:space="preserve"> </v>
      </c>
      <c r="L83" s="5" t="str">
        <f>IF(AND('3º Saneamento'!$O83&gt;30%,'3º Saneamento'!L83&gt;='3º Saneamento'!$P83,'3º Saneamento'!L83&lt;='3º Saneamento'!$Q83,COUNT('3º Saneamento'!$C83:$L83)&gt;3,OR('3º Saneamento'!$N83&lt;&gt;'2º Saneamento'!$N83,'3º Saneamento'!$O83&lt;&gt;'2º Saneamento'!$O83,'3º Saneamento'!$P83&lt;&gt;'2º Saneamento'!$P83)),'3º Saneamento'!L83," ")</f>
        <v xml:space="preserve"> </v>
      </c>
      <c r="M83" s="44" t="str">
        <f t="shared" si="10"/>
        <v/>
      </c>
      <c r="N83" s="7" t="str">
        <f t="shared" si="11"/>
        <v/>
      </c>
      <c r="O83" s="8" t="str">
        <f t="shared" si="12"/>
        <v/>
      </c>
      <c r="P83" s="6" t="str">
        <f t="shared" si="13"/>
        <v/>
      </c>
      <c r="Q83" s="5" t="str">
        <f t="shared" si="14"/>
        <v/>
      </c>
    </row>
    <row r="84" spans="1:17" ht="12.75" customHeight="1" x14ac:dyDescent="0.25">
      <c r="A84" s="3" t="str">
        <f>IF('Série original'!$A84&lt;&gt;"",'Série original'!$A84,"")</f>
        <v/>
      </c>
      <c r="B84" s="4" t="str">
        <f>IF('Série original'!$B84&lt;&gt;"",'Série original'!$B84,"")</f>
        <v/>
      </c>
      <c r="C84" s="5" t="str">
        <f>IF(AND('3º Saneamento'!$O84&gt;30%,'3º Saneamento'!C84&gt;='3º Saneamento'!$P84,'3º Saneamento'!C84&lt;='3º Saneamento'!$Q84,COUNT('3º Saneamento'!$C84:$L84)&gt;3,OR('3º Saneamento'!$N84&lt;&gt;'2º Saneamento'!$N84,'3º Saneamento'!$O84&lt;&gt;'2º Saneamento'!$O84,'3º Saneamento'!$P84&lt;&gt;'2º Saneamento'!$P84)),'3º Saneamento'!C84," ")</f>
        <v xml:space="preserve"> </v>
      </c>
      <c r="D84" s="5" t="str">
        <f>IF(AND('3º Saneamento'!$O84&gt;30%,'3º Saneamento'!D84&gt;='3º Saneamento'!$P84,'3º Saneamento'!D84&lt;='3º Saneamento'!$Q84,COUNT('3º Saneamento'!$C84:$L84)&gt;3,OR('3º Saneamento'!$N84&lt;&gt;'2º Saneamento'!$N84,'3º Saneamento'!$O84&lt;&gt;'2º Saneamento'!$O84,'3º Saneamento'!$P84&lt;&gt;'2º Saneamento'!$P84)),'3º Saneamento'!D84," ")</f>
        <v xml:space="preserve"> </v>
      </c>
      <c r="E84" s="5" t="str">
        <f>IF(AND('3º Saneamento'!$O84&gt;30%,'3º Saneamento'!E84&gt;='3º Saneamento'!$P84,'3º Saneamento'!E84&lt;='3º Saneamento'!$Q84,COUNT('3º Saneamento'!$C84:$L84)&gt;3,OR('3º Saneamento'!$N84&lt;&gt;'2º Saneamento'!$N84,'3º Saneamento'!$O84&lt;&gt;'2º Saneamento'!$O84,'3º Saneamento'!$P84&lt;&gt;'2º Saneamento'!$P84)),'3º Saneamento'!E84," ")</f>
        <v xml:space="preserve"> </v>
      </c>
      <c r="F84" s="5" t="str">
        <f>IF(AND('3º Saneamento'!$O84&gt;30%,'3º Saneamento'!F84&gt;='3º Saneamento'!$P84,'3º Saneamento'!F84&lt;='3º Saneamento'!$Q84,COUNT('3º Saneamento'!$C84:$L84)&gt;3,OR('3º Saneamento'!$N84&lt;&gt;'2º Saneamento'!$N84,'3º Saneamento'!$O84&lt;&gt;'2º Saneamento'!$O84,'3º Saneamento'!$P84&lt;&gt;'2º Saneamento'!$P84)),'3º Saneamento'!F84," ")</f>
        <v xml:space="preserve"> </v>
      </c>
      <c r="G84" s="5" t="str">
        <f>IF(AND('3º Saneamento'!$O84&gt;30%,'3º Saneamento'!G84&gt;='3º Saneamento'!$P84,'3º Saneamento'!G84&lt;='3º Saneamento'!$Q84,COUNT('3º Saneamento'!$C84:$L84)&gt;3,OR('3º Saneamento'!$N84&lt;&gt;'2º Saneamento'!$N84,'3º Saneamento'!$O84&lt;&gt;'2º Saneamento'!$O84,'3º Saneamento'!$P84&lt;&gt;'2º Saneamento'!$P84)),'3º Saneamento'!G84," ")</f>
        <v xml:space="preserve"> </v>
      </c>
      <c r="H84" s="5" t="str">
        <f>IF(AND('3º Saneamento'!$O84&gt;30%,'3º Saneamento'!H84&gt;='3º Saneamento'!$P84,'3º Saneamento'!H84&lt;='3º Saneamento'!$Q84,COUNT('3º Saneamento'!$C84:$L84)&gt;3,OR('3º Saneamento'!$N84&lt;&gt;'2º Saneamento'!$N84,'3º Saneamento'!$O84&lt;&gt;'2º Saneamento'!$O84,'3º Saneamento'!$P84&lt;&gt;'2º Saneamento'!$P84)),'3º Saneamento'!H84," ")</f>
        <v xml:space="preserve"> </v>
      </c>
      <c r="I84" s="5" t="str">
        <f>IF(AND('3º Saneamento'!$O84&gt;30%,'3º Saneamento'!I84&gt;='3º Saneamento'!$P84,'3º Saneamento'!I84&lt;='3º Saneamento'!$Q84,COUNT('3º Saneamento'!$C84:$L84)&gt;3,OR('3º Saneamento'!$N84&lt;&gt;'2º Saneamento'!$N84,'3º Saneamento'!$O84&lt;&gt;'2º Saneamento'!$O84,'3º Saneamento'!$P84&lt;&gt;'2º Saneamento'!$P84)),'3º Saneamento'!I84," ")</f>
        <v xml:space="preserve"> </v>
      </c>
      <c r="J84" s="5" t="str">
        <f>IF(AND('3º Saneamento'!$O84&gt;30%,'3º Saneamento'!J84&gt;='3º Saneamento'!$P84,'3º Saneamento'!J84&lt;='3º Saneamento'!$Q84,COUNT('3º Saneamento'!$C84:$L84)&gt;3,OR('3º Saneamento'!$N84&lt;&gt;'2º Saneamento'!$N84,'3º Saneamento'!$O84&lt;&gt;'2º Saneamento'!$O84,'3º Saneamento'!$P84&lt;&gt;'2º Saneamento'!$P84)),'3º Saneamento'!J84," ")</f>
        <v xml:space="preserve"> </v>
      </c>
      <c r="K84" s="5" t="str">
        <f>IF(AND('3º Saneamento'!$O84&gt;30%,'3º Saneamento'!K84&gt;='3º Saneamento'!$P84,'3º Saneamento'!K84&lt;='3º Saneamento'!$Q84,COUNT('3º Saneamento'!$C84:$L84)&gt;3,OR('3º Saneamento'!$N84&lt;&gt;'2º Saneamento'!$N84,'3º Saneamento'!$O84&lt;&gt;'2º Saneamento'!$O84,'3º Saneamento'!$P84&lt;&gt;'2º Saneamento'!$P84)),'3º Saneamento'!K84," ")</f>
        <v xml:space="preserve"> </v>
      </c>
      <c r="L84" s="5" t="str">
        <f>IF(AND('3º Saneamento'!$O84&gt;30%,'3º Saneamento'!L84&gt;='3º Saneamento'!$P84,'3º Saneamento'!L84&lt;='3º Saneamento'!$Q84,COUNT('3º Saneamento'!$C84:$L84)&gt;3,OR('3º Saneamento'!$N84&lt;&gt;'2º Saneamento'!$N84,'3º Saneamento'!$O84&lt;&gt;'2º Saneamento'!$O84,'3º Saneamento'!$P84&lt;&gt;'2º Saneamento'!$P84)),'3º Saneamento'!L84," ")</f>
        <v xml:space="preserve"> </v>
      </c>
      <c r="M84" s="44" t="str">
        <f t="shared" si="10"/>
        <v/>
      </c>
      <c r="N84" s="7" t="str">
        <f t="shared" si="11"/>
        <v/>
      </c>
      <c r="O84" s="8" t="str">
        <f t="shared" si="12"/>
        <v/>
      </c>
      <c r="P84" s="6" t="str">
        <f t="shared" si="13"/>
        <v/>
      </c>
      <c r="Q84" s="5" t="str">
        <f t="shared" si="14"/>
        <v/>
      </c>
    </row>
    <row r="85" spans="1:17" ht="12.75" customHeight="1" x14ac:dyDescent="0.25">
      <c r="A85" s="3" t="str">
        <f>IF('Série original'!$A85&lt;&gt;"",'Série original'!$A85,"")</f>
        <v/>
      </c>
      <c r="B85" s="4" t="str">
        <f>IF('Série original'!$B85&lt;&gt;"",'Série original'!$B85,"")</f>
        <v/>
      </c>
      <c r="C85" s="5" t="str">
        <f>IF(AND('3º Saneamento'!$O85&gt;30%,'3º Saneamento'!C85&gt;='3º Saneamento'!$P85,'3º Saneamento'!C85&lt;='3º Saneamento'!$Q85,COUNT('3º Saneamento'!$C85:$L85)&gt;3,OR('3º Saneamento'!$N85&lt;&gt;'2º Saneamento'!$N85,'3º Saneamento'!$O85&lt;&gt;'2º Saneamento'!$O85,'3º Saneamento'!$P85&lt;&gt;'2º Saneamento'!$P85)),'3º Saneamento'!C85," ")</f>
        <v xml:space="preserve"> </v>
      </c>
      <c r="D85" s="5" t="str">
        <f>IF(AND('3º Saneamento'!$O85&gt;30%,'3º Saneamento'!D85&gt;='3º Saneamento'!$P85,'3º Saneamento'!D85&lt;='3º Saneamento'!$Q85,COUNT('3º Saneamento'!$C85:$L85)&gt;3,OR('3º Saneamento'!$N85&lt;&gt;'2º Saneamento'!$N85,'3º Saneamento'!$O85&lt;&gt;'2º Saneamento'!$O85,'3º Saneamento'!$P85&lt;&gt;'2º Saneamento'!$P85)),'3º Saneamento'!D85," ")</f>
        <v xml:space="preserve"> </v>
      </c>
      <c r="E85" s="5" t="str">
        <f>IF(AND('3º Saneamento'!$O85&gt;30%,'3º Saneamento'!E85&gt;='3º Saneamento'!$P85,'3º Saneamento'!E85&lt;='3º Saneamento'!$Q85,COUNT('3º Saneamento'!$C85:$L85)&gt;3,OR('3º Saneamento'!$N85&lt;&gt;'2º Saneamento'!$N85,'3º Saneamento'!$O85&lt;&gt;'2º Saneamento'!$O85,'3º Saneamento'!$P85&lt;&gt;'2º Saneamento'!$P85)),'3º Saneamento'!E85," ")</f>
        <v xml:space="preserve"> </v>
      </c>
      <c r="F85" s="5" t="str">
        <f>IF(AND('3º Saneamento'!$O85&gt;30%,'3º Saneamento'!F85&gt;='3º Saneamento'!$P85,'3º Saneamento'!F85&lt;='3º Saneamento'!$Q85,COUNT('3º Saneamento'!$C85:$L85)&gt;3,OR('3º Saneamento'!$N85&lt;&gt;'2º Saneamento'!$N85,'3º Saneamento'!$O85&lt;&gt;'2º Saneamento'!$O85,'3º Saneamento'!$P85&lt;&gt;'2º Saneamento'!$P85)),'3º Saneamento'!F85," ")</f>
        <v xml:space="preserve"> </v>
      </c>
      <c r="G85" s="5" t="str">
        <f>IF(AND('3º Saneamento'!$O85&gt;30%,'3º Saneamento'!G85&gt;='3º Saneamento'!$P85,'3º Saneamento'!G85&lt;='3º Saneamento'!$Q85,COUNT('3º Saneamento'!$C85:$L85)&gt;3,OR('3º Saneamento'!$N85&lt;&gt;'2º Saneamento'!$N85,'3º Saneamento'!$O85&lt;&gt;'2º Saneamento'!$O85,'3º Saneamento'!$P85&lt;&gt;'2º Saneamento'!$P85)),'3º Saneamento'!G85," ")</f>
        <v xml:space="preserve"> </v>
      </c>
      <c r="H85" s="5" t="str">
        <f>IF(AND('3º Saneamento'!$O85&gt;30%,'3º Saneamento'!H85&gt;='3º Saneamento'!$P85,'3º Saneamento'!H85&lt;='3º Saneamento'!$Q85,COUNT('3º Saneamento'!$C85:$L85)&gt;3,OR('3º Saneamento'!$N85&lt;&gt;'2º Saneamento'!$N85,'3º Saneamento'!$O85&lt;&gt;'2º Saneamento'!$O85,'3º Saneamento'!$P85&lt;&gt;'2º Saneamento'!$P85)),'3º Saneamento'!H85," ")</f>
        <v xml:space="preserve"> </v>
      </c>
      <c r="I85" s="5" t="str">
        <f>IF(AND('3º Saneamento'!$O85&gt;30%,'3º Saneamento'!I85&gt;='3º Saneamento'!$P85,'3º Saneamento'!I85&lt;='3º Saneamento'!$Q85,COUNT('3º Saneamento'!$C85:$L85)&gt;3,OR('3º Saneamento'!$N85&lt;&gt;'2º Saneamento'!$N85,'3º Saneamento'!$O85&lt;&gt;'2º Saneamento'!$O85,'3º Saneamento'!$P85&lt;&gt;'2º Saneamento'!$P85)),'3º Saneamento'!I85," ")</f>
        <v xml:space="preserve"> </v>
      </c>
      <c r="J85" s="5" t="str">
        <f>IF(AND('3º Saneamento'!$O85&gt;30%,'3º Saneamento'!J85&gt;='3º Saneamento'!$P85,'3º Saneamento'!J85&lt;='3º Saneamento'!$Q85,COUNT('3º Saneamento'!$C85:$L85)&gt;3,OR('3º Saneamento'!$N85&lt;&gt;'2º Saneamento'!$N85,'3º Saneamento'!$O85&lt;&gt;'2º Saneamento'!$O85,'3º Saneamento'!$P85&lt;&gt;'2º Saneamento'!$P85)),'3º Saneamento'!J85," ")</f>
        <v xml:space="preserve"> </v>
      </c>
      <c r="K85" s="5" t="str">
        <f>IF(AND('3º Saneamento'!$O85&gt;30%,'3º Saneamento'!K85&gt;='3º Saneamento'!$P85,'3º Saneamento'!K85&lt;='3º Saneamento'!$Q85,COUNT('3º Saneamento'!$C85:$L85)&gt;3,OR('3º Saneamento'!$N85&lt;&gt;'2º Saneamento'!$N85,'3º Saneamento'!$O85&lt;&gt;'2º Saneamento'!$O85,'3º Saneamento'!$P85&lt;&gt;'2º Saneamento'!$P85)),'3º Saneamento'!K85," ")</f>
        <v xml:space="preserve"> </v>
      </c>
      <c r="L85" s="5" t="str">
        <f>IF(AND('3º Saneamento'!$O85&gt;30%,'3º Saneamento'!L85&gt;='3º Saneamento'!$P85,'3º Saneamento'!L85&lt;='3º Saneamento'!$Q85,COUNT('3º Saneamento'!$C85:$L85)&gt;3,OR('3º Saneamento'!$N85&lt;&gt;'2º Saneamento'!$N85,'3º Saneamento'!$O85&lt;&gt;'2º Saneamento'!$O85,'3º Saneamento'!$P85&lt;&gt;'2º Saneamento'!$P85)),'3º Saneamento'!L85," ")</f>
        <v xml:space="preserve"> </v>
      </c>
      <c r="M85" s="44" t="str">
        <f t="shared" si="10"/>
        <v/>
      </c>
      <c r="N85" s="7" t="str">
        <f t="shared" si="11"/>
        <v/>
      </c>
      <c r="O85" s="8" t="str">
        <f t="shared" si="12"/>
        <v/>
      </c>
      <c r="P85" s="6" t="str">
        <f t="shared" si="13"/>
        <v/>
      </c>
      <c r="Q85" s="5" t="str">
        <f t="shared" si="14"/>
        <v/>
      </c>
    </row>
    <row r="86" spans="1:17" ht="12.75" customHeight="1" x14ac:dyDescent="0.25">
      <c r="A86" s="3" t="str">
        <f>IF('Série original'!$A86&lt;&gt;"",'Série original'!$A86,"")</f>
        <v/>
      </c>
      <c r="B86" s="4" t="str">
        <f>IF('Série original'!$B86&lt;&gt;"",'Série original'!$B86,"")</f>
        <v/>
      </c>
      <c r="C86" s="5" t="str">
        <f>IF(AND('3º Saneamento'!$O86&gt;30%,'3º Saneamento'!C86&gt;='3º Saneamento'!$P86,'3º Saneamento'!C86&lt;='3º Saneamento'!$Q86,COUNT('3º Saneamento'!$C86:$L86)&gt;3,OR('3º Saneamento'!$N86&lt;&gt;'2º Saneamento'!$N86,'3º Saneamento'!$O86&lt;&gt;'2º Saneamento'!$O86,'3º Saneamento'!$P86&lt;&gt;'2º Saneamento'!$P86)),'3º Saneamento'!C86," ")</f>
        <v xml:space="preserve"> </v>
      </c>
      <c r="D86" s="5" t="str">
        <f>IF(AND('3º Saneamento'!$O86&gt;30%,'3º Saneamento'!D86&gt;='3º Saneamento'!$P86,'3º Saneamento'!D86&lt;='3º Saneamento'!$Q86,COUNT('3º Saneamento'!$C86:$L86)&gt;3,OR('3º Saneamento'!$N86&lt;&gt;'2º Saneamento'!$N86,'3º Saneamento'!$O86&lt;&gt;'2º Saneamento'!$O86,'3º Saneamento'!$P86&lt;&gt;'2º Saneamento'!$P86)),'3º Saneamento'!D86," ")</f>
        <v xml:space="preserve"> </v>
      </c>
      <c r="E86" s="5" t="str">
        <f>IF(AND('3º Saneamento'!$O86&gt;30%,'3º Saneamento'!E86&gt;='3º Saneamento'!$P86,'3º Saneamento'!E86&lt;='3º Saneamento'!$Q86,COUNT('3º Saneamento'!$C86:$L86)&gt;3,OR('3º Saneamento'!$N86&lt;&gt;'2º Saneamento'!$N86,'3º Saneamento'!$O86&lt;&gt;'2º Saneamento'!$O86,'3º Saneamento'!$P86&lt;&gt;'2º Saneamento'!$P86)),'3º Saneamento'!E86," ")</f>
        <v xml:space="preserve"> </v>
      </c>
      <c r="F86" s="5" t="str">
        <f>IF(AND('3º Saneamento'!$O86&gt;30%,'3º Saneamento'!F86&gt;='3º Saneamento'!$P86,'3º Saneamento'!F86&lt;='3º Saneamento'!$Q86,COUNT('3º Saneamento'!$C86:$L86)&gt;3,OR('3º Saneamento'!$N86&lt;&gt;'2º Saneamento'!$N86,'3º Saneamento'!$O86&lt;&gt;'2º Saneamento'!$O86,'3º Saneamento'!$P86&lt;&gt;'2º Saneamento'!$P86)),'3º Saneamento'!F86," ")</f>
        <v xml:space="preserve"> </v>
      </c>
      <c r="G86" s="5" t="str">
        <f>IF(AND('3º Saneamento'!$O86&gt;30%,'3º Saneamento'!G86&gt;='3º Saneamento'!$P86,'3º Saneamento'!G86&lt;='3º Saneamento'!$Q86,COUNT('3º Saneamento'!$C86:$L86)&gt;3,OR('3º Saneamento'!$N86&lt;&gt;'2º Saneamento'!$N86,'3º Saneamento'!$O86&lt;&gt;'2º Saneamento'!$O86,'3º Saneamento'!$P86&lt;&gt;'2º Saneamento'!$P86)),'3º Saneamento'!G86," ")</f>
        <v xml:space="preserve"> </v>
      </c>
      <c r="H86" s="5" t="str">
        <f>IF(AND('3º Saneamento'!$O86&gt;30%,'3º Saneamento'!H86&gt;='3º Saneamento'!$P86,'3º Saneamento'!H86&lt;='3º Saneamento'!$Q86,COUNT('3º Saneamento'!$C86:$L86)&gt;3,OR('3º Saneamento'!$N86&lt;&gt;'2º Saneamento'!$N86,'3º Saneamento'!$O86&lt;&gt;'2º Saneamento'!$O86,'3º Saneamento'!$P86&lt;&gt;'2º Saneamento'!$P86)),'3º Saneamento'!H86," ")</f>
        <v xml:space="preserve"> </v>
      </c>
      <c r="I86" s="5" t="str">
        <f>IF(AND('3º Saneamento'!$O86&gt;30%,'3º Saneamento'!I86&gt;='3º Saneamento'!$P86,'3º Saneamento'!I86&lt;='3º Saneamento'!$Q86,COUNT('3º Saneamento'!$C86:$L86)&gt;3,OR('3º Saneamento'!$N86&lt;&gt;'2º Saneamento'!$N86,'3º Saneamento'!$O86&lt;&gt;'2º Saneamento'!$O86,'3º Saneamento'!$P86&lt;&gt;'2º Saneamento'!$P86)),'3º Saneamento'!I86," ")</f>
        <v xml:space="preserve"> </v>
      </c>
      <c r="J86" s="5" t="str">
        <f>IF(AND('3º Saneamento'!$O86&gt;30%,'3º Saneamento'!J86&gt;='3º Saneamento'!$P86,'3º Saneamento'!J86&lt;='3º Saneamento'!$Q86,COUNT('3º Saneamento'!$C86:$L86)&gt;3,OR('3º Saneamento'!$N86&lt;&gt;'2º Saneamento'!$N86,'3º Saneamento'!$O86&lt;&gt;'2º Saneamento'!$O86,'3º Saneamento'!$P86&lt;&gt;'2º Saneamento'!$P86)),'3º Saneamento'!J86," ")</f>
        <v xml:space="preserve"> </v>
      </c>
      <c r="K86" s="5" t="str">
        <f>IF(AND('3º Saneamento'!$O86&gt;30%,'3º Saneamento'!K86&gt;='3º Saneamento'!$P86,'3º Saneamento'!K86&lt;='3º Saneamento'!$Q86,COUNT('3º Saneamento'!$C86:$L86)&gt;3,OR('3º Saneamento'!$N86&lt;&gt;'2º Saneamento'!$N86,'3º Saneamento'!$O86&lt;&gt;'2º Saneamento'!$O86,'3º Saneamento'!$P86&lt;&gt;'2º Saneamento'!$P86)),'3º Saneamento'!K86," ")</f>
        <v xml:space="preserve"> </v>
      </c>
      <c r="L86" s="5" t="str">
        <f>IF(AND('3º Saneamento'!$O86&gt;30%,'3º Saneamento'!L86&gt;='3º Saneamento'!$P86,'3º Saneamento'!L86&lt;='3º Saneamento'!$Q86,COUNT('3º Saneamento'!$C86:$L86)&gt;3,OR('3º Saneamento'!$N86&lt;&gt;'2º Saneamento'!$N86,'3º Saneamento'!$O86&lt;&gt;'2º Saneamento'!$O86,'3º Saneamento'!$P86&lt;&gt;'2º Saneamento'!$P86)),'3º Saneamento'!L86," ")</f>
        <v xml:space="preserve"> </v>
      </c>
      <c r="M86" s="44" t="str">
        <f t="shared" si="10"/>
        <v/>
      </c>
      <c r="N86" s="7" t="str">
        <f t="shared" si="11"/>
        <v/>
      </c>
      <c r="O86" s="8" t="str">
        <f t="shared" si="12"/>
        <v/>
      </c>
      <c r="P86" s="6" t="str">
        <f t="shared" si="13"/>
        <v/>
      </c>
      <c r="Q86" s="5" t="str">
        <f t="shared" si="14"/>
        <v/>
      </c>
    </row>
    <row r="87" spans="1:17" ht="12.75" customHeight="1" x14ac:dyDescent="0.25">
      <c r="A87" s="3" t="str">
        <f>IF('Série original'!$A87&lt;&gt;"",'Série original'!$A87,"")</f>
        <v/>
      </c>
      <c r="B87" s="4" t="str">
        <f>IF('Série original'!$B87&lt;&gt;"",'Série original'!$B87,"")</f>
        <v/>
      </c>
      <c r="C87" s="5" t="str">
        <f>IF(AND('3º Saneamento'!$O87&gt;30%,'3º Saneamento'!C87&gt;='3º Saneamento'!$P87,'3º Saneamento'!C87&lt;='3º Saneamento'!$Q87,COUNT('3º Saneamento'!$C87:$L87)&gt;3,OR('3º Saneamento'!$N87&lt;&gt;'2º Saneamento'!$N87,'3º Saneamento'!$O87&lt;&gt;'2º Saneamento'!$O87,'3º Saneamento'!$P87&lt;&gt;'2º Saneamento'!$P87)),'3º Saneamento'!C87," ")</f>
        <v xml:space="preserve"> </v>
      </c>
      <c r="D87" s="5" t="str">
        <f>IF(AND('3º Saneamento'!$O87&gt;30%,'3º Saneamento'!D87&gt;='3º Saneamento'!$P87,'3º Saneamento'!D87&lt;='3º Saneamento'!$Q87,COUNT('3º Saneamento'!$C87:$L87)&gt;3,OR('3º Saneamento'!$N87&lt;&gt;'2º Saneamento'!$N87,'3º Saneamento'!$O87&lt;&gt;'2º Saneamento'!$O87,'3º Saneamento'!$P87&lt;&gt;'2º Saneamento'!$P87)),'3º Saneamento'!D87," ")</f>
        <v xml:space="preserve"> </v>
      </c>
      <c r="E87" s="5" t="str">
        <f>IF(AND('3º Saneamento'!$O87&gt;30%,'3º Saneamento'!E87&gt;='3º Saneamento'!$P87,'3º Saneamento'!E87&lt;='3º Saneamento'!$Q87,COUNT('3º Saneamento'!$C87:$L87)&gt;3,OR('3º Saneamento'!$N87&lt;&gt;'2º Saneamento'!$N87,'3º Saneamento'!$O87&lt;&gt;'2º Saneamento'!$O87,'3º Saneamento'!$P87&lt;&gt;'2º Saneamento'!$P87)),'3º Saneamento'!E87," ")</f>
        <v xml:space="preserve"> </v>
      </c>
      <c r="F87" s="5" t="str">
        <f>IF(AND('3º Saneamento'!$O87&gt;30%,'3º Saneamento'!F87&gt;='3º Saneamento'!$P87,'3º Saneamento'!F87&lt;='3º Saneamento'!$Q87,COUNT('3º Saneamento'!$C87:$L87)&gt;3,OR('3º Saneamento'!$N87&lt;&gt;'2º Saneamento'!$N87,'3º Saneamento'!$O87&lt;&gt;'2º Saneamento'!$O87,'3º Saneamento'!$P87&lt;&gt;'2º Saneamento'!$P87)),'3º Saneamento'!F87," ")</f>
        <v xml:space="preserve"> </v>
      </c>
      <c r="G87" s="5" t="str">
        <f>IF(AND('3º Saneamento'!$O87&gt;30%,'3º Saneamento'!G87&gt;='3º Saneamento'!$P87,'3º Saneamento'!G87&lt;='3º Saneamento'!$Q87,COUNT('3º Saneamento'!$C87:$L87)&gt;3,OR('3º Saneamento'!$N87&lt;&gt;'2º Saneamento'!$N87,'3º Saneamento'!$O87&lt;&gt;'2º Saneamento'!$O87,'3º Saneamento'!$P87&lt;&gt;'2º Saneamento'!$P87)),'3º Saneamento'!G87," ")</f>
        <v xml:space="preserve"> </v>
      </c>
      <c r="H87" s="5" t="str">
        <f>IF(AND('3º Saneamento'!$O87&gt;30%,'3º Saneamento'!H87&gt;='3º Saneamento'!$P87,'3º Saneamento'!H87&lt;='3º Saneamento'!$Q87,COUNT('3º Saneamento'!$C87:$L87)&gt;3,OR('3º Saneamento'!$N87&lt;&gt;'2º Saneamento'!$N87,'3º Saneamento'!$O87&lt;&gt;'2º Saneamento'!$O87,'3º Saneamento'!$P87&lt;&gt;'2º Saneamento'!$P87)),'3º Saneamento'!H87," ")</f>
        <v xml:space="preserve"> </v>
      </c>
      <c r="I87" s="5" t="str">
        <f>IF(AND('3º Saneamento'!$O87&gt;30%,'3º Saneamento'!I87&gt;='3º Saneamento'!$P87,'3º Saneamento'!I87&lt;='3º Saneamento'!$Q87,COUNT('3º Saneamento'!$C87:$L87)&gt;3,OR('3º Saneamento'!$N87&lt;&gt;'2º Saneamento'!$N87,'3º Saneamento'!$O87&lt;&gt;'2º Saneamento'!$O87,'3º Saneamento'!$P87&lt;&gt;'2º Saneamento'!$P87)),'3º Saneamento'!I87," ")</f>
        <v xml:space="preserve"> </v>
      </c>
      <c r="J87" s="5" t="str">
        <f>IF(AND('3º Saneamento'!$O87&gt;30%,'3º Saneamento'!J87&gt;='3º Saneamento'!$P87,'3º Saneamento'!J87&lt;='3º Saneamento'!$Q87,COUNT('3º Saneamento'!$C87:$L87)&gt;3,OR('3º Saneamento'!$N87&lt;&gt;'2º Saneamento'!$N87,'3º Saneamento'!$O87&lt;&gt;'2º Saneamento'!$O87,'3º Saneamento'!$P87&lt;&gt;'2º Saneamento'!$P87)),'3º Saneamento'!J87," ")</f>
        <v xml:space="preserve"> </v>
      </c>
      <c r="K87" s="5" t="str">
        <f>IF(AND('3º Saneamento'!$O87&gt;30%,'3º Saneamento'!K87&gt;='3º Saneamento'!$P87,'3º Saneamento'!K87&lt;='3º Saneamento'!$Q87,COUNT('3º Saneamento'!$C87:$L87)&gt;3,OR('3º Saneamento'!$N87&lt;&gt;'2º Saneamento'!$N87,'3º Saneamento'!$O87&lt;&gt;'2º Saneamento'!$O87,'3º Saneamento'!$P87&lt;&gt;'2º Saneamento'!$P87)),'3º Saneamento'!K87," ")</f>
        <v xml:space="preserve"> </v>
      </c>
      <c r="L87" s="5" t="str">
        <f>IF(AND('3º Saneamento'!$O87&gt;30%,'3º Saneamento'!L87&gt;='3º Saneamento'!$P87,'3º Saneamento'!L87&lt;='3º Saneamento'!$Q87,COUNT('3º Saneamento'!$C87:$L87)&gt;3,OR('3º Saneamento'!$N87&lt;&gt;'2º Saneamento'!$N87,'3º Saneamento'!$O87&lt;&gt;'2º Saneamento'!$O87,'3º Saneamento'!$P87&lt;&gt;'2º Saneamento'!$P87)),'3º Saneamento'!L87," ")</f>
        <v xml:space="preserve"> </v>
      </c>
      <c r="M87" s="44" t="str">
        <f t="shared" si="10"/>
        <v/>
      </c>
      <c r="N87" s="7" t="str">
        <f t="shared" si="11"/>
        <v/>
      </c>
      <c r="O87" s="8" t="str">
        <f t="shared" si="12"/>
        <v/>
      </c>
      <c r="P87" s="6" t="str">
        <f t="shared" si="13"/>
        <v/>
      </c>
      <c r="Q87" s="5" t="str">
        <f t="shared" si="14"/>
        <v/>
      </c>
    </row>
    <row r="88" spans="1:17" ht="12.75" customHeight="1" x14ac:dyDescent="0.25">
      <c r="A88" s="3" t="str">
        <f>IF('Série original'!$A88&lt;&gt;"",'Série original'!$A88,"")</f>
        <v/>
      </c>
      <c r="B88" s="4" t="str">
        <f>IF('Série original'!$B88&lt;&gt;"",'Série original'!$B88,"")</f>
        <v/>
      </c>
      <c r="C88" s="5" t="str">
        <f>IF(AND('3º Saneamento'!$O88&gt;30%,'3º Saneamento'!C88&gt;='3º Saneamento'!$P88,'3º Saneamento'!C88&lt;='3º Saneamento'!$Q88,COUNT('3º Saneamento'!$C88:$L88)&gt;3,OR('3º Saneamento'!$N88&lt;&gt;'2º Saneamento'!$N88,'3º Saneamento'!$O88&lt;&gt;'2º Saneamento'!$O88,'3º Saneamento'!$P88&lt;&gt;'2º Saneamento'!$P88)),'3º Saneamento'!C88," ")</f>
        <v xml:space="preserve"> </v>
      </c>
      <c r="D88" s="5" t="str">
        <f>IF(AND('3º Saneamento'!$O88&gt;30%,'3º Saneamento'!D88&gt;='3º Saneamento'!$P88,'3º Saneamento'!D88&lt;='3º Saneamento'!$Q88,COUNT('3º Saneamento'!$C88:$L88)&gt;3,OR('3º Saneamento'!$N88&lt;&gt;'2º Saneamento'!$N88,'3º Saneamento'!$O88&lt;&gt;'2º Saneamento'!$O88,'3º Saneamento'!$P88&lt;&gt;'2º Saneamento'!$P88)),'3º Saneamento'!D88," ")</f>
        <v xml:space="preserve"> </v>
      </c>
      <c r="E88" s="5" t="str">
        <f>IF(AND('3º Saneamento'!$O88&gt;30%,'3º Saneamento'!E88&gt;='3º Saneamento'!$P88,'3º Saneamento'!E88&lt;='3º Saneamento'!$Q88,COUNT('3º Saneamento'!$C88:$L88)&gt;3,OR('3º Saneamento'!$N88&lt;&gt;'2º Saneamento'!$N88,'3º Saneamento'!$O88&lt;&gt;'2º Saneamento'!$O88,'3º Saneamento'!$P88&lt;&gt;'2º Saneamento'!$P88)),'3º Saneamento'!E88," ")</f>
        <v xml:space="preserve"> </v>
      </c>
      <c r="F88" s="5" t="str">
        <f>IF(AND('3º Saneamento'!$O88&gt;30%,'3º Saneamento'!F88&gt;='3º Saneamento'!$P88,'3º Saneamento'!F88&lt;='3º Saneamento'!$Q88,COUNT('3º Saneamento'!$C88:$L88)&gt;3,OR('3º Saneamento'!$N88&lt;&gt;'2º Saneamento'!$N88,'3º Saneamento'!$O88&lt;&gt;'2º Saneamento'!$O88,'3º Saneamento'!$P88&lt;&gt;'2º Saneamento'!$P88)),'3º Saneamento'!F88," ")</f>
        <v xml:space="preserve"> </v>
      </c>
      <c r="G88" s="5" t="str">
        <f>IF(AND('3º Saneamento'!$O88&gt;30%,'3º Saneamento'!G88&gt;='3º Saneamento'!$P88,'3º Saneamento'!G88&lt;='3º Saneamento'!$Q88,COUNT('3º Saneamento'!$C88:$L88)&gt;3,OR('3º Saneamento'!$N88&lt;&gt;'2º Saneamento'!$N88,'3º Saneamento'!$O88&lt;&gt;'2º Saneamento'!$O88,'3º Saneamento'!$P88&lt;&gt;'2º Saneamento'!$P88)),'3º Saneamento'!G88," ")</f>
        <v xml:space="preserve"> </v>
      </c>
      <c r="H88" s="5" t="str">
        <f>IF(AND('3º Saneamento'!$O88&gt;30%,'3º Saneamento'!H88&gt;='3º Saneamento'!$P88,'3º Saneamento'!H88&lt;='3º Saneamento'!$Q88,COUNT('3º Saneamento'!$C88:$L88)&gt;3,OR('3º Saneamento'!$N88&lt;&gt;'2º Saneamento'!$N88,'3º Saneamento'!$O88&lt;&gt;'2º Saneamento'!$O88,'3º Saneamento'!$P88&lt;&gt;'2º Saneamento'!$P88)),'3º Saneamento'!H88," ")</f>
        <v xml:space="preserve"> </v>
      </c>
      <c r="I88" s="5" t="str">
        <f>IF(AND('3º Saneamento'!$O88&gt;30%,'3º Saneamento'!I88&gt;='3º Saneamento'!$P88,'3º Saneamento'!I88&lt;='3º Saneamento'!$Q88,COUNT('3º Saneamento'!$C88:$L88)&gt;3,OR('3º Saneamento'!$N88&lt;&gt;'2º Saneamento'!$N88,'3º Saneamento'!$O88&lt;&gt;'2º Saneamento'!$O88,'3º Saneamento'!$P88&lt;&gt;'2º Saneamento'!$P88)),'3º Saneamento'!I88," ")</f>
        <v xml:space="preserve"> </v>
      </c>
      <c r="J88" s="5" t="str">
        <f>IF(AND('3º Saneamento'!$O88&gt;30%,'3º Saneamento'!J88&gt;='3º Saneamento'!$P88,'3º Saneamento'!J88&lt;='3º Saneamento'!$Q88,COUNT('3º Saneamento'!$C88:$L88)&gt;3,OR('3º Saneamento'!$N88&lt;&gt;'2º Saneamento'!$N88,'3º Saneamento'!$O88&lt;&gt;'2º Saneamento'!$O88,'3º Saneamento'!$P88&lt;&gt;'2º Saneamento'!$P88)),'3º Saneamento'!J88," ")</f>
        <v xml:space="preserve"> </v>
      </c>
      <c r="K88" s="5" t="str">
        <f>IF(AND('3º Saneamento'!$O88&gt;30%,'3º Saneamento'!K88&gt;='3º Saneamento'!$P88,'3º Saneamento'!K88&lt;='3º Saneamento'!$Q88,COUNT('3º Saneamento'!$C88:$L88)&gt;3,OR('3º Saneamento'!$N88&lt;&gt;'2º Saneamento'!$N88,'3º Saneamento'!$O88&lt;&gt;'2º Saneamento'!$O88,'3º Saneamento'!$P88&lt;&gt;'2º Saneamento'!$P88)),'3º Saneamento'!K88," ")</f>
        <v xml:space="preserve"> </v>
      </c>
      <c r="L88" s="5" t="str">
        <f>IF(AND('3º Saneamento'!$O88&gt;30%,'3º Saneamento'!L88&gt;='3º Saneamento'!$P88,'3º Saneamento'!L88&lt;='3º Saneamento'!$Q88,COUNT('3º Saneamento'!$C88:$L88)&gt;3,OR('3º Saneamento'!$N88&lt;&gt;'2º Saneamento'!$N88,'3º Saneamento'!$O88&lt;&gt;'2º Saneamento'!$O88,'3º Saneamento'!$P88&lt;&gt;'2º Saneamento'!$P88)),'3º Saneamento'!L88," ")</f>
        <v xml:space="preserve"> </v>
      </c>
      <c r="M88" s="44" t="str">
        <f t="shared" si="10"/>
        <v/>
      </c>
      <c r="N88" s="7" t="str">
        <f t="shared" si="11"/>
        <v/>
      </c>
      <c r="O88" s="8" t="str">
        <f t="shared" si="12"/>
        <v/>
      </c>
      <c r="P88" s="6" t="str">
        <f t="shared" si="13"/>
        <v/>
      </c>
      <c r="Q88" s="5" t="str">
        <f t="shared" si="14"/>
        <v/>
      </c>
    </row>
    <row r="89" spans="1:17" ht="12.75" customHeight="1" x14ac:dyDescent="0.25">
      <c r="A89" s="3" t="str">
        <f>IF('Série original'!$A89&lt;&gt;"",'Série original'!$A89,"")</f>
        <v/>
      </c>
      <c r="B89" s="4" t="str">
        <f>IF('Série original'!$B89&lt;&gt;"",'Série original'!$B89,"")</f>
        <v/>
      </c>
      <c r="C89" s="5" t="str">
        <f>IF(AND('3º Saneamento'!$O89&gt;30%,'3º Saneamento'!C89&gt;='3º Saneamento'!$P89,'3º Saneamento'!C89&lt;='3º Saneamento'!$Q89,COUNT('3º Saneamento'!$C89:$L89)&gt;3,OR('3º Saneamento'!$N89&lt;&gt;'2º Saneamento'!$N89,'3º Saneamento'!$O89&lt;&gt;'2º Saneamento'!$O89,'3º Saneamento'!$P89&lt;&gt;'2º Saneamento'!$P89)),'3º Saneamento'!C89," ")</f>
        <v xml:space="preserve"> </v>
      </c>
      <c r="D89" s="5" t="str">
        <f>IF(AND('3º Saneamento'!$O89&gt;30%,'3º Saneamento'!D89&gt;='3º Saneamento'!$P89,'3º Saneamento'!D89&lt;='3º Saneamento'!$Q89,COUNT('3º Saneamento'!$C89:$L89)&gt;3,OR('3º Saneamento'!$N89&lt;&gt;'2º Saneamento'!$N89,'3º Saneamento'!$O89&lt;&gt;'2º Saneamento'!$O89,'3º Saneamento'!$P89&lt;&gt;'2º Saneamento'!$P89)),'3º Saneamento'!D89," ")</f>
        <v xml:space="preserve"> </v>
      </c>
      <c r="E89" s="5" t="str">
        <f>IF(AND('3º Saneamento'!$O89&gt;30%,'3º Saneamento'!E89&gt;='3º Saneamento'!$P89,'3º Saneamento'!E89&lt;='3º Saneamento'!$Q89,COUNT('3º Saneamento'!$C89:$L89)&gt;3,OR('3º Saneamento'!$N89&lt;&gt;'2º Saneamento'!$N89,'3º Saneamento'!$O89&lt;&gt;'2º Saneamento'!$O89,'3º Saneamento'!$P89&lt;&gt;'2º Saneamento'!$P89)),'3º Saneamento'!E89," ")</f>
        <v xml:space="preserve"> </v>
      </c>
      <c r="F89" s="5" t="str">
        <f>IF(AND('3º Saneamento'!$O89&gt;30%,'3º Saneamento'!F89&gt;='3º Saneamento'!$P89,'3º Saneamento'!F89&lt;='3º Saneamento'!$Q89,COUNT('3º Saneamento'!$C89:$L89)&gt;3,OR('3º Saneamento'!$N89&lt;&gt;'2º Saneamento'!$N89,'3º Saneamento'!$O89&lt;&gt;'2º Saneamento'!$O89,'3º Saneamento'!$P89&lt;&gt;'2º Saneamento'!$P89)),'3º Saneamento'!F89," ")</f>
        <v xml:space="preserve"> </v>
      </c>
      <c r="G89" s="5" t="str">
        <f>IF(AND('3º Saneamento'!$O89&gt;30%,'3º Saneamento'!G89&gt;='3º Saneamento'!$P89,'3º Saneamento'!G89&lt;='3º Saneamento'!$Q89,COUNT('3º Saneamento'!$C89:$L89)&gt;3,OR('3º Saneamento'!$N89&lt;&gt;'2º Saneamento'!$N89,'3º Saneamento'!$O89&lt;&gt;'2º Saneamento'!$O89,'3º Saneamento'!$P89&lt;&gt;'2º Saneamento'!$P89)),'3º Saneamento'!G89," ")</f>
        <v xml:space="preserve"> </v>
      </c>
      <c r="H89" s="5" t="str">
        <f>IF(AND('3º Saneamento'!$O89&gt;30%,'3º Saneamento'!H89&gt;='3º Saneamento'!$P89,'3º Saneamento'!H89&lt;='3º Saneamento'!$Q89,COUNT('3º Saneamento'!$C89:$L89)&gt;3,OR('3º Saneamento'!$N89&lt;&gt;'2º Saneamento'!$N89,'3º Saneamento'!$O89&lt;&gt;'2º Saneamento'!$O89,'3º Saneamento'!$P89&lt;&gt;'2º Saneamento'!$P89)),'3º Saneamento'!H89," ")</f>
        <v xml:space="preserve"> </v>
      </c>
      <c r="I89" s="5" t="str">
        <f>IF(AND('3º Saneamento'!$O89&gt;30%,'3º Saneamento'!I89&gt;='3º Saneamento'!$P89,'3º Saneamento'!I89&lt;='3º Saneamento'!$Q89,COUNT('3º Saneamento'!$C89:$L89)&gt;3,OR('3º Saneamento'!$N89&lt;&gt;'2º Saneamento'!$N89,'3º Saneamento'!$O89&lt;&gt;'2º Saneamento'!$O89,'3º Saneamento'!$P89&lt;&gt;'2º Saneamento'!$P89)),'3º Saneamento'!I89," ")</f>
        <v xml:space="preserve"> </v>
      </c>
      <c r="J89" s="5" t="str">
        <f>IF(AND('3º Saneamento'!$O89&gt;30%,'3º Saneamento'!J89&gt;='3º Saneamento'!$P89,'3º Saneamento'!J89&lt;='3º Saneamento'!$Q89,COUNT('3º Saneamento'!$C89:$L89)&gt;3,OR('3º Saneamento'!$N89&lt;&gt;'2º Saneamento'!$N89,'3º Saneamento'!$O89&lt;&gt;'2º Saneamento'!$O89,'3º Saneamento'!$P89&lt;&gt;'2º Saneamento'!$P89)),'3º Saneamento'!J89," ")</f>
        <v xml:space="preserve"> </v>
      </c>
      <c r="K89" s="5" t="str">
        <f>IF(AND('3º Saneamento'!$O89&gt;30%,'3º Saneamento'!K89&gt;='3º Saneamento'!$P89,'3º Saneamento'!K89&lt;='3º Saneamento'!$Q89,COUNT('3º Saneamento'!$C89:$L89)&gt;3,OR('3º Saneamento'!$N89&lt;&gt;'2º Saneamento'!$N89,'3º Saneamento'!$O89&lt;&gt;'2º Saneamento'!$O89,'3º Saneamento'!$P89&lt;&gt;'2º Saneamento'!$P89)),'3º Saneamento'!K89," ")</f>
        <v xml:space="preserve"> </v>
      </c>
      <c r="L89" s="5" t="str">
        <f>IF(AND('3º Saneamento'!$O89&gt;30%,'3º Saneamento'!L89&gt;='3º Saneamento'!$P89,'3º Saneamento'!L89&lt;='3º Saneamento'!$Q89,COUNT('3º Saneamento'!$C89:$L89)&gt;3,OR('3º Saneamento'!$N89&lt;&gt;'2º Saneamento'!$N89,'3º Saneamento'!$O89&lt;&gt;'2º Saneamento'!$O89,'3º Saneamento'!$P89&lt;&gt;'2º Saneamento'!$P89)),'3º Saneamento'!L89," ")</f>
        <v xml:space="preserve"> </v>
      </c>
      <c r="M89" s="44" t="str">
        <f t="shared" si="10"/>
        <v/>
      </c>
      <c r="N89" s="7" t="str">
        <f t="shared" si="11"/>
        <v/>
      </c>
      <c r="O89" s="8" t="str">
        <f t="shared" si="12"/>
        <v/>
      </c>
      <c r="P89" s="6" t="str">
        <f t="shared" si="13"/>
        <v/>
      </c>
      <c r="Q89" s="5" t="str">
        <f t="shared" si="14"/>
        <v/>
      </c>
    </row>
    <row r="90" spans="1:17" ht="12.75" customHeight="1" x14ac:dyDescent="0.25">
      <c r="A90" s="3" t="str">
        <f>IF('Série original'!$A90&lt;&gt;"",'Série original'!$A90,"")</f>
        <v/>
      </c>
      <c r="B90" s="4" t="str">
        <f>IF('Série original'!$B90&lt;&gt;"",'Série original'!$B90,"")</f>
        <v/>
      </c>
      <c r="C90" s="5" t="str">
        <f>IF(AND('3º Saneamento'!$O90&gt;30%,'3º Saneamento'!C90&gt;='3º Saneamento'!$P90,'3º Saneamento'!C90&lt;='3º Saneamento'!$Q90,COUNT('3º Saneamento'!$C90:$L90)&gt;3,OR('3º Saneamento'!$N90&lt;&gt;'2º Saneamento'!$N90,'3º Saneamento'!$O90&lt;&gt;'2º Saneamento'!$O90,'3º Saneamento'!$P90&lt;&gt;'2º Saneamento'!$P90)),'3º Saneamento'!C90," ")</f>
        <v xml:space="preserve"> </v>
      </c>
      <c r="D90" s="5" t="str">
        <f>IF(AND('3º Saneamento'!$O90&gt;30%,'3º Saneamento'!D90&gt;='3º Saneamento'!$P90,'3º Saneamento'!D90&lt;='3º Saneamento'!$Q90,COUNT('3º Saneamento'!$C90:$L90)&gt;3,OR('3º Saneamento'!$N90&lt;&gt;'2º Saneamento'!$N90,'3º Saneamento'!$O90&lt;&gt;'2º Saneamento'!$O90,'3º Saneamento'!$P90&lt;&gt;'2º Saneamento'!$P90)),'3º Saneamento'!D90," ")</f>
        <v xml:space="preserve"> </v>
      </c>
      <c r="E90" s="5" t="str">
        <f>IF(AND('3º Saneamento'!$O90&gt;30%,'3º Saneamento'!E90&gt;='3º Saneamento'!$P90,'3º Saneamento'!E90&lt;='3º Saneamento'!$Q90,COUNT('3º Saneamento'!$C90:$L90)&gt;3,OR('3º Saneamento'!$N90&lt;&gt;'2º Saneamento'!$N90,'3º Saneamento'!$O90&lt;&gt;'2º Saneamento'!$O90,'3º Saneamento'!$P90&lt;&gt;'2º Saneamento'!$P90)),'3º Saneamento'!E90," ")</f>
        <v xml:space="preserve"> </v>
      </c>
      <c r="F90" s="5" t="str">
        <f>IF(AND('3º Saneamento'!$O90&gt;30%,'3º Saneamento'!F90&gt;='3º Saneamento'!$P90,'3º Saneamento'!F90&lt;='3º Saneamento'!$Q90,COUNT('3º Saneamento'!$C90:$L90)&gt;3,OR('3º Saneamento'!$N90&lt;&gt;'2º Saneamento'!$N90,'3º Saneamento'!$O90&lt;&gt;'2º Saneamento'!$O90,'3º Saneamento'!$P90&lt;&gt;'2º Saneamento'!$P90)),'3º Saneamento'!F90," ")</f>
        <v xml:space="preserve"> </v>
      </c>
      <c r="G90" s="5" t="str">
        <f>IF(AND('3º Saneamento'!$O90&gt;30%,'3º Saneamento'!G90&gt;='3º Saneamento'!$P90,'3º Saneamento'!G90&lt;='3º Saneamento'!$Q90,COUNT('3º Saneamento'!$C90:$L90)&gt;3,OR('3º Saneamento'!$N90&lt;&gt;'2º Saneamento'!$N90,'3º Saneamento'!$O90&lt;&gt;'2º Saneamento'!$O90,'3º Saneamento'!$P90&lt;&gt;'2º Saneamento'!$P90)),'3º Saneamento'!G90," ")</f>
        <v xml:space="preserve"> </v>
      </c>
      <c r="H90" s="5" t="str">
        <f>IF(AND('3º Saneamento'!$O90&gt;30%,'3º Saneamento'!H90&gt;='3º Saneamento'!$P90,'3º Saneamento'!H90&lt;='3º Saneamento'!$Q90,COUNT('3º Saneamento'!$C90:$L90)&gt;3,OR('3º Saneamento'!$N90&lt;&gt;'2º Saneamento'!$N90,'3º Saneamento'!$O90&lt;&gt;'2º Saneamento'!$O90,'3º Saneamento'!$P90&lt;&gt;'2º Saneamento'!$P90)),'3º Saneamento'!H90," ")</f>
        <v xml:space="preserve"> </v>
      </c>
      <c r="I90" s="5" t="str">
        <f>IF(AND('3º Saneamento'!$O90&gt;30%,'3º Saneamento'!I90&gt;='3º Saneamento'!$P90,'3º Saneamento'!I90&lt;='3º Saneamento'!$Q90,COUNT('3º Saneamento'!$C90:$L90)&gt;3,OR('3º Saneamento'!$N90&lt;&gt;'2º Saneamento'!$N90,'3º Saneamento'!$O90&lt;&gt;'2º Saneamento'!$O90,'3º Saneamento'!$P90&lt;&gt;'2º Saneamento'!$P90)),'3º Saneamento'!I90," ")</f>
        <v xml:space="preserve"> </v>
      </c>
      <c r="J90" s="5" t="str">
        <f>IF(AND('3º Saneamento'!$O90&gt;30%,'3º Saneamento'!J90&gt;='3º Saneamento'!$P90,'3º Saneamento'!J90&lt;='3º Saneamento'!$Q90,COUNT('3º Saneamento'!$C90:$L90)&gt;3,OR('3º Saneamento'!$N90&lt;&gt;'2º Saneamento'!$N90,'3º Saneamento'!$O90&lt;&gt;'2º Saneamento'!$O90,'3º Saneamento'!$P90&lt;&gt;'2º Saneamento'!$P90)),'3º Saneamento'!J90," ")</f>
        <v xml:space="preserve"> </v>
      </c>
      <c r="K90" s="5" t="str">
        <f>IF(AND('3º Saneamento'!$O90&gt;30%,'3º Saneamento'!K90&gt;='3º Saneamento'!$P90,'3º Saneamento'!K90&lt;='3º Saneamento'!$Q90,COUNT('3º Saneamento'!$C90:$L90)&gt;3,OR('3º Saneamento'!$N90&lt;&gt;'2º Saneamento'!$N90,'3º Saneamento'!$O90&lt;&gt;'2º Saneamento'!$O90,'3º Saneamento'!$P90&lt;&gt;'2º Saneamento'!$P90)),'3º Saneamento'!K90," ")</f>
        <v xml:space="preserve"> </v>
      </c>
      <c r="L90" s="5" t="str">
        <f>IF(AND('3º Saneamento'!$O90&gt;30%,'3º Saneamento'!L90&gt;='3º Saneamento'!$P90,'3º Saneamento'!L90&lt;='3º Saneamento'!$Q90,COUNT('3º Saneamento'!$C90:$L90)&gt;3,OR('3º Saneamento'!$N90&lt;&gt;'2º Saneamento'!$N90,'3º Saneamento'!$O90&lt;&gt;'2º Saneamento'!$O90,'3º Saneamento'!$P90&lt;&gt;'2º Saneamento'!$P90)),'3º Saneamento'!L90," ")</f>
        <v xml:space="preserve"> </v>
      </c>
      <c r="M90" s="44" t="str">
        <f t="shared" si="10"/>
        <v/>
      </c>
      <c r="N90" s="7" t="str">
        <f t="shared" si="11"/>
        <v/>
      </c>
      <c r="O90" s="8" t="str">
        <f t="shared" si="12"/>
        <v/>
      </c>
      <c r="P90" s="6" t="str">
        <f t="shared" si="13"/>
        <v/>
      </c>
      <c r="Q90" s="5" t="str">
        <f t="shared" si="14"/>
        <v/>
      </c>
    </row>
    <row r="91" spans="1:17" ht="12.75" customHeight="1" x14ac:dyDescent="0.25">
      <c r="A91" s="3" t="str">
        <f>IF('Série original'!$A91&lt;&gt;"",'Série original'!$A91,"")</f>
        <v/>
      </c>
      <c r="B91" s="4" t="str">
        <f>IF('Série original'!$B91&lt;&gt;"",'Série original'!$B91,"")</f>
        <v/>
      </c>
      <c r="C91" s="5" t="str">
        <f>IF(AND('3º Saneamento'!$O91&gt;30%,'3º Saneamento'!C91&gt;='3º Saneamento'!$P91,'3º Saneamento'!C91&lt;='3º Saneamento'!$Q91,COUNT('3º Saneamento'!$C91:$L91)&gt;3,OR('3º Saneamento'!$N91&lt;&gt;'2º Saneamento'!$N91,'3º Saneamento'!$O91&lt;&gt;'2º Saneamento'!$O91,'3º Saneamento'!$P91&lt;&gt;'2º Saneamento'!$P91)),'3º Saneamento'!C91," ")</f>
        <v xml:space="preserve"> </v>
      </c>
      <c r="D91" s="5" t="str">
        <f>IF(AND('3º Saneamento'!$O91&gt;30%,'3º Saneamento'!D91&gt;='3º Saneamento'!$P91,'3º Saneamento'!D91&lt;='3º Saneamento'!$Q91,COUNT('3º Saneamento'!$C91:$L91)&gt;3,OR('3º Saneamento'!$N91&lt;&gt;'2º Saneamento'!$N91,'3º Saneamento'!$O91&lt;&gt;'2º Saneamento'!$O91,'3º Saneamento'!$P91&lt;&gt;'2º Saneamento'!$P91)),'3º Saneamento'!D91," ")</f>
        <v xml:space="preserve"> </v>
      </c>
      <c r="E91" s="5" t="str">
        <f>IF(AND('3º Saneamento'!$O91&gt;30%,'3º Saneamento'!E91&gt;='3º Saneamento'!$P91,'3º Saneamento'!E91&lt;='3º Saneamento'!$Q91,COUNT('3º Saneamento'!$C91:$L91)&gt;3,OR('3º Saneamento'!$N91&lt;&gt;'2º Saneamento'!$N91,'3º Saneamento'!$O91&lt;&gt;'2º Saneamento'!$O91,'3º Saneamento'!$P91&lt;&gt;'2º Saneamento'!$P91)),'3º Saneamento'!E91," ")</f>
        <v xml:space="preserve"> </v>
      </c>
      <c r="F91" s="5" t="str">
        <f>IF(AND('3º Saneamento'!$O91&gt;30%,'3º Saneamento'!F91&gt;='3º Saneamento'!$P91,'3º Saneamento'!F91&lt;='3º Saneamento'!$Q91,COUNT('3º Saneamento'!$C91:$L91)&gt;3,OR('3º Saneamento'!$N91&lt;&gt;'2º Saneamento'!$N91,'3º Saneamento'!$O91&lt;&gt;'2º Saneamento'!$O91,'3º Saneamento'!$P91&lt;&gt;'2º Saneamento'!$P91)),'3º Saneamento'!F91," ")</f>
        <v xml:space="preserve"> </v>
      </c>
      <c r="G91" s="5" t="str">
        <f>IF(AND('3º Saneamento'!$O91&gt;30%,'3º Saneamento'!G91&gt;='3º Saneamento'!$P91,'3º Saneamento'!G91&lt;='3º Saneamento'!$Q91,COUNT('3º Saneamento'!$C91:$L91)&gt;3,OR('3º Saneamento'!$N91&lt;&gt;'2º Saneamento'!$N91,'3º Saneamento'!$O91&lt;&gt;'2º Saneamento'!$O91,'3º Saneamento'!$P91&lt;&gt;'2º Saneamento'!$P91)),'3º Saneamento'!G91," ")</f>
        <v xml:space="preserve"> </v>
      </c>
      <c r="H91" s="5" t="str">
        <f>IF(AND('3º Saneamento'!$O91&gt;30%,'3º Saneamento'!H91&gt;='3º Saneamento'!$P91,'3º Saneamento'!H91&lt;='3º Saneamento'!$Q91,COUNT('3º Saneamento'!$C91:$L91)&gt;3,OR('3º Saneamento'!$N91&lt;&gt;'2º Saneamento'!$N91,'3º Saneamento'!$O91&lt;&gt;'2º Saneamento'!$O91,'3º Saneamento'!$P91&lt;&gt;'2º Saneamento'!$P91)),'3º Saneamento'!H91," ")</f>
        <v xml:space="preserve"> </v>
      </c>
      <c r="I91" s="5" t="str">
        <f>IF(AND('3º Saneamento'!$O91&gt;30%,'3º Saneamento'!I91&gt;='3º Saneamento'!$P91,'3º Saneamento'!I91&lt;='3º Saneamento'!$Q91,COUNT('3º Saneamento'!$C91:$L91)&gt;3,OR('3º Saneamento'!$N91&lt;&gt;'2º Saneamento'!$N91,'3º Saneamento'!$O91&lt;&gt;'2º Saneamento'!$O91,'3º Saneamento'!$P91&lt;&gt;'2º Saneamento'!$P91)),'3º Saneamento'!I91," ")</f>
        <v xml:space="preserve"> </v>
      </c>
      <c r="J91" s="5" t="str">
        <f>IF(AND('3º Saneamento'!$O91&gt;30%,'3º Saneamento'!J91&gt;='3º Saneamento'!$P91,'3º Saneamento'!J91&lt;='3º Saneamento'!$Q91,COUNT('3º Saneamento'!$C91:$L91)&gt;3,OR('3º Saneamento'!$N91&lt;&gt;'2º Saneamento'!$N91,'3º Saneamento'!$O91&lt;&gt;'2º Saneamento'!$O91,'3º Saneamento'!$P91&lt;&gt;'2º Saneamento'!$P91)),'3º Saneamento'!J91," ")</f>
        <v xml:space="preserve"> </v>
      </c>
      <c r="K91" s="5" t="str">
        <f>IF(AND('3º Saneamento'!$O91&gt;30%,'3º Saneamento'!K91&gt;='3º Saneamento'!$P91,'3º Saneamento'!K91&lt;='3º Saneamento'!$Q91,COUNT('3º Saneamento'!$C91:$L91)&gt;3,OR('3º Saneamento'!$N91&lt;&gt;'2º Saneamento'!$N91,'3º Saneamento'!$O91&lt;&gt;'2º Saneamento'!$O91,'3º Saneamento'!$P91&lt;&gt;'2º Saneamento'!$P91)),'3º Saneamento'!K91," ")</f>
        <v xml:space="preserve"> </v>
      </c>
      <c r="L91" s="5" t="str">
        <f>IF(AND('3º Saneamento'!$O91&gt;30%,'3º Saneamento'!L91&gt;='3º Saneamento'!$P91,'3º Saneamento'!L91&lt;='3º Saneamento'!$Q91,COUNT('3º Saneamento'!$C91:$L91)&gt;3,OR('3º Saneamento'!$N91&lt;&gt;'2º Saneamento'!$N91,'3º Saneamento'!$O91&lt;&gt;'2º Saneamento'!$O91,'3º Saneamento'!$P91&lt;&gt;'2º Saneamento'!$P91)),'3º Saneamento'!L91," ")</f>
        <v xml:space="preserve"> </v>
      </c>
      <c r="M91" s="44" t="str">
        <f t="shared" si="10"/>
        <v/>
      </c>
      <c r="N91" s="7" t="str">
        <f t="shared" si="11"/>
        <v/>
      </c>
      <c r="O91" s="8" t="str">
        <f t="shared" si="12"/>
        <v/>
      </c>
      <c r="P91" s="6" t="str">
        <f t="shared" si="13"/>
        <v/>
      </c>
      <c r="Q91" s="5" t="str">
        <f t="shared" si="14"/>
        <v/>
      </c>
    </row>
    <row r="92" spans="1:17" ht="12.75" customHeight="1" x14ac:dyDescent="0.25">
      <c r="A92" s="3" t="str">
        <f>IF('Série original'!$A92&lt;&gt;"",'Série original'!$A92,"")</f>
        <v/>
      </c>
      <c r="B92" s="4" t="str">
        <f>IF('Série original'!$B92&lt;&gt;"",'Série original'!$B92,"")</f>
        <v/>
      </c>
      <c r="C92" s="5" t="str">
        <f>IF(AND('3º Saneamento'!$O92&gt;30%,'3º Saneamento'!C92&gt;='3º Saneamento'!$P92,'3º Saneamento'!C92&lt;='3º Saneamento'!$Q92,COUNT('3º Saneamento'!$C92:$L92)&gt;3,OR('3º Saneamento'!$N92&lt;&gt;'2º Saneamento'!$N92,'3º Saneamento'!$O92&lt;&gt;'2º Saneamento'!$O92,'3º Saneamento'!$P92&lt;&gt;'2º Saneamento'!$P92)),'3º Saneamento'!C92," ")</f>
        <v xml:space="preserve"> </v>
      </c>
      <c r="D92" s="5" t="str">
        <f>IF(AND('3º Saneamento'!$O92&gt;30%,'3º Saneamento'!D92&gt;='3º Saneamento'!$P92,'3º Saneamento'!D92&lt;='3º Saneamento'!$Q92,COUNT('3º Saneamento'!$C92:$L92)&gt;3,OR('3º Saneamento'!$N92&lt;&gt;'2º Saneamento'!$N92,'3º Saneamento'!$O92&lt;&gt;'2º Saneamento'!$O92,'3º Saneamento'!$P92&lt;&gt;'2º Saneamento'!$P92)),'3º Saneamento'!D92," ")</f>
        <v xml:space="preserve"> </v>
      </c>
      <c r="E92" s="5" t="str">
        <f>IF(AND('3º Saneamento'!$O92&gt;30%,'3º Saneamento'!E92&gt;='3º Saneamento'!$P92,'3º Saneamento'!E92&lt;='3º Saneamento'!$Q92,COUNT('3º Saneamento'!$C92:$L92)&gt;3,OR('3º Saneamento'!$N92&lt;&gt;'2º Saneamento'!$N92,'3º Saneamento'!$O92&lt;&gt;'2º Saneamento'!$O92,'3º Saneamento'!$P92&lt;&gt;'2º Saneamento'!$P92)),'3º Saneamento'!E92," ")</f>
        <v xml:space="preserve"> </v>
      </c>
      <c r="F92" s="5" t="str">
        <f>IF(AND('3º Saneamento'!$O92&gt;30%,'3º Saneamento'!F92&gt;='3º Saneamento'!$P92,'3º Saneamento'!F92&lt;='3º Saneamento'!$Q92,COUNT('3º Saneamento'!$C92:$L92)&gt;3,OR('3º Saneamento'!$N92&lt;&gt;'2º Saneamento'!$N92,'3º Saneamento'!$O92&lt;&gt;'2º Saneamento'!$O92,'3º Saneamento'!$P92&lt;&gt;'2º Saneamento'!$P92)),'3º Saneamento'!F92," ")</f>
        <v xml:space="preserve"> </v>
      </c>
      <c r="G92" s="5" t="str">
        <f>IF(AND('3º Saneamento'!$O92&gt;30%,'3º Saneamento'!G92&gt;='3º Saneamento'!$P92,'3º Saneamento'!G92&lt;='3º Saneamento'!$Q92,COUNT('3º Saneamento'!$C92:$L92)&gt;3,OR('3º Saneamento'!$N92&lt;&gt;'2º Saneamento'!$N92,'3º Saneamento'!$O92&lt;&gt;'2º Saneamento'!$O92,'3º Saneamento'!$P92&lt;&gt;'2º Saneamento'!$P92)),'3º Saneamento'!G92," ")</f>
        <v xml:space="preserve"> </v>
      </c>
      <c r="H92" s="5" t="str">
        <f>IF(AND('3º Saneamento'!$O92&gt;30%,'3º Saneamento'!H92&gt;='3º Saneamento'!$P92,'3º Saneamento'!H92&lt;='3º Saneamento'!$Q92,COUNT('3º Saneamento'!$C92:$L92)&gt;3,OR('3º Saneamento'!$N92&lt;&gt;'2º Saneamento'!$N92,'3º Saneamento'!$O92&lt;&gt;'2º Saneamento'!$O92,'3º Saneamento'!$P92&lt;&gt;'2º Saneamento'!$P92)),'3º Saneamento'!H92," ")</f>
        <v xml:space="preserve"> </v>
      </c>
      <c r="I92" s="5" t="str">
        <f>IF(AND('3º Saneamento'!$O92&gt;30%,'3º Saneamento'!I92&gt;='3º Saneamento'!$P92,'3º Saneamento'!I92&lt;='3º Saneamento'!$Q92,COUNT('3º Saneamento'!$C92:$L92)&gt;3,OR('3º Saneamento'!$N92&lt;&gt;'2º Saneamento'!$N92,'3º Saneamento'!$O92&lt;&gt;'2º Saneamento'!$O92,'3º Saneamento'!$P92&lt;&gt;'2º Saneamento'!$P92)),'3º Saneamento'!I92," ")</f>
        <v xml:space="preserve"> </v>
      </c>
      <c r="J92" s="5" t="str">
        <f>IF(AND('3º Saneamento'!$O92&gt;30%,'3º Saneamento'!J92&gt;='3º Saneamento'!$P92,'3º Saneamento'!J92&lt;='3º Saneamento'!$Q92,COUNT('3º Saneamento'!$C92:$L92)&gt;3,OR('3º Saneamento'!$N92&lt;&gt;'2º Saneamento'!$N92,'3º Saneamento'!$O92&lt;&gt;'2º Saneamento'!$O92,'3º Saneamento'!$P92&lt;&gt;'2º Saneamento'!$P92)),'3º Saneamento'!J92," ")</f>
        <v xml:space="preserve"> </v>
      </c>
      <c r="K92" s="5" t="str">
        <f>IF(AND('3º Saneamento'!$O92&gt;30%,'3º Saneamento'!K92&gt;='3º Saneamento'!$P92,'3º Saneamento'!K92&lt;='3º Saneamento'!$Q92,COUNT('3º Saneamento'!$C92:$L92)&gt;3,OR('3º Saneamento'!$N92&lt;&gt;'2º Saneamento'!$N92,'3º Saneamento'!$O92&lt;&gt;'2º Saneamento'!$O92,'3º Saneamento'!$P92&lt;&gt;'2º Saneamento'!$P92)),'3º Saneamento'!K92," ")</f>
        <v xml:space="preserve"> </v>
      </c>
      <c r="L92" s="5" t="str">
        <f>IF(AND('3º Saneamento'!$O92&gt;30%,'3º Saneamento'!L92&gt;='3º Saneamento'!$P92,'3º Saneamento'!L92&lt;='3º Saneamento'!$Q92,COUNT('3º Saneamento'!$C92:$L92)&gt;3,OR('3º Saneamento'!$N92&lt;&gt;'2º Saneamento'!$N92,'3º Saneamento'!$O92&lt;&gt;'2º Saneamento'!$O92,'3º Saneamento'!$P92&lt;&gt;'2º Saneamento'!$P92)),'3º Saneamento'!L92," ")</f>
        <v xml:space="preserve"> </v>
      </c>
      <c r="M92" s="44" t="str">
        <f t="shared" si="10"/>
        <v/>
      </c>
      <c r="N92" s="7" t="str">
        <f t="shared" si="11"/>
        <v/>
      </c>
      <c r="O92" s="8" t="str">
        <f t="shared" si="12"/>
        <v/>
      </c>
      <c r="P92" s="6" t="str">
        <f t="shared" si="13"/>
        <v/>
      </c>
      <c r="Q92" s="5" t="str">
        <f t="shared" si="14"/>
        <v/>
      </c>
    </row>
    <row r="93" spans="1:17" ht="12.75" customHeight="1" x14ac:dyDescent="0.25">
      <c r="A93" s="3" t="str">
        <f>IF('Série original'!$A93&lt;&gt;"",'Série original'!$A93,"")</f>
        <v/>
      </c>
      <c r="B93" s="4" t="str">
        <f>IF('Série original'!$B93&lt;&gt;"",'Série original'!$B93,"")</f>
        <v/>
      </c>
      <c r="C93" s="5" t="str">
        <f>IF(AND('3º Saneamento'!$O93&gt;30%,'3º Saneamento'!C93&gt;='3º Saneamento'!$P93,'3º Saneamento'!C93&lt;='3º Saneamento'!$Q93,COUNT('3º Saneamento'!$C93:$L93)&gt;3,OR('3º Saneamento'!$N93&lt;&gt;'2º Saneamento'!$N93,'3º Saneamento'!$O93&lt;&gt;'2º Saneamento'!$O93,'3º Saneamento'!$P93&lt;&gt;'2º Saneamento'!$P93)),'3º Saneamento'!C93," ")</f>
        <v xml:space="preserve"> </v>
      </c>
      <c r="D93" s="5" t="str">
        <f>IF(AND('3º Saneamento'!$O93&gt;30%,'3º Saneamento'!D93&gt;='3º Saneamento'!$P93,'3º Saneamento'!D93&lt;='3º Saneamento'!$Q93,COUNT('3º Saneamento'!$C93:$L93)&gt;3,OR('3º Saneamento'!$N93&lt;&gt;'2º Saneamento'!$N93,'3º Saneamento'!$O93&lt;&gt;'2º Saneamento'!$O93,'3º Saneamento'!$P93&lt;&gt;'2º Saneamento'!$P93)),'3º Saneamento'!D93," ")</f>
        <v xml:space="preserve"> </v>
      </c>
      <c r="E93" s="5" t="str">
        <f>IF(AND('3º Saneamento'!$O93&gt;30%,'3º Saneamento'!E93&gt;='3º Saneamento'!$P93,'3º Saneamento'!E93&lt;='3º Saneamento'!$Q93,COUNT('3º Saneamento'!$C93:$L93)&gt;3,OR('3º Saneamento'!$N93&lt;&gt;'2º Saneamento'!$N93,'3º Saneamento'!$O93&lt;&gt;'2º Saneamento'!$O93,'3º Saneamento'!$P93&lt;&gt;'2º Saneamento'!$P93)),'3º Saneamento'!E93," ")</f>
        <v xml:space="preserve"> </v>
      </c>
      <c r="F93" s="5" t="str">
        <f>IF(AND('3º Saneamento'!$O93&gt;30%,'3º Saneamento'!F93&gt;='3º Saneamento'!$P93,'3º Saneamento'!F93&lt;='3º Saneamento'!$Q93,COUNT('3º Saneamento'!$C93:$L93)&gt;3,OR('3º Saneamento'!$N93&lt;&gt;'2º Saneamento'!$N93,'3º Saneamento'!$O93&lt;&gt;'2º Saneamento'!$O93,'3º Saneamento'!$P93&lt;&gt;'2º Saneamento'!$P93)),'3º Saneamento'!F93," ")</f>
        <v xml:space="preserve"> </v>
      </c>
      <c r="G93" s="5" t="str">
        <f>IF(AND('3º Saneamento'!$O93&gt;30%,'3º Saneamento'!G93&gt;='3º Saneamento'!$P93,'3º Saneamento'!G93&lt;='3º Saneamento'!$Q93,COUNT('3º Saneamento'!$C93:$L93)&gt;3,OR('3º Saneamento'!$N93&lt;&gt;'2º Saneamento'!$N93,'3º Saneamento'!$O93&lt;&gt;'2º Saneamento'!$O93,'3º Saneamento'!$P93&lt;&gt;'2º Saneamento'!$P93)),'3º Saneamento'!G93," ")</f>
        <v xml:space="preserve"> </v>
      </c>
      <c r="H93" s="5" t="str">
        <f>IF(AND('3º Saneamento'!$O93&gt;30%,'3º Saneamento'!H93&gt;='3º Saneamento'!$P93,'3º Saneamento'!H93&lt;='3º Saneamento'!$Q93,COUNT('3º Saneamento'!$C93:$L93)&gt;3,OR('3º Saneamento'!$N93&lt;&gt;'2º Saneamento'!$N93,'3º Saneamento'!$O93&lt;&gt;'2º Saneamento'!$O93,'3º Saneamento'!$P93&lt;&gt;'2º Saneamento'!$P93)),'3º Saneamento'!H93," ")</f>
        <v xml:space="preserve"> </v>
      </c>
      <c r="I93" s="5" t="str">
        <f>IF(AND('3º Saneamento'!$O93&gt;30%,'3º Saneamento'!I93&gt;='3º Saneamento'!$P93,'3º Saneamento'!I93&lt;='3º Saneamento'!$Q93,COUNT('3º Saneamento'!$C93:$L93)&gt;3,OR('3º Saneamento'!$N93&lt;&gt;'2º Saneamento'!$N93,'3º Saneamento'!$O93&lt;&gt;'2º Saneamento'!$O93,'3º Saneamento'!$P93&lt;&gt;'2º Saneamento'!$P93)),'3º Saneamento'!I93," ")</f>
        <v xml:space="preserve"> </v>
      </c>
      <c r="J93" s="5" t="str">
        <f>IF(AND('3º Saneamento'!$O93&gt;30%,'3º Saneamento'!J93&gt;='3º Saneamento'!$P93,'3º Saneamento'!J93&lt;='3º Saneamento'!$Q93,COUNT('3º Saneamento'!$C93:$L93)&gt;3,OR('3º Saneamento'!$N93&lt;&gt;'2º Saneamento'!$N93,'3º Saneamento'!$O93&lt;&gt;'2º Saneamento'!$O93,'3º Saneamento'!$P93&lt;&gt;'2º Saneamento'!$P93)),'3º Saneamento'!J93," ")</f>
        <v xml:space="preserve"> </v>
      </c>
      <c r="K93" s="5" t="str">
        <f>IF(AND('3º Saneamento'!$O93&gt;30%,'3º Saneamento'!K93&gt;='3º Saneamento'!$P93,'3º Saneamento'!K93&lt;='3º Saneamento'!$Q93,COUNT('3º Saneamento'!$C93:$L93)&gt;3,OR('3º Saneamento'!$N93&lt;&gt;'2º Saneamento'!$N93,'3º Saneamento'!$O93&lt;&gt;'2º Saneamento'!$O93,'3º Saneamento'!$P93&lt;&gt;'2º Saneamento'!$P93)),'3º Saneamento'!K93," ")</f>
        <v xml:space="preserve"> </v>
      </c>
      <c r="L93" s="5" t="str">
        <f>IF(AND('3º Saneamento'!$O93&gt;30%,'3º Saneamento'!L93&gt;='3º Saneamento'!$P93,'3º Saneamento'!L93&lt;='3º Saneamento'!$Q93,COUNT('3º Saneamento'!$C93:$L93)&gt;3,OR('3º Saneamento'!$N93&lt;&gt;'2º Saneamento'!$N93,'3º Saneamento'!$O93&lt;&gt;'2º Saneamento'!$O93,'3º Saneamento'!$P93&lt;&gt;'2º Saneamento'!$P93)),'3º Saneamento'!L93," ")</f>
        <v xml:space="preserve"> </v>
      </c>
      <c r="M93" s="44" t="str">
        <f t="shared" si="10"/>
        <v/>
      </c>
      <c r="N93" s="7" t="str">
        <f t="shared" si="11"/>
        <v/>
      </c>
      <c r="O93" s="8" t="str">
        <f t="shared" si="12"/>
        <v/>
      </c>
      <c r="P93" s="6" t="str">
        <f t="shared" si="13"/>
        <v/>
      </c>
      <c r="Q93" s="5" t="str">
        <f t="shared" si="14"/>
        <v/>
      </c>
    </row>
    <row r="94" spans="1:17" ht="12.75" customHeight="1" x14ac:dyDescent="0.25">
      <c r="A94" s="3" t="str">
        <f>IF('Série original'!$A94&lt;&gt;"",'Série original'!$A94,"")</f>
        <v/>
      </c>
      <c r="B94" s="4" t="str">
        <f>IF('Série original'!$B94&lt;&gt;"",'Série original'!$B94,"")</f>
        <v/>
      </c>
      <c r="C94" s="5" t="str">
        <f>IF(AND('3º Saneamento'!$O94&gt;30%,'3º Saneamento'!C94&gt;='3º Saneamento'!$P94,'3º Saneamento'!C94&lt;='3º Saneamento'!$Q94,COUNT('3º Saneamento'!$C94:$L94)&gt;3,OR('3º Saneamento'!$N94&lt;&gt;'2º Saneamento'!$N94,'3º Saneamento'!$O94&lt;&gt;'2º Saneamento'!$O94,'3º Saneamento'!$P94&lt;&gt;'2º Saneamento'!$P94)),'3º Saneamento'!C94," ")</f>
        <v xml:space="preserve"> </v>
      </c>
      <c r="D94" s="5" t="str">
        <f>IF(AND('3º Saneamento'!$O94&gt;30%,'3º Saneamento'!D94&gt;='3º Saneamento'!$P94,'3º Saneamento'!D94&lt;='3º Saneamento'!$Q94,COUNT('3º Saneamento'!$C94:$L94)&gt;3,OR('3º Saneamento'!$N94&lt;&gt;'2º Saneamento'!$N94,'3º Saneamento'!$O94&lt;&gt;'2º Saneamento'!$O94,'3º Saneamento'!$P94&lt;&gt;'2º Saneamento'!$P94)),'3º Saneamento'!D94," ")</f>
        <v xml:space="preserve"> </v>
      </c>
      <c r="E94" s="5" t="str">
        <f>IF(AND('3º Saneamento'!$O94&gt;30%,'3º Saneamento'!E94&gt;='3º Saneamento'!$P94,'3º Saneamento'!E94&lt;='3º Saneamento'!$Q94,COUNT('3º Saneamento'!$C94:$L94)&gt;3,OR('3º Saneamento'!$N94&lt;&gt;'2º Saneamento'!$N94,'3º Saneamento'!$O94&lt;&gt;'2º Saneamento'!$O94,'3º Saneamento'!$P94&lt;&gt;'2º Saneamento'!$P94)),'3º Saneamento'!E94," ")</f>
        <v xml:space="preserve"> </v>
      </c>
      <c r="F94" s="5" t="str">
        <f>IF(AND('3º Saneamento'!$O94&gt;30%,'3º Saneamento'!F94&gt;='3º Saneamento'!$P94,'3º Saneamento'!F94&lt;='3º Saneamento'!$Q94,COUNT('3º Saneamento'!$C94:$L94)&gt;3,OR('3º Saneamento'!$N94&lt;&gt;'2º Saneamento'!$N94,'3º Saneamento'!$O94&lt;&gt;'2º Saneamento'!$O94,'3º Saneamento'!$P94&lt;&gt;'2º Saneamento'!$P94)),'3º Saneamento'!F94," ")</f>
        <v xml:space="preserve"> </v>
      </c>
      <c r="G94" s="5" t="str">
        <f>IF(AND('3º Saneamento'!$O94&gt;30%,'3º Saneamento'!G94&gt;='3º Saneamento'!$P94,'3º Saneamento'!G94&lt;='3º Saneamento'!$Q94,COUNT('3º Saneamento'!$C94:$L94)&gt;3,OR('3º Saneamento'!$N94&lt;&gt;'2º Saneamento'!$N94,'3º Saneamento'!$O94&lt;&gt;'2º Saneamento'!$O94,'3º Saneamento'!$P94&lt;&gt;'2º Saneamento'!$P94)),'3º Saneamento'!G94," ")</f>
        <v xml:space="preserve"> </v>
      </c>
      <c r="H94" s="5" t="str">
        <f>IF(AND('3º Saneamento'!$O94&gt;30%,'3º Saneamento'!H94&gt;='3º Saneamento'!$P94,'3º Saneamento'!H94&lt;='3º Saneamento'!$Q94,COUNT('3º Saneamento'!$C94:$L94)&gt;3,OR('3º Saneamento'!$N94&lt;&gt;'2º Saneamento'!$N94,'3º Saneamento'!$O94&lt;&gt;'2º Saneamento'!$O94,'3º Saneamento'!$P94&lt;&gt;'2º Saneamento'!$P94)),'3º Saneamento'!H94," ")</f>
        <v xml:space="preserve"> </v>
      </c>
      <c r="I94" s="5" t="str">
        <f>IF(AND('3º Saneamento'!$O94&gt;30%,'3º Saneamento'!I94&gt;='3º Saneamento'!$P94,'3º Saneamento'!I94&lt;='3º Saneamento'!$Q94,COUNT('3º Saneamento'!$C94:$L94)&gt;3,OR('3º Saneamento'!$N94&lt;&gt;'2º Saneamento'!$N94,'3º Saneamento'!$O94&lt;&gt;'2º Saneamento'!$O94,'3º Saneamento'!$P94&lt;&gt;'2º Saneamento'!$P94)),'3º Saneamento'!I94," ")</f>
        <v xml:space="preserve"> </v>
      </c>
      <c r="J94" s="5" t="str">
        <f>IF(AND('3º Saneamento'!$O94&gt;30%,'3º Saneamento'!J94&gt;='3º Saneamento'!$P94,'3º Saneamento'!J94&lt;='3º Saneamento'!$Q94,COUNT('3º Saneamento'!$C94:$L94)&gt;3,OR('3º Saneamento'!$N94&lt;&gt;'2º Saneamento'!$N94,'3º Saneamento'!$O94&lt;&gt;'2º Saneamento'!$O94,'3º Saneamento'!$P94&lt;&gt;'2º Saneamento'!$P94)),'3º Saneamento'!J94," ")</f>
        <v xml:space="preserve"> </v>
      </c>
      <c r="K94" s="5" t="str">
        <f>IF(AND('3º Saneamento'!$O94&gt;30%,'3º Saneamento'!K94&gt;='3º Saneamento'!$P94,'3º Saneamento'!K94&lt;='3º Saneamento'!$Q94,COUNT('3º Saneamento'!$C94:$L94)&gt;3,OR('3º Saneamento'!$N94&lt;&gt;'2º Saneamento'!$N94,'3º Saneamento'!$O94&lt;&gt;'2º Saneamento'!$O94,'3º Saneamento'!$P94&lt;&gt;'2º Saneamento'!$P94)),'3º Saneamento'!K94," ")</f>
        <v xml:space="preserve"> </v>
      </c>
      <c r="L94" s="5" t="str">
        <f>IF(AND('3º Saneamento'!$O94&gt;30%,'3º Saneamento'!L94&gt;='3º Saneamento'!$P94,'3º Saneamento'!L94&lt;='3º Saneamento'!$Q94,COUNT('3º Saneamento'!$C94:$L94)&gt;3,OR('3º Saneamento'!$N94&lt;&gt;'2º Saneamento'!$N94,'3º Saneamento'!$O94&lt;&gt;'2º Saneamento'!$O94,'3º Saneamento'!$P94&lt;&gt;'2º Saneamento'!$P94)),'3º Saneamento'!L94," ")</f>
        <v xml:space="preserve"> </v>
      </c>
      <c r="M94" s="44" t="str">
        <f t="shared" si="10"/>
        <v/>
      </c>
      <c r="N94" s="7" t="str">
        <f t="shared" si="11"/>
        <v/>
      </c>
      <c r="O94" s="8" t="str">
        <f t="shared" si="12"/>
        <v/>
      </c>
      <c r="P94" s="6" t="str">
        <f t="shared" si="13"/>
        <v/>
      </c>
      <c r="Q94" s="5" t="str">
        <f t="shared" si="14"/>
        <v/>
      </c>
    </row>
    <row r="95" spans="1:17" ht="12.75" customHeight="1" x14ac:dyDescent="0.25">
      <c r="A95" s="3" t="str">
        <f>IF('Série original'!$A95&lt;&gt;"",'Série original'!$A95,"")</f>
        <v/>
      </c>
      <c r="B95" s="4" t="str">
        <f>IF('Série original'!$B95&lt;&gt;"",'Série original'!$B95,"")</f>
        <v/>
      </c>
      <c r="C95" s="5" t="str">
        <f>IF(AND('3º Saneamento'!$O95&gt;30%,'3º Saneamento'!C95&gt;='3º Saneamento'!$P95,'3º Saneamento'!C95&lt;='3º Saneamento'!$Q95,COUNT('3º Saneamento'!$C95:$L95)&gt;3,OR('3º Saneamento'!$N95&lt;&gt;'2º Saneamento'!$N95,'3º Saneamento'!$O95&lt;&gt;'2º Saneamento'!$O95,'3º Saneamento'!$P95&lt;&gt;'2º Saneamento'!$P95)),'3º Saneamento'!C95," ")</f>
        <v xml:space="preserve"> </v>
      </c>
      <c r="D95" s="5" t="str">
        <f>IF(AND('3º Saneamento'!$O95&gt;30%,'3º Saneamento'!D95&gt;='3º Saneamento'!$P95,'3º Saneamento'!D95&lt;='3º Saneamento'!$Q95,COUNT('3º Saneamento'!$C95:$L95)&gt;3,OR('3º Saneamento'!$N95&lt;&gt;'2º Saneamento'!$N95,'3º Saneamento'!$O95&lt;&gt;'2º Saneamento'!$O95,'3º Saneamento'!$P95&lt;&gt;'2º Saneamento'!$P95)),'3º Saneamento'!D95," ")</f>
        <v xml:space="preserve"> </v>
      </c>
      <c r="E95" s="5" t="str">
        <f>IF(AND('3º Saneamento'!$O95&gt;30%,'3º Saneamento'!E95&gt;='3º Saneamento'!$P95,'3º Saneamento'!E95&lt;='3º Saneamento'!$Q95,COUNT('3º Saneamento'!$C95:$L95)&gt;3,OR('3º Saneamento'!$N95&lt;&gt;'2º Saneamento'!$N95,'3º Saneamento'!$O95&lt;&gt;'2º Saneamento'!$O95,'3º Saneamento'!$P95&lt;&gt;'2º Saneamento'!$P95)),'3º Saneamento'!E95," ")</f>
        <v xml:space="preserve"> </v>
      </c>
      <c r="F95" s="5" t="str">
        <f>IF(AND('3º Saneamento'!$O95&gt;30%,'3º Saneamento'!F95&gt;='3º Saneamento'!$P95,'3º Saneamento'!F95&lt;='3º Saneamento'!$Q95,COUNT('3º Saneamento'!$C95:$L95)&gt;3,OR('3º Saneamento'!$N95&lt;&gt;'2º Saneamento'!$N95,'3º Saneamento'!$O95&lt;&gt;'2º Saneamento'!$O95,'3º Saneamento'!$P95&lt;&gt;'2º Saneamento'!$P95)),'3º Saneamento'!F95," ")</f>
        <v xml:space="preserve"> </v>
      </c>
      <c r="G95" s="5" t="str">
        <f>IF(AND('3º Saneamento'!$O95&gt;30%,'3º Saneamento'!G95&gt;='3º Saneamento'!$P95,'3º Saneamento'!G95&lt;='3º Saneamento'!$Q95,COUNT('3º Saneamento'!$C95:$L95)&gt;3,OR('3º Saneamento'!$N95&lt;&gt;'2º Saneamento'!$N95,'3º Saneamento'!$O95&lt;&gt;'2º Saneamento'!$O95,'3º Saneamento'!$P95&lt;&gt;'2º Saneamento'!$P95)),'3º Saneamento'!G95," ")</f>
        <v xml:space="preserve"> </v>
      </c>
      <c r="H95" s="5" t="str">
        <f>IF(AND('3º Saneamento'!$O95&gt;30%,'3º Saneamento'!H95&gt;='3º Saneamento'!$P95,'3º Saneamento'!H95&lt;='3º Saneamento'!$Q95,COUNT('3º Saneamento'!$C95:$L95)&gt;3,OR('3º Saneamento'!$N95&lt;&gt;'2º Saneamento'!$N95,'3º Saneamento'!$O95&lt;&gt;'2º Saneamento'!$O95,'3º Saneamento'!$P95&lt;&gt;'2º Saneamento'!$P95)),'3º Saneamento'!H95," ")</f>
        <v xml:space="preserve"> </v>
      </c>
      <c r="I95" s="5" t="str">
        <f>IF(AND('3º Saneamento'!$O95&gt;30%,'3º Saneamento'!I95&gt;='3º Saneamento'!$P95,'3º Saneamento'!I95&lt;='3º Saneamento'!$Q95,COUNT('3º Saneamento'!$C95:$L95)&gt;3,OR('3º Saneamento'!$N95&lt;&gt;'2º Saneamento'!$N95,'3º Saneamento'!$O95&lt;&gt;'2º Saneamento'!$O95,'3º Saneamento'!$P95&lt;&gt;'2º Saneamento'!$P95)),'3º Saneamento'!I95," ")</f>
        <v xml:space="preserve"> </v>
      </c>
      <c r="J95" s="5" t="str">
        <f>IF(AND('3º Saneamento'!$O95&gt;30%,'3º Saneamento'!J95&gt;='3º Saneamento'!$P95,'3º Saneamento'!J95&lt;='3º Saneamento'!$Q95,COUNT('3º Saneamento'!$C95:$L95)&gt;3,OR('3º Saneamento'!$N95&lt;&gt;'2º Saneamento'!$N95,'3º Saneamento'!$O95&lt;&gt;'2º Saneamento'!$O95,'3º Saneamento'!$P95&lt;&gt;'2º Saneamento'!$P95)),'3º Saneamento'!J95," ")</f>
        <v xml:space="preserve"> </v>
      </c>
      <c r="K95" s="5" t="str">
        <f>IF(AND('3º Saneamento'!$O95&gt;30%,'3º Saneamento'!K95&gt;='3º Saneamento'!$P95,'3º Saneamento'!K95&lt;='3º Saneamento'!$Q95,COUNT('3º Saneamento'!$C95:$L95)&gt;3,OR('3º Saneamento'!$N95&lt;&gt;'2º Saneamento'!$N95,'3º Saneamento'!$O95&lt;&gt;'2º Saneamento'!$O95,'3º Saneamento'!$P95&lt;&gt;'2º Saneamento'!$P95)),'3º Saneamento'!K95," ")</f>
        <v xml:space="preserve"> </v>
      </c>
      <c r="L95" s="5" t="str">
        <f>IF(AND('3º Saneamento'!$O95&gt;30%,'3º Saneamento'!L95&gt;='3º Saneamento'!$P95,'3º Saneamento'!L95&lt;='3º Saneamento'!$Q95,COUNT('3º Saneamento'!$C95:$L95)&gt;3,OR('3º Saneamento'!$N95&lt;&gt;'2º Saneamento'!$N95,'3º Saneamento'!$O95&lt;&gt;'2º Saneamento'!$O95,'3º Saneamento'!$P95&lt;&gt;'2º Saneamento'!$P95)),'3º Saneamento'!L95," ")</f>
        <v xml:space="preserve"> </v>
      </c>
      <c r="M95" s="44" t="str">
        <f t="shared" si="10"/>
        <v/>
      </c>
      <c r="N95" s="7" t="str">
        <f t="shared" si="11"/>
        <v/>
      </c>
      <c r="O95" s="8" t="str">
        <f t="shared" si="12"/>
        <v/>
      </c>
      <c r="P95" s="6" t="str">
        <f t="shared" si="13"/>
        <v/>
      </c>
      <c r="Q95" s="5" t="str">
        <f t="shared" si="14"/>
        <v/>
      </c>
    </row>
    <row r="96" spans="1:17" ht="12.75" customHeight="1" x14ac:dyDescent="0.25">
      <c r="A96" s="3" t="str">
        <f>IF('Série original'!$A96&lt;&gt;"",'Série original'!$A96,"")</f>
        <v/>
      </c>
      <c r="B96" s="4" t="str">
        <f>IF('Série original'!$B96&lt;&gt;"",'Série original'!$B96,"")</f>
        <v/>
      </c>
      <c r="C96" s="5" t="str">
        <f>IF(AND('3º Saneamento'!$O96&gt;30%,'3º Saneamento'!C96&gt;='3º Saneamento'!$P96,'3º Saneamento'!C96&lt;='3º Saneamento'!$Q96,COUNT('3º Saneamento'!$C96:$L96)&gt;3,OR('3º Saneamento'!$N96&lt;&gt;'2º Saneamento'!$N96,'3º Saneamento'!$O96&lt;&gt;'2º Saneamento'!$O96,'3º Saneamento'!$P96&lt;&gt;'2º Saneamento'!$P96)),'3º Saneamento'!C96," ")</f>
        <v xml:space="preserve"> </v>
      </c>
      <c r="D96" s="5" t="str">
        <f>IF(AND('3º Saneamento'!$O96&gt;30%,'3º Saneamento'!D96&gt;='3º Saneamento'!$P96,'3º Saneamento'!D96&lt;='3º Saneamento'!$Q96,COUNT('3º Saneamento'!$C96:$L96)&gt;3,OR('3º Saneamento'!$N96&lt;&gt;'2º Saneamento'!$N96,'3º Saneamento'!$O96&lt;&gt;'2º Saneamento'!$O96,'3º Saneamento'!$P96&lt;&gt;'2º Saneamento'!$P96)),'3º Saneamento'!D96," ")</f>
        <v xml:space="preserve"> </v>
      </c>
      <c r="E96" s="5" t="str">
        <f>IF(AND('3º Saneamento'!$O96&gt;30%,'3º Saneamento'!E96&gt;='3º Saneamento'!$P96,'3º Saneamento'!E96&lt;='3º Saneamento'!$Q96,COUNT('3º Saneamento'!$C96:$L96)&gt;3,OR('3º Saneamento'!$N96&lt;&gt;'2º Saneamento'!$N96,'3º Saneamento'!$O96&lt;&gt;'2º Saneamento'!$O96,'3º Saneamento'!$P96&lt;&gt;'2º Saneamento'!$P96)),'3º Saneamento'!E96," ")</f>
        <v xml:space="preserve"> </v>
      </c>
      <c r="F96" s="5" t="str">
        <f>IF(AND('3º Saneamento'!$O96&gt;30%,'3º Saneamento'!F96&gt;='3º Saneamento'!$P96,'3º Saneamento'!F96&lt;='3º Saneamento'!$Q96,COUNT('3º Saneamento'!$C96:$L96)&gt;3,OR('3º Saneamento'!$N96&lt;&gt;'2º Saneamento'!$N96,'3º Saneamento'!$O96&lt;&gt;'2º Saneamento'!$O96,'3º Saneamento'!$P96&lt;&gt;'2º Saneamento'!$P96)),'3º Saneamento'!F96," ")</f>
        <v xml:space="preserve"> </v>
      </c>
      <c r="G96" s="5" t="str">
        <f>IF(AND('3º Saneamento'!$O96&gt;30%,'3º Saneamento'!G96&gt;='3º Saneamento'!$P96,'3º Saneamento'!G96&lt;='3º Saneamento'!$Q96,COUNT('3º Saneamento'!$C96:$L96)&gt;3,OR('3º Saneamento'!$N96&lt;&gt;'2º Saneamento'!$N96,'3º Saneamento'!$O96&lt;&gt;'2º Saneamento'!$O96,'3º Saneamento'!$P96&lt;&gt;'2º Saneamento'!$P96)),'3º Saneamento'!G96," ")</f>
        <v xml:space="preserve"> </v>
      </c>
      <c r="H96" s="5" t="str">
        <f>IF(AND('3º Saneamento'!$O96&gt;30%,'3º Saneamento'!H96&gt;='3º Saneamento'!$P96,'3º Saneamento'!H96&lt;='3º Saneamento'!$Q96,COUNT('3º Saneamento'!$C96:$L96)&gt;3,OR('3º Saneamento'!$N96&lt;&gt;'2º Saneamento'!$N96,'3º Saneamento'!$O96&lt;&gt;'2º Saneamento'!$O96,'3º Saneamento'!$P96&lt;&gt;'2º Saneamento'!$P96)),'3º Saneamento'!H96," ")</f>
        <v xml:space="preserve"> </v>
      </c>
      <c r="I96" s="5" t="str">
        <f>IF(AND('3º Saneamento'!$O96&gt;30%,'3º Saneamento'!I96&gt;='3º Saneamento'!$P96,'3º Saneamento'!I96&lt;='3º Saneamento'!$Q96,COUNT('3º Saneamento'!$C96:$L96)&gt;3,OR('3º Saneamento'!$N96&lt;&gt;'2º Saneamento'!$N96,'3º Saneamento'!$O96&lt;&gt;'2º Saneamento'!$O96,'3º Saneamento'!$P96&lt;&gt;'2º Saneamento'!$P96)),'3º Saneamento'!I96," ")</f>
        <v xml:space="preserve"> </v>
      </c>
      <c r="J96" s="5" t="str">
        <f>IF(AND('3º Saneamento'!$O96&gt;30%,'3º Saneamento'!J96&gt;='3º Saneamento'!$P96,'3º Saneamento'!J96&lt;='3º Saneamento'!$Q96,COUNT('3º Saneamento'!$C96:$L96)&gt;3,OR('3º Saneamento'!$N96&lt;&gt;'2º Saneamento'!$N96,'3º Saneamento'!$O96&lt;&gt;'2º Saneamento'!$O96,'3º Saneamento'!$P96&lt;&gt;'2º Saneamento'!$P96)),'3º Saneamento'!J96," ")</f>
        <v xml:space="preserve"> </v>
      </c>
      <c r="K96" s="5" t="str">
        <f>IF(AND('3º Saneamento'!$O96&gt;30%,'3º Saneamento'!K96&gt;='3º Saneamento'!$P96,'3º Saneamento'!K96&lt;='3º Saneamento'!$Q96,COUNT('3º Saneamento'!$C96:$L96)&gt;3,OR('3º Saneamento'!$N96&lt;&gt;'2º Saneamento'!$N96,'3º Saneamento'!$O96&lt;&gt;'2º Saneamento'!$O96,'3º Saneamento'!$P96&lt;&gt;'2º Saneamento'!$P96)),'3º Saneamento'!K96," ")</f>
        <v xml:space="preserve"> </v>
      </c>
      <c r="L96" s="5" t="str">
        <f>IF(AND('3º Saneamento'!$O96&gt;30%,'3º Saneamento'!L96&gt;='3º Saneamento'!$P96,'3º Saneamento'!L96&lt;='3º Saneamento'!$Q96,COUNT('3º Saneamento'!$C96:$L96)&gt;3,OR('3º Saneamento'!$N96&lt;&gt;'2º Saneamento'!$N96,'3º Saneamento'!$O96&lt;&gt;'2º Saneamento'!$O96,'3º Saneamento'!$P96&lt;&gt;'2º Saneamento'!$P96)),'3º Saneamento'!L96," ")</f>
        <v xml:space="preserve"> </v>
      </c>
      <c r="M96" s="44" t="str">
        <f t="shared" si="10"/>
        <v/>
      </c>
      <c r="N96" s="7" t="str">
        <f t="shared" si="11"/>
        <v/>
      </c>
      <c r="O96" s="8" t="str">
        <f t="shared" si="12"/>
        <v/>
      </c>
      <c r="P96" s="6" t="str">
        <f t="shared" si="13"/>
        <v/>
      </c>
      <c r="Q96" s="5" t="str">
        <f t="shared" si="14"/>
        <v/>
      </c>
    </row>
    <row r="97" spans="1:17" ht="12.75" customHeight="1" x14ac:dyDescent="0.25">
      <c r="A97" s="3" t="str">
        <f>IF('Série original'!$A97&lt;&gt;"",'Série original'!$A97,"")</f>
        <v/>
      </c>
      <c r="B97" s="4" t="str">
        <f>IF('Série original'!$B97&lt;&gt;"",'Série original'!$B97,"")</f>
        <v/>
      </c>
      <c r="C97" s="5" t="str">
        <f>IF(AND('3º Saneamento'!$O97&gt;30%,'3º Saneamento'!C97&gt;='3º Saneamento'!$P97,'3º Saneamento'!C97&lt;='3º Saneamento'!$Q97,COUNT('3º Saneamento'!$C97:$L97)&gt;3,OR('3º Saneamento'!$N97&lt;&gt;'2º Saneamento'!$N97,'3º Saneamento'!$O97&lt;&gt;'2º Saneamento'!$O97,'3º Saneamento'!$P97&lt;&gt;'2º Saneamento'!$P97)),'3º Saneamento'!C97," ")</f>
        <v xml:space="preserve"> </v>
      </c>
      <c r="D97" s="5" t="str">
        <f>IF(AND('3º Saneamento'!$O97&gt;30%,'3º Saneamento'!D97&gt;='3º Saneamento'!$P97,'3º Saneamento'!D97&lt;='3º Saneamento'!$Q97,COUNT('3º Saneamento'!$C97:$L97)&gt;3,OR('3º Saneamento'!$N97&lt;&gt;'2º Saneamento'!$N97,'3º Saneamento'!$O97&lt;&gt;'2º Saneamento'!$O97,'3º Saneamento'!$P97&lt;&gt;'2º Saneamento'!$P97)),'3º Saneamento'!D97," ")</f>
        <v xml:space="preserve"> </v>
      </c>
      <c r="E97" s="5" t="str">
        <f>IF(AND('3º Saneamento'!$O97&gt;30%,'3º Saneamento'!E97&gt;='3º Saneamento'!$P97,'3º Saneamento'!E97&lt;='3º Saneamento'!$Q97,COUNT('3º Saneamento'!$C97:$L97)&gt;3,OR('3º Saneamento'!$N97&lt;&gt;'2º Saneamento'!$N97,'3º Saneamento'!$O97&lt;&gt;'2º Saneamento'!$O97,'3º Saneamento'!$P97&lt;&gt;'2º Saneamento'!$P97)),'3º Saneamento'!E97," ")</f>
        <v xml:space="preserve"> </v>
      </c>
      <c r="F97" s="5" t="str">
        <f>IF(AND('3º Saneamento'!$O97&gt;30%,'3º Saneamento'!F97&gt;='3º Saneamento'!$P97,'3º Saneamento'!F97&lt;='3º Saneamento'!$Q97,COUNT('3º Saneamento'!$C97:$L97)&gt;3,OR('3º Saneamento'!$N97&lt;&gt;'2º Saneamento'!$N97,'3º Saneamento'!$O97&lt;&gt;'2º Saneamento'!$O97,'3º Saneamento'!$P97&lt;&gt;'2º Saneamento'!$P97)),'3º Saneamento'!F97," ")</f>
        <v xml:space="preserve"> </v>
      </c>
      <c r="G97" s="5" t="str">
        <f>IF(AND('3º Saneamento'!$O97&gt;30%,'3º Saneamento'!G97&gt;='3º Saneamento'!$P97,'3º Saneamento'!G97&lt;='3º Saneamento'!$Q97,COUNT('3º Saneamento'!$C97:$L97)&gt;3,OR('3º Saneamento'!$N97&lt;&gt;'2º Saneamento'!$N97,'3º Saneamento'!$O97&lt;&gt;'2º Saneamento'!$O97,'3º Saneamento'!$P97&lt;&gt;'2º Saneamento'!$P97)),'3º Saneamento'!G97," ")</f>
        <v xml:space="preserve"> </v>
      </c>
      <c r="H97" s="5" t="str">
        <f>IF(AND('3º Saneamento'!$O97&gt;30%,'3º Saneamento'!H97&gt;='3º Saneamento'!$P97,'3º Saneamento'!H97&lt;='3º Saneamento'!$Q97,COUNT('3º Saneamento'!$C97:$L97)&gt;3,OR('3º Saneamento'!$N97&lt;&gt;'2º Saneamento'!$N97,'3º Saneamento'!$O97&lt;&gt;'2º Saneamento'!$O97,'3º Saneamento'!$P97&lt;&gt;'2º Saneamento'!$P97)),'3º Saneamento'!H97," ")</f>
        <v xml:space="preserve"> </v>
      </c>
      <c r="I97" s="5" t="str">
        <f>IF(AND('3º Saneamento'!$O97&gt;30%,'3º Saneamento'!I97&gt;='3º Saneamento'!$P97,'3º Saneamento'!I97&lt;='3º Saneamento'!$Q97,COUNT('3º Saneamento'!$C97:$L97)&gt;3,OR('3º Saneamento'!$N97&lt;&gt;'2º Saneamento'!$N97,'3º Saneamento'!$O97&lt;&gt;'2º Saneamento'!$O97,'3º Saneamento'!$P97&lt;&gt;'2º Saneamento'!$P97)),'3º Saneamento'!I97," ")</f>
        <v xml:space="preserve"> </v>
      </c>
      <c r="J97" s="5" t="str">
        <f>IF(AND('3º Saneamento'!$O97&gt;30%,'3º Saneamento'!J97&gt;='3º Saneamento'!$P97,'3º Saneamento'!J97&lt;='3º Saneamento'!$Q97,COUNT('3º Saneamento'!$C97:$L97)&gt;3,OR('3º Saneamento'!$N97&lt;&gt;'2º Saneamento'!$N97,'3º Saneamento'!$O97&lt;&gt;'2º Saneamento'!$O97,'3º Saneamento'!$P97&lt;&gt;'2º Saneamento'!$P97)),'3º Saneamento'!J97," ")</f>
        <v xml:space="preserve"> </v>
      </c>
      <c r="K97" s="5" t="str">
        <f>IF(AND('3º Saneamento'!$O97&gt;30%,'3º Saneamento'!K97&gt;='3º Saneamento'!$P97,'3º Saneamento'!K97&lt;='3º Saneamento'!$Q97,COUNT('3º Saneamento'!$C97:$L97)&gt;3,OR('3º Saneamento'!$N97&lt;&gt;'2º Saneamento'!$N97,'3º Saneamento'!$O97&lt;&gt;'2º Saneamento'!$O97,'3º Saneamento'!$P97&lt;&gt;'2º Saneamento'!$P97)),'3º Saneamento'!K97," ")</f>
        <v xml:space="preserve"> </v>
      </c>
      <c r="L97" s="5" t="str">
        <f>IF(AND('3º Saneamento'!$O97&gt;30%,'3º Saneamento'!L97&gt;='3º Saneamento'!$P97,'3º Saneamento'!L97&lt;='3º Saneamento'!$Q97,COUNT('3º Saneamento'!$C97:$L97)&gt;3,OR('3º Saneamento'!$N97&lt;&gt;'2º Saneamento'!$N97,'3º Saneamento'!$O97&lt;&gt;'2º Saneamento'!$O97,'3º Saneamento'!$P97&lt;&gt;'2º Saneamento'!$P97)),'3º Saneamento'!L97," ")</f>
        <v xml:space="preserve"> </v>
      </c>
      <c r="M97" s="44" t="str">
        <f t="shared" si="10"/>
        <v/>
      </c>
      <c r="N97" s="7" t="str">
        <f t="shared" si="11"/>
        <v/>
      </c>
      <c r="O97" s="8" t="str">
        <f t="shared" si="12"/>
        <v/>
      </c>
      <c r="P97" s="6" t="str">
        <f t="shared" si="13"/>
        <v/>
      </c>
      <c r="Q97" s="5" t="str">
        <f t="shared" si="14"/>
        <v/>
      </c>
    </row>
    <row r="98" spans="1:17" ht="12.75" customHeight="1" x14ac:dyDescent="0.25">
      <c r="A98" s="3" t="str">
        <f>IF('Série original'!$A98&lt;&gt;"",'Série original'!$A98,"")</f>
        <v/>
      </c>
      <c r="B98" s="4" t="str">
        <f>IF('Série original'!$B98&lt;&gt;"",'Série original'!$B98,"")</f>
        <v/>
      </c>
      <c r="C98" s="5" t="str">
        <f>IF(AND('3º Saneamento'!$O98&gt;30%,'3º Saneamento'!C98&gt;='3º Saneamento'!$P98,'3º Saneamento'!C98&lt;='3º Saneamento'!$Q98,COUNT('3º Saneamento'!$C98:$L98)&gt;3,OR('3º Saneamento'!$N98&lt;&gt;'2º Saneamento'!$N98,'3º Saneamento'!$O98&lt;&gt;'2º Saneamento'!$O98,'3º Saneamento'!$P98&lt;&gt;'2º Saneamento'!$P98)),'3º Saneamento'!C98," ")</f>
        <v xml:space="preserve"> </v>
      </c>
      <c r="D98" s="5" t="str">
        <f>IF(AND('3º Saneamento'!$O98&gt;30%,'3º Saneamento'!D98&gt;='3º Saneamento'!$P98,'3º Saneamento'!D98&lt;='3º Saneamento'!$Q98,COUNT('3º Saneamento'!$C98:$L98)&gt;3,OR('3º Saneamento'!$N98&lt;&gt;'2º Saneamento'!$N98,'3º Saneamento'!$O98&lt;&gt;'2º Saneamento'!$O98,'3º Saneamento'!$P98&lt;&gt;'2º Saneamento'!$P98)),'3º Saneamento'!D98," ")</f>
        <v xml:space="preserve"> </v>
      </c>
      <c r="E98" s="5" t="str">
        <f>IF(AND('3º Saneamento'!$O98&gt;30%,'3º Saneamento'!E98&gt;='3º Saneamento'!$P98,'3º Saneamento'!E98&lt;='3º Saneamento'!$Q98,COUNT('3º Saneamento'!$C98:$L98)&gt;3,OR('3º Saneamento'!$N98&lt;&gt;'2º Saneamento'!$N98,'3º Saneamento'!$O98&lt;&gt;'2º Saneamento'!$O98,'3º Saneamento'!$P98&lt;&gt;'2º Saneamento'!$P98)),'3º Saneamento'!E98," ")</f>
        <v xml:space="preserve"> </v>
      </c>
      <c r="F98" s="5" t="str">
        <f>IF(AND('3º Saneamento'!$O98&gt;30%,'3º Saneamento'!F98&gt;='3º Saneamento'!$P98,'3º Saneamento'!F98&lt;='3º Saneamento'!$Q98,COUNT('3º Saneamento'!$C98:$L98)&gt;3,OR('3º Saneamento'!$N98&lt;&gt;'2º Saneamento'!$N98,'3º Saneamento'!$O98&lt;&gt;'2º Saneamento'!$O98,'3º Saneamento'!$P98&lt;&gt;'2º Saneamento'!$P98)),'3º Saneamento'!F98," ")</f>
        <v xml:space="preserve"> </v>
      </c>
      <c r="G98" s="5" t="str">
        <f>IF(AND('3º Saneamento'!$O98&gt;30%,'3º Saneamento'!G98&gt;='3º Saneamento'!$P98,'3º Saneamento'!G98&lt;='3º Saneamento'!$Q98,COUNT('3º Saneamento'!$C98:$L98)&gt;3,OR('3º Saneamento'!$N98&lt;&gt;'2º Saneamento'!$N98,'3º Saneamento'!$O98&lt;&gt;'2º Saneamento'!$O98,'3º Saneamento'!$P98&lt;&gt;'2º Saneamento'!$P98)),'3º Saneamento'!G98," ")</f>
        <v xml:space="preserve"> </v>
      </c>
      <c r="H98" s="5" t="str">
        <f>IF(AND('3º Saneamento'!$O98&gt;30%,'3º Saneamento'!H98&gt;='3º Saneamento'!$P98,'3º Saneamento'!H98&lt;='3º Saneamento'!$Q98,COUNT('3º Saneamento'!$C98:$L98)&gt;3,OR('3º Saneamento'!$N98&lt;&gt;'2º Saneamento'!$N98,'3º Saneamento'!$O98&lt;&gt;'2º Saneamento'!$O98,'3º Saneamento'!$P98&lt;&gt;'2º Saneamento'!$P98)),'3º Saneamento'!H98," ")</f>
        <v xml:space="preserve"> </v>
      </c>
      <c r="I98" s="5" t="str">
        <f>IF(AND('3º Saneamento'!$O98&gt;30%,'3º Saneamento'!I98&gt;='3º Saneamento'!$P98,'3º Saneamento'!I98&lt;='3º Saneamento'!$Q98,COUNT('3º Saneamento'!$C98:$L98)&gt;3,OR('3º Saneamento'!$N98&lt;&gt;'2º Saneamento'!$N98,'3º Saneamento'!$O98&lt;&gt;'2º Saneamento'!$O98,'3º Saneamento'!$P98&lt;&gt;'2º Saneamento'!$P98)),'3º Saneamento'!I98," ")</f>
        <v xml:space="preserve"> </v>
      </c>
      <c r="J98" s="5" t="str">
        <f>IF(AND('3º Saneamento'!$O98&gt;30%,'3º Saneamento'!J98&gt;='3º Saneamento'!$P98,'3º Saneamento'!J98&lt;='3º Saneamento'!$Q98,COUNT('3º Saneamento'!$C98:$L98)&gt;3,OR('3º Saneamento'!$N98&lt;&gt;'2º Saneamento'!$N98,'3º Saneamento'!$O98&lt;&gt;'2º Saneamento'!$O98,'3º Saneamento'!$P98&lt;&gt;'2º Saneamento'!$P98)),'3º Saneamento'!J98," ")</f>
        <v xml:space="preserve"> </v>
      </c>
      <c r="K98" s="5" t="str">
        <f>IF(AND('3º Saneamento'!$O98&gt;30%,'3º Saneamento'!K98&gt;='3º Saneamento'!$P98,'3º Saneamento'!K98&lt;='3º Saneamento'!$Q98,COUNT('3º Saneamento'!$C98:$L98)&gt;3,OR('3º Saneamento'!$N98&lt;&gt;'2º Saneamento'!$N98,'3º Saneamento'!$O98&lt;&gt;'2º Saneamento'!$O98,'3º Saneamento'!$P98&lt;&gt;'2º Saneamento'!$P98)),'3º Saneamento'!K98," ")</f>
        <v xml:space="preserve"> </v>
      </c>
      <c r="L98" s="5" t="str">
        <f>IF(AND('3º Saneamento'!$O98&gt;30%,'3º Saneamento'!L98&gt;='3º Saneamento'!$P98,'3º Saneamento'!L98&lt;='3º Saneamento'!$Q98,COUNT('3º Saneamento'!$C98:$L98)&gt;3,OR('3º Saneamento'!$N98&lt;&gt;'2º Saneamento'!$N98,'3º Saneamento'!$O98&lt;&gt;'2º Saneamento'!$O98,'3º Saneamento'!$P98&lt;&gt;'2º Saneamento'!$P98)),'3º Saneamento'!L98," ")</f>
        <v xml:space="preserve"> </v>
      </c>
      <c r="M98" s="44" t="str">
        <f t="shared" si="10"/>
        <v/>
      </c>
      <c r="N98" s="7" t="str">
        <f t="shared" si="11"/>
        <v/>
      </c>
      <c r="O98" s="8" t="str">
        <f t="shared" si="12"/>
        <v/>
      </c>
      <c r="P98" s="6" t="str">
        <f t="shared" si="13"/>
        <v/>
      </c>
      <c r="Q98" s="5" t="str">
        <f t="shared" si="14"/>
        <v/>
      </c>
    </row>
    <row r="99" spans="1:17" ht="12.75" customHeight="1" x14ac:dyDescent="0.25">
      <c r="A99" s="3" t="str">
        <f>IF('Série original'!$A99&lt;&gt;"",'Série original'!$A99,"")</f>
        <v/>
      </c>
      <c r="B99" s="4" t="str">
        <f>IF('Série original'!$B99&lt;&gt;"",'Série original'!$B99,"")</f>
        <v/>
      </c>
      <c r="C99" s="5" t="str">
        <f>IF(AND('3º Saneamento'!$O99&gt;30%,'3º Saneamento'!C99&gt;='3º Saneamento'!$P99,'3º Saneamento'!C99&lt;='3º Saneamento'!$Q99,COUNT('3º Saneamento'!$C99:$L99)&gt;3,OR('3º Saneamento'!$N99&lt;&gt;'2º Saneamento'!$N99,'3º Saneamento'!$O99&lt;&gt;'2º Saneamento'!$O99,'3º Saneamento'!$P99&lt;&gt;'2º Saneamento'!$P99)),'3º Saneamento'!C99," ")</f>
        <v xml:space="preserve"> </v>
      </c>
      <c r="D99" s="5" t="str">
        <f>IF(AND('3º Saneamento'!$O99&gt;30%,'3º Saneamento'!D99&gt;='3º Saneamento'!$P99,'3º Saneamento'!D99&lt;='3º Saneamento'!$Q99,COUNT('3º Saneamento'!$C99:$L99)&gt;3,OR('3º Saneamento'!$N99&lt;&gt;'2º Saneamento'!$N99,'3º Saneamento'!$O99&lt;&gt;'2º Saneamento'!$O99,'3º Saneamento'!$P99&lt;&gt;'2º Saneamento'!$P99)),'3º Saneamento'!D99," ")</f>
        <v xml:space="preserve"> </v>
      </c>
      <c r="E99" s="5" t="str">
        <f>IF(AND('3º Saneamento'!$O99&gt;30%,'3º Saneamento'!E99&gt;='3º Saneamento'!$P99,'3º Saneamento'!E99&lt;='3º Saneamento'!$Q99,COUNT('3º Saneamento'!$C99:$L99)&gt;3,OR('3º Saneamento'!$N99&lt;&gt;'2º Saneamento'!$N99,'3º Saneamento'!$O99&lt;&gt;'2º Saneamento'!$O99,'3º Saneamento'!$P99&lt;&gt;'2º Saneamento'!$P99)),'3º Saneamento'!E99," ")</f>
        <v xml:space="preserve"> </v>
      </c>
      <c r="F99" s="5" t="str">
        <f>IF(AND('3º Saneamento'!$O99&gt;30%,'3º Saneamento'!F99&gt;='3º Saneamento'!$P99,'3º Saneamento'!F99&lt;='3º Saneamento'!$Q99,COUNT('3º Saneamento'!$C99:$L99)&gt;3,OR('3º Saneamento'!$N99&lt;&gt;'2º Saneamento'!$N99,'3º Saneamento'!$O99&lt;&gt;'2º Saneamento'!$O99,'3º Saneamento'!$P99&lt;&gt;'2º Saneamento'!$P99)),'3º Saneamento'!F99," ")</f>
        <v xml:space="preserve"> </v>
      </c>
      <c r="G99" s="5" t="str">
        <f>IF(AND('3º Saneamento'!$O99&gt;30%,'3º Saneamento'!G99&gt;='3º Saneamento'!$P99,'3º Saneamento'!G99&lt;='3º Saneamento'!$Q99,COUNT('3º Saneamento'!$C99:$L99)&gt;3,OR('3º Saneamento'!$N99&lt;&gt;'2º Saneamento'!$N99,'3º Saneamento'!$O99&lt;&gt;'2º Saneamento'!$O99,'3º Saneamento'!$P99&lt;&gt;'2º Saneamento'!$P99)),'3º Saneamento'!G99," ")</f>
        <v xml:space="preserve"> </v>
      </c>
      <c r="H99" s="5" t="str">
        <f>IF(AND('3º Saneamento'!$O99&gt;30%,'3º Saneamento'!H99&gt;='3º Saneamento'!$P99,'3º Saneamento'!H99&lt;='3º Saneamento'!$Q99,COUNT('3º Saneamento'!$C99:$L99)&gt;3,OR('3º Saneamento'!$N99&lt;&gt;'2º Saneamento'!$N99,'3º Saneamento'!$O99&lt;&gt;'2º Saneamento'!$O99,'3º Saneamento'!$P99&lt;&gt;'2º Saneamento'!$P99)),'3º Saneamento'!H99," ")</f>
        <v xml:space="preserve"> </v>
      </c>
      <c r="I99" s="5" t="str">
        <f>IF(AND('3º Saneamento'!$O99&gt;30%,'3º Saneamento'!I99&gt;='3º Saneamento'!$P99,'3º Saneamento'!I99&lt;='3º Saneamento'!$Q99,COUNT('3º Saneamento'!$C99:$L99)&gt;3,OR('3º Saneamento'!$N99&lt;&gt;'2º Saneamento'!$N99,'3º Saneamento'!$O99&lt;&gt;'2º Saneamento'!$O99,'3º Saneamento'!$P99&lt;&gt;'2º Saneamento'!$P99)),'3º Saneamento'!I99," ")</f>
        <v xml:space="preserve"> </v>
      </c>
      <c r="J99" s="5" t="str">
        <f>IF(AND('3º Saneamento'!$O99&gt;30%,'3º Saneamento'!J99&gt;='3º Saneamento'!$P99,'3º Saneamento'!J99&lt;='3º Saneamento'!$Q99,COUNT('3º Saneamento'!$C99:$L99)&gt;3,OR('3º Saneamento'!$N99&lt;&gt;'2º Saneamento'!$N99,'3º Saneamento'!$O99&lt;&gt;'2º Saneamento'!$O99,'3º Saneamento'!$P99&lt;&gt;'2º Saneamento'!$P99)),'3º Saneamento'!J99," ")</f>
        <v xml:space="preserve"> </v>
      </c>
      <c r="K99" s="5" t="str">
        <f>IF(AND('3º Saneamento'!$O99&gt;30%,'3º Saneamento'!K99&gt;='3º Saneamento'!$P99,'3º Saneamento'!K99&lt;='3º Saneamento'!$Q99,COUNT('3º Saneamento'!$C99:$L99)&gt;3,OR('3º Saneamento'!$N99&lt;&gt;'2º Saneamento'!$N99,'3º Saneamento'!$O99&lt;&gt;'2º Saneamento'!$O99,'3º Saneamento'!$P99&lt;&gt;'2º Saneamento'!$P99)),'3º Saneamento'!K99," ")</f>
        <v xml:space="preserve"> </v>
      </c>
      <c r="L99" s="5" t="str">
        <f>IF(AND('3º Saneamento'!$O99&gt;30%,'3º Saneamento'!L99&gt;='3º Saneamento'!$P99,'3º Saneamento'!L99&lt;='3º Saneamento'!$Q99,COUNT('3º Saneamento'!$C99:$L99)&gt;3,OR('3º Saneamento'!$N99&lt;&gt;'2º Saneamento'!$N99,'3º Saneamento'!$O99&lt;&gt;'2º Saneamento'!$O99,'3º Saneamento'!$P99&lt;&gt;'2º Saneamento'!$P99)),'3º Saneamento'!L99," ")</f>
        <v xml:space="preserve"> </v>
      </c>
      <c r="M99" s="44" t="str">
        <f t="shared" si="10"/>
        <v/>
      </c>
      <c r="N99" s="7" t="str">
        <f t="shared" si="11"/>
        <v/>
      </c>
      <c r="O99" s="8" t="str">
        <f t="shared" si="12"/>
        <v/>
      </c>
      <c r="P99" s="6" t="str">
        <f t="shared" si="13"/>
        <v/>
      </c>
      <c r="Q99" s="5" t="str">
        <f t="shared" si="14"/>
        <v/>
      </c>
    </row>
    <row r="100" spans="1:17" ht="12.75" customHeight="1" x14ac:dyDescent="0.25">
      <c r="A100" s="3" t="str">
        <f>IF('Série original'!$A100&lt;&gt;"",'Série original'!$A100,"")</f>
        <v/>
      </c>
      <c r="B100" s="4" t="str">
        <f>IF('Série original'!$B100&lt;&gt;"",'Série original'!$B100,"")</f>
        <v/>
      </c>
      <c r="C100" s="5" t="str">
        <f>IF(AND('3º Saneamento'!$O100&gt;30%,'3º Saneamento'!C100&gt;='3º Saneamento'!$P100,'3º Saneamento'!C100&lt;='3º Saneamento'!$Q100,COUNT('3º Saneamento'!$C100:$L100)&gt;3,OR('3º Saneamento'!$N100&lt;&gt;'2º Saneamento'!$N100,'3º Saneamento'!$O100&lt;&gt;'2º Saneamento'!$O100,'3º Saneamento'!$P100&lt;&gt;'2º Saneamento'!$P100)),'3º Saneamento'!C100," ")</f>
        <v xml:space="preserve"> </v>
      </c>
      <c r="D100" s="5" t="str">
        <f>IF(AND('3º Saneamento'!$O100&gt;30%,'3º Saneamento'!D100&gt;='3º Saneamento'!$P100,'3º Saneamento'!D100&lt;='3º Saneamento'!$Q100,COUNT('3º Saneamento'!$C100:$L100)&gt;3,OR('3º Saneamento'!$N100&lt;&gt;'2º Saneamento'!$N100,'3º Saneamento'!$O100&lt;&gt;'2º Saneamento'!$O100,'3º Saneamento'!$P100&lt;&gt;'2º Saneamento'!$P100)),'3º Saneamento'!D100," ")</f>
        <v xml:space="preserve"> </v>
      </c>
      <c r="E100" s="5" t="str">
        <f>IF(AND('3º Saneamento'!$O100&gt;30%,'3º Saneamento'!E100&gt;='3º Saneamento'!$P100,'3º Saneamento'!E100&lt;='3º Saneamento'!$Q100,COUNT('3º Saneamento'!$C100:$L100)&gt;3,OR('3º Saneamento'!$N100&lt;&gt;'2º Saneamento'!$N100,'3º Saneamento'!$O100&lt;&gt;'2º Saneamento'!$O100,'3º Saneamento'!$P100&lt;&gt;'2º Saneamento'!$P100)),'3º Saneamento'!E100," ")</f>
        <v xml:space="preserve"> </v>
      </c>
      <c r="F100" s="5" t="str">
        <f>IF(AND('3º Saneamento'!$O100&gt;30%,'3º Saneamento'!F100&gt;='3º Saneamento'!$P100,'3º Saneamento'!F100&lt;='3º Saneamento'!$Q100,COUNT('3º Saneamento'!$C100:$L100)&gt;3,OR('3º Saneamento'!$N100&lt;&gt;'2º Saneamento'!$N100,'3º Saneamento'!$O100&lt;&gt;'2º Saneamento'!$O100,'3º Saneamento'!$P100&lt;&gt;'2º Saneamento'!$P100)),'3º Saneamento'!F100," ")</f>
        <v xml:space="preserve"> </v>
      </c>
      <c r="G100" s="5" t="str">
        <f>IF(AND('3º Saneamento'!$O100&gt;30%,'3º Saneamento'!G100&gt;='3º Saneamento'!$P100,'3º Saneamento'!G100&lt;='3º Saneamento'!$Q100,COUNT('3º Saneamento'!$C100:$L100)&gt;3,OR('3º Saneamento'!$N100&lt;&gt;'2º Saneamento'!$N100,'3º Saneamento'!$O100&lt;&gt;'2º Saneamento'!$O100,'3º Saneamento'!$P100&lt;&gt;'2º Saneamento'!$P100)),'3º Saneamento'!G100," ")</f>
        <v xml:space="preserve"> </v>
      </c>
      <c r="H100" s="5" t="str">
        <f>IF(AND('3º Saneamento'!$O100&gt;30%,'3º Saneamento'!H100&gt;='3º Saneamento'!$P100,'3º Saneamento'!H100&lt;='3º Saneamento'!$Q100,COUNT('3º Saneamento'!$C100:$L100)&gt;3,OR('3º Saneamento'!$N100&lt;&gt;'2º Saneamento'!$N100,'3º Saneamento'!$O100&lt;&gt;'2º Saneamento'!$O100,'3º Saneamento'!$P100&lt;&gt;'2º Saneamento'!$P100)),'3º Saneamento'!H100," ")</f>
        <v xml:space="preserve"> </v>
      </c>
      <c r="I100" s="5" t="str">
        <f>IF(AND('3º Saneamento'!$O100&gt;30%,'3º Saneamento'!I100&gt;='3º Saneamento'!$P100,'3º Saneamento'!I100&lt;='3º Saneamento'!$Q100,COUNT('3º Saneamento'!$C100:$L100)&gt;3,OR('3º Saneamento'!$N100&lt;&gt;'2º Saneamento'!$N100,'3º Saneamento'!$O100&lt;&gt;'2º Saneamento'!$O100,'3º Saneamento'!$P100&lt;&gt;'2º Saneamento'!$P100)),'3º Saneamento'!I100," ")</f>
        <v xml:space="preserve"> </v>
      </c>
      <c r="J100" s="5" t="str">
        <f>IF(AND('3º Saneamento'!$O100&gt;30%,'3º Saneamento'!J100&gt;='3º Saneamento'!$P100,'3º Saneamento'!J100&lt;='3º Saneamento'!$Q100,COUNT('3º Saneamento'!$C100:$L100)&gt;3,OR('3º Saneamento'!$N100&lt;&gt;'2º Saneamento'!$N100,'3º Saneamento'!$O100&lt;&gt;'2º Saneamento'!$O100,'3º Saneamento'!$P100&lt;&gt;'2º Saneamento'!$P100)),'3º Saneamento'!J100," ")</f>
        <v xml:space="preserve"> </v>
      </c>
      <c r="K100" s="5" t="str">
        <f>IF(AND('3º Saneamento'!$O100&gt;30%,'3º Saneamento'!K100&gt;='3º Saneamento'!$P100,'3º Saneamento'!K100&lt;='3º Saneamento'!$Q100,COUNT('3º Saneamento'!$C100:$L100)&gt;3,OR('3º Saneamento'!$N100&lt;&gt;'2º Saneamento'!$N100,'3º Saneamento'!$O100&lt;&gt;'2º Saneamento'!$O100,'3º Saneamento'!$P100&lt;&gt;'2º Saneamento'!$P100)),'3º Saneamento'!K100," ")</f>
        <v xml:space="preserve"> </v>
      </c>
      <c r="L100" s="5" t="str">
        <f>IF(AND('3º Saneamento'!$O100&gt;30%,'3º Saneamento'!L100&gt;='3º Saneamento'!$P100,'3º Saneamento'!L100&lt;='3º Saneamento'!$Q100,COUNT('3º Saneamento'!$C100:$L100)&gt;3,OR('3º Saneamento'!$N100&lt;&gt;'2º Saneamento'!$N100,'3º Saneamento'!$O100&lt;&gt;'2º Saneamento'!$O100,'3º Saneamento'!$P100&lt;&gt;'2º Saneamento'!$P100)),'3º Saneamento'!L100," ")</f>
        <v xml:space="preserve"> </v>
      </c>
      <c r="M100" s="44" t="str">
        <f t="shared" si="10"/>
        <v/>
      </c>
      <c r="N100" s="7" t="str">
        <f t="shared" si="11"/>
        <v/>
      </c>
      <c r="O100" s="8" t="str">
        <f t="shared" si="12"/>
        <v/>
      </c>
      <c r="P100" s="6" t="str">
        <f t="shared" si="13"/>
        <v/>
      </c>
      <c r="Q100" s="5" t="str">
        <f t="shared" si="14"/>
        <v/>
      </c>
    </row>
    <row r="101" spans="1:17" ht="12.75" customHeight="1" x14ac:dyDescent="0.25">
      <c r="A101" s="3" t="str">
        <f>IF('Série original'!$A101&lt;&gt;"",'Série original'!$A101,"")</f>
        <v/>
      </c>
      <c r="B101" s="4" t="str">
        <f>IF('Série original'!$B101&lt;&gt;"",'Série original'!$B101,"")</f>
        <v/>
      </c>
      <c r="C101" s="5" t="str">
        <f>IF(AND('3º Saneamento'!$O101&gt;30%,'3º Saneamento'!C101&gt;='3º Saneamento'!$P101,'3º Saneamento'!C101&lt;='3º Saneamento'!$Q101,COUNT('3º Saneamento'!$C101:$L101)&gt;3,OR('3º Saneamento'!$N101&lt;&gt;'2º Saneamento'!$N101,'3º Saneamento'!$O101&lt;&gt;'2º Saneamento'!$O101,'3º Saneamento'!$P101&lt;&gt;'2º Saneamento'!$P101)),'3º Saneamento'!C101," ")</f>
        <v xml:space="preserve"> </v>
      </c>
      <c r="D101" s="5" t="str">
        <f>IF(AND('3º Saneamento'!$O101&gt;30%,'3º Saneamento'!D101&gt;='3º Saneamento'!$P101,'3º Saneamento'!D101&lt;='3º Saneamento'!$Q101,COUNT('3º Saneamento'!$C101:$L101)&gt;3,OR('3º Saneamento'!$N101&lt;&gt;'2º Saneamento'!$N101,'3º Saneamento'!$O101&lt;&gt;'2º Saneamento'!$O101,'3º Saneamento'!$P101&lt;&gt;'2º Saneamento'!$P101)),'3º Saneamento'!D101," ")</f>
        <v xml:space="preserve"> </v>
      </c>
      <c r="E101" s="5" t="str">
        <f>IF(AND('3º Saneamento'!$O101&gt;30%,'3º Saneamento'!E101&gt;='3º Saneamento'!$P101,'3º Saneamento'!E101&lt;='3º Saneamento'!$Q101,COUNT('3º Saneamento'!$C101:$L101)&gt;3,OR('3º Saneamento'!$N101&lt;&gt;'2º Saneamento'!$N101,'3º Saneamento'!$O101&lt;&gt;'2º Saneamento'!$O101,'3º Saneamento'!$P101&lt;&gt;'2º Saneamento'!$P101)),'3º Saneamento'!E101," ")</f>
        <v xml:space="preserve"> </v>
      </c>
      <c r="F101" s="5" t="str">
        <f>IF(AND('3º Saneamento'!$O101&gt;30%,'3º Saneamento'!F101&gt;='3º Saneamento'!$P101,'3º Saneamento'!F101&lt;='3º Saneamento'!$Q101,COUNT('3º Saneamento'!$C101:$L101)&gt;3,OR('3º Saneamento'!$N101&lt;&gt;'2º Saneamento'!$N101,'3º Saneamento'!$O101&lt;&gt;'2º Saneamento'!$O101,'3º Saneamento'!$P101&lt;&gt;'2º Saneamento'!$P101)),'3º Saneamento'!F101," ")</f>
        <v xml:space="preserve"> </v>
      </c>
      <c r="G101" s="5" t="str">
        <f>IF(AND('3º Saneamento'!$O101&gt;30%,'3º Saneamento'!G101&gt;='3º Saneamento'!$P101,'3º Saneamento'!G101&lt;='3º Saneamento'!$Q101,COUNT('3º Saneamento'!$C101:$L101)&gt;3,OR('3º Saneamento'!$N101&lt;&gt;'2º Saneamento'!$N101,'3º Saneamento'!$O101&lt;&gt;'2º Saneamento'!$O101,'3º Saneamento'!$P101&lt;&gt;'2º Saneamento'!$P101)),'3º Saneamento'!G101," ")</f>
        <v xml:space="preserve"> </v>
      </c>
      <c r="H101" s="5" t="str">
        <f>IF(AND('3º Saneamento'!$O101&gt;30%,'3º Saneamento'!H101&gt;='3º Saneamento'!$P101,'3º Saneamento'!H101&lt;='3º Saneamento'!$Q101,COUNT('3º Saneamento'!$C101:$L101)&gt;3,OR('3º Saneamento'!$N101&lt;&gt;'2º Saneamento'!$N101,'3º Saneamento'!$O101&lt;&gt;'2º Saneamento'!$O101,'3º Saneamento'!$P101&lt;&gt;'2º Saneamento'!$P101)),'3º Saneamento'!H101," ")</f>
        <v xml:space="preserve"> </v>
      </c>
      <c r="I101" s="5" t="str">
        <f>IF(AND('3º Saneamento'!$O101&gt;30%,'3º Saneamento'!I101&gt;='3º Saneamento'!$P101,'3º Saneamento'!I101&lt;='3º Saneamento'!$Q101,COUNT('3º Saneamento'!$C101:$L101)&gt;3,OR('3º Saneamento'!$N101&lt;&gt;'2º Saneamento'!$N101,'3º Saneamento'!$O101&lt;&gt;'2º Saneamento'!$O101,'3º Saneamento'!$P101&lt;&gt;'2º Saneamento'!$P101)),'3º Saneamento'!I101," ")</f>
        <v xml:space="preserve"> </v>
      </c>
      <c r="J101" s="5" t="str">
        <f>IF(AND('3º Saneamento'!$O101&gt;30%,'3º Saneamento'!J101&gt;='3º Saneamento'!$P101,'3º Saneamento'!J101&lt;='3º Saneamento'!$Q101,COUNT('3º Saneamento'!$C101:$L101)&gt;3,OR('3º Saneamento'!$N101&lt;&gt;'2º Saneamento'!$N101,'3º Saneamento'!$O101&lt;&gt;'2º Saneamento'!$O101,'3º Saneamento'!$P101&lt;&gt;'2º Saneamento'!$P101)),'3º Saneamento'!J101," ")</f>
        <v xml:space="preserve"> </v>
      </c>
      <c r="K101" s="5" t="str">
        <f>IF(AND('3º Saneamento'!$O101&gt;30%,'3º Saneamento'!K101&gt;='3º Saneamento'!$P101,'3º Saneamento'!K101&lt;='3º Saneamento'!$Q101,COUNT('3º Saneamento'!$C101:$L101)&gt;3,OR('3º Saneamento'!$N101&lt;&gt;'2º Saneamento'!$N101,'3º Saneamento'!$O101&lt;&gt;'2º Saneamento'!$O101,'3º Saneamento'!$P101&lt;&gt;'2º Saneamento'!$P101)),'3º Saneamento'!K101," ")</f>
        <v xml:space="preserve"> </v>
      </c>
      <c r="L101" s="5" t="str">
        <f>IF(AND('3º Saneamento'!$O101&gt;30%,'3º Saneamento'!L101&gt;='3º Saneamento'!$P101,'3º Saneamento'!L101&lt;='3º Saneamento'!$Q101,COUNT('3º Saneamento'!$C101:$L101)&gt;3,OR('3º Saneamento'!$N101&lt;&gt;'2º Saneamento'!$N101,'3º Saneamento'!$O101&lt;&gt;'2º Saneamento'!$O101,'3º Saneamento'!$P101&lt;&gt;'2º Saneamento'!$P101)),'3º Saneamento'!L101," ")</f>
        <v xml:space="preserve"> </v>
      </c>
      <c r="M101" s="44" t="str">
        <f t="shared" si="10"/>
        <v/>
      </c>
      <c r="N101" s="7" t="str">
        <f t="shared" si="11"/>
        <v/>
      </c>
      <c r="O101" s="8" t="str">
        <f t="shared" si="12"/>
        <v/>
      </c>
      <c r="P101" s="6" t="str">
        <f t="shared" si="13"/>
        <v/>
      </c>
      <c r="Q101" s="5" t="str">
        <f t="shared" si="14"/>
        <v/>
      </c>
    </row>
    <row r="102" spans="1:17" ht="12.75" customHeight="1" x14ac:dyDescent="0.25">
      <c r="A102" s="3" t="str">
        <f>IF('Série original'!$A102&lt;&gt;"",'Série original'!$A102,"")</f>
        <v/>
      </c>
      <c r="B102" s="4" t="str">
        <f>IF('Série original'!$B102&lt;&gt;"",'Série original'!$B102,"")</f>
        <v/>
      </c>
      <c r="C102" s="5" t="str">
        <f>IF(AND('3º Saneamento'!$O102&gt;30%,'3º Saneamento'!C102&gt;='3º Saneamento'!$P102,'3º Saneamento'!C102&lt;='3º Saneamento'!$Q102,COUNT('3º Saneamento'!$C102:$L102)&gt;3,OR('3º Saneamento'!$N102&lt;&gt;'2º Saneamento'!$N102,'3º Saneamento'!$O102&lt;&gt;'2º Saneamento'!$O102,'3º Saneamento'!$P102&lt;&gt;'2º Saneamento'!$P102)),'3º Saneamento'!C102," ")</f>
        <v xml:space="preserve"> </v>
      </c>
      <c r="D102" s="5" t="str">
        <f>IF(AND('3º Saneamento'!$O102&gt;30%,'3º Saneamento'!D102&gt;='3º Saneamento'!$P102,'3º Saneamento'!D102&lt;='3º Saneamento'!$Q102,COUNT('3º Saneamento'!$C102:$L102)&gt;3,OR('3º Saneamento'!$N102&lt;&gt;'2º Saneamento'!$N102,'3º Saneamento'!$O102&lt;&gt;'2º Saneamento'!$O102,'3º Saneamento'!$P102&lt;&gt;'2º Saneamento'!$P102)),'3º Saneamento'!D102," ")</f>
        <v xml:space="preserve"> </v>
      </c>
      <c r="E102" s="5" t="str">
        <f>IF(AND('3º Saneamento'!$O102&gt;30%,'3º Saneamento'!E102&gt;='3º Saneamento'!$P102,'3º Saneamento'!E102&lt;='3º Saneamento'!$Q102,COUNT('3º Saneamento'!$C102:$L102)&gt;3,OR('3º Saneamento'!$N102&lt;&gt;'2º Saneamento'!$N102,'3º Saneamento'!$O102&lt;&gt;'2º Saneamento'!$O102,'3º Saneamento'!$P102&lt;&gt;'2º Saneamento'!$P102)),'3º Saneamento'!E102," ")</f>
        <v xml:space="preserve"> </v>
      </c>
      <c r="F102" s="5" t="str">
        <f>IF(AND('3º Saneamento'!$O102&gt;30%,'3º Saneamento'!F102&gt;='3º Saneamento'!$P102,'3º Saneamento'!F102&lt;='3º Saneamento'!$Q102,COUNT('3º Saneamento'!$C102:$L102)&gt;3,OR('3º Saneamento'!$N102&lt;&gt;'2º Saneamento'!$N102,'3º Saneamento'!$O102&lt;&gt;'2º Saneamento'!$O102,'3º Saneamento'!$P102&lt;&gt;'2º Saneamento'!$P102)),'3º Saneamento'!F102," ")</f>
        <v xml:space="preserve"> </v>
      </c>
      <c r="G102" s="5" t="str">
        <f>IF(AND('3º Saneamento'!$O102&gt;30%,'3º Saneamento'!G102&gt;='3º Saneamento'!$P102,'3º Saneamento'!G102&lt;='3º Saneamento'!$Q102,COUNT('3º Saneamento'!$C102:$L102)&gt;3,OR('3º Saneamento'!$N102&lt;&gt;'2º Saneamento'!$N102,'3º Saneamento'!$O102&lt;&gt;'2º Saneamento'!$O102,'3º Saneamento'!$P102&lt;&gt;'2º Saneamento'!$P102)),'3º Saneamento'!G102," ")</f>
        <v xml:space="preserve"> </v>
      </c>
      <c r="H102" s="5" t="str">
        <f>IF(AND('3º Saneamento'!$O102&gt;30%,'3º Saneamento'!H102&gt;='3º Saneamento'!$P102,'3º Saneamento'!H102&lt;='3º Saneamento'!$Q102,COUNT('3º Saneamento'!$C102:$L102)&gt;3,OR('3º Saneamento'!$N102&lt;&gt;'2º Saneamento'!$N102,'3º Saneamento'!$O102&lt;&gt;'2º Saneamento'!$O102,'3º Saneamento'!$P102&lt;&gt;'2º Saneamento'!$P102)),'3º Saneamento'!H102," ")</f>
        <v xml:space="preserve"> </v>
      </c>
      <c r="I102" s="5" t="str">
        <f>IF(AND('3º Saneamento'!$O102&gt;30%,'3º Saneamento'!I102&gt;='3º Saneamento'!$P102,'3º Saneamento'!I102&lt;='3º Saneamento'!$Q102,COUNT('3º Saneamento'!$C102:$L102)&gt;3,OR('3º Saneamento'!$N102&lt;&gt;'2º Saneamento'!$N102,'3º Saneamento'!$O102&lt;&gt;'2º Saneamento'!$O102,'3º Saneamento'!$P102&lt;&gt;'2º Saneamento'!$P102)),'3º Saneamento'!I102," ")</f>
        <v xml:space="preserve"> </v>
      </c>
      <c r="J102" s="5" t="str">
        <f>IF(AND('3º Saneamento'!$O102&gt;30%,'3º Saneamento'!J102&gt;='3º Saneamento'!$P102,'3º Saneamento'!J102&lt;='3º Saneamento'!$Q102,COUNT('3º Saneamento'!$C102:$L102)&gt;3,OR('3º Saneamento'!$N102&lt;&gt;'2º Saneamento'!$N102,'3º Saneamento'!$O102&lt;&gt;'2º Saneamento'!$O102,'3º Saneamento'!$P102&lt;&gt;'2º Saneamento'!$P102)),'3º Saneamento'!J102," ")</f>
        <v xml:space="preserve"> </v>
      </c>
      <c r="K102" s="5" t="str">
        <f>IF(AND('3º Saneamento'!$O102&gt;30%,'3º Saneamento'!K102&gt;='3º Saneamento'!$P102,'3º Saneamento'!K102&lt;='3º Saneamento'!$Q102,COUNT('3º Saneamento'!$C102:$L102)&gt;3,OR('3º Saneamento'!$N102&lt;&gt;'2º Saneamento'!$N102,'3º Saneamento'!$O102&lt;&gt;'2º Saneamento'!$O102,'3º Saneamento'!$P102&lt;&gt;'2º Saneamento'!$P102)),'3º Saneamento'!K102," ")</f>
        <v xml:space="preserve"> </v>
      </c>
      <c r="L102" s="5" t="str">
        <f>IF(AND('3º Saneamento'!$O102&gt;30%,'3º Saneamento'!L102&gt;='3º Saneamento'!$P102,'3º Saneamento'!L102&lt;='3º Saneamento'!$Q102,COUNT('3º Saneamento'!$C102:$L102)&gt;3,OR('3º Saneamento'!$N102&lt;&gt;'2º Saneamento'!$N102,'3º Saneamento'!$O102&lt;&gt;'2º Saneamento'!$O102,'3º Saneamento'!$P102&lt;&gt;'2º Saneamento'!$P102)),'3º Saneamento'!L102," ")</f>
        <v xml:space="preserve"> </v>
      </c>
      <c r="M102" s="44" t="str">
        <f t="shared" si="10"/>
        <v/>
      </c>
      <c r="N102" s="7" t="str">
        <f t="shared" si="11"/>
        <v/>
      </c>
      <c r="O102" s="8" t="str">
        <f t="shared" si="12"/>
        <v/>
      </c>
      <c r="P102" s="6" t="str">
        <f t="shared" si="13"/>
        <v/>
      </c>
      <c r="Q102" s="5" t="str">
        <f t="shared" si="14"/>
        <v/>
      </c>
    </row>
    <row r="103" spans="1:17" ht="12.75" customHeight="1" x14ac:dyDescent="0.25">
      <c r="A103" s="3" t="str">
        <f>IF('Série original'!$A103&lt;&gt;"",'Série original'!$A103,"")</f>
        <v/>
      </c>
      <c r="B103" s="4" t="str">
        <f>IF('Série original'!$B103&lt;&gt;"",'Série original'!$B103,"")</f>
        <v/>
      </c>
      <c r="C103" s="5" t="str">
        <f>IF(AND('3º Saneamento'!$O103&gt;30%,'3º Saneamento'!C103&gt;='3º Saneamento'!$P103,'3º Saneamento'!C103&lt;='3º Saneamento'!$Q103,COUNT('3º Saneamento'!$C103:$L103)&gt;3,OR('3º Saneamento'!$N103&lt;&gt;'2º Saneamento'!$N103,'3º Saneamento'!$O103&lt;&gt;'2º Saneamento'!$O103,'3º Saneamento'!$P103&lt;&gt;'2º Saneamento'!$P103)),'3º Saneamento'!C103," ")</f>
        <v xml:space="preserve"> </v>
      </c>
      <c r="D103" s="5" t="str">
        <f>IF(AND('3º Saneamento'!$O103&gt;30%,'3º Saneamento'!D103&gt;='3º Saneamento'!$P103,'3º Saneamento'!D103&lt;='3º Saneamento'!$Q103,COUNT('3º Saneamento'!$C103:$L103)&gt;3,OR('3º Saneamento'!$N103&lt;&gt;'2º Saneamento'!$N103,'3º Saneamento'!$O103&lt;&gt;'2º Saneamento'!$O103,'3º Saneamento'!$P103&lt;&gt;'2º Saneamento'!$P103)),'3º Saneamento'!D103," ")</f>
        <v xml:space="preserve"> </v>
      </c>
      <c r="E103" s="5" t="str">
        <f>IF(AND('3º Saneamento'!$O103&gt;30%,'3º Saneamento'!E103&gt;='3º Saneamento'!$P103,'3º Saneamento'!E103&lt;='3º Saneamento'!$Q103,COUNT('3º Saneamento'!$C103:$L103)&gt;3,OR('3º Saneamento'!$N103&lt;&gt;'2º Saneamento'!$N103,'3º Saneamento'!$O103&lt;&gt;'2º Saneamento'!$O103,'3º Saneamento'!$P103&lt;&gt;'2º Saneamento'!$P103)),'3º Saneamento'!E103," ")</f>
        <v xml:space="preserve"> </v>
      </c>
      <c r="F103" s="5" t="str">
        <f>IF(AND('3º Saneamento'!$O103&gt;30%,'3º Saneamento'!F103&gt;='3º Saneamento'!$P103,'3º Saneamento'!F103&lt;='3º Saneamento'!$Q103,COUNT('3º Saneamento'!$C103:$L103)&gt;3,OR('3º Saneamento'!$N103&lt;&gt;'2º Saneamento'!$N103,'3º Saneamento'!$O103&lt;&gt;'2º Saneamento'!$O103,'3º Saneamento'!$P103&lt;&gt;'2º Saneamento'!$P103)),'3º Saneamento'!F103," ")</f>
        <v xml:space="preserve"> </v>
      </c>
      <c r="G103" s="5" t="str">
        <f>IF(AND('3º Saneamento'!$O103&gt;30%,'3º Saneamento'!G103&gt;='3º Saneamento'!$P103,'3º Saneamento'!G103&lt;='3º Saneamento'!$Q103,COUNT('3º Saneamento'!$C103:$L103)&gt;3,OR('3º Saneamento'!$N103&lt;&gt;'2º Saneamento'!$N103,'3º Saneamento'!$O103&lt;&gt;'2º Saneamento'!$O103,'3º Saneamento'!$P103&lt;&gt;'2º Saneamento'!$P103)),'3º Saneamento'!G103," ")</f>
        <v xml:space="preserve"> </v>
      </c>
      <c r="H103" s="5" t="str">
        <f>IF(AND('3º Saneamento'!$O103&gt;30%,'3º Saneamento'!H103&gt;='3º Saneamento'!$P103,'3º Saneamento'!H103&lt;='3º Saneamento'!$Q103,COUNT('3º Saneamento'!$C103:$L103)&gt;3,OR('3º Saneamento'!$N103&lt;&gt;'2º Saneamento'!$N103,'3º Saneamento'!$O103&lt;&gt;'2º Saneamento'!$O103,'3º Saneamento'!$P103&lt;&gt;'2º Saneamento'!$P103)),'3º Saneamento'!H103," ")</f>
        <v xml:space="preserve"> </v>
      </c>
      <c r="I103" s="5" t="str">
        <f>IF(AND('3º Saneamento'!$O103&gt;30%,'3º Saneamento'!I103&gt;='3º Saneamento'!$P103,'3º Saneamento'!I103&lt;='3º Saneamento'!$Q103,COUNT('3º Saneamento'!$C103:$L103)&gt;3,OR('3º Saneamento'!$N103&lt;&gt;'2º Saneamento'!$N103,'3º Saneamento'!$O103&lt;&gt;'2º Saneamento'!$O103,'3º Saneamento'!$P103&lt;&gt;'2º Saneamento'!$P103)),'3º Saneamento'!I103," ")</f>
        <v xml:space="preserve"> </v>
      </c>
      <c r="J103" s="5" t="str">
        <f>IF(AND('3º Saneamento'!$O103&gt;30%,'3º Saneamento'!J103&gt;='3º Saneamento'!$P103,'3º Saneamento'!J103&lt;='3º Saneamento'!$Q103,COUNT('3º Saneamento'!$C103:$L103)&gt;3,OR('3º Saneamento'!$N103&lt;&gt;'2º Saneamento'!$N103,'3º Saneamento'!$O103&lt;&gt;'2º Saneamento'!$O103,'3º Saneamento'!$P103&lt;&gt;'2º Saneamento'!$P103)),'3º Saneamento'!J103," ")</f>
        <v xml:space="preserve"> </v>
      </c>
      <c r="K103" s="5" t="str">
        <f>IF(AND('3º Saneamento'!$O103&gt;30%,'3º Saneamento'!K103&gt;='3º Saneamento'!$P103,'3º Saneamento'!K103&lt;='3º Saneamento'!$Q103,COUNT('3º Saneamento'!$C103:$L103)&gt;3,OR('3º Saneamento'!$N103&lt;&gt;'2º Saneamento'!$N103,'3º Saneamento'!$O103&lt;&gt;'2º Saneamento'!$O103,'3º Saneamento'!$P103&lt;&gt;'2º Saneamento'!$P103)),'3º Saneamento'!K103," ")</f>
        <v xml:space="preserve"> </v>
      </c>
      <c r="L103" s="5" t="str">
        <f>IF(AND('3º Saneamento'!$O103&gt;30%,'3º Saneamento'!L103&gt;='3º Saneamento'!$P103,'3º Saneamento'!L103&lt;='3º Saneamento'!$Q103,COUNT('3º Saneamento'!$C103:$L103)&gt;3,OR('3º Saneamento'!$N103&lt;&gt;'2º Saneamento'!$N103,'3º Saneamento'!$O103&lt;&gt;'2º Saneamento'!$O103,'3º Saneamento'!$P103&lt;&gt;'2º Saneamento'!$P103)),'3º Saneamento'!L103," ")</f>
        <v xml:space="preserve"> </v>
      </c>
      <c r="M103" s="44" t="str">
        <f t="shared" si="10"/>
        <v/>
      </c>
      <c r="N103" s="7" t="str">
        <f t="shared" si="11"/>
        <v/>
      </c>
      <c r="O103" s="8" t="str">
        <f t="shared" si="12"/>
        <v/>
      </c>
      <c r="P103" s="6" t="str">
        <f t="shared" si="13"/>
        <v/>
      </c>
      <c r="Q103" s="5" t="str">
        <f t="shared" si="14"/>
        <v/>
      </c>
    </row>
    <row r="104" spans="1:17" ht="12.75" customHeight="1" x14ac:dyDescent="0.25">
      <c r="A104" s="3" t="str">
        <f>IF('Série original'!$A104&lt;&gt;"",'Série original'!$A104,"")</f>
        <v/>
      </c>
      <c r="B104" s="4" t="str">
        <f>IF('Série original'!$B104&lt;&gt;"",'Série original'!$B104,"")</f>
        <v/>
      </c>
      <c r="C104" s="5" t="str">
        <f>IF(AND('3º Saneamento'!$O104&gt;30%,'3º Saneamento'!C104&gt;='3º Saneamento'!$P104,'3º Saneamento'!C104&lt;='3º Saneamento'!$Q104,COUNT('3º Saneamento'!$C104:$L104)&gt;3,OR('3º Saneamento'!$N104&lt;&gt;'2º Saneamento'!$N104,'3º Saneamento'!$O104&lt;&gt;'2º Saneamento'!$O104,'3º Saneamento'!$P104&lt;&gt;'2º Saneamento'!$P104)),'3º Saneamento'!C104," ")</f>
        <v xml:space="preserve"> </v>
      </c>
      <c r="D104" s="5" t="str">
        <f>IF(AND('3º Saneamento'!$O104&gt;30%,'3º Saneamento'!D104&gt;='3º Saneamento'!$P104,'3º Saneamento'!D104&lt;='3º Saneamento'!$Q104,COUNT('3º Saneamento'!$C104:$L104)&gt;3,OR('3º Saneamento'!$N104&lt;&gt;'2º Saneamento'!$N104,'3º Saneamento'!$O104&lt;&gt;'2º Saneamento'!$O104,'3º Saneamento'!$P104&lt;&gt;'2º Saneamento'!$P104)),'3º Saneamento'!D104," ")</f>
        <v xml:space="preserve"> </v>
      </c>
      <c r="E104" s="5" t="str">
        <f>IF(AND('3º Saneamento'!$O104&gt;30%,'3º Saneamento'!E104&gt;='3º Saneamento'!$P104,'3º Saneamento'!E104&lt;='3º Saneamento'!$Q104,COUNT('3º Saneamento'!$C104:$L104)&gt;3,OR('3º Saneamento'!$N104&lt;&gt;'2º Saneamento'!$N104,'3º Saneamento'!$O104&lt;&gt;'2º Saneamento'!$O104,'3º Saneamento'!$P104&lt;&gt;'2º Saneamento'!$P104)),'3º Saneamento'!E104," ")</f>
        <v xml:space="preserve"> </v>
      </c>
      <c r="F104" s="5" t="str">
        <f>IF(AND('3º Saneamento'!$O104&gt;30%,'3º Saneamento'!F104&gt;='3º Saneamento'!$P104,'3º Saneamento'!F104&lt;='3º Saneamento'!$Q104,COUNT('3º Saneamento'!$C104:$L104)&gt;3,OR('3º Saneamento'!$N104&lt;&gt;'2º Saneamento'!$N104,'3º Saneamento'!$O104&lt;&gt;'2º Saneamento'!$O104,'3º Saneamento'!$P104&lt;&gt;'2º Saneamento'!$P104)),'3º Saneamento'!F104," ")</f>
        <v xml:space="preserve"> </v>
      </c>
      <c r="G104" s="5" t="str">
        <f>IF(AND('3º Saneamento'!$O104&gt;30%,'3º Saneamento'!G104&gt;='3º Saneamento'!$P104,'3º Saneamento'!G104&lt;='3º Saneamento'!$Q104,COUNT('3º Saneamento'!$C104:$L104)&gt;3,OR('3º Saneamento'!$N104&lt;&gt;'2º Saneamento'!$N104,'3º Saneamento'!$O104&lt;&gt;'2º Saneamento'!$O104,'3º Saneamento'!$P104&lt;&gt;'2º Saneamento'!$P104)),'3º Saneamento'!G104," ")</f>
        <v xml:space="preserve"> </v>
      </c>
      <c r="H104" s="5" t="str">
        <f>IF(AND('3º Saneamento'!$O104&gt;30%,'3º Saneamento'!H104&gt;='3º Saneamento'!$P104,'3º Saneamento'!H104&lt;='3º Saneamento'!$Q104,COUNT('3º Saneamento'!$C104:$L104)&gt;3,OR('3º Saneamento'!$N104&lt;&gt;'2º Saneamento'!$N104,'3º Saneamento'!$O104&lt;&gt;'2º Saneamento'!$O104,'3º Saneamento'!$P104&lt;&gt;'2º Saneamento'!$P104)),'3º Saneamento'!H104," ")</f>
        <v xml:space="preserve"> </v>
      </c>
      <c r="I104" s="5" t="str">
        <f>IF(AND('3º Saneamento'!$O104&gt;30%,'3º Saneamento'!I104&gt;='3º Saneamento'!$P104,'3º Saneamento'!I104&lt;='3º Saneamento'!$Q104,COUNT('3º Saneamento'!$C104:$L104)&gt;3,OR('3º Saneamento'!$N104&lt;&gt;'2º Saneamento'!$N104,'3º Saneamento'!$O104&lt;&gt;'2º Saneamento'!$O104,'3º Saneamento'!$P104&lt;&gt;'2º Saneamento'!$P104)),'3º Saneamento'!I104," ")</f>
        <v xml:space="preserve"> </v>
      </c>
      <c r="J104" s="5" t="str">
        <f>IF(AND('3º Saneamento'!$O104&gt;30%,'3º Saneamento'!J104&gt;='3º Saneamento'!$P104,'3º Saneamento'!J104&lt;='3º Saneamento'!$Q104,COUNT('3º Saneamento'!$C104:$L104)&gt;3,OR('3º Saneamento'!$N104&lt;&gt;'2º Saneamento'!$N104,'3º Saneamento'!$O104&lt;&gt;'2º Saneamento'!$O104,'3º Saneamento'!$P104&lt;&gt;'2º Saneamento'!$P104)),'3º Saneamento'!J104," ")</f>
        <v xml:space="preserve"> </v>
      </c>
      <c r="K104" s="5" t="str">
        <f>IF(AND('3º Saneamento'!$O104&gt;30%,'3º Saneamento'!K104&gt;='3º Saneamento'!$P104,'3º Saneamento'!K104&lt;='3º Saneamento'!$Q104,COUNT('3º Saneamento'!$C104:$L104)&gt;3,OR('3º Saneamento'!$N104&lt;&gt;'2º Saneamento'!$N104,'3º Saneamento'!$O104&lt;&gt;'2º Saneamento'!$O104,'3º Saneamento'!$P104&lt;&gt;'2º Saneamento'!$P104)),'3º Saneamento'!K104," ")</f>
        <v xml:space="preserve"> </v>
      </c>
      <c r="L104" s="5" t="str">
        <f>IF(AND('3º Saneamento'!$O104&gt;30%,'3º Saneamento'!L104&gt;='3º Saneamento'!$P104,'3º Saneamento'!L104&lt;='3º Saneamento'!$Q104,COUNT('3º Saneamento'!$C104:$L104)&gt;3,OR('3º Saneamento'!$N104&lt;&gt;'2º Saneamento'!$N104,'3º Saneamento'!$O104&lt;&gt;'2º Saneamento'!$O104,'3º Saneamento'!$P104&lt;&gt;'2º Saneamento'!$P104)),'3º Saneamento'!L104," ")</f>
        <v xml:space="preserve"> </v>
      </c>
      <c r="M104" s="44" t="str">
        <f t="shared" si="10"/>
        <v/>
      </c>
      <c r="N104" s="7" t="str">
        <f t="shared" si="11"/>
        <v/>
      </c>
      <c r="O104" s="8" t="str">
        <f t="shared" si="12"/>
        <v/>
      </c>
      <c r="P104" s="6" t="str">
        <f t="shared" si="13"/>
        <v/>
      </c>
      <c r="Q104" s="5" t="str">
        <f t="shared" si="14"/>
        <v/>
      </c>
    </row>
    <row r="105" spans="1:17" ht="12.75" customHeight="1" x14ac:dyDescent="0.25">
      <c r="A105" s="3" t="str">
        <f>IF('Série original'!$A105&lt;&gt;"",'Série original'!$A105,"")</f>
        <v/>
      </c>
      <c r="B105" s="4" t="str">
        <f>IF('Série original'!$B105&lt;&gt;"",'Série original'!$B105,"")</f>
        <v/>
      </c>
      <c r="C105" s="5" t="str">
        <f>IF(AND('3º Saneamento'!$O105&gt;30%,'3º Saneamento'!C105&gt;='3º Saneamento'!$P105,'3º Saneamento'!C105&lt;='3º Saneamento'!$Q105,COUNT('3º Saneamento'!$C105:$L105)&gt;3,OR('3º Saneamento'!$N105&lt;&gt;'2º Saneamento'!$N105,'3º Saneamento'!$O105&lt;&gt;'2º Saneamento'!$O105,'3º Saneamento'!$P105&lt;&gt;'2º Saneamento'!$P105)),'3º Saneamento'!C105," ")</f>
        <v xml:space="preserve"> </v>
      </c>
      <c r="D105" s="5" t="str">
        <f>IF(AND('3º Saneamento'!$O105&gt;30%,'3º Saneamento'!D105&gt;='3º Saneamento'!$P105,'3º Saneamento'!D105&lt;='3º Saneamento'!$Q105,COUNT('3º Saneamento'!$C105:$L105)&gt;3,OR('3º Saneamento'!$N105&lt;&gt;'2º Saneamento'!$N105,'3º Saneamento'!$O105&lt;&gt;'2º Saneamento'!$O105,'3º Saneamento'!$P105&lt;&gt;'2º Saneamento'!$P105)),'3º Saneamento'!D105," ")</f>
        <v xml:space="preserve"> </v>
      </c>
      <c r="E105" s="5" t="str">
        <f>IF(AND('3º Saneamento'!$O105&gt;30%,'3º Saneamento'!E105&gt;='3º Saneamento'!$P105,'3º Saneamento'!E105&lt;='3º Saneamento'!$Q105,COUNT('3º Saneamento'!$C105:$L105)&gt;3,OR('3º Saneamento'!$N105&lt;&gt;'2º Saneamento'!$N105,'3º Saneamento'!$O105&lt;&gt;'2º Saneamento'!$O105,'3º Saneamento'!$P105&lt;&gt;'2º Saneamento'!$P105)),'3º Saneamento'!E105," ")</f>
        <v xml:space="preserve"> </v>
      </c>
      <c r="F105" s="5" t="str">
        <f>IF(AND('3º Saneamento'!$O105&gt;30%,'3º Saneamento'!F105&gt;='3º Saneamento'!$P105,'3º Saneamento'!F105&lt;='3º Saneamento'!$Q105,COUNT('3º Saneamento'!$C105:$L105)&gt;3,OR('3º Saneamento'!$N105&lt;&gt;'2º Saneamento'!$N105,'3º Saneamento'!$O105&lt;&gt;'2º Saneamento'!$O105,'3º Saneamento'!$P105&lt;&gt;'2º Saneamento'!$P105)),'3º Saneamento'!F105," ")</f>
        <v xml:space="preserve"> </v>
      </c>
      <c r="G105" s="5" t="str">
        <f>IF(AND('3º Saneamento'!$O105&gt;30%,'3º Saneamento'!G105&gt;='3º Saneamento'!$P105,'3º Saneamento'!G105&lt;='3º Saneamento'!$Q105,COUNT('3º Saneamento'!$C105:$L105)&gt;3,OR('3º Saneamento'!$N105&lt;&gt;'2º Saneamento'!$N105,'3º Saneamento'!$O105&lt;&gt;'2º Saneamento'!$O105,'3º Saneamento'!$P105&lt;&gt;'2º Saneamento'!$P105)),'3º Saneamento'!G105," ")</f>
        <v xml:space="preserve"> </v>
      </c>
      <c r="H105" s="5" t="str">
        <f>IF(AND('3º Saneamento'!$O105&gt;30%,'3º Saneamento'!H105&gt;='3º Saneamento'!$P105,'3º Saneamento'!H105&lt;='3º Saneamento'!$Q105,COUNT('3º Saneamento'!$C105:$L105)&gt;3,OR('3º Saneamento'!$N105&lt;&gt;'2º Saneamento'!$N105,'3º Saneamento'!$O105&lt;&gt;'2º Saneamento'!$O105,'3º Saneamento'!$P105&lt;&gt;'2º Saneamento'!$P105)),'3º Saneamento'!H105," ")</f>
        <v xml:space="preserve"> </v>
      </c>
      <c r="I105" s="5" t="str">
        <f>IF(AND('3º Saneamento'!$O105&gt;30%,'3º Saneamento'!I105&gt;='3º Saneamento'!$P105,'3º Saneamento'!I105&lt;='3º Saneamento'!$Q105,COUNT('3º Saneamento'!$C105:$L105)&gt;3,OR('3º Saneamento'!$N105&lt;&gt;'2º Saneamento'!$N105,'3º Saneamento'!$O105&lt;&gt;'2º Saneamento'!$O105,'3º Saneamento'!$P105&lt;&gt;'2º Saneamento'!$P105)),'3º Saneamento'!I105," ")</f>
        <v xml:space="preserve"> </v>
      </c>
      <c r="J105" s="5" t="str">
        <f>IF(AND('3º Saneamento'!$O105&gt;30%,'3º Saneamento'!J105&gt;='3º Saneamento'!$P105,'3º Saneamento'!J105&lt;='3º Saneamento'!$Q105,COUNT('3º Saneamento'!$C105:$L105)&gt;3,OR('3º Saneamento'!$N105&lt;&gt;'2º Saneamento'!$N105,'3º Saneamento'!$O105&lt;&gt;'2º Saneamento'!$O105,'3º Saneamento'!$P105&lt;&gt;'2º Saneamento'!$P105)),'3º Saneamento'!J105," ")</f>
        <v xml:space="preserve"> </v>
      </c>
      <c r="K105" s="5" t="str">
        <f>IF(AND('3º Saneamento'!$O105&gt;30%,'3º Saneamento'!K105&gt;='3º Saneamento'!$P105,'3º Saneamento'!K105&lt;='3º Saneamento'!$Q105,COUNT('3º Saneamento'!$C105:$L105)&gt;3,OR('3º Saneamento'!$N105&lt;&gt;'2º Saneamento'!$N105,'3º Saneamento'!$O105&lt;&gt;'2º Saneamento'!$O105,'3º Saneamento'!$P105&lt;&gt;'2º Saneamento'!$P105)),'3º Saneamento'!K105," ")</f>
        <v xml:space="preserve"> </v>
      </c>
      <c r="L105" s="5" t="str">
        <f>IF(AND('3º Saneamento'!$O105&gt;30%,'3º Saneamento'!L105&gt;='3º Saneamento'!$P105,'3º Saneamento'!L105&lt;='3º Saneamento'!$Q105,COUNT('3º Saneamento'!$C105:$L105)&gt;3,OR('3º Saneamento'!$N105&lt;&gt;'2º Saneamento'!$N105,'3º Saneamento'!$O105&lt;&gt;'2º Saneamento'!$O105,'3º Saneamento'!$P105&lt;&gt;'2º Saneamento'!$P105)),'3º Saneamento'!L105," ")</f>
        <v xml:space="preserve"> </v>
      </c>
      <c r="M105" s="44" t="str">
        <f t="shared" si="10"/>
        <v/>
      </c>
      <c r="N105" s="7" t="str">
        <f t="shared" si="11"/>
        <v/>
      </c>
      <c r="O105" s="8" t="str">
        <f t="shared" si="12"/>
        <v/>
      </c>
      <c r="P105" s="6" t="str">
        <f t="shared" si="13"/>
        <v/>
      </c>
      <c r="Q105" s="5" t="str">
        <f t="shared" si="14"/>
        <v/>
      </c>
    </row>
    <row r="106" spans="1:17" ht="12.75" customHeight="1" x14ac:dyDescent="0.25">
      <c r="A106" s="3" t="str">
        <f>IF('Série original'!$A106&lt;&gt;"",'Série original'!$A106,"")</f>
        <v/>
      </c>
      <c r="B106" s="4" t="str">
        <f>IF('Série original'!$B106&lt;&gt;"",'Série original'!$B106,"")</f>
        <v/>
      </c>
      <c r="C106" s="5" t="str">
        <f>IF(AND('3º Saneamento'!$O106&gt;30%,'3º Saneamento'!C106&gt;='3º Saneamento'!$P106,'3º Saneamento'!C106&lt;='3º Saneamento'!$Q106,COUNT('3º Saneamento'!$C106:$L106)&gt;3,OR('3º Saneamento'!$N106&lt;&gt;'2º Saneamento'!$N106,'3º Saneamento'!$O106&lt;&gt;'2º Saneamento'!$O106,'3º Saneamento'!$P106&lt;&gt;'2º Saneamento'!$P106)),'3º Saneamento'!C106," ")</f>
        <v xml:space="preserve"> </v>
      </c>
      <c r="D106" s="5" t="str">
        <f>IF(AND('3º Saneamento'!$O106&gt;30%,'3º Saneamento'!D106&gt;='3º Saneamento'!$P106,'3º Saneamento'!D106&lt;='3º Saneamento'!$Q106,COUNT('3º Saneamento'!$C106:$L106)&gt;3,OR('3º Saneamento'!$N106&lt;&gt;'2º Saneamento'!$N106,'3º Saneamento'!$O106&lt;&gt;'2º Saneamento'!$O106,'3º Saneamento'!$P106&lt;&gt;'2º Saneamento'!$P106)),'3º Saneamento'!D106," ")</f>
        <v xml:space="preserve"> </v>
      </c>
      <c r="E106" s="5" t="str">
        <f>IF(AND('3º Saneamento'!$O106&gt;30%,'3º Saneamento'!E106&gt;='3º Saneamento'!$P106,'3º Saneamento'!E106&lt;='3º Saneamento'!$Q106,COUNT('3º Saneamento'!$C106:$L106)&gt;3,OR('3º Saneamento'!$N106&lt;&gt;'2º Saneamento'!$N106,'3º Saneamento'!$O106&lt;&gt;'2º Saneamento'!$O106,'3º Saneamento'!$P106&lt;&gt;'2º Saneamento'!$P106)),'3º Saneamento'!E106," ")</f>
        <v xml:space="preserve"> </v>
      </c>
      <c r="F106" s="5" t="str">
        <f>IF(AND('3º Saneamento'!$O106&gt;30%,'3º Saneamento'!F106&gt;='3º Saneamento'!$P106,'3º Saneamento'!F106&lt;='3º Saneamento'!$Q106,COUNT('3º Saneamento'!$C106:$L106)&gt;3,OR('3º Saneamento'!$N106&lt;&gt;'2º Saneamento'!$N106,'3º Saneamento'!$O106&lt;&gt;'2º Saneamento'!$O106,'3º Saneamento'!$P106&lt;&gt;'2º Saneamento'!$P106)),'3º Saneamento'!F106," ")</f>
        <v xml:space="preserve"> </v>
      </c>
      <c r="G106" s="5" t="str">
        <f>IF(AND('3º Saneamento'!$O106&gt;30%,'3º Saneamento'!G106&gt;='3º Saneamento'!$P106,'3º Saneamento'!G106&lt;='3º Saneamento'!$Q106,COUNT('3º Saneamento'!$C106:$L106)&gt;3,OR('3º Saneamento'!$N106&lt;&gt;'2º Saneamento'!$N106,'3º Saneamento'!$O106&lt;&gt;'2º Saneamento'!$O106,'3º Saneamento'!$P106&lt;&gt;'2º Saneamento'!$P106)),'3º Saneamento'!G106," ")</f>
        <v xml:space="preserve"> </v>
      </c>
      <c r="H106" s="5" t="str">
        <f>IF(AND('3º Saneamento'!$O106&gt;30%,'3º Saneamento'!H106&gt;='3º Saneamento'!$P106,'3º Saneamento'!H106&lt;='3º Saneamento'!$Q106,COUNT('3º Saneamento'!$C106:$L106)&gt;3,OR('3º Saneamento'!$N106&lt;&gt;'2º Saneamento'!$N106,'3º Saneamento'!$O106&lt;&gt;'2º Saneamento'!$O106,'3º Saneamento'!$P106&lt;&gt;'2º Saneamento'!$P106)),'3º Saneamento'!H106," ")</f>
        <v xml:space="preserve"> </v>
      </c>
      <c r="I106" s="5" t="str">
        <f>IF(AND('3º Saneamento'!$O106&gt;30%,'3º Saneamento'!I106&gt;='3º Saneamento'!$P106,'3º Saneamento'!I106&lt;='3º Saneamento'!$Q106,COUNT('3º Saneamento'!$C106:$L106)&gt;3,OR('3º Saneamento'!$N106&lt;&gt;'2º Saneamento'!$N106,'3º Saneamento'!$O106&lt;&gt;'2º Saneamento'!$O106,'3º Saneamento'!$P106&lt;&gt;'2º Saneamento'!$P106)),'3º Saneamento'!I106," ")</f>
        <v xml:space="preserve"> </v>
      </c>
      <c r="J106" s="5" t="str">
        <f>IF(AND('3º Saneamento'!$O106&gt;30%,'3º Saneamento'!J106&gt;='3º Saneamento'!$P106,'3º Saneamento'!J106&lt;='3º Saneamento'!$Q106,COUNT('3º Saneamento'!$C106:$L106)&gt;3,OR('3º Saneamento'!$N106&lt;&gt;'2º Saneamento'!$N106,'3º Saneamento'!$O106&lt;&gt;'2º Saneamento'!$O106,'3º Saneamento'!$P106&lt;&gt;'2º Saneamento'!$P106)),'3º Saneamento'!J106," ")</f>
        <v xml:space="preserve"> </v>
      </c>
      <c r="K106" s="5" t="str">
        <f>IF(AND('3º Saneamento'!$O106&gt;30%,'3º Saneamento'!K106&gt;='3º Saneamento'!$P106,'3º Saneamento'!K106&lt;='3º Saneamento'!$Q106,COUNT('3º Saneamento'!$C106:$L106)&gt;3,OR('3º Saneamento'!$N106&lt;&gt;'2º Saneamento'!$N106,'3º Saneamento'!$O106&lt;&gt;'2º Saneamento'!$O106,'3º Saneamento'!$P106&lt;&gt;'2º Saneamento'!$P106)),'3º Saneamento'!K106," ")</f>
        <v xml:space="preserve"> </v>
      </c>
      <c r="L106" s="5" t="str">
        <f>IF(AND('3º Saneamento'!$O106&gt;30%,'3º Saneamento'!L106&gt;='3º Saneamento'!$P106,'3º Saneamento'!L106&lt;='3º Saneamento'!$Q106,COUNT('3º Saneamento'!$C106:$L106)&gt;3,OR('3º Saneamento'!$N106&lt;&gt;'2º Saneamento'!$N106,'3º Saneamento'!$O106&lt;&gt;'2º Saneamento'!$O106,'3º Saneamento'!$P106&lt;&gt;'2º Saneamento'!$P106)),'3º Saneamento'!L106," ")</f>
        <v xml:space="preserve"> </v>
      </c>
      <c r="M106" s="44" t="str">
        <f t="shared" si="10"/>
        <v/>
      </c>
      <c r="N106" s="7" t="str">
        <f t="shared" si="11"/>
        <v/>
      </c>
      <c r="O106" s="8" t="str">
        <f t="shared" si="12"/>
        <v/>
      </c>
      <c r="P106" s="6" t="str">
        <f t="shared" si="13"/>
        <v/>
      </c>
      <c r="Q106" s="5" t="str">
        <f t="shared" si="14"/>
        <v/>
      </c>
    </row>
    <row r="107" spans="1:17" ht="12.75" customHeight="1" x14ac:dyDescent="0.25">
      <c r="A107" s="3" t="str">
        <f>IF('Série original'!$A107&lt;&gt;"",'Série original'!$A107,"")</f>
        <v/>
      </c>
      <c r="B107" s="4" t="str">
        <f>IF('Série original'!$B107&lt;&gt;"",'Série original'!$B107,"")</f>
        <v/>
      </c>
      <c r="C107" s="5" t="str">
        <f>IF(AND('3º Saneamento'!$O107&gt;30%,'3º Saneamento'!C107&gt;='3º Saneamento'!$P107,'3º Saneamento'!C107&lt;='3º Saneamento'!$Q107,COUNT('3º Saneamento'!$C107:$L107)&gt;3,OR('3º Saneamento'!$N107&lt;&gt;'2º Saneamento'!$N107,'3º Saneamento'!$O107&lt;&gt;'2º Saneamento'!$O107,'3º Saneamento'!$P107&lt;&gt;'2º Saneamento'!$P107)),'3º Saneamento'!C107," ")</f>
        <v xml:space="preserve"> </v>
      </c>
      <c r="D107" s="5" t="str">
        <f>IF(AND('3º Saneamento'!$O107&gt;30%,'3º Saneamento'!D107&gt;='3º Saneamento'!$P107,'3º Saneamento'!D107&lt;='3º Saneamento'!$Q107,COUNT('3º Saneamento'!$C107:$L107)&gt;3,OR('3º Saneamento'!$N107&lt;&gt;'2º Saneamento'!$N107,'3º Saneamento'!$O107&lt;&gt;'2º Saneamento'!$O107,'3º Saneamento'!$P107&lt;&gt;'2º Saneamento'!$P107)),'3º Saneamento'!D107," ")</f>
        <v xml:space="preserve"> </v>
      </c>
      <c r="E107" s="5" t="str">
        <f>IF(AND('3º Saneamento'!$O107&gt;30%,'3º Saneamento'!E107&gt;='3º Saneamento'!$P107,'3º Saneamento'!E107&lt;='3º Saneamento'!$Q107,COUNT('3º Saneamento'!$C107:$L107)&gt;3,OR('3º Saneamento'!$N107&lt;&gt;'2º Saneamento'!$N107,'3º Saneamento'!$O107&lt;&gt;'2º Saneamento'!$O107,'3º Saneamento'!$P107&lt;&gt;'2º Saneamento'!$P107)),'3º Saneamento'!E107," ")</f>
        <v xml:space="preserve"> </v>
      </c>
      <c r="F107" s="5" t="str">
        <f>IF(AND('3º Saneamento'!$O107&gt;30%,'3º Saneamento'!F107&gt;='3º Saneamento'!$P107,'3º Saneamento'!F107&lt;='3º Saneamento'!$Q107,COUNT('3º Saneamento'!$C107:$L107)&gt;3,OR('3º Saneamento'!$N107&lt;&gt;'2º Saneamento'!$N107,'3º Saneamento'!$O107&lt;&gt;'2º Saneamento'!$O107,'3º Saneamento'!$P107&lt;&gt;'2º Saneamento'!$P107)),'3º Saneamento'!F107," ")</f>
        <v xml:space="preserve"> </v>
      </c>
      <c r="G107" s="5" t="str">
        <f>IF(AND('3º Saneamento'!$O107&gt;30%,'3º Saneamento'!G107&gt;='3º Saneamento'!$P107,'3º Saneamento'!G107&lt;='3º Saneamento'!$Q107,COUNT('3º Saneamento'!$C107:$L107)&gt;3,OR('3º Saneamento'!$N107&lt;&gt;'2º Saneamento'!$N107,'3º Saneamento'!$O107&lt;&gt;'2º Saneamento'!$O107,'3º Saneamento'!$P107&lt;&gt;'2º Saneamento'!$P107)),'3º Saneamento'!G107," ")</f>
        <v xml:space="preserve"> </v>
      </c>
      <c r="H107" s="5" t="str">
        <f>IF(AND('3º Saneamento'!$O107&gt;30%,'3º Saneamento'!H107&gt;='3º Saneamento'!$P107,'3º Saneamento'!H107&lt;='3º Saneamento'!$Q107,COUNT('3º Saneamento'!$C107:$L107)&gt;3,OR('3º Saneamento'!$N107&lt;&gt;'2º Saneamento'!$N107,'3º Saneamento'!$O107&lt;&gt;'2º Saneamento'!$O107,'3º Saneamento'!$P107&lt;&gt;'2º Saneamento'!$P107)),'3º Saneamento'!H107," ")</f>
        <v xml:space="preserve"> </v>
      </c>
      <c r="I107" s="5" t="str">
        <f>IF(AND('3º Saneamento'!$O107&gt;30%,'3º Saneamento'!I107&gt;='3º Saneamento'!$P107,'3º Saneamento'!I107&lt;='3º Saneamento'!$Q107,COUNT('3º Saneamento'!$C107:$L107)&gt;3,OR('3º Saneamento'!$N107&lt;&gt;'2º Saneamento'!$N107,'3º Saneamento'!$O107&lt;&gt;'2º Saneamento'!$O107,'3º Saneamento'!$P107&lt;&gt;'2º Saneamento'!$P107)),'3º Saneamento'!I107," ")</f>
        <v xml:space="preserve"> </v>
      </c>
      <c r="J107" s="5" t="str">
        <f>IF(AND('3º Saneamento'!$O107&gt;30%,'3º Saneamento'!J107&gt;='3º Saneamento'!$P107,'3º Saneamento'!J107&lt;='3º Saneamento'!$Q107,COUNT('3º Saneamento'!$C107:$L107)&gt;3,OR('3º Saneamento'!$N107&lt;&gt;'2º Saneamento'!$N107,'3º Saneamento'!$O107&lt;&gt;'2º Saneamento'!$O107,'3º Saneamento'!$P107&lt;&gt;'2º Saneamento'!$P107)),'3º Saneamento'!J107," ")</f>
        <v xml:space="preserve"> </v>
      </c>
      <c r="K107" s="5" t="str">
        <f>IF(AND('3º Saneamento'!$O107&gt;30%,'3º Saneamento'!K107&gt;='3º Saneamento'!$P107,'3º Saneamento'!K107&lt;='3º Saneamento'!$Q107,COUNT('3º Saneamento'!$C107:$L107)&gt;3,OR('3º Saneamento'!$N107&lt;&gt;'2º Saneamento'!$N107,'3º Saneamento'!$O107&lt;&gt;'2º Saneamento'!$O107,'3º Saneamento'!$P107&lt;&gt;'2º Saneamento'!$P107)),'3º Saneamento'!K107," ")</f>
        <v xml:space="preserve"> </v>
      </c>
      <c r="L107" s="5" t="str">
        <f>IF(AND('3º Saneamento'!$O107&gt;30%,'3º Saneamento'!L107&gt;='3º Saneamento'!$P107,'3º Saneamento'!L107&lt;='3º Saneamento'!$Q107,COUNT('3º Saneamento'!$C107:$L107)&gt;3,OR('3º Saneamento'!$N107&lt;&gt;'2º Saneamento'!$N107,'3º Saneamento'!$O107&lt;&gt;'2º Saneamento'!$O107,'3º Saneamento'!$P107&lt;&gt;'2º Saneamento'!$P107)),'3º Saneamento'!L107," ")</f>
        <v xml:space="preserve"> </v>
      </c>
      <c r="M107" s="44" t="str">
        <f t="shared" si="10"/>
        <v/>
      </c>
      <c r="N107" s="7" t="str">
        <f t="shared" si="11"/>
        <v/>
      </c>
      <c r="O107" s="8" t="str">
        <f t="shared" si="12"/>
        <v/>
      </c>
      <c r="P107" s="6" t="str">
        <f t="shared" si="13"/>
        <v/>
      </c>
      <c r="Q107" s="5" t="str">
        <f t="shared" si="14"/>
        <v/>
      </c>
    </row>
    <row r="108" spans="1:17" ht="12.75" customHeight="1" x14ac:dyDescent="0.25">
      <c r="A108" s="3" t="str">
        <f>IF('Série original'!$A108&lt;&gt;"",'Série original'!$A108,"")</f>
        <v/>
      </c>
      <c r="B108" s="4" t="str">
        <f>IF('Série original'!$B108&lt;&gt;"",'Série original'!$B108,"")</f>
        <v/>
      </c>
      <c r="C108" s="5" t="str">
        <f>IF(AND('3º Saneamento'!$O108&gt;30%,'3º Saneamento'!C108&gt;='3º Saneamento'!$P108,'3º Saneamento'!C108&lt;='3º Saneamento'!$Q108,COUNT('3º Saneamento'!$C108:$L108)&gt;3,OR('3º Saneamento'!$N108&lt;&gt;'2º Saneamento'!$N108,'3º Saneamento'!$O108&lt;&gt;'2º Saneamento'!$O108,'3º Saneamento'!$P108&lt;&gt;'2º Saneamento'!$P108)),'3º Saneamento'!C108," ")</f>
        <v xml:space="preserve"> </v>
      </c>
      <c r="D108" s="5" t="str">
        <f>IF(AND('3º Saneamento'!$O108&gt;30%,'3º Saneamento'!D108&gt;='3º Saneamento'!$P108,'3º Saneamento'!D108&lt;='3º Saneamento'!$Q108,COUNT('3º Saneamento'!$C108:$L108)&gt;3,OR('3º Saneamento'!$N108&lt;&gt;'2º Saneamento'!$N108,'3º Saneamento'!$O108&lt;&gt;'2º Saneamento'!$O108,'3º Saneamento'!$P108&lt;&gt;'2º Saneamento'!$P108)),'3º Saneamento'!D108," ")</f>
        <v xml:space="preserve"> </v>
      </c>
      <c r="E108" s="5" t="str">
        <f>IF(AND('3º Saneamento'!$O108&gt;30%,'3º Saneamento'!E108&gt;='3º Saneamento'!$P108,'3º Saneamento'!E108&lt;='3º Saneamento'!$Q108,COUNT('3º Saneamento'!$C108:$L108)&gt;3,OR('3º Saneamento'!$N108&lt;&gt;'2º Saneamento'!$N108,'3º Saneamento'!$O108&lt;&gt;'2º Saneamento'!$O108,'3º Saneamento'!$P108&lt;&gt;'2º Saneamento'!$P108)),'3º Saneamento'!E108," ")</f>
        <v xml:space="preserve"> </v>
      </c>
      <c r="F108" s="5" t="str">
        <f>IF(AND('3º Saneamento'!$O108&gt;30%,'3º Saneamento'!F108&gt;='3º Saneamento'!$P108,'3º Saneamento'!F108&lt;='3º Saneamento'!$Q108,COUNT('3º Saneamento'!$C108:$L108)&gt;3,OR('3º Saneamento'!$N108&lt;&gt;'2º Saneamento'!$N108,'3º Saneamento'!$O108&lt;&gt;'2º Saneamento'!$O108,'3º Saneamento'!$P108&lt;&gt;'2º Saneamento'!$P108)),'3º Saneamento'!F108," ")</f>
        <v xml:space="preserve"> </v>
      </c>
      <c r="G108" s="5" t="str">
        <f>IF(AND('3º Saneamento'!$O108&gt;30%,'3º Saneamento'!G108&gt;='3º Saneamento'!$P108,'3º Saneamento'!G108&lt;='3º Saneamento'!$Q108,COUNT('3º Saneamento'!$C108:$L108)&gt;3,OR('3º Saneamento'!$N108&lt;&gt;'2º Saneamento'!$N108,'3º Saneamento'!$O108&lt;&gt;'2º Saneamento'!$O108,'3º Saneamento'!$P108&lt;&gt;'2º Saneamento'!$P108)),'3º Saneamento'!G108," ")</f>
        <v xml:space="preserve"> </v>
      </c>
      <c r="H108" s="5" t="str">
        <f>IF(AND('3º Saneamento'!$O108&gt;30%,'3º Saneamento'!H108&gt;='3º Saneamento'!$P108,'3º Saneamento'!H108&lt;='3º Saneamento'!$Q108,COUNT('3º Saneamento'!$C108:$L108)&gt;3,OR('3º Saneamento'!$N108&lt;&gt;'2º Saneamento'!$N108,'3º Saneamento'!$O108&lt;&gt;'2º Saneamento'!$O108,'3º Saneamento'!$P108&lt;&gt;'2º Saneamento'!$P108)),'3º Saneamento'!H108," ")</f>
        <v xml:space="preserve"> </v>
      </c>
      <c r="I108" s="5" t="str">
        <f>IF(AND('3º Saneamento'!$O108&gt;30%,'3º Saneamento'!I108&gt;='3º Saneamento'!$P108,'3º Saneamento'!I108&lt;='3º Saneamento'!$Q108,COUNT('3º Saneamento'!$C108:$L108)&gt;3,OR('3º Saneamento'!$N108&lt;&gt;'2º Saneamento'!$N108,'3º Saneamento'!$O108&lt;&gt;'2º Saneamento'!$O108,'3º Saneamento'!$P108&lt;&gt;'2º Saneamento'!$P108)),'3º Saneamento'!I108," ")</f>
        <v xml:space="preserve"> </v>
      </c>
      <c r="J108" s="5" t="str">
        <f>IF(AND('3º Saneamento'!$O108&gt;30%,'3º Saneamento'!J108&gt;='3º Saneamento'!$P108,'3º Saneamento'!J108&lt;='3º Saneamento'!$Q108,COUNT('3º Saneamento'!$C108:$L108)&gt;3,OR('3º Saneamento'!$N108&lt;&gt;'2º Saneamento'!$N108,'3º Saneamento'!$O108&lt;&gt;'2º Saneamento'!$O108,'3º Saneamento'!$P108&lt;&gt;'2º Saneamento'!$P108)),'3º Saneamento'!J108," ")</f>
        <v xml:space="preserve"> </v>
      </c>
      <c r="K108" s="5" t="str">
        <f>IF(AND('3º Saneamento'!$O108&gt;30%,'3º Saneamento'!K108&gt;='3º Saneamento'!$P108,'3º Saneamento'!K108&lt;='3º Saneamento'!$Q108,COUNT('3º Saneamento'!$C108:$L108)&gt;3,OR('3º Saneamento'!$N108&lt;&gt;'2º Saneamento'!$N108,'3º Saneamento'!$O108&lt;&gt;'2º Saneamento'!$O108,'3º Saneamento'!$P108&lt;&gt;'2º Saneamento'!$P108)),'3º Saneamento'!K108," ")</f>
        <v xml:space="preserve"> </v>
      </c>
      <c r="L108" s="5" t="str">
        <f>IF(AND('3º Saneamento'!$O108&gt;30%,'3º Saneamento'!L108&gt;='3º Saneamento'!$P108,'3º Saneamento'!L108&lt;='3º Saneamento'!$Q108,COUNT('3º Saneamento'!$C108:$L108)&gt;3,OR('3º Saneamento'!$N108&lt;&gt;'2º Saneamento'!$N108,'3º Saneamento'!$O108&lt;&gt;'2º Saneamento'!$O108,'3º Saneamento'!$P108&lt;&gt;'2º Saneamento'!$P108)),'3º Saneamento'!L108," ")</f>
        <v xml:space="preserve"> </v>
      </c>
      <c r="M108" s="44" t="str">
        <f t="shared" si="10"/>
        <v/>
      </c>
      <c r="N108" s="7" t="str">
        <f t="shared" si="11"/>
        <v/>
      </c>
      <c r="O108" s="8" t="str">
        <f t="shared" si="12"/>
        <v/>
      </c>
      <c r="P108" s="6" t="str">
        <f t="shared" si="13"/>
        <v/>
      </c>
      <c r="Q108" s="5" t="str">
        <f t="shared" si="14"/>
        <v/>
      </c>
    </row>
    <row r="109" spans="1:17" ht="12.75" customHeight="1" x14ac:dyDescent="0.25">
      <c r="A109" s="3" t="str">
        <f>IF('Série original'!$A109&lt;&gt;"",'Série original'!$A109,"")</f>
        <v/>
      </c>
      <c r="B109" s="4" t="str">
        <f>IF('Série original'!$B109&lt;&gt;"",'Série original'!$B109,"")</f>
        <v/>
      </c>
      <c r="C109" s="5" t="str">
        <f>IF(AND('3º Saneamento'!$O109&gt;30%,'3º Saneamento'!C109&gt;='3º Saneamento'!$P109,'3º Saneamento'!C109&lt;='3º Saneamento'!$Q109,COUNT('3º Saneamento'!$C109:$L109)&gt;3,OR('3º Saneamento'!$N109&lt;&gt;'2º Saneamento'!$N109,'3º Saneamento'!$O109&lt;&gt;'2º Saneamento'!$O109,'3º Saneamento'!$P109&lt;&gt;'2º Saneamento'!$P109)),'3º Saneamento'!C109," ")</f>
        <v xml:space="preserve"> </v>
      </c>
      <c r="D109" s="5" t="str">
        <f>IF(AND('3º Saneamento'!$O109&gt;30%,'3º Saneamento'!D109&gt;='3º Saneamento'!$P109,'3º Saneamento'!D109&lt;='3º Saneamento'!$Q109,COUNT('3º Saneamento'!$C109:$L109)&gt;3,OR('3º Saneamento'!$N109&lt;&gt;'2º Saneamento'!$N109,'3º Saneamento'!$O109&lt;&gt;'2º Saneamento'!$O109,'3º Saneamento'!$P109&lt;&gt;'2º Saneamento'!$P109)),'3º Saneamento'!D109," ")</f>
        <v xml:space="preserve"> </v>
      </c>
      <c r="E109" s="5" t="str">
        <f>IF(AND('3º Saneamento'!$O109&gt;30%,'3º Saneamento'!E109&gt;='3º Saneamento'!$P109,'3º Saneamento'!E109&lt;='3º Saneamento'!$Q109,COUNT('3º Saneamento'!$C109:$L109)&gt;3,OR('3º Saneamento'!$N109&lt;&gt;'2º Saneamento'!$N109,'3º Saneamento'!$O109&lt;&gt;'2º Saneamento'!$O109,'3º Saneamento'!$P109&lt;&gt;'2º Saneamento'!$P109)),'3º Saneamento'!E109," ")</f>
        <v xml:space="preserve"> </v>
      </c>
      <c r="F109" s="5" t="str">
        <f>IF(AND('3º Saneamento'!$O109&gt;30%,'3º Saneamento'!F109&gt;='3º Saneamento'!$P109,'3º Saneamento'!F109&lt;='3º Saneamento'!$Q109,COUNT('3º Saneamento'!$C109:$L109)&gt;3,OR('3º Saneamento'!$N109&lt;&gt;'2º Saneamento'!$N109,'3º Saneamento'!$O109&lt;&gt;'2º Saneamento'!$O109,'3º Saneamento'!$P109&lt;&gt;'2º Saneamento'!$P109)),'3º Saneamento'!F109," ")</f>
        <v xml:space="preserve"> </v>
      </c>
      <c r="G109" s="5" t="str">
        <f>IF(AND('3º Saneamento'!$O109&gt;30%,'3º Saneamento'!G109&gt;='3º Saneamento'!$P109,'3º Saneamento'!G109&lt;='3º Saneamento'!$Q109,COUNT('3º Saneamento'!$C109:$L109)&gt;3,OR('3º Saneamento'!$N109&lt;&gt;'2º Saneamento'!$N109,'3º Saneamento'!$O109&lt;&gt;'2º Saneamento'!$O109,'3º Saneamento'!$P109&lt;&gt;'2º Saneamento'!$P109)),'3º Saneamento'!G109," ")</f>
        <v xml:space="preserve"> </v>
      </c>
      <c r="H109" s="5" t="str">
        <f>IF(AND('3º Saneamento'!$O109&gt;30%,'3º Saneamento'!H109&gt;='3º Saneamento'!$P109,'3º Saneamento'!H109&lt;='3º Saneamento'!$Q109,COUNT('3º Saneamento'!$C109:$L109)&gt;3,OR('3º Saneamento'!$N109&lt;&gt;'2º Saneamento'!$N109,'3º Saneamento'!$O109&lt;&gt;'2º Saneamento'!$O109,'3º Saneamento'!$P109&lt;&gt;'2º Saneamento'!$P109)),'3º Saneamento'!H109," ")</f>
        <v xml:space="preserve"> </v>
      </c>
      <c r="I109" s="5" t="str">
        <f>IF(AND('3º Saneamento'!$O109&gt;30%,'3º Saneamento'!I109&gt;='3º Saneamento'!$P109,'3º Saneamento'!I109&lt;='3º Saneamento'!$Q109,COUNT('3º Saneamento'!$C109:$L109)&gt;3,OR('3º Saneamento'!$N109&lt;&gt;'2º Saneamento'!$N109,'3º Saneamento'!$O109&lt;&gt;'2º Saneamento'!$O109,'3º Saneamento'!$P109&lt;&gt;'2º Saneamento'!$P109)),'3º Saneamento'!I109," ")</f>
        <v xml:space="preserve"> </v>
      </c>
      <c r="J109" s="5" t="str">
        <f>IF(AND('3º Saneamento'!$O109&gt;30%,'3º Saneamento'!J109&gt;='3º Saneamento'!$P109,'3º Saneamento'!J109&lt;='3º Saneamento'!$Q109,COUNT('3º Saneamento'!$C109:$L109)&gt;3,OR('3º Saneamento'!$N109&lt;&gt;'2º Saneamento'!$N109,'3º Saneamento'!$O109&lt;&gt;'2º Saneamento'!$O109,'3º Saneamento'!$P109&lt;&gt;'2º Saneamento'!$P109)),'3º Saneamento'!J109," ")</f>
        <v xml:space="preserve"> </v>
      </c>
      <c r="K109" s="5" t="str">
        <f>IF(AND('3º Saneamento'!$O109&gt;30%,'3º Saneamento'!K109&gt;='3º Saneamento'!$P109,'3º Saneamento'!K109&lt;='3º Saneamento'!$Q109,COUNT('3º Saneamento'!$C109:$L109)&gt;3,OR('3º Saneamento'!$N109&lt;&gt;'2º Saneamento'!$N109,'3º Saneamento'!$O109&lt;&gt;'2º Saneamento'!$O109,'3º Saneamento'!$P109&lt;&gt;'2º Saneamento'!$P109)),'3º Saneamento'!K109," ")</f>
        <v xml:space="preserve"> </v>
      </c>
      <c r="L109" s="5" t="str">
        <f>IF(AND('3º Saneamento'!$O109&gt;30%,'3º Saneamento'!L109&gt;='3º Saneamento'!$P109,'3º Saneamento'!L109&lt;='3º Saneamento'!$Q109,COUNT('3º Saneamento'!$C109:$L109)&gt;3,OR('3º Saneamento'!$N109&lt;&gt;'2º Saneamento'!$N109,'3º Saneamento'!$O109&lt;&gt;'2º Saneamento'!$O109,'3º Saneamento'!$P109&lt;&gt;'2º Saneamento'!$P109)),'3º Saneamento'!L109," ")</f>
        <v xml:space="preserve"> </v>
      </c>
      <c r="M109" s="44" t="str">
        <f t="shared" si="10"/>
        <v/>
      </c>
      <c r="N109" s="7" t="str">
        <f t="shared" si="11"/>
        <v/>
      </c>
      <c r="O109" s="8" t="str">
        <f t="shared" si="12"/>
        <v/>
      </c>
      <c r="P109" s="6" t="str">
        <f t="shared" si="13"/>
        <v/>
      </c>
      <c r="Q109" s="5" t="str">
        <f t="shared" si="14"/>
        <v/>
      </c>
    </row>
    <row r="110" spans="1:17" ht="12.75" customHeight="1" x14ac:dyDescent="0.25">
      <c r="A110" s="3" t="str">
        <f>IF('Série original'!$A110&lt;&gt;"",'Série original'!$A110,"")</f>
        <v/>
      </c>
      <c r="B110" s="4" t="str">
        <f>IF('Série original'!$B110&lt;&gt;"",'Série original'!$B110,"")</f>
        <v/>
      </c>
      <c r="C110" s="5" t="str">
        <f>IF(AND('3º Saneamento'!$O110&gt;30%,'3º Saneamento'!C110&gt;='3º Saneamento'!$P110,'3º Saneamento'!C110&lt;='3º Saneamento'!$Q110,COUNT('3º Saneamento'!$C110:$L110)&gt;3,OR('3º Saneamento'!$N110&lt;&gt;'2º Saneamento'!$N110,'3º Saneamento'!$O110&lt;&gt;'2º Saneamento'!$O110,'3º Saneamento'!$P110&lt;&gt;'2º Saneamento'!$P110)),'3º Saneamento'!C110," ")</f>
        <v xml:space="preserve"> </v>
      </c>
      <c r="D110" s="5" t="str">
        <f>IF(AND('3º Saneamento'!$O110&gt;30%,'3º Saneamento'!D110&gt;='3º Saneamento'!$P110,'3º Saneamento'!D110&lt;='3º Saneamento'!$Q110,COUNT('3º Saneamento'!$C110:$L110)&gt;3,OR('3º Saneamento'!$N110&lt;&gt;'2º Saneamento'!$N110,'3º Saneamento'!$O110&lt;&gt;'2º Saneamento'!$O110,'3º Saneamento'!$P110&lt;&gt;'2º Saneamento'!$P110)),'3º Saneamento'!D110," ")</f>
        <v xml:space="preserve"> </v>
      </c>
      <c r="E110" s="5" t="str">
        <f>IF(AND('3º Saneamento'!$O110&gt;30%,'3º Saneamento'!E110&gt;='3º Saneamento'!$P110,'3º Saneamento'!E110&lt;='3º Saneamento'!$Q110,COUNT('3º Saneamento'!$C110:$L110)&gt;3,OR('3º Saneamento'!$N110&lt;&gt;'2º Saneamento'!$N110,'3º Saneamento'!$O110&lt;&gt;'2º Saneamento'!$O110,'3º Saneamento'!$P110&lt;&gt;'2º Saneamento'!$P110)),'3º Saneamento'!E110," ")</f>
        <v xml:space="preserve"> </v>
      </c>
      <c r="F110" s="5" t="str">
        <f>IF(AND('3º Saneamento'!$O110&gt;30%,'3º Saneamento'!F110&gt;='3º Saneamento'!$P110,'3º Saneamento'!F110&lt;='3º Saneamento'!$Q110,COUNT('3º Saneamento'!$C110:$L110)&gt;3,OR('3º Saneamento'!$N110&lt;&gt;'2º Saneamento'!$N110,'3º Saneamento'!$O110&lt;&gt;'2º Saneamento'!$O110,'3º Saneamento'!$P110&lt;&gt;'2º Saneamento'!$P110)),'3º Saneamento'!F110," ")</f>
        <v xml:space="preserve"> </v>
      </c>
      <c r="G110" s="5" t="str">
        <f>IF(AND('3º Saneamento'!$O110&gt;30%,'3º Saneamento'!G110&gt;='3º Saneamento'!$P110,'3º Saneamento'!G110&lt;='3º Saneamento'!$Q110,COUNT('3º Saneamento'!$C110:$L110)&gt;3,OR('3º Saneamento'!$N110&lt;&gt;'2º Saneamento'!$N110,'3º Saneamento'!$O110&lt;&gt;'2º Saneamento'!$O110,'3º Saneamento'!$P110&lt;&gt;'2º Saneamento'!$P110)),'3º Saneamento'!G110," ")</f>
        <v xml:space="preserve"> </v>
      </c>
      <c r="H110" s="5" t="str">
        <f>IF(AND('3º Saneamento'!$O110&gt;30%,'3º Saneamento'!H110&gt;='3º Saneamento'!$P110,'3º Saneamento'!H110&lt;='3º Saneamento'!$Q110,COUNT('3º Saneamento'!$C110:$L110)&gt;3,OR('3º Saneamento'!$N110&lt;&gt;'2º Saneamento'!$N110,'3º Saneamento'!$O110&lt;&gt;'2º Saneamento'!$O110,'3º Saneamento'!$P110&lt;&gt;'2º Saneamento'!$P110)),'3º Saneamento'!H110," ")</f>
        <v xml:space="preserve"> </v>
      </c>
      <c r="I110" s="5" t="str">
        <f>IF(AND('3º Saneamento'!$O110&gt;30%,'3º Saneamento'!I110&gt;='3º Saneamento'!$P110,'3º Saneamento'!I110&lt;='3º Saneamento'!$Q110,COUNT('3º Saneamento'!$C110:$L110)&gt;3,OR('3º Saneamento'!$N110&lt;&gt;'2º Saneamento'!$N110,'3º Saneamento'!$O110&lt;&gt;'2º Saneamento'!$O110,'3º Saneamento'!$P110&lt;&gt;'2º Saneamento'!$P110)),'3º Saneamento'!I110," ")</f>
        <v xml:space="preserve"> </v>
      </c>
      <c r="J110" s="5" t="str">
        <f>IF(AND('3º Saneamento'!$O110&gt;30%,'3º Saneamento'!J110&gt;='3º Saneamento'!$P110,'3º Saneamento'!J110&lt;='3º Saneamento'!$Q110,COUNT('3º Saneamento'!$C110:$L110)&gt;3,OR('3º Saneamento'!$N110&lt;&gt;'2º Saneamento'!$N110,'3º Saneamento'!$O110&lt;&gt;'2º Saneamento'!$O110,'3º Saneamento'!$P110&lt;&gt;'2º Saneamento'!$P110)),'3º Saneamento'!J110," ")</f>
        <v xml:space="preserve"> </v>
      </c>
      <c r="K110" s="5" t="str">
        <f>IF(AND('3º Saneamento'!$O110&gt;30%,'3º Saneamento'!K110&gt;='3º Saneamento'!$P110,'3º Saneamento'!K110&lt;='3º Saneamento'!$Q110,COUNT('3º Saneamento'!$C110:$L110)&gt;3,OR('3º Saneamento'!$N110&lt;&gt;'2º Saneamento'!$N110,'3º Saneamento'!$O110&lt;&gt;'2º Saneamento'!$O110,'3º Saneamento'!$P110&lt;&gt;'2º Saneamento'!$P110)),'3º Saneamento'!K110," ")</f>
        <v xml:space="preserve"> </v>
      </c>
      <c r="L110" s="5" t="str">
        <f>IF(AND('3º Saneamento'!$O110&gt;30%,'3º Saneamento'!L110&gt;='3º Saneamento'!$P110,'3º Saneamento'!L110&lt;='3º Saneamento'!$Q110,COUNT('3º Saneamento'!$C110:$L110)&gt;3,OR('3º Saneamento'!$N110&lt;&gt;'2º Saneamento'!$N110,'3º Saneamento'!$O110&lt;&gt;'2º Saneamento'!$O110,'3º Saneamento'!$P110&lt;&gt;'2º Saneamento'!$P110)),'3º Saneamento'!L110," ")</f>
        <v xml:space="preserve"> </v>
      </c>
      <c r="M110" s="44" t="str">
        <f t="shared" si="10"/>
        <v/>
      </c>
      <c r="N110" s="7" t="str">
        <f t="shared" si="11"/>
        <v/>
      </c>
      <c r="O110" s="8" t="str">
        <f t="shared" si="12"/>
        <v/>
      </c>
      <c r="P110" s="6" t="str">
        <f t="shared" si="13"/>
        <v/>
      </c>
      <c r="Q110" s="5" t="str">
        <f t="shared" si="14"/>
        <v/>
      </c>
    </row>
    <row r="111" spans="1:17" ht="12.75" customHeight="1" x14ac:dyDescent="0.25">
      <c r="A111" s="3" t="str">
        <f>IF('Série original'!$A111&lt;&gt;"",'Série original'!$A111,"")</f>
        <v/>
      </c>
      <c r="B111" s="4" t="str">
        <f>IF('Série original'!$B111&lt;&gt;"",'Série original'!$B111,"")</f>
        <v/>
      </c>
      <c r="C111" s="5" t="str">
        <f>IF(AND('3º Saneamento'!$O111&gt;30%,'3º Saneamento'!C111&gt;='3º Saneamento'!$P111,'3º Saneamento'!C111&lt;='3º Saneamento'!$Q111,COUNT('3º Saneamento'!$C111:$L111)&gt;3,OR('3º Saneamento'!$N111&lt;&gt;'2º Saneamento'!$N111,'3º Saneamento'!$O111&lt;&gt;'2º Saneamento'!$O111,'3º Saneamento'!$P111&lt;&gt;'2º Saneamento'!$P111)),'3º Saneamento'!C111," ")</f>
        <v xml:space="preserve"> </v>
      </c>
      <c r="D111" s="5" t="str">
        <f>IF(AND('3º Saneamento'!$O111&gt;30%,'3º Saneamento'!D111&gt;='3º Saneamento'!$P111,'3º Saneamento'!D111&lt;='3º Saneamento'!$Q111,COUNT('3º Saneamento'!$C111:$L111)&gt;3,OR('3º Saneamento'!$N111&lt;&gt;'2º Saneamento'!$N111,'3º Saneamento'!$O111&lt;&gt;'2º Saneamento'!$O111,'3º Saneamento'!$P111&lt;&gt;'2º Saneamento'!$P111)),'3º Saneamento'!D111," ")</f>
        <v xml:space="preserve"> </v>
      </c>
      <c r="E111" s="5" t="str">
        <f>IF(AND('3º Saneamento'!$O111&gt;30%,'3º Saneamento'!E111&gt;='3º Saneamento'!$P111,'3º Saneamento'!E111&lt;='3º Saneamento'!$Q111,COUNT('3º Saneamento'!$C111:$L111)&gt;3,OR('3º Saneamento'!$N111&lt;&gt;'2º Saneamento'!$N111,'3º Saneamento'!$O111&lt;&gt;'2º Saneamento'!$O111,'3º Saneamento'!$P111&lt;&gt;'2º Saneamento'!$P111)),'3º Saneamento'!E111," ")</f>
        <v xml:space="preserve"> </v>
      </c>
      <c r="F111" s="5" t="str">
        <f>IF(AND('3º Saneamento'!$O111&gt;30%,'3º Saneamento'!F111&gt;='3º Saneamento'!$P111,'3º Saneamento'!F111&lt;='3º Saneamento'!$Q111,COUNT('3º Saneamento'!$C111:$L111)&gt;3,OR('3º Saneamento'!$N111&lt;&gt;'2º Saneamento'!$N111,'3º Saneamento'!$O111&lt;&gt;'2º Saneamento'!$O111,'3º Saneamento'!$P111&lt;&gt;'2º Saneamento'!$P111)),'3º Saneamento'!F111," ")</f>
        <v xml:space="preserve"> </v>
      </c>
      <c r="G111" s="5" t="str">
        <f>IF(AND('3º Saneamento'!$O111&gt;30%,'3º Saneamento'!G111&gt;='3º Saneamento'!$P111,'3º Saneamento'!G111&lt;='3º Saneamento'!$Q111,COUNT('3º Saneamento'!$C111:$L111)&gt;3,OR('3º Saneamento'!$N111&lt;&gt;'2º Saneamento'!$N111,'3º Saneamento'!$O111&lt;&gt;'2º Saneamento'!$O111,'3º Saneamento'!$P111&lt;&gt;'2º Saneamento'!$P111)),'3º Saneamento'!G111," ")</f>
        <v xml:space="preserve"> </v>
      </c>
      <c r="H111" s="5" t="str">
        <f>IF(AND('3º Saneamento'!$O111&gt;30%,'3º Saneamento'!H111&gt;='3º Saneamento'!$P111,'3º Saneamento'!H111&lt;='3º Saneamento'!$Q111,COUNT('3º Saneamento'!$C111:$L111)&gt;3,OR('3º Saneamento'!$N111&lt;&gt;'2º Saneamento'!$N111,'3º Saneamento'!$O111&lt;&gt;'2º Saneamento'!$O111,'3º Saneamento'!$P111&lt;&gt;'2º Saneamento'!$P111)),'3º Saneamento'!H111," ")</f>
        <v xml:space="preserve"> </v>
      </c>
      <c r="I111" s="5" t="str">
        <f>IF(AND('3º Saneamento'!$O111&gt;30%,'3º Saneamento'!I111&gt;='3º Saneamento'!$P111,'3º Saneamento'!I111&lt;='3º Saneamento'!$Q111,COUNT('3º Saneamento'!$C111:$L111)&gt;3,OR('3º Saneamento'!$N111&lt;&gt;'2º Saneamento'!$N111,'3º Saneamento'!$O111&lt;&gt;'2º Saneamento'!$O111,'3º Saneamento'!$P111&lt;&gt;'2º Saneamento'!$P111)),'3º Saneamento'!I111," ")</f>
        <v xml:space="preserve"> </v>
      </c>
      <c r="J111" s="5" t="str">
        <f>IF(AND('3º Saneamento'!$O111&gt;30%,'3º Saneamento'!J111&gt;='3º Saneamento'!$P111,'3º Saneamento'!J111&lt;='3º Saneamento'!$Q111,COUNT('3º Saneamento'!$C111:$L111)&gt;3,OR('3º Saneamento'!$N111&lt;&gt;'2º Saneamento'!$N111,'3º Saneamento'!$O111&lt;&gt;'2º Saneamento'!$O111,'3º Saneamento'!$P111&lt;&gt;'2º Saneamento'!$P111)),'3º Saneamento'!J111," ")</f>
        <v xml:space="preserve"> </v>
      </c>
      <c r="K111" s="5" t="str">
        <f>IF(AND('3º Saneamento'!$O111&gt;30%,'3º Saneamento'!K111&gt;='3º Saneamento'!$P111,'3º Saneamento'!K111&lt;='3º Saneamento'!$Q111,COUNT('3º Saneamento'!$C111:$L111)&gt;3,OR('3º Saneamento'!$N111&lt;&gt;'2º Saneamento'!$N111,'3º Saneamento'!$O111&lt;&gt;'2º Saneamento'!$O111,'3º Saneamento'!$P111&lt;&gt;'2º Saneamento'!$P111)),'3º Saneamento'!K111," ")</f>
        <v xml:space="preserve"> </v>
      </c>
      <c r="L111" s="5" t="str">
        <f>IF(AND('3º Saneamento'!$O111&gt;30%,'3º Saneamento'!L111&gt;='3º Saneamento'!$P111,'3º Saneamento'!L111&lt;='3º Saneamento'!$Q111,COUNT('3º Saneamento'!$C111:$L111)&gt;3,OR('3º Saneamento'!$N111&lt;&gt;'2º Saneamento'!$N111,'3º Saneamento'!$O111&lt;&gt;'2º Saneamento'!$O111,'3º Saneamento'!$P111&lt;&gt;'2º Saneamento'!$P111)),'3º Saneamento'!L111," ")</f>
        <v xml:space="preserve"> </v>
      </c>
      <c r="M111" s="44" t="str">
        <f t="shared" si="10"/>
        <v/>
      </c>
      <c r="N111" s="7" t="str">
        <f t="shared" si="11"/>
        <v/>
      </c>
      <c r="O111" s="8" t="str">
        <f t="shared" si="12"/>
        <v/>
      </c>
      <c r="P111" s="6" t="str">
        <f t="shared" si="13"/>
        <v/>
      </c>
      <c r="Q111" s="5" t="str">
        <f t="shared" si="14"/>
        <v/>
      </c>
    </row>
    <row r="112" spans="1:17" ht="12.75" customHeight="1" x14ac:dyDescent="0.25">
      <c r="A112" s="3" t="str">
        <f>IF('Série original'!$A112&lt;&gt;"",'Série original'!$A112,"")</f>
        <v/>
      </c>
      <c r="B112" s="4" t="str">
        <f>IF('Série original'!$B112&lt;&gt;"",'Série original'!$B112,"")</f>
        <v/>
      </c>
      <c r="C112" s="5" t="str">
        <f>IF(AND('3º Saneamento'!$O112&gt;30%,'3º Saneamento'!C112&gt;='3º Saneamento'!$P112,'3º Saneamento'!C112&lt;='3º Saneamento'!$Q112,COUNT('3º Saneamento'!$C112:$L112)&gt;3,OR('3º Saneamento'!$N112&lt;&gt;'2º Saneamento'!$N112,'3º Saneamento'!$O112&lt;&gt;'2º Saneamento'!$O112,'3º Saneamento'!$P112&lt;&gt;'2º Saneamento'!$P112)),'3º Saneamento'!C112," ")</f>
        <v xml:space="preserve"> </v>
      </c>
      <c r="D112" s="5" t="str">
        <f>IF(AND('3º Saneamento'!$O112&gt;30%,'3º Saneamento'!D112&gt;='3º Saneamento'!$P112,'3º Saneamento'!D112&lt;='3º Saneamento'!$Q112,COUNT('3º Saneamento'!$C112:$L112)&gt;3,OR('3º Saneamento'!$N112&lt;&gt;'2º Saneamento'!$N112,'3º Saneamento'!$O112&lt;&gt;'2º Saneamento'!$O112,'3º Saneamento'!$P112&lt;&gt;'2º Saneamento'!$P112)),'3º Saneamento'!D112," ")</f>
        <v xml:space="preserve"> </v>
      </c>
      <c r="E112" s="5" t="str">
        <f>IF(AND('3º Saneamento'!$O112&gt;30%,'3º Saneamento'!E112&gt;='3º Saneamento'!$P112,'3º Saneamento'!E112&lt;='3º Saneamento'!$Q112,COUNT('3º Saneamento'!$C112:$L112)&gt;3,OR('3º Saneamento'!$N112&lt;&gt;'2º Saneamento'!$N112,'3º Saneamento'!$O112&lt;&gt;'2º Saneamento'!$O112,'3º Saneamento'!$P112&lt;&gt;'2º Saneamento'!$P112)),'3º Saneamento'!E112," ")</f>
        <v xml:space="preserve"> </v>
      </c>
      <c r="F112" s="5" t="str">
        <f>IF(AND('3º Saneamento'!$O112&gt;30%,'3º Saneamento'!F112&gt;='3º Saneamento'!$P112,'3º Saneamento'!F112&lt;='3º Saneamento'!$Q112,COUNT('3º Saneamento'!$C112:$L112)&gt;3,OR('3º Saneamento'!$N112&lt;&gt;'2º Saneamento'!$N112,'3º Saneamento'!$O112&lt;&gt;'2º Saneamento'!$O112,'3º Saneamento'!$P112&lt;&gt;'2º Saneamento'!$P112)),'3º Saneamento'!F112," ")</f>
        <v xml:space="preserve"> </v>
      </c>
      <c r="G112" s="5" t="str">
        <f>IF(AND('3º Saneamento'!$O112&gt;30%,'3º Saneamento'!G112&gt;='3º Saneamento'!$P112,'3º Saneamento'!G112&lt;='3º Saneamento'!$Q112,COUNT('3º Saneamento'!$C112:$L112)&gt;3,OR('3º Saneamento'!$N112&lt;&gt;'2º Saneamento'!$N112,'3º Saneamento'!$O112&lt;&gt;'2º Saneamento'!$O112,'3º Saneamento'!$P112&lt;&gt;'2º Saneamento'!$P112)),'3º Saneamento'!G112," ")</f>
        <v xml:space="preserve"> </v>
      </c>
      <c r="H112" s="5" t="str">
        <f>IF(AND('3º Saneamento'!$O112&gt;30%,'3º Saneamento'!H112&gt;='3º Saneamento'!$P112,'3º Saneamento'!H112&lt;='3º Saneamento'!$Q112,COUNT('3º Saneamento'!$C112:$L112)&gt;3,OR('3º Saneamento'!$N112&lt;&gt;'2º Saneamento'!$N112,'3º Saneamento'!$O112&lt;&gt;'2º Saneamento'!$O112,'3º Saneamento'!$P112&lt;&gt;'2º Saneamento'!$P112)),'3º Saneamento'!H112," ")</f>
        <v xml:space="preserve"> </v>
      </c>
      <c r="I112" s="5" t="str">
        <f>IF(AND('3º Saneamento'!$O112&gt;30%,'3º Saneamento'!I112&gt;='3º Saneamento'!$P112,'3º Saneamento'!I112&lt;='3º Saneamento'!$Q112,COUNT('3º Saneamento'!$C112:$L112)&gt;3,OR('3º Saneamento'!$N112&lt;&gt;'2º Saneamento'!$N112,'3º Saneamento'!$O112&lt;&gt;'2º Saneamento'!$O112,'3º Saneamento'!$P112&lt;&gt;'2º Saneamento'!$P112)),'3º Saneamento'!I112," ")</f>
        <v xml:space="preserve"> </v>
      </c>
      <c r="J112" s="5" t="str">
        <f>IF(AND('3º Saneamento'!$O112&gt;30%,'3º Saneamento'!J112&gt;='3º Saneamento'!$P112,'3º Saneamento'!J112&lt;='3º Saneamento'!$Q112,COUNT('3º Saneamento'!$C112:$L112)&gt;3,OR('3º Saneamento'!$N112&lt;&gt;'2º Saneamento'!$N112,'3º Saneamento'!$O112&lt;&gt;'2º Saneamento'!$O112,'3º Saneamento'!$P112&lt;&gt;'2º Saneamento'!$P112)),'3º Saneamento'!J112," ")</f>
        <v xml:space="preserve"> </v>
      </c>
      <c r="K112" s="5" t="str">
        <f>IF(AND('3º Saneamento'!$O112&gt;30%,'3º Saneamento'!K112&gt;='3º Saneamento'!$P112,'3º Saneamento'!K112&lt;='3º Saneamento'!$Q112,COUNT('3º Saneamento'!$C112:$L112)&gt;3,OR('3º Saneamento'!$N112&lt;&gt;'2º Saneamento'!$N112,'3º Saneamento'!$O112&lt;&gt;'2º Saneamento'!$O112,'3º Saneamento'!$P112&lt;&gt;'2º Saneamento'!$P112)),'3º Saneamento'!K112," ")</f>
        <v xml:space="preserve"> </v>
      </c>
      <c r="L112" s="5" t="str">
        <f>IF(AND('3º Saneamento'!$O112&gt;30%,'3º Saneamento'!L112&gt;='3º Saneamento'!$P112,'3º Saneamento'!L112&lt;='3º Saneamento'!$Q112,COUNT('3º Saneamento'!$C112:$L112)&gt;3,OR('3º Saneamento'!$N112&lt;&gt;'2º Saneamento'!$N112,'3º Saneamento'!$O112&lt;&gt;'2º Saneamento'!$O112,'3º Saneamento'!$P112&lt;&gt;'2º Saneamento'!$P112)),'3º Saneamento'!L112," ")</f>
        <v xml:space="preserve"> </v>
      </c>
      <c r="M112" s="44" t="str">
        <f t="shared" si="10"/>
        <v/>
      </c>
      <c r="N112" s="7" t="str">
        <f t="shared" si="11"/>
        <v/>
      </c>
      <c r="O112" s="8" t="str">
        <f t="shared" si="12"/>
        <v/>
      </c>
      <c r="P112" s="6" t="str">
        <f t="shared" si="13"/>
        <v/>
      </c>
      <c r="Q112" s="5" t="str">
        <f t="shared" si="14"/>
        <v/>
      </c>
    </row>
    <row r="113" spans="1:17" ht="12.75" customHeight="1" x14ac:dyDescent="0.25">
      <c r="A113" s="3" t="str">
        <f>IF('Série original'!$A113&lt;&gt;"",'Série original'!$A113,"")</f>
        <v/>
      </c>
      <c r="B113" s="4" t="str">
        <f>IF('Série original'!$B113&lt;&gt;"",'Série original'!$B113,"")</f>
        <v/>
      </c>
      <c r="C113" s="5" t="str">
        <f>IF(AND('3º Saneamento'!$O113&gt;30%,'3º Saneamento'!C113&gt;='3º Saneamento'!$P113,'3º Saneamento'!C113&lt;='3º Saneamento'!$Q113,COUNT('3º Saneamento'!$C113:$L113)&gt;3,OR('3º Saneamento'!$N113&lt;&gt;'2º Saneamento'!$N113,'3º Saneamento'!$O113&lt;&gt;'2º Saneamento'!$O113,'3º Saneamento'!$P113&lt;&gt;'2º Saneamento'!$P113)),'3º Saneamento'!C113," ")</f>
        <v xml:space="preserve"> </v>
      </c>
      <c r="D113" s="5" t="str">
        <f>IF(AND('3º Saneamento'!$O113&gt;30%,'3º Saneamento'!D113&gt;='3º Saneamento'!$P113,'3º Saneamento'!D113&lt;='3º Saneamento'!$Q113,COUNT('3º Saneamento'!$C113:$L113)&gt;3,OR('3º Saneamento'!$N113&lt;&gt;'2º Saneamento'!$N113,'3º Saneamento'!$O113&lt;&gt;'2º Saneamento'!$O113,'3º Saneamento'!$P113&lt;&gt;'2º Saneamento'!$P113)),'3º Saneamento'!D113," ")</f>
        <v xml:space="preserve"> </v>
      </c>
      <c r="E113" s="5" t="str">
        <f>IF(AND('3º Saneamento'!$O113&gt;30%,'3º Saneamento'!E113&gt;='3º Saneamento'!$P113,'3º Saneamento'!E113&lt;='3º Saneamento'!$Q113,COUNT('3º Saneamento'!$C113:$L113)&gt;3,OR('3º Saneamento'!$N113&lt;&gt;'2º Saneamento'!$N113,'3º Saneamento'!$O113&lt;&gt;'2º Saneamento'!$O113,'3º Saneamento'!$P113&lt;&gt;'2º Saneamento'!$P113)),'3º Saneamento'!E113," ")</f>
        <v xml:space="preserve"> </v>
      </c>
      <c r="F113" s="5" t="str">
        <f>IF(AND('3º Saneamento'!$O113&gt;30%,'3º Saneamento'!F113&gt;='3º Saneamento'!$P113,'3º Saneamento'!F113&lt;='3º Saneamento'!$Q113,COUNT('3º Saneamento'!$C113:$L113)&gt;3,OR('3º Saneamento'!$N113&lt;&gt;'2º Saneamento'!$N113,'3º Saneamento'!$O113&lt;&gt;'2º Saneamento'!$O113,'3º Saneamento'!$P113&lt;&gt;'2º Saneamento'!$P113)),'3º Saneamento'!F113," ")</f>
        <v xml:space="preserve"> </v>
      </c>
      <c r="G113" s="5" t="str">
        <f>IF(AND('3º Saneamento'!$O113&gt;30%,'3º Saneamento'!G113&gt;='3º Saneamento'!$P113,'3º Saneamento'!G113&lt;='3º Saneamento'!$Q113,COUNT('3º Saneamento'!$C113:$L113)&gt;3,OR('3º Saneamento'!$N113&lt;&gt;'2º Saneamento'!$N113,'3º Saneamento'!$O113&lt;&gt;'2º Saneamento'!$O113,'3º Saneamento'!$P113&lt;&gt;'2º Saneamento'!$P113)),'3º Saneamento'!G113," ")</f>
        <v xml:space="preserve"> </v>
      </c>
      <c r="H113" s="5" t="str">
        <f>IF(AND('3º Saneamento'!$O113&gt;30%,'3º Saneamento'!H113&gt;='3º Saneamento'!$P113,'3º Saneamento'!H113&lt;='3º Saneamento'!$Q113,COUNT('3º Saneamento'!$C113:$L113)&gt;3,OR('3º Saneamento'!$N113&lt;&gt;'2º Saneamento'!$N113,'3º Saneamento'!$O113&lt;&gt;'2º Saneamento'!$O113,'3º Saneamento'!$P113&lt;&gt;'2º Saneamento'!$P113)),'3º Saneamento'!H113," ")</f>
        <v xml:space="preserve"> </v>
      </c>
      <c r="I113" s="5" t="str">
        <f>IF(AND('3º Saneamento'!$O113&gt;30%,'3º Saneamento'!I113&gt;='3º Saneamento'!$P113,'3º Saneamento'!I113&lt;='3º Saneamento'!$Q113,COUNT('3º Saneamento'!$C113:$L113)&gt;3,OR('3º Saneamento'!$N113&lt;&gt;'2º Saneamento'!$N113,'3º Saneamento'!$O113&lt;&gt;'2º Saneamento'!$O113,'3º Saneamento'!$P113&lt;&gt;'2º Saneamento'!$P113)),'3º Saneamento'!I113," ")</f>
        <v xml:space="preserve"> </v>
      </c>
      <c r="J113" s="5" t="str">
        <f>IF(AND('3º Saneamento'!$O113&gt;30%,'3º Saneamento'!J113&gt;='3º Saneamento'!$P113,'3º Saneamento'!J113&lt;='3º Saneamento'!$Q113,COUNT('3º Saneamento'!$C113:$L113)&gt;3,OR('3º Saneamento'!$N113&lt;&gt;'2º Saneamento'!$N113,'3º Saneamento'!$O113&lt;&gt;'2º Saneamento'!$O113,'3º Saneamento'!$P113&lt;&gt;'2º Saneamento'!$P113)),'3º Saneamento'!J113," ")</f>
        <v xml:space="preserve"> </v>
      </c>
      <c r="K113" s="5" t="str">
        <f>IF(AND('3º Saneamento'!$O113&gt;30%,'3º Saneamento'!K113&gt;='3º Saneamento'!$P113,'3º Saneamento'!K113&lt;='3º Saneamento'!$Q113,COUNT('3º Saneamento'!$C113:$L113)&gt;3,OR('3º Saneamento'!$N113&lt;&gt;'2º Saneamento'!$N113,'3º Saneamento'!$O113&lt;&gt;'2º Saneamento'!$O113,'3º Saneamento'!$P113&lt;&gt;'2º Saneamento'!$P113)),'3º Saneamento'!K113," ")</f>
        <v xml:space="preserve"> </v>
      </c>
      <c r="L113" s="5" t="str">
        <f>IF(AND('3º Saneamento'!$O113&gt;30%,'3º Saneamento'!L113&gt;='3º Saneamento'!$P113,'3º Saneamento'!L113&lt;='3º Saneamento'!$Q113,COUNT('3º Saneamento'!$C113:$L113)&gt;3,OR('3º Saneamento'!$N113&lt;&gt;'2º Saneamento'!$N113,'3º Saneamento'!$O113&lt;&gt;'2º Saneamento'!$O113,'3º Saneamento'!$P113&lt;&gt;'2º Saneamento'!$P113)),'3º Saneamento'!L113," ")</f>
        <v xml:space="preserve"> </v>
      </c>
      <c r="M113" s="44" t="str">
        <f t="shared" si="10"/>
        <v/>
      </c>
      <c r="N113" s="7" t="str">
        <f t="shared" si="11"/>
        <v/>
      </c>
      <c r="O113" s="8" t="str">
        <f t="shared" si="12"/>
        <v/>
      </c>
      <c r="P113" s="6" t="str">
        <f t="shared" si="13"/>
        <v/>
      </c>
      <c r="Q113" s="5" t="str">
        <f t="shared" si="14"/>
        <v/>
      </c>
    </row>
    <row r="114" spans="1:17" ht="12.75" customHeight="1" x14ac:dyDescent="0.25">
      <c r="A114" s="3" t="str">
        <f>IF('Série original'!$A114&lt;&gt;"",'Série original'!$A114,"")</f>
        <v/>
      </c>
      <c r="B114" s="4" t="str">
        <f>IF('Série original'!$B114&lt;&gt;"",'Série original'!$B114,"")</f>
        <v/>
      </c>
      <c r="C114" s="5" t="str">
        <f>IF(AND('3º Saneamento'!$O114&gt;30%,'3º Saneamento'!C114&gt;='3º Saneamento'!$P114,'3º Saneamento'!C114&lt;='3º Saneamento'!$Q114,COUNT('3º Saneamento'!$C114:$L114)&gt;3,OR('3º Saneamento'!$N114&lt;&gt;'2º Saneamento'!$N114,'3º Saneamento'!$O114&lt;&gt;'2º Saneamento'!$O114,'3º Saneamento'!$P114&lt;&gt;'2º Saneamento'!$P114)),'3º Saneamento'!C114," ")</f>
        <v xml:space="preserve"> </v>
      </c>
      <c r="D114" s="5" t="str">
        <f>IF(AND('3º Saneamento'!$O114&gt;30%,'3º Saneamento'!D114&gt;='3º Saneamento'!$P114,'3º Saneamento'!D114&lt;='3º Saneamento'!$Q114,COUNT('3º Saneamento'!$C114:$L114)&gt;3,OR('3º Saneamento'!$N114&lt;&gt;'2º Saneamento'!$N114,'3º Saneamento'!$O114&lt;&gt;'2º Saneamento'!$O114,'3º Saneamento'!$P114&lt;&gt;'2º Saneamento'!$P114)),'3º Saneamento'!D114," ")</f>
        <v xml:space="preserve"> </v>
      </c>
      <c r="E114" s="5" t="str">
        <f>IF(AND('3º Saneamento'!$O114&gt;30%,'3º Saneamento'!E114&gt;='3º Saneamento'!$P114,'3º Saneamento'!E114&lt;='3º Saneamento'!$Q114,COUNT('3º Saneamento'!$C114:$L114)&gt;3,OR('3º Saneamento'!$N114&lt;&gt;'2º Saneamento'!$N114,'3º Saneamento'!$O114&lt;&gt;'2º Saneamento'!$O114,'3º Saneamento'!$P114&lt;&gt;'2º Saneamento'!$P114)),'3º Saneamento'!E114," ")</f>
        <v xml:space="preserve"> </v>
      </c>
      <c r="F114" s="5" t="str">
        <f>IF(AND('3º Saneamento'!$O114&gt;30%,'3º Saneamento'!F114&gt;='3º Saneamento'!$P114,'3º Saneamento'!F114&lt;='3º Saneamento'!$Q114,COUNT('3º Saneamento'!$C114:$L114)&gt;3,OR('3º Saneamento'!$N114&lt;&gt;'2º Saneamento'!$N114,'3º Saneamento'!$O114&lt;&gt;'2º Saneamento'!$O114,'3º Saneamento'!$P114&lt;&gt;'2º Saneamento'!$P114)),'3º Saneamento'!F114," ")</f>
        <v xml:space="preserve"> </v>
      </c>
      <c r="G114" s="5" t="str">
        <f>IF(AND('3º Saneamento'!$O114&gt;30%,'3º Saneamento'!G114&gt;='3º Saneamento'!$P114,'3º Saneamento'!G114&lt;='3º Saneamento'!$Q114,COUNT('3º Saneamento'!$C114:$L114)&gt;3,OR('3º Saneamento'!$N114&lt;&gt;'2º Saneamento'!$N114,'3º Saneamento'!$O114&lt;&gt;'2º Saneamento'!$O114,'3º Saneamento'!$P114&lt;&gt;'2º Saneamento'!$P114)),'3º Saneamento'!G114," ")</f>
        <v xml:space="preserve"> </v>
      </c>
      <c r="H114" s="5" t="str">
        <f>IF(AND('3º Saneamento'!$O114&gt;30%,'3º Saneamento'!H114&gt;='3º Saneamento'!$P114,'3º Saneamento'!H114&lt;='3º Saneamento'!$Q114,COUNT('3º Saneamento'!$C114:$L114)&gt;3,OR('3º Saneamento'!$N114&lt;&gt;'2º Saneamento'!$N114,'3º Saneamento'!$O114&lt;&gt;'2º Saneamento'!$O114,'3º Saneamento'!$P114&lt;&gt;'2º Saneamento'!$P114)),'3º Saneamento'!H114," ")</f>
        <v xml:space="preserve"> </v>
      </c>
      <c r="I114" s="5" t="str">
        <f>IF(AND('3º Saneamento'!$O114&gt;30%,'3º Saneamento'!I114&gt;='3º Saneamento'!$P114,'3º Saneamento'!I114&lt;='3º Saneamento'!$Q114,COUNT('3º Saneamento'!$C114:$L114)&gt;3,OR('3º Saneamento'!$N114&lt;&gt;'2º Saneamento'!$N114,'3º Saneamento'!$O114&lt;&gt;'2º Saneamento'!$O114,'3º Saneamento'!$P114&lt;&gt;'2º Saneamento'!$P114)),'3º Saneamento'!I114," ")</f>
        <v xml:space="preserve"> </v>
      </c>
      <c r="J114" s="5" t="str">
        <f>IF(AND('3º Saneamento'!$O114&gt;30%,'3º Saneamento'!J114&gt;='3º Saneamento'!$P114,'3º Saneamento'!J114&lt;='3º Saneamento'!$Q114,COUNT('3º Saneamento'!$C114:$L114)&gt;3,OR('3º Saneamento'!$N114&lt;&gt;'2º Saneamento'!$N114,'3º Saneamento'!$O114&lt;&gt;'2º Saneamento'!$O114,'3º Saneamento'!$P114&lt;&gt;'2º Saneamento'!$P114)),'3º Saneamento'!J114," ")</f>
        <v xml:space="preserve"> </v>
      </c>
      <c r="K114" s="5" t="str">
        <f>IF(AND('3º Saneamento'!$O114&gt;30%,'3º Saneamento'!K114&gt;='3º Saneamento'!$P114,'3º Saneamento'!K114&lt;='3º Saneamento'!$Q114,COUNT('3º Saneamento'!$C114:$L114)&gt;3,OR('3º Saneamento'!$N114&lt;&gt;'2º Saneamento'!$N114,'3º Saneamento'!$O114&lt;&gt;'2º Saneamento'!$O114,'3º Saneamento'!$P114&lt;&gt;'2º Saneamento'!$P114)),'3º Saneamento'!K114," ")</f>
        <v xml:space="preserve"> </v>
      </c>
      <c r="L114" s="5" t="str">
        <f>IF(AND('3º Saneamento'!$O114&gt;30%,'3º Saneamento'!L114&gt;='3º Saneamento'!$P114,'3º Saneamento'!L114&lt;='3º Saneamento'!$Q114,COUNT('3º Saneamento'!$C114:$L114)&gt;3,OR('3º Saneamento'!$N114&lt;&gt;'2º Saneamento'!$N114,'3º Saneamento'!$O114&lt;&gt;'2º Saneamento'!$O114,'3º Saneamento'!$P114&lt;&gt;'2º Saneamento'!$P114)),'3º Saneamento'!L114," ")</f>
        <v xml:space="preserve"> </v>
      </c>
      <c r="M114" s="44" t="str">
        <f t="shared" si="10"/>
        <v/>
      </c>
      <c r="N114" s="7" t="str">
        <f t="shared" si="11"/>
        <v/>
      </c>
      <c r="O114" s="8" t="str">
        <f t="shared" si="12"/>
        <v/>
      </c>
      <c r="P114" s="6" t="str">
        <f t="shared" si="13"/>
        <v/>
      </c>
      <c r="Q114" s="5" t="str">
        <f t="shared" si="14"/>
        <v/>
      </c>
    </row>
    <row r="115" spans="1:17" ht="12.75" customHeight="1" x14ac:dyDescent="0.25">
      <c r="A115" s="3" t="str">
        <f>IF('Série original'!$A115&lt;&gt;"",'Série original'!$A115,"")</f>
        <v/>
      </c>
      <c r="B115" s="4" t="str">
        <f>IF('Série original'!$B115&lt;&gt;"",'Série original'!$B115,"")</f>
        <v/>
      </c>
      <c r="C115" s="5" t="str">
        <f>IF(AND('3º Saneamento'!$O115&gt;30%,'3º Saneamento'!C115&gt;='3º Saneamento'!$P115,'3º Saneamento'!C115&lt;='3º Saneamento'!$Q115,COUNT('3º Saneamento'!$C115:$L115)&gt;3,OR('3º Saneamento'!$N115&lt;&gt;'2º Saneamento'!$N115,'3º Saneamento'!$O115&lt;&gt;'2º Saneamento'!$O115,'3º Saneamento'!$P115&lt;&gt;'2º Saneamento'!$P115)),'3º Saneamento'!C115," ")</f>
        <v xml:space="preserve"> </v>
      </c>
      <c r="D115" s="5" t="str">
        <f>IF(AND('3º Saneamento'!$O115&gt;30%,'3º Saneamento'!D115&gt;='3º Saneamento'!$P115,'3º Saneamento'!D115&lt;='3º Saneamento'!$Q115,COUNT('3º Saneamento'!$C115:$L115)&gt;3,OR('3º Saneamento'!$N115&lt;&gt;'2º Saneamento'!$N115,'3º Saneamento'!$O115&lt;&gt;'2º Saneamento'!$O115,'3º Saneamento'!$P115&lt;&gt;'2º Saneamento'!$P115)),'3º Saneamento'!D115," ")</f>
        <v xml:space="preserve"> </v>
      </c>
      <c r="E115" s="5" t="str">
        <f>IF(AND('3º Saneamento'!$O115&gt;30%,'3º Saneamento'!E115&gt;='3º Saneamento'!$P115,'3º Saneamento'!E115&lt;='3º Saneamento'!$Q115,COUNT('3º Saneamento'!$C115:$L115)&gt;3,OR('3º Saneamento'!$N115&lt;&gt;'2º Saneamento'!$N115,'3º Saneamento'!$O115&lt;&gt;'2º Saneamento'!$O115,'3º Saneamento'!$P115&lt;&gt;'2º Saneamento'!$P115)),'3º Saneamento'!E115," ")</f>
        <v xml:space="preserve"> </v>
      </c>
      <c r="F115" s="5" t="str">
        <f>IF(AND('3º Saneamento'!$O115&gt;30%,'3º Saneamento'!F115&gt;='3º Saneamento'!$P115,'3º Saneamento'!F115&lt;='3º Saneamento'!$Q115,COUNT('3º Saneamento'!$C115:$L115)&gt;3,OR('3º Saneamento'!$N115&lt;&gt;'2º Saneamento'!$N115,'3º Saneamento'!$O115&lt;&gt;'2º Saneamento'!$O115,'3º Saneamento'!$P115&lt;&gt;'2º Saneamento'!$P115)),'3º Saneamento'!F115," ")</f>
        <v xml:space="preserve"> </v>
      </c>
      <c r="G115" s="5" t="str">
        <f>IF(AND('3º Saneamento'!$O115&gt;30%,'3º Saneamento'!G115&gt;='3º Saneamento'!$P115,'3º Saneamento'!G115&lt;='3º Saneamento'!$Q115,COUNT('3º Saneamento'!$C115:$L115)&gt;3,OR('3º Saneamento'!$N115&lt;&gt;'2º Saneamento'!$N115,'3º Saneamento'!$O115&lt;&gt;'2º Saneamento'!$O115,'3º Saneamento'!$P115&lt;&gt;'2º Saneamento'!$P115)),'3º Saneamento'!G115," ")</f>
        <v xml:space="preserve"> </v>
      </c>
      <c r="H115" s="5" t="str">
        <f>IF(AND('3º Saneamento'!$O115&gt;30%,'3º Saneamento'!H115&gt;='3º Saneamento'!$P115,'3º Saneamento'!H115&lt;='3º Saneamento'!$Q115,COUNT('3º Saneamento'!$C115:$L115)&gt;3,OR('3º Saneamento'!$N115&lt;&gt;'2º Saneamento'!$N115,'3º Saneamento'!$O115&lt;&gt;'2º Saneamento'!$O115,'3º Saneamento'!$P115&lt;&gt;'2º Saneamento'!$P115)),'3º Saneamento'!H115," ")</f>
        <v xml:space="preserve"> </v>
      </c>
      <c r="I115" s="5" t="str">
        <f>IF(AND('3º Saneamento'!$O115&gt;30%,'3º Saneamento'!I115&gt;='3º Saneamento'!$P115,'3º Saneamento'!I115&lt;='3º Saneamento'!$Q115,COUNT('3º Saneamento'!$C115:$L115)&gt;3,OR('3º Saneamento'!$N115&lt;&gt;'2º Saneamento'!$N115,'3º Saneamento'!$O115&lt;&gt;'2º Saneamento'!$O115,'3º Saneamento'!$P115&lt;&gt;'2º Saneamento'!$P115)),'3º Saneamento'!I115," ")</f>
        <v xml:space="preserve"> </v>
      </c>
      <c r="J115" s="5" t="str">
        <f>IF(AND('3º Saneamento'!$O115&gt;30%,'3º Saneamento'!J115&gt;='3º Saneamento'!$P115,'3º Saneamento'!J115&lt;='3º Saneamento'!$Q115,COUNT('3º Saneamento'!$C115:$L115)&gt;3,OR('3º Saneamento'!$N115&lt;&gt;'2º Saneamento'!$N115,'3º Saneamento'!$O115&lt;&gt;'2º Saneamento'!$O115,'3º Saneamento'!$P115&lt;&gt;'2º Saneamento'!$P115)),'3º Saneamento'!J115," ")</f>
        <v xml:space="preserve"> </v>
      </c>
      <c r="K115" s="5" t="str">
        <f>IF(AND('3º Saneamento'!$O115&gt;30%,'3º Saneamento'!K115&gt;='3º Saneamento'!$P115,'3º Saneamento'!K115&lt;='3º Saneamento'!$Q115,COUNT('3º Saneamento'!$C115:$L115)&gt;3,OR('3º Saneamento'!$N115&lt;&gt;'2º Saneamento'!$N115,'3º Saneamento'!$O115&lt;&gt;'2º Saneamento'!$O115,'3º Saneamento'!$P115&lt;&gt;'2º Saneamento'!$P115)),'3º Saneamento'!K115," ")</f>
        <v xml:space="preserve"> </v>
      </c>
      <c r="L115" s="5" t="str">
        <f>IF(AND('3º Saneamento'!$O115&gt;30%,'3º Saneamento'!L115&gt;='3º Saneamento'!$P115,'3º Saneamento'!L115&lt;='3º Saneamento'!$Q115,COUNT('3º Saneamento'!$C115:$L115)&gt;3,OR('3º Saneamento'!$N115&lt;&gt;'2º Saneamento'!$N115,'3º Saneamento'!$O115&lt;&gt;'2º Saneamento'!$O115,'3º Saneamento'!$P115&lt;&gt;'2º Saneamento'!$P115)),'3º Saneamento'!L115," ")</f>
        <v xml:space="preserve"> </v>
      </c>
      <c r="M115" s="44" t="str">
        <f t="shared" si="10"/>
        <v/>
      </c>
      <c r="N115" s="7" t="str">
        <f t="shared" si="11"/>
        <v/>
      </c>
      <c r="O115" s="8" t="str">
        <f t="shared" si="12"/>
        <v/>
      </c>
      <c r="P115" s="6" t="str">
        <f t="shared" si="13"/>
        <v/>
      </c>
      <c r="Q115" s="5" t="str">
        <f t="shared" si="14"/>
        <v/>
      </c>
    </row>
    <row r="116" spans="1:17" ht="12.75" customHeight="1" x14ac:dyDescent="0.25">
      <c r="A116" s="3" t="str">
        <f>IF('Série original'!$A116&lt;&gt;"",'Série original'!$A116,"")</f>
        <v/>
      </c>
      <c r="B116" s="4" t="str">
        <f>IF('Série original'!$B116&lt;&gt;"",'Série original'!$B116,"")</f>
        <v/>
      </c>
      <c r="C116" s="5" t="str">
        <f>IF(AND('3º Saneamento'!$O116&gt;30%,'3º Saneamento'!C116&gt;='3º Saneamento'!$P116,'3º Saneamento'!C116&lt;='3º Saneamento'!$Q116,COUNT('3º Saneamento'!$C116:$L116)&gt;3,OR('3º Saneamento'!$N116&lt;&gt;'2º Saneamento'!$N116,'3º Saneamento'!$O116&lt;&gt;'2º Saneamento'!$O116,'3º Saneamento'!$P116&lt;&gt;'2º Saneamento'!$P116)),'3º Saneamento'!C116," ")</f>
        <v xml:space="preserve"> </v>
      </c>
      <c r="D116" s="5" t="str">
        <f>IF(AND('3º Saneamento'!$O116&gt;30%,'3º Saneamento'!D116&gt;='3º Saneamento'!$P116,'3º Saneamento'!D116&lt;='3º Saneamento'!$Q116,COUNT('3º Saneamento'!$C116:$L116)&gt;3,OR('3º Saneamento'!$N116&lt;&gt;'2º Saneamento'!$N116,'3º Saneamento'!$O116&lt;&gt;'2º Saneamento'!$O116,'3º Saneamento'!$P116&lt;&gt;'2º Saneamento'!$P116)),'3º Saneamento'!D116," ")</f>
        <v xml:space="preserve"> </v>
      </c>
      <c r="E116" s="5" t="str">
        <f>IF(AND('3º Saneamento'!$O116&gt;30%,'3º Saneamento'!E116&gt;='3º Saneamento'!$P116,'3º Saneamento'!E116&lt;='3º Saneamento'!$Q116,COUNT('3º Saneamento'!$C116:$L116)&gt;3,OR('3º Saneamento'!$N116&lt;&gt;'2º Saneamento'!$N116,'3º Saneamento'!$O116&lt;&gt;'2º Saneamento'!$O116,'3º Saneamento'!$P116&lt;&gt;'2º Saneamento'!$P116)),'3º Saneamento'!E116," ")</f>
        <v xml:space="preserve"> </v>
      </c>
      <c r="F116" s="5" t="str">
        <f>IF(AND('3º Saneamento'!$O116&gt;30%,'3º Saneamento'!F116&gt;='3º Saneamento'!$P116,'3º Saneamento'!F116&lt;='3º Saneamento'!$Q116,COUNT('3º Saneamento'!$C116:$L116)&gt;3,OR('3º Saneamento'!$N116&lt;&gt;'2º Saneamento'!$N116,'3º Saneamento'!$O116&lt;&gt;'2º Saneamento'!$O116,'3º Saneamento'!$P116&lt;&gt;'2º Saneamento'!$P116)),'3º Saneamento'!F116," ")</f>
        <v xml:space="preserve"> </v>
      </c>
      <c r="G116" s="5" t="str">
        <f>IF(AND('3º Saneamento'!$O116&gt;30%,'3º Saneamento'!G116&gt;='3º Saneamento'!$P116,'3º Saneamento'!G116&lt;='3º Saneamento'!$Q116,COUNT('3º Saneamento'!$C116:$L116)&gt;3,OR('3º Saneamento'!$N116&lt;&gt;'2º Saneamento'!$N116,'3º Saneamento'!$O116&lt;&gt;'2º Saneamento'!$O116,'3º Saneamento'!$P116&lt;&gt;'2º Saneamento'!$P116)),'3º Saneamento'!G116," ")</f>
        <v xml:space="preserve"> </v>
      </c>
      <c r="H116" s="5" t="str">
        <f>IF(AND('3º Saneamento'!$O116&gt;30%,'3º Saneamento'!H116&gt;='3º Saneamento'!$P116,'3º Saneamento'!H116&lt;='3º Saneamento'!$Q116,COUNT('3º Saneamento'!$C116:$L116)&gt;3,OR('3º Saneamento'!$N116&lt;&gt;'2º Saneamento'!$N116,'3º Saneamento'!$O116&lt;&gt;'2º Saneamento'!$O116,'3º Saneamento'!$P116&lt;&gt;'2º Saneamento'!$P116)),'3º Saneamento'!H116," ")</f>
        <v xml:space="preserve"> </v>
      </c>
      <c r="I116" s="5" t="str">
        <f>IF(AND('3º Saneamento'!$O116&gt;30%,'3º Saneamento'!I116&gt;='3º Saneamento'!$P116,'3º Saneamento'!I116&lt;='3º Saneamento'!$Q116,COUNT('3º Saneamento'!$C116:$L116)&gt;3,OR('3º Saneamento'!$N116&lt;&gt;'2º Saneamento'!$N116,'3º Saneamento'!$O116&lt;&gt;'2º Saneamento'!$O116,'3º Saneamento'!$P116&lt;&gt;'2º Saneamento'!$P116)),'3º Saneamento'!I116," ")</f>
        <v xml:space="preserve"> </v>
      </c>
      <c r="J116" s="5" t="str">
        <f>IF(AND('3º Saneamento'!$O116&gt;30%,'3º Saneamento'!J116&gt;='3º Saneamento'!$P116,'3º Saneamento'!J116&lt;='3º Saneamento'!$Q116,COUNT('3º Saneamento'!$C116:$L116)&gt;3,OR('3º Saneamento'!$N116&lt;&gt;'2º Saneamento'!$N116,'3º Saneamento'!$O116&lt;&gt;'2º Saneamento'!$O116,'3º Saneamento'!$P116&lt;&gt;'2º Saneamento'!$P116)),'3º Saneamento'!J116," ")</f>
        <v xml:space="preserve"> </v>
      </c>
      <c r="K116" s="5" t="str">
        <f>IF(AND('3º Saneamento'!$O116&gt;30%,'3º Saneamento'!K116&gt;='3º Saneamento'!$P116,'3º Saneamento'!K116&lt;='3º Saneamento'!$Q116,COUNT('3º Saneamento'!$C116:$L116)&gt;3,OR('3º Saneamento'!$N116&lt;&gt;'2º Saneamento'!$N116,'3º Saneamento'!$O116&lt;&gt;'2º Saneamento'!$O116,'3º Saneamento'!$P116&lt;&gt;'2º Saneamento'!$P116)),'3º Saneamento'!K116," ")</f>
        <v xml:space="preserve"> </v>
      </c>
      <c r="L116" s="5" t="str">
        <f>IF(AND('3º Saneamento'!$O116&gt;30%,'3º Saneamento'!L116&gt;='3º Saneamento'!$P116,'3º Saneamento'!L116&lt;='3º Saneamento'!$Q116,COUNT('3º Saneamento'!$C116:$L116)&gt;3,OR('3º Saneamento'!$N116&lt;&gt;'2º Saneamento'!$N116,'3º Saneamento'!$O116&lt;&gt;'2º Saneamento'!$O116,'3º Saneamento'!$P116&lt;&gt;'2º Saneamento'!$P116)),'3º Saneamento'!L116," ")</f>
        <v xml:space="preserve"> </v>
      </c>
      <c r="M116" s="44" t="str">
        <f t="shared" si="10"/>
        <v/>
      </c>
      <c r="N116" s="7" t="str">
        <f t="shared" si="11"/>
        <v/>
      </c>
      <c r="O116" s="8" t="str">
        <f t="shared" si="12"/>
        <v/>
      </c>
      <c r="P116" s="6" t="str">
        <f t="shared" si="13"/>
        <v/>
      </c>
      <c r="Q116" s="5" t="str">
        <f t="shared" si="14"/>
        <v/>
      </c>
    </row>
    <row r="117" spans="1:17" ht="12.75" customHeight="1" x14ac:dyDescent="0.25">
      <c r="A117" s="3" t="str">
        <f>IF('Série original'!$A117&lt;&gt;"",'Série original'!$A117,"")</f>
        <v/>
      </c>
      <c r="B117" s="4" t="str">
        <f>IF('Série original'!$B117&lt;&gt;"",'Série original'!$B117,"")</f>
        <v/>
      </c>
      <c r="C117" s="5" t="str">
        <f>IF(AND('3º Saneamento'!$O117&gt;30%,'3º Saneamento'!C117&gt;='3º Saneamento'!$P117,'3º Saneamento'!C117&lt;='3º Saneamento'!$Q117,COUNT('3º Saneamento'!$C117:$L117)&gt;3,OR('3º Saneamento'!$N117&lt;&gt;'2º Saneamento'!$N117,'3º Saneamento'!$O117&lt;&gt;'2º Saneamento'!$O117,'3º Saneamento'!$P117&lt;&gt;'2º Saneamento'!$P117)),'3º Saneamento'!C117," ")</f>
        <v xml:space="preserve"> </v>
      </c>
      <c r="D117" s="5" t="str">
        <f>IF(AND('3º Saneamento'!$O117&gt;30%,'3º Saneamento'!D117&gt;='3º Saneamento'!$P117,'3º Saneamento'!D117&lt;='3º Saneamento'!$Q117,COUNT('3º Saneamento'!$C117:$L117)&gt;3,OR('3º Saneamento'!$N117&lt;&gt;'2º Saneamento'!$N117,'3º Saneamento'!$O117&lt;&gt;'2º Saneamento'!$O117,'3º Saneamento'!$P117&lt;&gt;'2º Saneamento'!$P117)),'3º Saneamento'!D117," ")</f>
        <v xml:space="preserve"> </v>
      </c>
      <c r="E117" s="5" t="str">
        <f>IF(AND('3º Saneamento'!$O117&gt;30%,'3º Saneamento'!E117&gt;='3º Saneamento'!$P117,'3º Saneamento'!E117&lt;='3º Saneamento'!$Q117,COUNT('3º Saneamento'!$C117:$L117)&gt;3,OR('3º Saneamento'!$N117&lt;&gt;'2º Saneamento'!$N117,'3º Saneamento'!$O117&lt;&gt;'2º Saneamento'!$O117,'3º Saneamento'!$P117&lt;&gt;'2º Saneamento'!$P117)),'3º Saneamento'!E117," ")</f>
        <v xml:space="preserve"> </v>
      </c>
      <c r="F117" s="5" t="str">
        <f>IF(AND('3º Saneamento'!$O117&gt;30%,'3º Saneamento'!F117&gt;='3º Saneamento'!$P117,'3º Saneamento'!F117&lt;='3º Saneamento'!$Q117,COUNT('3º Saneamento'!$C117:$L117)&gt;3,OR('3º Saneamento'!$N117&lt;&gt;'2º Saneamento'!$N117,'3º Saneamento'!$O117&lt;&gt;'2º Saneamento'!$O117,'3º Saneamento'!$P117&lt;&gt;'2º Saneamento'!$P117)),'3º Saneamento'!F117," ")</f>
        <v xml:space="preserve"> </v>
      </c>
      <c r="G117" s="5" t="str">
        <f>IF(AND('3º Saneamento'!$O117&gt;30%,'3º Saneamento'!G117&gt;='3º Saneamento'!$P117,'3º Saneamento'!G117&lt;='3º Saneamento'!$Q117,COUNT('3º Saneamento'!$C117:$L117)&gt;3,OR('3º Saneamento'!$N117&lt;&gt;'2º Saneamento'!$N117,'3º Saneamento'!$O117&lt;&gt;'2º Saneamento'!$O117,'3º Saneamento'!$P117&lt;&gt;'2º Saneamento'!$P117)),'3º Saneamento'!G117," ")</f>
        <v xml:space="preserve"> </v>
      </c>
      <c r="H117" s="5" t="str">
        <f>IF(AND('3º Saneamento'!$O117&gt;30%,'3º Saneamento'!H117&gt;='3º Saneamento'!$P117,'3º Saneamento'!H117&lt;='3º Saneamento'!$Q117,COUNT('3º Saneamento'!$C117:$L117)&gt;3,OR('3º Saneamento'!$N117&lt;&gt;'2º Saneamento'!$N117,'3º Saneamento'!$O117&lt;&gt;'2º Saneamento'!$O117,'3º Saneamento'!$P117&lt;&gt;'2º Saneamento'!$P117)),'3º Saneamento'!H117," ")</f>
        <v xml:space="preserve"> </v>
      </c>
      <c r="I117" s="5" t="str">
        <f>IF(AND('3º Saneamento'!$O117&gt;30%,'3º Saneamento'!I117&gt;='3º Saneamento'!$P117,'3º Saneamento'!I117&lt;='3º Saneamento'!$Q117,COUNT('3º Saneamento'!$C117:$L117)&gt;3,OR('3º Saneamento'!$N117&lt;&gt;'2º Saneamento'!$N117,'3º Saneamento'!$O117&lt;&gt;'2º Saneamento'!$O117,'3º Saneamento'!$P117&lt;&gt;'2º Saneamento'!$P117)),'3º Saneamento'!I117," ")</f>
        <v xml:space="preserve"> </v>
      </c>
      <c r="J117" s="5" t="str">
        <f>IF(AND('3º Saneamento'!$O117&gt;30%,'3º Saneamento'!J117&gt;='3º Saneamento'!$P117,'3º Saneamento'!J117&lt;='3º Saneamento'!$Q117,COUNT('3º Saneamento'!$C117:$L117)&gt;3,OR('3º Saneamento'!$N117&lt;&gt;'2º Saneamento'!$N117,'3º Saneamento'!$O117&lt;&gt;'2º Saneamento'!$O117,'3º Saneamento'!$P117&lt;&gt;'2º Saneamento'!$P117)),'3º Saneamento'!J117," ")</f>
        <v xml:space="preserve"> </v>
      </c>
      <c r="K117" s="5" t="str">
        <f>IF(AND('3º Saneamento'!$O117&gt;30%,'3º Saneamento'!K117&gt;='3º Saneamento'!$P117,'3º Saneamento'!K117&lt;='3º Saneamento'!$Q117,COUNT('3º Saneamento'!$C117:$L117)&gt;3,OR('3º Saneamento'!$N117&lt;&gt;'2º Saneamento'!$N117,'3º Saneamento'!$O117&lt;&gt;'2º Saneamento'!$O117,'3º Saneamento'!$P117&lt;&gt;'2º Saneamento'!$P117)),'3º Saneamento'!K117," ")</f>
        <v xml:space="preserve"> </v>
      </c>
      <c r="L117" s="5" t="str">
        <f>IF(AND('3º Saneamento'!$O117&gt;30%,'3º Saneamento'!L117&gt;='3º Saneamento'!$P117,'3º Saneamento'!L117&lt;='3º Saneamento'!$Q117,COUNT('3º Saneamento'!$C117:$L117)&gt;3,OR('3º Saneamento'!$N117&lt;&gt;'2º Saneamento'!$N117,'3º Saneamento'!$O117&lt;&gt;'2º Saneamento'!$O117,'3º Saneamento'!$P117&lt;&gt;'2º Saneamento'!$P117)),'3º Saneamento'!L117," ")</f>
        <v xml:space="preserve"> </v>
      </c>
      <c r="M117" s="44" t="str">
        <f t="shared" si="10"/>
        <v/>
      </c>
      <c r="N117" s="7" t="str">
        <f t="shared" si="11"/>
        <v/>
      </c>
      <c r="O117" s="8" t="str">
        <f t="shared" si="12"/>
        <v/>
      </c>
      <c r="P117" s="6" t="str">
        <f t="shared" si="13"/>
        <v/>
      </c>
      <c r="Q117" s="5" t="str">
        <f t="shared" si="14"/>
        <v/>
      </c>
    </row>
    <row r="118" spans="1:17" ht="12.75" customHeight="1" x14ac:dyDescent="0.25">
      <c r="A118" s="3" t="str">
        <f>IF('Série original'!$A118&lt;&gt;"",'Série original'!$A118,"")</f>
        <v/>
      </c>
      <c r="B118" s="4" t="str">
        <f>IF('Série original'!$B118&lt;&gt;"",'Série original'!$B118,"")</f>
        <v/>
      </c>
      <c r="C118" s="5" t="str">
        <f>IF(AND('3º Saneamento'!$O118&gt;30%,'3º Saneamento'!C118&gt;='3º Saneamento'!$P118,'3º Saneamento'!C118&lt;='3º Saneamento'!$Q118,COUNT('3º Saneamento'!$C118:$L118)&gt;3,OR('3º Saneamento'!$N118&lt;&gt;'2º Saneamento'!$N118,'3º Saneamento'!$O118&lt;&gt;'2º Saneamento'!$O118,'3º Saneamento'!$P118&lt;&gt;'2º Saneamento'!$P118)),'3º Saneamento'!C118," ")</f>
        <v xml:space="preserve"> </v>
      </c>
      <c r="D118" s="5" t="str">
        <f>IF(AND('3º Saneamento'!$O118&gt;30%,'3º Saneamento'!D118&gt;='3º Saneamento'!$P118,'3º Saneamento'!D118&lt;='3º Saneamento'!$Q118,COUNT('3º Saneamento'!$C118:$L118)&gt;3,OR('3º Saneamento'!$N118&lt;&gt;'2º Saneamento'!$N118,'3º Saneamento'!$O118&lt;&gt;'2º Saneamento'!$O118,'3º Saneamento'!$P118&lt;&gt;'2º Saneamento'!$P118)),'3º Saneamento'!D118," ")</f>
        <v xml:space="preserve"> </v>
      </c>
      <c r="E118" s="5" t="str">
        <f>IF(AND('3º Saneamento'!$O118&gt;30%,'3º Saneamento'!E118&gt;='3º Saneamento'!$P118,'3º Saneamento'!E118&lt;='3º Saneamento'!$Q118,COUNT('3º Saneamento'!$C118:$L118)&gt;3,OR('3º Saneamento'!$N118&lt;&gt;'2º Saneamento'!$N118,'3º Saneamento'!$O118&lt;&gt;'2º Saneamento'!$O118,'3º Saneamento'!$P118&lt;&gt;'2º Saneamento'!$P118)),'3º Saneamento'!E118," ")</f>
        <v xml:space="preserve"> </v>
      </c>
      <c r="F118" s="5" t="str">
        <f>IF(AND('3º Saneamento'!$O118&gt;30%,'3º Saneamento'!F118&gt;='3º Saneamento'!$P118,'3º Saneamento'!F118&lt;='3º Saneamento'!$Q118,COUNT('3º Saneamento'!$C118:$L118)&gt;3,OR('3º Saneamento'!$N118&lt;&gt;'2º Saneamento'!$N118,'3º Saneamento'!$O118&lt;&gt;'2º Saneamento'!$O118,'3º Saneamento'!$P118&lt;&gt;'2º Saneamento'!$P118)),'3º Saneamento'!F118," ")</f>
        <v xml:space="preserve"> </v>
      </c>
      <c r="G118" s="5" t="str">
        <f>IF(AND('3º Saneamento'!$O118&gt;30%,'3º Saneamento'!G118&gt;='3º Saneamento'!$P118,'3º Saneamento'!G118&lt;='3º Saneamento'!$Q118,COUNT('3º Saneamento'!$C118:$L118)&gt;3,OR('3º Saneamento'!$N118&lt;&gt;'2º Saneamento'!$N118,'3º Saneamento'!$O118&lt;&gt;'2º Saneamento'!$O118,'3º Saneamento'!$P118&lt;&gt;'2º Saneamento'!$P118)),'3º Saneamento'!G118," ")</f>
        <v xml:space="preserve"> </v>
      </c>
      <c r="H118" s="5" t="str">
        <f>IF(AND('3º Saneamento'!$O118&gt;30%,'3º Saneamento'!H118&gt;='3º Saneamento'!$P118,'3º Saneamento'!H118&lt;='3º Saneamento'!$Q118,COUNT('3º Saneamento'!$C118:$L118)&gt;3,OR('3º Saneamento'!$N118&lt;&gt;'2º Saneamento'!$N118,'3º Saneamento'!$O118&lt;&gt;'2º Saneamento'!$O118,'3º Saneamento'!$P118&lt;&gt;'2º Saneamento'!$P118)),'3º Saneamento'!H118," ")</f>
        <v xml:space="preserve"> </v>
      </c>
      <c r="I118" s="5" t="str">
        <f>IF(AND('3º Saneamento'!$O118&gt;30%,'3º Saneamento'!I118&gt;='3º Saneamento'!$P118,'3º Saneamento'!I118&lt;='3º Saneamento'!$Q118,COUNT('3º Saneamento'!$C118:$L118)&gt;3,OR('3º Saneamento'!$N118&lt;&gt;'2º Saneamento'!$N118,'3º Saneamento'!$O118&lt;&gt;'2º Saneamento'!$O118,'3º Saneamento'!$P118&lt;&gt;'2º Saneamento'!$P118)),'3º Saneamento'!I118," ")</f>
        <v xml:space="preserve"> </v>
      </c>
      <c r="J118" s="5" t="str">
        <f>IF(AND('3º Saneamento'!$O118&gt;30%,'3º Saneamento'!J118&gt;='3º Saneamento'!$P118,'3º Saneamento'!J118&lt;='3º Saneamento'!$Q118,COUNT('3º Saneamento'!$C118:$L118)&gt;3,OR('3º Saneamento'!$N118&lt;&gt;'2º Saneamento'!$N118,'3º Saneamento'!$O118&lt;&gt;'2º Saneamento'!$O118,'3º Saneamento'!$P118&lt;&gt;'2º Saneamento'!$P118)),'3º Saneamento'!J118," ")</f>
        <v xml:space="preserve"> </v>
      </c>
      <c r="K118" s="5" t="str">
        <f>IF(AND('3º Saneamento'!$O118&gt;30%,'3º Saneamento'!K118&gt;='3º Saneamento'!$P118,'3º Saneamento'!K118&lt;='3º Saneamento'!$Q118,COUNT('3º Saneamento'!$C118:$L118)&gt;3,OR('3º Saneamento'!$N118&lt;&gt;'2º Saneamento'!$N118,'3º Saneamento'!$O118&lt;&gt;'2º Saneamento'!$O118,'3º Saneamento'!$P118&lt;&gt;'2º Saneamento'!$P118)),'3º Saneamento'!K118," ")</f>
        <v xml:space="preserve"> </v>
      </c>
      <c r="L118" s="5" t="str">
        <f>IF(AND('3º Saneamento'!$O118&gt;30%,'3º Saneamento'!L118&gt;='3º Saneamento'!$P118,'3º Saneamento'!L118&lt;='3º Saneamento'!$Q118,COUNT('3º Saneamento'!$C118:$L118)&gt;3,OR('3º Saneamento'!$N118&lt;&gt;'2º Saneamento'!$N118,'3º Saneamento'!$O118&lt;&gt;'2º Saneamento'!$O118,'3º Saneamento'!$P118&lt;&gt;'2º Saneamento'!$P118)),'3º Saneamento'!L118," ")</f>
        <v xml:space="preserve"> </v>
      </c>
      <c r="M118" s="44" t="str">
        <f t="shared" ref="M118:M181" si="15">IFERROR(AVERAGE(C118:L118),"")</f>
        <v/>
      </c>
      <c r="N118" s="7" t="str">
        <f t="shared" ref="N118:N181" si="16">IFERROR(STDEV(C118:L118),"")</f>
        <v/>
      </c>
      <c r="O118" s="8" t="str">
        <f t="shared" ref="O118:O181" si="17">IFERROR(STDEV(C118:L118)/AVERAGE(C118:L118),"")</f>
        <v/>
      </c>
      <c r="P118" s="6" t="str">
        <f t="shared" ref="P118:P181" si="18">IFERROR(M118-N118,"")</f>
        <v/>
      </c>
      <c r="Q118" s="5" t="str">
        <f t="shared" ref="Q118:Q181" si="19">IFERROR(M118+N118,"")</f>
        <v/>
      </c>
    </row>
    <row r="119" spans="1:17" ht="12.75" customHeight="1" x14ac:dyDescent="0.25">
      <c r="A119" s="3" t="str">
        <f>IF('Série original'!$A119&lt;&gt;"",'Série original'!$A119,"")</f>
        <v/>
      </c>
      <c r="B119" s="4" t="str">
        <f>IF('Série original'!$B119&lt;&gt;"",'Série original'!$B119,"")</f>
        <v/>
      </c>
      <c r="C119" s="5" t="str">
        <f>IF(AND('3º Saneamento'!$O119&gt;30%,'3º Saneamento'!C119&gt;='3º Saneamento'!$P119,'3º Saneamento'!C119&lt;='3º Saneamento'!$Q119,COUNT('3º Saneamento'!$C119:$L119)&gt;3,OR('3º Saneamento'!$N119&lt;&gt;'2º Saneamento'!$N119,'3º Saneamento'!$O119&lt;&gt;'2º Saneamento'!$O119,'3º Saneamento'!$P119&lt;&gt;'2º Saneamento'!$P119)),'3º Saneamento'!C119," ")</f>
        <v xml:space="preserve"> </v>
      </c>
      <c r="D119" s="5" t="str">
        <f>IF(AND('3º Saneamento'!$O119&gt;30%,'3º Saneamento'!D119&gt;='3º Saneamento'!$P119,'3º Saneamento'!D119&lt;='3º Saneamento'!$Q119,COUNT('3º Saneamento'!$C119:$L119)&gt;3,OR('3º Saneamento'!$N119&lt;&gt;'2º Saneamento'!$N119,'3º Saneamento'!$O119&lt;&gt;'2º Saneamento'!$O119,'3º Saneamento'!$P119&lt;&gt;'2º Saneamento'!$P119)),'3º Saneamento'!D119," ")</f>
        <v xml:space="preserve"> </v>
      </c>
      <c r="E119" s="5" t="str">
        <f>IF(AND('3º Saneamento'!$O119&gt;30%,'3º Saneamento'!E119&gt;='3º Saneamento'!$P119,'3º Saneamento'!E119&lt;='3º Saneamento'!$Q119,COUNT('3º Saneamento'!$C119:$L119)&gt;3,OR('3º Saneamento'!$N119&lt;&gt;'2º Saneamento'!$N119,'3º Saneamento'!$O119&lt;&gt;'2º Saneamento'!$O119,'3º Saneamento'!$P119&lt;&gt;'2º Saneamento'!$P119)),'3º Saneamento'!E119," ")</f>
        <v xml:space="preserve"> </v>
      </c>
      <c r="F119" s="5" t="str">
        <f>IF(AND('3º Saneamento'!$O119&gt;30%,'3º Saneamento'!F119&gt;='3º Saneamento'!$P119,'3º Saneamento'!F119&lt;='3º Saneamento'!$Q119,COUNT('3º Saneamento'!$C119:$L119)&gt;3,OR('3º Saneamento'!$N119&lt;&gt;'2º Saneamento'!$N119,'3º Saneamento'!$O119&lt;&gt;'2º Saneamento'!$O119,'3º Saneamento'!$P119&lt;&gt;'2º Saneamento'!$P119)),'3º Saneamento'!F119," ")</f>
        <v xml:space="preserve"> </v>
      </c>
      <c r="G119" s="5" t="str">
        <f>IF(AND('3º Saneamento'!$O119&gt;30%,'3º Saneamento'!G119&gt;='3º Saneamento'!$P119,'3º Saneamento'!G119&lt;='3º Saneamento'!$Q119,COUNT('3º Saneamento'!$C119:$L119)&gt;3,OR('3º Saneamento'!$N119&lt;&gt;'2º Saneamento'!$N119,'3º Saneamento'!$O119&lt;&gt;'2º Saneamento'!$O119,'3º Saneamento'!$P119&lt;&gt;'2º Saneamento'!$P119)),'3º Saneamento'!G119," ")</f>
        <v xml:space="preserve"> </v>
      </c>
      <c r="H119" s="5" t="str">
        <f>IF(AND('3º Saneamento'!$O119&gt;30%,'3º Saneamento'!H119&gt;='3º Saneamento'!$P119,'3º Saneamento'!H119&lt;='3º Saneamento'!$Q119,COUNT('3º Saneamento'!$C119:$L119)&gt;3,OR('3º Saneamento'!$N119&lt;&gt;'2º Saneamento'!$N119,'3º Saneamento'!$O119&lt;&gt;'2º Saneamento'!$O119,'3º Saneamento'!$P119&lt;&gt;'2º Saneamento'!$P119)),'3º Saneamento'!H119," ")</f>
        <v xml:space="preserve"> </v>
      </c>
      <c r="I119" s="5" t="str">
        <f>IF(AND('3º Saneamento'!$O119&gt;30%,'3º Saneamento'!I119&gt;='3º Saneamento'!$P119,'3º Saneamento'!I119&lt;='3º Saneamento'!$Q119,COUNT('3º Saneamento'!$C119:$L119)&gt;3,OR('3º Saneamento'!$N119&lt;&gt;'2º Saneamento'!$N119,'3º Saneamento'!$O119&lt;&gt;'2º Saneamento'!$O119,'3º Saneamento'!$P119&lt;&gt;'2º Saneamento'!$P119)),'3º Saneamento'!I119," ")</f>
        <v xml:space="preserve"> </v>
      </c>
      <c r="J119" s="5" t="str">
        <f>IF(AND('3º Saneamento'!$O119&gt;30%,'3º Saneamento'!J119&gt;='3º Saneamento'!$P119,'3º Saneamento'!J119&lt;='3º Saneamento'!$Q119,COUNT('3º Saneamento'!$C119:$L119)&gt;3,OR('3º Saneamento'!$N119&lt;&gt;'2º Saneamento'!$N119,'3º Saneamento'!$O119&lt;&gt;'2º Saneamento'!$O119,'3º Saneamento'!$P119&lt;&gt;'2º Saneamento'!$P119)),'3º Saneamento'!J119," ")</f>
        <v xml:space="preserve"> </v>
      </c>
      <c r="K119" s="5" t="str">
        <f>IF(AND('3º Saneamento'!$O119&gt;30%,'3º Saneamento'!K119&gt;='3º Saneamento'!$P119,'3º Saneamento'!K119&lt;='3º Saneamento'!$Q119,COUNT('3º Saneamento'!$C119:$L119)&gt;3,OR('3º Saneamento'!$N119&lt;&gt;'2º Saneamento'!$N119,'3º Saneamento'!$O119&lt;&gt;'2º Saneamento'!$O119,'3º Saneamento'!$P119&lt;&gt;'2º Saneamento'!$P119)),'3º Saneamento'!K119," ")</f>
        <v xml:space="preserve"> </v>
      </c>
      <c r="L119" s="5" t="str">
        <f>IF(AND('3º Saneamento'!$O119&gt;30%,'3º Saneamento'!L119&gt;='3º Saneamento'!$P119,'3º Saneamento'!L119&lt;='3º Saneamento'!$Q119,COUNT('3º Saneamento'!$C119:$L119)&gt;3,OR('3º Saneamento'!$N119&lt;&gt;'2º Saneamento'!$N119,'3º Saneamento'!$O119&lt;&gt;'2º Saneamento'!$O119,'3º Saneamento'!$P119&lt;&gt;'2º Saneamento'!$P119)),'3º Saneamento'!L119," ")</f>
        <v xml:space="preserve"> </v>
      </c>
      <c r="M119" s="44" t="str">
        <f t="shared" si="15"/>
        <v/>
      </c>
      <c r="N119" s="7" t="str">
        <f t="shared" si="16"/>
        <v/>
      </c>
      <c r="O119" s="8" t="str">
        <f t="shared" si="17"/>
        <v/>
      </c>
      <c r="P119" s="6" t="str">
        <f t="shared" si="18"/>
        <v/>
      </c>
      <c r="Q119" s="5" t="str">
        <f t="shared" si="19"/>
        <v/>
      </c>
    </row>
    <row r="120" spans="1:17" ht="12.75" customHeight="1" x14ac:dyDescent="0.25">
      <c r="A120" s="3" t="str">
        <f>IF('Série original'!$A120&lt;&gt;"",'Série original'!$A120,"")</f>
        <v/>
      </c>
      <c r="B120" s="4" t="str">
        <f>IF('Série original'!$B120&lt;&gt;"",'Série original'!$B120,"")</f>
        <v/>
      </c>
      <c r="C120" s="5" t="str">
        <f>IF(AND('3º Saneamento'!$O120&gt;30%,'3º Saneamento'!C120&gt;='3º Saneamento'!$P120,'3º Saneamento'!C120&lt;='3º Saneamento'!$Q120,COUNT('3º Saneamento'!$C120:$L120)&gt;3,OR('3º Saneamento'!$N120&lt;&gt;'2º Saneamento'!$N120,'3º Saneamento'!$O120&lt;&gt;'2º Saneamento'!$O120,'3º Saneamento'!$P120&lt;&gt;'2º Saneamento'!$P120)),'3º Saneamento'!C120," ")</f>
        <v xml:space="preserve"> </v>
      </c>
      <c r="D120" s="5" t="str">
        <f>IF(AND('3º Saneamento'!$O120&gt;30%,'3º Saneamento'!D120&gt;='3º Saneamento'!$P120,'3º Saneamento'!D120&lt;='3º Saneamento'!$Q120,COUNT('3º Saneamento'!$C120:$L120)&gt;3,OR('3º Saneamento'!$N120&lt;&gt;'2º Saneamento'!$N120,'3º Saneamento'!$O120&lt;&gt;'2º Saneamento'!$O120,'3º Saneamento'!$P120&lt;&gt;'2º Saneamento'!$P120)),'3º Saneamento'!D120," ")</f>
        <v xml:space="preserve"> </v>
      </c>
      <c r="E120" s="5" t="str">
        <f>IF(AND('3º Saneamento'!$O120&gt;30%,'3º Saneamento'!E120&gt;='3º Saneamento'!$P120,'3º Saneamento'!E120&lt;='3º Saneamento'!$Q120,COUNT('3º Saneamento'!$C120:$L120)&gt;3,OR('3º Saneamento'!$N120&lt;&gt;'2º Saneamento'!$N120,'3º Saneamento'!$O120&lt;&gt;'2º Saneamento'!$O120,'3º Saneamento'!$P120&lt;&gt;'2º Saneamento'!$P120)),'3º Saneamento'!E120," ")</f>
        <v xml:space="preserve"> </v>
      </c>
      <c r="F120" s="5" t="str">
        <f>IF(AND('3º Saneamento'!$O120&gt;30%,'3º Saneamento'!F120&gt;='3º Saneamento'!$P120,'3º Saneamento'!F120&lt;='3º Saneamento'!$Q120,COUNT('3º Saneamento'!$C120:$L120)&gt;3,OR('3º Saneamento'!$N120&lt;&gt;'2º Saneamento'!$N120,'3º Saneamento'!$O120&lt;&gt;'2º Saneamento'!$O120,'3º Saneamento'!$P120&lt;&gt;'2º Saneamento'!$P120)),'3º Saneamento'!F120," ")</f>
        <v xml:space="preserve"> </v>
      </c>
      <c r="G120" s="5" t="str">
        <f>IF(AND('3º Saneamento'!$O120&gt;30%,'3º Saneamento'!G120&gt;='3º Saneamento'!$P120,'3º Saneamento'!G120&lt;='3º Saneamento'!$Q120,COUNT('3º Saneamento'!$C120:$L120)&gt;3,OR('3º Saneamento'!$N120&lt;&gt;'2º Saneamento'!$N120,'3º Saneamento'!$O120&lt;&gt;'2º Saneamento'!$O120,'3º Saneamento'!$P120&lt;&gt;'2º Saneamento'!$P120)),'3º Saneamento'!G120," ")</f>
        <v xml:space="preserve"> </v>
      </c>
      <c r="H120" s="5" t="str">
        <f>IF(AND('3º Saneamento'!$O120&gt;30%,'3º Saneamento'!H120&gt;='3º Saneamento'!$P120,'3º Saneamento'!H120&lt;='3º Saneamento'!$Q120,COUNT('3º Saneamento'!$C120:$L120)&gt;3,OR('3º Saneamento'!$N120&lt;&gt;'2º Saneamento'!$N120,'3º Saneamento'!$O120&lt;&gt;'2º Saneamento'!$O120,'3º Saneamento'!$P120&lt;&gt;'2º Saneamento'!$P120)),'3º Saneamento'!H120," ")</f>
        <v xml:space="preserve"> </v>
      </c>
      <c r="I120" s="5" t="str">
        <f>IF(AND('3º Saneamento'!$O120&gt;30%,'3º Saneamento'!I120&gt;='3º Saneamento'!$P120,'3º Saneamento'!I120&lt;='3º Saneamento'!$Q120,COUNT('3º Saneamento'!$C120:$L120)&gt;3,OR('3º Saneamento'!$N120&lt;&gt;'2º Saneamento'!$N120,'3º Saneamento'!$O120&lt;&gt;'2º Saneamento'!$O120,'3º Saneamento'!$P120&lt;&gt;'2º Saneamento'!$P120)),'3º Saneamento'!I120," ")</f>
        <v xml:space="preserve"> </v>
      </c>
      <c r="J120" s="5" t="str">
        <f>IF(AND('3º Saneamento'!$O120&gt;30%,'3º Saneamento'!J120&gt;='3º Saneamento'!$P120,'3º Saneamento'!J120&lt;='3º Saneamento'!$Q120,COUNT('3º Saneamento'!$C120:$L120)&gt;3,OR('3º Saneamento'!$N120&lt;&gt;'2º Saneamento'!$N120,'3º Saneamento'!$O120&lt;&gt;'2º Saneamento'!$O120,'3º Saneamento'!$P120&lt;&gt;'2º Saneamento'!$P120)),'3º Saneamento'!J120," ")</f>
        <v xml:space="preserve"> </v>
      </c>
      <c r="K120" s="5" t="str">
        <f>IF(AND('3º Saneamento'!$O120&gt;30%,'3º Saneamento'!K120&gt;='3º Saneamento'!$P120,'3º Saneamento'!K120&lt;='3º Saneamento'!$Q120,COUNT('3º Saneamento'!$C120:$L120)&gt;3,OR('3º Saneamento'!$N120&lt;&gt;'2º Saneamento'!$N120,'3º Saneamento'!$O120&lt;&gt;'2º Saneamento'!$O120,'3º Saneamento'!$P120&lt;&gt;'2º Saneamento'!$P120)),'3º Saneamento'!K120," ")</f>
        <v xml:space="preserve"> </v>
      </c>
      <c r="L120" s="5" t="str">
        <f>IF(AND('3º Saneamento'!$O120&gt;30%,'3º Saneamento'!L120&gt;='3º Saneamento'!$P120,'3º Saneamento'!L120&lt;='3º Saneamento'!$Q120,COUNT('3º Saneamento'!$C120:$L120)&gt;3,OR('3º Saneamento'!$N120&lt;&gt;'2º Saneamento'!$N120,'3º Saneamento'!$O120&lt;&gt;'2º Saneamento'!$O120,'3º Saneamento'!$P120&lt;&gt;'2º Saneamento'!$P120)),'3º Saneamento'!L120," ")</f>
        <v xml:space="preserve"> </v>
      </c>
      <c r="M120" s="44" t="str">
        <f t="shared" si="15"/>
        <v/>
      </c>
      <c r="N120" s="7" t="str">
        <f t="shared" si="16"/>
        <v/>
      </c>
      <c r="O120" s="8" t="str">
        <f t="shared" si="17"/>
        <v/>
      </c>
      <c r="P120" s="6" t="str">
        <f t="shared" si="18"/>
        <v/>
      </c>
      <c r="Q120" s="5" t="str">
        <f t="shared" si="19"/>
        <v/>
      </c>
    </row>
    <row r="121" spans="1:17" ht="12.75" customHeight="1" x14ac:dyDescent="0.25">
      <c r="A121" s="3" t="str">
        <f>IF('Série original'!$A121&lt;&gt;"",'Série original'!$A121,"")</f>
        <v/>
      </c>
      <c r="B121" s="4" t="str">
        <f>IF('Série original'!$B121&lt;&gt;"",'Série original'!$B121,"")</f>
        <v/>
      </c>
      <c r="C121" s="5" t="str">
        <f>IF(AND('3º Saneamento'!$O121&gt;30%,'3º Saneamento'!C121&gt;='3º Saneamento'!$P121,'3º Saneamento'!C121&lt;='3º Saneamento'!$Q121,COUNT('3º Saneamento'!$C121:$L121)&gt;3,OR('3º Saneamento'!$N121&lt;&gt;'2º Saneamento'!$N121,'3º Saneamento'!$O121&lt;&gt;'2º Saneamento'!$O121,'3º Saneamento'!$P121&lt;&gt;'2º Saneamento'!$P121)),'3º Saneamento'!C121," ")</f>
        <v xml:space="preserve"> </v>
      </c>
      <c r="D121" s="5" t="str">
        <f>IF(AND('3º Saneamento'!$O121&gt;30%,'3º Saneamento'!D121&gt;='3º Saneamento'!$P121,'3º Saneamento'!D121&lt;='3º Saneamento'!$Q121,COUNT('3º Saneamento'!$C121:$L121)&gt;3,OR('3º Saneamento'!$N121&lt;&gt;'2º Saneamento'!$N121,'3º Saneamento'!$O121&lt;&gt;'2º Saneamento'!$O121,'3º Saneamento'!$P121&lt;&gt;'2º Saneamento'!$P121)),'3º Saneamento'!D121," ")</f>
        <v xml:space="preserve"> </v>
      </c>
      <c r="E121" s="5" t="str">
        <f>IF(AND('3º Saneamento'!$O121&gt;30%,'3º Saneamento'!E121&gt;='3º Saneamento'!$P121,'3º Saneamento'!E121&lt;='3º Saneamento'!$Q121,COUNT('3º Saneamento'!$C121:$L121)&gt;3,OR('3º Saneamento'!$N121&lt;&gt;'2º Saneamento'!$N121,'3º Saneamento'!$O121&lt;&gt;'2º Saneamento'!$O121,'3º Saneamento'!$P121&lt;&gt;'2º Saneamento'!$P121)),'3º Saneamento'!E121," ")</f>
        <v xml:space="preserve"> </v>
      </c>
      <c r="F121" s="5" t="str">
        <f>IF(AND('3º Saneamento'!$O121&gt;30%,'3º Saneamento'!F121&gt;='3º Saneamento'!$P121,'3º Saneamento'!F121&lt;='3º Saneamento'!$Q121,COUNT('3º Saneamento'!$C121:$L121)&gt;3,OR('3º Saneamento'!$N121&lt;&gt;'2º Saneamento'!$N121,'3º Saneamento'!$O121&lt;&gt;'2º Saneamento'!$O121,'3º Saneamento'!$P121&lt;&gt;'2º Saneamento'!$P121)),'3º Saneamento'!F121," ")</f>
        <v xml:space="preserve"> </v>
      </c>
      <c r="G121" s="5" t="str">
        <f>IF(AND('3º Saneamento'!$O121&gt;30%,'3º Saneamento'!G121&gt;='3º Saneamento'!$P121,'3º Saneamento'!G121&lt;='3º Saneamento'!$Q121,COUNT('3º Saneamento'!$C121:$L121)&gt;3,OR('3º Saneamento'!$N121&lt;&gt;'2º Saneamento'!$N121,'3º Saneamento'!$O121&lt;&gt;'2º Saneamento'!$O121,'3º Saneamento'!$P121&lt;&gt;'2º Saneamento'!$P121)),'3º Saneamento'!G121," ")</f>
        <v xml:space="preserve"> </v>
      </c>
      <c r="H121" s="5" t="str">
        <f>IF(AND('3º Saneamento'!$O121&gt;30%,'3º Saneamento'!H121&gt;='3º Saneamento'!$P121,'3º Saneamento'!H121&lt;='3º Saneamento'!$Q121,COUNT('3º Saneamento'!$C121:$L121)&gt;3,OR('3º Saneamento'!$N121&lt;&gt;'2º Saneamento'!$N121,'3º Saneamento'!$O121&lt;&gt;'2º Saneamento'!$O121,'3º Saneamento'!$P121&lt;&gt;'2º Saneamento'!$P121)),'3º Saneamento'!H121," ")</f>
        <v xml:space="preserve"> </v>
      </c>
      <c r="I121" s="5" t="str">
        <f>IF(AND('3º Saneamento'!$O121&gt;30%,'3º Saneamento'!I121&gt;='3º Saneamento'!$P121,'3º Saneamento'!I121&lt;='3º Saneamento'!$Q121,COUNT('3º Saneamento'!$C121:$L121)&gt;3,OR('3º Saneamento'!$N121&lt;&gt;'2º Saneamento'!$N121,'3º Saneamento'!$O121&lt;&gt;'2º Saneamento'!$O121,'3º Saneamento'!$P121&lt;&gt;'2º Saneamento'!$P121)),'3º Saneamento'!I121," ")</f>
        <v xml:space="preserve"> </v>
      </c>
      <c r="J121" s="5" t="str">
        <f>IF(AND('3º Saneamento'!$O121&gt;30%,'3º Saneamento'!J121&gt;='3º Saneamento'!$P121,'3º Saneamento'!J121&lt;='3º Saneamento'!$Q121,COUNT('3º Saneamento'!$C121:$L121)&gt;3,OR('3º Saneamento'!$N121&lt;&gt;'2º Saneamento'!$N121,'3º Saneamento'!$O121&lt;&gt;'2º Saneamento'!$O121,'3º Saneamento'!$P121&lt;&gt;'2º Saneamento'!$P121)),'3º Saneamento'!J121," ")</f>
        <v xml:space="preserve"> </v>
      </c>
      <c r="K121" s="5" t="str">
        <f>IF(AND('3º Saneamento'!$O121&gt;30%,'3º Saneamento'!K121&gt;='3º Saneamento'!$P121,'3º Saneamento'!K121&lt;='3º Saneamento'!$Q121,COUNT('3º Saneamento'!$C121:$L121)&gt;3,OR('3º Saneamento'!$N121&lt;&gt;'2º Saneamento'!$N121,'3º Saneamento'!$O121&lt;&gt;'2º Saneamento'!$O121,'3º Saneamento'!$P121&lt;&gt;'2º Saneamento'!$P121)),'3º Saneamento'!K121," ")</f>
        <v xml:space="preserve"> </v>
      </c>
      <c r="L121" s="5" t="str">
        <f>IF(AND('3º Saneamento'!$O121&gt;30%,'3º Saneamento'!L121&gt;='3º Saneamento'!$P121,'3º Saneamento'!L121&lt;='3º Saneamento'!$Q121,COUNT('3º Saneamento'!$C121:$L121)&gt;3,OR('3º Saneamento'!$N121&lt;&gt;'2º Saneamento'!$N121,'3º Saneamento'!$O121&lt;&gt;'2º Saneamento'!$O121,'3º Saneamento'!$P121&lt;&gt;'2º Saneamento'!$P121)),'3º Saneamento'!L121," ")</f>
        <v xml:space="preserve"> </v>
      </c>
      <c r="M121" s="44" t="str">
        <f t="shared" si="15"/>
        <v/>
      </c>
      <c r="N121" s="7" t="str">
        <f t="shared" si="16"/>
        <v/>
      </c>
      <c r="O121" s="8" t="str">
        <f t="shared" si="17"/>
        <v/>
      </c>
      <c r="P121" s="6" t="str">
        <f t="shared" si="18"/>
        <v/>
      </c>
      <c r="Q121" s="5" t="str">
        <f t="shared" si="19"/>
        <v/>
      </c>
    </row>
    <row r="122" spans="1:17" ht="12.75" customHeight="1" x14ac:dyDescent="0.25">
      <c r="A122" s="3" t="str">
        <f>IF('Série original'!$A122&lt;&gt;"",'Série original'!$A122,"")</f>
        <v/>
      </c>
      <c r="B122" s="4" t="str">
        <f>IF('Série original'!$B122&lt;&gt;"",'Série original'!$B122,"")</f>
        <v/>
      </c>
      <c r="C122" s="5" t="str">
        <f>IF(AND('3º Saneamento'!$O122&gt;30%,'3º Saneamento'!C122&gt;='3º Saneamento'!$P122,'3º Saneamento'!C122&lt;='3º Saneamento'!$Q122,COUNT('3º Saneamento'!$C122:$L122)&gt;3,OR('3º Saneamento'!$N122&lt;&gt;'2º Saneamento'!$N122,'3º Saneamento'!$O122&lt;&gt;'2º Saneamento'!$O122,'3º Saneamento'!$P122&lt;&gt;'2º Saneamento'!$P122)),'3º Saneamento'!C122," ")</f>
        <v xml:space="preserve"> </v>
      </c>
      <c r="D122" s="5" t="str">
        <f>IF(AND('3º Saneamento'!$O122&gt;30%,'3º Saneamento'!D122&gt;='3º Saneamento'!$P122,'3º Saneamento'!D122&lt;='3º Saneamento'!$Q122,COUNT('3º Saneamento'!$C122:$L122)&gt;3,OR('3º Saneamento'!$N122&lt;&gt;'2º Saneamento'!$N122,'3º Saneamento'!$O122&lt;&gt;'2º Saneamento'!$O122,'3º Saneamento'!$P122&lt;&gt;'2º Saneamento'!$P122)),'3º Saneamento'!D122," ")</f>
        <v xml:space="preserve"> </v>
      </c>
      <c r="E122" s="5" t="str">
        <f>IF(AND('3º Saneamento'!$O122&gt;30%,'3º Saneamento'!E122&gt;='3º Saneamento'!$P122,'3º Saneamento'!E122&lt;='3º Saneamento'!$Q122,COUNT('3º Saneamento'!$C122:$L122)&gt;3,OR('3º Saneamento'!$N122&lt;&gt;'2º Saneamento'!$N122,'3º Saneamento'!$O122&lt;&gt;'2º Saneamento'!$O122,'3º Saneamento'!$P122&lt;&gt;'2º Saneamento'!$P122)),'3º Saneamento'!E122," ")</f>
        <v xml:space="preserve"> </v>
      </c>
      <c r="F122" s="5" t="str">
        <f>IF(AND('3º Saneamento'!$O122&gt;30%,'3º Saneamento'!F122&gt;='3º Saneamento'!$P122,'3º Saneamento'!F122&lt;='3º Saneamento'!$Q122,COUNT('3º Saneamento'!$C122:$L122)&gt;3,OR('3º Saneamento'!$N122&lt;&gt;'2º Saneamento'!$N122,'3º Saneamento'!$O122&lt;&gt;'2º Saneamento'!$O122,'3º Saneamento'!$P122&lt;&gt;'2º Saneamento'!$P122)),'3º Saneamento'!F122," ")</f>
        <v xml:space="preserve"> </v>
      </c>
      <c r="G122" s="5" t="str">
        <f>IF(AND('3º Saneamento'!$O122&gt;30%,'3º Saneamento'!G122&gt;='3º Saneamento'!$P122,'3º Saneamento'!G122&lt;='3º Saneamento'!$Q122,COUNT('3º Saneamento'!$C122:$L122)&gt;3,OR('3º Saneamento'!$N122&lt;&gt;'2º Saneamento'!$N122,'3º Saneamento'!$O122&lt;&gt;'2º Saneamento'!$O122,'3º Saneamento'!$P122&lt;&gt;'2º Saneamento'!$P122)),'3º Saneamento'!G122," ")</f>
        <v xml:space="preserve"> </v>
      </c>
      <c r="H122" s="5" t="str">
        <f>IF(AND('3º Saneamento'!$O122&gt;30%,'3º Saneamento'!H122&gt;='3º Saneamento'!$P122,'3º Saneamento'!H122&lt;='3º Saneamento'!$Q122,COUNT('3º Saneamento'!$C122:$L122)&gt;3,OR('3º Saneamento'!$N122&lt;&gt;'2º Saneamento'!$N122,'3º Saneamento'!$O122&lt;&gt;'2º Saneamento'!$O122,'3º Saneamento'!$P122&lt;&gt;'2º Saneamento'!$P122)),'3º Saneamento'!H122," ")</f>
        <v xml:space="preserve"> </v>
      </c>
      <c r="I122" s="5" t="str">
        <f>IF(AND('3º Saneamento'!$O122&gt;30%,'3º Saneamento'!I122&gt;='3º Saneamento'!$P122,'3º Saneamento'!I122&lt;='3º Saneamento'!$Q122,COUNT('3º Saneamento'!$C122:$L122)&gt;3,OR('3º Saneamento'!$N122&lt;&gt;'2º Saneamento'!$N122,'3º Saneamento'!$O122&lt;&gt;'2º Saneamento'!$O122,'3º Saneamento'!$P122&lt;&gt;'2º Saneamento'!$P122)),'3º Saneamento'!I122," ")</f>
        <v xml:space="preserve"> </v>
      </c>
      <c r="J122" s="5" t="str">
        <f>IF(AND('3º Saneamento'!$O122&gt;30%,'3º Saneamento'!J122&gt;='3º Saneamento'!$P122,'3º Saneamento'!J122&lt;='3º Saneamento'!$Q122,COUNT('3º Saneamento'!$C122:$L122)&gt;3,OR('3º Saneamento'!$N122&lt;&gt;'2º Saneamento'!$N122,'3º Saneamento'!$O122&lt;&gt;'2º Saneamento'!$O122,'3º Saneamento'!$P122&lt;&gt;'2º Saneamento'!$P122)),'3º Saneamento'!J122," ")</f>
        <v xml:space="preserve"> </v>
      </c>
      <c r="K122" s="5" t="str">
        <f>IF(AND('3º Saneamento'!$O122&gt;30%,'3º Saneamento'!K122&gt;='3º Saneamento'!$P122,'3º Saneamento'!K122&lt;='3º Saneamento'!$Q122,COUNT('3º Saneamento'!$C122:$L122)&gt;3,OR('3º Saneamento'!$N122&lt;&gt;'2º Saneamento'!$N122,'3º Saneamento'!$O122&lt;&gt;'2º Saneamento'!$O122,'3º Saneamento'!$P122&lt;&gt;'2º Saneamento'!$P122)),'3º Saneamento'!K122," ")</f>
        <v xml:space="preserve"> </v>
      </c>
      <c r="L122" s="5" t="str">
        <f>IF(AND('3º Saneamento'!$O122&gt;30%,'3º Saneamento'!L122&gt;='3º Saneamento'!$P122,'3º Saneamento'!L122&lt;='3º Saneamento'!$Q122,COUNT('3º Saneamento'!$C122:$L122)&gt;3,OR('3º Saneamento'!$N122&lt;&gt;'2º Saneamento'!$N122,'3º Saneamento'!$O122&lt;&gt;'2º Saneamento'!$O122,'3º Saneamento'!$P122&lt;&gt;'2º Saneamento'!$P122)),'3º Saneamento'!L122," ")</f>
        <v xml:space="preserve"> </v>
      </c>
      <c r="M122" s="44" t="str">
        <f t="shared" si="15"/>
        <v/>
      </c>
      <c r="N122" s="7" t="str">
        <f t="shared" si="16"/>
        <v/>
      </c>
      <c r="O122" s="8" t="str">
        <f t="shared" si="17"/>
        <v/>
      </c>
      <c r="P122" s="6" t="str">
        <f t="shared" si="18"/>
        <v/>
      </c>
      <c r="Q122" s="5" t="str">
        <f t="shared" si="19"/>
        <v/>
      </c>
    </row>
    <row r="123" spans="1:17" ht="12.75" customHeight="1" x14ac:dyDescent="0.25">
      <c r="A123" s="3" t="str">
        <f>IF('Série original'!$A123&lt;&gt;"",'Série original'!$A123,"")</f>
        <v/>
      </c>
      <c r="B123" s="4" t="str">
        <f>IF('Série original'!$B123&lt;&gt;"",'Série original'!$B123,"")</f>
        <v/>
      </c>
      <c r="C123" s="5" t="str">
        <f>IF(AND('3º Saneamento'!$O123&gt;30%,'3º Saneamento'!C123&gt;='3º Saneamento'!$P123,'3º Saneamento'!C123&lt;='3º Saneamento'!$Q123,COUNT('3º Saneamento'!$C123:$L123)&gt;3,OR('3º Saneamento'!$N123&lt;&gt;'2º Saneamento'!$N123,'3º Saneamento'!$O123&lt;&gt;'2º Saneamento'!$O123,'3º Saneamento'!$P123&lt;&gt;'2º Saneamento'!$P123)),'3º Saneamento'!C123," ")</f>
        <v xml:space="preserve"> </v>
      </c>
      <c r="D123" s="5" t="str">
        <f>IF(AND('3º Saneamento'!$O123&gt;30%,'3º Saneamento'!D123&gt;='3º Saneamento'!$P123,'3º Saneamento'!D123&lt;='3º Saneamento'!$Q123,COUNT('3º Saneamento'!$C123:$L123)&gt;3,OR('3º Saneamento'!$N123&lt;&gt;'2º Saneamento'!$N123,'3º Saneamento'!$O123&lt;&gt;'2º Saneamento'!$O123,'3º Saneamento'!$P123&lt;&gt;'2º Saneamento'!$P123)),'3º Saneamento'!D123," ")</f>
        <v xml:space="preserve"> </v>
      </c>
      <c r="E123" s="5" t="str">
        <f>IF(AND('3º Saneamento'!$O123&gt;30%,'3º Saneamento'!E123&gt;='3º Saneamento'!$P123,'3º Saneamento'!E123&lt;='3º Saneamento'!$Q123,COUNT('3º Saneamento'!$C123:$L123)&gt;3,OR('3º Saneamento'!$N123&lt;&gt;'2º Saneamento'!$N123,'3º Saneamento'!$O123&lt;&gt;'2º Saneamento'!$O123,'3º Saneamento'!$P123&lt;&gt;'2º Saneamento'!$P123)),'3º Saneamento'!E123," ")</f>
        <v xml:space="preserve"> </v>
      </c>
      <c r="F123" s="5" t="str">
        <f>IF(AND('3º Saneamento'!$O123&gt;30%,'3º Saneamento'!F123&gt;='3º Saneamento'!$P123,'3º Saneamento'!F123&lt;='3º Saneamento'!$Q123,COUNT('3º Saneamento'!$C123:$L123)&gt;3,OR('3º Saneamento'!$N123&lt;&gt;'2º Saneamento'!$N123,'3º Saneamento'!$O123&lt;&gt;'2º Saneamento'!$O123,'3º Saneamento'!$P123&lt;&gt;'2º Saneamento'!$P123)),'3º Saneamento'!F123," ")</f>
        <v xml:space="preserve"> </v>
      </c>
      <c r="G123" s="5" t="str">
        <f>IF(AND('3º Saneamento'!$O123&gt;30%,'3º Saneamento'!G123&gt;='3º Saneamento'!$P123,'3º Saneamento'!G123&lt;='3º Saneamento'!$Q123,COUNT('3º Saneamento'!$C123:$L123)&gt;3,OR('3º Saneamento'!$N123&lt;&gt;'2º Saneamento'!$N123,'3º Saneamento'!$O123&lt;&gt;'2º Saneamento'!$O123,'3º Saneamento'!$P123&lt;&gt;'2º Saneamento'!$P123)),'3º Saneamento'!G123," ")</f>
        <v xml:space="preserve"> </v>
      </c>
      <c r="H123" s="5" t="str">
        <f>IF(AND('3º Saneamento'!$O123&gt;30%,'3º Saneamento'!H123&gt;='3º Saneamento'!$P123,'3º Saneamento'!H123&lt;='3º Saneamento'!$Q123,COUNT('3º Saneamento'!$C123:$L123)&gt;3,OR('3º Saneamento'!$N123&lt;&gt;'2º Saneamento'!$N123,'3º Saneamento'!$O123&lt;&gt;'2º Saneamento'!$O123,'3º Saneamento'!$P123&lt;&gt;'2º Saneamento'!$P123)),'3º Saneamento'!H123," ")</f>
        <v xml:space="preserve"> </v>
      </c>
      <c r="I123" s="5" t="str">
        <f>IF(AND('3º Saneamento'!$O123&gt;30%,'3º Saneamento'!I123&gt;='3º Saneamento'!$P123,'3º Saneamento'!I123&lt;='3º Saneamento'!$Q123,COUNT('3º Saneamento'!$C123:$L123)&gt;3,OR('3º Saneamento'!$N123&lt;&gt;'2º Saneamento'!$N123,'3º Saneamento'!$O123&lt;&gt;'2º Saneamento'!$O123,'3º Saneamento'!$P123&lt;&gt;'2º Saneamento'!$P123)),'3º Saneamento'!I123," ")</f>
        <v xml:space="preserve"> </v>
      </c>
      <c r="J123" s="5" t="str">
        <f>IF(AND('3º Saneamento'!$O123&gt;30%,'3º Saneamento'!J123&gt;='3º Saneamento'!$P123,'3º Saneamento'!J123&lt;='3º Saneamento'!$Q123,COUNT('3º Saneamento'!$C123:$L123)&gt;3,OR('3º Saneamento'!$N123&lt;&gt;'2º Saneamento'!$N123,'3º Saneamento'!$O123&lt;&gt;'2º Saneamento'!$O123,'3º Saneamento'!$P123&lt;&gt;'2º Saneamento'!$P123)),'3º Saneamento'!J123," ")</f>
        <v xml:space="preserve"> </v>
      </c>
      <c r="K123" s="5" t="str">
        <f>IF(AND('3º Saneamento'!$O123&gt;30%,'3º Saneamento'!K123&gt;='3º Saneamento'!$P123,'3º Saneamento'!K123&lt;='3º Saneamento'!$Q123,COUNT('3º Saneamento'!$C123:$L123)&gt;3,OR('3º Saneamento'!$N123&lt;&gt;'2º Saneamento'!$N123,'3º Saneamento'!$O123&lt;&gt;'2º Saneamento'!$O123,'3º Saneamento'!$P123&lt;&gt;'2º Saneamento'!$P123)),'3º Saneamento'!K123," ")</f>
        <v xml:space="preserve"> </v>
      </c>
      <c r="L123" s="5" t="str">
        <f>IF(AND('3º Saneamento'!$O123&gt;30%,'3º Saneamento'!L123&gt;='3º Saneamento'!$P123,'3º Saneamento'!L123&lt;='3º Saneamento'!$Q123,COUNT('3º Saneamento'!$C123:$L123)&gt;3,OR('3º Saneamento'!$N123&lt;&gt;'2º Saneamento'!$N123,'3º Saneamento'!$O123&lt;&gt;'2º Saneamento'!$O123,'3º Saneamento'!$P123&lt;&gt;'2º Saneamento'!$P123)),'3º Saneamento'!L123," ")</f>
        <v xml:space="preserve"> </v>
      </c>
      <c r="M123" s="44" t="str">
        <f t="shared" si="15"/>
        <v/>
      </c>
      <c r="N123" s="7" t="str">
        <f t="shared" si="16"/>
        <v/>
      </c>
      <c r="O123" s="8" t="str">
        <f t="shared" si="17"/>
        <v/>
      </c>
      <c r="P123" s="6" t="str">
        <f t="shared" si="18"/>
        <v/>
      </c>
      <c r="Q123" s="5" t="str">
        <f t="shared" si="19"/>
        <v/>
      </c>
    </row>
    <row r="124" spans="1:17" ht="12.75" customHeight="1" x14ac:dyDescent="0.25">
      <c r="A124" s="3" t="str">
        <f>IF('Série original'!$A124&lt;&gt;"",'Série original'!$A124,"")</f>
        <v/>
      </c>
      <c r="B124" s="4" t="str">
        <f>IF('Série original'!$B124&lt;&gt;"",'Série original'!$B124,"")</f>
        <v/>
      </c>
      <c r="C124" s="5" t="str">
        <f>IF(AND('3º Saneamento'!$O124&gt;30%,'3º Saneamento'!C124&gt;='3º Saneamento'!$P124,'3º Saneamento'!C124&lt;='3º Saneamento'!$Q124,COUNT('3º Saneamento'!$C124:$L124)&gt;3,OR('3º Saneamento'!$N124&lt;&gt;'2º Saneamento'!$N124,'3º Saneamento'!$O124&lt;&gt;'2º Saneamento'!$O124,'3º Saneamento'!$P124&lt;&gt;'2º Saneamento'!$P124)),'3º Saneamento'!C124," ")</f>
        <v xml:space="preserve"> </v>
      </c>
      <c r="D124" s="5" t="str">
        <f>IF(AND('3º Saneamento'!$O124&gt;30%,'3º Saneamento'!D124&gt;='3º Saneamento'!$P124,'3º Saneamento'!D124&lt;='3º Saneamento'!$Q124,COUNT('3º Saneamento'!$C124:$L124)&gt;3,OR('3º Saneamento'!$N124&lt;&gt;'2º Saneamento'!$N124,'3º Saneamento'!$O124&lt;&gt;'2º Saneamento'!$O124,'3º Saneamento'!$P124&lt;&gt;'2º Saneamento'!$P124)),'3º Saneamento'!D124," ")</f>
        <v xml:space="preserve"> </v>
      </c>
      <c r="E124" s="5" t="str">
        <f>IF(AND('3º Saneamento'!$O124&gt;30%,'3º Saneamento'!E124&gt;='3º Saneamento'!$P124,'3º Saneamento'!E124&lt;='3º Saneamento'!$Q124,COUNT('3º Saneamento'!$C124:$L124)&gt;3,OR('3º Saneamento'!$N124&lt;&gt;'2º Saneamento'!$N124,'3º Saneamento'!$O124&lt;&gt;'2º Saneamento'!$O124,'3º Saneamento'!$P124&lt;&gt;'2º Saneamento'!$P124)),'3º Saneamento'!E124," ")</f>
        <v xml:space="preserve"> </v>
      </c>
      <c r="F124" s="5" t="str">
        <f>IF(AND('3º Saneamento'!$O124&gt;30%,'3º Saneamento'!F124&gt;='3º Saneamento'!$P124,'3º Saneamento'!F124&lt;='3º Saneamento'!$Q124,COUNT('3º Saneamento'!$C124:$L124)&gt;3,OR('3º Saneamento'!$N124&lt;&gt;'2º Saneamento'!$N124,'3º Saneamento'!$O124&lt;&gt;'2º Saneamento'!$O124,'3º Saneamento'!$P124&lt;&gt;'2º Saneamento'!$P124)),'3º Saneamento'!F124," ")</f>
        <v xml:space="preserve"> </v>
      </c>
      <c r="G124" s="5" t="str">
        <f>IF(AND('3º Saneamento'!$O124&gt;30%,'3º Saneamento'!G124&gt;='3º Saneamento'!$P124,'3º Saneamento'!G124&lt;='3º Saneamento'!$Q124,COUNT('3º Saneamento'!$C124:$L124)&gt;3,OR('3º Saneamento'!$N124&lt;&gt;'2º Saneamento'!$N124,'3º Saneamento'!$O124&lt;&gt;'2º Saneamento'!$O124,'3º Saneamento'!$P124&lt;&gt;'2º Saneamento'!$P124)),'3º Saneamento'!G124," ")</f>
        <v xml:space="preserve"> </v>
      </c>
      <c r="H124" s="5" t="str">
        <f>IF(AND('3º Saneamento'!$O124&gt;30%,'3º Saneamento'!H124&gt;='3º Saneamento'!$P124,'3º Saneamento'!H124&lt;='3º Saneamento'!$Q124,COUNT('3º Saneamento'!$C124:$L124)&gt;3,OR('3º Saneamento'!$N124&lt;&gt;'2º Saneamento'!$N124,'3º Saneamento'!$O124&lt;&gt;'2º Saneamento'!$O124,'3º Saneamento'!$P124&lt;&gt;'2º Saneamento'!$P124)),'3º Saneamento'!H124," ")</f>
        <v xml:space="preserve"> </v>
      </c>
      <c r="I124" s="5" t="str">
        <f>IF(AND('3º Saneamento'!$O124&gt;30%,'3º Saneamento'!I124&gt;='3º Saneamento'!$P124,'3º Saneamento'!I124&lt;='3º Saneamento'!$Q124,COUNT('3º Saneamento'!$C124:$L124)&gt;3,OR('3º Saneamento'!$N124&lt;&gt;'2º Saneamento'!$N124,'3º Saneamento'!$O124&lt;&gt;'2º Saneamento'!$O124,'3º Saneamento'!$P124&lt;&gt;'2º Saneamento'!$P124)),'3º Saneamento'!I124," ")</f>
        <v xml:space="preserve"> </v>
      </c>
      <c r="J124" s="5" t="str">
        <f>IF(AND('3º Saneamento'!$O124&gt;30%,'3º Saneamento'!J124&gt;='3º Saneamento'!$P124,'3º Saneamento'!J124&lt;='3º Saneamento'!$Q124,COUNT('3º Saneamento'!$C124:$L124)&gt;3,OR('3º Saneamento'!$N124&lt;&gt;'2º Saneamento'!$N124,'3º Saneamento'!$O124&lt;&gt;'2º Saneamento'!$O124,'3º Saneamento'!$P124&lt;&gt;'2º Saneamento'!$P124)),'3º Saneamento'!J124," ")</f>
        <v xml:space="preserve"> </v>
      </c>
      <c r="K124" s="5" t="str">
        <f>IF(AND('3º Saneamento'!$O124&gt;30%,'3º Saneamento'!K124&gt;='3º Saneamento'!$P124,'3º Saneamento'!K124&lt;='3º Saneamento'!$Q124,COUNT('3º Saneamento'!$C124:$L124)&gt;3,OR('3º Saneamento'!$N124&lt;&gt;'2º Saneamento'!$N124,'3º Saneamento'!$O124&lt;&gt;'2º Saneamento'!$O124,'3º Saneamento'!$P124&lt;&gt;'2º Saneamento'!$P124)),'3º Saneamento'!K124," ")</f>
        <v xml:space="preserve"> </v>
      </c>
      <c r="L124" s="5" t="str">
        <f>IF(AND('3º Saneamento'!$O124&gt;30%,'3º Saneamento'!L124&gt;='3º Saneamento'!$P124,'3º Saneamento'!L124&lt;='3º Saneamento'!$Q124,COUNT('3º Saneamento'!$C124:$L124)&gt;3,OR('3º Saneamento'!$N124&lt;&gt;'2º Saneamento'!$N124,'3º Saneamento'!$O124&lt;&gt;'2º Saneamento'!$O124,'3º Saneamento'!$P124&lt;&gt;'2º Saneamento'!$P124)),'3º Saneamento'!L124," ")</f>
        <v xml:space="preserve"> </v>
      </c>
      <c r="M124" s="44" t="str">
        <f t="shared" si="15"/>
        <v/>
      </c>
      <c r="N124" s="7" t="str">
        <f t="shared" si="16"/>
        <v/>
      </c>
      <c r="O124" s="8" t="str">
        <f t="shared" si="17"/>
        <v/>
      </c>
      <c r="P124" s="6" t="str">
        <f t="shared" si="18"/>
        <v/>
      </c>
      <c r="Q124" s="5" t="str">
        <f t="shared" si="19"/>
        <v/>
      </c>
    </row>
    <row r="125" spans="1:17" ht="12.75" customHeight="1" x14ac:dyDescent="0.25">
      <c r="A125" s="3" t="str">
        <f>IF('Série original'!$A125&lt;&gt;"",'Série original'!$A125,"")</f>
        <v/>
      </c>
      <c r="B125" s="4" t="str">
        <f>IF('Série original'!$B125&lt;&gt;"",'Série original'!$B125,"")</f>
        <v/>
      </c>
      <c r="C125" s="5" t="str">
        <f>IF(AND('3º Saneamento'!$O125&gt;30%,'3º Saneamento'!C125&gt;='3º Saneamento'!$P125,'3º Saneamento'!C125&lt;='3º Saneamento'!$Q125,COUNT('3º Saneamento'!$C125:$L125)&gt;3,OR('3º Saneamento'!$N125&lt;&gt;'2º Saneamento'!$N125,'3º Saneamento'!$O125&lt;&gt;'2º Saneamento'!$O125,'3º Saneamento'!$P125&lt;&gt;'2º Saneamento'!$P125)),'3º Saneamento'!C125," ")</f>
        <v xml:space="preserve"> </v>
      </c>
      <c r="D125" s="5" t="str">
        <f>IF(AND('3º Saneamento'!$O125&gt;30%,'3º Saneamento'!D125&gt;='3º Saneamento'!$P125,'3º Saneamento'!D125&lt;='3º Saneamento'!$Q125,COUNT('3º Saneamento'!$C125:$L125)&gt;3,OR('3º Saneamento'!$N125&lt;&gt;'2º Saneamento'!$N125,'3º Saneamento'!$O125&lt;&gt;'2º Saneamento'!$O125,'3º Saneamento'!$P125&lt;&gt;'2º Saneamento'!$P125)),'3º Saneamento'!D125," ")</f>
        <v xml:space="preserve"> </v>
      </c>
      <c r="E125" s="5" t="str">
        <f>IF(AND('3º Saneamento'!$O125&gt;30%,'3º Saneamento'!E125&gt;='3º Saneamento'!$P125,'3º Saneamento'!E125&lt;='3º Saneamento'!$Q125,COUNT('3º Saneamento'!$C125:$L125)&gt;3,OR('3º Saneamento'!$N125&lt;&gt;'2º Saneamento'!$N125,'3º Saneamento'!$O125&lt;&gt;'2º Saneamento'!$O125,'3º Saneamento'!$P125&lt;&gt;'2º Saneamento'!$P125)),'3º Saneamento'!E125," ")</f>
        <v xml:space="preserve"> </v>
      </c>
      <c r="F125" s="5" t="str">
        <f>IF(AND('3º Saneamento'!$O125&gt;30%,'3º Saneamento'!F125&gt;='3º Saneamento'!$P125,'3º Saneamento'!F125&lt;='3º Saneamento'!$Q125,COUNT('3º Saneamento'!$C125:$L125)&gt;3,OR('3º Saneamento'!$N125&lt;&gt;'2º Saneamento'!$N125,'3º Saneamento'!$O125&lt;&gt;'2º Saneamento'!$O125,'3º Saneamento'!$P125&lt;&gt;'2º Saneamento'!$P125)),'3º Saneamento'!F125," ")</f>
        <v xml:space="preserve"> </v>
      </c>
      <c r="G125" s="5" t="str">
        <f>IF(AND('3º Saneamento'!$O125&gt;30%,'3º Saneamento'!G125&gt;='3º Saneamento'!$P125,'3º Saneamento'!G125&lt;='3º Saneamento'!$Q125,COUNT('3º Saneamento'!$C125:$L125)&gt;3,OR('3º Saneamento'!$N125&lt;&gt;'2º Saneamento'!$N125,'3º Saneamento'!$O125&lt;&gt;'2º Saneamento'!$O125,'3º Saneamento'!$P125&lt;&gt;'2º Saneamento'!$P125)),'3º Saneamento'!G125," ")</f>
        <v xml:space="preserve"> </v>
      </c>
      <c r="H125" s="5" t="str">
        <f>IF(AND('3º Saneamento'!$O125&gt;30%,'3º Saneamento'!H125&gt;='3º Saneamento'!$P125,'3º Saneamento'!H125&lt;='3º Saneamento'!$Q125,COUNT('3º Saneamento'!$C125:$L125)&gt;3,OR('3º Saneamento'!$N125&lt;&gt;'2º Saneamento'!$N125,'3º Saneamento'!$O125&lt;&gt;'2º Saneamento'!$O125,'3º Saneamento'!$P125&lt;&gt;'2º Saneamento'!$P125)),'3º Saneamento'!H125," ")</f>
        <v xml:space="preserve"> </v>
      </c>
      <c r="I125" s="5" t="str">
        <f>IF(AND('3º Saneamento'!$O125&gt;30%,'3º Saneamento'!I125&gt;='3º Saneamento'!$P125,'3º Saneamento'!I125&lt;='3º Saneamento'!$Q125,COUNT('3º Saneamento'!$C125:$L125)&gt;3,OR('3º Saneamento'!$N125&lt;&gt;'2º Saneamento'!$N125,'3º Saneamento'!$O125&lt;&gt;'2º Saneamento'!$O125,'3º Saneamento'!$P125&lt;&gt;'2º Saneamento'!$P125)),'3º Saneamento'!I125," ")</f>
        <v xml:space="preserve"> </v>
      </c>
      <c r="J125" s="5" t="str">
        <f>IF(AND('3º Saneamento'!$O125&gt;30%,'3º Saneamento'!J125&gt;='3º Saneamento'!$P125,'3º Saneamento'!J125&lt;='3º Saneamento'!$Q125,COUNT('3º Saneamento'!$C125:$L125)&gt;3,OR('3º Saneamento'!$N125&lt;&gt;'2º Saneamento'!$N125,'3º Saneamento'!$O125&lt;&gt;'2º Saneamento'!$O125,'3º Saneamento'!$P125&lt;&gt;'2º Saneamento'!$P125)),'3º Saneamento'!J125," ")</f>
        <v xml:space="preserve"> </v>
      </c>
      <c r="K125" s="5" t="str">
        <f>IF(AND('3º Saneamento'!$O125&gt;30%,'3º Saneamento'!K125&gt;='3º Saneamento'!$P125,'3º Saneamento'!K125&lt;='3º Saneamento'!$Q125,COUNT('3º Saneamento'!$C125:$L125)&gt;3,OR('3º Saneamento'!$N125&lt;&gt;'2º Saneamento'!$N125,'3º Saneamento'!$O125&lt;&gt;'2º Saneamento'!$O125,'3º Saneamento'!$P125&lt;&gt;'2º Saneamento'!$P125)),'3º Saneamento'!K125," ")</f>
        <v xml:space="preserve"> </v>
      </c>
      <c r="L125" s="5" t="str">
        <f>IF(AND('3º Saneamento'!$O125&gt;30%,'3º Saneamento'!L125&gt;='3º Saneamento'!$P125,'3º Saneamento'!L125&lt;='3º Saneamento'!$Q125,COUNT('3º Saneamento'!$C125:$L125)&gt;3,OR('3º Saneamento'!$N125&lt;&gt;'2º Saneamento'!$N125,'3º Saneamento'!$O125&lt;&gt;'2º Saneamento'!$O125,'3º Saneamento'!$P125&lt;&gt;'2º Saneamento'!$P125)),'3º Saneamento'!L125," ")</f>
        <v xml:space="preserve"> </v>
      </c>
      <c r="M125" s="44" t="str">
        <f t="shared" si="15"/>
        <v/>
      </c>
      <c r="N125" s="7" t="str">
        <f t="shared" si="16"/>
        <v/>
      </c>
      <c r="O125" s="8" t="str">
        <f t="shared" si="17"/>
        <v/>
      </c>
      <c r="P125" s="6" t="str">
        <f t="shared" si="18"/>
        <v/>
      </c>
      <c r="Q125" s="5" t="str">
        <f t="shared" si="19"/>
        <v/>
      </c>
    </row>
    <row r="126" spans="1:17" ht="12.75" customHeight="1" x14ac:dyDescent="0.25">
      <c r="A126" s="3" t="str">
        <f>IF('Série original'!$A126&lt;&gt;"",'Série original'!$A126,"")</f>
        <v/>
      </c>
      <c r="B126" s="4" t="str">
        <f>IF('Série original'!$B126&lt;&gt;"",'Série original'!$B126,"")</f>
        <v/>
      </c>
      <c r="C126" s="5" t="str">
        <f>IF(AND('3º Saneamento'!$O126&gt;30%,'3º Saneamento'!C126&gt;='3º Saneamento'!$P126,'3º Saneamento'!C126&lt;='3º Saneamento'!$Q126,COUNT('3º Saneamento'!$C126:$L126)&gt;3,OR('3º Saneamento'!$N126&lt;&gt;'2º Saneamento'!$N126,'3º Saneamento'!$O126&lt;&gt;'2º Saneamento'!$O126,'3º Saneamento'!$P126&lt;&gt;'2º Saneamento'!$P126)),'3º Saneamento'!C126," ")</f>
        <v xml:space="preserve"> </v>
      </c>
      <c r="D126" s="5" t="str">
        <f>IF(AND('3º Saneamento'!$O126&gt;30%,'3º Saneamento'!D126&gt;='3º Saneamento'!$P126,'3º Saneamento'!D126&lt;='3º Saneamento'!$Q126,COUNT('3º Saneamento'!$C126:$L126)&gt;3,OR('3º Saneamento'!$N126&lt;&gt;'2º Saneamento'!$N126,'3º Saneamento'!$O126&lt;&gt;'2º Saneamento'!$O126,'3º Saneamento'!$P126&lt;&gt;'2º Saneamento'!$P126)),'3º Saneamento'!D126," ")</f>
        <v xml:space="preserve"> </v>
      </c>
      <c r="E126" s="5" t="str">
        <f>IF(AND('3º Saneamento'!$O126&gt;30%,'3º Saneamento'!E126&gt;='3º Saneamento'!$P126,'3º Saneamento'!E126&lt;='3º Saneamento'!$Q126,COUNT('3º Saneamento'!$C126:$L126)&gt;3,OR('3º Saneamento'!$N126&lt;&gt;'2º Saneamento'!$N126,'3º Saneamento'!$O126&lt;&gt;'2º Saneamento'!$O126,'3º Saneamento'!$P126&lt;&gt;'2º Saneamento'!$P126)),'3º Saneamento'!E126," ")</f>
        <v xml:space="preserve"> </v>
      </c>
      <c r="F126" s="5" t="str">
        <f>IF(AND('3º Saneamento'!$O126&gt;30%,'3º Saneamento'!F126&gt;='3º Saneamento'!$P126,'3º Saneamento'!F126&lt;='3º Saneamento'!$Q126,COUNT('3º Saneamento'!$C126:$L126)&gt;3,OR('3º Saneamento'!$N126&lt;&gt;'2º Saneamento'!$N126,'3º Saneamento'!$O126&lt;&gt;'2º Saneamento'!$O126,'3º Saneamento'!$P126&lt;&gt;'2º Saneamento'!$P126)),'3º Saneamento'!F126," ")</f>
        <v xml:space="preserve"> </v>
      </c>
      <c r="G126" s="5" t="str">
        <f>IF(AND('3º Saneamento'!$O126&gt;30%,'3º Saneamento'!G126&gt;='3º Saneamento'!$P126,'3º Saneamento'!G126&lt;='3º Saneamento'!$Q126,COUNT('3º Saneamento'!$C126:$L126)&gt;3,OR('3º Saneamento'!$N126&lt;&gt;'2º Saneamento'!$N126,'3º Saneamento'!$O126&lt;&gt;'2º Saneamento'!$O126,'3º Saneamento'!$P126&lt;&gt;'2º Saneamento'!$P126)),'3º Saneamento'!G126," ")</f>
        <v xml:space="preserve"> </v>
      </c>
      <c r="H126" s="5" t="str">
        <f>IF(AND('3º Saneamento'!$O126&gt;30%,'3º Saneamento'!H126&gt;='3º Saneamento'!$P126,'3º Saneamento'!H126&lt;='3º Saneamento'!$Q126,COUNT('3º Saneamento'!$C126:$L126)&gt;3,OR('3º Saneamento'!$N126&lt;&gt;'2º Saneamento'!$N126,'3º Saneamento'!$O126&lt;&gt;'2º Saneamento'!$O126,'3º Saneamento'!$P126&lt;&gt;'2º Saneamento'!$P126)),'3º Saneamento'!H126," ")</f>
        <v xml:space="preserve"> </v>
      </c>
      <c r="I126" s="5" t="str">
        <f>IF(AND('3º Saneamento'!$O126&gt;30%,'3º Saneamento'!I126&gt;='3º Saneamento'!$P126,'3º Saneamento'!I126&lt;='3º Saneamento'!$Q126,COUNT('3º Saneamento'!$C126:$L126)&gt;3,OR('3º Saneamento'!$N126&lt;&gt;'2º Saneamento'!$N126,'3º Saneamento'!$O126&lt;&gt;'2º Saneamento'!$O126,'3º Saneamento'!$P126&lt;&gt;'2º Saneamento'!$P126)),'3º Saneamento'!I126," ")</f>
        <v xml:space="preserve"> </v>
      </c>
      <c r="J126" s="5" t="str">
        <f>IF(AND('3º Saneamento'!$O126&gt;30%,'3º Saneamento'!J126&gt;='3º Saneamento'!$P126,'3º Saneamento'!J126&lt;='3º Saneamento'!$Q126,COUNT('3º Saneamento'!$C126:$L126)&gt;3,OR('3º Saneamento'!$N126&lt;&gt;'2º Saneamento'!$N126,'3º Saneamento'!$O126&lt;&gt;'2º Saneamento'!$O126,'3º Saneamento'!$P126&lt;&gt;'2º Saneamento'!$P126)),'3º Saneamento'!J126," ")</f>
        <v xml:space="preserve"> </v>
      </c>
      <c r="K126" s="5" t="str">
        <f>IF(AND('3º Saneamento'!$O126&gt;30%,'3º Saneamento'!K126&gt;='3º Saneamento'!$P126,'3º Saneamento'!K126&lt;='3º Saneamento'!$Q126,COUNT('3º Saneamento'!$C126:$L126)&gt;3,OR('3º Saneamento'!$N126&lt;&gt;'2º Saneamento'!$N126,'3º Saneamento'!$O126&lt;&gt;'2º Saneamento'!$O126,'3º Saneamento'!$P126&lt;&gt;'2º Saneamento'!$P126)),'3º Saneamento'!K126," ")</f>
        <v xml:space="preserve"> </v>
      </c>
      <c r="L126" s="5" t="str">
        <f>IF(AND('3º Saneamento'!$O126&gt;30%,'3º Saneamento'!L126&gt;='3º Saneamento'!$P126,'3º Saneamento'!L126&lt;='3º Saneamento'!$Q126,COUNT('3º Saneamento'!$C126:$L126)&gt;3,OR('3º Saneamento'!$N126&lt;&gt;'2º Saneamento'!$N126,'3º Saneamento'!$O126&lt;&gt;'2º Saneamento'!$O126,'3º Saneamento'!$P126&lt;&gt;'2º Saneamento'!$P126)),'3º Saneamento'!L126," ")</f>
        <v xml:space="preserve"> </v>
      </c>
      <c r="M126" s="44" t="str">
        <f t="shared" si="15"/>
        <v/>
      </c>
      <c r="N126" s="7" t="str">
        <f t="shared" si="16"/>
        <v/>
      </c>
      <c r="O126" s="8" t="str">
        <f t="shared" si="17"/>
        <v/>
      </c>
      <c r="P126" s="6" t="str">
        <f t="shared" si="18"/>
        <v/>
      </c>
      <c r="Q126" s="5" t="str">
        <f t="shared" si="19"/>
        <v/>
      </c>
    </row>
    <row r="127" spans="1:17" ht="12.75" customHeight="1" x14ac:dyDescent="0.25">
      <c r="A127" s="3" t="str">
        <f>IF('Série original'!$A127&lt;&gt;"",'Série original'!$A127,"")</f>
        <v/>
      </c>
      <c r="B127" s="4" t="str">
        <f>IF('Série original'!$B127&lt;&gt;"",'Série original'!$B127,"")</f>
        <v/>
      </c>
      <c r="C127" s="5" t="str">
        <f>IF(AND('3º Saneamento'!$O127&gt;30%,'3º Saneamento'!C127&gt;='3º Saneamento'!$P127,'3º Saneamento'!C127&lt;='3º Saneamento'!$Q127,COUNT('3º Saneamento'!$C127:$L127)&gt;3,OR('3º Saneamento'!$N127&lt;&gt;'2º Saneamento'!$N127,'3º Saneamento'!$O127&lt;&gt;'2º Saneamento'!$O127,'3º Saneamento'!$P127&lt;&gt;'2º Saneamento'!$P127)),'3º Saneamento'!C127," ")</f>
        <v xml:space="preserve"> </v>
      </c>
      <c r="D127" s="5" t="str">
        <f>IF(AND('3º Saneamento'!$O127&gt;30%,'3º Saneamento'!D127&gt;='3º Saneamento'!$P127,'3º Saneamento'!D127&lt;='3º Saneamento'!$Q127,COUNT('3º Saneamento'!$C127:$L127)&gt;3,OR('3º Saneamento'!$N127&lt;&gt;'2º Saneamento'!$N127,'3º Saneamento'!$O127&lt;&gt;'2º Saneamento'!$O127,'3º Saneamento'!$P127&lt;&gt;'2º Saneamento'!$P127)),'3º Saneamento'!D127," ")</f>
        <v xml:space="preserve"> </v>
      </c>
      <c r="E127" s="5" t="str">
        <f>IF(AND('3º Saneamento'!$O127&gt;30%,'3º Saneamento'!E127&gt;='3º Saneamento'!$P127,'3º Saneamento'!E127&lt;='3º Saneamento'!$Q127,COUNT('3º Saneamento'!$C127:$L127)&gt;3,OR('3º Saneamento'!$N127&lt;&gt;'2º Saneamento'!$N127,'3º Saneamento'!$O127&lt;&gt;'2º Saneamento'!$O127,'3º Saneamento'!$P127&lt;&gt;'2º Saneamento'!$P127)),'3º Saneamento'!E127," ")</f>
        <v xml:space="preserve"> </v>
      </c>
      <c r="F127" s="5" t="str">
        <f>IF(AND('3º Saneamento'!$O127&gt;30%,'3º Saneamento'!F127&gt;='3º Saneamento'!$P127,'3º Saneamento'!F127&lt;='3º Saneamento'!$Q127,COUNT('3º Saneamento'!$C127:$L127)&gt;3,OR('3º Saneamento'!$N127&lt;&gt;'2º Saneamento'!$N127,'3º Saneamento'!$O127&lt;&gt;'2º Saneamento'!$O127,'3º Saneamento'!$P127&lt;&gt;'2º Saneamento'!$P127)),'3º Saneamento'!F127," ")</f>
        <v xml:space="preserve"> </v>
      </c>
      <c r="G127" s="5" t="str">
        <f>IF(AND('3º Saneamento'!$O127&gt;30%,'3º Saneamento'!G127&gt;='3º Saneamento'!$P127,'3º Saneamento'!G127&lt;='3º Saneamento'!$Q127,COUNT('3º Saneamento'!$C127:$L127)&gt;3,OR('3º Saneamento'!$N127&lt;&gt;'2º Saneamento'!$N127,'3º Saneamento'!$O127&lt;&gt;'2º Saneamento'!$O127,'3º Saneamento'!$P127&lt;&gt;'2º Saneamento'!$P127)),'3º Saneamento'!G127," ")</f>
        <v xml:space="preserve"> </v>
      </c>
      <c r="H127" s="5" t="str">
        <f>IF(AND('3º Saneamento'!$O127&gt;30%,'3º Saneamento'!H127&gt;='3º Saneamento'!$P127,'3º Saneamento'!H127&lt;='3º Saneamento'!$Q127,COUNT('3º Saneamento'!$C127:$L127)&gt;3,OR('3º Saneamento'!$N127&lt;&gt;'2º Saneamento'!$N127,'3º Saneamento'!$O127&lt;&gt;'2º Saneamento'!$O127,'3º Saneamento'!$P127&lt;&gt;'2º Saneamento'!$P127)),'3º Saneamento'!H127," ")</f>
        <v xml:space="preserve"> </v>
      </c>
      <c r="I127" s="5" t="str">
        <f>IF(AND('3º Saneamento'!$O127&gt;30%,'3º Saneamento'!I127&gt;='3º Saneamento'!$P127,'3º Saneamento'!I127&lt;='3º Saneamento'!$Q127,COUNT('3º Saneamento'!$C127:$L127)&gt;3,OR('3º Saneamento'!$N127&lt;&gt;'2º Saneamento'!$N127,'3º Saneamento'!$O127&lt;&gt;'2º Saneamento'!$O127,'3º Saneamento'!$P127&lt;&gt;'2º Saneamento'!$P127)),'3º Saneamento'!I127," ")</f>
        <v xml:space="preserve"> </v>
      </c>
      <c r="J127" s="5" t="str">
        <f>IF(AND('3º Saneamento'!$O127&gt;30%,'3º Saneamento'!J127&gt;='3º Saneamento'!$P127,'3º Saneamento'!J127&lt;='3º Saneamento'!$Q127,COUNT('3º Saneamento'!$C127:$L127)&gt;3,OR('3º Saneamento'!$N127&lt;&gt;'2º Saneamento'!$N127,'3º Saneamento'!$O127&lt;&gt;'2º Saneamento'!$O127,'3º Saneamento'!$P127&lt;&gt;'2º Saneamento'!$P127)),'3º Saneamento'!J127," ")</f>
        <v xml:space="preserve"> </v>
      </c>
      <c r="K127" s="5" t="str">
        <f>IF(AND('3º Saneamento'!$O127&gt;30%,'3º Saneamento'!K127&gt;='3º Saneamento'!$P127,'3º Saneamento'!K127&lt;='3º Saneamento'!$Q127,COUNT('3º Saneamento'!$C127:$L127)&gt;3,OR('3º Saneamento'!$N127&lt;&gt;'2º Saneamento'!$N127,'3º Saneamento'!$O127&lt;&gt;'2º Saneamento'!$O127,'3º Saneamento'!$P127&lt;&gt;'2º Saneamento'!$P127)),'3º Saneamento'!K127," ")</f>
        <v xml:space="preserve"> </v>
      </c>
      <c r="L127" s="5" t="str">
        <f>IF(AND('3º Saneamento'!$O127&gt;30%,'3º Saneamento'!L127&gt;='3º Saneamento'!$P127,'3º Saneamento'!L127&lt;='3º Saneamento'!$Q127,COUNT('3º Saneamento'!$C127:$L127)&gt;3,OR('3º Saneamento'!$N127&lt;&gt;'2º Saneamento'!$N127,'3º Saneamento'!$O127&lt;&gt;'2º Saneamento'!$O127,'3º Saneamento'!$P127&lt;&gt;'2º Saneamento'!$P127)),'3º Saneamento'!L127," ")</f>
        <v xml:space="preserve"> </v>
      </c>
      <c r="M127" s="44" t="str">
        <f t="shared" si="15"/>
        <v/>
      </c>
      <c r="N127" s="7" t="str">
        <f t="shared" si="16"/>
        <v/>
      </c>
      <c r="O127" s="8" t="str">
        <f t="shared" si="17"/>
        <v/>
      </c>
      <c r="P127" s="6" t="str">
        <f t="shared" si="18"/>
        <v/>
      </c>
      <c r="Q127" s="5" t="str">
        <f t="shared" si="19"/>
        <v/>
      </c>
    </row>
    <row r="128" spans="1:17" ht="12.75" customHeight="1" x14ac:dyDescent="0.25">
      <c r="A128" s="3" t="str">
        <f>IF('Série original'!$A128&lt;&gt;"",'Série original'!$A128,"")</f>
        <v/>
      </c>
      <c r="B128" s="4" t="str">
        <f>IF('Série original'!$B128&lt;&gt;"",'Série original'!$B128,"")</f>
        <v/>
      </c>
      <c r="C128" s="5" t="str">
        <f>IF(AND('3º Saneamento'!$O128&gt;30%,'3º Saneamento'!C128&gt;='3º Saneamento'!$P128,'3º Saneamento'!C128&lt;='3º Saneamento'!$Q128,COUNT('3º Saneamento'!$C128:$L128)&gt;3,OR('3º Saneamento'!$N128&lt;&gt;'2º Saneamento'!$N128,'3º Saneamento'!$O128&lt;&gt;'2º Saneamento'!$O128,'3º Saneamento'!$P128&lt;&gt;'2º Saneamento'!$P128)),'3º Saneamento'!C128," ")</f>
        <v xml:space="preserve"> </v>
      </c>
      <c r="D128" s="5" t="str">
        <f>IF(AND('3º Saneamento'!$O128&gt;30%,'3º Saneamento'!D128&gt;='3º Saneamento'!$P128,'3º Saneamento'!D128&lt;='3º Saneamento'!$Q128,COUNT('3º Saneamento'!$C128:$L128)&gt;3,OR('3º Saneamento'!$N128&lt;&gt;'2º Saneamento'!$N128,'3º Saneamento'!$O128&lt;&gt;'2º Saneamento'!$O128,'3º Saneamento'!$P128&lt;&gt;'2º Saneamento'!$P128)),'3º Saneamento'!D128," ")</f>
        <v xml:space="preserve"> </v>
      </c>
      <c r="E128" s="5" t="str">
        <f>IF(AND('3º Saneamento'!$O128&gt;30%,'3º Saneamento'!E128&gt;='3º Saneamento'!$P128,'3º Saneamento'!E128&lt;='3º Saneamento'!$Q128,COUNT('3º Saneamento'!$C128:$L128)&gt;3,OR('3º Saneamento'!$N128&lt;&gt;'2º Saneamento'!$N128,'3º Saneamento'!$O128&lt;&gt;'2º Saneamento'!$O128,'3º Saneamento'!$P128&lt;&gt;'2º Saneamento'!$P128)),'3º Saneamento'!E128," ")</f>
        <v xml:space="preserve"> </v>
      </c>
      <c r="F128" s="5" t="str">
        <f>IF(AND('3º Saneamento'!$O128&gt;30%,'3º Saneamento'!F128&gt;='3º Saneamento'!$P128,'3º Saneamento'!F128&lt;='3º Saneamento'!$Q128,COUNT('3º Saneamento'!$C128:$L128)&gt;3,OR('3º Saneamento'!$N128&lt;&gt;'2º Saneamento'!$N128,'3º Saneamento'!$O128&lt;&gt;'2º Saneamento'!$O128,'3º Saneamento'!$P128&lt;&gt;'2º Saneamento'!$P128)),'3º Saneamento'!F128," ")</f>
        <v xml:space="preserve"> </v>
      </c>
      <c r="G128" s="5" t="str">
        <f>IF(AND('3º Saneamento'!$O128&gt;30%,'3º Saneamento'!G128&gt;='3º Saneamento'!$P128,'3º Saneamento'!G128&lt;='3º Saneamento'!$Q128,COUNT('3º Saneamento'!$C128:$L128)&gt;3,OR('3º Saneamento'!$N128&lt;&gt;'2º Saneamento'!$N128,'3º Saneamento'!$O128&lt;&gt;'2º Saneamento'!$O128,'3º Saneamento'!$P128&lt;&gt;'2º Saneamento'!$P128)),'3º Saneamento'!G128," ")</f>
        <v xml:space="preserve"> </v>
      </c>
      <c r="H128" s="5" t="str">
        <f>IF(AND('3º Saneamento'!$O128&gt;30%,'3º Saneamento'!H128&gt;='3º Saneamento'!$P128,'3º Saneamento'!H128&lt;='3º Saneamento'!$Q128,COUNT('3º Saneamento'!$C128:$L128)&gt;3,OR('3º Saneamento'!$N128&lt;&gt;'2º Saneamento'!$N128,'3º Saneamento'!$O128&lt;&gt;'2º Saneamento'!$O128,'3º Saneamento'!$P128&lt;&gt;'2º Saneamento'!$P128)),'3º Saneamento'!H128," ")</f>
        <v xml:space="preserve"> </v>
      </c>
      <c r="I128" s="5" t="str">
        <f>IF(AND('3º Saneamento'!$O128&gt;30%,'3º Saneamento'!I128&gt;='3º Saneamento'!$P128,'3º Saneamento'!I128&lt;='3º Saneamento'!$Q128,COUNT('3º Saneamento'!$C128:$L128)&gt;3,OR('3º Saneamento'!$N128&lt;&gt;'2º Saneamento'!$N128,'3º Saneamento'!$O128&lt;&gt;'2º Saneamento'!$O128,'3º Saneamento'!$P128&lt;&gt;'2º Saneamento'!$P128)),'3º Saneamento'!I128," ")</f>
        <v xml:space="preserve"> </v>
      </c>
      <c r="J128" s="5" t="str">
        <f>IF(AND('3º Saneamento'!$O128&gt;30%,'3º Saneamento'!J128&gt;='3º Saneamento'!$P128,'3º Saneamento'!J128&lt;='3º Saneamento'!$Q128,COUNT('3º Saneamento'!$C128:$L128)&gt;3,OR('3º Saneamento'!$N128&lt;&gt;'2º Saneamento'!$N128,'3º Saneamento'!$O128&lt;&gt;'2º Saneamento'!$O128,'3º Saneamento'!$P128&lt;&gt;'2º Saneamento'!$P128)),'3º Saneamento'!J128," ")</f>
        <v xml:space="preserve"> </v>
      </c>
      <c r="K128" s="5" t="str">
        <f>IF(AND('3º Saneamento'!$O128&gt;30%,'3º Saneamento'!K128&gt;='3º Saneamento'!$P128,'3º Saneamento'!K128&lt;='3º Saneamento'!$Q128,COUNT('3º Saneamento'!$C128:$L128)&gt;3,OR('3º Saneamento'!$N128&lt;&gt;'2º Saneamento'!$N128,'3º Saneamento'!$O128&lt;&gt;'2º Saneamento'!$O128,'3º Saneamento'!$P128&lt;&gt;'2º Saneamento'!$P128)),'3º Saneamento'!K128," ")</f>
        <v xml:space="preserve"> </v>
      </c>
      <c r="L128" s="5" t="str">
        <f>IF(AND('3º Saneamento'!$O128&gt;30%,'3º Saneamento'!L128&gt;='3º Saneamento'!$P128,'3º Saneamento'!L128&lt;='3º Saneamento'!$Q128,COUNT('3º Saneamento'!$C128:$L128)&gt;3,OR('3º Saneamento'!$N128&lt;&gt;'2º Saneamento'!$N128,'3º Saneamento'!$O128&lt;&gt;'2º Saneamento'!$O128,'3º Saneamento'!$P128&lt;&gt;'2º Saneamento'!$P128)),'3º Saneamento'!L128," ")</f>
        <v xml:space="preserve"> </v>
      </c>
      <c r="M128" s="44" t="str">
        <f t="shared" si="15"/>
        <v/>
      </c>
      <c r="N128" s="7" t="str">
        <f t="shared" si="16"/>
        <v/>
      </c>
      <c r="O128" s="8" t="str">
        <f t="shared" si="17"/>
        <v/>
      </c>
      <c r="P128" s="6" t="str">
        <f t="shared" si="18"/>
        <v/>
      </c>
      <c r="Q128" s="5" t="str">
        <f t="shared" si="19"/>
        <v/>
      </c>
    </row>
    <row r="129" spans="1:17" ht="12.75" customHeight="1" x14ac:dyDescent="0.25">
      <c r="A129" s="3" t="str">
        <f>IF('Série original'!$A129&lt;&gt;"",'Série original'!$A129,"")</f>
        <v/>
      </c>
      <c r="B129" s="4" t="str">
        <f>IF('Série original'!$B129&lt;&gt;"",'Série original'!$B129,"")</f>
        <v/>
      </c>
      <c r="C129" s="5" t="str">
        <f>IF(AND('3º Saneamento'!$O129&gt;30%,'3º Saneamento'!C129&gt;='3º Saneamento'!$P129,'3º Saneamento'!C129&lt;='3º Saneamento'!$Q129,COUNT('3º Saneamento'!$C129:$L129)&gt;3,OR('3º Saneamento'!$N129&lt;&gt;'2º Saneamento'!$N129,'3º Saneamento'!$O129&lt;&gt;'2º Saneamento'!$O129,'3º Saneamento'!$P129&lt;&gt;'2º Saneamento'!$P129)),'3º Saneamento'!C129," ")</f>
        <v xml:space="preserve"> </v>
      </c>
      <c r="D129" s="5" t="str">
        <f>IF(AND('3º Saneamento'!$O129&gt;30%,'3º Saneamento'!D129&gt;='3º Saneamento'!$P129,'3º Saneamento'!D129&lt;='3º Saneamento'!$Q129,COUNT('3º Saneamento'!$C129:$L129)&gt;3,OR('3º Saneamento'!$N129&lt;&gt;'2º Saneamento'!$N129,'3º Saneamento'!$O129&lt;&gt;'2º Saneamento'!$O129,'3º Saneamento'!$P129&lt;&gt;'2º Saneamento'!$P129)),'3º Saneamento'!D129," ")</f>
        <v xml:space="preserve"> </v>
      </c>
      <c r="E129" s="5" t="str">
        <f>IF(AND('3º Saneamento'!$O129&gt;30%,'3º Saneamento'!E129&gt;='3º Saneamento'!$P129,'3º Saneamento'!E129&lt;='3º Saneamento'!$Q129,COUNT('3º Saneamento'!$C129:$L129)&gt;3,OR('3º Saneamento'!$N129&lt;&gt;'2º Saneamento'!$N129,'3º Saneamento'!$O129&lt;&gt;'2º Saneamento'!$O129,'3º Saneamento'!$P129&lt;&gt;'2º Saneamento'!$P129)),'3º Saneamento'!E129," ")</f>
        <v xml:space="preserve"> </v>
      </c>
      <c r="F129" s="5" t="str">
        <f>IF(AND('3º Saneamento'!$O129&gt;30%,'3º Saneamento'!F129&gt;='3º Saneamento'!$P129,'3º Saneamento'!F129&lt;='3º Saneamento'!$Q129,COUNT('3º Saneamento'!$C129:$L129)&gt;3,OR('3º Saneamento'!$N129&lt;&gt;'2º Saneamento'!$N129,'3º Saneamento'!$O129&lt;&gt;'2º Saneamento'!$O129,'3º Saneamento'!$P129&lt;&gt;'2º Saneamento'!$P129)),'3º Saneamento'!F129," ")</f>
        <v xml:space="preserve"> </v>
      </c>
      <c r="G129" s="5" t="str">
        <f>IF(AND('3º Saneamento'!$O129&gt;30%,'3º Saneamento'!G129&gt;='3º Saneamento'!$P129,'3º Saneamento'!G129&lt;='3º Saneamento'!$Q129,COUNT('3º Saneamento'!$C129:$L129)&gt;3,OR('3º Saneamento'!$N129&lt;&gt;'2º Saneamento'!$N129,'3º Saneamento'!$O129&lt;&gt;'2º Saneamento'!$O129,'3º Saneamento'!$P129&lt;&gt;'2º Saneamento'!$P129)),'3º Saneamento'!G129," ")</f>
        <v xml:space="preserve"> </v>
      </c>
      <c r="H129" s="5" t="str">
        <f>IF(AND('3º Saneamento'!$O129&gt;30%,'3º Saneamento'!H129&gt;='3º Saneamento'!$P129,'3º Saneamento'!H129&lt;='3º Saneamento'!$Q129,COUNT('3º Saneamento'!$C129:$L129)&gt;3,OR('3º Saneamento'!$N129&lt;&gt;'2º Saneamento'!$N129,'3º Saneamento'!$O129&lt;&gt;'2º Saneamento'!$O129,'3º Saneamento'!$P129&lt;&gt;'2º Saneamento'!$P129)),'3º Saneamento'!H129," ")</f>
        <v xml:space="preserve"> </v>
      </c>
      <c r="I129" s="5" t="str">
        <f>IF(AND('3º Saneamento'!$O129&gt;30%,'3º Saneamento'!I129&gt;='3º Saneamento'!$P129,'3º Saneamento'!I129&lt;='3º Saneamento'!$Q129,COUNT('3º Saneamento'!$C129:$L129)&gt;3,OR('3º Saneamento'!$N129&lt;&gt;'2º Saneamento'!$N129,'3º Saneamento'!$O129&lt;&gt;'2º Saneamento'!$O129,'3º Saneamento'!$P129&lt;&gt;'2º Saneamento'!$P129)),'3º Saneamento'!I129," ")</f>
        <v xml:space="preserve"> </v>
      </c>
      <c r="J129" s="5" t="str">
        <f>IF(AND('3º Saneamento'!$O129&gt;30%,'3º Saneamento'!J129&gt;='3º Saneamento'!$P129,'3º Saneamento'!J129&lt;='3º Saneamento'!$Q129,COUNT('3º Saneamento'!$C129:$L129)&gt;3,OR('3º Saneamento'!$N129&lt;&gt;'2º Saneamento'!$N129,'3º Saneamento'!$O129&lt;&gt;'2º Saneamento'!$O129,'3º Saneamento'!$P129&lt;&gt;'2º Saneamento'!$P129)),'3º Saneamento'!J129," ")</f>
        <v xml:space="preserve"> </v>
      </c>
      <c r="K129" s="5" t="str">
        <f>IF(AND('3º Saneamento'!$O129&gt;30%,'3º Saneamento'!K129&gt;='3º Saneamento'!$P129,'3º Saneamento'!K129&lt;='3º Saneamento'!$Q129,COUNT('3º Saneamento'!$C129:$L129)&gt;3,OR('3º Saneamento'!$N129&lt;&gt;'2º Saneamento'!$N129,'3º Saneamento'!$O129&lt;&gt;'2º Saneamento'!$O129,'3º Saneamento'!$P129&lt;&gt;'2º Saneamento'!$P129)),'3º Saneamento'!K129," ")</f>
        <v xml:space="preserve"> </v>
      </c>
      <c r="L129" s="5" t="str">
        <f>IF(AND('3º Saneamento'!$O129&gt;30%,'3º Saneamento'!L129&gt;='3º Saneamento'!$P129,'3º Saneamento'!L129&lt;='3º Saneamento'!$Q129,COUNT('3º Saneamento'!$C129:$L129)&gt;3,OR('3º Saneamento'!$N129&lt;&gt;'2º Saneamento'!$N129,'3º Saneamento'!$O129&lt;&gt;'2º Saneamento'!$O129,'3º Saneamento'!$P129&lt;&gt;'2º Saneamento'!$P129)),'3º Saneamento'!L129," ")</f>
        <v xml:space="preserve"> </v>
      </c>
      <c r="M129" s="44" t="str">
        <f t="shared" si="15"/>
        <v/>
      </c>
      <c r="N129" s="7" t="str">
        <f t="shared" si="16"/>
        <v/>
      </c>
      <c r="O129" s="8" t="str">
        <f t="shared" si="17"/>
        <v/>
      </c>
      <c r="P129" s="6" t="str">
        <f t="shared" si="18"/>
        <v/>
      </c>
      <c r="Q129" s="5" t="str">
        <f t="shared" si="19"/>
        <v/>
      </c>
    </row>
    <row r="130" spans="1:17" ht="12.75" customHeight="1" x14ac:dyDescent="0.25">
      <c r="A130" s="3" t="str">
        <f>IF('Série original'!$A130&lt;&gt;"",'Série original'!$A130,"")</f>
        <v/>
      </c>
      <c r="B130" s="4" t="str">
        <f>IF('Série original'!$B130&lt;&gt;"",'Série original'!$B130,"")</f>
        <v/>
      </c>
      <c r="C130" s="5" t="str">
        <f>IF(AND('3º Saneamento'!$O130&gt;30%,'3º Saneamento'!C130&gt;='3º Saneamento'!$P130,'3º Saneamento'!C130&lt;='3º Saneamento'!$Q130,COUNT('3º Saneamento'!$C130:$L130)&gt;3,OR('3º Saneamento'!$N130&lt;&gt;'2º Saneamento'!$N130,'3º Saneamento'!$O130&lt;&gt;'2º Saneamento'!$O130,'3º Saneamento'!$P130&lt;&gt;'2º Saneamento'!$P130)),'3º Saneamento'!C130," ")</f>
        <v xml:space="preserve"> </v>
      </c>
      <c r="D130" s="5" t="str">
        <f>IF(AND('3º Saneamento'!$O130&gt;30%,'3º Saneamento'!D130&gt;='3º Saneamento'!$P130,'3º Saneamento'!D130&lt;='3º Saneamento'!$Q130,COUNT('3º Saneamento'!$C130:$L130)&gt;3,OR('3º Saneamento'!$N130&lt;&gt;'2º Saneamento'!$N130,'3º Saneamento'!$O130&lt;&gt;'2º Saneamento'!$O130,'3º Saneamento'!$P130&lt;&gt;'2º Saneamento'!$P130)),'3º Saneamento'!D130," ")</f>
        <v xml:space="preserve"> </v>
      </c>
      <c r="E130" s="5" t="str">
        <f>IF(AND('3º Saneamento'!$O130&gt;30%,'3º Saneamento'!E130&gt;='3º Saneamento'!$P130,'3º Saneamento'!E130&lt;='3º Saneamento'!$Q130,COUNT('3º Saneamento'!$C130:$L130)&gt;3,OR('3º Saneamento'!$N130&lt;&gt;'2º Saneamento'!$N130,'3º Saneamento'!$O130&lt;&gt;'2º Saneamento'!$O130,'3º Saneamento'!$P130&lt;&gt;'2º Saneamento'!$P130)),'3º Saneamento'!E130," ")</f>
        <v xml:space="preserve"> </v>
      </c>
      <c r="F130" s="5" t="str">
        <f>IF(AND('3º Saneamento'!$O130&gt;30%,'3º Saneamento'!F130&gt;='3º Saneamento'!$P130,'3º Saneamento'!F130&lt;='3º Saneamento'!$Q130,COUNT('3º Saneamento'!$C130:$L130)&gt;3,OR('3º Saneamento'!$N130&lt;&gt;'2º Saneamento'!$N130,'3º Saneamento'!$O130&lt;&gt;'2º Saneamento'!$O130,'3º Saneamento'!$P130&lt;&gt;'2º Saneamento'!$P130)),'3º Saneamento'!F130," ")</f>
        <v xml:space="preserve"> </v>
      </c>
      <c r="G130" s="5" t="str">
        <f>IF(AND('3º Saneamento'!$O130&gt;30%,'3º Saneamento'!G130&gt;='3º Saneamento'!$P130,'3º Saneamento'!G130&lt;='3º Saneamento'!$Q130,COUNT('3º Saneamento'!$C130:$L130)&gt;3,OR('3º Saneamento'!$N130&lt;&gt;'2º Saneamento'!$N130,'3º Saneamento'!$O130&lt;&gt;'2º Saneamento'!$O130,'3º Saneamento'!$P130&lt;&gt;'2º Saneamento'!$P130)),'3º Saneamento'!G130," ")</f>
        <v xml:space="preserve"> </v>
      </c>
      <c r="H130" s="5" t="str">
        <f>IF(AND('3º Saneamento'!$O130&gt;30%,'3º Saneamento'!H130&gt;='3º Saneamento'!$P130,'3º Saneamento'!H130&lt;='3º Saneamento'!$Q130,COUNT('3º Saneamento'!$C130:$L130)&gt;3,OR('3º Saneamento'!$N130&lt;&gt;'2º Saneamento'!$N130,'3º Saneamento'!$O130&lt;&gt;'2º Saneamento'!$O130,'3º Saneamento'!$P130&lt;&gt;'2º Saneamento'!$P130)),'3º Saneamento'!H130," ")</f>
        <v xml:space="preserve"> </v>
      </c>
      <c r="I130" s="5" t="str">
        <f>IF(AND('3º Saneamento'!$O130&gt;30%,'3º Saneamento'!I130&gt;='3º Saneamento'!$P130,'3º Saneamento'!I130&lt;='3º Saneamento'!$Q130,COUNT('3º Saneamento'!$C130:$L130)&gt;3,OR('3º Saneamento'!$N130&lt;&gt;'2º Saneamento'!$N130,'3º Saneamento'!$O130&lt;&gt;'2º Saneamento'!$O130,'3º Saneamento'!$P130&lt;&gt;'2º Saneamento'!$P130)),'3º Saneamento'!I130," ")</f>
        <v xml:space="preserve"> </v>
      </c>
      <c r="J130" s="5" t="str">
        <f>IF(AND('3º Saneamento'!$O130&gt;30%,'3º Saneamento'!J130&gt;='3º Saneamento'!$P130,'3º Saneamento'!J130&lt;='3º Saneamento'!$Q130,COUNT('3º Saneamento'!$C130:$L130)&gt;3,OR('3º Saneamento'!$N130&lt;&gt;'2º Saneamento'!$N130,'3º Saneamento'!$O130&lt;&gt;'2º Saneamento'!$O130,'3º Saneamento'!$P130&lt;&gt;'2º Saneamento'!$P130)),'3º Saneamento'!J130," ")</f>
        <v xml:space="preserve"> </v>
      </c>
      <c r="K130" s="5" t="str">
        <f>IF(AND('3º Saneamento'!$O130&gt;30%,'3º Saneamento'!K130&gt;='3º Saneamento'!$P130,'3º Saneamento'!K130&lt;='3º Saneamento'!$Q130,COUNT('3º Saneamento'!$C130:$L130)&gt;3,OR('3º Saneamento'!$N130&lt;&gt;'2º Saneamento'!$N130,'3º Saneamento'!$O130&lt;&gt;'2º Saneamento'!$O130,'3º Saneamento'!$P130&lt;&gt;'2º Saneamento'!$P130)),'3º Saneamento'!K130," ")</f>
        <v xml:space="preserve"> </v>
      </c>
      <c r="L130" s="5" t="str">
        <f>IF(AND('3º Saneamento'!$O130&gt;30%,'3º Saneamento'!L130&gt;='3º Saneamento'!$P130,'3º Saneamento'!L130&lt;='3º Saneamento'!$Q130,COUNT('3º Saneamento'!$C130:$L130)&gt;3,OR('3º Saneamento'!$N130&lt;&gt;'2º Saneamento'!$N130,'3º Saneamento'!$O130&lt;&gt;'2º Saneamento'!$O130,'3º Saneamento'!$P130&lt;&gt;'2º Saneamento'!$P130)),'3º Saneamento'!L130," ")</f>
        <v xml:space="preserve"> </v>
      </c>
      <c r="M130" s="44" t="str">
        <f t="shared" si="15"/>
        <v/>
      </c>
      <c r="N130" s="7" t="str">
        <f t="shared" si="16"/>
        <v/>
      </c>
      <c r="O130" s="8" t="str">
        <f t="shared" si="17"/>
        <v/>
      </c>
      <c r="P130" s="6" t="str">
        <f t="shared" si="18"/>
        <v/>
      </c>
      <c r="Q130" s="5" t="str">
        <f t="shared" si="19"/>
        <v/>
      </c>
    </row>
    <row r="131" spans="1:17" ht="12.75" customHeight="1" x14ac:dyDescent="0.25">
      <c r="A131" s="3" t="str">
        <f>IF('Série original'!$A131&lt;&gt;"",'Série original'!$A131,"")</f>
        <v/>
      </c>
      <c r="B131" s="4" t="str">
        <f>IF('Série original'!$B131&lt;&gt;"",'Série original'!$B131,"")</f>
        <v/>
      </c>
      <c r="C131" s="5" t="str">
        <f>IF(AND('3º Saneamento'!$O131&gt;30%,'3º Saneamento'!C131&gt;='3º Saneamento'!$P131,'3º Saneamento'!C131&lt;='3º Saneamento'!$Q131,COUNT('3º Saneamento'!$C131:$L131)&gt;3,OR('3º Saneamento'!$N131&lt;&gt;'2º Saneamento'!$N131,'3º Saneamento'!$O131&lt;&gt;'2º Saneamento'!$O131,'3º Saneamento'!$P131&lt;&gt;'2º Saneamento'!$P131)),'3º Saneamento'!C131," ")</f>
        <v xml:space="preserve"> </v>
      </c>
      <c r="D131" s="5" t="str">
        <f>IF(AND('3º Saneamento'!$O131&gt;30%,'3º Saneamento'!D131&gt;='3º Saneamento'!$P131,'3º Saneamento'!D131&lt;='3º Saneamento'!$Q131,COUNT('3º Saneamento'!$C131:$L131)&gt;3,OR('3º Saneamento'!$N131&lt;&gt;'2º Saneamento'!$N131,'3º Saneamento'!$O131&lt;&gt;'2º Saneamento'!$O131,'3º Saneamento'!$P131&lt;&gt;'2º Saneamento'!$P131)),'3º Saneamento'!D131," ")</f>
        <v xml:space="preserve"> </v>
      </c>
      <c r="E131" s="5" t="str">
        <f>IF(AND('3º Saneamento'!$O131&gt;30%,'3º Saneamento'!E131&gt;='3º Saneamento'!$P131,'3º Saneamento'!E131&lt;='3º Saneamento'!$Q131,COUNT('3º Saneamento'!$C131:$L131)&gt;3,OR('3º Saneamento'!$N131&lt;&gt;'2º Saneamento'!$N131,'3º Saneamento'!$O131&lt;&gt;'2º Saneamento'!$O131,'3º Saneamento'!$P131&lt;&gt;'2º Saneamento'!$P131)),'3º Saneamento'!E131," ")</f>
        <v xml:space="preserve"> </v>
      </c>
      <c r="F131" s="5" t="str">
        <f>IF(AND('3º Saneamento'!$O131&gt;30%,'3º Saneamento'!F131&gt;='3º Saneamento'!$P131,'3º Saneamento'!F131&lt;='3º Saneamento'!$Q131,COUNT('3º Saneamento'!$C131:$L131)&gt;3,OR('3º Saneamento'!$N131&lt;&gt;'2º Saneamento'!$N131,'3º Saneamento'!$O131&lt;&gt;'2º Saneamento'!$O131,'3º Saneamento'!$P131&lt;&gt;'2º Saneamento'!$P131)),'3º Saneamento'!F131," ")</f>
        <v xml:space="preserve"> </v>
      </c>
      <c r="G131" s="5" t="str">
        <f>IF(AND('3º Saneamento'!$O131&gt;30%,'3º Saneamento'!G131&gt;='3º Saneamento'!$P131,'3º Saneamento'!G131&lt;='3º Saneamento'!$Q131,COUNT('3º Saneamento'!$C131:$L131)&gt;3,OR('3º Saneamento'!$N131&lt;&gt;'2º Saneamento'!$N131,'3º Saneamento'!$O131&lt;&gt;'2º Saneamento'!$O131,'3º Saneamento'!$P131&lt;&gt;'2º Saneamento'!$P131)),'3º Saneamento'!G131," ")</f>
        <v xml:space="preserve"> </v>
      </c>
      <c r="H131" s="5" t="str">
        <f>IF(AND('3º Saneamento'!$O131&gt;30%,'3º Saneamento'!H131&gt;='3º Saneamento'!$P131,'3º Saneamento'!H131&lt;='3º Saneamento'!$Q131,COUNT('3º Saneamento'!$C131:$L131)&gt;3,OR('3º Saneamento'!$N131&lt;&gt;'2º Saneamento'!$N131,'3º Saneamento'!$O131&lt;&gt;'2º Saneamento'!$O131,'3º Saneamento'!$P131&lt;&gt;'2º Saneamento'!$P131)),'3º Saneamento'!H131," ")</f>
        <v xml:space="preserve"> </v>
      </c>
      <c r="I131" s="5" t="str">
        <f>IF(AND('3º Saneamento'!$O131&gt;30%,'3º Saneamento'!I131&gt;='3º Saneamento'!$P131,'3º Saneamento'!I131&lt;='3º Saneamento'!$Q131,COUNT('3º Saneamento'!$C131:$L131)&gt;3,OR('3º Saneamento'!$N131&lt;&gt;'2º Saneamento'!$N131,'3º Saneamento'!$O131&lt;&gt;'2º Saneamento'!$O131,'3º Saneamento'!$P131&lt;&gt;'2º Saneamento'!$P131)),'3º Saneamento'!I131," ")</f>
        <v xml:space="preserve"> </v>
      </c>
      <c r="J131" s="5" t="str">
        <f>IF(AND('3º Saneamento'!$O131&gt;30%,'3º Saneamento'!J131&gt;='3º Saneamento'!$P131,'3º Saneamento'!J131&lt;='3º Saneamento'!$Q131,COUNT('3º Saneamento'!$C131:$L131)&gt;3,OR('3º Saneamento'!$N131&lt;&gt;'2º Saneamento'!$N131,'3º Saneamento'!$O131&lt;&gt;'2º Saneamento'!$O131,'3º Saneamento'!$P131&lt;&gt;'2º Saneamento'!$P131)),'3º Saneamento'!J131," ")</f>
        <v xml:space="preserve"> </v>
      </c>
      <c r="K131" s="5" t="str">
        <f>IF(AND('3º Saneamento'!$O131&gt;30%,'3º Saneamento'!K131&gt;='3º Saneamento'!$P131,'3º Saneamento'!K131&lt;='3º Saneamento'!$Q131,COUNT('3º Saneamento'!$C131:$L131)&gt;3,OR('3º Saneamento'!$N131&lt;&gt;'2º Saneamento'!$N131,'3º Saneamento'!$O131&lt;&gt;'2º Saneamento'!$O131,'3º Saneamento'!$P131&lt;&gt;'2º Saneamento'!$P131)),'3º Saneamento'!K131," ")</f>
        <v xml:space="preserve"> </v>
      </c>
      <c r="L131" s="5" t="str">
        <f>IF(AND('3º Saneamento'!$O131&gt;30%,'3º Saneamento'!L131&gt;='3º Saneamento'!$P131,'3º Saneamento'!L131&lt;='3º Saneamento'!$Q131,COUNT('3º Saneamento'!$C131:$L131)&gt;3,OR('3º Saneamento'!$N131&lt;&gt;'2º Saneamento'!$N131,'3º Saneamento'!$O131&lt;&gt;'2º Saneamento'!$O131,'3º Saneamento'!$P131&lt;&gt;'2º Saneamento'!$P131)),'3º Saneamento'!L131," ")</f>
        <v xml:space="preserve"> </v>
      </c>
      <c r="M131" s="44" t="str">
        <f t="shared" si="15"/>
        <v/>
      </c>
      <c r="N131" s="7" t="str">
        <f t="shared" si="16"/>
        <v/>
      </c>
      <c r="O131" s="8" t="str">
        <f t="shared" si="17"/>
        <v/>
      </c>
      <c r="P131" s="6" t="str">
        <f t="shared" si="18"/>
        <v/>
      </c>
      <c r="Q131" s="5" t="str">
        <f t="shared" si="19"/>
        <v/>
      </c>
    </row>
    <row r="132" spans="1:17" ht="12.75" customHeight="1" x14ac:dyDescent="0.25">
      <c r="A132" s="3" t="str">
        <f>IF('Série original'!$A132&lt;&gt;"",'Série original'!$A132,"")</f>
        <v/>
      </c>
      <c r="B132" s="4" t="str">
        <f>IF('Série original'!$B132&lt;&gt;"",'Série original'!$B132,"")</f>
        <v/>
      </c>
      <c r="C132" s="5" t="str">
        <f>IF(AND('3º Saneamento'!$O132&gt;30%,'3º Saneamento'!C132&gt;='3º Saneamento'!$P132,'3º Saneamento'!C132&lt;='3º Saneamento'!$Q132,COUNT('3º Saneamento'!$C132:$L132)&gt;3,OR('3º Saneamento'!$N132&lt;&gt;'2º Saneamento'!$N132,'3º Saneamento'!$O132&lt;&gt;'2º Saneamento'!$O132,'3º Saneamento'!$P132&lt;&gt;'2º Saneamento'!$P132)),'3º Saneamento'!C132," ")</f>
        <v xml:space="preserve"> </v>
      </c>
      <c r="D132" s="5" t="str">
        <f>IF(AND('3º Saneamento'!$O132&gt;30%,'3º Saneamento'!D132&gt;='3º Saneamento'!$P132,'3º Saneamento'!D132&lt;='3º Saneamento'!$Q132,COUNT('3º Saneamento'!$C132:$L132)&gt;3,OR('3º Saneamento'!$N132&lt;&gt;'2º Saneamento'!$N132,'3º Saneamento'!$O132&lt;&gt;'2º Saneamento'!$O132,'3º Saneamento'!$P132&lt;&gt;'2º Saneamento'!$P132)),'3º Saneamento'!D132," ")</f>
        <v xml:space="preserve"> </v>
      </c>
      <c r="E132" s="5" t="str">
        <f>IF(AND('3º Saneamento'!$O132&gt;30%,'3º Saneamento'!E132&gt;='3º Saneamento'!$P132,'3º Saneamento'!E132&lt;='3º Saneamento'!$Q132,COUNT('3º Saneamento'!$C132:$L132)&gt;3,OR('3º Saneamento'!$N132&lt;&gt;'2º Saneamento'!$N132,'3º Saneamento'!$O132&lt;&gt;'2º Saneamento'!$O132,'3º Saneamento'!$P132&lt;&gt;'2º Saneamento'!$P132)),'3º Saneamento'!E132," ")</f>
        <v xml:space="preserve"> </v>
      </c>
      <c r="F132" s="5" t="str">
        <f>IF(AND('3º Saneamento'!$O132&gt;30%,'3º Saneamento'!F132&gt;='3º Saneamento'!$P132,'3º Saneamento'!F132&lt;='3º Saneamento'!$Q132,COUNT('3º Saneamento'!$C132:$L132)&gt;3,OR('3º Saneamento'!$N132&lt;&gt;'2º Saneamento'!$N132,'3º Saneamento'!$O132&lt;&gt;'2º Saneamento'!$O132,'3º Saneamento'!$P132&lt;&gt;'2º Saneamento'!$P132)),'3º Saneamento'!F132," ")</f>
        <v xml:space="preserve"> </v>
      </c>
      <c r="G132" s="5" t="str">
        <f>IF(AND('3º Saneamento'!$O132&gt;30%,'3º Saneamento'!G132&gt;='3º Saneamento'!$P132,'3º Saneamento'!G132&lt;='3º Saneamento'!$Q132,COUNT('3º Saneamento'!$C132:$L132)&gt;3,OR('3º Saneamento'!$N132&lt;&gt;'2º Saneamento'!$N132,'3º Saneamento'!$O132&lt;&gt;'2º Saneamento'!$O132,'3º Saneamento'!$P132&lt;&gt;'2º Saneamento'!$P132)),'3º Saneamento'!G132," ")</f>
        <v xml:space="preserve"> </v>
      </c>
      <c r="H132" s="5" t="str">
        <f>IF(AND('3º Saneamento'!$O132&gt;30%,'3º Saneamento'!H132&gt;='3º Saneamento'!$P132,'3º Saneamento'!H132&lt;='3º Saneamento'!$Q132,COUNT('3º Saneamento'!$C132:$L132)&gt;3,OR('3º Saneamento'!$N132&lt;&gt;'2º Saneamento'!$N132,'3º Saneamento'!$O132&lt;&gt;'2º Saneamento'!$O132,'3º Saneamento'!$P132&lt;&gt;'2º Saneamento'!$P132)),'3º Saneamento'!H132," ")</f>
        <v xml:space="preserve"> </v>
      </c>
      <c r="I132" s="5" t="str">
        <f>IF(AND('3º Saneamento'!$O132&gt;30%,'3º Saneamento'!I132&gt;='3º Saneamento'!$P132,'3º Saneamento'!I132&lt;='3º Saneamento'!$Q132,COUNT('3º Saneamento'!$C132:$L132)&gt;3,OR('3º Saneamento'!$N132&lt;&gt;'2º Saneamento'!$N132,'3º Saneamento'!$O132&lt;&gt;'2º Saneamento'!$O132,'3º Saneamento'!$P132&lt;&gt;'2º Saneamento'!$P132)),'3º Saneamento'!I132," ")</f>
        <v xml:space="preserve"> </v>
      </c>
      <c r="J132" s="5" t="str">
        <f>IF(AND('3º Saneamento'!$O132&gt;30%,'3º Saneamento'!J132&gt;='3º Saneamento'!$P132,'3º Saneamento'!J132&lt;='3º Saneamento'!$Q132,COUNT('3º Saneamento'!$C132:$L132)&gt;3,OR('3º Saneamento'!$N132&lt;&gt;'2º Saneamento'!$N132,'3º Saneamento'!$O132&lt;&gt;'2º Saneamento'!$O132,'3º Saneamento'!$P132&lt;&gt;'2º Saneamento'!$P132)),'3º Saneamento'!J132," ")</f>
        <v xml:space="preserve"> </v>
      </c>
      <c r="K132" s="5" t="str">
        <f>IF(AND('3º Saneamento'!$O132&gt;30%,'3º Saneamento'!K132&gt;='3º Saneamento'!$P132,'3º Saneamento'!K132&lt;='3º Saneamento'!$Q132,COUNT('3º Saneamento'!$C132:$L132)&gt;3,OR('3º Saneamento'!$N132&lt;&gt;'2º Saneamento'!$N132,'3º Saneamento'!$O132&lt;&gt;'2º Saneamento'!$O132,'3º Saneamento'!$P132&lt;&gt;'2º Saneamento'!$P132)),'3º Saneamento'!K132," ")</f>
        <v xml:space="preserve"> </v>
      </c>
      <c r="L132" s="5" t="str">
        <f>IF(AND('3º Saneamento'!$O132&gt;30%,'3º Saneamento'!L132&gt;='3º Saneamento'!$P132,'3º Saneamento'!L132&lt;='3º Saneamento'!$Q132,COUNT('3º Saneamento'!$C132:$L132)&gt;3,OR('3º Saneamento'!$N132&lt;&gt;'2º Saneamento'!$N132,'3º Saneamento'!$O132&lt;&gt;'2º Saneamento'!$O132,'3º Saneamento'!$P132&lt;&gt;'2º Saneamento'!$P132)),'3º Saneamento'!L132," ")</f>
        <v xml:space="preserve"> </v>
      </c>
      <c r="M132" s="44" t="str">
        <f t="shared" si="15"/>
        <v/>
      </c>
      <c r="N132" s="7" t="str">
        <f t="shared" si="16"/>
        <v/>
      </c>
      <c r="O132" s="8" t="str">
        <f t="shared" si="17"/>
        <v/>
      </c>
      <c r="P132" s="6" t="str">
        <f t="shared" si="18"/>
        <v/>
      </c>
      <c r="Q132" s="5" t="str">
        <f t="shared" si="19"/>
        <v/>
      </c>
    </row>
    <row r="133" spans="1:17" ht="12.75" customHeight="1" x14ac:dyDescent="0.25">
      <c r="A133" s="3" t="str">
        <f>IF('Série original'!$A133&lt;&gt;"",'Série original'!$A133,"")</f>
        <v/>
      </c>
      <c r="B133" s="4" t="str">
        <f>IF('Série original'!$B133&lt;&gt;"",'Série original'!$B133,"")</f>
        <v/>
      </c>
      <c r="C133" s="5" t="str">
        <f>IF(AND('3º Saneamento'!$O133&gt;30%,'3º Saneamento'!C133&gt;='3º Saneamento'!$P133,'3º Saneamento'!C133&lt;='3º Saneamento'!$Q133,COUNT('3º Saneamento'!$C133:$L133)&gt;3,OR('3º Saneamento'!$N133&lt;&gt;'2º Saneamento'!$N133,'3º Saneamento'!$O133&lt;&gt;'2º Saneamento'!$O133,'3º Saneamento'!$P133&lt;&gt;'2º Saneamento'!$P133)),'3º Saneamento'!C133," ")</f>
        <v xml:space="preserve"> </v>
      </c>
      <c r="D133" s="5" t="str">
        <f>IF(AND('3º Saneamento'!$O133&gt;30%,'3º Saneamento'!D133&gt;='3º Saneamento'!$P133,'3º Saneamento'!D133&lt;='3º Saneamento'!$Q133,COUNT('3º Saneamento'!$C133:$L133)&gt;3,OR('3º Saneamento'!$N133&lt;&gt;'2º Saneamento'!$N133,'3º Saneamento'!$O133&lt;&gt;'2º Saneamento'!$O133,'3º Saneamento'!$P133&lt;&gt;'2º Saneamento'!$P133)),'3º Saneamento'!D133," ")</f>
        <v xml:space="preserve"> </v>
      </c>
      <c r="E133" s="5" t="str">
        <f>IF(AND('3º Saneamento'!$O133&gt;30%,'3º Saneamento'!E133&gt;='3º Saneamento'!$P133,'3º Saneamento'!E133&lt;='3º Saneamento'!$Q133,COUNT('3º Saneamento'!$C133:$L133)&gt;3,OR('3º Saneamento'!$N133&lt;&gt;'2º Saneamento'!$N133,'3º Saneamento'!$O133&lt;&gt;'2º Saneamento'!$O133,'3º Saneamento'!$P133&lt;&gt;'2º Saneamento'!$P133)),'3º Saneamento'!E133," ")</f>
        <v xml:space="preserve"> </v>
      </c>
      <c r="F133" s="5" t="str">
        <f>IF(AND('3º Saneamento'!$O133&gt;30%,'3º Saneamento'!F133&gt;='3º Saneamento'!$P133,'3º Saneamento'!F133&lt;='3º Saneamento'!$Q133,COUNT('3º Saneamento'!$C133:$L133)&gt;3,OR('3º Saneamento'!$N133&lt;&gt;'2º Saneamento'!$N133,'3º Saneamento'!$O133&lt;&gt;'2º Saneamento'!$O133,'3º Saneamento'!$P133&lt;&gt;'2º Saneamento'!$P133)),'3º Saneamento'!F133," ")</f>
        <v xml:space="preserve"> </v>
      </c>
      <c r="G133" s="5" t="str">
        <f>IF(AND('3º Saneamento'!$O133&gt;30%,'3º Saneamento'!G133&gt;='3º Saneamento'!$P133,'3º Saneamento'!G133&lt;='3º Saneamento'!$Q133,COUNT('3º Saneamento'!$C133:$L133)&gt;3,OR('3º Saneamento'!$N133&lt;&gt;'2º Saneamento'!$N133,'3º Saneamento'!$O133&lt;&gt;'2º Saneamento'!$O133,'3º Saneamento'!$P133&lt;&gt;'2º Saneamento'!$P133)),'3º Saneamento'!G133," ")</f>
        <v xml:space="preserve"> </v>
      </c>
      <c r="H133" s="5" t="str">
        <f>IF(AND('3º Saneamento'!$O133&gt;30%,'3º Saneamento'!H133&gt;='3º Saneamento'!$P133,'3º Saneamento'!H133&lt;='3º Saneamento'!$Q133,COUNT('3º Saneamento'!$C133:$L133)&gt;3,OR('3º Saneamento'!$N133&lt;&gt;'2º Saneamento'!$N133,'3º Saneamento'!$O133&lt;&gt;'2º Saneamento'!$O133,'3º Saneamento'!$P133&lt;&gt;'2º Saneamento'!$P133)),'3º Saneamento'!H133," ")</f>
        <v xml:space="preserve"> </v>
      </c>
      <c r="I133" s="5" t="str">
        <f>IF(AND('3º Saneamento'!$O133&gt;30%,'3º Saneamento'!I133&gt;='3º Saneamento'!$P133,'3º Saneamento'!I133&lt;='3º Saneamento'!$Q133,COUNT('3º Saneamento'!$C133:$L133)&gt;3,OR('3º Saneamento'!$N133&lt;&gt;'2º Saneamento'!$N133,'3º Saneamento'!$O133&lt;&gt;'2º Saneamento'!$O133,'3º Saneamento'!$P133&lt;&gt;'2º Saneamento'!$P133)),'3º Saneamento'!I133," ")</f>
        <v xml:space="preserve"> </v>
      </c>
      <c r="J133" s="5" t="str">
        <f>IF(AND('3º Saneamento'!$O133&gt;30%,'3º Saneamento'!J133&gt;='3º Saneamento'!$P133,'3º Saneamento'!J133&lt;='3º Saneamento'!$Q133,COUNT('3º Saneamento'!$C133:$L133)&gt;3,OR('3º Saneamento'!$N133&lt;&gt;'2º Saneamento'!$N133,'3º Saneamento'!$O133&lt;&gt;'2º Saneamento'!$O133,'3º Saneamento'!$P133&lt;&gt;'2º Saneamento'!$P133)),'3º Saneamento'!J133," ")</f>
        <v xml:space="preserve"> </v>
      </c>
      <c r="K133" s="5" t="str">
        <f>IF(AND('3º Saneamento'!$O133&gt;30%,'3º Saneamento'!K133&gt;='3º Saneamento'!$P133,'3º Saneamento'!K133&lt;='3º Saneamento'!$Q133,COUNT('3º Saneamento'!$C133:$L133)&gt;3,OR('3º Saneamento'!$N133&lt;&gt;'2º Saneamento'!$N133,'3º Saneamento'!$O133&lt;&gt;'2º Saneamento'!$O133,'3º Saneamento'!$P133&lt;&gt;'2º Saneamento'!$P133)),'3º Saneamento'!K133," ")</f>
        <v xml:space="preserve"> </v>
      </c>
      <c r="L133" s="5" t="str">
        <f>IF(AND('3º Saneamento'!$O133&gt;30%,'3º Saneamento'!L133&gt;='3º Saneamento'!$P133,'3º Saneamento'!L133&lt;='3º Saneamento'!$Q133,COUNT('3º Saneamento'!$C133:$L133)&gt;3,OR('3º Saneamento'!$N133&lt;&gt;'2º Saneamento'!$N133,'3º Saneamento'!$O133&lt;&gt;'2º Saneamento'!$O133,'3º Saneamento'!$P133&lt;&gt;'2º Saneamento'!$P133)),'3º Saneamento'!L133," ")</f>
        <v xml:space="preserve"> </v>
      </c>
      <c r="M133" s="44" t="str">
        <f t="shared" si="15"/>
        <v/>
      </c>
      <c r="N133" s="7" t="str">
        <f t="shared" si="16"/>
        <v/>
      </c>
      <c r="O133" s="8" t="str">
        <f t="shared" si="17"/>
        <v/>
      </c>
      <c r="P133" s="6" t="str">
        <f t="shared" si="18"/>
        <v/>
      </c>
      <c r="Q133" s="5" t="str">
        <f t="shared" si="19"/>
        <v/>
      </c>
    </row>
    <row r="134" spans="1:17" ht="12.75" customHeight="1" x14ac:dyDescent="0.25">
      <c r="A134" s="3" t="str">
        <f>IF('Série original'!$A134&lt;&gt;"",'Série original'!$A134,"")</f>
        <v/>
      </c>
      <c r="B134" s="4" t="str">
        <f>IF('Série original'!$B134&lt;&gt;"",'Série original'!$B134,"")</f>
        <v/>
      </c>
      <c r="C134" s="5" t="str">
        <f>IF(AND('3º Saneamento'!$O134&gt;30%,'3º Saneamento'!C134&gt;='3º Saneamento'!$P134,'3º Saneamento'!C134&lt;='3º Saneamento'!$Q134,COUNT('3º Saneamento'!$C134:$L134)&gt;3,OR('3º Saneamento'!$N134&lt;&gt;'2º Saneamento'!$N134,'3º Saneamento'!$O134&lt;&gt;'2º Saneamento'!$O134,'3º Saneamento'!$P134&lt;&gt;'2º Saneamento'!$P134)),'3º Saneamento'!C134," ")</f>
        <v xml:space="preserve"> </v>
      </c>
      <c r="D134" s="5" t="str">
        <f>IF(AND('3º Saneamento'!$O134&gt;30%,'3º Saneamento'!D134&gt;='3º Saneamento'!$P134,'3º Saneamento'!D134&lt;='3º Saneamento'!$Q134,COUNT('3º Saneamento'!$C134:$L134)&gt;3,OR('3º Saneamento'!$N134&lt;&gt;'2º Saneamento'!$N134,'3º Saneamento'!$O134&lt;&gt;'2º Saneamento'!$O134,'3º Saneamento'!$P134&lt;&gt;'2º Saneamento'!$P134)),'3º Saneamento'!D134," ")</f>
        <v xml:space="preserve"> </v>
      </c>
      <c r="E134" s="5" t="str">
        <f>IF(AND('3º Saneamento'!$O134&gt;30%,'3º Saneamento'!E134&gt;='3º Saneamento'!$P134,'3º Saneamento'!E134&lt;='3º Saneamento'!$Q134,COUNT('3º Saneamento'!$C134:$L134)&gt;3,OR('3º Saneamento'!$N134&lt;&gt;'2º Saneamento'!$N134,'3º Saneamento'!$O134&lt;&gt;'2º Saneamento'!$O134,'3º Saneamento'!$P134&lt;&gt;'2º Saneamento'!$P134)),'3º Saneamento'!E134," ")</f>
        <v xml:space="preserve"> </v>
      </c>
      <c r="F134" s="5" t="str">
        <f>IF(AND('3º Saneamento'!$O134&gt;30%,'3º Saneamento'!F134&gt;='3º Saneamento'!$P134,'3º Saneamento'!F134&lt;='3º Saneamento'!$Q134,COUNT('3º Saneamento'!$C134:$L134)&gt;3,OR('3º Saneamento'!$N134&lt;&gt;'2º Saneamento'!$N134,'3º Saneamento'!$O134&lt;&gt;'2º Saneamento'!$O134,'3º Saneamento'!$P134&lt;&gt;'2º Saneamento'!$P134)),'3º Saneamento'!F134," ")</f>
        <v xml:space="preserve"> </v>
      </c>
      <c r="G134" s="5" t="str">
        <f>IF(AND('3º Saneamento'!$O134&gt;30%,'3º Saneamento'!G134&gt;='3º Saneamento'!$P134,'3º Saneamento'!G134&lt;='3º Saneamento'!$Q134,COUNT('3º Saneamento'!$C134:$L134)&gt;3,OR('3º Saneamento'!$N134&lt;&gt;'2º Saneamento'!$N134,'3º Saneamento'!$O134&lt;&gt;'2º Saneamento'!$O134,'3º Saneamento'!$P134&lt;&gt;'2º Saneamento'!$P134)),'3º Saneamento'!G134," ")</f>
        <v xml:space="preserve"> </v>
      </c>
      <c r="H134" s="5" t="str">
        <f>IF(AND('3º Saneamento'!$O134&gt;30%,'3º Saneamento'!H134&gt;='3º Saneamento'!$P134,'3º Saneamento'!H134&lt;='3º Saneamento'!$Q134,COUNT('3º Saneamento'!$C134:$L134)&gt;3,OR('3º Saneamento'!$N134&lt;&gt;'2º Saneamento'!$N134,'3º Saneamento'!$O134&lt;&gt;'2º Saneamento'!$O134,'3º Saneamento'!$P134&lt;&gt;'2º Saneamento'!$P134)),'3º Saneamento'!H134," ")</f>
        <v xml:space="preserve"> </v>
      </c>
      <c r="I134" s="5" t="str">
        <f>IF(AND('3º Saneamento'!$O134&gt;30%,'3º Saneamento'!I134&gt;='3º Saneamento'!$P134,'3º Saneamento'!I134&lt;='3º Saneamento'!$Q134,COUNT('3º Saneamento'!$C134:$L134)&gt;3,OR('3º Saneamento'!$N134&lt;&gt;'2º Saneamento'!$N134,'3º Saneamento'!$O134&lt;&gt;'2º Saneamento'!$O134,'3º Saneamento'!$P134&lt;&gt;'2º Saneamento'!$P134)),'3º Saneamento'!I134," ")</f>
        <v xml:space="preserve"> </v>
      </c>
      <c r="J134" s="5" t="str">
        <f>IF(AND('3º Saneamento'!$O134&gt;30%,'3º Saneamento'!J134&gt;='3º Saneamento'!$P134,'3º Saneamento'!J134&lt;='3º Saneamento'!$Q134,COUNT('3º Saneamento'!$C134:$L134)&gt;3,OR('3º Saneamento'!$N134&lt;&gt;'2º Saneamento'!$N134,'3º Saneamento'!$O134&lt;&gt;'2º Saneamento'!$O134,'3º Saneamento'!$P134&lt;&gt;'2º Saneamento'!$P134)),'3º Saneamento'!J134," ")</f>
        <v xml:space="preserve"> </v>
      </c>
      <c r="K134" s="5" t="str">
        <f>IF(AND('3º Saneamento'!$O134&gt;30%,'3º Saneamento'!K134&gt;='3º Saneamento'!$P134,'3º Saneamento'!K134&lt;='3º Saneamento'!$Q134,COUNT('3º Saneamento'!$C134:$L134)&gt;3,OR('3º Saneamento'!$N134&lt;&gt;'2º Saneamento'!$N134,'3º Saneamento'!$O134&lt;&gt;'2º Saneamento'!$O134,'3º Saneamento'!$P134&lt;&gt;'2º Saneamento'!$P134)),'3º Saneamento'!K134," ")</f>
        <v xml:space="preserve"> </v>
      </c>
      <c r="L134" s="5" t="str">
        <f>IF(AND('3º Saneamento'!$O134&gt;30%,'3º Saneamento'!L134&gt;='3º Saneamento'!$P134,'3º Saneamento'!L134&lt;='3º Saneamento'!$Q134,COUNT('3º Saneamento'!$C134:$L134)&gt;3,OR('3º Saneamento'!$N134&lt;&gt;'2º Saneamento'!$N134,'3º Saneamento'!$O134&lt;&gt;'2º Saneamento'!$O134,'3º Saneamento'!$P134&lt;&gt;'2º Saneamento'!$P134)),'3º Saneamento'!L134," ")</f>
        <v xml:space="preserve"> </v>
      </c>
      <c r="M134" s="44" t="str">
        <f t="shared" si="15"/>
        <v/>
      </c>
      <c r="N134" s="7" t="str">
        <f t="shared" si="16"/>
        <v/>
      </c>
      <c r="O134" s="8" t="str">
        <f t="shared" si="17"/>
        <v/>
      </c>
      <c r="P134" s="6" t="str">
        <f t="shared" si="18"/>
        <v/>
      </c>
      <c r="Q134" s="5" t="str">
        <f t="shared" si="19"/>
        <v/>
      </c>
    </row>
    <row r="135" spans="1:17" ht="12.75" customHeight="1" x14ac:dyDescent="0.25">
      <c r="A135" s="3" t="str">
        <f>IF('Série original'!$A135&lt;&gt;"",'Série original'!$A135,"")</f>
        <v/>
      </c>
      <c r="B135" s="4" t="str">
        <f>IF('Série original'!$B135&lt;&gt;"",'Série original'!$B135,"")</f>
        <v/>
      </c>
      <c r="C135" s="5" t="str">
        <f>IF(AND('3º Saneamento'!$O135&gt;30%,'3º Saneamento'!C135&gt;='3º Saneamento'!$P135,'3º Saneamento'!C135&lt;='3º Saneamento'!$Q135,COUNT('3º Saneamento'!$C135:$L135)&gt;3,OR('3º Saneamento'!$N135&lt;&gt;'2º Saneamento'!$N135,'3º Saneamento'!$O135&lt;&gt;'2º Saneamento'!$O135,'3º Saneamento'!$P135&lt;&gt;'2º Saneamento'!$P135)),'3º Saneamento'!C135," ")</f>
        <v xml:space="preserve"> </v>
      </c>
      <c r="D135" s="5" t="str">
        <f>IF(AND('3º Saneamento'!$O135&gt;30%,'3º Saneamento'!D135&gt;='3º Saneamento'!$P135,'3º Saneamento'!D135&lt;='3º Saneamento'!$Q135,COUNT('3º Saneamento'!$C135:$L135)&gt;3,OR('3º Saneamento'!$N135&lt;&gt;'2º Saneamento'!$N135,'3º Saneamento'!$O135&lt;&gt;'2º Saneamento'!$O135,'3º Saneamento'!$P135&lt;&gt;'2º Saneamento'!$P135)),'3º Saneamento'!D135," ")</f>
        <v xml:space="preserve"> </v>
      </c>
      <c r="E135" s="5" t="str">
        <f>IF(AND('3º Saneamento'!$O135&gt;30%,'3º Saneamento'!E135&gt;='3º Saneamento'!$P135,'3º Saneamento'!E135&lt;='3º Saneamento'!$Q135,COUNT('3º Saneamento'!$C135:$L135)&gt;3,OR('3º Saneamento'!$N135&lt;&gt;'2º Saneamento'!$N135,'3º Saneamento'!$O135&lt;&gt;'2º Saneamento'!$O135,'3º Saneamento'!$P135&lt;&gt;'2º Saneamento'!$P135)),'3º Saneamento'!E135," ")</f>
        <v xml:space="preserve"> </v>
      </c>
      <c r="F135" s="5" t="str">
        <f>IF(AND('3º Saneamento'!$O135&gt;30%,'3º Saneamento'!F135&gt;='3º Saneamento'!$P135,'3º Saneamento'!F135&lt;='3º Saneamento'!$Q135,COUNT('3º Saneamento'!$C135:$L135)&gt;3,OR('3º Saneamento'!$N135&lt;&gt;'2º Saneamento'!$N135,'3º Saneamento'!$O135&lt;&gt;'2º Saneamento'!$O135,'3º Saneamento'!$P135&lt;&gt;'2º Saneamento'!$P135)),'3º Saneamento'!F135," ")</f>
        <v xml:space="preserve"> </v>
      </c>
      <c r="G135" s="5" t="str">
        <f>IF(AND('3º Saneamento'!$O135&gt;30%,'3º Saneamento'!G135&gt;='3º Saneamento'!$P135,'3º Saneamento'!G135&lt;='3º Saneamento'!$Q135,COUNT('3º Saneamento'!$C135:$L135)&gt;3,OR('3º Saneamento'!$N135&lt;&gt;'2º Saneamento'!$N135,'3º Saneamento'!$O135&lt;&gt;'2º Saneamento'!$O135,'3º Saneamento'!$P135&lt;&gt;'2º Saneamento'!$P135)),'3º Saneamento'!G135," ")</f>
        <v xml:space="preserve"> </v>
      </c>
      <c r="H135" s="5" t="str">
        <f>IF(AND('3º Saneamento'!$O135&gt;30%,'3º Saneamento'!H135&gt;='3º Saneamento'!$P135,'3º Saneamento'!H135&lt;='3º Saneamento'!$Q135,COUNT('3º Saneamento'!$C135:$L135)&gt;3,OR('3º Saneamento'!$N135&lt;&gt;'2º Saneamento'!$N135,'3º Saneamento'!$O135&lt;&gt;'2º Saneamento'!$O135,'3º Saneamento'!$P135&lt;&gt;'2º Saneamento'!$P135)),'3º Saneamento'!H135," ")</f>
        <v xml:space="preserve"> </v>
      </c>
      <c r="I135" s="5" t="str">
        <f>IF(AND('3º Saneamento'!$O135&gt;30%,'3º Saneamento'!I135&gt;='3º Saneamento'!$P135,'3º Saneamento'!I135&lt;='3º Saneamento'!$Q135,COUNT('3º Saneamento'!$C135:$L135)&gt;3,OR('3º Saneamento'!$N135&lt;&gt;'2º Saneamento'!$N135,'3º Saneamento'!$O135&lt;&gt;'2º Saneamento'!$O135,'3º Saneamento'!$P135&lt;&gt;'2º Saneamento'!$P135)),'3º Saneamento'!I135," ")</f>
        <v xml:space="preserve"> </v>
      </c>
      <c r="J135" s="5" t="str">
        <f>IF(AND('3º Saneamento'!$O135&gt;30%,'3º Saneamento'!J135&gt;='3º Saneamento'!$P135,'3º Saneamento'!J135&lt;='3º Saneamento'!$Q135,COUNT('3º Saneamento'!$C135:$L135)&gt;3,OR('3º Saneamento'!$N135&lt;&gt;'2º Saneamento'!$N135,'3º Saneamento'!$O135&lt;&gt;'2º Saneamento'!$O135,'3º Saneamento'!$P135&lt;&gt;'2º Saneamento'!$P135)),'3º Saneamento'!J135," ")</f>
        <v xml:space="preserve"> </v>
      </c>
      <c r="K135" s="5" t="str">
        <f>IF(AND('3º Saneamento'!$O135&gt;30%,'3º Saneamento'!K135&gt;='3º Saneamento'!$P135,'3º Saneamento'!K135&lt;='3º Saneamento'!$Q135,COUNT('3º Saneamento'!$C135:$L135)&gt;3,OR('3º Saneamento'!$N135&lt;&gt;'2º Saneamento'!$N135,'3º Saneamento'!$O135&lt;&gt;'2º Saneamento'!$O135,'3º Saneamento'!$P135&lt;&gt;'2º Saneamento'!$P135)),'3º Saneamento'!K135," ")</f>
        <v xml:space="preserve"> </v>
      </c>
      <c r="L135" s="5" t="str">
        <f>IF(AND('3º Saneamento'!$O135&gt;30%,'3º Saneamento'!L135&gt;='3º Saneamento'!$P135,'3º Saneamento'!L135&lt;='3º Saneamento'!$Q135,COUNT('3º Saneamento'!$C135:$L135)&gt;3,OR('3º Saneamento'!$N135&lt;&gt;'2º Saneamento'!$N135,'3º Saneamento'!$O135&lt;&gt;'2º Saneamento'!$O135,'3º Saneamento'!$P135&lt;&gt;'2º Saneamento'!$P135)),'3º Saneamento'!L135," ")</f>
        <v xml:space="preserve"> </v>
      </c>
      <c r="M135" s="44" t="str">
        <f t="shared" si="15"/>
        <v/>
      </c>
      <c r="N135" s="7" t="str">
        <f t="shared" si="16"/>
        <v/>
      </c>
      <c r="O135" s="8" t="str">
        <f t="shared" si="17"/>
        <v/>
      </c>
      <c r="P135" s="6" t="str">
        <f t="shared" si="18"/>
        <v/>
      </c>
      <c r="Q135" s="5" t="str">
        <f t="shared" si="19"/>
        <v/>
      </c>
    </row>
    <row r="136" spans="1:17" ht="12.75" customHeight="1" x14ac:dyDescent="0.25">
      <c r="A136" s="3" t="str">
        <f>IF('Série original'!$A136&lt;&gt;"",'Série original'!$A136,"")</f>
        <v/>
      </c>
      <c r="B136" s="4" t="str">
        <f>IF('Série original'!$B136&lt;&gt;"",'Série original'!$B136,"")</f>
        <v/>
      </c>
      <c r="C136" s="5" t="str">
        <f>IF(AND('3º Saneamento'!$O136&gt;30%,'3º Saneamento'!C136&gt;='3º Saneamento'!$P136,'3º Saneamento'!C136&lt;='3º Saneamento'!$Q136,COUNT('3º Saneamento'!$C136:$L136)&gt;3,OR('3º Saneamento'!$N136&lt;&gt;'2º Saneamento'!$N136,'3º Saneamento'!$O136&lt;&gt;'2º Saneamento'!$O136,'3º Saneamento'!$P136&lt;&gt;'2º Saneamento'!$P136)),'3º Saneamento'!C136," ")</f>
        <v xml:space="preserve"> </v>
      </c>
      <c r="D136" s="5" t="str">
        <f>IF(AND('3º Saneamento'!$O136&gt;30%,'3º Saneamento'!D136&gt;='3º Saneamento'!$P136,'3º Saneamento'!D136&lt;='3º Saneamento'!$Q136,COUNT('3º Saneamento'!$C136:$L136)&gt;3,OR('3º Saneamento'!$N136&lt;&gt;'2º Saneamento'!$N136,'3º Saneamento'!$O136&lt;&gt;'2º Saneamento'!$O136,'3º Saneamento'!$P136&lt;&gt;'2º Saneamento'!$P136)),'3º Saneamento'!D136," ")</f>
        <v xml:space="preserve"> </v>
      </c>
      <c r="E136" s="5" t="str">
        <f>IF(AND('3º Saneamento'!$O136&gt;30%,'3º Saneamento'!E136&gt;='3º Saneamento'!$P136,'3º Saneamento'!E136&lt;='3º Saneamento'!$Q136,COUNT('3º Saneamento'!$C136:$L136)&gt;3,OR('3º Saneamento'!$N136&lt;&gt;'2º Saneamento'!$N136,'3º Saneamento'!$O136&lt;&gt;'2º Saneamento'!$O136,'3º Saneamento'!$P136&lt;&gt;'2º Saneamento'!$P136)),'3º Saneamento'!E136," ")</f>
        <v xml:space="preserve"> </v>
      </c>
      <c r="F136" s="5" t="str">
        <f>IF(AND('3º Saneamento'!$O136&gt;30%,'3º Saneamento'!F136&gt;='3º Saneamento'!$P136,'3º Saneamento'!F136&lt;='3º Saneamento'!$Q136,COUNT('3º Saneamento'!$C136:$L136)&gt;3,OR('3º Saneamento'!$N136&lt;&gt;'2º Saneamento'!$N136,'3º Saneamento'!$O136&lt;&gt;'2º Saneamento'!$O136,'3º Saneamento'!$P136&lt;&gt;'2º Saneamento'!$P136)),'3º Saneamento'!F136," ")</f>
        <v xml:space="preserve"> </v>
      </c>
      <c r="G136" s="5" t="str">
        <f>IF(AND('3º Saneamento'!$O136&gt;30%,'3º Saneamento'!G136&gt;='3º Saneamento'!$P136,'3º Saneamento'!G136&lt;='3º Saneamento'!$Q136,COUNT('3º Saneamento'!$C136:$L136)&gt;3,OR('3º Saneamento'!$N136&lt;&gt;'2º Saneamento'!$N136,'3º Saneamento'!$O136&lt;&gt;'2º Saneamento'!$O136,'3º Saneamento'!$P136&lt;&gt;'2º Saneamento'!$P136)),'3º Saneamento'!G136," ")</f>
        <v xml:space="preserve"> </v>
      </c>
      <c r="H136" s="5" t="str">
        <f>IF(AND('3º Saneamento'!$O136&gt;30%,'3º Saneamento'!H136&gt;='3º Saneamento'!$P136,'3º Saneamento'!H136&lt;='3º Saneamento'!$Q136,COUNT('3º Saneamento'!$C136:$L136)&gt;3,OR('3º Saneamento'!$N136&lt;&gt;'2º Saneamento'!$N136,'3º Saneamento'!$O136&lt;&gt;'2º Saneamento'!$O136,'3º Saneamento'!$P136&lt;&gt;'2º Saneamento'!$P136)),'3º Saneamento'!H136," ")</f>
        <v xml:space="preserve"> </v>
      </c>
      <c r="I136" s="5" t="str">
        <f>IF(AND('3º Saneamento'!$O136&gt;30%,'3º Saneamento'!I136&gt;='3º Saneamento'!$P136,'3º Saneamento'!I136&lt;='3º Saneamento'!$Q136,COUNT('3º Saneamento'!$C136:$L136)&gt;3,OR('3º Saneamento'!$N136&lt;&gt;'2º Saneamento'!$N136,'3º Saneamento'!$O136&lt;&gt;'2º Saneamento'!$O136,'3º Saneamento'!$P136&lt;&gt;'2º Saneamento'!$P136)),'3º Saneamento'!I136," ")</f>
        <v xml:space="preserve"> </v>
      </c>
      <c r="J136" s="5" t="str">
        <f>IF(AND('3º Saneamento'!$O136&gt;30%,'3º Saneamento'!J136&gt;='3º Saneamento'!$P136,'3º Saneamento'!J136&lt;='3º Saneamento'!$Q136,COUNT('3º Saneamento'!$C136:$L136)&gt;3,OR('3º Saneamento'!$N136&lt;&gt;'2º Saneamento'!$N136,'3º Saneamento'!$O136&lt;&gt;'2º Saneamento'!$O136,'3º Saneamento'!$P136&lt;&gt;'2º Saneamento'!$P136)),'3º Saneamento'!J136," ")</f>
        <v xml:space="preserve"> </v>
      </c>
      <c r="K136" s="5" t="str">
        <f>IF(AND('3º Saneamento'!$O136&gt;30%,'3º Saneamento'!K136&gt;='3º Saneamento'!$P136,'3º Saneamento'!K136&lt;='3º Saneamento'!$Q136,COUNT('3º Saneamento'!$C136:$L136)&gt;3,OR('3º Saneamento'!$N136&lt;&gt;'2º Saneamento'!$N136,'3º Saneamento'!$O136&lt;&gt;'2º Saneamento'!$O136,'3º Saneamento'!$P136&lt;&gt;'2º Saneamento'!$P136)),'3º Saneamento'!K136," ")</f>
        <v xml:space="preserve"> </v>
      </c>
      <c r="L136" s="5" t="str">
        <f>IF(AND('3º Saneamento'!$O136&gt;30%,'3º Saneamento'!L136&gt;='3º Saneamento'!$P136,'3º Saneamento'!L136&lt;='3º Saneamento'!$Q136,COUNT('3º Saneamento'!$C136:$L136)&gt;3,OR('3º Saneamento'!$N136&lt;&gt;'2º Saneamento'!$N136,'3º Saneamento'!$O136&lt;&gt;'2º Saneamento'!$O136,'3º Saneamento'!$P136&lt;&gt;'2º Saneamento'!$P136)),'3º Saneamento'!L136," ")</f>
        <v xml:space="preserve"> </v>
      </c>
      <c r="M136" s="44" t="str">
        <f t="shared" si="15"/>
        <v/>
      </c>
      <c r="N136" s="7" t="str">
        <f t="shared" si="16"/>
        <v/>
      </c>
      <c r="O136" s="8" t="str">
        <f t="shared" si="17"/>
        <v/>
      </c>
      <c r="P136" s="6" t="str">
        <f t="shared" si="18"/>
        <v/>
      </c>
      <c r="Q136" s="5" t="str">
        <f t="shared" si="19"/>
        <v/>
      </c>
    </row>
    <row r="137" spans="1:17" ht="12.75" customHeight="1" x14ac:dyDescent="0.25">
      <c r="A137" s="3" t="str">
        <f>IF('Série original'!$A137&lt;&gt;"",'Série original'!$A137,"")</f>
        <v/>
      </c>
      <c r="B137" s="4" t="str">
        <f>IF('Série original'!$B137&lt;&gt;"",'Série original'!$B137,"")</f>
        <v/>
      </c>
      <c r="C137" s="5" t="str">
        <f>IF(AND('3º Saneamento'!$O137&gt;30%,'3º Saneamento'!C137&gt;='3º Saneamento'!$P137,'3º Saneamento'!C137&lt;='3º Saneamento'!$Q137,COUNT('3º Saneamento'!$C137:$L137)&gt;3,OR('3º Saneamento'!$N137&lt;&gt;'2º Saneamento'!$N137,'3º Saneamento'!$O137&lt;&gt;'2º Saneamento'!$O137,'3º Saneamento'!$P137&lt;&gt;'2º Saneamento'!$P137)),'3º Saneamento'!C137," ")</f>
        <v xml:space="preserve"> </v>
      </c>
      <c r="D137" s="5" t="str">
        <f>IF(AND('3º Saneamento'!$O137&gt;30%,'3º Saneamento'!D137&gt;='3º Saneamento'!$P137,'3º Saneamento'!D137&lt;='3º Saneamento'!$Q137,COUNT('3º Saneamento'!$C137:$L137)&gt;3,OR('3º Saneamento'!$N137&lt;&gt;'2º Saneamento'!$N137,'3º Saneamento'!$O137&lt;&gt;'2º Saneamento'!$O137,'3º Saneamento'!$P137&lt;&gt;'2º Saneamento'!$P137)),'3º Saneamento'!D137," ")</f>
        <v xml:space="preserve"> </v>
      </c>
      <c r="E137" s="5" t="str">
        <f>IF(AND('3º Saneamento'!$O137&gt;30%,'3º Saneamento'!E137&gt;='3º Saneamento'!$P137,'3º Saneamento'!E137&lt;='3º Saneamento'!$Q137,COUNT('3º Saneamento'!$C137:$L137)&gt;3,OR('3º Saneamento'!$N137&lt;&gt;'2º Saneamento'!$N137,'3º Saneamento'!$O137&lt;&gt;'2º Saneamento'!$O137,'3º Saneamento'!$P137&lt;&gt;'2º Saneamento'!$P137)),'3º Saneamento'!E137," ")</f>
        <v xml:space="preserve"> </v>
      </c>
      <c r="F137" s="5" t="str">
        <f>IF(AND('3º Saneamento'!$O137&gt;30%,'3º Saneamento'!F137&gt;='3º Saneamento'!$P137,'3º Saneamento'!F137&lt;='3º Saneamento'!$Q137,COUNT('3º Saneamento'!$C137:$L137)&gt;3,OR('3º Saneamento'!$N137&lt;&gt;'2º Saneamento'!$N137,'3º Saneamento'!$O137&lt;&gt;'2º Saneamento'!$O137,'3º Saneamento'!$P137&lt;&gt;'2º Saneamento'!$P137)),'3º Saneamento'!F137," ")</f>
        <v xml:space="preserve"> </v>
      </c>
      <c r="G137" s="5" t="str">
        <f>IF(AND('3º Saneamento'!$O137&gt;30%,'3º Saneamento'!G137&gt;='3º Saneamento'!$P137,'3º Saneamento'!G137&lt;='3º Saneamento'!$Q137,COUNT('3º Saneamento'!$C137:$L137)&gt;3,OR('3º Saneamento'!$N137&lt;&gt;'2º Saneamento'!$N137,'3º Saneamento'!$O137&lt;&gt;'2º Saneamento'!$O137,'3º Saneamento'!$P137&lt;&gt;'2º Saneamento'!$P137)),'3º Saneamento'!G137," ")</f>
        <v xml:space="preserve"> </v>
      </c>
      <c r="H137" s="5" t="str">
        <f>IF(AND('3º Saneamento'!$O137&gt;30%,'3º Saneamento'!H137&gt;='3º Saneamento'!$P137,'3º Saneamento'!H137&lt;='3º Saneamento'!$Q137,COUNT('3º Saneamento'!$C137:$L137)&gt;3,OR('3º Saneamento'!$N137&lt;&gt;'2º Saneamento'!$N137,'3º Saneamento'!$O137&lt;&gt;'2º Saneamento'!$O137,'3º Saneamento'!$P137&lt;&gt;'2º Saneamento'!$P137)),'3º Saneamento'!H137," ")</f>
        <v xml:space="preserve"> </v>
      </c>
      <c r="I137" s="5" t="str">
        <f>IF(AND('3º Saneamento'!$O137&gt;30%,'3º Saneamento'!I137&gt;='3º Saneamento'!$P137,'3º Saneamento'!I137&lt;='3º Saneamento'!$Q137,COUNT('3º Saneamento'!$C137:$L137)&gt;3,OR('3º Saneamento'!$N137&lt;&gt;'2º Saneamento'!$N137,'3º Saneamento'!$O137&lt;&gt;'2º Saneamento'!$O137,'3º Saneamento'!$P137&lt;&gt;'2º Saneamento'!$P137)),'3º Saneamento'!I137," ")</f>
        <v xml:space="preserve"> </v>
      </c>
      <c r="J137" s="5" t="str">
        <f>IF(AND('3º Saneamento'!$O137&gt;30%,'3º Saneamento'!J137&gt;='3º Saneamento'!$P137,'3º Saneamento'!J137&lt;='3º Saneamento'!$Q137,COUNT('3º Saneamento'!$C137:$L137)&gt;3,OR('3º Saneamento'!$N137&lt;&gt;'2º Saneamento'!$N137,'3º Saneamento'!$O137&lt;&gt;'2º Saneamento'!$O137,'3º Saneamento'!$P137&lt;&gt;'2º Saneamento'!$P137)),'3º Saneamento'!J137," ")</f>
        <v xml:space="preserve"> </v>
      </c>
      <c r="K137" s="5" t="str">
        <f>IF(AND('3º Saneamento'!$O137&gt;30%,'3º Saneamento'!K137&gt;='3º Saneamento'!$P137,'3º Saneamento'!K137&lt;='3º Saneamento'!$Q137,COUNT('3º Saneamento'!$C137:$L137)&gt;3,OR('3º Saneamento'!$N137&lt;&gt;'2º Saneamento'!$N137,'3º Saneamento'!$O137&lt;&gt;'2º Saneamento'!$O137,'3º Saneamento'!$P137&lt;&gt;'2º Saneamento'!$P137)),'3º Saneamento'!K137," ")</f>
        <v xml:space="preserve"> </v>
      </c>
      <c r="L137" s="5" t="str">
        <f>IF(AND('3º Saneamento'!$O137&gt;30%,'3º Saneamento'!L137&gt;='3º Saneamento'!$P137,'3º Saneamento'!L137&lt;='3º Saneamento'!$Q137,COUNT('3º Saneamento'!$C137:$L137)&gt;3,OR('3º Saneamento'!$N137&lt;&gt;'2º Saneamento'!$N137,'3º Saneamento'!$O137&lt;&gt;'2º Saneamento'!$O137,'3º Saneamento'!$P137&lt;&gt;'2º Saneamento'!$P137)),'3º Saneamento'!L137," ")</f>
        <v xml:space="preserve"> </v>
      </c>
      <c r="M137" s="44" t="str">
        <f t="shared" si="15"/>
        <v/>
      </c>
      <c r="N137" s="7" t="str">
        <f t="shared" si="16"/>
        <v/>
      </c>
      <c r="O137" s="8" t="str">
        <f t="shared" si="17"/>
        <v/>
      </c>
      <c r="P137" s="6" t="str">
        <f t="shared" si="18"/>
        <v/>
      </c>
      <c r="Q137" s="5" t="str">
        <f t="shared" si="19"/>
        <v/>
      </c>
    </row>
    <row r="138" spans="1:17" ht="12.75" customHeight="1" x14ac:dyDescent="0.25">
      <c r="A138" s="3" t="str">
        <f>IF('Série original'!$A138&lt;&gt;"",'Série original'!$A138,"")</f>
        <v/>
      </c>
      <c r="B138" s="4" t="str">
        <f>IF('Série original'!$B138&lt;&gt;"",'Série original'!$B138,"")</f>
        <v/>
      </c>
      <c r="C138" s="5" t="str">
        <f>IF(AND('3º Saneamento'!$O138&gt;30%,'3º Saneamento'!C138&gt;='3º Saneamento'!$P138,'3º Saneamento'!C138&lt;='3º Saneamento'!$Q138,COUNT('3º Saneamento'!$C138:$L138)&gt;3,OR('3º Saneamento'!$N138&lt;&gt;'2º Saneamento'!$N138,'3º Saneamento'!$O138&lt;&gt;'2º Saneamento'!$O138,'3º Saneamento'!$P138&lt;&gt;'2º Saneamento'!$P138)),'3º Saneamento'!C138," ")</f>
        <v xml:space="preserve"> </v>
      </c>
      <c r="D138" s="5" t="str">
        <f>IF(AND('3º Saneamento'!$O138&gt;30%,'3º Saneamento'!D138&gt;='3º Saneamento'!$P138,'3º Saneamento'!D138&lt;='3º Saneamento'!$Q138,COUNT('3º Saneamento'!$C138:$L138)&gt;3,OR('3º Saneamento'!$N138&lt;&gt;'2º Saneamento'!$N138,'3º Saneamento'!$O138&lt;&gt;'2º Saneamento'!$O138,'3º Saneamento'!$P138&lt;&gt;'2º Saneamento'!$P138)),'3º Saneamento'!D138," ")</f>
        <v xml:space="preserve"> </v>
      </c>
      <c r="E138" s="5" t="str">
        <f>IF(AND('3º Saneamento'!$O138&gt;30%,'3º Saneamento'!E138&gt;='3º Saneamento'!$P138,'3º Saneamento'!E138&lt;='3º Saneamento'!$Q138,COUNT('3º Saneamento'!$C138:$L138)&gt;3,OR('3º Saneamento'!$N138&lt;&gt;'2º Saneamento'!$N138,'3º Saneamento'!$O138&lt;&gt;'2º Saneamento'!$O138,'3º Saneamento'!$P138&lt;&gt;'2º Saneamento'!$P138)),'3º Saneamento'!E138," ")</f>
        <v xml:space="preserve"> </v>
      </c>
      <c r="F138" s="5" t="str">
        <f>IF(AND('3º Saneamento'!$O138&gt;30%,'3º Saneamento'!F138&gt;='3º Saneamento'!$P138,'3º Saneamento'!F138&lt;='3º Saneamento'!$Q138,COUNT('3º Saneamento'!$C138:$L138)&gt;3,OR('3º Saneamento'!$N138&lt;&gt;'2º Saneamento'!$N138,'3º Saneamento'!$O138&lt;&gt;'2º Saneamento'!$O138,'3º Saneamento'!$P138&lt;&gt;'2º Saneamento'!$P138)),'3º Saneamento'!F138," ")</f>
        <v xml:space="preserve"> </v>
      </c>
      <c r="G138" s="5" t="str">
        <f>IF(AND('3º Saneamento'!$O138&gt;30%,'3º Saneamento'!G138&gt;='3º Saneamento'!$P138,'3º Saneamento'!G138&lt;='3º Saneamento'!$Q138,COUNT('3º Saneamento'!$C138:$L138)&gt;3,OR('3º Saneamento'!$N138&lt;&gt;'2º Saneamento'!$N138,'3º Saneamento'!$O138&lt;&gt;'2º Saneamento'!$O138,'3º Saneamento'!$P138&lt;&gt;'2º Saneamento'!$P138)),'3º Saneamento'!G138," ")</f>
        <v xml:space="preserve"> </v>
      </c>
      <c r="H138" s="5" t="str">
        <f>IF(AND('3º Saneamento'!$O138&gt;30%,'3º Saneamento'!H138&gt;='3º Saneamento'!$P138,'3º Saneamento'!H138&lt;='3º Saneamento'!$Q138,COUNT('3º Saneamento'!$C138:$L138)&gt;3,OR('3º Saneamento'!$N138&lt;&gt;'2º Saneamento'!$N138,'3º Saneamento'!$O138&lt;&gt;'2º Saneamento'!$O138,'3º Saneamento'!$P138&lt;&gt;'2º Saneamento'!$P138)),'3º Saneamento'!H138," ")</f>
        <v xml:space="preserve"> </v>
      </c>
      <c r="I138" s="5" t="str">
        <f>IF(AND('3º Saneamento'!$O138&gt;30%,'3º Saneamento'!I138&gt;='3º Saneamento'!$P138,'3º Saneamento'!I138&lt;='3º Saneamento'!$Q138,COUNT('3º Saneamento'!$C138:$L138)&gt;3,OR('3º Saneamento'!$N138&lt;&gt;'2º Saneamento'!$N138,'3º Saneamento'!$O138&lt;&gt;'2º Saneamento'!$O138,'3º Saneamento'!$P138&lt;&gt;'2º Saneamento'!$P138)),'3º Saneamento'!I138," ")</f>
        <v xml:space="preserve"> </v>
      </c>
      <c r="J138" s="5" t="str">
        <f>IF(AND('3º Saneamento'!$O138&gt;30%,'3º Saneamento'!J138&gt;='3º Saneamento'!$P138,'3º Saneamento'!J138&lt;='3º Saneamento'!$Q138,COUNT('3º Saneamento'!$C138:$L138)&gt;3,OR('3º Saneamento'!$N138&lt;&gt;'2º Saneamento'!$N138,'3º Saneamento'!$O138&lt;&gt;'2º Saneamento'!$O138,'3º Saneamento'!$P138&lt;&gt;'2º Saneamento'!$P138)),'3º Saneamento'!J138," ")</f>
        <v xml:space="preserve"> </v>
      </c>
      <c r="K138" s="5" t="str">
        <f>IF(AND('3º Saneamento'!$O138&gt;30%,'3º Saneamento'!K138&gt;='3º Saneamento'!$P138,'3º Saneamento'!K138&lt;='3º Saneamento'!$Q138,COUNT('3º Saneamento'!$C138:$L138)&gt;3,OR('3º Saneamento'!$N138&lt;&gt;'2º Saneamento'!$N138,'3º Saneamento'!$O138&lt;&gt;'2º Saneamento'!$O138,'3º Saneamento'!$P138&lt;&gt;'2º Saneamento'!$P138)),'3º Saneamento'!K138," ")</f>
        <v xml:space="preserve"> </v>
      </c>
      <c r="L138" s="5" t="str">
        <f>IF(AND('3º Saneamento'!$O138&gt;30%,'3º Saneamento'!L138&gt;='3º Saneamento'!$P138,'3º Saneamento'!L138&lt;='3º Saneamento'!$Q138,COUNT('3º Saneamento'!$C138:$L138)&gt;3,OR('3º Saneamento'!$N138&lt;&gt;'2º Saneamento'!$N138,'3º Saneamento'!$O138&lt;&gt;'2º Saneamento'!$O138,'3º Saneamento'!$P138&lt;&gt;'2º Saneamento'!$P138)),'3º Saneamento'!L138," ")</f>
        <v xml:space="preserve"> </v>
      </c>
      <c r="M138" s="44" t="str">
        <f t="shared" si="15"/>
        <v/>
      </c>
      <c r="N138" s="7" t="str">
        <f t="shared" si="16"/>
        <v/>
      </c>
      <c r="O138" s="8" t="str">
        <f t="shared" si="17"/>
        <v/>
      </c>
      <c r="P138" s="6" t="str">
        <f t="shared" si="18"/>
        <v/>
      </c>
      <c r="Q138" s="5" t="str">
        <f t="shared" si="19"/>
        <v/>
      </c>
    </row>
    <row r="139" spans="1:17" ht="12.75" customHeight="1" x14ac:dyDescent="0.25">
      <c r="A139" s="3" t="str">
        <f>IF('Série original'!$A139&lt;&gt;"",'Série original'!$A139,"")</f>
        <v/>
      </c>
      <c r="B139" s="4" t="str">
        <f>IF('Série original'!$B139&lt;&gt;"",'Série original'!$B139,"")</f>
        <v/>
      </c>
      <c r="C139" s="5" t="str">
        <f>IF(AND('3º Saneamento'!$O139&gt;30%,'3º Saneamento'!C139&gt;='3º Saneamento'!$P139,'3º Saneamento'!C139&lt;='3º Saneamento'!$Q139,COUNT('3º Saneamento'!$C139:$L139)&gt;3,OR('3º Saneamento'!$N139&lt;&gt;'2º Saneamento'!$N139,'3º Saneamento'!$O139&lt;&gt;'2º Saneamento'!$O139,'3º Saneamento'!$P139&lt;&gt;'2º Saneamento'!$P139)),'3º Saneamento'!C139," ")</f>
        <v xml:space="preserve"> </v>
      </c>
      <c r="D139" s="5" t="str">
        <f>IF(AND('3º Saneamento'!$O139&gt;30%,'3º Saneamento'!D139&gt;='3º Saneamento'!$P139,'3º Saneamento'!D139&lt;='3º Saneamento'!$Q139,COUNT('3º Saneamento'!$C139:$L139)&gt;3,OR('3º Saneamento'!$N139&lt;&gt;'2º Saneamento'!$N139,'3º Saneamento'!$O139&lt;&gt;'2º Saneamento'!$O139,'3º Saneamento'!$P139&lt;&gt;'2º Saneamento'!$P139)),'3º Saneamento'!D139," ")</f>
        <v xml:space="preserve"> </v>
      </c>
      <c r="E139" s="5" t="str">
        <f>IF(AND('3º Saneamento'!$O139&gt;30%,'3º Saneamento'!E139&gt;='3º Saneamento'!$P139,'3º Saneamento'!E139&lt;='3º Saneamento'!$Q139,COUNT('3º Saneamento'!$C139:$L139)&gt;3,OR('3º Saneamento'!$N139&lt;&gt;'2º Saneamento'!$N139,'3º Saneamento'!$O139&lt;&gt;'2º Saneamento'!$O139,'3º Saneamento'!$P139&lt;&gt;'2º Saneamento'!$P139)),'3º Saneamento'!E139," ")</f>
        <v xml:space="preserve"> </v>
      </c>
      <c r="F139" s="5" t="str">
        <f>IF(AND('3º Saneamento'!$O139&gt;30%,'3º Saneamento'!F139&gt;='3º Saneamento'!$P139,'3º Saneamento'!F139&lt;='3º Saneamento'!$Q139,COUNT('3º Saneamento'!$C139:$L139)&gt;3,OR('3º Saneamento'!$N139&lt;&gt;'2º Saneamento'!$N139,'3º Saneamento'!$O139&lt;&gt;'2º Saneamento'!$O139,'3º Saneamento'!$P139&lt;&gt;'2º Saneamento'!$P139)),'3º Saneamento'!F139," ")</f>
        <v xml:space="preserve"> </v>
      </c>
      <c r="G139" s="5" t="str">
        <f>IF(AND('3º Saneamento'!$O139&gt;30%,'3º Saneamento'!G139&gt;='3º Saneamento'!$P139,'3º Saneamento'!G139&lt;='3º Saneamento'!$Q139,COUNT('3º Saneamento'!$C139:$L139)&gt;3,OR('3º Saneamento'!$N139&lt;&gt;'2º Saneamento'!$N139,'3º Saneamento'!$O139&lt;&gt;'2º Saneamento'!$O139,'3º Saneamento'!$P139&lt;&gt;'2º Saneamento'!$P139)),'3º Saneamento'!G139," ")</f>
        <v xml:space="preserve"> </v>
      </c>
      <c r="H139" s="5" t="str">
        <f>IF(AND('3º Saneamento'!$O139&gt;30%,'3º Saneamento'!H139&gt;='3º Saneamento'!$P139,'3º Saneamento'!H139&lt;='3º Saneamento'!$Q139,COUNT('3º Saneamento'!$C139:$L139)&gt;3,OR('3º Saneamento'!$N139&lt;&gt;'2º Saneamento'!$N139,'3º Saneamento'!$O139&lt;&gt;'2º Saneamento'!$O139,'3º Saneamento'!$P139&lt;&gt;'2º Saneamento'!$P139)),'3º Saneamento'!H139," ")</f>
        <v xml:space="preserve"> </v>
      </c>
      <c r="I139" s="5" t="str">
        <f>IF(AND('3º Saneamento'!$O139&gt;30%,'3º Saneamento'!I139&gt;='3º Saneamento'!$P139,'3º Saneamento'!I139&lt;='3º Saneamento'!$Q139,COUNT('3º Saneamento'!$C139:$L139)&gt;3,OR('3º Saneamento'!$N139&lt;&gt;'2º Saneamento'!$N139,'3º Saneamento'!$O139&lt;&gt;'2º Saneamento'!$O139,'3º Saneamento'!$P139&lt;&gt;'2º Saneamento'!$P139)),'3º Saneamento'!I139," ")</f>
        <v xml:space="preserve"> </v>
      </c>
      <c r="J139" s="5" t="str">
        <f>IF(AND('3º Saneamento'!$O139&gt;30%,'3º Saneamento'!J139&gt;='3º Saneamento'!$P139,'3º Saneamento'!J139&lt;='3º Saneamento'!$Q139,COUNT('3º Saneamento'!$C139:$L139)&gt;3,OR('3º Saneamento'!$N139&lt;&gt;'2º Saneamento'!$N139,'3º Saneamento'!$O139&lt;&gt;'2º Saneamento'!$O139,'3º Saneamento'!$P139&lt;&gt;'2º Saneamento'!$P139)),'3º Saneamento'!J139," ")</f>
        <v xml:space="preserve"> </v>
      </c>
      <c r="K139" s="5" t="str">
        <f>IF(AND('3º Saneamento'!$O139&gt;30%,'3º Saneamento'!K139&gt;='3º Saneamento'!$P139,'3º Saneamento'!K139&lt;='3º Saneamento'!$Q139,COUNT('3º Saneamento'!$C139:$L139)&gt;3,OR('3º Saneamento'!$N139&lt;&gt;'2º Saneamento'!$N139,'3º Saneamento'!$O139&lt;&gt;'2º Saneamento'!$O139,'3º Saneamento'!$P139&lt;&gt;'2º Saneamento'!$P139)),'3º Saneamento'!K139," ")</f>
        <v xml:space="preserve"> </v>
      </c>
      <c r="L139" s="5" t="str">
        <f>IF(AND('3º Saneamento'!$O139&gt;30%,'3º Saneamento'!L139&gt;='3º Saneamento'!$P139,'3º Saneamento'!L139&lt;='3º Saneamento'!$Q139,COUNT('3º Saneamento'!$C139:$L139)&gt;3,OR('3º Saneamento'!$N139&lt;&gt;'2º Saneamento'!$N139,'3º Saneamento'!$O139&lt;&gt;'2º Saneamento'!$O139,'3º Saneamento'!$P139&lt;&gt;'2º Saneamento'!$P139)),'3º Saneamento'!L139," ")</f>
        <v xml:space="preserve"> </v>
      </c>
      <c r="M139" s="44" t="str">
        <f t="shared" si="15"/>
        <v/>
      </c>
      <c r="N139" s="7" t="str">
        <f t="shared" si="16"/>
        <v/>
      </c>
      <c r="O139" s="8" t="str">
        <f t="shared" si="17"/>
        <v/>
      </c>
      <c r="P139" s="6" t="str">
        <f t="shared" si="18"/>
        <v/>
      </c>
      <c r="Q139" s="5" t="str">
        <f t="shared" si="19"/>
        <v/>
      </c>
    </row>
    <row r="140" spans="1:17" ht="12.75" customHeight="1" x14ac:dyDescent="0.25">
      <c r="A140" s="3" t="str">
        <f>IF('Série original'!$A140&lt;&gt;"",'Série original'!$A140,"")</f>
        <v/>
      </c>
      <c r="B140" s="4" t="str">
        <f>IF('Série original'!$B140&lt;&gt;"",'Série original'!$B140,"")</f>
        <v/>
      </c>
      <c r="C140" s="5" t="str">
        <f>IF(AND('3º Saneamento'!$O140&gt;30%,'3º Saneamento'!C140&gt;='3º Saneamento'!$P140,'3º Saneamento'!C140&lt;='3º Saneamento'!$Q140,COUNT('3º Saneamento'!$C140:$L140)&gt;3,OR('3º Saneamento'!$N140&lt;&gt;'2º Saneamento'!$N140,'3º Saneamento'!$O140&lt;&gt;'2º Saneamento'!$O140,'3º Saneamento'!$P140&lt;&gt;'2º Saneamento'!$P140)),'3º Saneamento'!C140," ")</f>
        <v xml:space="preserve"> </v>
      </c>
      <c r="D140" s="5" t="str">
        <f>IF(AND('3º Saneamento'!$O140&gt;30%,'3º Saneamento'!D140&gt;='3º Saneamento'!$P140,'3º Saneamento'!D140&lt;='3º Saneamento'!$Q140,COUNT('3º Saneamento'!$C140:$L140)&gt;3,OR('3º Saneamento'!$N140&lt;&gt;'2º Saneamento'!$N140,'3º Saneamento'!$O140&lt;&gt;'2º Saneamento'!$O140,'3º Saneamento'!$P140&lt;&gt;'2º Saneamento'!$P140)),'3º Saneamento'!D140," ")</f>
        <v xml:space="preserve"> </v>
      </c>
      <c r="E140" s="5" t="str">
        <f>IF(AND('3º Saneamento'!$O140&gt;30%,'3º Saneamento'!E140&gt;='3º Saneamento'!$P140,'3º Saneamento'!E140&lt;='3º Saneamento'!$Q140,COUNT('3º Saneamento'!$C140:$L140)&gt;3,OR('3º Saneamento'!$N140&lt;&gt;'2º Saneamento'!$N140,'3º Saneamento'!$O140&lt;&gt;'2º Saneamento'!$O140,'3º Saneamento'!$P140&lt;&gt;'2º Saneamento'!$P140)),'3º Saneamento'!E140," ")</f>
        <v xml:space="preserve"> </v>
      </c>
      <c r="F140" s="5" t="str">
        <f>IF(AND('3º Saneamento'!$O140&gt;30%,'3º Saneamento'!F140&gt;='3º Saneamento'!$P140,'3º Saneamento'!F140&lt;='3º Saneamento'!$Q140,COUNT('3º Saneamento'!$C140:$L140)&gt;3,OR('3º Saneamento'!$N140&lt;&gt;'2º Saneamento'!$N140,'3º Saneamento'!$O140&lt;&gt;'2º Saneamento'!$O140,'3º Saneamento'!$P140&lt;&gt;'2º Saneamento'!$P140)),'3º Saneamento'!F140," ")</f>
        <v xml:space="preserve"> </v>
      </c>
      <c r="G140" s="5" t="str">
        <f>IF(AND('3º Saneamento'!$O140&gt;30%,'3º Saneamento'!G140&gt;='3º Saneamento'!$P140,'3º Saneamento'!G140&lt;='3º Saneamento'!$Q140,COUNT('3º Saneamento'!$C140:$L140)&gt;3,OR('3º Saneamento'!$N140&lt;&gt;'2º Saneamento'!$N140,'3º Saneamento'!$O140&lt;&gt;'2º Saneamento'!$O140,'3º Saneamento'!$P140&lt;&gt;'2º Saneamento'!$P140)),'3º Saneamento'!G140," ")</f>
        <v xml:space="preserve"> </v>
      </c>
      <c r="H140" s="5" t="str">
        <f>IF(AND('3º Saneamento'!$O140&gt;30%,'3º Saneamento'!H140&gt;='3º Saneamento'!$P140,'3º Saneamento'!H140&lt;='3º Saneamento'!$Q140,COUNT('3º Saneamento'!$C140:$L140)&gt;3,OR('3º Saneamento'!$N140&lt;&gt;'2º Saneamento'!$N140,'3º Saneamento'!$O140&lt;&gt;'2º Saneamento'!$O140,'3º Saneamento'!$P140&lt;&gt;'2º Saneamento'!$P140)),'3º Saneamento'!H140," ")</f>
        <v xml:space="preserve"> </v>
      </c>
      <c r="I140" s="5" t="str">
        <f>IF(AND('3º Saneamento'!$O140&gt;30%,'3º Saneamento'!I140&gt;='3º Saneamento'!$P140,'3º Saneamento'!I140&lt;='3º Saneamento'!$Q140,COUNT('3º Saneamento'!$C140:$L140)&gt;3,OR('3º Saneamento'!$N140&lt;&gt;'2º Saneamento'!$N140,'3º Saneamento'!$O140&lt;&gt;'2º Saneamento'!$O140,'3º Saneamento'!$P140&lt;&gt;'2º Saneamento'!$P140)),'3º Saneamento'!I140," ")</f>
        <v xml:space="preserve"> </v>
      </c>
      <c r="J140" s="5" t="str">
        <f>IF(AND('3º Saneamento'!$O140&gt;30%,'3º Saneamento'!J140&gt;='3º Saneamento'!$P140,'3º Saneamento'!J140&lt;='3º Saneamento'!$Q140,COUNT('3º Saneamento'!$C140:$L140)&gt;3,OR('3º Saneamento'!$N140&lt;&gt;'2º Saneamento'!$N140,'3º Saneamento'!$O140&lt;&gt;'2º Saneamento'!$O140,'3º Saneamento'!$P140&lt;&gt;'2º Saneamento'!$P140)),'3º Saneamento'!J140," ")</f>
        <v xml:space="preserve"> </v>
      </c>
      <c r="K140" s="5" t="str">
        <f>IF(AND('3º Saneamento'!$O140&gt;30%,'3º Saneamento'!K140&gt;='3º Saneamento'!$P140,'3º Saneamento'!K140&lt;='3º Saneamento'!$Q140,COUNT('3º Saneamento'!$C140:$L140)&gt;3,OR('3º Saneamento'!$N140&lt;&gt;'2º Saneamento'!$N140,'3º Saneamento'!$O140&lt;&gt;'2º Saneamento'!$O140,'3º Saneamento'!$P140&lt;&gt;'2º Saneamento'!$P140)),'3º Saneamento'!K140," ")</f>
        <v xml:space="preserve"> </v>
      </c>
      <c r="L140" s="5" t="str">
        <f>IF(AND('3º Saneamento'!$O140&gt;30%,'3º Saneamento'!L140&gt;='3º Saneamento'!$P140,'3º Saneamento'!L140&lt;='3º Saneamento'!$Q140,COUNT('3º Saneamento'!$C140:$L140)&gt;3,OR('3º Saneamento'!$N140&lt;&gt;'2º Saneamento'!$N140,'3º Saneamento'!$O140&lt;&gt;'2º Saneamento'!$O140,'3º Saneamento'!$P140&lt;&gt;'2º Saneamento'!$P140)),'3º Saneamento'!L140," ")</f>
        <v xml:space="preserve"> </v>
      </c>
      <c r="M140" s="44" t="str">
        <f t="shared" si="15"/>
        <v/>
      </c>
      <c r="N140" s="7" t="str">
        <f t="shared" si="16"/>
        <v/>
      </c>
      <c r="O140" s="8" t="str">
        <f t="shared" si="17"/>
        <v/>
      </c>
      <c r="P140" s="6" t="str">
        <f t="shared" si="18"/>
        <v/>
      </c>
      <c r="Q140" s="5" t="str">
        <f t="shared" si="19"/>
        <v/>
      </c>
    </row>
    <row r="141" spans="1:17" ht="12.75" customHeight="1" x14ac:dyDescent="0.25">
      <c r="A141" s="3" t="str">
        <f>IF('Série original'!$A141&lt;&gt;"",'Série original'!$A141,"")</f>
        <v/>
      </c>
      <c r="B141" s="4" t="str">
        <f>IF('Série original'!$B141&lt;&gt;"",'Série original'!$B141,"")</f>
        <v/>
      </c>
      <c r="C141" s="5" t="str">
        <f>IF(AND('3º Saneamento'!$O141&gt;30%,'3º Saneamento'!C141&gt;='3º Saneamento'!$P141,'3º Saneamento'!C141&lt;='3º Saneamento'!$Q141,COUNT('3º Saneamento'!$C141:$L141)&gt;3,OR('3º Saneamento'!$N141&lt;&gt;'2º Saneamento'!$N141,'3º Saneamento'!$O141&lt;&gt;'2º Saneamento'!$O141,'3º Saneamento'!$P141&lt;&gt;'2º Saneamento'!$P141)),'3º Saneamento'!C141," ")</f>
        <v xml:space="preserve"> </v>
      </c>
      <c r="D141" s="5" t="str">
        <f>IF(AND('3º Saneamento'!$O141&gt;30%,'3º Saneamento'!D141&gt;='3º Saneamento'!$P141,'3º Saneamento'!D141&lt;='3º Saneamento'!$Q141,COUNT('3º Saneamento'!$C141:$L141)&gt;3,OR('3º Saneamento'!$N141&lt;&gt;'2º Saneamento'!$N141,'3º Saneamento'!$O141&lt;&gt;'2º Saneamento'!$O141,'3º Saneamento'!$P141&lt;&gt;'2º Saneamento'!$P141)),'3º Saneamento'!D141," ")</f>
        <v xml:space="preserve"> </v>
      </c>
      <c r="E141" s="5" t="str">
        <f>IF(AND('3º Saneamento'!$O141&gt;30%,'3º Saneamento'!E141&gt;='3º Saneamento'!$P141,'3º Saneamento'!E141&lt;='3º Saneamento'!$Q141,COUNT('3º Saneamento'!$C141:$L141)&gt;3,OR('3º Saneamento'!$N141&lt;&gt;'2º Saneamento'!$N141,'3º Saneamento'!$O141&lt;&gt;'2º Saneamento'!$O141,'3º Saneamento'!$P141&lt;&gt;'2º Saneamento'!$P141)),'3º Saneamento'!E141," ")</f>
        <v xml:space="preserve"> </v>
      </c>
      <c r="F141" s="5" t="str">
        <f>IF(AND('3º Saneamento'!$O141&gt;30%,'3º Saneamento'!F141&gt;='3º Saneamento'!$P141,'3º Saneamento'!F141&lt;='3º Saneamento'!$Q141,COUNT('3º Saneamento'!$C141:$L141)&gt;3,OR('3º Saneamento'!$N141&lt;&gt;'2º Saneamento'!$N141,'3º Saneamento'!$O141&lt;&gt;'2º Saneamento'!$O141,'3º Saneamento'!$P141&lt;&gt;'2º Saneamento'!$P141)),'3º Saneamento'!F141," ")</f>
        <v xml:space="preserve"> </v>
      </c>
      <c r="G141" s="5" t="str">
        <f>IF(AND('3º Saneamento'!$O141&gt;30%,'3º Saneamento'!G141&gt;='3º Saneamento'!$P141,'3º Saneamento'!G141&lt;='3º Saneamento'!$Q141,COUNT('3º Saneamento'!$C141:$L141)&gt;3,OR('3º Saneamento'!$N141&lt;&gt;'2º Saneamento'!$N141,'3º Saneamento'!$O141&lt;&gt;'2º Saneamento'!$O141,'3º Saneamento'!$P141&lt;&gt;'2º Saneamento'!$P141)),'3º Saneamento'!G141," ")</f>
        <v xml:space="preserve"> </v>
      </c>
      <c r="H141" s="5" t="str">
        <f>IF(AND('3º Saneamento'!$O141&gt;30%,'3º Saneamento'!H141&gt;='3º Saneamento'!$P141,'3º Saneamento'!H141&lt;='3º Saneamento'!$Q141,COUNT('3º Saneamento'!$C141:$L141)&gt;3,OR('3º Saneamento'!$N141&lt;&gt;'2º Saneamento'!$N141,'3º Saneamento'!$O141&lt;&gt;'2º Saneamento'!$O141,'3º Saneamento'!$P141&lt;&gt;'2º Saneamento'!$P141)),'3º Saneamento'!H141," ")</f>
        <v xml:space="preserve"> </v>
      </c>
      <c r="I141" s="5" t="str">
        <f>IF(AND('3º Saneamento'!$O141&gt;30%,'3º Saneamento'!I141&gt;='3º Saneamento'!$P141,'3º Saneamento'!I141&lt;='3º Saneamento'!$Q141,COUNT('3º Saneamento'!$C141:$L141)&gt;3,OR('3º Saneamento'!$N141&lt;&gt;'2º Saneamento'!$N141,'3º Saneamento'!$O141&lt;&gt;'2º Saneamento'!$O141,'3º Saneamento'!$P141&lt;&gt;'2º Saneamento'!$P141)),'3º Saneamento'!I141," ")</f>
        <v xml:space="preserve"> </v>
      </c>
      <c r="J141" s="5" t="str">
        <f>IF(AND('3º Saneamento'!$O141&gt;30%,'3º Saneamento'!J141&gt;='3º Saneamento'!$P141,'3º Saneamento'!J141&lt;='3º Saneamento'!$Q141,COUNT('3º Saneamento'!$C141:$L141)&gt;3,OR('3º Saneamento'!$N141&lt;&gt;'2º Saneamento'!$N141,'3º Saneamento'!$O141&lt;&gt;'2º Saneamento'!$O141,'3º Saneamento'!$P141&lt;&gt;'2º Saneamento'!$P141)),'3º Saneamento'!J141," ")</f>
        <v xml:space="preserve"> </v>
      </c>
      <c r="K141" s="5" t="str">
        <f>IF(AND('3º Saneamento'!$O141&gt;30%,'3º Saneamento'!K141&gt;='3º Saneamento'!$P141,'3º Saneamento'!K141&lt;='3º Saneamento'!$Q141,COUNT('3º Saneamento'!$C141:$L141)&gt;3,OR('3º Saneamento'!$N141&lt;&gt;'2º Saneamento'!$N141,'3º Saneamento'!$O141&lt;&gt;'2º Saneamento'!$O141,'3º Saneamento'!$P141&lt;&gt;'2º Saneamento'!$P141)),'3º Saneamento'!K141," ")</f>
        <v xml:space="preserve"> </v>
      </c>
      <c r="L141" s="5" t="str">
        <f>IF(AND('3º Saneamento'!$O141&gt;30%,'3º Saneamento'!L141&gt;='3º Saneamento'!$P141,'3º Saneamento'!L141&lt;='3º Saneamento'!$Q141,COUNT('3º Saneamento'!$C141:$L141)&gt;3,OR('3º Saneamento'!$N141&lt;&gt;'2º Saneamento'!$N141,'3º Saneamento'!$O141&lt;&gt;'2º Saneamento'!$O141,'3º Saneamento'!$P141&lt;&gt;'2º Saneamento'!$P141)),'3º Saneamento'!L141," ")</f>
        <v xml:space="preserve"> </v>
      </c>
      <c r="M141" s="44" t="str">
        <f t="shared" si="15"/>
        <v/>
      </c>
      <c r="N141" s="7" t="str">
        <f t="shared" si="16"/>
        <v/>
      </c>
      <c r="O141" s="8" t="str">
        <f t="shared" si="17"/>
        <v/>
      </c>
      <c r="P141" s="6" t="str">
        <f t="shared" si="18"/>
        <v/>
      </c>
      <c r="Q141" s="5" t="str">
        <f t="shared" si="19"/>
        <v/>
      </c>
    </row>
    <row r="142" spans="1:17" ht="12.75" customHeight="1" x14ac:dyDescent="0.25">
      <c r="A142" s="3" t="str">
        <f>IF('Série original'!$A142&lt;&gt;"",'Série original'!$A142,"")</f>
        <v/>
      </c>
      <c r="B142" s="4" t="str">
        <f>IF('Série original'!$B142&lt;&gt;"",'Série original'!$B142,"")</f>
        <v/>
      </c>
      <c r="C142" s="5" t="str">
        <f>IF(AND('3º Saneamento'!$O142&gt;30%,'3º Saneamento'!C142&gt;='3º Saneamento'!$P142,'3º Saneamento'!C142&lt;='3º Saneamento'!$Q142,COUNT('3º Saneamento'!$C142:$L142)&gt;3,OR('3º Saneamento'!$N142&lt;&gt;'2º Saneamento'!$N142,'3º Saneamento'!$O142&lt;&gt;'2º Saneamento'!$O142,'3º Saneamento'!$P142&lt;&gt;'2º Saneamento'!$P142)),'3º Saneamento'!C142," ")</f>
        <v xml:space="preserve"> </v>
      </c>
      <c r="D142" s="5" t="str">
        <f>IF(AND('3º Saneamento'!$O142&gt;30%,'3º Saneamento'!D142&gt;='3º Saneamento'!$P142,'3º Saneamento'!D142&lt;='3º Saneamento'!$Q142,COUNT('3º Saneamento'!$C142:$L142)&gt;3,OR('3º Saneamento'!$N142&lt;&gt;'2º Saneamento'!$N142,'3º Saneamento'!$O142&lt;&gt;'2º Saneamento'!$O142,'3º Saneamento'!$P142&lt;&gt;'2º Saneamento'!$P142)),'3º Saneamento'!D142," ")</f>
        <v xml:space="preserve"> </v>
      </c>
      <c r="E142" s="5" t="str">
        <f>IF(AND('3º Saneamento'!$O142&gt;30%,'3º Saneamento'!E142&gt;='3º Saneamento'!$P142,'3º Saneamento'!E142&lt;='3º Saneamento'!$Q142,COUNT('3º Saneamento'!$C142:$L142)&gt;3,OR('3º Saneamento'!$N142&lt;&gt;'2º Saneamento'!$N142,'3º Saneamento'!$O142&lt;&gt;'2º Saneamento'!$O142,'3º Saneamento'!$P142&lt;&gt;'2º Saneamento'!$P142)),'3º Saneamento'!E142," ")</f>
        <v xml:space="preserve"> </v>
      </c>
      <c r="F142" s="5" t="str">
        <f>IF(AND('3º Saneamento'!$O142&gt;30%,'3º Saneamento'!F142&gt;='3º Saneamento'!$P142,'3º Saneamento'!F142&lt;='3º Saneamento'!$Q142,COUNT('3º Saneamento'!$C142:$L142)&gt;3,OR('3º Saneamento'!$N142&lt;&gt;'2º Saneamento'!$N142,'3º Saneamento'!$O142&lt;&gt;'2º Saneamento'!$O142,'3º Saneamento'!$P142&lt;&gt;'2º Saneamento'!$P142)),'3º Saneamento'!F142," ")</f>
        <v xml:space="preserve"> </v>
      </c>
      <c r="G142" s="5" t="str">
        <f>IF(AND('3º Saneamento'!$O142&gt;30%,'3º Saneamento'!G142&gt;='3º Saneamento'!$P142,'3º Saneamento'!G142&lt;='3º Saneamento'!$Q142,COUNT('3º Saneamento'!$C142:$L142)&gt;3,OR('3º Saneamento'!$N142&lt;&gt;'2º Saneamento'!$N142,'3º Saneamento'!$O142&lt;&gt;'2º Saneamento'!$O142,'3º Saneamento'!$P142&lt;&gt;'2º Saneamento'!$P142)),'3º Saneamento'!G142," ")</f>
        <v xml:space="preserve"> </v>
      </c>
      <c r="H142" s="5" t="str">
        <f>IF(AND('3º Saneamento'!$O142&gt;30%,'3º Saneamento'!H142&gt;='3º Saneamento'!$P142,'3º Saneamento'!H142&lt;='3º Saneamento'!$Q142,COUNT('3º Saneamento'!$C142:$L142)&gt;3,OR('3º Saneamento'!$N142&lt;&gt;'2º Saneamento'!$N142,'3º Saneamento'!$O142&lt;&gt;'2º Saneamento'!$O142,'3º Saneamento'!$P142&lt;&gt;'2º Saneamento'!$P142)),'3º Saneamento'!H142," ")</f>
        <v xml:space="preserve"> </v>
      </c>
      <c r="I142" s="5" t="str">
        <f>IF(AND('3º Saneamento'!$O142&gt;30%,'3º Saneamento'!I142&gt;='3º Saneamento'!$P142,'3º Saneamento'!I142&lt;='3º Saneamento'!$Q142,COUNT('3º Saneamento'!$C142:$L142)&gt;3,OR('3º Saneamento'!$N142&lt;&gt;'2º Saneamento'!$N142,'3º Saneamento'!$O142&lt;&gt;'2º Saneamento'!$O142,'3º Saneamento'!$P142&lt;&gt;'2º Saneamento'!$P142)),'3º Saneamento'!I142," ")</f>
        <v xml:space="preserve"> </v>
      </c>
      <c r="J142" s="5" t="str">
        <f>IF(AND('3º Saneamento'!$O142&gt;30%,'3º Saneamento'!J142&gt;='3º Saneamento'!$P142,'3º Saneamento'!J142&lt;='3º Saneamento'!$Q142,COUNT('3º Saneamento'!$C142:$L142)&gt;3,OR('3º Saneamento'!$N142&lt;&gt;'2º Saneamento'!$N142,'3º Saneamento'!$O142&lt;&gt;'2º Saneamento'!$O142,'3º Saneamento'!$P142&lt;&gt;'2º Saneamento'!$P142)),'3º Saneamento'!J142," ")</f>
        <v xml:space="preserve"> </v>
      </c>
      <c r="K142" s="5" t="str">
        <f>IF(AND('3º Saneamento'!$O142&gt;30%,'3º Saneamento'!K142&gt;='3º Saneamento'!$P142,'3º Saneamento'!K142&lt;='3º Saneamento'!$Q142,COUNT('3º Saneamento'!$C142:$L142)&gt;3,OR('3º Saneamento'!$N142&lt;&gt;'2º Saneamento'!$N142,'3º Saneamento'!$O142&lt;&gt;'2º Saneamento'!$O142,'3º Saneamento'!$P142&lt;&gt;'2º Saneamento'!$P142)),'3º Saneamento'!K142," ")</f>
        <v xml:space="preserve"> </v>
      </c>
      <c r="L142" s="5" t="str">
        <f>IF(AND('3º Saneamento'!$O142&gt;30%,'3º Saneamento'!L142&gt;='3º Saneamento'!$P142,'3º Saneamento'!L142&lt;='3º Saneamento'!$Q142,COUNT('3º Saneamento'!$C142:$L142)&gt;3,OR('3º Saneamento'!$N142&lt;&gt;'2º Saneamento'!$N142,'3º Saneamento'!$O142&lt;&gt;'2º Saneamento'!$O142,'3º Saneamento'!$P142&lt;&gt;'2º Saneamento'!$P142)),'3º Saneamento'!L142," ")</f>
        <v xml:space="preserve"> </v>
      </c>
      <c r="M142" s="44" t="str">
        <f t="shared" si="15"/>
        <v/>
      </c>
      <c r="N142" s="7" t="str">
        <f t="shared" si="16"/>
        <v/>
      </c>
      <c r="O142" s="8" t="str">
        <f t="shared" si="17"/>
        <v/>
      </c>
      <c r="P142" s="6" t="str">
        <f t="shared" si="18"/>
        <v/>
      </c>
      <c r="Q142" s="5" t="str">
        <f t="shared" si="19"/>
        <v/>
      </c>
    </row>
    <row r="143" spans="1:17" ht="12.75" customHeight="1" x14ac:dyDescent="0.25">
      <c r="A143" s="3" t="str">
        <f>IF('Série original'!$A143&lt;&gt;"",'Série original'!$A143,"")</f>
        <v/>
      </c>
      <c r="B143" s="4" t="str">
        <f>IF('Série original'!$B143&lt;&gt;"",'Série original'!$B143,"")</f>
        <v/>
      </c>
      <c r="C143" s="5" t="str">
        <f>IF(AND('3º Saneamento'!$O143&gt;30%,'3º Saneamento'!C143&gt;='3º Saneamento'!$P143,'3º Saneamento'!C143&lt;='3º Saneamento'!$Q143,COUNT('3º Saneamento'!$C143:$L143)&gt;3,OR('3º Saneamento'!$N143&lt;&gt;'2º Saneamento'!$N143,'3º Saneamento'!$O143&lt;&gt;'2º Saneamento'!$O143,'3º Saneamento'!$P143&lt;&gt;'2º Saneamento'!$P143)),'3º Saneamento'!C143," ")</f>
        <v xml:space="preserve"> </v>
      </c>
      <c r="D143" s="5" t="str">
        <f>IF(AND('3º Saneamento'!$O143&gt;30%,'3º Saneamento'!D143&gt;='3º Saneamento'!$P143,'3º Saneamento'!D143&lt;='3º Saneamento'!$Q143,COUNT('3º Saneamento'!$C143:$L143)&gt;3,OR('3º Saneamento'!$N143&lt;&gt;'2º Saneamento'!$N143,'3º Saneamento'!$O143&lt;&gt;'2º Saneamento'!$O143,'3º Saneamento'!$P143&lt;&gt;'2º Saneamento'!$P143)),'3º Saneamento'!D143," ")</f>
        <v xml:space="preserve"> </v>
      </c>
      <c r="E143" s="5" t="str">
        <f>IF(AND('3º Saneamento'!$O143&gt;30%,'3º Saneamento'!E143&gt;='3º Saneamento'!$P143,'3º Saneamento'!E143&lt;='3º Saneamento'!$Q143,COUNT('3º Saneamento'!$C143:$L143)&gt;3,OR('3º Saneamento'!$N143&lt;&gt;'2º Saneamento'!$N143,'3º Saneamento'!$O143&lt;&gt;'2º Saneamento'!$O143,'3º Saneamento'!$P143&lt;&gt;'2º Saneamento'!$P143)),'3º Saneamento'!E143," ")</f>
        <v xml:space="preserve"> </v>
      </c>
      <c r="F143" s="5" t="str">
        <f>IF(AND('3º Saneamento'!$O143&gt;30%,'3º Saneamento'!F143&gt;='3º Saneamento'!$P143,'3º Saneamento'!F143&lt;='3º Saneamento'!$Q143,COUNT('3º Saneamento'!$C143:$L143)&gt;3,OR('3º Saneamento'!$N143&lt;&gt;'2º Saneamento'!$N143,'3º Saneamento'!$O143&lt;&gt;'2º Saneamento'!$O143,'3º Saneamento'!$P143&lt;&gt;'2º Saneamento'!$P143)),'3º Saneamento'!F143," ")</f>
        <v xml:space="preserve"> </v>
      </c>
      <c r="G143" s="5" t="str">
        <f>IF(AND('3º Saneamento'!$O143&gt;30%,'3º Saneamento'!G143&gt;='3º Saneamento'!$P143,'3º Saneamento'!G143&lt;='3º Saneamento'!$Q143,COUNT('3º Saneamento'!$C143:$L143)&gt;3,OR('3º Saneamento'!$N143&lt;&gt;'2º Saneamento'!$N143,'3º Saneamento'!$O143&lt;&gt;'2º Saneamento'!$O143,'3º Saneamento'!$P143&lt;&gt;'2º Saneamento'!$P143)),'3º Saneamento'!G143," ")</f>
        <v xml:space="preserve"> </v>
      </c>
      <c r="H143" s="5" t="str">
        <f>IF(AND('3º Saneamento'!$O143&gt;30%,'3º Saneamento'!H143&gt;='3º Saneamento'!$P143,'3º Saneamento'!H143&lt;='3º Saneamento'!$Q143,COUNT('3º Saneamento'!$C143:$L143)&gt;3,OR('3º Saneamento'!$N143&lt;&gt;'2º Saneamento'!$N143,'3º Saneamento'!$O143&lt;&gt;'2º Saneamento'!$O143,'3º Saneamento'!$P143&lt;&gt;'2º Saneamento'!$P143)),'3º Saneamento'!H143," ")</f>
        <v xml:space="preserve"> </v>
      </c>
      <c r="I143" s="5" t="str">
        <f>IF(AND('3º Saneamento'!$O143&gt;30%,'3º Saneamento'!I143&gt;='3º Saneamento'!$P143,'3º Saneamento'!I143&lt;='3º Saneamento'!$Q143,COUNT('3º Saneamento'!$C143:$L143)&gt;3,OR('3º Saneamento'!$N143&lt;&gt;'2º Saneamento'!$N143,'3º Saneamento'!$O143&lt;&gt;'2º Saneamento'!$O143,'3º Saneamento'!$P143&lt;&gt;'2º Saneamento'!$P143)),'3º Saneamento'!I143," ")</f>
        <v xml:space="preserve"> </v>
      </c>
      <c r="J143" s="5" t="str">
        <f>IF(AND('3º Saneamento'!$O143&gt;30%,'3º Saneamento'!J143&gt;='3º Saneamento'!$P143,'3º Saneamento'!J143&lt;='3º Saneamento'!$Q143,COUNT('3º Saneamento'!$C143:$L143)&gt;3,OR('3º Saneamento'!$N143&lt;&gt;'2º Saneamento'!$N143,'3º Saneamento'!$O143&lt;&gt;'2º Saneamento'!$O143,'3º Saneamento'!$P143&lt;&gt;'2º Saneamento'!$P143)),'3º Saneamento'!J143," ")</f>
        <v xml:space="preserve"> </v>
      </c>
      <c r="K143" s="5" t="str">
        <f>IF(AND('3º Saneamento'!$O143&gt;30%,'3º Saneamento'!K143&gt;='3º Saneamento'!$P143,'3º Saneamento'!K143&lt;='3º Saneamento'!$Q143,COUNT('3º Saneamento'!$C143:$L143)&gt;3,OR('3º Saneamento'!$N143&lt;&gt;'2º Saneamento'!$N143,'3º Saneamento'!$O143&lt;&gt;'2º Saneamento'!$O143,'3º Saneamento'!$P143&lt;&gt;'2º Saneamento'!$P143)),'3º Saneamento'!K143," ")</f>
        <v xml:space="preserve"> </v>
      </c>
      <c r="L143" s="5" t="str">
        <f>IF(AND('3º Saneamento'!$O143&gt;30%,'3º Saneamento'!L143&gt;='3º Saneamento'!$P143,'3º Saneamento'!L143&lt;='3º Saneamento'!$Q143,COUNT('3º Saneamento'!$C143:$L143)&gt;3,OR('3º Saneamento'!$N143&lt;&gt;'2º Saneamento'!$N143,'3º Saneamento'!$O143&lt;&gt;'2º Saneamento'!$O143,'3º Saneamento'!$P143&lt;&gt;'2º Saneamento'!$P143)),'3º Saneamento'!L143," ")</f>
        <v xml:space="preserve"> </v>
      </c>
      <c r="M143" s="44" t="str">
        <f t="shared" si="15"/>
        <v/>
      </c>
      <c r="N143" s="7" t="str">
        <f t="shared" si="16"/>
        <v/>
      </c>
      <c r="O143" s="8" t="str">
        <f t="shared" si="17"/>
        <v/>
      </c>
      <c r="P143" s="6" t="str">
        <f t="shared" si="18"/>
        <v/>
      </c>
      <c r="Q143" s="5" t="str">
        <f t="shared" si="19"/>
        <v/>
      </c>
    </row>
    <row r="144" spans="1:17" ht="12.75" customHeight="1" x14ac:dyDescent="0.25">
      <c r="A144" s="3" t="str">
        <f>IF('Série original'!$A144&lt;&gt;"",'Série original'!$A144,"")</f>
        <v/>
      </c>
      <c r="B144" s="4" t="str">
        <f>IF('Série original'!$B144&lt;&gt;"",'Série original'!$B144,"")</f>
        <v/>
      </c>
      <c r="C144" s="5" t="str">
        <f>IF(AND('3º Saneamento'!$O144&gt;30%,'3º Saneamento'!C144&gt;='3º Saneamento'!$P144,'3º Saneamento'!C144&lt;='3º Saneamento'!$Q144,COUNT('3º Saneamento'!$C144:$L144)&gt;3,OR('3º Saneamento'!$N144&lt;&gt;'2º Saneamento'!$N144,'3º Saneamento'!$O144&lt;&gt;'2º Saneamento'!$O144,'3º Saneamento'!$P144&lt;&gt;'2º Saneamento'!$P144)),'3º Saneamento'!C144," ")</f>
        <v xml:space="preserve"> </v>
      </c>
      <c r="D144" s="5" t="str">
        <f>IF(AND('3º Saneamento'!$O144&gt;30%,'3º Saneamento'!D144&gt;='3º Saneamento'!$P144,'3º Saneamento'!D144&lt;='3º Saneamento'!$Q144,COUNT('3º Saneamento'!$C144:$L144)&gt;3,OR('3º Saneamento'!$N144&lt;&gt;'2º Saneamento'!$N144,'3º Saneamento'!$O144&lt;&gt;'2º Saneamento'!$O144,'3º Saneamento'!$P144&lt;&gt;'2º Saneamento'!$P144)),'3º Saneamento'!D144," ")</f>
        <v xml:space="preserve"> </v>
      </c>
      <c r="E144" s="5" t="str">
        <f>IF(AND('3º Saneamento'!$O144&gt;30%,'3º Saneamento'!E144&gt;='3º Saneamento'!$P144,'3º Saneamento'!E144&lt;='3º Saneamento'!$Q144,COUNT('3º Saneamento'!$C144:$L144)&gt;3,OR('3º Saneamento'!$N144&lt;&gt;'2º Saneamento'!$N144,'3º Saneamento'!$O144&lt;&gt;'2º Saneamento'!$O144,'3º Saneamento'!$P144&lt;&gt;'2º Saneamento'!$P144)),'3º Saneamento'!E144," ")</f>
        <v xml:space="preserve"> </v>
      </c>
      <c r="F144" s="5" t="str">
        <f>IF(AND('3º Saneamento'!$O144&gt;30%,'3º Saneamento'!F144&gt;='3º Saneamento'!$P144,'3º Saneamento'!F144&lt;='3º Saneamento'!$Q144,COUNT('3º Saneamento'!$C144:$L144)&gt;3,OR('3º Saneamento'!$N144&lt;&gt;'2º Saneamento'!$N144,'3º Saneamento'!$O144&lt;&gt;'2º Saneamento'!$O144,'3º Saneamento'!$P144&lt;&gt;'2º Saneamento'!$P144)),'3º Saneamento'!F144," ")</f>
        <v xml:space="preserve"> </v>
      </c>
      <c r="G144" s="5" t="str">
        <f>IF(AND('3º Saneamento'!$O144&gt;30%,'3º Saneamento'!G144&gt;='3º Saneamento'!$P144,'3º Saneamento'!G144&lt;='3º Saneamento'!$Q144,COUNT('3º Saneamento'!$C144:$L144)&gt;3,OR('3º Saneamento'!$N144&lt;&gt;'2º Saneamento'!$N144,'3º Saneamento'!$O144&lt;&gt;'2º Saneamento'!$O144,'3º Saneamento'!$P144&lt;&gt;'2º Saneamento'!$P144)),'3º Saneamento'!G144," ")</f>
        <v xml:space="preserve"> </v>
      </c>
      <c r="H144" s="5" t="str">
        <f>IF(AND('3º Saneamento'!$O144&gt;30%,'3º Saneamento'!H144&gt;='3º Saneamento'!$P144,'3º Saneamento'!H144&lt;='3º Saneamento'!$Q144,COUNT('3º Saneamento'!$C144:$L144)&gt;3,OR('3º Saneamento'!$N144&lt;&gt;'2º Saneamento'!$N144,'3º Saneamento'!$O144&lt;&gt;'2º Saneamento'!$O144,'3º Saneamento'!$P144&lt;&gt;'2º Saneamento'!$P144)),'3º Saneamento'!H144," ")</f>
        <v xml:space="preserve"> </v>
      </c>
      <c r="I144" s="5" t="str">
        <f>IF(AND('3º Saneamento'!$O144&gt;30%,'3º Saneamento'!I144&gt;='3º Saneamento'!$P144,'3º Saneamento'!I144&lt;='3º Saneamento'!$Q144,COUNT('3º Saneamento'!$C144:$L144)&gt;3,OR('3º Saneamento'!$N144&lt;&gt;'2º Saneamento'!$N144,'3º Saneamento'!$O144&lt;&gt;'2º Saneamento'!$O144,'3º Saneamento'!$P144&lt;&gt;'2º Saneamento'!$P144)),'3º Saneamento'!I144," ")</f>
        <v xml:space="preserve"> </v>
      </c>
      <c r="J144" s="5" t="str">
        <f>IF(AND('3º Saneamento'!$O144&gt;30%,'3º Saneamento'!J144&gt;='3º Saneamento'!$P144,'3º Saneamento'!J144&lt;='3º Saneamento'!$Q144,COUNT('3º Saneamento'!$C144:$L144)&gt;3,OR('3º Saneamento'!$N144&lt;&gt;'2º Saneamento'!$N144,'3º Saneamento'!$O144&lt;&gt;'2º Saneamento'!$O144,'3º Saneamento'!$P144&lt;&gt;'2º Saneamento'!$P144)),'3º Saneamento'!J144," ")</f>
        <v xml:space="preserve"> </v>
      </c>
      <c r="K144" s="5" t="str">
        <f>IF(AND('3º Saneamento'!$O144&gt;30%,'3º Saneamento'!K144&gt;='3º Saneamento'!$P144,'3º Saneamento'!K144&lt;='3º Saneamento'!$Q144,COUNT('3º Saneamento'!$C144:$L144)&gt;3,OR('3º Saneamento'!$N144&lt;&gt;'2º Saneamento'!$N144,'3º Saneamento'!$O144&lt;&gt;'2º Saneamento'!$O144,'3º Saneamento'!$P144&lt;&gt;'2º Saneamento'!$P144)),'3º Saneamento'!K144," ")</f>
        <v xml:space="preserve"> </v>
      </c>
      <c r="L144" s="5" t="str">
        <f>IF(AND('3º Saneamento'!$O144&gt;30%,'3º Saneamento'!L144&gt;='3º Saneamento'!$P144,'3º Saneamento'!L144&lt;='3º Saneamento'!$Q144,COUNT('3º Saneamento'!$C144:$L144)&gt;3,OR('3º Saneamento'!$N144&lt;&gt;'2º Saneamento'!$N144,'3º Saneamento'!$O144&lt;&gt;'2º Saneamento'!$O144,'3º Saneamento'!$P144&lt;&gt;'2º Saneamento'!$P144)),'3º Saneamento'!L144," ")</f>
        <v xml:space="preserve"> </v>
      </c>
      <c r="M144" s="44" t="str">
        <f t="shared" si="15"/>
        <v/>
      </c>
      <c r="N144" s="7" t="str">
        <f t="shared" si="16"/>
        <v/>
      </c>
      <c r="O144" s="8" t="str">
        <f t="shared" si="17"/>
        <v/>
      </c>
      <c r="P144" s="6" t="str">
        <f t="shared" si="18"/>
        <v/>
      </c>
      <c r="Q144" s="5" t="str">
        <f t="shared" si="19"/>
        <v/>
      </c>
    </row>
    <row r="145" spans="1:17" ht="12.75" customHeight="1" x14ac:dyDescent="0.25">
      <c r="A145" s="3" t="str">
        <f>IF('Série original'!$A145&lt;&gt;"",'Série original'!$A145,"")</f>
        <v/>
      </c>
      <c r="B145" s="4" t="str">
        <f>IF('Série original'!$B145&lt;&gt;"",'Série original'!$B145,"")</f>
        <v/>
      </c>
      <c r="C145" s="5" t="str">
        <f>IF(AND('3º Saneamento'!$O145&gt;30%,'3º Saneamento'!C145&gt;='3º Saneamento'!$P145,'3º Saneamento'!C145&lt;='3º Saneamento'!$Q145,COUNT('3º Saneamento'!$C145:$L145)&gt;3,OR('3º Saneamento'!$N145&lt;&gt;'2º Saneamento'!$N145,'3º Saneamento'!$O145&lt;&gt;'2º Saneamento'!$O145,'3º Saneamento'!$P145&lt;&gt;'2º Saneamento'!$P145)),'3º Saneamento'!C145," ")</f>
        <v xml:space="preserve"> </v>
      </c>
      <c r="D145" s="5" t="str">
        <f>IF(AND('3º Saneamento'!$O145&gt;30%,'3º Saneamento'!D145&gt;='3º Saneamento'!$P145,'3º Saneamento'!D145&lt;='3º Saneamento'!$Q145,COUNT('3º Saneamento'!$C145:$L145)&gt;3,OR('3º Saneamento'!$N145&lt;&gt;'2º Saneamento'!$N145,'3º Saneamento'!$O145&lt;&gt;'2º Saneamento'!$O145,'3º Saneamento'!$P145&lt;&gt;'2º Saneamento'!$P145)),'3º Saneamento'!D145," ")</f>
        <v xml:space="preserve"> </v>
      </c>
      <c r="E145" s="5" t="str">
        <f>IF(AND('3º Saneamento'!$O145&gt;30%,'3º Saneamento'!E145&gt;='3º Saneamento'!$P145,'3º Saneamento'!E145&lt;='3º Saneamento'!$Q145,COUNT('3º Saneamento'!$C145:$L145)&gt;3,OR('3º Saneamento'!$N145&lt;&gt;'2º Saneamento'!$N145,'3º Saneamento'!$O145&lt;&gt;'2º Saneamento'!$O145,'3º Saneamento'!$P145&lt;&gt;'2º Saneamento'!$P145)),'3º Saneamento'!E145," ")</f>
        <v xml:space="preserve"> </v>
      </c>
      <c r="F145" s="5" t="str">
        <f>IF(AND('3º Saneamento'!$O145&gt;30%,'3º Saneamento'!F145&gt;='3º Saneamento'!$P145,'3º Saneamento'!F145&lt;='3º Saneamento'!$Q145,COUNT('3º Saneamento'!$C145:$L145)&gt;3,OR('3º Saneamento'!$N145&lt;&gt;'2º Saneamento'!$N145,'3º Saneamento'!$O145&lt;&gt;'2º Saneamento'!$O145,'3º Saneamento'!$P145&lt;&gt;'2º Saneamento'!$P145)),'3º Saneamento'!F145," ")</f>
        <v xml:space="preserve"> </v>
      </c>
      <c r="G145" s="5" t="str">
        <f>IF(AND('3º Saneamento'!$O145&gt;30%,'3º Saneamento'!G145&gt;='3º Saneamento'!$P145,'3º Saneamento'!G145&lt;='3º Saneamento'!$Q145,COUNT('3º Saneamento'!$C145:$L145)&gt;3,OR('3º Saneamento'!$N145&lt;&gt;'2º Saneamento'!$N145,'3º Saneamento'!$O145&lt;&gt;'2º Saneamento'!$O145,'3º Saneamento'!$P145&lt;&gt;'2º Saneamento'!$P145)),'3º Saneamento'!G145," ")</f>
        <v xml:space="preserve"> </v>
      </c>
      <c r="H145" s="5" t="str">
        <f>IF(AND('3º Saneamento'!$O145&gt;30%,'3º Saneamento'!H145&gt;='3º Saneamento'!$P145,'3º Saneamento'!H145&lt;='3º Saneamento'!$Q145,COUNT('3º Saneamento'!$C145:$L145)&gt;3,OR('3º Saneamento'!$N145&lt;&gt;'2º Saneamento'!$N145,'3º Saneamento'!$O145&lt;&gt;'2º Saneamento'!$O145,'3º Saneamento'!$P145&lt;&gt;'2º Saneamento'!$P145)),'3º Saneamento'!H145," ")</f>
        <v xml:space="preserve"> </v>
      </c>
      <c r="I145" s="5" t="str">
        <f>IF(AND('3º Saneamento'!$O145&gt;30%,'3º Saneamento'!I145&gt;='3º Saneamento'!$P145,'3º Saneamento'!I145&lt;='3º Saneamento'!$Q145,COUNT('3º Saneamento'!$C145:$L145)&gt;3,OR('3º Saneamento'!$N145&lt;&gt;'2º Saneamento'!$N145,'3º Saneamento'!$O145&lt;&gt;'2º Saneamento'!$O145,'3º Saneamento'!$P145&lt;&gt;'2º Saneamento'!$P145)),'3º Saneamento'!I145," ")</f>
        <v xml:space="preserve"> </v>
      </c>
      <c r="J145" s="5" t="str">
        <f>IF(AND('3º Saneamento'!$O145&gt;30%,'3º Saneamento'!J145&gt;='3º Saneamento'!$P145,'3º Saneamento'!J145&lt;='3º Saneamento'!$Q145,COUNT('3º Saneamento'!$C145:$L145)&gt;3,OR('3º Saneamento'!$N145&lt;&gt;'2º Saneamento'!$N145,'3º Saneamento'!$O145&lt;&gt;'2º Saneamento'!$O145,'3º Saneamento'!$P145&lt;&gt;'2º Saneamento'!$P145)),'3º Saneamento'!J145," ")</f>
        <v xml:space="preserve"> </v>
      </c>
      <c r="K145" s="5" t="str">
        <f>IF(AND('3º Saneamento'!$O145&gt;30%,'3º Saneamento'!K145&gt;='3º Saneamento'!$P145,'3º Saneamento'!K145&lt;='3º Saneamento'!$Q145,COUNT('3º Saneamento'!$C145:$L145)&gt;3,OR('3º Saneamento'!$N145&lt;&gt;'2º Saneamento'!$N145,'3º Saneamento'!$O145&lt;&gt;'2º Saneamento'!$O145,'3º Saneamento'!$P145&lt;&gt;'2º Saneamento'!$P145)),'3º Saneamento'!K145," ")</f>
        <v xml:space="preserve"> </v>
      </c>
      <c r="L145" s="5" t="str">
        <f>IF(AND('3º Saneamento'!$O145&gt;30%,'3º Saneamento'!L145&gt;='3º Saneamento'!$P145,'3º Saneamento'!L145&lt;='3º Saneamento'!$Q145,COUNT('3º Saneamento'!$C145:$L145)&gt;3,OR('3º Saneamento'!$N145&lt;&gt;'2º Saneamento'!$N145,'3º Saneamento'!$O145&lt;&gt;'2º Saneamento'!$O145,'3º Saneamento'!$P145&lt;&gt;'2º Saneamento'!$P145)),'3º Saneamento'!L145," ")</f>
        <v xml:space="preserve"> </v>
      </c>
      <c r="M145" s="44" t="str">
        <f t="shared" si="15"/>
        <v/>
      </c>
      <c r="N145" s="7" t="str">
        <f t="shared" si="16"/>
        <v/>
      </c>
      <c r="O145" s="8" t="str">
        <f t="shared" si="17"/>
        <v/>
      </c>
      <c r="P145" s="6" t="str">
        <f t="shared" si="18"/>
        <v/>
      </c>
      <c r="Q145" s="5" t="str">
        <f t="shared" si="19"/>
        <v/>
      </c>
    </row>
    <row r="146" spans="1:17" ht="12.75" customHeight="1" x14ac:dyDescent="0.25">
      <c r="A146" s="3" t="str">
        <f>IF('Série original'!$A146&lt;&gt;"",'Série original'!$A146,"")</f>
        <v/>
      </c>
      <c r="B146" s="4" t="str">
        <f>IF('Série original'!$B146&lt;&gt;"",'Série original'!$B146,"")</f>
        <v/>
      </c>
      <c r="C146" s="5" t="str">
        <f>IF(AND('3º Saneamento'!$O146&gt;30%,'3º Saneamento'!C146&gt;='3º Saneamento'!$P146,'3º Saneamento'!C146&lt;='3º Saneamento'!$Q146,COUNT('3º Saneamento'!$C146:$L146)&gt;3,OR('3º Saneamento'!$N146&lt;&gt;'2º Saneamento'!$N146,'3º Saneamento'!$O146&lt;&gt;'2º Saneamento'!$O146,'3º Saneamento'!$P146&lt;&gt;'2º Saneamento'!$P146)),'3º Saneamento'!C146," ")</f>
        <v xml:space="preserve"> </v>
      </c>
      <c r="D146" s="5" t="str">
        <f>IF(AND('3º Saneamento'!$O146&gt;30%,'3º Saneamento'!D146&gt;='3º Saneamento'!$P146,'3º Saneamento'!D146&lt;='3º Saneamento'!$Q146,COUNT('3º Saneamento'!$C146:$L146)&gt;3,OR('3º Saneamento'!$N146&lt;&gt;'2º Saneamento'!$N146,'3º Saneamento'!$O146&lt;&gt;'2º Saneamento'!$O146,'3º Saneamento'!$P146&lt;&gt;'2º Saneamento'!$P146)),'3º Saneamento'!D146," ")</f>
        <v xml:space="preserve"> </v>
      </c>
      <c r="E146" s="5" t="str">
        <f>IF(AND('3º Saneamento'!$O146&gt;30%,'3º Saneamento'!E146&gt;='3º Saneamento'!$P146,'3º Saneamento'!E146&lt;='3º Saneamento'!$Q146,COUNT('3º Saneamento'!$C146:$L146)&gt;3,OR('3º Saneamento'!$N146&lt;&gt;'2º Saneamento'!$N146,'3º Saneamento'!$O146&lt;&gt;'2º Saneamento'!$O146,'3º Saneamento'!$P146&lt;&gt;'2º Saneamento'!$P146)),'3º Saneamento'!E146," ")</f>
        <v xml:space="preserve"> </v>
      </c>
      <c r="F146" s="5" t="str">
        <f>IF(AND('3º Saneamento'!$O146&gt;30%,'3º Saneamento'!F146&gt;='3º Saneamento'!$P146,'3º Saneamento'!F146&lt;='3º Saneamento'!$Q146,COUNT('3º Saneamento'!$C146:$L146)&gt;3,OR('3º Saneamento'!$N146&lt;&gt;'2º Saneamento'!$N146,'3º Saneamento'!$O146&lt;&gt;'2º Saneamento'!$O146,'3º Saneamento'!$P146&lt;&gt;'2º Saneamento'!$P146)),'3º Saneamento'!F146," ")</f>
        <v xml:space="preserve"> </v>
      </c>
      <c r="G146" s="5" t="str">
        <f>IF(AND('3º Saneamento'!$O146&gt;30%,'3º Saneamento'!G146&gt;='3º Saneamento'!$P146,'3º Saneamento'!G146&lt;='3º Saneamento'!$Q146,COUNT('3º Saneamento'!$C146:$L146)&gt;3,OR('3º Saneamento'!$N146&lt;&gt;'2º Saneamento'!$N146,'3º Saneamento'!$O146&lt;&gt;'2º Saneamento'!$O146,'3º Saneamento'!$P146&lt;&gt;'2º Saneamento'!$P146)),'3º Saneamento'!G146," ")</f>
        <v xml:space="preserve"> </v>
      </c>
      <c r="H146" s="5" t="str">
        <f>IF(AND('3º Saneamento'!$O146&gt;30%,'3º Saneamento'!H146&gt;='3º Saneamento'!$P146,'3º Saneamento'!H146&lt;='3º Saneamento'!$Q146,COUNT('3º Saneamento'!$C146:$L146)&gt;3,OR('3º Saneamento'!$N146&lt;&gt;'2º Saneamento'!$N146,'3º Saneamento'!$O146&lt;&gt;'2º Saneamento'!$O146,'3º Saneamento'!$P146&lt;&gt;'2º Saneamento'!$P146)),'3º Saneamento'!H146," ")</f>
        <v xml:space="preserve"> </v>
      </c>
      <c r="I146" s="5" t="str">
        <f>IF(AND('3º Saneamento'!$O146&gt;30%,'3º Saneamento'!I146&gt;='3º Saneamento'!$P146,'3º Saneamento'!I146&lt;='3º Saneamento'!$Q146,COUNT('3º Saneamento'!$C146:$L146)&gt;3,OR('3º Saneamento'!$N146&lt;&gt;'2º Saneamento'!$N146,'3º Saneamento'!$O146&lt;&gt;'2º Saneamento'!$O146,'3º Saneamento'!$P146&lt;&gt;'2º Saneamento'!$P146)),'3º Saneamento'!I146," ")</f>
        <v xml:space="preserve"> </v>
      </c>
      <c r="J146" s="5" t="str">
        <f>IF(AND('3º Saneamento'!$O146&gt;30%,'3º Saneamento'!J146&gt;='3º Saneamento'!$P146,'3º Saneamento'!J146&lt;='3º Saneamento'!$Q146,COUNT('3º Saneamento'!$C146:$L146)&gt;3,OR('3º Saneamento'!$N146&lt;&gt;'2º Saneamento'!$N146,'3º Saneamento'!$O146&lt;&gt;'2º Saneamento'!$O146,'3º Saneamento'!$P146&lt;&gt;'2º Saneamento'!$P146)),'3º Saneamento'!J146," ")</f>
        <v xml:space="preserve"> </v>
      </c>
      <c r="K146" s="5" t="str">
        <f>IF(AND('3º Saneamento'!$O146&gt;30%,'3º Saneamento'!K146&gt;='3º Saneamento'!$P146,'3º Saneamento'!K146&lt;='3º Saneamento'!$Q146,COUNT('3º Saneamento'!$C146:$L146)&gt;3,OR('3º Saneamento'!$N146&lt;&gt;'2º Saneamento'!$N146,'3º Saneamento'!$O146&lt;&gt;'2º Saneamento'!$O146,'3º Saneamento'!$P146&lt;&gt;'2º Saneamento'!$P146)),'3º Saneamento'!K146," ")</f>
        <v xml:space="preserve"> </v>
      </c>
      <c r="L146" s="5" t="str">
        <f>IF(AND('3º Saneamento'!$O146&gt;30%,'3º Saneamento'!L146&gt;='3º Saneamento'!$P146,'3º Saneamento'!L146&lt;='3º Saneamento'!$Q146,COUNT('3º Saneamento'!$C146:$L146)&gt;3,OR('3º Saneamento'!$N146&lt;&gt;'2º Saneamento'!$N146,'3º Saneamento'!$O146&lt;&gt;'2º Saneamento'!$O146,'3º Saneamento'!$P146&lt;&gt;'2º Saneamento'!$P146)),'3º Saneamento'!L146," ")</f>
        <v xml:space="preserve"> </v>
      </c>
      <c r="M146" s="44" t="str">
        <f t="shared" si="15"/>
        <v/>
      </c>
      <c r="N146" s="7" t="str">
        <f t="shared" si="16"/>
        <v/>
      </c>
      <c r="O146" s="8" t="str">
        <f t="shared" si="17"/>
        <v/>
      </c>
      <c r="P146" s="6" t="str">
        <f t="shared" si="18"/>
        <v/>
      </c>
      <c r="Q146" s="5" t="str">
        <f t="shared" si="19"/>
        <v/>
      </c>
    </row>
    <row r="147" spans="1:17" ht="12.75" customHeight="1" x14ac:dyDescent="0.25">
      <c r="A147" s="3" t="str">
        <f>IF('Série original'!$A147&lt;&gt;"",'Série original'!$A147,"")</f>
        <v/>
      </c>
      <c r="B147" s="4" t="str">
        <f>IF('Série original'!$B147&lt;&gt;"",'Série original'!$B147,"")</f>
        <v/>
      </c>
      <c r="C147" s="5" t="str">
        <f>IF(AND('3º Saneamento'!$O147&gt;30%,'3º Saneamento'!C147&gt;='3º Saneamento'!$P147,'3º Saneamento'!C147&lt;='3º Saneamento'!$Q147,COUNT('3º Saneamento'!$C147:$L147)&gt;3,OR('3º Saneamento'!$N147&lt;&gt;'2º Saneamento'!$N147,'3º Saneamento'!$O147&lt;&gt;'2º Saneamento'!$O147,'3º Saneamento'!$P147&lt;&gt;'2º Saneamento'!$P147)),'3º Saneamento'!C147," ")</f>
        <v xml:space="preserve"> </v>
      </c>
      <c r="D147" s="5" t="str">
        <f>IF(AND('3º Saneamento'!$O147&gt;30%,'3º Saneamento'!D147&gt;='3º Saneamento'!$P147,'3º Saneamento'!D147&lt;='3º Saneamento'!$Q147,COUNT('3º Saneamento'!$C147:$L147)&gt;3,OR('3º Saneamento'!$N147&lt;&gt;'2º Saneamento'!$N147,'3º Saneamento'!$O147&lt;&gt;'2º Saneamento'!$O147,'3º Saneamento'!$P147&lt;&gt;'2º Saneamento'!$P147)),'3º Saneamento'!D147," ")</f>
        <v xml:space="preserve"> </v>
      </c>
      <c r="E147" s="5" t="str">
        <f>IF(AND('3º Saneamento'!$O147&gt;30%,'3º Saneamento'!E147&gt;='3º Saneamento'!$P147,'3º Saneamento'!E147&lt;='3º Saneamento'!$Q147,COUNT('3º Saneamento'!$C147:$L147)&gt;3,OR('3º Saneamento'!$N147&lt;&gt;'2º Saneamento'!$N147,'3º Saneamento'!$O147&lt;&gt;'2º Saneamento'!$O147,'3º Saneamento'!$P147&lt;&gt;'2º Saneamento'!$P147)),'3º Saneamento'!E147," ")</f>
        <v xml:space="preserve"> </v>
      </c>
      <c r="F147" s="5" t="str">
        <f>IF(AND('3º Saneamento'!$O147&gt;30%,'3º Saneamento'!F147&gt;='3º Saneamento'!$P147,'3º Saneamento'!F147&lt;='3º Saneamento'!$Q147,COUNT('3º Saneamento'!$C147:$L147)&gt;3,OR('3º Saneamento'!$N147&lt;&gt;'2º Saneamento'!$N147,'3º Saneamento'!$O147&lt;&gt;'2º Saneamento'!$O147,'3º Saneamento'!$P147&lt;&gt;'2º Saneamento'!$P147)),'3º Saneamento'!F147," ")</f>
        <v xml:space="preserve"> </v>
      </c>
      <c r="G147" s="5" t="str">
        <f>IF(AND('3º Saneamento'!$O147&gt;30%,'3º Saneamento'!G147&gt;='3º Saneamento'!$P147,'3º Saneamento'!G147&lt;='3º Saneamento'!$Q147,COUNT('3º Saneamento'!$C147:$L147)&gt;3,OR('3º Saneamento'!$N147&lt;&gt;'2º Saneamento'!$N147,'3º Saneamento'!$O147&lt;&gt;'2º Saneamento'!$O147,'3º Saneamento'!$P147&lt;&gt;'2º Saneamento'!$P147)),'3º Saneamento'!G147," ")</f>
        <v xml:space="preserve"> </v>
      </c>
      <c r="H147" s="5" t="str">
        <f>IF(AND('3º Saneamento'!$O147&gt;30%,'3º Saneamento'!H147&gt;='3º Saneamento'!$P147,'3º Saneamento'!H147&lt;='3º Saneamento'!$Q147,COUNT('3º Saneamento'!$C147:$L147)&gt;3,OR('3º Saneamento'!$N147&lt;&gt;'2º Saneamento'!$N147,'3º Saneamento'!$O147&lt;&gt;'2º Saneamento'!$O147,'3º Saneamento'!$P147&lt;&gt;'2º Saneamento'!$P147)),'3º Saneamento'!H147," ")</f>
        <v xml:space="preserve"> </v>
      </c>
      <c r="I147" s="5" t="str">
        <f>IF(AND('3º Saneamento'!$O147&gt;30%,'3º Saneamento'!I147&gt;='3º Saneamento'!$P147,'3º Saneamento'!I147&lt;='3º Saneamento'!$Q147,COUNT('3º Saneamento'!$C147:$L147)&gt;3,OR('3º Saneamento'!$N147&lt;&gt;'2º Saneamento'!$N147,'3º Saneamento'!$O147&lt;&gt;'2º Saneamento'!$O147,'3º Saneamento'!$P147&lt;&gt;'2º Saneamento'!$P147)),'3º Saneamento'!I147," ")</f>
        <v xml:space="preserve"> </v>
      </c>
      <c r="J147" s="5" t="str">
        <f>IF(AND('3º Saneamento'!$O147&gt;30%,'3º Saneamento'!J147&gt;='3º Saneamento'!$P147,'3º Saneamento'!J147&lt;='3º Saneamento'!$Q147,COUNT('3º Saneamento'!$C147:$L147)&gt;3,OR('3º Saneamento'!$N147&lt;&gt;'2º Saneamento'!$N147,'3º Saneamento'!$O147&lt;&gt;'2º Saneamento'!$O147,'3º Saneamento'!$P147&lt;&gt;'2º Saneamento'!$P147)),'3º Saneamento'!J147," ")</f>
        <v xml:space="preserve"> </v>
      </c>
      <c r="K147" s="5" t="str">
        <f>IF(AND('3º Saneamento'!$O147&gt;30%,'3º Saneamento'!K147&gt;='3º Saneamento'!$P147,'3º Saneamento'!K147&lt;='3º Saneamento'!$Q147,COUNT('3º Saneamento'!$C147:$L147)&gt;3,OR('3º Saneamento'!$N147&lt;&gt;'2º Saneamento'!$N147,'3º Saneamento'!$O147&lt;&gt;'2º Saneamento'!$O147,'3º Saneamento'!$P147&lt;&gt;'2º Saneamento'!$P147)),'3º Saneamento'!K147," ")</f>
        <v xml:space="preserve"> </v>
      </c>
      <c r="L147" s="5" t="str">
        <f>IF(AND('3º Saneamento'!$O147&gt;30%,'3º Saneamento'!L147&gt;='3º Saneamento'!$P147,'3º Saneamento'!L147&lt;='3º Saneamento'!$Q147,COUNT('3º Saneamento'!$C147:$L147)&gt;3,OR('3º Saneamento'!$N147&lt;&gt;'2º Saneamento'!$N147,'3º Saneamento'!$O147&lt;&gt;'2º Saneamento'!$O147,'3º Saneamento'!$P147&lt;&gt;'2º Saneamento'!$P147)),'3º Saneamento'!L147," ")</f>
        <v xml:space="preserve"> </v>
      </c>
      <c r="M147" s="44" t="str">
        <f t="shared" si="15"/>
        <v/>
      </c>
      <c r="N147" s="7" t="str">
        <f t="shared" si="16"/>
        <v/>
      </c>
      <c r="O147" s="8" t="str">
        <f t="shared" si="17"/>
        <v/>
      </c>
      <c r="P147" s="6" t="str">
        <f t="shared" si="18"/>
        <v/>
      </c>
      <c r="Q147" s="5" t="str">
        <f t="shared" si="19"/>
        <v/>
      </c>
    </row>
    <row r="148" spans="1:17" ht="12.75" customHeight="1" x14ac:dyDescent="0.25">
      <c r="A148" s="3" t="str">
        <f>IF('Série original'!$A148&lt;&gt;"",'Série original'!$A148,"")</f>
        <v/>
      </c>
      <c r="B148" s="4" t="str">
        <f>IF('Série original'!$B148&lt;&gt;"",'Série original'!$B148,"")</f>
        <v/>
      </c>
      <c r="C148" s="5" t="str">
        <f>IF(AND('3º Saneamento'!$O148&gt;30%,'3º Saneamento'!C148&gt;='3º Saneamento'!$P148,'3º Saneamento'!C148&lt;='3º Saneamento'!$Q148,COUNT('3º Saneamento'!$C148:$L148)&gt;3,OR('3º Saneamento'!$N148&lt;&gt;'2º Saneamento'!$N148,'3º Saneamento'!$O148&lt;&gt;'2º Saneamento'!$O148,'3º Saneamento'!$P148&lt;&gt;'2º Saneamento'!$P148)),'3º Saneamento'!C148," ")</f>
        <v xml:space="preserve"> </v>
      </c>
      <c r="D148" s="5" t="str">
        <f>IF(AND('3º Saneamento'!$O148&gt;30%,'3º Saneamento'!D148&gt;='3º Saneamento'!$P148,'3º Saneamento'!D148&lt;='3º Saneamento'!$Q148,COUNT('3º Saneamento'!$C148:$L148)&gt;3,OR('3º Saneamento'!$N148&lt;&gt;'2º Saneamento'!$N148,'3º Saneamento'!$O148&lt;&gt;'2º Saneamento'!$O148,'3º Saneamento'!$P148&lt;&gt;'2º Saneamento'!$P148)),'3º Saneamento'!D148," ")</f>
        <v xml:space="preserve"> </v>
      </c>
      <c r="E148" s="5" t="str">
        <f>IF(AND('3º Saneamento'!$O148&gt;30%,'3º Saneamento'!E148&gt;='3º Saneamento'!$P148,'3º Saneamento'!E148&lt;='3º Saneamento'!$Q148,COUNT('3º Saneamento'!$C148:$L148)&gt;3,OR('3º Saneamento'!$N148&lt;&gt;'2º Saneamento'!$N148,'3º Saneamento'!$O148&lt;&gt;'2º Saneamento'!$O148,'3º Saneamento'!$P148&lt;&gt;'2º Saneamento'!$P148)),'3º Saneamento'!E148," ")</f>
        <v xml:space="preserve"> </v>
      </c>
      <c r="F148" s="5" t="str">
        <f>IF(AND('3º Saneamento'!$O148&gt;30%,'3º Saneamento'!F148&gt;='3º Saneamento'!$P148,'3º Saneamento'!F148&lt;='3º Saneamento'!$Q148,COUNT('3º Saneamento'!$C148:$L148)&gt;3,OR('3º Saneamento'!$N148&lt;&gt;'2º Saneamento'!$N148,'3º Saneamento'!$O148&lt;&gt;'2º Saneamento'!$O148,'3º Saneamento'!$P148&lt;&gt;'2º Saneamento'!$P148)),'3º Saneamento'!F148," ")</f>
        <v xml:space="preserve"> </v>
      </c>
      <c r="G148" s="5" t="str">
        <f>IF(AND('3º Saneamento'!$O148&gt;30%,'3º Saneamento'!G148&gt;='3º Saneamento'!$P148,'3º Saneamento'!G148&lt;='3º Saneamento'!$Q148,COUNT('3º Saneamento'!$C148:$L148)&gt;3,OR('3º Saneamento'!$N148&lt;&gt;'2º Saneamento'!$N148,'3º Saneamento'!$O148&lt;&gt;'2º Saneamento'!$O148,'3º Saneamento'!$P148&lt;&gt;'2º Saneamento'!$P148)),'3º Saneamento'!G148," ")</f>
        <v xml:space="preserve"> </v>
      </c>
      <c r="H148" s="5" t="str">
        <f>IF(AND('3º Saneamento'!$O148&gt;30%,'3º Saneamento'!H148&gt;='3º Saneamento'!$P148,'3º Saneamento'!H148&lt;='3º Saneamento'!$Q148,COUNT('3º Saneamento'!$C148:$L148)&gt;3,OR('3º Saneamento'!$N148&lt;&gt;'2º Saneamento'!$N148,'3º Saneamento'!$O148&lt;&gt;'2º Saneamento'!$O148,'3º Saneamento'!$P148&lt;&gt;'2º Saneamento'!$P148)),'3º Saneamento'!H148," ")</f>
        <v xml:space="preserve"> </v>
      </c>
      <c r="I148" s="5" t="str">
        <f>IF(AND('3º Saneamento'!$O148&gt;30%,'3º Saneamento'!I148&gt;='3º Saneamento'!$P148,'3º Saneamento'!I148&lt;='3º Saneamento'!$Q148,COUNT('3º Saneamento'!$C148:$L148)&gt;3,OR('3º Saneamento'!$N148&lt;&gt;'2º Saneamento'!$N148,'3º Saneamento'!$O148&lt;&gt;'2º Saneamento'!$O148,'3º Saneamento'!$P148&lt;&gt;'2º Saneamento'!$P148)),'3º Saneamento'!I148," ")</f>
        <v xml:space="preserve"> </v>
      </c>
      <c r="J148" s="5" t="str">
        <f>IF(AND('3º Saneamento'!$O148&gt;30%,'3º Saneamento'!J148&gt;='3º Saneamento'!$P148,'3º Saneamento'!J148&lt;='3º Saneamento'!$Q148,COUNT('3º Saneamento'!$C148:$L148)&gt;3,OR('3º Saneamento'!$N148&lt;&gt;'2º Saneamento'!$N148,'3º Saneamento'!$O148&lt;&gt;'2º Saneamento'!$O148,'3º Saneamento'!$P148&lt;&gt;'2º Saneamento'!$P148)),'3º Saneamento'!J148," ")</f>
        <v xml:space="preserve"> </v>
      </c>
      <c r="K148" s="5" t="str">
        <f>IF(AND('3º Saneamento'!$O148&gt;30%,'3º Saneamento'!K148&gt;='3º Saneamento'!$P148,'3º Saneamento'!K148&lt;='3º Saneamento'!$Q148,COUNT('3º Saneamento'!$C148:$L148)&gt;3,OR('3º Saneamento'!$N148&lt;&gt;'2º Saneamento'!$N148,'3º Saneamento'!$O148&lt;&gt;'2º Saneamento'!$O148,'3º Saneamento'!$P148&lt;&gt;'2º Saneamento'!$P148)),'3º Saneamento'!K148," ")</f>
        <v xml:space="preserve"> </v>
      </c>
      <c r="L148" s="5" t="str">
        <f>IF(AND('3º Saneamento'!$O148&gt;30%,'3º Saneamento'!L148&gt;='3º Saneamento'!$P148,'3º Saneamento'!L148&lt;='3º Saneamento'!$Q148,COUNT('3º Saneamento'!$C148:$L148)&gt;3,OR('3º Saneamento'!$N148&lt;&gt;'2º Saneamento'!$N148,'3º Saneamento'!$O148&lt;&gt;'2º Saneamento'!$O148,'3º Saneamento'!$P148&lt;&gt;'2º Saneamento'!$P148)),'3º Saneamento'!L148," ")</f>
        <v xml:space="preserve"> </v>
      </c>
      <c r="M148" s="44" t="str">
        <f t="shared" si="15"/>
        <v/>
      </c>
      <c r="N148" s="7" t="str">
        <f t="shared" si="16"/>
        <v/>
      </c>
      <c r="O148" s="8" t="str">
        <f t="shared" si="17"/>
        <v/>
      </c>
      <c r="P148" s="6" t="str">
        <f t="shared" si="18"/>
        <v/>
      </c>
      <c r="Q148" s="5" t="str">
        <f t="shared" si="19"/>
        <v/>
      </c>
    </row>
    <row r="149" spans="1:17" ht="12.75" customHeight="1" x14ac:dyDescent="0.25">
      <c r="A149" s="3" t="str">
        <f>IF('Série original'!$A149&lt;&gt;"",'Série original'!$A149,"")</f>
        <v/>
      </c>
      <c r="B149" s="4" t="str">
        <f>IF('Série original'!$B149&lt;&gt;"",'Série original'!$B149,"")</f>
        <v/>
      </c>
      <c r="C149" s="5" t="str">
        <f>IF(AND('3º Saneamento'!$O149&gt;30%,'3º Saneamento'!C149&gt;='3º Saneamento'!$P149,'3º Saneamento'!C149&lt;='3º Saneamento'!$Q149,COUNT('3º Saneamento'!$C149:$L149)&gt;3,OR('3º Saneamento'!$N149&lt;&gt;'2º Saneamento'!$N149,'3º Saneamento'!$O149&lt;&gt;'2º Saneamento'!$O149,'3º Saneamento'!$P149&lt;&gt;'2º Saneamento'!$P149)),'3º Saneamento'!C149," ")</f>
        <v xml:space="preserve"> </v>
      </c>
      <c r="D149" s="5" t="str">
        <f>IF(AND('3º Saneamento'!$O149&gt;30%,'3º Saneamento'!D149&gt;='3º Saneamento'!$P149,'3º Saneamento'!D149&lt;='3º Saneamento'!$Q149,COUNT('3º Saneamento'!$C149:$L149)&gt;3,OR('3º Saneamento'!$N149&lt;&gt;'2º Saneamento'!$N149,'3º Saneamento'!$O149&lt;&gt;'2º Saneamento'!$O149,'3º Saneamento'!$P149&lt;&gt;'2º Saneamento'!$P149)),'3º Saneamento'!D149," ")</f>
        <v xml:space="preserve"> </v>
      </c>
      <c r="E149" s="5" t="str">
        <f>IF(AND('3º Saneamento'!$O149&gt;30%,'3º Saneamento'!E149&gt;='3º Saneamento'!$P149,'3º Saneamento'!E149&lt;='3º Saneamento'!$Q149,COUNT('3º Saneamento'!$C149:$L149)&gt;3,OR('3º Saneamento'!$N149&lt;&gt;'2º Saneamento'!$N149,'3º Saneamento'!$O149&lt;&gt;'2º Saneamento'!$O149,'3º Saneamento'!$P149&lt;&gt;'2º Saneamento'!$P149)),'3º Saneamento'!E149," ")</f>
        <v xml:space="preserve"> </v>
      </c>
      <c r="F149" s="5" t="str">
        <f>IF(AND('3º Saneamento'!$O149&gt;30%,'3º Saneamento'!F149&gt;='3º Saneamento'!$P149,'3º Saneamento'!F149&lt;='3º Saneamento'!$Q149,COUNT('3º Saneamento'!$C149:$L149)&gt;3,OR('3º Saneamento'!$N149&lt;&gt;'2º Saneamento'!$N149,'3º Saneamento'!$O149&lt;&gt;'2º Saneamento'!$O149,'3º Saneamento'!$P149&lt;&gt;'2º Saneamento'!$P149)),'3º Saneamento'!F149," ")</f>
        <v xml:space="preserve"> </v>
      </c>
      <c r="G149" s="5" t="str">
        <f>IF(AND('3º Saneamento'!$O149&gt;30%,'3º Saneamento'!G149&gt;='3º Saneamento'!$P149,'3º Saneamento'!G149&lt;='3º Saneamento'!$Q149,COUNT('3º Saneamento'!$C149:$L149)&gt;3,OR('3º Saneamento'!$N149&lt;&gt;'2º Saneamento'!$N149,'3º Saneamento'!$O149&lt;&gt;'2º Saneamento'!$O149,'3º Saneamento'!$P149&lt;&gt;'2º Saneamento'!$P149)),'3º Saneamento'!G149," ")</f>
        <v xml:space="preserve"> </v>
      </c>
      <c r="H149" s="5" t="str">
        <f>IF(AND('3º Saneamento'!$O149&gt;30%,'3º Saneamento'!H149&gt;='3º Saneamento'!$P149,'3º Saneamento'!H149&lt;='3º Saneamento'!$Q149,COUNT('3º Saneamento'!$C149:$L149)&gt;3,OR('3º Saneamento'!$N149&lt;&gt;'2º Saneamento'!$N149,'3º Saneamento'!$O149&lt;&gt;'2º Saneamento'!$O149,'3º Saneamento'!$P149&lt;&gt;'2º Saneamento'!$P149)),'3º Saneamento'!H149," ")</f>
        <v xml:space="preserve"> </v>
      </c>
      <c r="I149" s="5" t="str">
        <f>IF(AND('3º Saneamento'!$O149&gt;30%,'3º Saneamento'!I149&gt;='3º Saneamento'!$P149,'3º Saneamento'!I149&lt;='3º Saneamento'!$Q149,COUNT('3º Saneamento'!$C149:$L149)&gt;3,OR('3º Saneamento'!$N149&lt;&gt;'2º Saneamento'!$N149,'3º Saneamento'!$O149&lt;&gt;'2º Saneamento'!$O149,'3º Saneamento'!$P149&lt;&gt;'2º Saneamento'!$P149)),'3º Saneamento'!I149," ")</f>
        <v xml:space="preserve"> </v>
      </c>
      <c r="J149" s="5" t="str">
        <f>IF(AND('3º Saneamento'!$O149&gt;30%,'3º Saneamento'!J149&gt;='3º Saneamento'!$P149,'3º Saneamento'!J149&lt;='3º Saneamento'!$Q149,COUNT('3º Saneamento'!$C149:$L149)&gt;3,OR('3º Saneamento'!$N149&lt;&gt;'2º Saneamento'!$N149,'3º Saneamento'!$O149&lt;&gt;'2º Saneamento'!$O149,'3º Saneamento'!$P149&lt;&gt;'2º Saneamento'!$P149)),'3º Saneamento'!J149," ")</f>
        <v xml:space="preserve"> </v>
      </c>
      <c r="K149" s="5" t="str">
        <f>IF(AND('3º Saneamento'!$O149&gt;30%,'3º Saneamento'!K149&gt;='3º Saneamento'!$P149,'3º Saneamento'!K149&lt;='3º Saneamento'!$Q149,COUNT('3º Saneamento'!$C149:$L149)&gt;3,OR('3º Saneamento'!$N149&lt;&gt;'2º Saneamento'!$N149,'3º Saneamento'!$O149&lt;&gt;'2º Saneamento'!$O149,'3º Saneamento'!$P149&lt;&gt;'2º Saneamento'!$P149)),'3º Saneamento'!K149," ")</f>
        <v xml:space="preserve"> </v>
      </c>
      <c r="L149" s="5" t="str">
        <f>IF(AND('3º Saneamento'!$O149&gt;30%,'3º Saneamento'!L149&gt;='3º Saneamento'!$P149,'3º Saneamento'!L149&lt;='3º Saneamento'!$Q149,COUNT('3º Saneamento'!$C149:$L149)&gt;3,OR('3º Saneamento'!$N149&lt;&gt;'2º Saneamento'!$N149,'3º Saneamento'!$O149&lt;&gt;'2º Saneamento'!$O149,'3º Saneamento'!$P149&lt;&gt;'2º Saneamento'!$P149)),'3º Saneamento'!L149," ")</f>
        <v xml:space="preserve"> </v>
      </c>
      <c r="M149" s="44" t="str">
        <f t="shared" si="15"/>
        <v/>
      </c>
      <c r="N149" s="7" t="str">
        <f t="shared" si="16"/>
        <v/>
      </c>
      <c r="O149" s="8" t="str">
        <f t="shared" si="17"/>
        <v/>
      </c>
      <c r="P149" s="6" t="str">
        <f t="shared" si="18"/>
        <v/>
      </c>
      <c r="Q149" s="5" t="str">
        <f t="shared" si="19"/>
        <v/>
      </c>
    </row>
    <row r="150" spans="1:17" ht="12.75" customHeight="1" x14ac:dyDescent="0.25">
      <c r="A150" s="3" t="str">
        <f>IF('Série original'!$A150&lt;&gt;"",'Série original'!$A150,"")</f>
        <v/>
      </c>
      <c r="B150" s="4" t="str">
        <f>IF('Série original'!$B150&lt;&gt;"",'Série original'!$B150,"")</f>
        <v/>
      </c>
      <c r="C150" s="5" t="str">
        <f>IF(AND('3º Saneamento'!$O150&gt;30%,'3º Saneamento'!C150&gt;='3º Saneamento'!$P150,'3º Saneamento'!C150&lt;='3º Saneamento'!$Q150,COUNT('3º Saneamento'!$C150:$L150)&gt;3,OR('3º Saneamento'!$N150&lt;&gt;'2º Saneamento'!$N150,'3º Saneamento'!$O150&lt;&gt;'2º Saneamento'!$O150,'3º Saneamento'!$P150&lt;&gt;'2º Saneamento'!$P150)),'3º Saneamento'!C150," ")</f>
        <v xml:space="preserve"> </v>
      </c>
      <c r="D150" s="5" t="str">
        <f>IF(AND('3º Saneamento'!$O150&gt;30%,'3º Saneamento'!D150&gt;='3º Saneamento'!$P150,'3º Saneamento'!D150&lt;='3º Saneamento'!$Q150,COUNT('3º Saneamento'!$C150:$L150)&gt;3,OR('3º Saneamento'!$N150&lt;&gt;'2º Saneamento'!$N150,'3º Saneamento'!$O150&lt;&gt;'2º Saneamento'!$O150,'3º Saneamento'!$P150&lt;&gt;'2º Saneamento'!$P150)),'3º Saneamento'!D150," ")</f>
        <v xml:space="preserve"> </v>
      </c>
      <c r="E150" s="5" t="str">
        <f>IF(AND('3º Saneamento'!$O150&gt;30%,'3º Saneamento'!E150&gt;='3º Saneamento'!$P150,'3º Saneamento'!E150&lt;='3º Saneamento'!$Q150,COUNT('3º Saneamento'!$C150:$L150)&gt;3,OR('3º Saneamento'!$N150&lt;&gt;'2º Saneamento'!$N150,'3º Saneamento'!$O150&lt;&gt;'2º Saneamento'!$O150,'3º Saneamento'!$P150&lt;&gt;'2º Saneamento'!$P150)),'3º Saneamento'!E150," ")</f>
        <v xml:space="preserve"> </v>
      </c>
      <c r="F150" s="5" t="str">
        <f>IF(AND('3º Saneamento'!$O150&gt;30%,'3º Saneamento'!F150&gt;='3º Saneamento'!$P150,'3º Saneamento'!F150&lt;='3º Saneamento'!$Q150,COUNT('3º Saneamento'!$C150:$L150)&gt;3,OR('3º Saneamento'!$N150&lt;&gt;'2º Saneamento'!$N150,'3º Saneamento'!$O150&lt;&gt;'2º Saneamento'!$O150,'3º Saneamento'!$P150&lt;&gt;'2º Saneamento'!$P150)),'3º Saneamento'!F150," ")</f>
        <v xml:space="preserve"> </v>
      </c>
      <c r="G150" s="5" t="str">
        <f>IF(AND('3º Saneamento'!$O150&gt;30%,'3º Saneamento'!G150&gt;='3º Saneamento'!$P150,'3º Saneamento'!G150&lt;='3º Saneamento'!$Q150,COUNT('3º Saneamento'!$C150:$L150)&gt;3,OR('3º Saneamento'!$N150&lt;&gt;'2º Saneamento'!$N150,'3º Saneamento'!$O150&lt;&gt;'2º Saneamento'!$O150,'3º Saneamento'!$P150&lt;&gt;'2º Saneamento'!$P150)),'3º Saneamento'!G150," ")</f>
        <v xml:space="preserve"> </v>
      </c>
      <c r="H150" s="5" t="str">
        <f>IF(AND('3º Saneamento'!$O150&gt;30%,'3º Saneamento'!H150&gt;='3º Saneamento'!$P150,'3º Saneamento'!H150&lt;='3º Saneamento'!$Q150,COUNT('3º Saneamento'!$C150:$L150)&gt;3,OR('3º Saneamento'!$N150&lt;&gt;'2º Saneamento'!$N150,'3º Saneamento'!$O150&lt;&gt;'2º Saneamento'!$O150,'3º Saneamento'!$P150&lt;&gt;'2º Saneamento'!$P150)),'3º Saneamento'!H150," ")</f>
        <v xml:space="preserve"> </v>
      </c>
      <c r="I150" s="5" t="str">
        <f>IF(AND('3º Saneamento'!$O150&gt;30%,'3º Saneamento'!I150&gt;='3º Saneamento'!$P150,'3º Saneamento'!I150&lt;='3º Saneamento'!$Q150,COUNT('3º Saneamento'!$C150:$L150)&gt;3,OR('3º Saneamento'!$N150&lt;&gt;'2º Saneamento'!$N150,'3º Saneamento'!$O150&lt;&gt;'2º Saneamento'!$O150,'3º Saneamento'!$P150&lt;&gt;'2º Saneamento'!$P150)),'3º Saneamento'!I150," ")</f>
        <v xml:space="preserve"> </v>
      </c>
      <c r="J150" s="5" t="str">
        <f>IF(AND('3º Saneamento'!$O150&gt;30%,'3º Saneamento'!J150&gt;='3º Saneamento'!$P150,'3º Saneamento'!J150&lt;='3º Saneamento'!$Q150,COUNT('3º Saneamento'!$C150:$L150)&gt;3,OR('3º Saneamento'!$N150&lt;&gt;'2º Saneamento'!$N150,'3º Saneamento'!$O150&lt;&gt;'2º Saneamento'!$O150,'3º Saneamento'!$P150&lt;&gt;'2º Saneamento'!$P150)),'3º Saneamento'!J150," ")</f>
        <v xml:space="preserve"> </v>
      </c>
      <c r="K150" s="5" t="str">
        <f>IF(AND('3º Saneamento'!$O150&gt;30%,'3º Saneamento'!K150&gt;='3º Saneamento'!$P150,'3º Saneamento'!K150&lt;='3º Saneamento'!$Q150,COUNT('3º Saneamento'!$C150:$L150)&gt;3,OR('3º Saneamento'!$N150&lt;&gt;'2º Saneamento'!$N150,'3º Saneamento'!$O150&lt;&gt;'2º Saneamento'!$O150,'3º Saneamento'!$P150&lt;&gt;'2º Saneamento'!$P150)),'3º Saneamento'!K150," ")</f>
        <v xml:space="preserve"> </v>
      </c>
      <c r="L150" s="5" t="str">
        <f>IF(AND('3º Saneamento'!$O150&gt;30%,'3º Saneamento'!L150&gt;='3º Saneamento'!$P150,'3º Saneamento'!L150&lt;='3º Saneamento'!$Q150,COUNT('3º Saneamento'!$C150:$L150)&gt;3,OR('3º Saneamento'!$N150&lt;&gt;'2º Saneamento'!$N150,'3º Saneamento'!$O150&lt;&gt;'2º Saneamento'!$O150,'3º Saneamento'!$P150&lt;&gt;'2º Saneamento'!$P150)),'3º Saneamento'!L150," ")</f>
        <v xml:space="preserve"> </v>
      </c>
      <c r="M150" s="44" t="str">
        <f t="shared" si="15"/>
        <v/>
      </c>
      <c r="N150" s="7" t="str">
        <f t="shared" si="16"/>
        <v/>
      </c>
      <c r="O150" s="8" t="str">
        <f t="shared" si="17"/>
        <v/>
      </c>
      <c r="P150" s="6" t="str">
        <f t="shared" si="18"/>
        <v/>
      </c>
      <c r="Q150" s="5" t="str">
        <f t="shared" si="19"/>
        <v/>
      </c>
    </row>
    <row r="151" spans="1:17" ht="12.75" customHeight="1" x14ac:dyDescent="0.25">
      <c r="A151" s="3" t="str">
        <f>IF('Série original'!$A151&lt;&gt;"",'Série original'!$A151,"")</f>
        <v/>
      </c>
      <c r="B151" s="4" t="str">
        <f>IF('Série original'!$B151&lt;&gt;"",'Série original'!$B151,"")</f>
        <v/>
      </c>
      <c r="C151" s="5" t="str">
        <f>IF(AND('3º Saneamento'!$O151&gt;30%,'3º Saneamento'!C151&gt;='3º Saneamento'!$P151,'3º Saneamento'!C151&lt;='3º Saneamento'!$Q151,COUNT('3º Saneamento'!$C151:$L151)&gt;3,OR('3º Saneamento'!$N151&lt;&gt;'2º Saneamento'!$N151,'3º Saneamento'!$O151&lt;&gt;'2º Saneamento'!$O151,'3º Saneamento'!$P151&lt;&gt;'2º Saneamento'!$P151)),'3º Saneamento'!C151," ")</f>
        <v xml:space="preserve"> </v>
      </c>
      <c r="D151" s="5" t="str">
        <f>IF(AND('3º Saneamento'!$O151&gt;30%,'3º Saneamento'!D151&gt;='3º Saneamento'!$P151,'3º Saneamento'!D151&lt;='3º Saneamento'!$Q151,COUNT('3º Saneamento'!$C151:$L151)&gt;3,OR('3º Saneamento'!$N151&lt;&gt;'2º Saneamento'!$N151,'3º Saneamento'!$O151&lt;&gt;'2º Saneamento'!$O151,'3º Saneamento'!$P151&lt;&gt;'2º Saneamento'!$P151)),'3º Saneamento'!D151," ")</f>
        <v xml:space="preserve"> </v>
      </c>
      <c r="E151" s="5" t="str">
        <f>IF(AND('3º Saneamento'!$O151&gt;30%,'3º Saneamento'!E151&gt;='3º Saneamento'!$P151,'3º Saneamento'!E151&lt;='3º Saneamento'!$Q151,COUNT('3º Saneamento'!$C151:$L151)&gt;3,OR('3º Saneamento'!$N151&lt;&gt;'2º Saneamento'!$N151,'3º Saneamento'!$O151&lt;&gt;'2º Saneamento'!$O151,'3º Saneamento'!$P151&lt;&gt;'2º Saneamento'!$P151)),'3º Saneamento'!E151," ")</f>
        <v xml:space="preserve"> </v>
      </c>
      <c r="F151" s="5" t="str">
        <f>IF(AND('3º Saneamento'!$O151&gt;30%,'3º Saneamento'!F151&gt;='3º Saneamento'!$P151,'3º Saneamento'!F151&lt;='3º Saneamento'!$Q151,COUNT('3º Saneamento'!$C151:$L151)&gt;3,OR('3º Saneamento'!$N151&lt;&gt;'2º Saneamento'!$N151,'3º Saneamento'!$O151&lt;&gt;'2º Saneamento'!$O151,'3º Saneamento'!$P151&lt;&gt;'2º Saneamento'!$P151)),'3º Saneamento'!F151," ")</f>
        <v xml:space="preserve"> </v>
      </c>
      <c r="G151" s="5" t="str">
        <f>IF(AND('3º Saneamento'!$O151&gt;30%,'3º Saneamento'!G151&gt;='3º Saneamento'!$P151,'3º Saneamento'!G151&lt;='3º Saneamento'!$Q151,COUNT('3º Saneamento'!$C151:$L151)&gt;3,OR('3º Saneamento'!$N151&lt;&gt;'2º Saneamento'!$N151,'3º Saneamento'!$O151&lt;&gt;'2º Saneamento'!$O151,'3º Saneamento'!$P151&lt;&gt;'2º Saneamento'!$P151)),'3º Saneamento'!G151," ")</f>
        <v xml:space="preserve"> </v>
      </c>
      <c r="H151" s="5" t="str">
        <f>IF(AND('3º Saneamento'!$O151&gt;30%,'3º Saneamento'!H151&gt;='3º Saneamento'!$P151,'3º Saneamento'!H151&lt;='3º Saneamento'!$Q151,COUNT('3º Saneamento'!$C151:$L151)&gt;3,OR('3º Saneamento'!$N151&lt;&gt;'2º Saneamento'!$N151,'3º Saneamento'!$O151&lt;&gt;'2º Saneamento'!$O151,'3º Saneamento'!$P151&lt;&gt;'2º Saneamento'!$P151)),'3º Saneamento'!H151," ")</f>
        <v xml:space="preserve"> </v>
      </c>
      <c r="I151" s="5" t="str">
        <f>IF(AND('3º Saneamento'!$O151&gt;30%,'3º Saneamento'!I151&gt;='3º Saneamento'!$P151,'3º Saneamento'!I151&lt;='3º Saneamento'!$Q151,COUNT('3º Saneamento'!$C151:$L151)&gt;3,OR('3º Saneamento'!$N151&lt;&gt;'2º Saneamento'!$N151,'3º Saneamento'!$O151&lt;&gt;'2º Saneamento'!$O151,'3º Saneamento'!$P151&lt;&gt;'2º Saneamento'!$P151)),'3º Saneamento'!I151," ")</f>
        <v xml:space="preserve"> </v>
      </c>
      <c r="J151" s="5" t="str">
        <f>IF(AND('3º Saneamento'!$O151&gt;30%,'3º Saneamento'!J151&gt;='3º Saneamento'!$P151,'3º Saneamento'!J151&lt;='3º Saneamento'!$Q151,COUNT('3º Saneamento'!$C151:$L151)&gt;3,OR('3º Saneamento'!$N151&lt;&gt;'2º Saneamento'!$N151,'3º Saneamento'!$O151&lt;&gt;'2º Saneamento'!$O151,'3º Saneamento'!$P151&lt;&gt;'2º Saneamento'!$P151)),'3º Saneamento'!J151," ")</f>
        <v xml:space="preserve"> </v>
      </c>
      <c r="K151" s="5" t="str">
        <f>IF(AND('3º Saneamento'!$O151&gt;30%,'3º Saneamento'!K151&gt;='3º Saneamento'!$P151,'3º Saneamento'!K151&lt;='3º Saneamento'!$Q151,COUNT('3º Saneamento'!$C151:$L151)&gt;3,OR('3º Saneamento'!$N151&lt;&gt;'2º Saneamento'!$N151,'3º Saneamento'!$O151&lt;&gt;'2º Saneamento'!$O151,'3º Saneamento'!$P151&lt;&gt;'2º Saneamento'!$P151)),'3º Saneamento'!K151," ")</f>
        <v xml:space="preserve"> </v>
      </c>
      <c r="L151" s="5" t="str">
        <f>IF(AND('3º Saneamento'!$O151&gt;30%,'3º Saneamento'!L151&gt;='3º Saneamento'!$P151,'3º Saneamento'!L151&lt;='3º Saneamento'!$Q151,COUNT('3º Saneamento'!$C151:$L151)&gt;3,OR('3º Saneamento'!$N151&lt;&gt;'2º Saneamento'!$N151,'3º Saneamento'!$O151&lt;&gt;'2º Saneamento'!$O151,'3º Saneamento'!$P151&lt;&gt;'2º Saneamento'!$P151)),'3º Saneamento'!L151," ")</f>
        <v xml:space="preserve"> </v>
      </c>
      <c r="M151" s="44" t="str">
        <f t="shared" si="15"/>
        <v/>
      </c>
      <c r="N151" s="7" t="str">
        <f t="shared" si="16"/>
        <v/>
      </c>
      <c r="O151" s="8" t="str">
        <f t="shared" si="17"/>
        <v/>
      </c>
      <c r="P151" s="6" t="str">
        <f t="shared" si="18"/>
        <v/>
      </c>
      <c r="Q151" s="5" t="str">
        <f t="shared" si="19"/>
        <v/>
      </c>
    </row>
    <row r="152" spans="1:17" ht="12.75" customHeight="1" x14ac:dyDescent="0.25">
      <c r="A152" s="3" t="str">
        <f>IF('Série original'!$A152&lt;&gt;"",'Série original'!$A152,"")</f>
        <v/>
      </c>
      <c r="B152" s="4" t="str">
        <f>IF('Série original'!$B152&lt;&gt;"",'Série original'!$B152,"")</f>
        <v/>
      </c>
      <c r="C152" s="5" t="str">
        <f>IF(AND('3º Saneamento'!$O152&gt;30%,'3º Saneamento'!C152&gt;='3º Saneamento'!$P152,'3º Saneamento'!C152&lt;='3º Saneamento'!$Q152,COUNT('3º Saneamento'!$C152:$L152)&gt;3,OR('3º Saneamento'!$N152&lt;&gt;'2º Saneamento'!$N152,'3º Saneamento'!$O152&lt;&gt;'2º Saneamento'!$O152,'3º Saneamento'!$P152&lt;&gt;'2º Saneamento'!$P152)),'3º Saneamento'!C152," ")</f>
        <v xml:space="preserve"> </v>
      </c>
      <c r="D152" s="5" t="str">
        <f>IF(AND('3º Saneamento'!$O152&gt;30%,'3º Saneamento'!D152&gt;='3º Saneamento'!$P152,'3º Saneamento'!D152&lt;='3º Saneamento'!$Q152,COUNT('3º Saneamento'!$C152:$L152)&gt;3,OR('3º Saneamento'!$N152&lt;&gt;'2º Saneamento'!$N152,'3º Saneamento'!$O152&lt;&gt;'2º Saneamento'!$O152,'3º Saneamento'!$P152&lt;&gt;'2º Saneamento'!$P152)),'3º Saneamento'!D152," ")</f>
        <v xml:space="preserve"> </v>
      </c>
      <c r="E152" s="5" t="str">
        <f>IF(AND('3º Saneamento'!$O152&gt;30%,'3º Saneamento'!E152&gt;='3º Saneamento'!$P152,'3º Saneamento'!E152&lt;='3º Saneamento'!$Q152,COUNT('3º Saneamento'!$C152:$L152)&gt;3,OR('3º Saneamento'!$N152&lt;&gt;'2º Saneamento'!$N152,'3º Saneamento'!$O152&lt;&gt;'2º Saneamento'!$O152,'3º Saneamento'!$P152&lt;&gt;'2º Saneamento'!$P152)),'3º Saneamento'!E152," ")</f>
        <v xml:space="preserve"> </v>
      </c>
      <c r="F152" s="5" t="str">
        <f>IF(AND('3º Saneamento'!$O152&gt;30%,'3º Saneamento'!F152&gt;='3º Saneamento'!$P152,'3º Saneamento'!F152&lt;='3º Saneamento'!$Q152,COUNT('3º Saneamento'!$C152:$L152)&gt;3,OR('3º Saneamento'!$N152&lt;&gt;'2º Saneamento'!$N152,'3º Saneamento'!$O152&lt;&gt;'2º Saneamento'!$O152,'3º Saneamento'!$P152&lt;&gt;'2º Saneamento'!$P152)),'3º Saneamento'!F152," ")</f>
        <v xml:space="preserve"> </v>
      </c>
      <c r="G152" s="5" t="str">
        <f>IF(AND('3º Saneamento'!$O152&gt;30%,'3º Saneamento'!G152&gt;='3º Saneamento'!$P152,'3º Saneamento'!G152&lt;='3º Saneamento'!$Q152,COUNT('3º Saneamento'!$C152:$L152)&gt;3,OR('3º Saneamento'!$N152&lt;&gt;'2º Saneamento'!$N152,'3º Saneamento'!$O152&lt;&gt;'2º Saneamento'!$O152,'3º Saneamento'!$P152&lt;&gt;'2º Saneamento'!$P152)),'3º Saneamento'!G152," ")</f>
        <v xml:space="preserve"> </v>
      </c>
      <c r="H152" s="5" t="str">
        <f>IF(AND('3º Saneamento'!$O152&gt;30%,'3º Saneamento'!H152&gt;='3º Saneamento'!$P152,'3º Saneamento'!H152&lt;='3º Saneamento'!$Q152,COUNT('3º Saneamento'!$C152:$L152)&gt;3,OR('3º Saneamento'!$N152&lt;&gt;'2º Saneamento'!$N152,'3º Saneamento'!$O152&lt;&gt;'2º Saneamento'!$O152,'3º Saneamento'!$P152&lt;&gt;'2º Saneamento'!$P152)),'3º Saneamento'!H152," ")</f>
        <v xml:space="preserve"> </v>
      </c>
      <c r="I152" s="5" t="str">
        <f>IF(AND('3º Saneamento'!$O152&gt;30%,'3º Saneamento'!I152&gt;='3º Saneamento'!$P152,'3º Saneamento'!I152&lt;='3º Saneamento'!$Q152,COUNT('3º Saneamento'!$C152:$L152)&gt;3,OR('3º Saneamento'!$N152&lt;&gt;'2º Saneamento'!$N152,'3º Saneamento'!$O152&lt;&gt;'2º Saneamento'!$O152,'3º Saneamento'!$P152&lt;&gt;'2º Saneamento'!$P152)),'3º Saneamento'!I152," ")</f>
        <v xml:space="preserve"> </v>
      </c>
      <c r="J152" s="5" t="str">
        <f>IF(AND('3º Saneamento'!$O152&gt;30%,'3º Saneamento'!J152&gt;='3º Saneamento'!$P152,'3º Saneamento'!J152&lt;='3º Saneamento'!$Q152,COUNT('3º Saneamento'!$C152:$L152)&gt;3,OR('3º Saneamento'!$N152&lt;&gt;'2º Saneamento'!$N152,'3º Saneamento'!$O152&lt;&gt;'2º Saneamento'!$O152,'3º Saneamento'!$P152&lt;&gt;'2º Saneamento'!$P152)),'3º Saneamento'!J152," ")</f>
        <v xml:space="preserve"> </v>
      </c>
      <c r="K152" s="5" t="str">
        <f>IF(AND('3º Saneamento'!$O152&gt;30%,'3º Saneamento'!K152&gt;='3º Saneamento'!$P152,'3º Saneamento'!K152&lt;='3º Saneamento'!$Q152,COUNT('3º Saneamento'!$C152:$L152)&gt;3,OR('3º Saneamento'!$N152&lt;&gt;'2º Saneamento'!$N152,'3º Saneamento'!$O152&lt;&gt;'2º Saneamento'!$O152,'3º Saneamento'!$P152&lt;&gt;'2º Saneamento'!$P152)),'3º Saneamento'!K152," ")</f>
        <v xml:space="preserve"> </v>
      </c>
      <c r="L152" s="5" t="str">
        <f>IF(AND('3º Saneamento'!$O152&gt;30%,'3º Saneamento'!L152&gt;='3º Saneamento'!$P152,'3º Saneamento'!L152&lt;='3º Saneamento'!$Q152,COUNT('3º Saneamento'!$C152:$L152)&gt;3,OR('3º Saneamento'!$N152&lt;&gt;'2º Saneamento'!$N152,'3º Saneamento'!$O152&lt;&gt;'2º Saneamento'!$O152,'3º Saneamento'!$P152&lt;&gt;'2º Saneamento'!$P152)),'3º Saneamento'!L152," ")</f>
        <v xml:space="preserve"> </v>
      </c>
      <c r="M152" s="44" t="str">
        <f t="shared" si="15"/>
        <v/>
      </c>
      <c r="N152" s="7" t="str">
        <f t="shared" si="16"/>
        <v/>
      </c>
      <c r="O152" s="8" t="str">
        <f t="shared" si="17"/>
        <v/>
      </c>
      <c r="P152" s="6" t="str">
        <f t="shared" si="18"/>
        <v/>
      </c>
      <c r="Q152" s="5" t="str">
        <f t="shared" si="19"/>
        <v/>
      </c>
    </row>
    <row r="153" spans="1:17" ht="12.75" customHeight="1" x14ac:dyDescent="0.25">
      <c r="A153" s="3" t="str">
        <f>IF('Série original'!$A153&lt;&gt;"",'Série original'!$A153,"")</f>
        <v/>
      </c>
      <c r="B153" s="4" t="str">
        <f>IF('Série original'!$B153&lt;&gt;"",'Série original'!$B153,"")</f>
        <v/>
      </c>
      <c r="C153" s="5" t="str">
        <f>IF(AND('3º Saneamento'!$O153&gt;30%,'3º Saneamento'!C153&gt;='3º Saneamento'!$P153,'3º Saneamento'!C153&lt;='3º Saneamento'!$Q153,COUNT('3º Saneamento'!$C153:$L153)&gt;3,OR('3º Saneamento'!$N153&lt;&gt;'2º Saneamento'!$N153,'3º Saneamento'!$O153&lt;&gt;'2º Saneamento'!$O153,'3º Saneamento'!$P153&lt;&gt;'2º Saneamento'!$P153)),'3º Saneamento'!C153," ")</f>
        <v xml:space="preserve"> </v>
      </c>
      <c r="D153" s="5" t="str">
        <f>IF(AND('3º Saneamento'!$O153&gt;30%,'3º Saneamento'!D153&gt;='3º Saneamento'!$P153,'3º Saneamento'!D153&lt;='3º Saneamento'!$Q153,COUNT('3º Saneamento'!$C153:$L153)&gt;3,OR('3º Saneamento'!$N153&lt;&gt;'2º Saneamento'!$N153,'3º Saneamento'!$O153&lt;&gt;'2º Saneamento'!$O153,'3º Saneamento'!$P153&lt;&gt;'2º Saneamento'!$P153)),'3º Saneamento'!D153," ")</f>
        <v xml:space="preserve"> </v>
      </c>
      <c r="E153" s="5" t="str">
        <f>IF(AND('3º Saneamento'!$O153&gt;30%,'3º Saneamento'!E153&gt;='3º Saneamento'!$P153,'3º Saneamento'!E153&lt;='3º Saneamento'!$Q153,COUNT('3º Saneamento'!$C153:$L153)&gt;3,OR('3º Saneamento'!$N153&lt;&gt;'2º Saneamento'!$N153,'3º Saneamento'!$O153&lt;&gt;'2º Saneamento'!$O153,'3º Saneamento'!$P153&lt;&gt;'2º Saneamento'!$P153)),'3º Saneamento'!E153," ")</f>
        <v xml:space="preserve"> </v>
      </c>
      <c r="F153" s="5" t="str">
        <f>IF(AND('3º Saneamento'!$O153&gt;30%,'3º Saneamento'!F153&gt;='3º Saneamento'!$P153,'3º Saneamento'!F153&lt;='3º Saneamento'!$Q153,COUNT('3º Saneamento'!$C153:$L153)&gt;3,OR('3º Saneamento'!$N153&lt;&gt;'2º Saneamento'!$N153,'3º Saneamento'!$O153&lt;&gt;'2º Saneamento'!$O153,'3º Saneamento'!$P153&lt;&gt;'2º Saneamento'!$P153)),'3º Saneamento'!F153," ")</f>
        <v xml:space="preserve"> </v>
      </c>
      <c r="G153" s="5" t="str">
        <f>IF(AND('3º Saneamento'!$O153&gt;30%,'3º Saneamento'!G153&gt;='3º Saneamento'!$P153,'3º Saneamento'!G153&lt;='3º Saneamento'!$Q153,COUNT('3º Saneamento'!$C153:$L153)&gt;3,OR('3º Saneamento'!$N153&lt;&gt;'2º Saneamento'!$N153,'3º Saneamento'!$O153&lt;&gt;'2º Saneamento'!$O153,'3º Saneamento'!$P153&lt;&gt;'2º Saneamento'!$P153)),'3º Saneamento'!G153," ")</f>
        <v xml:space="preserve"> </v>
      </c>
      <c r="H153" s="5" t="str">
        <f>IF(AND('3º Saneamento'!$O153&gt;30%,'3º Saneamento'!H153&gt;='3º Saneamento'!$P153,'3º Saneamento'!H153&lt;='3º Saneamento'!$Q153,COUNT('3º Saneamento'!$C153:$L153)&gt;3,OR('3º Saneamento'!$N153&lt;&gt;'2º Saneamento'!$N153,'3º Saneamento'!$O153&lt;&gt;'2º Saneamento'!$O153,'3º Saneamento'!$P153&lt;&gt;'2º Saneamento'!$P153)),'3º Saneamento'!H153," ")</f>
        <v xml:space="preserve"> </v>
      </c>
      <c r="I153" s="5" t="str">
        <f>IF(AND('3º Saneamento'!$O153&gt;30%,'3º Saneamento'!I153&gt;='3º Saneamento'!$P153,'3º Saneamento'!I153&lt;='3º Saneamento'!$Q153,COUNT('3º Saneamento'!$C153:$L153)&gt;3,OR('3º Saneamento'!$N153&lt;&gt;'2º Saneamento'!$N153,'3º Saneamento'!$O153&lt;&gt;'2º Saneamento'!$O153,'3º Saneamento'!$P153&lt;&gt;'2º Saneamento'!$P153)),'3º Saneamento'!I153," ")</f>
        <v xml:space="preserve"> </v>
      </c>
      <c r="J153" s="5" t="str">
        <f>IF(AND('3º Saneamento'!$O153&gt;30%,'3º Saneamento'!J153&gt;='3º Saneamento'!$P153,'3º Saneamento'!J153&lt;='3º Saneamento'!$Q153,COUNT('3º Saneamento'!$C153:$L153)&gt;3,OR('3º Saneamento'!$N153&lt;&gt;'2º Saneamento'!$N153,'3º Saneamento'!$O153&lt;&gt;'2º Saneamento'!$O153,'3º Saneamento'!$P153&lt;&gt;'2º Saneamento'!$P153)),'3º Saneamento'!J153," ")</f>
        <v xml:space="preserve"> </v>
      </c>
      <c r="K153" s="5" t="str">
        <f>IF(AND('3º Saneamento'!$O153&gt;30%,'3º Saneamento'!K153&gt;='3º Saneamento'!$P153,'3º Saneamento'!K153&lt;='3º Saneamento'!$Q153,COUNT('3º Saneamento'!$C153:$L153)&gt;3,OR('3º Saneamento'!$N153&lt;&gt;'2º Saneamento'!$N153,'3º Saneamento'!$O153&lt;&gt;'2º Saneamento'!$O153,'3º Saneamento'!$P153&lt;&gt;'2º Saneamento'!$P153)),'3º Saneamento'!K153," ")</f>
        <v xml:space="preserve"> </v>
      </c>
      <c r="L153" s="5" t="str">
        <f>IF(AND('3º Saneamento'!$O153&gt;30%,'3º Saneamento'!L153&gt;='3º Saneamento'!$P153,'3º Saneamento'!L153&lt;='3º Saneamento'!$Q153,COUNT('3º Saneamento'!$C153:$L153)&gt;3,OR('3º Saneamento'!$N153&lt;&gt;'2º Saneamento'!$N153,'3º Saneamento'!$O153&lt;&gt;'2º Saneamento'!$O153,'3º Saneamento'!$P153&lt;&gt;'2º Saneamento'!$P153)),'3º Saneamento'!L153," ")</f>
        <v xml:space="preserve"> </v>
      </c>
      <c r="M153" s="44" t="str">
        <f t="shared" si="15"/>
        <v/>
      </c>
      <c r="N153" s="7" t="str">
        <f t="shared" si="16"/>
        <v/>
      </c>
      <c r="O153" s="8" t="str">
        <f t="shared" si="17"/>
        <v/>
      </c>
      <c r="P153" s="6" t="str">
        <f t="shared" si="18"/>
        <v/>
      </c>
      <c r="Q153" s="5" t="str">
        <f t="shared" si="19"/>
        <v/>
      </c>
    </row>
    <row r="154" spans="1:17" ht="12.75" customHeight="1" x14ac:dyDescent="0.25">
      <c r="A154" s="3" t="str">
        <f>IF('Série original'!$A154&lt;&gt;"",'Série original'!$A154,"")</f>
        <v/>
      </c>
      <c r="B154" s="4" t="str">
        <f>IF('Série original'!$B154&lt;&gt;"",'Série original'!$B154,"")</f>
        <v/>
      </c>
      <c r="C154" s="5" t="str">
        <f>IF(AND('3º Saneamento'!$O154&gt;30%,'3º Saneamento'!C154&gt;='3º Saneamento'!$P154,'3º Saneamento'!C154&lt;='3º Saneamento'!$Q154,COUNT('3º Saneamento'!$C154:$L154)&gt;3,OR('3º Saneamento'!$N154&lt;&gt;'2º Saneamento'!$N154,'3º Saneamento'!$O154&lt;&gt;'2º Saneamento'!$O154,'3º Saneamento'!$P154&lt;&gt;'2º Saneamento'!$P154)),'3º Saneamento'!C154," ")</f>
        <v xml:space="preserve"> </v>
      </c>
      <c r="D154" s="5" t="str">
        <f>IF(AND('3º Saneamento'!$O154&gt;30%,'3º Saneamento'!D154&gt;='3º Saneamento'!$P154,'3º Saneamento'!D154&lt;='3º Saneamento'!$Q154,COUNT('3º Saneamento'!$C154:$L154)&gt;3,OR('3º Saneamento'!$N154&lt;&gt;'2º Saneamento'!$N154,'3º Saneamento'!$O154&lt;&gt;'2º Saneamento'!$O154,'3º Saneamento'!$P154&lt;&gt;'2º Saneamento'!$P154)),'3º Saneamento'!D154," ")</f>
        <v xml:space="preserve"> </v>
      </c>
      <c r="E154" s="5" t="str">
        <f>IF(AND('3º Saneamento'!$O154&gt;30%,'3º Saneamento'!E154&gt;='3º Saneamento'!$P154,'3º Saneamento'!E154&lt;='3º Saneamento'!$Q154,COUNT('3º Saneamento'!$C154:$L154)&gt;3,OR('3º Saneamento'!$N154&lt;&gt;'2º Saneamento'!$N154,'3º Saneamento'!$O154&lt;&gt;'2º Saneamento'!$O154,'3º Saneamento'!$P154&lt;&gt;'2º Saneamento'!$P154)),'3º Saneamento'!E154," ")</f>
        <v xml:space="preserve"> </v>
      </c>
      <c r="F154" s="5" t="str">
        <f>IF(AND('3º Saneamento'!$O154&gt;30%,'3º Saneamento'!F154&gt;='3º Saneamento'!$P154,'3º Saneamento'!F154&lt;='3º Saneamento'!$Q154,COUNT('3º Saneamento'!$C154:$L154)&gt;3,OR('3º Saneamento'!$N154&lt;&gt;'2º Saneamento'!$N154,'3º Saneamento'!$O154&lt;&gt;'2º Saneamento'!$O154,'3º Saneamento'!$P154&lt;&gt;'2º Saneamento'!$P154)),'3º Saneamento'!F154," ")</f>
        <v xml:space="preserve"> </v>
      </c>
      <c r="G154" s="5" t="str">
        <f>IF(AND('3º Saneamento'!$O154&gt;30%,'3º Saneamento'!G154&gt;='3º Saneamento'!$P154,'3º Saneamento'!G154&lt;='3º Saneamento'!$Q154,COUNT('3º Saneamento'!$C154:$L154)&gt;3,OR('3º Saneamento'!$N154&lt;&gt;'2º Saneamento'!$N154,'3º Saneamento'!$O154&lt;&gt;'2º Saneamento'!$O154,'3º Saneamento'!$P154&lt;&gt;'2º Saneamento'!$P154)),'3º Saneamento'!G154," ")</f>
        <v xml:space="preserve"> </v>
      </c>
      <c r="H154" s="5" t="str">
        <f>IF(AND('3º Saneamento'!$O154&gt;30%,'3º Saneamento'!H154&gt;='3º Saneamento'!$P154,'3º Saneamento'!H154&lt;='3º Saneamento'!$Q154,COUNT('3º Saneamento'!$C154:$L154)&gt;3,OR('3º Saneamento'!$N154&lt;&gt;'2º Saneamento'!$N154,'3º Saneamento'!$O154&lt;&gt;'2º Saneamento'!$O154,'3º Saneamento'!$P154&lt;&gt;'2º Saneamento'!$P154)),'3º Saneamento'!H154," ")</f>
        <v xml:space="preserve"> </v>
      </c>
      <c r="I154" s="5" t="str">
        <f>IF(AND('3º Saneamento'!$O154&gt;30%,'3º Saneamento'!I154&gt;='3º Saneamento'!$P154,'3º Saneamento'!I154&lt;='3º Saneamento'!$Q154,COUNT('3º Saneamento'!$C154:$L154)&gt;3,OR('3º Saneamento'!$N154&lt;&gt;'2º Saneamento'!$N154,'3º Saneamento'!$O154&lt;&gt;'2º Saneamento'!$O154,'3º Saneamento'!$P154&lt;&gt;'2º Saneamento'!$P154)),'3º Saneamento'!I154," ")</f>
        <v xml:space="preserve"> </v>
      </c>
      <c r="J154" s="5" t="str">
        <f>IF(AND('3º Saneamento'!$O154&gt;30%,'3º Saneamento'!J154&gt;='3º Saneamento'!$P154,'3º Saneamento'!J154&lt;='3º Saneamento'!$Q154,COUNT('3º Saneamento'!$C154:$L154)&gt;3,OR('3º Saneamento'!$N154&lt;&gt;'2º Saneamento'!$N154,'3º Saneamento'!$O154&lt;&gt;'2º Saneamento'!$O154,'3º Saneamento'!$P154&lt;&gt;'2º Saneamento'!$P154)),'3º Saneamento'!J154," ")</f>
        <v xml:space="preserve"> </v>
      </c>
      <c r="K154" s="5" t="str">
        <f>IF(AND('3º Saneamento'!$O154&gt;30%,'3º Saneamento'!K154&gt;='3º Saneamento'!$P154,'3º Saneamento'!K154&lt;='3º Saneamento'!$Q154,COUNT('3º Saneamento'!$C154:$L154)&gt;3,OR('3º Saneamento'!$N154&lt;&gt;'2º Saneamento'!$N154,'3º Saneamento'!$O154&lt;&gt;'2º Saneamento'!$O154,'3º Saneamento'!$P154&lt;&gt;'2º Saneamento'!$P154)),'3º Saneamento'!K154," ")</f>
        <v xml:space="preserve"> </v>
      </c>
      <c r="L154" s="5" t="str">
        <f>IF(AND('3º Saneamento'!$O154&gt;30%,'3º Saneamento'!L154&gt;='3º Saneamento'!$P154,'3º Saneamento'!L154&lt;='3º Saneamento'!$Q154,COUNT('3º Saneamento'!$C154:$L154)&gt;3,OR('3º Saneamento'!$N154&lt;&gt;'2º Saneamento'!$N154,'3º Saneamento'!$O154&lt;&gt;'2º Saneamento'!$O154,'3º Saneamento'!$P154&lt;&gt;'2º Saneamento'!$P154)),'3º Saneamento'!L154," ")</f>
        <v xml:space="preserve"> </v>
      </c>
      <c r="M154" s="44" t="str">
        <f t="shared" si="15"/>
        <v/>
      </c>
      <c r="N154" s="7" t="str">
        <f t="shared" si="16"/>
        <v/>
      </c>
      <c r="O154" s="8" t="str">
        <f t="shared" si="17"/>
        <v/>
      </c>
      <c r="P154" s="6" t="str">
        <f t="shared" si="18"/>
        <v/>
      </c>
      <c r="Q154" s="5" t="str">
        <f t="shared" si="19"/>
        <v/>
      </c>
    </row>
    <row r="155" spans="1:17" ht="12.75" customHeight="1" x14ac:dyDescent="0.25">
      <c r="A155" s="3" t="str">
        <f>IF('Série original'!$A155&lt;&gt;"",'Série original'!$A155,"")</f>
        <v/>
      </c>
      <c r="B155" s="4" t="str">
        <f>IF('Série original'!$B155&lt;&gt;"",'Série original'!$B155,"")</f>
        <v/>
      </c>
      <c r="C155" s="5" t="str">
        <f>IF(AND('3º Saneamento'!$O155&gt;30%,'3º Saneamento'!C155&gt;='3º Saneamento'!$P155,'3º Saneamento'!C155&lt;='3º Saneamento'!$Q155,COUNT('3º Saneamento'!$C155:$L155)&gt;3,OR('3º Saneamento'!$N155&lt;&gt;'2º Saneamento'!$N155,'3º Saneamento'!$O155&lt;&gt;'2º Saneamento'!$O155,'3º Saneamento'!$P155&lt;&gt;'2º Saneamento'!$P155)),'3º Saneamento'!C155," ")</f>
        <v xml:space="preserve"> </v>
      </c>
      <c r="D155" s="5" t="str">
        <f>IF(AND('3º Saneamento'!$O155&gt;30%,'3º Saneamento'!D155&gt;='3º Saneamento'!$P155,'3º Saneamento'!D155&lt;='3º Saneamento'!$Q155,COUNT('3º Saneamento'!$C155:$L155)&gt;3,OR('3º Saneamento'!$N155&lt;&gt;'2º Saneamento'!$N155,'3º Saneamento'!$O155&lt;&gt;'2º Saneamento'!$O155,'3º Saneamento'!$P155&lt;&gt;'2º Saneamento'!$P155)),'3º Saneamento'!D155," ")</f>
        <v xml:space="preserve"> </v>
      </c>
      <c r="E155" s="5" t="str">
        <f>IF(AND('3º Saneamento'!$O155&gt;30%,'3º Saneamento'!E155&gt;='3º Saneamento'!$P155,'3º Saneamento'!E155&lt;='3º Saneamento'!$Q155,COUNT('3º Saneamento'!$C155:$L155)&gt;3,OR('3º Saneamento'!$N155&lt;&gt;'2º Saneamento'!$N155,'3º Saneamento'!$O155&lt;&gt;'2º Saneamento'!$O155,'3º Saneamento'!$P155&lt;&gt;'2º Saneamento'!$P155)),'3º Saneamento'!E155," ")</f>
        <v xml:space="preserve"> </v>
      </c>
      <c r="F155" s="5" t="str">
        <f>IF(AND('3º Saneamento'!$O155&gt;30%,'3º Saneamento'!F155&gt;='3º Saneamento'!$P155,'3º Saneamento'!F155&lt;='3º Saneamento'!$Q155,COUNT('3º Saneamento'!$C155:$L155)&gt;3,OR('3º Saneamento'!$N155&lt;&gt;'2º Saneamento'!$N155,'3º Saneamento'!$O155&lt;&gt;'2º Saneamento'!$O155,'3º Saneamento'!$P155&lt;&gt;'2º Saneamento'!$P155)),'3º Saneamento'!F155," ")</f>
        <v xml:space="preserve"> </v>
      </c>
      <c r="G155" s="5" t="str">
        <f>IF(AND('3º Saneamento'!$O155&gt;30%,'3º Saneamento'!G155&gt;='3º Saneamento'!$P155,'3º Saneamento'!G155&lt;='3º Saneamento'!$Q155,COUNT('3º Saneamento'!$C155:$L155)&gt;3,OR('3º Saneamento'!$N155&lt;&gt;'2º Saneamento'!$N155,'3º Saneamento'!$O155&lt;&gt;'2º Saneamento'!$O155,'3º Saneamento'!$P155&lt;&gt;'2º Saneamento'!$P155)),'3º Saneamento'!G155," ")</f>
        <v xml:space="preserve"> </v>
      </c>
      <c r="H155" s="5" t="str">
        <f>IF(AND('3º Saneamento'!$O155&gt;30%,'3º Saneamento'!H155&gt;='3º Saneamento'!$P155,'3º Saneamento'!H155&lt;='3º Saneamento'!$Q155,COUNT('3º Saneamento'!$C155:$L155)&gt;3,OR('3º Saneamento'!$N155&lt;&gt;'2º Saneamento'!$N155,'3º Saneamento'!$O155&lt;&gt;'2º Saneamento'!$O155,'3º Saneamento'!$P155&lt;&gt;'2º Saneamento'!$P155)),'3º Saneamento'!H155," ")</f>
        <v xml:space="preserve"> </v>
      </c>
      <c r="I155" s="5" t="str">
        <f>IF(AND('3º Saneamento'!$O155&gt;30%,'3º Saneamento'!I155&gt;='3º Saneamento'!$P155,'3º Saneamento'!I155&lt;='3º Saneamento'!$Q155,COUNT('3º Saneamento'!$C155:$L155)&gt;3,OR('3º Saneamento'!$N155&lt;&gt;'2º Saneamento'!$N155,'3º Saneamento'!$O155&lt;&gt;'2º Saneamento'!$O155,'3º Saneamento'!$P155&lt;&gt;'2º Saneamento'!$P155)),'3º Saneamento'!I155," ")</f>
        <v xml:space="preserve"> </v>
      </c>
      <c r="J155" s="5" t="str">
        <f>IF(AND('3º Saneamento'!$O155&gt;30%,'3º Saneamento'!J155&gt;='3º Saneamento'!$P155,'3º Saneamento'!J155&lt;='3º Saneamento'!$Q155,COUNT('3º Saneamento'!$C155:$L155)&gt;3,OR('3º Saneamento'!$N155&lt;&gt;'2º Saneamento'!$N155,'3º Saneamento'!$O155&lt;&gt;'2º Saneamento'!$O155,'3º Saneamento'!$P155&lt;&gt;'2º Saneamento'!$P155)),'3º Saneamento'!J155," ")</f>
        <v xml:space="preserve"> </v>
      </c>
      <c r="K155" s="5" t="str">
        <f>IF(AND('3º Saneamento'!$O155&gt;30%,'3º Saneamento'!K155&gt;='3º Saneamento'!$P155,'3º Saneamento'!K155&lt;='3º Saneamento'!$Q155,COUNT('3º Saneamento'!$C155:$L155)&gt;3,OR('3º Saneamento'!$N155&lt;&gt;'2º Saneamento'!$N155,'3º Saneamento'!$O155&lt;&gt;'2º Saneamento'!$O155,'3º Saneamento'!$P155&lt;&gt;'2º Saneamento'!$P155)),'3º Saneamento'!K155," ")</f>
        <v xml:space="preserve"> </v>
      </c>
      <c r="L155" s="5" t="str">
        <f>IF(AND('3º Saneamento'!$O155&gt;30%,'3º Saneamento'!L155&gt;='3º Saneamento'!$P155,'3º Saneamento'!L155&lt;='3º Saneamento'!$Q155,COUNT('3º Saneamento'!$C155:$L155)&gt;3,OR('3º Saneamento'!$N155&lt;&gt;'2º Saneamento'!$N155,'3º Saneamento'!$O155&lt;&gt;'2º Saneamento'!$O155,'3º Saneamento'!$P155&lt;&gt;'2º Saneamento'!$P155)),'3º Saneamento'!L155," ")</f>
        <v xml:space="preserve"> </v>
      </c>
      <c r="M155" s="44" t="str">
        <f t="shared" si="15"/>
        <v/>
      </c>
      <c r="N155" s="7" t="str">
        <f t="shared" si="16"/>
        <v/>
      </c>
      <c r="O155" s="8" t="str">
        <f t="shared" si="17"/>
        <v/>
      </c>
      <c r="P155" s="6" t="str">
        <f t="shared" si="18"/>
        <v/>
      </c>
      <c r="Q155" s="5" t="str">
        <f t="shared" si="19"/>
        <v/>
      </c>
    </row>
    <row r="156" spans="1:17" ht="12.75" customHeight="1" x14ac:dyDescent="0.25">
      <c r="A156" s="3" t="str">
        <f>IF('Série original'!$A156&lt;&gt;"",'Série original'!$A156,"")</f>
        <v/>
      </c>
      <c r="B156" s="4" t="str">
        <f>IF('Série original'!$B156&lt;&gt;"",'Série original'!$B156,"")</f>
        <v/>
      </c>
      <c r="C156" s="5" t="str">
        <f>IF(AND('3º Saneamento'!$O156&gt;30%,'3º Saneamento'!C156&gt;='3º Saneamento'!$P156,'3º Saneamento'!C156&lt;='3º Saneamento'!$Q156,COUNT('3º Saneamento'!$C156:$L156)&gt;3,OR('3º Saneamento'!$N156&lt;&gt;'2º Saneamento'!$N156,'3º Saneamento'!$O156&lt;&gt;'2º Saneamento'!$O156,'3º Saneamento'!$P156&lt;&gt;'2º Saneamento'!$P156)),'3º Saneamento'!C156," ")</f>
        <v xml:space="preserve"> </v>
      </c>
      <c r="D156" s="5" t="str">
        <f>IF(AND('3º Saneamento'!$O156&gt;30%,'3º Saneamento'!D156&gt;='3º Saneamento'!$P156,'3º Saneamento'!D156&lt;='3º Saneamento'!$Q156,COUNT('3º Saneamento'!$C156:$L156)&gt;3,OR('3º Saneamento'!$N156&lt;&gt;'2º Saneamento'!$N156,'3º Saneamento'!$O156&lt;&gt;'2º Saneamento'!$O156,'3º Saneamento'!$P156&lt;&gt;'2º Saneamento'!$P156)),'3º Saneamento'!D156," ")</f>
        <v xml:space="preserve"> </v>
      </c>
      <c r="E156" s="5" t="str">
        <f>IF(AND('3º Saneamento'!$O156&gt;30%,'3º Saneamento'!E156&gt;='3º Saneamento'!$P156,'3º Saneamento'!E156&lt;='3º Saneamento'!$Q156,COUNT('3º Saneamento'!$C156:$L156)&gt;3,OR('3º Saneamento'!$N156&lt;&gt;'2º Saneamento'!$N156,'3º Saneamento'!$O156&lt;&gt;'2º Saneamento'!$O156,'3º Saneamento'!$P156&lt;&gt;'2º Saneamento'!$P156)),'3º Saneamento'!E156," ")</f>
        <v xml:space="preserve"> </v>
      </c>
      <c r="F156" s="5" t="str">
        <f>IF(AND('3º Saneamento'!$O156&gt;30%,'3º Saneamento'!F156&gt;='3º Saneamento'!$P156,'3º Saneamento'!F156&lt;='3º Saneamento'!$Q156,COUNT('3º Saneamento'!$C156:$L156)&gt;3,OR('3º Saneamento'!$N156&lt;&gt;'2º Saneamento'!$N156,'3º Saneamento'!$O156&lt;&gt;'2º Saneamento'!$O156,'3º Saneamento'!$P156&lt;&gt;'2º Saneamento'!$P156)),'3º Saneamento'!F156," ")</f>
        <v xml:space="preserve"> </v>
      </c>
      <c r="G156" s="5" t="str">
        <f>IF(AND('3º Saneamento'!$O156&gt;30%,'3º Saneamento'!G156&gt;='3º Saneamento'!$P156,'3º Saneamento'!G156&lt;='3º Saneamento'!$Q156,COUNT('3º Saneamento'!$C156:$L156)&gt;3,OR('3º Saneamento'!$N156&lt;&gt;'2º Saneamento'!$N156,'3º Saneamento'!$O156&lt;&gt;'2º Saneamento'!$O156,'3º Saneamento'!$P156&lt;&gt;'2º Saneamento'!$P156)),'3º Saneamento'!G156," ")</f>
        <v xml:space="preserve"> </v>
      </c>
      <c r="H156" s="5" t="str">
        <f>IF(AND('3º Saneamento'!$O156&gt;30%,'3º Saneamento'!H156&gt;='3º Saneamento'!$P156,'3º Saneamento'!H156&lt;='3º Saneamento'!$Q156,COUNT('3º Saneamento'!$C156:$L156)&gt;3,OR('3º Saneamento'!$N156&lt;&gt;'2º Saneamento'!$N156,'3º Saneamento'!$O156&lt;&gt;'2º Saneamento'!$O156,'3º Saneamento'!$P156&lt;&gt;'2º Saneamento'!$P156)),'3º Saneamento'!H156," ")</f>
        <v xml:space="preserve"> </v>
      </c>
      <c r="I156" s="5" t="str">
        <f>IF(AND('3º Saneamento'!$O156&gt;30%,'3º Saneamento'!I156&gt;='3º Saneamento'!$P156,'3º Saneamento'!I156&lt;='3º Saneamento'!$Q156,COUNT('3º Saneamento'!$C156:$L156)&gt;3,OR('3º Saneamento'!$N156&lt;&gt;'2º Saneamento'!$N156,'3º Saneamento'!$O156&lt;&gt;'2º Saneamento'!$O156,'3º Saneamento'!$P156&lt;&gt;'2º Saneamento'!$P156)),'3º Saneamento'!I156," ")</f>
        <v xml:space="preserve"> </v>
      </c>
      <c r="J156" s="5" t="str">
        <f>IF(AND('3º Saneamento'!$O156&gt;30%,'3º Saneamento'!J156&gt;='3º Saneamento'!$P156,'3º Saneamento'!J156&lt;='3º Saneamento'!$Q156,COUNT('3º Saneamento'!$C156:$L156)&gt;3,OR('3º Saneamento'!$N156&lt;&gt;'2º Saneamento'!$N156,'3º Saneamento'!$O156&lt;&gt;'2º Saneamento'!$O156,'3º Saneamento'!$P156&lt;&gt;'2º Saneamento'!$P156)),'3º Saneamento'!J156," ")</f>
        <v xml:space="preserve"> </v>
      </c>
      <c r="K156" s="5" t="str">
        <f>IF(AND('3º Saneamento'!$O156&gt;30%,'3º Saneamento'!K156&gt;='3º Saneamento'!$P156,'3º Saneamento'!K156&lt;='3º Saneamento'!$Q156,COUNT('3º Saneamento'!$C156:$L156)&gt;3,OR('3º Saneamento'!$N156&lt;&gt;'2º Saneamento'!$N156,'3º Saneamento'!$O156&lt;&gt;'2º Saneamento'!$O156,'3º Saneamento'!$P156&lt;&gt;'2º Saneamento'!$P156)),'3º Saneamento'!K156," ")</f>
        <v xml:space="preserve"> </v>
      </c>
      <c r="L156" s="5" t="str">
        <f>IF(AND('3º Saneamento'!$O156&gt;30%,'3º Saneamento'!L156&gt;='3º Saneamento'!$P156,'3º Saneamento'!L156&lt;='3º Saneamento'!$Q156,COUNT('3º Saneamento'!$C156:$L156)&gt;3,OR('3º Saneamento'!$N156&lt;&gt;'2º Saneamento'!$N156,'3º Saneamento'!$O156&lt;&gt;'2º Saneamento'!$O156,'3º Saneamento'!$P156&lt;&gt;'2º Saneamento'!$P156)),'3º Saneamento'!L156," ")</f>
        <v xml:space="preserve"> </v>
      </c>
      <c r="M156" s="44" t="str">
        <f t="shared" si="15"/>
        <v/>
      </c>
      <c r="N156" s="7" t="str">
        <f t="shared" si="16"/>
        <v/>
      </c>
      <c r="O156" s="8" t="str">
        <f t="shared" si="17"/>
        <v/>
      </c>
      <c r="P156" s="6" t="str">
        <f t="shared" si="18"/>
        <v/>
      </c>
      <c r="Q156" s="5" t="str">
        <f t="shared" si="19"/>
        <v/>
      </c>
    </row>
    <row r="157" spans="1:17" ht="12.75" customHeight="1" x14ac:dyDescent="0.25">
      <c r="A157" s="3" t="str">
        <f>IF('Série original'!$A157&lt;&gt;"",'Série original'!$A157,"")</f>
        <v/>
      </c>
      <c r="B157" s="4" t="str">
        <f>IF('Série original'!$B157&lt;&gt;"",'Série original'!$B157,"")</f>
        <v/>
      </c>
      <c r="C157" s="5" t="str">
        <f>IF(AND('3º Saneamento'!$O157&gt;30%,'3º Saneamento'!C157&gt;='3º Saneamento'!$P157,'3º Saneamento'!C157&lt;='3º Saneamento'!$Q157,COUNT('3º Saneamento'!$C157:$L157)&gt;3,OR('3º Saneamento'!$N157&lt;&gt;'2º Saneamento'!$N157,'3º Saneamento'!$O157&lt;&gt;'2º Saneamento'!$O157,'3º Saneamento'!$P157&lt;&gt;'2º Saneamento'!$P157)),'3º Saneamento'!C157," ")</f>
        <v xml:space="preserve"> </v>
      </c>
      <c r="D157" s="5" t="str">
        <f>IF(AND('3º Saneamento'!$O157&gt;30%,'3º Saneamento'!D157&gt;='3º Saneamento'!$P157,'3º Saneamento'!D157&lt;='3º Saneamento'!$Q157,COUNT('3º Saneamento'!$C157:$L157)&gt;3,OR('3º Saneamento'!$N157&lt;&gt;'2º Saneamento'!$N157,'3º Saneamento'!$O157&lt;&gt;'2º Saneamento'!$O157,'3º Saneamento'!$P157&lt;&gt;'2º Saneamento'!$P157)),'3º Saneamento'!D157," ")</f>
        <v xml:space="preserve"> </v>
      </c>
      <c r="E157" s="5" t="str">
        <f>IF(AND('3º Saneamento'!$O157&gt;30%,'3º Saneamento'!E157&gt;='3º Saneamento'!$P157,'3º Saneamento'!E157&lt;='3º Saneamento'!$Q157,COUNT('3º Saneamento'!$C157:$L157)&gt;3,OR('3º Saneamento'!$N157&lt;&gt;'2º Saneamento'!$N157,'3º Saneamento'!$O157&lt;&gt;'2º Saneamento'!$O157,'3º Saneamento'!$P157&lt;&gt;'2º Saneamento'!$P157)),'3º Saneamento'!E157," ")</f>
        <v xml:space="preserve"> </v>
      </c>
      <c r="F157" s="5" t="str">
        <f>IF(AND('3º Saneamento'!$O157&gt;30%,'3º Saneamento'!F157&gt;='3º Saneamento'!$P157,'3º Saneamento'!F157&lt;='3º Saneamento'!$Q157,COUNT('3º Saneamento'!$C157:$L157)&gt;3,OR('3º Saneamento'!$N157&lt;&gt;'2º Saneamento'!$N157,'3º Saneamento'!$O157&lt;&gt;'2º Saneamento'!$O157,'3º Saneamento'!$P157&lt;&gt;'2º Saneamento'!$P157)),'3º Saneamento'!F157," ")</f>
        <v xml:space="preserve"> </v>
      </c>
      <c r="G157" s="5" t="str">
        <f>IF(AND('3º Saneamento'!$O157&gt;30%,'3º Saneamento'!G157&gt;='3º Saneamento'!$P157,'3º Saneamento'!G157&lt;='3º Saneamento'!$Q157,COUNT('3º Saneamento'!$C157:$L157)&gt;3,OR('3º Saneamento'!$N157&lt;&gt;'2º Saneamento'!$N157,'3º Saneamento'!$O157&lt;&gt;'2º Saneamento'!$O157,'3º Saneamento'!$P157&lt;&gt;'2º Saneamento'!$P157)),'3º Saneamento'!G157," ")</f>
        <v xml:space="preserve"> </v>
      </c>
      <c r="H157" s="5" t="str">
        <f>IF(AND('3º Saneamento'!$O157&gt;30%,'3º Saneamento'!H157&gt;='3º Saneamento'!$P157,'3º Saneamento'!H157&lt;='3º Saneamento'!$Q157,COUNT('3º Saneamento'!$C157:$L157)&gt;3,OR('3º Saneamento'!$N157&lt;&gt;'2º Saneamento'!$N157,'3º Saneamento'!$O157&lt;&gt;'2º Saneamento'!$O157,'3º Saneamento'!$P157&lt;&gt;'2º Saneamento'!$P157)),'3º Saneamento'!H157," ")</f>
        <v xml:space="preserve"> </v>
      </c>
      <c r="I157" s="5" t="str">
        <f>IF(AND('3º Saneamento'!$O157&gt;30%,'3º Saneamento'!I157&gt;='3º Saneamento'!$P157,'3º Saneamento'!I157&lt;='3º Saneamento'!$Q157,COUNT('3º Saneamento'!$C157:$L157)&gt;3,OR('3º Saneamento'!$N157&lt;&gt;'2º Saneamento'!$N157,'3º Saneamento'!$O157&lt;&gt;'2º Saneamento'!$O157,'3º Saneamento'!$P157&lt;&gt;'2º Saneamento'!$P157)),'3º Saneamento'!I157," ")</f>
        <v xml:space="preserve"> </v>
      </c>
      <c r="J157" s="5" t="str">
        <f>IF(AND('3º Saneamento'!$O157&gt;30%,'3º Saneamento'!J157&gt;='3º Saneamento'!$P157,'3º Saneamento'!J157&lt;='3º Saneamento'!$Q157,COUNT('3º Saneamento'!$C157:$L157)&gt;3,OR('3º Saneamento'!$N157&lt;&gt;'2º Saneamento'!$N157,'3º Saneamento'!$O157&lt;&gt;'2º Saneamento'!$O157,'3º Saneamento'!$P157&lt;&gt;'2º Saneamento'!$P157)),'3º Saneamento'!J157," ")</f>
        <v xml:space="preserve"> </v>
      </c>
      <c r="K157" s="5" t="str">
        <f>IF(AND('3º Saneamento'!$O157&gt;30%,'3º Saneamento'!K157&gt;='3º Saneamento'!$P157,'3º Saneamento'!K157&lt;='3º Saneamento'!$Q157,COUNT('3º Saneamento'!$C157:$L157)&gt;3,OR('3º Saneamento'!$N157&lt;&gt;'2º Saneamento'!$N157,'3º Saneamento'!$O157&lt;&gt;'2º Saneamento'!$O157,'3º Saneamento'!$P157&lt;&gt;'2º Saneamento'!$P157)),'3º Saneamento'!K157," ")</f>
        <v xml:space="preserve"> </v>
      </c>
      <c r="L157" s="5" t="str">
        <f>IF(AND('3º Saneamento'!$O157&gt;30%,'3º Saneamento'!L157&gt;='3º Saneamento'!$P157,'3º Saneamento'!L157&lt;='3º Saneamento'!$Q157,COUNT('3º Saneamento'!$C157:$L157)&gt;3,OR('3º Saneamento'!$N157&lt;&gt;'2º Saneamento'!$N157,'3º Saneamento'!$O157&lt;&gt;'2º Saneamento'!$O157,'3º Saneamento'!$P157&lt;&gt;'2º Saneamento'!$P157)),'3º Saneamento'!L157," ")</f>
        <v xml:space="preserve"> </v>
      </c>
      <c r="M157" s="44" t="str">
        <f t="shared" si="15"/>
        <v/>
      </c>
      <c r="N157" s="7" t="str">
        <f t="shared" si="16"/>
        <v/>
      </c>
      <c r="O157" s="8" t="str">
        <f t="shared" si="17"/>
        <v/>
      </c>
      <c r="P157" s="6" t="str">
        <f t="shared" si="18"/>
        <v/>
      </c>
      <c r="Q157" s="5" t="str">
        <f t="shared" si="19"/>
        <v/>
      </c>
    </row>
    <row r="158" spans="1:17" ht="12.75" customHeight="1" x14ac:dyDescent="0.25">
      <c r="A158" s="3" t="str">
        <f>IF('Série original'!$A158&lt;&gt;"",'Série original'!$A158,"")</f>
        <v/>
      </c>
      <c r="B158" s="4" t="str">
        <f>IF('Série original'!$B158&lt;&gt;"",'Série original'!$B158,"")</f>
        <v/>
      </c>
      <c r="C158" s="5" t="str">
        <f>IF(AND('3º Saneamento'!$O158&gt;30%,'3º Saneamento'!C158&gt;='3º Saneamento'!$P158,'3º Saneamento'!C158&lt;='3º Saneamento'!$Q158,COUNT('3º Saneamento'!$C158:$L158)&gt;3,OR('3º Saneamento'!$N158&lt;&gt;'2º Saneamento'!$N158,'3º Saneamento'!$O158&lt;&gt;'2º Saneamento'!$O158,'3º Saneamento'!$P158&lt;&gt;'2º Saneamento'!$P158)),'3º Saneamento'!C158," ")</f>
        <v xml:space="preserve"> </v>
      </c>
      <c r="D158" s="5" t="str">
        <f>IF(AND('3º Saneamento'!$O158&gt;30%,'3º Saneamento'!D158&gt;='3º Saneamento'!$P158,'3º Saneamento'!D158&lt;='3º Saneamento'!$Q158,COUNT('3º Saneamento'!$C158:$L158)&gt;3,OR('3º Saneamento'!$N158&lt;&gt;'2º Saneamento'!$N158,'3º Saneamento'!$O158&lt;&gt;'2º Saneamento'!$O158,'3º Saneamento'!$P158&lt;&gt;'2º Saneamento'!$P158)),'3º Saneamento'!D158," ")</f>
        <v xml:space="preserve"> </v>
      </c>
      <c r="E158" s="5" t="str">
        <f>IF(AND('3º Saneamento'!$O158&gt;30%,'3º Saneamento'!E158&gt;='3º Saneamento'!$P158,'3º Saneamento'!E158&lt;='3º Saneamento'!$Q158,COUNT('3º Saneamento'!$C158:$L158)&gt;3,OR('3º Saneamento'!$N158&lt;&gt;'2º Saneamento'!$N158,'3º Saneamento'!$O158&lt;&gt;'2º Saneamento'!$O158,'3º Saneamento'!$P158&lt;&gt;'2º Saneamento'!$P158)),'3º Saneamento'!E158," ")</f>
        <v xml:space="preserve"> </v>
      </c>
      <c r="F158" s="5" t="str">
        <f>IF(AND('3º Saneamento'!$O158&gt;30%,'3º Saneamento'!F158&gt;='3º Saneamento'!$P158,'3º Saneamento'!F158&lt;='3º Saneamento'!$Q158,COUNT('3º Saneamento'!$C158:$L158)&gt;3,OR('3º Saneamento'!$N158&lt;&gt;'2º Saneamento'!$N158,'3º Saneamento'!$O158&lt;&gt;'2º Saneamento'!$O158,'3º Saneamento'!$P158&lt;&gt;'2º Saneamento'!$P158)),'3º Saneamento'!F158," ")</f>
        <v xml:space="preserve"> </v>
      </c>
      <c r="G158" s="5" t="str">
        <f>IF(AND('3º Saneamento'!$O158&gt;30%,'3º Saneamento'!G158&gt;='3º Saneamento'!$P158,'3º Saneamento'!G158&lt;='3º Saneamento'!$Q158,COUNT('3º Saneamento'!$C158:$L158)&gt;3,OR('3º Saneamento'!$N158&lt;&gt;'2º Saneamento'!$N158,'3º Saneamento'!$O158&lt;&gt;'2º Saneamento'!$O158,'3º Saneamento'!$P158&lt;&gt;'2º Saneamento'!$P158)),'3º Saneamento'!G158," ")</f>
        <v xml:space="preserve"> </v>
      </c>
      <c r="H158" s="5" t="str">
        <f>IF(AND('3º Saneamento'!$O158&gt;30%,'3º Saneamento'!H158&gt;='3º Saneamento'!$P158,'3º Saneamento'!H158&lt;='3º Saneamento'!$Q158,COUNT('3º Saneamento'!$C158:$L158)&gt;3,OR('3º Saneamento'!$N158&lt;&gt;'2º Saneamento'!$N158,'3º Saneamento'!$O158&lt;&gt;'2º Saneamento'!$O158,'3º Saneamento'!$P158&lt;&gt;'2º Saneamento'!$P158)),'3º Saneamento'!H158," ")</f>
        <v xml:space="preserve"> </v>
      </c>
      <c r="I158" s="5" t="str">
        <f>IF(AND('3º Saneamento'!$O158&gt;30%,'3º Saneamento'!I158&gt;='3º Saneamento'!$P158,'3º Saneamento'!I158&lt;='3º Saneamento'!$Q158,COUNT('3º Saneamento'!$C158:$L158)&gt;3,OR('3º Saneamento'!$N158&lt;&gt;'2º Saneamento'!$N158,'3º Saneamento'!$O158&lt;&gt;'2º Saneamento'!$O158,'3º Saneamento'!$P158&lt;&gt;'2º Saneamento'!$P158)),'3º Saneamento'!I158," ")</f>
        <v xml:space="preserve"> </v>
      </c>
      <c r="J158" s="5" t="str">
        <f>IF(AND('3º Saneamento'!$O158&gt;30%,'3º Saneamento'!J158&gt;='3º Saneamento'!$P158,'3º Saneamento'!J158&lt;='3º Saneamento'!$Q158,COUNT('3º Saneamento'!$C158:$L158)&gt;3,OR('3º Saneamento'!$N158&lt;&gt;'2º Saneamento'!$N158,'3º Saneamento'!$O158&lt;&gt;'2º Saneamento'!$O158,'3º Saneamento'!$P158&lt;&gt;'2º Saneamento'!$P158)),'3º Saneamento'!J158," ")</f>
        <v xml:space="preserve"> </v>
      </c>
      <c r="K158" s="5" t="str">
        <f>IF(AND('3º Saneamento'!$O158&gt;30%,'3º Saneamento'!K158&gt;='3º Saneamento'!$P158,'3º Saneamento'!K158&lt;='3º Saneamento'!$Q158,COUNT('3º Saneamento'!$C158:$L158)&gt;3,OR('3º Saneamento'!$N158&lt;&gt;'2º Saneamento'!$N158,'3º Saneamento'!$O158&lt;&gt;'2º Saneamento'!$O158,'3º Saneamento'!$P158&lt;&gt;'2º Saneamento'!$P158)),'3º Saneamento'!K158," ")</f>
        <v xml:space="preserve"> </v>
      </c>
      <c r="L158" s="5" t="str">
        <f>IF(AND('3º Saneamento'!$O158&gt;30%,'3º Saneamento'!L158&gt;='3º Saneamento'!$P158,'3º Saneamento'!L158&lt;='3º Saneamento'!$Q158,COUNT('3º Saneamento'!$C158:$L158)&gt;3,OR('3º Saneamento'!$N158&lt;&gt;'2º Saneamento'!$N158,'3º Saneamento'!$O158&lt;&gt;'2º Saneamento'!$O158,'3º Saneamento'!$P158&lt;&gt;'2º Saneamento'!$P158)),'3º Saneamento'!L158," ")</f>
        <v xml:space="preserve"> </v>
      </c>
      <c r="M158" s="44" t="str">
        <f t="shared" si="15"/>
        <v/>
      </c>
      <c r="N158" s="7" t="str">
        <f t="shared" si="16"/>
        <v/>
      </c>
      <c r="O158" s="8" t="str">
        <f t="shared" si="17"/>
        <v/>
      </c>
      <c r="P158" s="6" t="str">
        <f t="shared" si="18"/>
        <v/>
      </c>
      <c r="Q158" s="5" t="str">
        <f t="shared" si="19"/>
        <v/>
      </c>
    </row>
    <row r="159" spans="1:17" ht="12.75" customHeight="1" x14ac:dyDescent="0.25">
      <c r="A159" s="3" t="str">
        <f>IF('Série original'!$A159&lt;&gt;"",'Série original'!$A159,"")</f>
        <v/>
      </c>
      <c r="B159" s="4" t="str">
        <f>IF('Série original'!$B159&lt;&gt;"",'Série original'!$B159,"")</f>
        <v/>
      </c>
      <c r="C159" s="5" t="str">
        <f>IF(AND('3º Saneamento'!$O159&gt;30%,'3º Saneamento'!C159&gt;='3º Saneamento'!$P159,'3º Saneamento'!C159&lt;='3º Saneamento'!$Q159,COUNT('3º Saneamento'!$C159:$L159)&gt;3,OR('3º Saneamento'!$N159&lt;&gt;'2º Saneamento'!$N159,'3º Saneamento'!$O159&lt;&gt;'2º Saneamento'!$O159,'3º Saneamento'!$P159&lt;&gt;'2º Saneamento'!$P159)),'3º Saneamento'!C159," ")</f>
        <v xml:space="preserve"> </v>
      </c>
      <c r="D159" s="5" t="str">
        <f>IF(AND('3º Saneamento'!$O159&gt;30%,'3º Saneamento'!D159&gt;='3º Saneamento'!$P159,'3º Saneamento'!D159&lt;='3º Saneamento'!$Q159,COUNT('3º Saneamento'!$C159:$L159)&gt;3,OR('3º Saneamento'!$N159&lt;&gt;'2º Saneamento'!$N159,'3º Saneamento'!$O159&lt;&gt;'2º Saneamento'!$O159,'3º Saneamento'!$P159&lt;&gt;'2º Saneamento'!$P159)),'3º Saneamento'!D159," ")</f>
        <v xml:space="preserve"> </v>
      </c>
      <c r="E159" s="5" t="str">
        <f>IF(AND('3º Saneamento'!$O159&gt;30%,'3º Saneamento'!E159&gt;='3º Saneamento'!$P159,'3º Saneamento'!E159&lt;='3º Saneamento'!$Q159,COUNT('3º Saneamento'!$C159:$L159)&gt;3,OR('3º Saneamento'!$N159&lt;&gt;'2º Saneamento'!$N159,'3º Saneamento'!$O159&lt;&gt;'2º Saneamento'!$O159,'3º Saneamento'!$P159&lt;&gt;'2º Saneamento'!$P159)),'3º Saneamento'!E159," ")</f>
        <v xml:space="preserve"> </v>
      </c>
      <c r="F159" s="5" t="str">
        <f>IF(AND('3º Saneamento'!$O159&gt;30%,'3º Saneamento'!F159&gt;='3º Saneamento'!$P159,'3º Saneamento'!F159&lt;='3º Saneamento'!$Q159,COUNT('3º Saneamento'!$C159:$L159)&gt;3,OR('3º Saneamento'!$N159&lt;&gt;'2º Saneamento'!$N159,'3º Saneamento'!$O159&lt;&gt;'2º Saneamento'!$O159,'3º Saneamento'!$P159&lt;&gt;'2º Saneamento'!$P159)),'3º Saneamento'!F159," ")</f>
        <v xml:space="preserve"> </v>
      </c>
      <c r="G159" s="5" t="str">
        <f>IF(AND('3º Saneamento'!$O159&gt;30%,'3º Saneamento'!G159&gt;='3º Saneamento'!$P159,'3º Saneamento'!G159&lt;='3º Saneamento'!$Q159,COUNT('3º Saneamento'!$C159:$L159)&gt;3,OR('3º Saneamento'!$N159&lt;&gt;'2º Saneamento'!$N159,'3º Saneamento'!$O159&lt;&gt;'2º Saneamento'!$O159,'3º Saneamento'!$P159&lt;&gt;'2º Saneamento'!$P159)),'3º Saneamento'!G159," ")</f>
        <v xml:space="preserve"> </v>
      </c>
      <c r="H159" s="5" t="str">
        <f>IF(AND('3º Saneamento'!$O159&gt;30%,'3º Saneamento'!H159&gt;='3º Saneamento'!$P159,'3º Saneamento'!H159&lt;='3º Saneamento'!$Q159,COUNT('3º Saneamento'!$C159:$L159)&gt;3,OR('3º Saneamento'!$N159&lt;&gt;'2º Saneamento'!$N159,'3º Saneamento'!$O159&lt;&gt;'2º Saneamento'!$O159,'3º Saneamento'!$P159&lt;&gt;'2º Saneamento'!$P159)),'3º Saneamento'!H159," ")</f>
        <v xml:space="preserve"> </v>
      </c>
      <c r="I159" s="5" t="str">
        <f>IF(AND('3º Saneamento'!$O159&gt;30%,'3º Saneamento'!I159&gt;='3º Saneamento'!$P159,'3º Saneamento'!I159&lt;='3º Saneamento'!$Q159,COUNT('3º Saneamento'!$C159:$L159)&gt;3,OR('3º Saneamento'!$N159&lt;&gt;'2º Saneamento'!$N159,'3º Saneamento'!$O159&lt;&gt;'2º Saneamento'!$O159,'3º Saneamento'!$P159&lt;&gt;'2º Saneamento'!$P159)),'3º Saneamento'!I159," ")</f>
        <v xml:space="preserve"> </v>
      </c>
      <c r="J159" s="5" t="str">
        <f>IF(AND('3º Saneamento'!$O159&gt;30%,'3º Saneamento'!J159&gt;='3º Saneamento'!$P159,'3º Saneamento'!J159&lt;='3º Saneamento'!$Q159,COUNT('3º Saneamento'!$C159:$L159)&gt;3,OR('3º Saneamento'!$N159&lt;&gt;'2º Saneamento'!$N159,'3º Saneamento'!$O159&lt;&gt;'2º Saneamento'!$O159,'3º Saneamento'!$P159&lt;&gt;'2º Saneamento'!$P159)),'3º Saneamento'!J159," ")</f>
        <v xml:space="preserve"> </v>
      </c>
      <c r="K159" s="5" t="str">
        <f>IF(AND('3º Saneamento'!$O159&gt;30%,'3º Saneamento'!K159&gt;='3º Saneamento'!$P159,'3º Saneamento'!K159&lt;='3º Saneamento'!$Q159,COUNT('3º Saneamento'!$C159:$L159)&gt;3,OR('3º Saneamento'!$N159&lt;&gt;'2º Saneamento'!$N159,'3º Saneamento'!$O159&lt;&gt;'2º Saneamento'!$O159,'3º Saneamento'!$P159&lt;&gt;'2º Saneamento'!$P159)),'3º Saneamento'!K159," ")</f>
        <v xml:space="preserve"> </v>
      </c>
      <c r="L159" s="5" t="str">
        <f>IF(AND('3º Saneamento'!$O159&gt;30%,'3º Saneamento'!L159&gt;='3º Saneamento'!$P159,'3º Saneamento'!L159&lt;='3º Saneamento'!$Q159,COUNT('3º Saneamento'!$C159:$L159)&gt;3,OR('3º Saneamento'!$N159&lt;&gt;'2º Saneamento'!$N159,'3º Saneamento'!$O159&lt;&gt;'2º Saneamento'!$O159,'3º Saneamento'!$P159&lt;&gt;'2º Saneamento'!$P159)),'3º Saneamento'!L159," ")</f>
        <v xml:space="preserve"> </v>
      </c>
      <c r="M159" s="44" t="str">
        <f t="shared" si="15"/>
        <v/>
      </c>
      <c r="N159" s="7" t="str">
        <f t="shared" si="16"/>
        <v/>
      </c>
      <c r="O159" s="8" t="str">
        <f t="shared" si="17"/>
        <v/>
      </c>
      <c r="P159" s="6" t="str">
        <f t="shared" si="18"/>
        <v/>
      </c>
      <c r="Q159" s="5" t="str">
        <f t="shared" si="19"/>
        <v/>
      </c>
    </row>
    <row r="160" spans="1:17" ht="12.75" customHeight="1" x14ac:dyDescent="0.25">
      <c r="A160" s="3" t="str">
        <f>IF('Série original'!$A160&lt;&gt;"",'Série original'!$A160,"")</f>
        <v/>
      </c>
      <c r="B160" s="4" t="str">
        <f>IF('Série original'!$B160&lt;&gt;"",'Série original'!$B160,"")</f>
        <v/>
      </c>
      <c r="C160" s="5" t="str">
        <f>IF(AND('3º Saneamento'!$O160&gt;30%,'3º Saneamento'!C160&gt;='3º Saneamento'!$P160,'3º Saneamento'!C160&lt;='3º Saneamento'!$Q160,COUNT('3º Saneamento'!$C160:$L160)&gt;3,OR('3º Saneamento'!$N160&lt;&gt;'2º Saneamento'!$N160,'3º Saneamento'!$O160&lt;&gt;'2º Saneamento'!$O160,'3º Saneamento'!$P160&lt;&gt;'2º Saneamento'!$P160)),'3º Saneamento'!C160," ")</f>
        <v xml:space="preserve"> </v>
      </c>
      <c r="D160" s="5" t="str">
        <f>IF(AND('3º Saneamento'!$O160&gt;30%,'3º Saneamento'!D160&gt;='3º Saneamento'!$P160,'3º Saneamento'!D160&lt;='3º Saneamento'!$Q160,COUNT('3º Saneamento'!$C160:$L160)&gt;3,OR('3º Saneamento'!$N160&lt;&gt;'2º Saneamento'!$N160,'3º Saneamento'!$O160&lt;&gt;'2º Saneamento'!$O160,'3º Saneamento'!$P160&lt;&gt;'2º Saneamento'!$P160)),'3º Saneamento'!D160," ")</f>
        <v xml:space="preserve"> </v>
      </c>
      <c r="E160" s="5" t="str">
        <f>IF(AND('3º Saneamento'!$O160&gt;30%,'3º Saneamento'!E160&gt;='3º Saneamento'!$P160,'3º Saneamento'!E160&lt;='3º Saneamento'!$Q160,COUNT('3º Saneamento'!$C160:$L160)&gt;3,OR('3º Saneamento'!$N160&lt;&gt;'2º Saneamento'!$N160,'3º Saneamento'!$O160&lt;&gt;'2º Saneamento'!$O160,'3º Saneamento'!$P160&lt;&gt;'2º Saneamento'!$P160)),'3º Saneamento'!E160," ")</f>
        <v xml:space="preserve"> </v>
      </c>
      <c r="F160" s="5" t="str">
        <f>IF(AND('3º Saneamento'!$O160&gt;30%,'3º Saneamento'!F160&gt;='3º Saneamento'!$P160,'3º Saneamento'!F160&lt;='3º Saneamento'!$Q160,COUNT('3º Saneamento'!$C160:$L160)&gt;3,OR('3º Saneamento'!$N160&lt;&gt;'2º Saneamento'!$N160,'3º Saneamento'!$O160&lt;&gt;'2º Saneamento'!$O160,'3º Saneamento'!$P160&lt;&gt;'2º Saneamento'!$P160)),'3º Saneamento'!F160," ")</f>
        <v xml:space="preserve"> </v>
      </c>
      <c r="G160" s="5" t="str">
        <f>IF(AND('3º Saneamento'!$O160&gt;30%,'3º Saneamento'!G160&gt;='3º Saneamento'!$P160,'3º Saneamento'!G160&lt;='3º Saneamento'!$Q160,COUNT('3º Saneamento'!$C160:$L160)&gt;3,OR('3º Saneamento'!$N160&lt;&gt;'2º Saneamento'!$N160,'3º Saneamento'!$O160&lt;&gt;'2º Saneamento'!$O160,'3º Saneamento'!$P160&lt;&gt;'2º Saneamento'!$P160)),'3º Saneamento'!G160," ")</f>
        <v xml:space="preserve"> </v>
      </c>
      <c r="H160" s="5" t="str">
        <f>IF(AND('3º Saneamento'!$O160&gt;30%,'3º Saneamento'!H160&gt;='3º Saneamento'!$P160,'3º Saneamento'!H160&lt;='3º Saneamento'!$Q160,COUNT('3º Saneamento'!$C160:$L160)&gt;3,OR('3º Saneamento'!$N160&lt;&gt;'2º Saneamento'!$N160,'3º Saneamento'!$O160&lt;&gt;'2º Saneamento'!$O160,'3º Saneamento'!$P160&lt;&gt;'2º Saneamento'!$P160)),'3º Saneamento'!H160," ")</f>
        <v xml:space="preserve"> </v>
      </c>
      <c r="I160" s="5" t="str">
        <f>IF(AND('3º Saneamento'!$O160&gt;30%,'3º Saneamento'!I160&gt;='3º Saneamento'!$P160,'3º Saneamento'!I160&lt;='3º Saneamento'!$Q160,COUNT('3º Saneamento'!$C160:$L160)&gt;3,OR('3º Saneamento'!$N160&lt;&gt;'2º Saneamento'!$N160,'3º Saneamento'!$O160&lt;&gt;'2º Saneamento'!$O160,'3º Saneamento'!$P160&lt;&gt;'2º Saneamento'!$P160)),'3º Saneamento'!I160," ")</f>
        <v xml:space="preserve"> </v>
      </c>
      <c r="J160" s="5" t="str">
        <f>IF(AND('3º Saneamento'!$O160&gt;30%,'3º Saneamento'!J160&gt;='3º Saneamento'!$P160,'3º Saneamento'!J160&lt;='3º Saneamento'!$Q160,COUNT('3º Saneamento'!$C160:$L160)&gt;3,OR('3º Saneamento'!$N160&lt;&gt;'2º Saneamento'!$N160,'3º Saneamento'!$O160&lt;&gt;'2º Saneamento'!$O160,'3º Saneamento'!$P160&lt;&gt;'2º Saneamento'!$P160)),'3º Saneamento'!J160," ")</f>
        <v xml:space="preserve"> </v>
      </c>
      <c r="K160" s="5" t="str">
        <f>IF(AND('3º Saneamento'!$O160&gt;30%,'3º Saneamento'!K160&gt;='3º Saneamento'!$P160,'3º Saneamento'!K160&lt;='3º Saneamento'!$Q160,COUNT('3º Saneamento'!$C160:$L160)&gt;3,OR('3º Saneamento'!$N160&lt;&gt;'2º Saneamento'!$N160,'3º Saneamento'!$O160&lt;&gt;'2º Saneamento'!$O160,'3º Saneamento'!$P160&lt;&gt;'2º Saneamento'!$P160)),'3º Saneamento'!K160," ")</f>
        <v xml:space="preserve"> </v>
      </c>
      <c r="L160" s="5" t="str">
        <f>IF(AND('3º Saneamento'!$O160&gt;30%,'3º Saneamento'!L160&gt;='3º Saneamento'!$P160,'3º Saneamento'!L160&lt;='3º Saneamento'!$Q160,COUNT('3º Saneamento'!$C160:$L160)&gt;3,OR('3º Saneamento'!$N160&lt;&gt;'2º Saneamento'!$N160,'3º Saneamento'!$O160&lt;&gt;'2º Saneamento'!$O160,'3º Saneamento'!$P160&lt;&gt;'2º Saneamento'!$P160)),'3º Saneamento'!L160," ")</f>
        <v xml:space="preserve"> </v>
      </c>
      <c r="M160" s="44" t="str">
        <f t="shared" si="15"/>
        <v/>
      </c>
      <c r="N160" s="7" t="str">
        <f t="shared" si="16"/>
        <v/>
      </c>
      <c r="O160" s="8" t="str">
        <f t="shared" si="17"/>
        <v/>
      </c>
      <c r="P160" s="6" t="str">
        <f t="shared" si="18"/>
        <v/>
      </c>
      <c r="Q160" s="5" t="str">
        <f t="shared" si="19"/>
        <v/>
      </c>
    </row>
    <row r="161" spans="1:17" ht="12.75" customHeight="1" x14ac:dyDescent="0.25">
      <c r="A161" s="3" t="str">
        <f>IF('Série original'!$A161&lt;&gt;"",'Série original'!$A161,"")</f>
        <v/>
      </c>
      <c r="B161" s="4" t="str">
        <f>IF('Série original'!$B161&lt;&gt;"",'Série original'!$B161,"")</f>
        <v/>
      </c>
      <c r="C161" s="5" t="str">
        <f>IF(AND('3º Saneamento'!$O161&gt;30%,'3º Saneamento'!C161&gt;='3º Saneamento'!$P161,'3º Saneamento'!C161&lt;='3º Saneamento'!$Q161,COUNT('3º Saneamento'!$C161:$L161)&gt;3,OR('3º Saneamento'!$N161&lt;&gt;'2º Saneamento'!$N161,'3º Saneamento'!$O161&lt;&gt;'2º Saneamento'!$O161,'3º Saneamento'!$P161&lt;&gt;'2º Saneamento'!$P161)),'3º Saneamento'!C161," ")</f>
        <v xml:space="preserve"> </v>
      </c>
      <c r="D161" s="5" t="str">
        <f>IF(AND('3º Saneamento'!$O161&gt;30%,'3º Saneamento'!D161&gt;='3º Saneamento'!$P161,'3º Saneamento'!D161&lt;='3º Saneamento'!$Q161,COUNT('3º Saneamento'!$C161:$L161)&gt;3,OR('3º Saneamento'!$N161&lt;&gt;'2º Saneamento'!$N161,'3º Saneamento'!$O161&lt;&gt;'2º Saneamento'!$O161,'3º Saneamento'!$P161&lt;&gt;'2º Saneamento'!$P161)),'3º Saneamento'!D161," ")</f>
        <v xml:space="preserve"> </v>
      </c>
      <c r="E161" s="5" t="str">
        <f>IF(AND('3º Saneamento'!$O161&gt;30%,'3º Saneamento'!E161&gt;='3º Saneamento'!$P161,'3º Saneamento'!E161&lt;='3º Saneamento'!$Q161,COUNT('3º Saneamento'!$C161:$L161)&gt;3,OR('3º Saneamento'!$N161&lt;&gt;'2º Saneamento'!$N161,'3º Saneamento'!$O161&lt;&gt;'2º Saneamento'!$O161,'3º Saneamento'!$P161&lt;&gt;'2º Saneamento'!$P161)),'3º Saneamento'!E161," ")</f>
        <v xml:space="preserve"> </v>
      </c>
      <c r="F161" s="5" t="str">
        <f>IF(AND('3º Saneamento'!$O161&gt;30%,'3º Saneamento'!F161&gt;='3º Saneamento'!$P161,'3º Saneamento'!F161&lt;='3º Saneamento'!$Q161,COUNT('3º Saneamento'!$C161:$L161)&gt;3,OR('3º Saneamento'!$N161&lt;&gt;'2º Saneamento'!$N161,'3º Saneamento'!$O161&lt;&gt;'2º Saneamento'!$O161,'3º Saneamento'!$P161&lt;&gt;'2º Saneamento'!$P161)),'3º Saneamento'!F161," ")</f>
        <v xml:space="preserve"> </v>
      </c>
      <c r="G161" s="5" t="str">
        <f>IF(AND('3º Saneamento'!$O161&gt;30%,'3º Saneamento'!G161&gt;='3º Saneamento'!$P161,'3º Saneamento'!G161&lt;='3º Saneamento'!$Q161,COUNT('3º Saneamento'!$C161:$L161)&gt;3,OR('3º Saneamento'!$N161&lt;&gt;'2º Saneamento'!$N161,'3º Saneamento'!$O161&lt;&gt;'2º Saneamento'!$O161,'3º Saneamento'!$P161&lt;&gt;'2º Saneamento'!$P161)),'3º Saneamento'!G161," ")</f>
        <v xml:space="preserve"> </v>
      </c>
      <c r="H161" s="5" t="str">
        <f>IF(AND('3º Saneamento'!$O161&gt;30%,'3º Saneamento'!H161&gt;='3º Saneamento'!$P161,'3º Saneamento'!H161&lt;='3º Saneamento'!$Q161,COUNT('3º Saneamento'!$C161:$L161)&gt;3,OR('3º Saneamento'!$N161&lt;&gt;'2º Saneamento'!$N161,'3º Saneamento'!$O161&lt;&gt;'2º Saneamento'!$O161,'3º Saneamento'!$P161&lt;&gt;'2º Saneamento'!$P161)),'3º Saneamento'!H161," ")</f>
        <v xml:space="preserve"> </v>
      </c>
      <c r="I161" s="5" t="str">
        <f>IF(AND('3º Saneamento'!$O161&gt;30%,'3º Saneamento'!I161&gt;='3º Saneamento'!$P161,'3º Saneamento'!I161&lt;='3º Saneamento'!$Q161,COUNT('3º Saneamento'!$C161:$L161)&gt;3,OR('3º Saneamento'!$N161&lt;&gt;'2º Saneamento'!$N161,'3º Saneamento'!$O161&lt;&gt;'2º Saneamento'!$O161,'3º Saneamento'!$P161&lt;&gt;'2º Saneamento'!$P161)),'3º Saneamento'!I161," ")</f>
        <v xml:space="preserve"> </v>
      </c>
      <c r="J161" s="5" t="str">
        <f>IF(AND('3º Saneamento'!$O161&gt;30%,'3º Saneamento'!J161&gt;='3º Saneamento'!$P161,'3º Saneamento'!J161&lt;='3º Saneamento'!$Q161,COUNT('3º Saneamento'!$C161:$L161)&gt;3,OR('3º Saneamento'!$N161&lt;&gt;'2º Saneamento'!$N161,'3º Saneamento'!$O161&lt;&gt;'2º Saneamento'!$O161,'3º Saneamento'!$P161&lt;&gt;'2º Saneamento'!$P161)),'3º Saneamento'!J161," ")</f>
        <v xml:space="preserve"> </v>
      </c>
      <c r="K161" s="5" t="str">
        <f>IF(AND('3º Saneamento'!$O161&gt;30%,'3º Saneamento'!K161&gt;='3º Saneamento'!$P161,'3º Saneamento'!K161&lt;='3º Saneamento'!$Q161,COUNT('3º Saneamento'!$C161:$L161)&gt;3,OR('3º Saneamento'!$N161&lt;&gt;'2º Saneamento'!$N161,'3º Saneamento'!$O161&lt;&gt;'2º Saneamento'!$O161,'3º Saneamento'!$P161&lt;&gt;'2º Saneamento'!$P161)),'3º Saneamento'!K161," ")</f>
        <v xml:space="preserve"> </v>
      </c>
      <c r="L161" s="5" t="str">
        <f>IF(AND('3º Saneamento'!$O161&gt;30%,'3º Saneamento'!L161&gt;='3º Saneamento'!$P161,'3º Saneamento'!L161&lt;='3º Saneamento'!$Q161,COUNT('3º Saneamento'!$C161:$L161)&gt;3,OR('3º Saneamento'!$N161&lt;&gt;'2º Saneamento'!$N161,'3º Saneamento'!$O161&lt;&gt;'2º Saneamento'!$O161,'3º Saneamento'!$P161&lt;&gt;'2º Saneamento'!$P161)),'3º Saneamento'!L161," ")</f>
        <v xml:space="preserve"> </v>
      </c>
      <c r="M161" s="44" t="str">
        <f t="shared" si="15"/>
        <v/>
      </c>
      <c r="N161" s="7" t="str">
        <f t="shared" si="16"/>
        <v/>
      </c>
      <c r="O161" s="8" t="str">
        <f t="shared" si="17"/>
        <v/>
      </c>
      <c r="P161" s="6" t="str">
        <f t="shared" si="18"/>
        <v/>
      </c>
      <c r="Q161" s="5" t="str">
        <f t="shared" si="19"/>
        <v/>
      </c>
    </row>
    <row r="162" spans="1:17" ht="12.75" customHeight="1" x14ac:dyDescent="0.25">
      <c r="A162" s="3" t="str">
        <f>IF('Série original'!$A162&lt;&gt;"",'Série original'!$A162,"")</f>
        <v/>
      </c>
      <c r="B162" s="4" t="str">
        <f>IF('Série original'!$B162&lt;&gt;"",'Série original'!$B162,"")</f>
        <v/>
      </c>
      <c r="C162" s="5" t="str">
        <f>IF(AND('3º Saneamento'!$O162&gt;30%,'3º Saneamento'!C162&gt;='3º Saneamento'!$P162,'3º Saneamento'!C162&lt;='3º Saneamento'!$Q162,COUNT('3º Saneamento'!$C162:$L162)&gt;3,OR('3º Saneamento'!$N162&lt;&gt;'2º Saneamento'!$N162,'3º Saneamento'!$O162&lt;&gt;'2º Saneamento'!$O162,'3º Saneamento'!$P162&lt;&gt;'2º Saneamento'!$P162)),'3º Saneamento'!C162," ")</f>
        <v xml:space="preserve"> </v>
      </c>
      <c r="D162" s="5" t="str">
        <f>IF(AND('3º Saneamento'!$O162&gt;30%,'3º Saneamento'!D162&gt;='3º Saneamento'!$P162,'3º Saneamento'!D162&lt;='3º Saneamento'!$Q162,COUNT('3º Saneamento'!$C162:$L162)&gt;3,OR('3º Saneamento'!$N162&lt;&gt;'2º Saneamento'!$N162,'3º Saneamento'!$O162&lt;&gt;'2º Saneamento'!$O162,'3º Saneamento'!$P162&lt;&gt;'2º Saneamento'!$P162)),'3º Saneamento'!D162," ")</f>
        <v xml:space="preserve"> </v>
      </c>
      <c r="E162" s="5" t="str">
        <f>IF(AND('3º Saneamento'!$O162&gt;30%,'3º Saneamento'!E162&gt;='3º Saneamento'!$P162,'3º Saneamento'!E162&lt;='3º Saneamento'!$Q162,COUNT('3º Saneamento'!$C162:$L162)&gt;3,OR('3º Saneamento'!$N162&lt;&gt;'2º Saneamento'!$N162,'3º Saneamento'!$O162&lt;&gt;'2º Saneamento'!$O162,'3º Saneamento'!$P162&lt;&gt;'2º Saneamento'!$P162)),'3º Saneamento'!E162," ")</f>
        <v xml:space="preserve"> </v>
      </c>
      <c r="F162" s="5" t="str">
        <f>IF(AND('3º Saneamento'!$O162&gt;30%,'3º Saneamento'!F162&gt;='3º Saneamento'!$P162,'3º Saneamento'!F162&lt;='3º Saneamento'!$Q162,COUNT('3º Saneamento'!$C162:$L162)&gt;3,OR('3º Saneamento'!$N162&lt;&gt;'2º Saneamento'!$N162,'3º Saneamento'!$O162&lt;&gt;'2º Saneamento'!$O162,'3º Saneamento'!$P162&lt;&gt;'2º Saneamento'!$P162)),'3º Saneamento'!F162," ")</f>
        <v xml:space="preserve"> </v>
      </c>
      <c r="G162" s="5" t="str">
        <f>IF(AND('3º Saneamento'!$O162&gt;30%,'3º Saneamento'!G162&gt;='3º Saneamento'!$P162,'3º Saneamento'!G162&lt;='3º Saneamento'!$Q162,COUNT('3º Saneamento'!$C162:$L162)&gt;3,OR('3º Saneamento'!$N162&lt;&gt;'2º Saneamento'!$N162,'3º Saneamento'!$O162&lt;&gt;'2º Saneamento'!$O162,'3º Saneamento'!$P162&lt;&gt;'2º Saneamento'!$P162)),'3º Saneamento'!G162," ")</f>
        <v xml:space="preserve"> </v>
      </c>
      <c r="H162" s="5" t="str">
        <f>IF(AND('3º Saneamento'!$O162&gt;30%,'3º Saneamento'!H162&gt;='3º Saneamento'!$P162,'3º Saneamento'!H162&lt;='3º Saneamento'!$Q162,COUNT('3º Saneamento'!$C162:$L162)&gt;3,OR('3º Saneamento'!$N162&lt;&gt;'2º Saneamento'!$N162,'3º Saneamento'!$O162&lt;&gt;'2º Saneamento'!$O162,'3º Saneamento'!$P162&lt;&gt;'2º Saneamento'!$P162)),'3º Saneamento'!H162," ")</f>
        <v xml:space="preserve"> </v>
      </c>
      <c r="I162" s="5" t="str">
        <f>IF(AND('3º Saneamento'!$O162&gt;30%,'3º Saneamento'!I162&gt;='3º Saneamento'!$P162,'3º Saneamento'!I162&lt;='3º Saneamento'!$Q162,COUNT('3º Saneamento'!$C162:$L162)&gt;3,OR('3º Saneamento'!$N162&lt;&gt;'2º Saneamento'!$N162,'3º Saneamento'!$O162&lt;&gt;'2º Saneamento'!$O162,'3º Saneamento'!$P162&lt;&gt;'2º Saneamento'!$P162)),'3º Saneamento'!I162," ")</f>
        <v xml:space="preserve"> </v>
      </c>
      <c r="J162" s="5" t="str">
        <f>IF(AND('3º Saneamento'!$O162&gt;30%,'3º Saneamento'!J162&gt;='3º Saneamento'!$P162,'3º Saneamento'!J162&lt;='3º Saneamento'!$Q162,COUNT('3º Saneamento'!$C162:$L162)&gt;3,OR('3º Saneamento'!$N162&lt;&gt;'2º Saneamento'!$N162,'3º Saneamento'!$O162&lt;&gt;'2º Saneamento'!$O162,'3º Saneamento'!$P162&lt;&gt;'2º Saneamento'!$P162)),'3º Saneamento'!J162," ")</f>
        <v xml:space="preserve"> </v>
      </c>
      <c r="K162" s="5" t="str">
        <f>IF(AND('3º Saneamento'!$O162&gt;30%,'3º Saneamento'!K162&gt;='3º Saneamento'!$P162,'3º Saneamento'!K162&lt;='3º Saneamento'!$Q162,COUNT('3º Saneamento'!$C162:$L162)&gt;3,OR('3º Saneamento'!$N162&lt;&gt;'2º Saneamento'!$N162,'3º Saneamento'!$O162&lt;&gt;'2º Saneamento'!$O162,'3º Saneamento'!$P162&lt;&gt;'2º Saneamento'!$P162)),'3º Saneamento'!K162," ")</f>
        <v xml:space="preserve"> </v>
      </c>
      <c r="L162" s="5" t="str">
        <f>IF(AND('3º Saneamento'!$O162&gt;30%,'3º Saneamento'!L162&gt;='3º Saneamento'!$P162,'3º Saneamento'!L162&lt;='3º Saneamento'!$Q162,COUNT('3º Saneamento'!$C162:$L162)&gt;3,OR('3º Saneamento'!$N162&lt;&gt;'2º Saneamento'!$N162,'3º Saneamento'!$O162&lt;&gt;'2º Saneamento'!$O162,'3º Saneamento'!$P162&lt;&gt;'2º Saneamento'!$P162)),'3º Saneamento'!L162," ")</f>
        <v xml:space="preserve"> </v>
      </c>
      <c r="M162" s="44" t="str">
        <f t="shared" si="15"/>
        <v/>
      </c>
      <c r="N162" s="7" t="str">
        <f t="shared" si="16"/>
        <v/>
      </c>
      <c r="O162" s="8" t="str">
        <f t="shared" si="17"/>
        <v/>
      </c>
      <c r="P162" s="6" t="str">
        <f t="shared" si="18"/>
        <v/>
      </c>
      <c r="Q162" s="5" t="str">
        <f t="shared" si="19"/>
        <v/>
      </c>
    </row>
    <row r="163" spans="1:17" ht="12.75" customHeight="1" x14ac:dyDescent="0.25">
      <c r="A163" s="3" t="str">
        <f>IF('Série original'!$A163&lt;&gt;"",'Série original'!$A163,"")</f>
        <v/>
      </c>
      <c r="B163" s="4" t="str">
        <f>IF('Série original'!$B163&lt;&gt;"",'Série original'!$B163,"")</f>
        <v/>
      </c>
      <c r="C163" s="5" t="str">
        <f>IF(AND('3º Saneamento'!$O163&gt;30%,'3º Saneamento'!C163&gt;='3º Saneamento'!$P163,'3º Saneamento'!C163&lt;='3º Saneamento'!$Q163,COUNT('3º Saneamento'!$C163:$L163)&gt;3,OR('3º Saneamento'!$N163&lt;&gt;'2º Saneamento'!$N163,'3º Saneamento'!$O163&lt;&gt;'2º Saneamento'!$O163,'3º Saneamento'!$P163&lt;&gt;'2º Saneamento'!$P163)),'3º Saneamento'!C163," ")</f>
        <v xml:space="preserve"> </v>
      </c>
      <c r="D163" s="5" t="str">
        <f>IF(AND('3º Saneamento'!$O163&gt;30%,'3º Saneamento'!D163&gt;='3º Saneamento'!$P163,'3º Saneamento'!D163&lt;='3º Saneamento'!$Q163,COUNT('3º Saneamento'!$C163:$L163)&gt;3,OR('3º Saneamento'!$N163&lt;&gt;'2º Saneamento'!$N163,'3º Saneamento'!$O163&lt;&gt;'2º Saneamento'!$O163,'3º Saneamento'!$P163&lt;&gt;'2º Saneamento'!$P163)),'3º Saneamento'!D163," ")</f>
        <v xml:space="preserve"> </v>
      </c>
      <c r="E163" s="5" t="str">
        <f>IF(AND('3º Saneamento'!$O163&gt;30%,'3º Saneamento'!E163&gt;='3º Saneamento'!$P163,'3º Saneamento'!E163&lt;='3º Saneamento'!$Q163,COUNT('3º Saneamento'!$C163:$L163)&gt;3,OR('3º Saneamento'!$N163&lt;&gt;'2º Saneamento'!$N163,'3º Saneamento'!$O163&lt;&gt;'2º Saneamento'!$O163,'3º Saneamento'!$P163&lt;&gt;'2º Saneamento'!$P163)),'3º Saneamento'!E163," ")</f>
        <v xml:space="preserve"> </v>
      </c>
      <c r="F163" s="5" t="str">
        <f>IF(AND('3º Saneamento'!$O163&gt;30%,'3º Saneamento'!F163&gt;='3º Saneamento'!$P163,'3º Saneamento'!F163&lt;='3º Saneamento'!$Q163,COUNT('3º Saneamento'!$C163:$L163)&gt;3,OR('3º Saneamento'!$N163&lt;&gt;'2º Saneamento'!$N163,'3º Saneamento'!$O163&lt;&gt;'2º Saneamento'!$O163,'3º Saneamento'!$P163&lt;&gt;'2º Saneamento'!$P163)),'3º Saneamento'!F163," ")</f>
        <v xml:space="preserve"> </v>
      </c>
      <c r="G163" s="5" t="str">
        <f>IF(AND('3º Saneamento'!$O163&gt;30%,'3º Saneamento'!G163&gt;='3º Saneamento'!$P163,'3º Saneamento'!G163&lt;='3º Saneamento'!$Q163,COUNT('3º Saneamento'!$C163:$L163)&gt;3,OR('3º Saneamento'!$N163&lt;&gt;'2º Saneamento'!$N163,'3º Saneamento'!$O163&lt;&gt;'2º Saneamento'!$O163,'3º Saneamento'!$P163&lt;&gt;'2º Saneamento'!$P163)),'3º Saneamento'!G163," ")</f>
        <v xml:space="preserve"> </v>
      </c>
      <c r="H163" s="5" t="str">
        <f>IF(AND('3º Saneamento'!$O163&gt;30%,'3º Saneamento'!H163&gt;='3º Saneamento'!$P163,'3º Saneamento'!H163&lt;='3º Saneamento'!$Q163,COUNT('3º Saneamento'!$C163:$L163)&gt;3,OR('3º Saneamento'!$N163&lt;&gt;'2º Saneamento'!$N163,'3º Saneamento'!$O163&lt;&gt;'2º Saneamento'!$O163,'3º Saneamento'!$P163&lt;&gt;'2º Saneamento'!$P163)),'3º Saneamento'!H163," ")</f>
        <v xml:space="preserve"> </v>
      </c>
      <c r="I163" s="5" t="str">
        <f>IF(AND('3º Saneamento'!$O163&gt;30%,'3º Saneamento'!I163&gt;='3º Saneamento'!$P163,'3º Saneamento'!I163&lt;='3º Saneamento'!$Q163,COUNT('3º Saneamento'!$C163:$L163)&gt;3,OR('3º Saneamento'!$N163&lt;&gt;'2º Saneamento'!$N163,'3º Saneamento'!$O163&lt;&gt;'2º Saneamento'!$O163,'3º Saneamento'!$P163&lt;&gt;'2º Saneamento'!$P163)),'3º Saneamento'!I163," ")</f>
        <v xml:space="preserve"> </v>
      </c>
      <c r="J163" s="5" t="str">
        <f>IF(AND('3º Saneamento'!$O163&gt;30%,'3º Saneamento'!J163&gt;='3º Saneamento'!$P163,'3º Saneamento'!J163&lt;='3º Saneamento'!$Q163,COUNT('3º Saneamento'!$C163:$L163)&gt;3,OR('3º Saneamento'!$N163&lt;&gt;'2º Saneamento'!$N163,'3º Saneamento'!$O163&lt;&gt;'2º Saneamento'!$O163,'3º Saneamento'!$P163&lt;&gt;'2º Saneamento'!$P163)),'3º Saneamento'!J163," ")</f>
        <v xml:space="preserve"> </v>
      </c>
      <c r="K163" s="5" t="str">
        <f>IF(AND('3º Saneamento'!$O163&gt;30%,'3º Saneamento'!K163&gt;='3º Saneamento'!$P163,'3º Saneamento'!K163&lt;='3º Saneamento'!$Q163,COUNT('3º Saneamento'!$C163:$L163)&gt;3,OR('3º Saneamento'!$N163&lt;&gt;'2º Saneamento'!$N163,'3º Saneamento'!$O163&lt;&gt;'2º Saneamento'!$O163,'3º Saneamento'!$P163&lt;&gt;'2º Saneamento'!$P163)),'3º Saneamento'!K163," ")</f>
        <v xml:space="preserve"> </v>
      </c>
      <c r="L163" s="5" t="str">
        <f>IF(AND('3º Saneamento'!$O163&gt;30%,'3º Saneamento'!L163&gt;='3º Saneamento'!$P163,'3º Saneamento'!L163&lt;='3º Saneamento'!$Q163,COUNT('3º Saneamento'!$C163:$L163)&gt;3,OR('3º Saneamento'!$N163&lt;&gt;'2º Saneamento'!$N163,'3º Saneamento'!$O163&lt;&gt;'2º Saneamento'!$O163,'3º Saneamento'!$P163&lt;&gt;'2º Saneamento'!$P163)),'3º Saneamento'!L163," ")</f>
        <v xml:space="preserve"> </v>
      </c>
      <c r="M163" s="44" t="str">
        <f t="shared" si="15"/>
        <v/>
      </c>
      <c r="N163" s="7" t="str">
        <f t="shared" si="16"/>
        <v/>
      </c>
      <c r="O163" s="8" t="str">
        <f t="shared" si="17"/>
        <v/>
      </c>
      <c r="P163" s="6" t="str">
        <f t="shared" si="18"/>
        <v/>
      </c>
      <c r="Q163" s="5" t="str">
        <f t="shared" si="19"/>
        <v/>
      </c>
    </row>
    <row r="164" spans="1:17" ht="12.75" customHeight="1" x14ac:dyDescent="0.25">
      <c r="A164" s="3" t="str">
        <f>IF('Série original'!$A164&lt;&gt;"",'Série original'!$A164,"")</f>
        <v/>
      </c>
      <c r="B164" s="4" t="str">
        <f>IF('Série original'!$B164&lt;&gt;"",'Série original'!$B164,"")</f>
        <v/>
      </c>
      <c r="C164" s="5" t="str">
        <f>IF(AND('3º Saneamento'!$O164&gt;30%,'3º Saneamento'!C164&gt;='3º Saneamento'!$P164,'3º Saneamento'!C164&lt;='3º Saneamento'!$Q164,COUNT('3º Saneamento'!$C164:$L164)&gt;3,OR('3º Saneamento'!$N164&lt;&gt;'2º Saneamento'!$N164,'3º Saneamento'!$O164&lt;&gt;'2º Saneamento'!$O164,'3º Saneamento'!$P164&lt;&gt;'2º Saneamento'!$P164)),'3º Saneamento'!C164," ")</f>
        <v xml:space="preserve"> </v>
      </c>
      <c r="D164" s="5" t="str">
        <f>IF(AND('3º Saneamento'!$O164&gt;30%,'3º Saneamento'!D164&gt;='3º Saneamento'!$P164,'3º Saneamento'!D164&lt;='3º Saneamento'!$Q164,COUNT('3º Saneamento'!$C164:$L164)&gt;3,OR('3º Saneamento'!$N164&lt;&gt;'2º Saneamento'!$N164,'3º Saneamento'!$O164&lt;&gt;'2º Saneamento'!$O164,'3º Saneamento'!$P164&lt;&gt;'2º Saneamento'!$P164)),'3º Saneamento'!D164," ")</f>
        <v xml:space="preserve"> </v>
      </c>
      <c r="E164" s="5" t="str">
        <f>IF(AND('3º Saneamento'!$O164&gt;30%,'3º Saneamento'!E164&gt;='3º Saneamento'!$P164,'3º Saneamento'!E164&lt;='3º Saneamento'!$Q164,COUNT('3º Saneamento'!$C164:$L164)&gt;3,OR('3º Saneamento'!$N164&lt;&gt;'2º Saneamento'!$N164,'3º Saneamento'!$O164&lt;&gt;'2º Saneamento'!$O164,'3º Saneamento'!$P164&lt;&gt;'2º Saneamento'!$P164)),'3º Saneamento'!E164," ")</f>
        <v xml:space="preserve"> </v>
      </c>
      <c r="F164" s="5" t="str">
        <f>IF(AND('3º Saneamento'!$O164&gt;30%,'3º Saneamento'!F164&gt;='3º Saneamento'!$P164,'3º Saneamento'!F164&lt;='3º Saneamento'!$Q164,COUNT('3º Saneamento'!$C164:$L164)&gt;3,OR('3º Saneamento'!$N164&lt;&gt;'2º Saneamento'!$N164,'3º Saneamento'!$O164&lt;&gt;'2º Saneamento'!$O164,'3º Saneamento'!$P164&lt;&gt;'2º Saneamento'!$P164)),'3º Saneamento'!F164," ")</f>
        <v xml:space="preserve"> </v>
      </c>
      <c r="G164" s="5" t="str">
        <f>IF(AND('3º Saneamento'!$O164&gt;30%,'3º Saneamento'!G164&gt;='3º Saneamento'!$P164,'3º Saneamento'!G164&lt;='3º Saneamento'!$Q164,COUNT('3º Saneamento'!$C164:$L164)&gt;3,OR('3º Saneamento'!$N164&lt;&gt;'2º Saneamento'!$N164,'3º Saneamento'!$O164&lt;&gt;'2º Saneamento'!$O164,'3º Saneamento'!$P164&lt;&gt;'2º Saneamento'!$P164)),'3º Saneamento'!G164," ")</f>
        <v xml:space="preserve"> </v>
      </c>
      <c r="H164" s="5" t="str">
        <f>IF(AND('3º Saneamento'!$O164&gt;30%,'3º Saneamento'!H164&gt;='3º Saneamento'!$P164,'3º Saneamento'!H164&lt;='3º Saneamento'!$Q164,COUNT('3º Saneamento'!$C164:$L164)&gt;3,OR('3º Saneamento'!$N164&lt;&gt;'2º Saneamento'!$N164,'3º Saneamento'!$O164&lt;&gt;'2º Saneamento'!$O164,'3º Saneamento'!$P164&lt;&gt;'2º Saneamento'!$P164)),'3º Saneamento'!H164," ")</f>
        <v xml:space="preserve"> </v>
      </c>
      <c r="I164" s="5" t="str">
        <f>IF(AND('3º Saneamento'!$O164&gt;30%,'3º Saneamento'!I164&gt;='3º Saneamento'!$P164,'3º Saneamento'!I164&lt;='3º Saneamento'!$Q164,COUNT('3º Saneamento'!$C164:$L164)&gt;3,OR('3º Saneamento'!$N164&lt;&gt;'2º Saneamento'!$N164,'3º Saneamento'!$O164&lt;&gt;'2º Saneamento'!$O164,'3º Saneamento'!$P164&lt;&gt;'2º Saneamento'!$P164)),'3º Saneamento'!I164," ")</f>
        <v xml:space="preserve"> </v>
      </c>
      <c r="J164" s="5" t="str">
        <f>IF(AND('3º Saneamento'!$O164&gt;30%,'3º Saneamento'!J164&gt;='3º Saneamento'!$P164,'3º Saneamento'!J164&lt;='3º Saneamento'!$Q164,COUNT('3º Saneamento'!$C164:$L164)&gt;3,OR('3º Saneamento'!$N164&lt;&gt;'2º Saneamento'!$N164,'3º Saneamento'!$O164&lt;&gt;'2º Saneamento'!$O164,'3º Saneamento'!$P164&lt;&gt;'2º Saneamento'!$P164)),'3º Saneamento'!J164," ")</f>
        <v xml:space="preserve"> </v>
      </c>
      <c r="K164" s="5" t="str">
        <f>IF(AND('3º Saneamento'!$O164&gt;30%,'3º Saneamento'!K164&gt;='3º Saneamento'!$P164,'3º Saneamento'!K164&lt;='3º Saneamento'!$Q164,COUNT('3º Saneamento'!$C164:$L164)&gt;3,OR('3º Saneamento'!$N164&lt;&gt;'2º Saneamento'!$N164,'3º Saneamento'!$O164&lt;&gt;'2º Saneamento'!$O164,'3º Saneamento'!$P164&lt;&gt;'2º Saneamento'!$P164)),'3º Saneamento'!K164," ")</f>
        <v xml:space="preserve"> </v>
      </c>
      <c r="L164" s="5" t="str">
        <f>IF(AND('3º Saneamento'!$O164&gt;30%,'3º Saneamento'!L164&gt;='3º Saneamento'!$P164,'3º Saneamento'!L164&lt;='3º Saneamento'!$Q164,COUNT('3º Saneamento'!$C164:$L164)&gt;3,OR('3º Saneamento'!$N164&lt;&gt;'2º Saneamento'!$N164,'3º Saneamento'!$O164&lt;&gt;'2º Saneamento'!$O164,'3º Saneamento'!$P164&lt;&gt;'2º Saneamento'!$P164)),'3º Saneamento'!L164," ")</f>
        <v xml:space="preserve"> </v>
      </c>
      <c r="M164" s="44" t="str">
        <f t="shared" si="15"/>
        <v/>
      </c>
      <c r="N164" s="7" t="str">
        <f t="shared" si="16"/>
        <v/>
      </c>
      <c r="O164" s="8" t="str">
        <f t="shared" si="17"/>
        <v/>
      </c>
      <c r="P164" s="6" t="str">
        <f t="shared" si="18"/>
        <v/>
      </c>
      <c r="Q164" s="5" t="str">
        <f t="shared" si="19"/>
        <v/>
      </c>
    </row>
    <row r="165" spans="1:17" ht="12.75" customHeight="1" x14ac:dyDescent="0.25">
      <c r="A165" s="3" t="str">
        <f>IF('Série original'!$A165&lt;&gt;"",'Série original'!$A165,"")</f>
        <v/>
      </c>
      <c r="B165" s="4" t="str">
        <f>IF('Série original'!$B165&lt;&gt;"",'Série original'!$B165,"")</f>
        <v/>
      </c>
      <c r="C165" s="5" t="str">
        <f>IF(AND('3º Saneamento'!$O165&gt;30%,'3º Saneamento'!C165&gt;='3º Saneamento'!$P165,'3º Saneamento'!C165&lt;='3º Saneamento'!$Q165,COUNT('3º Saneamento'!$C165:$L165)&gt;3,OR('3º Saneamento'!$N165&lt;&gt;'2º Saneamento'!$N165,'3º Saneamento'!$O165&lt;&gt;'2º Saneamento'!$O165,'3º Saneamento'!$P165&lt;&gt;'2º Saneamento'!$P165)),'3º Saneamento'!C165," ")</f>
        <v xml:space="preserve"> </v>
      </c>
      <c r="D165" s="5" t="str">
        <f>IF(AND('3º Saneamento'!$O165&gt;30%,'3º Saneamento'!D165&gt;='3º Saneamento'!$P165,'3º Saneamento'!D165&lt;='3º Saneamento'!$Q165,COUNT('3º Saneamento'!$C165:$L165)&gt;3,OR('3º Saneamento'!$N165&lt;&gt;'2º Saneamento'!$N165,'3º Saneamento'!$O165&lt;&gt;'2º Saneamento'!$O165,'3º Saneamento'!$P165&lt;&gt;'2º Saneamento'!$P165)),'3º Saneamento'!D165," ")</f>
        <v xml:space="preserve"> </v>
      </c>
      <c r="E165" s="5" t="str">
        <f>IF(AND('3º Saneamento'!$O165&gt;30%,'3º Saneamento'!E165&gt;='3º Saneamento'!$P165,'3º Saneamento'!E165&lt;='3º Saneamento'!$Q165,COUNT('3º Saneamento'!$C165:$L165)&gt;3,OR('3º Saneamento'!$N165&lt;&gt;'2º Saneamento'!$N165,'3º Saneamento'!$O165&lt;&gt;'2º Saneamento'!$O165,'3º Saneamento'!$P165&lt;&gt;'2º Saneamento'!$P165)),'3º Saneamento'!E165," ")</f>
        <v xml:space="preserve"> </v>
      </c>
      <c r="F165" s="5" t="str">
        <f>IF(AND('3º Saneamento'!$O165&gt;30%,'3º Saneamento'!F165&gt;='3º Saneamento'!$P165,'3º Saneamento'!F165&lt;='3º Saneamento'!$Q165,COUNT('3º Saneamento'!$C165:$L165)&gt;3,OR('3º Saneamento'!$N165&lt;&gt;'2º Saneamento'!$N165,'3º Saneamento'!$O165&lt;&gt;'2º Saneamento'!$O165,'3º Saneamento'!$P165&lt;&gt;'2º Saneamento'!$P165)),'3º Saneamento'!F165," ")</f>
        <v xml:space="preserve"> </v>
      </c>
      <c r="G165" s="5" t="str">
        <f>IF(AND('3º Saneamento'!$O165&gt;30%,'3º Saneamento'!G165&gt;='3º Saneamento'!$P165,'3º Saneamento'!G165&lt;='3º Saneamento'!$Q165,COUNT('3º Saneamento'!$C165:$L165)&gt;3,OR('3º Saneamento'!$N165&lt;&gt;'2º Saneamento'!$N165,'3º Saneamento'!$O165&lt;&gt;'2º Saneamento'!$O165,'3º Saneamento'!$P165&lt;&gt;'2º Saneamento'!$P165)),'3º Saneamento'!G165," ")</f>
        <v xml:space="preserve"> </v>
      </c>
      <c r="H165" s="5" t="str">
        <f>IF(AND('3º Saneamento'!$O165&gt;30%,'3º Saneamento'!H165&gt;='3º Saneamento'!$P165,'3º Saneamento'!H165&lt;='3º Saneamento'!$Q165,COUNT('3º Saneamento'!$C165:$L165)&gt;3,OR('3º Saneamento'!$N165&lt;&gt;'2º Saneamento'!$N165,'3º Saneamento'!$O165&lt;&gt;'2º Saneamento'!$O165,'3º Saneamento'!$P165&lt;&gt;'2º Saneamento'!$P165)),'3º Saneamento'!H165," ")</f>
        <v xml:space="preserve"> </v>
      </c>
      <c r="I165" s="5" t="str">
        <f>IF(AND('3º Saneamento'!$O165&gt;30%,'3º Saneamento'!I165&gt;='3º Saneamento'!$P165,'3º Saneamento'!I165&lt;='3º Saneamento'!$Q165,COUNT('3º Saneamento'!$C165:$L165)&gt;3,OR('3º Saneamento'!$N165&lt;&gt;'2º Saneamento'!$N165,'3º Saneamento'!$O165&lt;&gt;'2º Saneamento'!$O165,'3º Saneamento'!$P165&lt;&gt;'2º Saneamento'!$P165)),'3º Saneamento'!I165," ")</f>
        <v xml:space="preserve"> </v>
      </c>
      <c r="J165" s="5" t="str">
        <f>IF(AND('3º Saneamento'!$O165&gt;30%,'3º Saneamento'!J165&gt;='3º Saneamento'!$P165,'3º Saneamento'!J165&lt;='3º Saneamento'!$Q165,COUNT('3º Saneamento'!$C165:$L165)&gt;3,OR('3º Saneamento'!$N165&lt;&gt;'2º Saneamento'!$N165,'3º Saneamento'!$O165&lt;&gt;'2º Saneamento'!$O165,'3º Saneamento'!$P165&lt;&gt;'2º Saneamento'!$P165)),'3º Saneamento'!J165," ")</f>
        <v xml:space="preserve"> </v>
      </c>
      <c r="K165" s="5" t="str">
        <f>IF(AND('3º Saneamento'!$O165&gt;30%,'3º Saneamento'!K165&gt;='3º Saneamento'!$P165,'3º Saneamento'!K165&lt;='3º Saneamento'!$Q165,COUNT('3º Saneamento'!$C165:$L165)&gt;3,OR('3º Saneamento'!$N165&lt;&gt;'2º Saneamento'!$N165,'3º Saneamento'!$O165&lt;&gt;'2º Saneamento'!$O165,'3º Saneamento'!$P165&lt;&gt;'2º Saneamento'!$P165)),'3º Saneamento'!K165," ")</f>
        <v xml:space="preserve"> </v>
      </c>
      <c r="L165" s="5" t="str">
        <f>IF(AND('3º Saneamento'!$O165&gt;30%,'3º Saneamento'!L165&gt;='3º Saneamento'!$P165,'3º Saneamento'!L165&lt;='3º Saneamento'!$Q165,COUNT('3º Saneamento'!$C165:$L165)&gt;3,OR('3º Saneamento'!$N165&lt;&gt;'2º Saneamento'!$N165,'3º Saneamento'!$O165&lt;&gt;'2º Saneamento'!$O165,'3º Saneamento'!$P165&lt;&gt;'2º Saneamento'!$P165)),'3º Saneamento'!L165," ")</f>
        <v xml:space="preserve"> </v>
      </c>
      <c r="M165" s="44" t="str">
        <f t="shared" si="15"/>
        <v/>
      </c>
      <c r="N165" s="7" t="str">
        <f t="shared" si="16"/>
        <v/>
      </c>
      <c r="O165" s="8" t="str">
        <f t="shared" si="17"/>
        <v/>
      </c>
      <c r="P165" s="6" t="str">
        <f t="shared" si="18"/>
        <v/>
      </c>
      <c r="Q165" s="5" t="str">
        <f t="shared" si="19"/>
        <v/>
      </c>
    </row>
    <row r="166" spans="1:17" ht="12.75" customHeight="1" x14ac:dyDescent="0.25">
      <c r="A166" s="3" t="str">
        <f>IF('Série original'!$A166&lt;&gt;"",'Série original'!$A166,"")</f>
        <v/>
      </c>
      <c r="B166" s="4" t="str">
        <f>IF('Série original'!$B166&lt;&gt;"",'Série original'!$B166,"")</f>
        <v/>
      </c>
      <c r="C166" s="5" t="str">
        <f>IF(AND('3º Saneamento'!$O166&gt;30%,'3º Saneamento'!C166&gt;='3º Saneamento'!$P166,'3º Saneamento'!C166&lt;='3º Saneamento'!$Q166,COUNT('3º Saneamento'!$C166:$L166)&gt;3,OR('3º Saneamento'!$N166&lt;&gt;'2º Saneamento'!$N166,'3º Saneamento'!$O166&lt;&gt;'2º Saneamento'!$O166,'3º Saneamento'!$P166&lt;&gt;'2º Saneamento'!$P166)),'3º Saneamento'!C166," ")</f>
        <v xml:space="preserve"> </v>
      </c>
      <c r="D166" s="5" t="str">
        <f>IF(AND('3º Saneamento'!$O166&gt;30%,'3º Saneamento'!D166&gt;='3º Saneamento'!$P166,'3º Saneamento'!D166&lt;='3º Saneamento'!$Q166,COUNT('3º Saneamento'!$C166:$L166)&gt;3,OR('3º Saneamento'!$N166&lt;&gt;'2º Saneamento'!$N166,'3º Saneamento'!$O166&lt;&gt;'2º Saneamento'!$O166,'3º Saneamento'!$P166&lt;&gt;'2º Saneamento'!$P166)),'3º Saneamento'!D166," ")</f>
        <v xml:space="preserve"> </v>
      </c>
      <c r="E166" s="5" t="str">
        <f>IF(AND('3º Saneamento'!$O166&gt;30%,'3º Saneamento'!E166&gt;='3º Saneamento'!$P166,'3º Saneamento'!E166&lt;='3º Saneamento'!$Q166,COUNT('3º Saneamento'!$C166:$L166)&gt;3,OR('3º Saneamento'!$N166&lt;&gt;'2º Saneamento'!$N166,'3º Saneamento'!$O166&lt;&gt;'2º Saneamento'!$O166,'3º Saneamento'!$P166&lt;&gt;'2º Saneamento'!$P166)),'3º Saneamento'!E166," ")</f>
        <v xml:space="preserve"> </v>
      </c>
      <c r="F166" s="5" t="str">
        <f>IF(AND('3º Saneamento'!$O166&gt;30%,'3º Saneamento'!F166&gt;='3º Saneamento'!$P166,'3º Saneamento'!F166&lt;='3º Saneamento'!$Q166,COUNT('3º Saneamento'!$C166:$L166)&gt;3,OR('3º Saneamento'!$N166&lt;&gt;'2º Saneamento'!$N166,'3º Saneamento'!$O166&lt;&gt;'2º Saneamento'!$O166,'3º Saneamento'!$P166&lt;&gt;'2º Saneamento'!$P166)),'3º Saneamento'!F166," ")</f>
        <v xml:space="preserve"> </v>
      </c>
      <c r="G166" s="5" t="str">
        <f>IF(AND('3º Saneamento'!$O166&gt;30%,'3º Saneamento'!G166&gt;='3º Saneamento'!$P166,'3º Saneamento'!G166&lt;='3º Saneamento'!$Q166,COUNT('3º Saneamento'!$C166:$L166)&gt;3,OR('3º Saneamento'!$N166&lt;&gt;'2º Saneamento'!$N166,'3º Saneamento'!$O166&lt;&gt;'2º Saneamento'!$O166,'3º Saneamento'!$P166&lt;&gt;'2º Saneamento'!$P166)),'3º Saneamento'!G166," ")</f>
        <v xml:space="preserve"> </v>
      </c>
      <c r="H166" s="5" t="str">
        <f>IF(AND('3º Saneamento'!$O166&gt;30%,'3º Saneamento'!H166&gt;='3º Saneamento'!$P166,'3º Saneamento'!H166&lt;='3º Saneamento'!$Q166,COUNT('3º Saneamento'!$C166:$L166)&gt;3,OR('3º Saneamento'!$N166&lt;&gt;'2º Saneamento'!$N166,'3º Saneamento'!$O166&lt;&gt;'2º Saneamento'!$O166,'3º Saneamento'!$P166&lt;&gt;'2º Saneamento'!$P166)),'3º Saneamento'!H166," ")</f>
        <v xml:space="preserve"> </v>
      </c>
      <c r="I166" s="5" t="str">
        <f>IF(AND('3º Saneamento'!$O166&gt;30%,'3º Saneamento'!I166&gt;='3º Saneamento'!$P166,'3º Saneamento'!I166&lt;='3º Saneamento'!$Q166,COUNT('3º Saneamento'!$C166:$L166)&gt;3,OR('3º Saneamento'!$N166&lt;&gt;'2º Saneamento'!$N166,'3º Saneamento'!$O166&lt;&gt;'2º Saneamento'!$O166,'3º Saneamento'!$P166&lt;&gt;'2º Saneamento'!$P166)),'3º Saneamento'!I166," ")</f>
        <v xml:space="preserve"> </v>
      </c>
      <c r="J166" s="5" t="str">
        <f>IF(AND('3º Saneamento'!$O166&gt;30%,'3º Saneamento'!J166&gt;='3º Saneamento'!$P166,'3º Saneamento'!J166&lt;='3º Saneamento'!$Q166,COUNT('3º Saneamento'!$C166:$L166)&gt;3,OR('3º Saneamento'!$N166&lt;&gt;'2º Saneamento'!$N166,'3º Saneamento'!$O166&lt;&gt;'2º Saneamento'!$O166,'3º Saneamento'!$P166&lt;&gt;'2º Saneamento'!$P166)),'3º Saneamento'!J166," ")</f>
        <v xml:space="preserve"> </v>
      </c>
      <c r="K166" s="5" t="str">
        <f>IF(AND('3º Saneamento'!$O166&gt;30%,'3º Saneamento'!K166&gt;='3º Saneamento'!$P166,'3º Saneamento'!K166&lt;='3º Saneamento'!$Q166,COUNT('3º Saneamento'!$C166:$L166)&gt;3,OR('3º Saneamento'!$N166&lt;&gt;'2º Saneamento'!$N166,'3º Saneamento'!$O166&lt;&gt;'2º Saneamento'!$O166,'3º Saneamento'!$P166&lt;&gt;'2º Saneamento'!$P166)),'3º Saneamento'!K166," ")</f>
        <v xml:space="preserve"> </v>
      </c>
      <c r="L166" s="5" t="str">
        <f>IF(AND('3º Saneamento'!$O166&gt;30%,'3º Saneamento'!L166&gt;='3º Saneamento'!$P166,'3º Saneamento'!L166&lt;='3º Saneamento'!$Q166,COUNT('3º Saneamento'!$C166:$L166)&gt;3,OR('3º Saneamento'!$N166&lt;&gt;'2º Saneamento'!$N166,'3º Saneamento'!$O166&lt;&gt;'2º Saneamento'!$O166,'3º Saneamento'!$P166&lt;&gt;'2º Saneamento'!$P166)),'3º Saneamento'!L166," ")</f>
        <v xml:space="preserve"> </v>
      </c>
      <c r="M166" s="44" t="str">
        <f t="shared" si="15"/>
        <v/>
      </c>
      <c r="N166" s="7" t="str">
        <f t="shared" si="16"/>
        <v/>
      </c>
      <c r="O166" s="8" t="str">
        <f t="shared" si="17"/>
        <v/>
      </c>
      <c r="P166" s="6" t="str">
        <f t="shared" si="18"/>
        <v/>
      </c>
      <c r="Q166" s="5" t="str">
        <f t="shared" si="19"/>
        <v/>
      </c>
    </row>
    <row r="167" spans="1:17" ht="12.75" customHeight="1" x14ac:dyDescent="0.25">
      <c r="A167" s="3" t="str">
        <f>IF('Série original'!$A167&lt;&gt;"",'Série original'!$A167,"")</f>
        <v/>
      </c>
      <c r="B167" s="4" t="str">
        <f>IF('Série original'!$B167&lt;&gt;"",'Série original'!$B167,"")</f>
        <v/>
      </c>
      <c r="C167" s="5" t="str">
        <f>IF(AND('3º Saneamento'!$O167&gt;30%,'3º Saneamento'!C167&gt;='3º Saneamento'!$P167,'3º Saneamento'!C167&lt;='3º Saneamento'!$Q167,COUNT('3º Saneamento'!$C167:$L167)&gt;3,OR('3º Saneamento'!$N167&lt;&gt;'2º Saneamento'!$N167,'3º Saneamento'!$O167&lt;&gt;'2º Saneamento'!$O167,'3º Saneamento'!$P167&lt;&gt;'2º Saneamento'!$P167)),'3º Saneamento'!C167," ")</f>
        <v xml:space="preserve"> </v>
      </c>
      <c r="D167" s="5" t="str">
        <f>IF(AND('3º Saneamento'!$O167&gt;30%,'3º Saneamento'!D167&gt;='3º Saneamento'!$P167,'3º Saneamento'!D167&lt;='3º Saneamento'!$Q167,COUNT('3º Saneamento'!$C167:$L167)&gt;3,OR('3º Saneamento'!$N167&lt;&gt;'2º Saneamento'!$N167,'3º Saneamento'!$O167&lt;&gt;'2º Saneamento'!$O167,'3º Saneamento'!$P167&lt;&gt;'2º Saneamento'!$P167)),'3º Saneamento'!D167," ")</f>
        <v xml:space="preserve"> </v>
      </c>
      <c r="E167" s="5" t="str">
        <f>IF(AND('3º Saneamento'!$O167&gt;30%,'3º Saneamento'!E167&gt;='3º Saneamento'!$P167,'3º Saneamento'!E167&lt;='3º Saneamento'!$Q167,COUNT('3º Saneamento'!$C167:$L167)&gt;3,OR('3º Saneamento'!$N167&lt;&gt;'2º Saneamento'!$N167,'3º Saneamento'!$O167&lt;&gt;'2º Saneamento'!$O167,'3º Saneamento'!$P167&lt;&gt;'2º Saneamento'!$P167)),'3º Saneamento'!E167," ")</f>
        <v xml:space="preserve"> </v>
      </c>
      <c r="F167" s="5" t="str">
        <f>IF(AND('3º Saneamento'!$O167&gt;30%,'3º Saneamento'!F167&gt;='3º Saneamento'!$P167,'3º Saneamento'!F167&lt;='3º Saneamento'!$Q167,COUNT('3º Saneamento'!$C167:$L167)&gt;3,OR('3º Saneamento'!$N167&lt;&gt;'2º Saneamento'!$N167,'3º Saneamento'!$O167&lt;&gt;'2º Saneamento'!$O167,'3º Saneamento'!$P167&lt;&gt;'2º Saneamento'!$P167)),'3º Saneamento'!F167," ")</f>
        <v xml:space="preserve"> </v>
      </c>
      <c r="G167" s="5" t="str">
        <f>IF(AND('3º Saneamento'!$O167&gt;30%,'3º Saneamento'!G167&gt;='3º Saneamento'!$P167,'3º Saneamento'!G167&lt;='3º Saneamento'!$Q167,COUNT('3º Saneamento'!$C167:$L167)&gt;3,OR('3º Saneamento'!$N167&lt;&gt;'2º Saneamento'!$N167,'3º Saneamento'!$O167&lt;&gt;'2º Saneamento'!$O167,'3º Saneamento'!$P167&lt;&gt;'2º Saneamento'!$P167)),'3º Saneamento'!G167," ")</f>
        <v xml:space="preserve"> </v>
      </c>
      <c r="H167" s="5" t="str">
        <f>IF(AND('3º Saneamento'!$O167&gt;30%,'3º Saneamento'!H167&gt;='3º Saneamento'!$P167,'3º Saneamento'!H167&lt;='3º Saneamento'!$Q167,COUNT('3º Saneamento'!$C167:$L167)&gt;3,OR('3º Saneamento'!$N167&lt;&gt;'2º Saneamento'!$N167,'3º Saneamento'!$O167&lt;&gt;'2º Saneamento'!$O167,'3º Saneamento'!$P167&lt;&gt;'2º Saneamento'!$P167)),'3º Saneamento'!H167," ")</f>
        <v xml:space="preserve"> </v>
      </c>
      <c r="I167" s="5" t="str">
        <f>IF(AND('3º Saneamento'!$O167&gt;30%,'3º Saneamento'!I167&gt;='3º Saneamento'!$P167,'3º Saneamento'!I167&lt;='3º Saneamento'!$Q167,COUNT('3º Saneamento'!$C167:$L167)&gt;3,OR('3º Saneamento'!$N167&lt;&gt;'2º Saneamento'!$N167,'3º Saneamento'!$O167&lt;&gt;'2º Saneamento'!$O167,'3º Saneamento'!$P167&lt;&gt;'2º Saneamento'!$P167)),'3º Saneamento'!I167," ")</f>
        <v xml:space="preserve"> </v>
      </c>
      <c r="J167" s="5" t="str">
        <f>IF(AND('3º Saneamento'!$O167&gt;30%,'3º Saneamento'!J167&gt;='3º Saneamento'!$P167,'3º Saneamento'!J167&lt;='3º Saneamento'!$Q167,COUNT('3º Saneamento'!$C167:$L167)&gt;3,OR('3º Saneamento'!$N167&lt;&gt;'2º Saneamento'!$N167,'3º Saneamento'!$O167&lt;&gt;'2º Saneamento'!$O167,'3º Saneamento'!$P167&lt;&gt;'2º Saneamento'!$P167)),'3º Saneamento'!J167," ")</f>
        <v xml:space="preserve"> </v>
      </c>
      <c r="K167" s="5" t="str">
        <f>IF(AND('3º Saneamento'!$O167&gt;30%,'3º Saneamento'!K167&gt;='3º Saneamento'!$P167,'3º Saneamento'!K167&lt;='3º Saneamento'!$Q167,COUNT('3º Saneamento'!$C167:$L167)&gt;3,OR('3º Saneamento'!$N167&lt;&gt;'2º Saneamento'!$N167,'3º Saneamento'!$O167&lt;&gt;'2º Saneamento'!$O167,'3º Saneamento'!$P167&lt;&gt;'2º Saneamento'!$P167)),'3º Saneamento'!K167," ")</f>
        <v xml:space="preserve"> </v>
      </c>
      <c r="L167" s="5" t="str">
        <f>IF(AND('3º Saneamento'!$O167&gt;30%,'3º Saneamento'!L167&gt;='3º Saneamento'!$P167,'3º Saneamento'!L167&lt;='3º Saneamento'!$Q167,COUNT('3º Saneamento'!$C167:$L167)&gt;3,OR('3º Saneamento'!$N167&lt;&gt;'2º Saneamento'!$N167,'3º Saneamento'!$O167&lt;&gt;'2º Saneamento'!$O167,'3º Saneamento'!$P167&lt;&gt;'2º Saneamento'!$P167)),'3º Saneamento'!L167," ")</f>
        <v xml:space="preserve"> </v>
      </c>
      <c r="M167" s="44" t="str">
        <f t="shared" si="15"/>
        <v/>
      </c>
      <c r="N167" s="7" t="str">
        <f t="shared" si="16"/>
        <v/>
      </c>
      <c r="O167" s="8" t="str">
        <f t="shared" si="17"/>
        <v/>
      </c>
      <c r="P167" s="6" t="str">
        <f t="shared" si="18"/>
        <v/>
      </c>
      <c r="Q167" s="5" t="str">
        <f t="shared" si="19"/>
        <v/>
      </c>
    </row>
    <row r="168" spans="1:17" ht="12.75" customHeight="1" x14ac:dyDescent="0.25">
      <c r="A168" s="3" t="str">
        <f>IF('Série original'!$A168&lt;&gt;"",'Série original'!$A168,"")</f>
        <v/>
      </c>
      <c r="B168" s="4" t="str">
        <f>IF('Série original'!$B168&lt;&gt;"",'Série original'!$B168,"")</f>
        <v/>
      </c>
      <c r="C168" s="5" t="str">
        <f>IF(AND('3º Saneamento'!$O168&gt;30%,'3º Saneamento'!C168&gt;='3º Saneamento'!$P168,'3º Saneamento'!C168&lt;='3º Saneamento'!$Q168,COUNT('3º Saneamento'!$C168:$L168)&gt;3,OR('3º Saneamento'!$N168&lt;&gt;'2º Saneamento'!$N168,'3º Saneamento'!$O168&lt;&gt;'2º Saneamento'!$O168,'3º Saneamento'!$P168&lt;&gt;'2º Saneamento'!$P168)),'3º Saneamento'!C168," ")</f>
        <v xml:space="preserve"> </v>
      </c>
      <c r="D168" s="5" t="str">
        <f>IF(AND('3º Saneamento'!$O168&gt;30%,'3º Saneamento'!D168&gt;='3º Saneamento'!$P168,'3º Saneamento'!D168&lt;='3º Saneamento'!$Q168,COUNT('3º Saneamento'!$C168:$L168)&gt;3,OR('3º Saneamento'!$N168&lt;&gt;'2º Saneamento'!$N168,'3º Saneamento'!$O168&lt;&gt;'2º Saneamento'!$O168,'3º Saneamento'!$P168&lt;&gt;'2º Saneamento'!$P168)),'3º Saneamento'!D168," ")</f>
        <v xml:space="preserve"> </v>
      </c>
      <c r="E168" s="5" t="str">
        <f>IF(AND('3º Saneamento'!$O168&gt;30%,'3º Saneamento'!E168&gt;='3º Saneamento'!$P168,'3º Saneamento'!E168&lt;='3º Saneamento'!$Q168,COUNT('3º Saneamento'!$C168:$L168)&gt;3,OR('3º Saneamento'!$N168&lt;&gt;'2º Saneamento'!$N168,'3º Saneamento'!$O168&lt;&gt;'2º Saneamento'!$O168,'3º Saneamento'!$P168&lt;&gt;'2º Saneamento'!$P168)),'3º Saneamento'!E168," ")</f>
        <v xml:space="preserve"> </v>
      </c>
      <c r="F168" s="5" t="str">
        <f>IF(AND('3º Saneamento'!$O168&gt;30%,'3º Saneamento'!F168&gt;='3º Saneamento'!$P168,'3º Saneamento'!F168&lt;='3º Saneamento'!$Q168,COUNT('3º Saneamento'!$C168:$L168)&gt;3,OR('3º Saneamento'!$N168&lt;&gt;'2º Saneamento'!$N168,'3º Saneamento'!$O168&lt;&gt;'2º Saneamento'!$O168,'3º Saneamento'!$P168&lt;&gt;'2º Saneamento'!$P168)),'3º Saneamento'!F168," ")</f>
        <v xml:space="preserve"> </v>
      </c>
      <c r="G168" s="5" t="str">
        <f>IF(AND('3º Saneamento'!$O168&gt;30%,'3º Saneamento'!G168&gt;='3º Saneamento'!$P168,'3º Saneamento'!G168&lt;='3º Saneamento'!$Q168,COUNT('3º Saneamento'!$C168:$L168)&gt;3,OR('3º Saneamento'!$N168&lt;&gt;'2º Saneamento'!$N168,'3º Saneamento'!$O168&lt;&gt;'2º Saneamento'!$O168,'3º Saneamento'!$P168&lt;&gt;'2º Saneamento'!$P168)),'3º Saneamento'!G168," ")</f>
        <v xml:space="preserve"> </v>
      </c>
      <c r="H168" s="5" t="str">
        <f>IF(AND('3º Saneamento'!$O168&gt;30%,'3º Saneamento'!H168&gt;='3º Saneamento'!$P168,'3º Saneamento'!H168&lt;='3º Saneamento'!$Q168,COUNT('3º Saneamento'!$C168:$L168)&gt;3,OR('3º Saneamento'!$N168&lt;&gt;'2º Saneamento'!$N168,'3º Saneamento'!$O168&lt;&gt;'2º Saneamento'!$O168,'3º Saneamento'!$P168&lt;&gt;'2º Saneamento'!$P168)),'3º Saneamento'!H168," ")</f>
        <v xml:space="preserve"> </v>
      </c>
      <c r="I168" s="5" t="str">
        <f>IF(AND('3º Saneamento'!$O168&gt;30%,'3º Saneamento'!I168&gt;='3º Saneamento'!$P168,'3º Saneamento'!I168&lt;='3º Saneamento'!$Q168,COUNT('3º Saneamento'!$C168:$L168)&gt;3,OR('3º Saneamento'!$N168&lt;&gt;'2º Saneamento'!$N168,'3º Saneamento'!$O168&lt;&gt;'2º Saneamento'!$O168,'3º Saneamento'!$P168&lt;&gt;'2º Saneamento'!$P168)),'3º Saneamento'!I168," ")</f>
        <v xml:space="preserve"> </v>
      </c>
      <c r="J168" s="5" t="str">
        <f>IF(AND('3º Saneamento'!$O168&gt;30%,'3º Saneamento'!J168&gt;='3º Saneamento'!$P168,'3º Saneamento'!J168&lt;='3º Saneamento'!$Q168,COUNT('3º Saneamento'!$C168:$L168)&gt;3,OR('3º Saneamento'!$N168&lt;&gt;'2º Saneamento'!$N168,'3º Saneamento'!$O168&lt;&gt;'2º Saneamento'!$O168,'3º Saneamento'!$P168&lt;&gt;'2º Saneamento'!$P168)),'3º Saneamento'!J168," ")</f>
        <v xml:space="preserve"> </v>
      </c>
      <c r="K168" s="5" t="str">
        <f>IF(AND('3º Saneamento'!$O168&gt;30%,'3º Saneamento'!K168&gt;='3º Saneamento'!$P168,'3º Saneamento'!K168&lt;='3º Saneamento'!$Q168,COUNT('3º Saneamento'!$C168:$L168)&gt;3,OR('3º Saneamento'!$N168&lt;&gt;'2º Saneamento'!$N168,'3º Saneamento'!$O168&lt;&gt;'2º Saneamento'!$O168,'3º Saneamento'!$P168&lt;&gt;'2º Saneamento'!$P168)),'3º Saneamento'!K168," ")</f>
        <v xml:space="preserve"> </v>
      </c>
      <c r="L168" s="5" t="str">
        <f>IF(AND('3º Saneamento'!$O168&gt;30%,'3º Saneamento'!L168&gt;='3º Saneamento'!$P168,'3º Saneamento'!L168&lt;='3º Saneamento'!$Q168,COUNT('3º Saneamento'!$C168:$L168)&gt;3,OR('3º Saneamento'!$N168&lt;&gt;'2º Saneamento'!$N168,'3º Saneamento'!$O168&lt;&gt;'2º Saneamento'!$O168,'3º Saneamento'!$P168&lt;&gt;'2º Saneamento'!$P168)),'3º Saneamento'!L168," ")</f>
        <v xml:space="preserve"> </v>
      </c>
      <c r="M168" s="44" t="str">
        <f t="shared" si="15"/>
        <v/>
      </c>
      <c r="N168" s="7" t="str">
        <f t="shared" si="16"/>
        <v/>
      </c>
      <c r="O168" s="8" t="str">
        <f t="shared" si="17"/>
        <v/>
      </c>
      <c r="P168" s="6" t="str">
        <f t="shared" si="18"/>
        <v/>
      </c>
      <c r="Q168" s="5" t="str">
        <f t="shared" si="19"/>
        <v/>
      </c>
    </row>
    <row r="169" spans="1:17" ht="12.75" customHeight="1" x14ac:dyDescent="0.25">
      <c r="A169" s="3" t="str">
        <f>IF('Série original'!$A169&lt;&gt;"",'Série original'!$A169,"")</f>
        <v/>
      </c>
      <c r="B169" s="4" t="str">
        <f>IF('Série original'!$B169&lt;&gt;"",'Série original'!$B169,"")</f>
        <v/>
      </c>
      <c r="C169" s="5" t="str">
        <f>IF(AND('3º Saneamento'!$O169&gt;30%,'3º Saneamento'!C169&gt;='3º Saneamento'!$P169,'3º Saneamento'!C169&lt;='3º Saneamento'!$Q169,COUNT('3º Saneamento'!$C169:$L169)&gt;3,OR('3º Saneamento'!$N169&lt;&gt;'2º Saneamento'!$N169,'3º Saneamento'!$O169&lt;&gt;'2º Saneamento'!$O169,'3º Saneamento'!$P169&lt;&gt;'2º Saneamento'!$P169)),'3º Saneamento'!C169," ")</f>
        <v xml:space="preserve"> </v>
      </c>
      <c r="D169" s="5" t="str">
        <f>IF(AND('3º Saneamento'!$O169&gt;30%,'3º Saneamento'!D169&gt;='3º Saneamento'!$P169,'3º Saneamento'!D169&lt;='3º Saneamento'!$Q169,COUNT('3º Saneamento'!$C169:$L169)&gt;3,OR('3º Saneamento'!$N169&lt;&gt;'2º Saneamento'!$N169,'3º Saneamento'!$O169&lt;&gt;'2º Saneamento'!$O169,'3º Saneamento'!$P169&lt;&gt;'2º Saneamento'!$P169)),'3º Saneamento'!D169," ")</f>
        <v xml:space="preserve"> </v>
      </c>
      <c r="E169" s="5" t="str">
        <f>IF(AND('3º Saneamento'!$O169&gt;30%,'3º Saneamento'!E169&gt;='3º Saneamento'!$P169,'3º Saneamento'!E169&lt;='3º Saneamento'!$Q169,COUNT('3º Saneamento'!$C169:$L169)&gt;3,OR('3º Saneamento'!$N169&lt;&gt;'2º Saneamento'!$N169,'3º Saneamento'!$O169&lt;&gt;'2º Saneamento'!$O169,'3º Saneamento'!$P169&lt;&gt;'2º Saneamento'!$P169)),'3º Saneamento'!E169," ")</f>
        <v xml:space="preserve"> </v>
      </c>
      <c r="F169" s="5" t="str">
        <f>IF(AND('3º Saneamento'!$O169&gt;30%,'3º Saneamento'!F169&gt;='3º Saneamento'!$P169,'3º Saneamento'!F169&lt;='3º Saneamento'!$Q169,COUNT('3º Saneamento'!$C169:$L169)&gt;3,OR('3º Saneamento'!$N169&lt;&gt;'2º Saneamento'!$N169,'3º Saneamento'!$O169&lt;&gt;'2º Saneamento'!$O169,'3º Saneamento'!$P169&lt;&gt;'2º Saneamento'!$P169)),'3º Saneamento'!F169," ")</f>
        <v xml:space="preserve"> </v>
      </c>
      <c r="G169" s="5" t="str">
        <f>IF(AND('3º Saneamento'!$O169&gt;30%,'3º Saneamento'!G169&gt;='3º Saneamento'!$P169,'3º Saneamento'!G169&lt;='3º Saneamento'!$Q169,COUNT('3º Saneamento'!$C169:$L169)&gt;3,OR('3º Saneamento'!$N169&lt;&gt;'2º Saneamento'!$N169,'3º Saneamento'!$O169&lt;&gt;'2º Saneamento'!$O169,'3º Saneamento'!$P169&lt;&gt;'2º Saneamento'!$P169)),'3º Saneamento'!G169," ")</f>
        <v xml:space="preserve"> </v>
      </c>
      <c r="H169" s="5" t="str">
        <f>IF(AND('3º Saneamento'!$O169&gt;30%,'3º Saneamento'!H169&gt;='3º Saneamento'!$P169,'3º Saneamento'!H169&lt;='3º Saneamento'!$Q169,COUNT('3º Saneamento'!$C169:$L169)&gt;3,OR('3º Saneamento'!$N169&lt;&gt;'2º Saneamento'!$N169,'3º Saneamento'!$O169&lt;&gt;'2º Saneamento'!$O169,'3º Saneamento'!$P169&lt;&gt;'2º Saneamento'!$P169)),'3º Saneamento'!H169," ")</f>
        <v xml:space="preserve"> </v>
      </c>
      <c r="I169" s="5" t="str">
        <f>IF(AND('3º Saneamento'!$O169&gt;30%,'3º Saneamento'!I169&gt;='3º Saneamento'!$P169,'3º Saneamento'!I169&lt;='3º Saneamento'!$Q169,COUNT('3º Saneamento'!$C169:$L169)&gt;3,OR('3º Saneamento'!$N169&lt;&gt;'2º Saneamento'!$N169,'3º Saneamento'!$O169&lt;&gt;'2º Saneamento'!$O169,'3º Saneamento'!$P169&lt;&gt;'2º Saneamento'!$P169)),'3º Saneamento'!I169," ")</f>
        <v xml:space="preserve"> </v>
      </c>
      <c r="J169" s="5" t="str">
        <f>IF(AND('3º Saneamento'!$O169&gt;30%,'3º Saneamento'!J169&gt;='3º Saneamento'!$P169,'3º Saneamento'!J169&lt;='3º Saneamento'!$Q169,COUNT('3º Saneamento'!$C169:$L169)&gt;3,OR('3º Saneamento'!$N169&lt;&gt;'2º Saneamento'!$N169,'3º Saneamento'!$O169&lt;&gt;'2º Saneamento'!$O169,'3º Saneamento'!$P169&lt;&gt;'2º Saneamento'!$P169)),'3º Saneamento'!J169," ")</f>
        <v xml:space="preserve"> </v>
      </c>
      <c r="K169" s="5" t="str">
        <f>IF(AND('3º Saneamento'!$O169&gt;30%,'3º Saneamento'!K169&gt;='3º Saneamento'!$P169,'3º Saneamento'!K169&lt;='3º Saneamento'!$Q169,COUNT('3º Saneamento'!$C169:$L169)&gt;3,OR('3º Saneamento'!$N169&lt;&gt;'2º Saneamento'!$N169,'3º Saneamento'!$O169&lt;&gt;'2º Saneamento'!$O169,'3º Saneamento'!$P169&lt;&gt;'2º Saneamento'!$P169)),'3º Saneamento'!K169," ")</f>
        <v xml:space="preserve"> </v>
      </c>
      <c r="L169" s="5" t="str">
        <f>IF(AND('3º Saneamento'!$O169&gt;30%,'3º Saneamento'!L169&gt;='3º Saneamento'!$P169,'3º Saneamento'!L169&lt;='3º Saneamento'!$Q169,COUNT('3º Saneamento'!$C169:$L169)&gt;3,OR('3º Saneamento'!$N169&lt;&gt;'2º Saneamento'!$N169,'3º Saneamento'!$O169&lt;&gt;'2º Saneamento'!$O169,'3º Saneamento'!$P169&lt;&gt;'2º Saneamento'!$P169)),'3º Saneamento'!L169," ")</f>
        <v xml:space="preserve"> </v>
      </c>
      <c r="M169" s="44" t="str">
        <f t="shared" si="15"/>
        <v/>
      </c>
      <c r="N169" s="7" t="str">
        <f t="shared" si="16"/>
        <v/>
      </c>
      <c r="O169" s="8" t="str">
        <f t="shared" si="17"/>
        <v/>
      </c>
      <c r="P169" s="6" t="str">
        <f t="shared" si="18"/>
        <v/>
      </c>
      <c r="Q169" s="5" t="str">
        <f t="shared" si="19"/>
        <v/>
      </c>
    </row>
    <row r="170" spans="1:17" ht="12.75" customHeight="1" x14ac:dyDescent="0.25">
      <c r="A170" s="3" t="str">
        <f>IF('Série original'!$A170&lt;&gt;"",'Série original'!$A170,"")</f>
        <v/>
      </c>
      <c r="B170" s="4" t="str">
        <f>IF('Série original'!$B170&lt;&gt;"",'Série original'!$B170,"")</f>
        <v/>
      </c>
      <c r="C170" s="5" t="str">
        <f>IF(AND('3º Saneamento'!$O170&gt;30%,'3º Saneamento'!C170&gt;='3º Saneamento'!$P170,'3º Saneamento'!C170&lt;='3º Saneamento'!$Q170,COUNT('3º Saneamento'!$C170:$L170)&gt;3,OR('3º Saneamento'!$N170&lt;&gt;'2º Saneamento'!$N170,'3º Saneamento'!$O170&lt;&gt;'2º Saneamento'!$O170,'3º Saneamento'!$P170&lt;&gt;'2º Saneamento'!$P170)),'3º Saneamento'!C170," ")</f>
        <v xml:space="preserve"> </v>
      </c>
      <c r="D170" s="5" t="str">
        <f>IF(AND('3º Saneamento'!$O170&gt;30%,'3º Saneamento'!D170&gt;='3º Saneamento'!$P170,'3º Saneamento'!D170&lt;='3º Saneamento'!$Q170,COUNT('3º Saneamento'!$C170:$L170)&gt;3,OR('3º Saneamento'!$N170&lt;&gt;'2º Saneamento'!$N170,'3º Saneamento'!$O170&lt;&gt;'2º Saneamento'!$O170,'3º Saneamento'!$P170&lt;&gt;'2º Saneamento'!$P170)),'3º Saneamento'!D170," ")</f>
        <v xml:space="preserve"> </v>
      </c>
      <c r="E170" s="5" t="str">
        <f>IF(AND('3º Saneamento'!$O170&gt;30%,'3º Saneamento'!E170&gt;='3º Saneamento'!$P170,'3º Saneamento'!E170&lt;='3º Saneamento'!$Q170,COUNT('3º Saneamento'!$C170:$L170)&gt;3,OR('3º Saneamento'!$N170&lt;&gt;'2º Saneamento'!$N170,'3º Saneamento'!$O170&lt;&gt;'2º Saneamento'!$O170,'3º Saneamento'!$P170&lt;&gt;'2º Saneamento'!$P170)),'3º Saneamento'!E170," ")</f>
        <v xml:space="preserve"> </v>
      </c>
      <c r="F170" s="5" t="str">
        <f>IF(AND('3º Saneamento'!$O170&gt;30%,'3º Saneamento'!F170&gt;='3º Saneamento'!$P170,'3º Saneamento'!F170&lt;='3º Saneamento'!$Q170,COUNT('3º Saneamento'!$C170:$L170)&gt;3,OR('3º Saneamento'!$N170&lt;&gt;'2º Saneamento'!$N170,'3º Saneamento'!$O170&lt;&gt;'2º Saneamento'!$O170,'3º Saneamento'!$P170&lt;&gt;'2º Saneamento'!$P170)),'3º Saneamento'!F170," ")</f>
        <v xml:space="preserve"> </v>
      </c>
      <c r="G170" s="5" t="str">
        <f>IF(AND('3º Saneamento'!$O170&gt;30%,'3º Saneamento'!G170&gt;='3º Saneamento'!$P170,'3º Saneamento'!G170&lt;='3º Saneamento'!$Q170,COUNT('3º Saneamento'!$C170:$L170)&gt;3,OR('3º Saneamento'!$N170&lt;&gt;'2º Saneamento'!$N170,'3º Saneamento'!$O170&lt;&gt;'2º Saneamento'!$O170,'3º Saneamento'!$P170&lt;&gt;'2º Saneamento'!$P170)),'3º Saneamento'!G170," ")</f>
        <v xml:space="preserve"> </v>
      </c>
      <c r="H170" s="5" t="str">
        <f>IF(AND('3º Saneamento'!$O170&gt;30%,'3º Saneamento'!H170&gt;='3º Saneamento'!$P170,'3º Saneamento'!H170&lt;='3º Saneamento'!$Q170,COUNT('3º Saneamento'!$C170:$L170)&gt;3,OR('3º Saneamento'!$N170&lt;&gt;'2º Saneamento'!$N170,'3º Saneamento'!$O170&lt;&gt;'2º Saneamento'!$O170,'3º Saneamento'!$P170&lt;&gt;'2º Saneamento'!$P170)),'3º Saneamento'!H170," ")</f>
        <v xml:space="preserve"> </v>
      </c>
      <c r="I170" s="5" t="str">
        <f>IF(AND('3º Saneamento'!$O170&gt;30%,'3º Saneamento'!I170&gt;='3º Saneamento'!$P170,'3º Saneamento'!I170&lt;='3º Saneamento'!$Q170,COUNT('3º Saneamento'!$C170:$L170)&gt;3,OR('3º Saneamento'!$N170&lt;&gt;'2º Saneamento'!$N170,'3º Saneamento'!$O170&lt;&gt;'2º Saneamento'!$O170,'3º Saneamento'!$P170&lt;&gt;'2º Saneamento'!$P170)),'3º Saneamento'!I170," ")</f>
        <v xml:space="preserve"> </v>
      </c>
      <c r="J170" s="5" t="str">
        <f>IF(AND('3º Saneamento'!$O170&gt;30%,'3º Saneamento'!J170&gt;='3º Saneamento'!$P170,'3º Saneamento'!J170&lt;='3º Saneamento'!$Q170,COUNT('3º Saneamento'!$C170:$L170)&gt;3,OR('3º Saneamento'!$N170&lt;&gt;'2º Saneamento'!$N170,'3º Saneamento'!$O170&lt;&gt;'2º Saneamento'!$O170,'3º Saneamento'!$P170&lt;&gt;'2º Saneamento'!$P170)),'3º Saneamento'!J170," ")</f>
        <v xml:space="preserve"> </v>
      </c>
      <c r="K170" s="5" t="str">
        <f>IF(AND('3º Saneamento'!$O170&gt;30%,'3º Saneamento'!K170&gt;='3º Saneamento'!$P170,'3º Saneamento'!K170&lt;='3º Saneamento'!$Q170,COUNT('3º Saneamento'!$C170:$L170)&gt;3,OR('3º Saneamento'!$N170&lt;&gt;'2º Saneamento'!$N170,'3º Saneamento'!$O170&lt;&gt;'2º Saneamento'!$O170,'3º Saneamento'!$P170&lt;&gt;'2º Saneamento'!$P170)),'3º Saneamento'!K170," ")</f>
        <v xml:space="preserve"> </v>
      </c>
      <c r="L170" s="5" t="str">
        <f>IF(AND('3º Saneamento'!$O170&gt;30%,'3º Saneamento'!L170&gt;='3º Saneamento'!$P170,'3º Saneamento'!L170&lt;='3º Saneamento'!$Q170,COUNT('3º Saneamento'!$C170:$L170)&gt;3,OR('3º Saneamento'!$N170&lt;&gt;'2º Saneamento'!$N170,'3º Saneamento'!$O170&lt;&gt;'2º Saneamento'!$O170,'3º Saneamento'!$P170&lt;&gt;'2º Saneamento'!$P170)),'3º Saneamento'!L170," ")</f>
        <v xml:space="preserve"> </v>
      </c>
      <c r="M170" s="44" t="str">
        <f t="shared" si="15"/>
        <v/>
      </c>
      <c r="N170" s="7" t="str">
        <f t="shared" si="16"/>
        <v/>
      </c>
      <c r="O170" s="8" t="str">
        <f t="shared" si="17"/>
        <v/>
      </c>
      <c r="P170" s="6" t="str">
        <f t="shared" si="18"/>
        <v/>
      </c>
      <c r="Q170" s="5" t="str">
        <f t="shared" si="19"/>
        <v/>
      </c>
    </row>
    <row r="171" spans="1:17" ht="12.75" customHeight="1" x14ac:dyDescent="0.25">
      <c r="A171" s="3" t="str">
        <f>IF('Série original'!$A171&lt;&gt;"",'Série original'!$A171,"")</f>
        <v/>
      </c>
      <c r="B171" s="4" t="str">
        <f>IF('Série original'!$B171&lt;&gt;"",'Série original'!$B171,"")</f>
        <v/>
      </c>
      <c r="C171" s="5" t="str">
        <f>IF(AND('3º Saneamento'!$O171&gt;30%,'3º Saneamento'!C171&gt;='3º Saneamento'!$P171,'3º Saneamento'!C171&lt;='3º Saneamento'!$Q171,COUNT('3º Saneamento'!$C171:$L171)&gt;3,OR('3º Saneamento'!$N171&lt;&gt;'2º Saneamento'!$N171,'3º Saneamento'!$O171&lt;&gt;'2º Saneamento'!$O171,'3º Saneamento'!$P171&lt;&gt;'2º Saneamento'!$P171)),'3º Saneamento'!C171," ")</f>
        <v xml:space="preserve"> </v>
      </c>
      <c r="D171" s="5" t="str">
        <f>IF(AND('3º Saneamento'!$O171&gt;30%,'3º Saneamento'!D171&gt;='3º Saneamento'!$P171,'3º Saneamento'!D171&lt;='3º Saneamento'!$Q171,COUNT('3º Saneamento'!$C171:$L171)&gt;3,OR('3º Saneamento'!$N171&lt;&gt;'2º Saneamento'!$N171,'3º Saneamento'!$O171&lt;&gt;'2º Saneamento'!$O171,'3º Saneamento'!$P171&lt;&gt;'2º Saneamento'!$P171)),'3º Saneamento'!D171," ")</f>
        <v xml:space="preserve"> </v>
      </c>
      <c r="E171" s="5" t="str">
        <f>IF(AND('3º Saneamento'!$O171&gt;30%,'3º Saneamento'!E171&gt;='3º Saneamento'!$P171,'3º Saneamento'!E171&lt;='3º Saneamento'!$Q171,COUNT('3º Saneamento'!$C171:$L171)&gt;3,OR('3º Saneamento'!$N171&lt;&gt;'2º Saneamento'!$N171,'3º Saneamento'!$O171&lt;&gt;'2º Saneamento'!$O171,'3º Saneamento'!$P171&lt;&gt;'2º Saneamento'!$P171)),'3º Saneamento'!E171," ")</f>
        <v xml:space="preserve"> </v>
      </c>
      <c r="F171" s="5" t="str">
        <f>IF(AND('3º Saneamento'!$O171&gt;30%,'3º Saneamento'!F171&gt;='3º Saneamento'!$P171,'3º Saneamento'!F171&lt;='3º Saneamento'!$Q171,COUNT('3º Saneamento'!$C171:$L171)&gt;3,OR('3º Saneamento'!$N171&lt;&gt;'2º Saneamento'!$N171,'3º Saneamento'!$O171&lt;&gt;'2º Saneamento'!$O171,'3º Saneamento'!$P171&lt;&gt;'2º Saneamento'!$P171)),'3º Saneamento'!F171," ")</f>
        <v xml:space="preserve"> </v>
      </c>
      <c r="G171" s="5" t="str">
        <f>IF(AND('3º Saneamento'!$O171&gt;30%,'3º Saneamento'!G171&gt;='3º Saneamento'!$P171,'3º Saneamento'!G171&lt;='3º Saneamento'!$Q171,COUNT('3º Saneamento'!$C171:$L171)&gt;3,OR('3º Saneamento'!$N171&lt;&gt;'2º Saneamento'!$N171,'3º Saneamento'!$O171&lt;&gt;'2º Saneamento'!$O171,'3º Saneamento'!$P171&lt;&gt;'2º Saneamento'!$P171)),'3º Saneamento'!G171," ")</f>
        <v xml:space="preserve"> </v>
      </c>
      <c r="H171" s="5" t="str">
        <f>IF(AND('3º Saneamento'!$O171&gt;30%,'3º Saneamento'!H171&gt;='3º Saneamento'!$P171,'3º Saneamento'!H171&lt;='3º Saneamento'!$Q171,COUNT('3º Saneamento'!$C171:$L171)&gt;3,OR('3º Saneamento'!$N171&lt;&gt;'2º Saneamento'!$N171,'3º Saneamento'!$O171&lt;&gt;'2º Saneamento'!$O171,'3º Saneamento'!$P171&lt;&gt;'2º Saneamento'!$P171)),'3º Saneamento'!H171," ")</f>
        <v xml:space="preserve"> </v>
      </c>
      <c r="I171" s="5" t="str">
        <f>IF(AND('3º Saneamento'!$O171&gt;30%,'3º Saneamento'!I171&gt;='3º Saneamento'!$P171,'3º Saneamento'!I171&lt;='3º Saneamento'!$Q171,COUNT('3º Saneamento'!$C171:$L171)&gt;3,OR('3º Saneamento'!$N171&lt;&gt;'2º Saneamento'!$N171,'3º Saneamento'!$O171&lt;&gt;'2º Saneamento'!$O171,'3º Saneamento'!$P171&lt;&gt;'2º Saneamento'!$P171)),'3º Saneamento'!I171," ")</f>
        <v xml:space="preserve"> </v>
      </c>
      <c r="J171" s="5" t="str">
        <f>IF(AND('3º Saneamento'!$O171&gt;30%,'3º Saneamento'!J171&gt;='3º Saneamento'!$P171,'3º Saneamento'!J171&lt;='3º Saneamento'!$Q171,COUNT('3º Saneamento'!$C171:$L171)&gt;3,OR('3º Saneamento'!$N171&lt;&gt;'2º Saneamento'!$N171,'3º Saneamento'!$O171&lt;&gt;'2º Saneamento'!$O171,'3º Saneamento'!$P171&lt;&gt;'2º Saneamento'!$P171)),'3º Saneamento'!J171," ")</f>
        <v xml:space="preserve"> </v>
      </c>
      <c r="K171" s="5" t="str">
        <f>IF(AND('3º Saneamento'!$O171&gt;30%,'3º Saneamento'!K171&gt;='3º Saneamento'!$P171,'3º Saneamento'!K171&lt;='3º Saneamento'!$Q171,COUNT('3º Saneamento'!$C171:$L171)&gt;3,OR('3º Saneamento'!$N171&lt;&gt;'2º Saneamento'!$N171,'3º Saneamento'!$O171&lt;&gt;'2º Saneamento'!$O171,'3º Saneamento'!$P171&lt;&gt;'2º Saneamento'!$P171)),'3º Saneamento'!K171," ")</f>
        <v xml:space="preserve"> </v>
      </c>
      <c r="L171" s="5" t="str">
        <f>IF(AND('3º Saneamento'!$O171&gt;30%,'3º Saneamento'!L171&gt;='3º Saneamento'!$P171,'3º Saneamento'!L171&lt;='3º Saneamento'!$Q171,COUNT('3º Saneamento'!$C171:$L171)&gt;3,OR('3º Saneamento'!$N171&lt;&gt;'2º Saneamento'!$N171,'3º Saneamento'!$O171&lt;&gt;'2º Saneamento'!$O171,'3º Saneamento'!$P171&lt;&gt;'2º Saneamento'!$P171)),'3º Saneamento'!L171," ")</f>
        <v xml:space="preserve"> </v>
      </c>
      <c r="M171" s="44" t="str">
        <f t="shared" si="15"/>
        <v/>
      </c>
      <c r="N171" s="7" t="str">
        <f t="shared" si="16"/>
        <v/>
      </c>
      <c r="O171" s="8" t="str">
        <f t="shared" si="17"/>
        <v/>
      </c>
      <c r="P171" s="6" t="str">
        <f t="shared" si="18"/>
        <v/>
      </c>
      <c r="Q171" s="5" t="str">
        <f t="shared" si="19"/>
        <v/>
      </c>
    </row>
    <row r="172" spans="1:17" ht="12.75" customHeight="1" x14ac:dyDescent="0.25">
      <c r="A172" s="3" t="str">
        <f>IF('Série original'!$A172&lt;&gt;"",'Série original'!$A172,"")</f>
        <v/>
      </c>
      <c r="B172" s="4" t="str">
        <f>IF('Série original'!$B172&lt;&gt;"",'Série original'!$B172,"")</f>
        <v/>
      </c>
      <c r="C172" s="5" t="str">
        <f>IF(AND('3º Saneamento'!$O172&gt;30%,'3º Saneamento'!C172&gt;='3º Saneamento'!$P172,'3º Saneamento'!C172&lt;='3º Saneamento'!$Q172,COUNT('3º Saneamento'!$C172:$L172)&gt;3,OR('3º Saneamento'!$N172&lt;&gt;'2º Saneamento'!$N172,'3º Saneamento'!$O172&lt;&gt;'2º Saneamento'!$O172,'3º Saneamento'!$P172&lt;&gt;'2º Saneamento'!$P172)),'3º Saneamento'!C172," ")</f>
        <v xml:space="preserve"> </v>
      </c>
      <c r="D172" s="5" t="str">
        <f>IF(AND('3º Saneamento'!$O172&gt;30%,'3º Saneamento'!D172&gt;='3º Saneamento'!$P172,'3º Saneamento'!D172&lt;='3º Saneamento'!$Q172,COUNT('3º Saneamento'!$C172:$L172)&gt;3,OR('3º Saneamento'!$N172&lt;&gt;'2º Saneamento'!$N172,'3º Saneamento'!$O172&lt;&gt;'2º Saneamento'!$O172,'3º Saneamento'!$P172&lt;&gt;'2º Saneamento'!$P172)),'3º Saneamento'!D172," ")</f>
        <v xml:space="preserve"> </v>
      </c>
      <c r="E172" s="5" t="str">
        <f>IF(AND('3º Saneamento'!$O172&gt;30%,'3º Saneamento'!E172&gt;='3º Saneamento'!$P172,'3º Saneamento'!E172&lt;='3º Saneamento'!$Q172,COUNT('3º Saneamento'!$C172:$L172)&gt;3,OR('3º Saneamento'!$N172&lt;&gt;'2º Saneamento'!$N172,'3º Saneamento'!$O172&lt;&gt;'2º Saneamento'!$O172,'3º Saneamento'!$P172&lt;&gt;'2º Saneamento'!$P172)),'3º Saneamento'!E172," ")</f>
        <v xml:space="preserve"> </v>
      </c>
      <c r="F172" s="5" t="str">
        <f>IF(AND('3º Saneamento'!$O172&gt;30%,'3º Saneamento'!F172&gt;='3º Saneamento'!$P172,'3º Saneamento'!F172&lt;='3º Saneamento'!$Q172,COUNT('3º Saneamento'!$C172:$L172)&gt;3,OR('3º Saneamento'!$N172&lt;&gt;'2º Saneamento'!$N172,'3º Saneamento'!$O172&lt;&gt;'2º Saneamento'!$O172,'3º Saneamento'!$P172&lt;&gt;'2º Saneamento'!$P172)),'3º Saneamento'!F172," ")</f>
        <v xml:space="preserve"> </v>
      </c>
      <c r="G172" s="5" t="str">
        <f>IF(AND('3º Saneamento'!$O172&gt;30%,'3º Saneamento'!G172&gt;='3º Saneamento'!$P172,'3º Saneamento'!G172&lt;='3º Saneamento'!$Q172,COUNT('3º Saneamento'!$C172:$L172)&gt;3,OR('3º Saneamento'!$N172&lt;&gt;'2º Saneamento'!$N172,'3º Saneamento'!$O172&lt;&gt;'2º Saneamento'!$O172,'3º Saneamento'!$P172&lt;&gt;'2º Saneamento'!$P172)),'3º Saneamento'!G172," ")</f>
        <v xml:space="preserve"> </v>
      </c>
      <c r="H172" s="5" t="str">
        <f>IF(AND('3º Saneamento'!$O172&gt;30%,'3º Saneamento'!H172&gt;='3º Saneamento'!$P172,'3º Saneamento'!H172&lt;='3º Saneamento'!$Q172,COUNT('3º Saneamento'!$C172:$L172)&gt;3,OR('3º Saneamento'!$N172&lt;&gt;'2º Saneamento'!$N172,'3º Saneamento'!$O172&lt;&gt;'2º Saneamento'!$O172,'3º Saneamento'!$P172&lt;&gt;'2º Saneamento'!$P172)),'3º Saneamento'!H172," ")</f>
        <v xml:space="preserve"> </v>
      </c>
      <c r="I172" s="5" t="str">
        <f>IF(AND('3º Saneamento'!$O172&gt;30%,'3º Saneamento'!I172&gt;='3º Saneamento'!$P172,'3º Saneamento'!I172&lt;='3º Saneamento'!$Q172,COUNT('3º Saneamento'!$C172:$L172)&gt;3,OR('3º Saneamento'!$N172&lt;&gt;'2º Saneamento'!$N172,'3º Saneamento'!$O172&lt;&gt;'2º Saneamento'!$O172,'3º Saneamento'!$P172&lt;&gt;'2º Saneamento'!$P172)),'3º Saneamento'!I172," ")</f>
        <v xml:space="preserve"> </v>
      </c>
      <c r="J172" s="5" t="str">
        <f>IF(AND('3º Saneamento'!$O172&gt;30%,'3º Saneamento'!J172&gt;='3º Saneamento'!$P172,'3º Saneamento'!J172&lt;='3º Saneamento'!$Q172,COUNT('3º Saneamento'!$C172:$L172)&gt;3,OR('3º Saneamento'!$N172&lt;&gt;'2º Saneamento'!$N172,'3º Saneamento'!$O172&lt;&gt;'2º Saneamento'!$O172,'3º Saneamento'!$P172&lt;&gt;'2º Saneamento'!$P172)),'3º Saneamento'!J172," ")</f>
        <v xml:space="preserve"> </v>
      </c>
      <c r="K172" s="5" t="str">
        <f>IF(AND('3º Saneamento'!$O172&gt;30%,'3º Saneamento'!K172&gt;='3º Saneamento'!$P172,'3º Saneamento'!K172&lt;='3º Saneamento'!$Q172,COUNT('3º Saneamento'!$C172:$L172)&gt;3,OR('3º Saneamento'!$N172&lt;&gt;'2º Saneamento'!$N172,'3º Saneamento'!$O172&lt;&gt;'2º Saneamento'!$O172,'3º Saneamento'!$P172&lt;&gt;'2º Saneamento'!$P172)),'3º Saneamento'!K172," ")</f>
        <v xml:space="preserve"> </v>
      </c>
      <c r="L172" s="5" t="str">
        <f>IF(AND('3º Saneamento'!$O172&gt;30%,'3º Saneamento'!L172&gt;='3º Saneamento'!$P172,'3º Saneamento'!L172&lt;='3º Saneamento'!$Q172,COUNT('3º Saneamento'!$C172:$L172)&gt;3,OR('3º Saneamento'!$N172&lt;&gt;'2º Saneamento'!$N172,'3º Saneamento'!$O172&lt;&gt;'2º Saneamento'!$O172,'3º Saneamento'!$P172&lt;&gt;'2º Saneamento'!$P172)),'3º Saneamento'!L172," ")</f>
        <v xml:space="preserve"> </v>
      </c>
      <c r="M172" s="44" t="str">
        <f t="shared" si="15"/>
        <v/>
      </c>
      <c r="N172" s="7" t="str">
        <f t="shared" si="16"/>
        <v/>
      </c>
      <c r="O172" s="8" t="str">
        <f t="shared" si="17"/>
        <v/>
      </c>
      <c r="P172" s="6" t="str">
        <f t="shared" si="18"/>
        <v/>
      </c>
      <c r="Q172" s="5" t="str">
        <f t="shared" si="19"/>
        <v/>
      </c>
    </row>
    <row r="173" spans="1:17" ht="12.75" customHeight="1" x14ac:dyDescent="0.25">
      <c r="A173" s="3" t="str">
        <f>IF('Série original'!$A173&lt;&gt;"",'Série original'!$A173,"")</f>
        <v/>
      </c>
      <c r="B173" s="4" t="str">
        <f>IF('Série original'!$B173&lt;&gt;"",'Série original'!$B173,"")</f>
        <v/>
      </c>
      <c r="C173" s="5" t="str">
        <f>IF(AND('3º Saneamento'!$O173&gt;30%,'3º Saneamento'!C173&gt;='3º Saneamento'!$P173,'3º Saneamento'!C173&lt;='3º Saneamento'!$Q173,COUNT('3º Saneamento'!$C173:$L173)&gt;3,OR('3º Saneamento'!$N173&lt;&gt;'2º Saneamento'!$N173,'3º Saneamento'!$O173&lt;&gt;'2º Saneamento'!$O173,'3º Saneamento'!$P173&lt;&gt;'2º Saneamento'!$P173)),'3º Saneamento'!C173," ")</f>
        <v xml:space="preserve"> </v>
      </c>
      <c r="D173" s="5" t="str">
        <f>IF(AND('3º Saneamento'!$O173&gt;30%,'3º Saneamento'!D173&gt;='3º Saneamento'!$P173,'3º Saneamento'!D173&lt;='3º Saneamento'!$Q173,COUNT('3º Saneamento'!$C173:$L173)&gt;3,OR('3º Saneamento'!$N173&lt;&gt;'2º Saneamento'!$N173,'3º Saneamento'!$O173&lt;&gt;'2º Saneamento'!$O173,'3º Saneamento'!$P173&lt;&gt;'2º Saneamento'!$P173)),'3º Saneamento'!D173," ")</f>
        <v xml:space="preserve"> </v>
      </c>
      <c r="E173" s="5" t="str">
        <f>IF(AND('3º Saneamento'!$O173&gt;30%,'3º Saneamento'!E173&gt;='3º Saneamento'!$P173,'3º Saneamento'!E173&lt;='3º Saneamento'!$Q173,COUNT('3º Saneamento'!$C173:$L173)&gt;3,OR('3º Saneamento'!$N173&lt;&gt;'2º Saneamento'!$N173,'3º Saneamento'!$O173&lt;&gt;'2º Saneamento'!$O173,'3º Saneamento'!$P173&lt;&gt;'2º Saneamento'!$P173)),'3º Saneamento'!E173," ")</f>
        <v xml:space="preserve"> </v>
      </c>
      <c r="F173" s="5" t="str">
        <f>IF(AND('3º Saneamento'!$O173&gt;30%,'3º Saneamento'!F173&gt;='3º Saneamento'!$P173,'3º Saneamento'!F173&lt;='3º Saneamento'!$Q173,COUNT('3º Saneamento'!$C173:$L173)&gt;3,OR('3º Saneamento'!$N173&lt;&gt;'2º Saneamento'!$N173,'3º Saneamento'!$O173&lt;&gt;'2º Saneamento'!$O173,'3º Saneamento'!$P173&lt;&gt;'2º Saneamento'!$P173)),'3º Saneamento'!F173," ")</f>
        <v xml:space="preserve"> </v>
      </c>
      <c r="G173" s="5" t="str">
        <f>IF(AND('3º Saneamento'!$O173&gt;30%,'3º Saneamento'!G173&gt;='3º Saneamento'!$P173,'3º Saneamento'!G173&lt;='3º Saneamento'!$Q173,COUNT('3º Saneamento'!$C173:$L173)&gt;3,OR('3º Saneamento'!$N173&lt;&gt;'2º Saneamento'!$N173,'3º Saneamento'!$O173&lt;&gt;'2º Saneamento'!$O173,'3º Saneamento'!$P173&lt;&gt;'2º Saneamento'!$P173)),'3º Saneamento'!G173," ")</f>
        <v xml:space="preserve"> </v>
      </c>
      <c r="H173" s="5" t="str">
        <f>IF(AND('3º Saneamento'!$O173&gt;30%,'3º Saneamento'!H173&gt;='3º Saneamento'!$P173,'3º Saneamento'!H173&lt;='3º Saneamento'!$Q173,COUNT('3º Saneamento'!$C173:$L173)&gt;3,OR('3º Saneamento'!$N173&lt;&gt;'2º Saneamento'!$N173,'3º Saneamento'!$O173&lt;&gt;'2º Saneamento'!$O173,'3º Saneamento'!$P173&lt;&gt;'2º Saneamento'!$P173)),'3º Saneamento'!H173," ")</f>
        <v xml:space="preserve"> </v>
      </c>
      <c r="I173" s="5" t="str">
        <f>IF(AND('3º Saneamento'!$O173&gt;30%,'3º Saneamento'!I173&gt;='3º Saneamento'!$P173,'3º Saneamento'!I173&lt;='3º Saneamento'!$Q173,COUNT('3º Saneamento'!$C173:$L173)&gt;3,OR('3º Saneamento'!$N173&lt;&gt;'2º Saneamento'!$N173,'3º Saneamento'!$O173&lt;&gt;'2º Saneamento'!$O173,'3º Saneamento'!$P173&lt;&gt;'2º Saneamento'!$P173)),'3º Saneamento'!I173," ")</f>
        <v xml:space="preserve"> </v>
      </c>
      <c r="J173" s="5" t="str">
        <f>IF(AND('3º Saneamento'!$O173&gt;30%,'3º Saneamento'!J173&gt;='3º Saneamento'!$P173,'3º Saneamento'!J173&lt;='3º Saneamento'!$Q173,COUNT('3º Saneamento'!$C173:$L173)&gt;3,OR('3º Saneamento'!$N173&lt;&gt;'2º Saneamento'!$N173,'3º Saneamento'!$O173&lt;&gt;'2º Saneamento'!$O173,'3º Saneamento'!$P173&lt;&gt;'2º Saneamento'!$P173)),'3º Saneamento'!J173," ")</f>
        <v xml:space="preserve"> </v>
      </c>
      <c r="K173" s="5" t="str">
        <f>IF(AND('3º Saneamento'!$O173&gt;30%,'3º Saneamento'!K173&gt;='3º Saneamento'!$P173,'3º Saneamento'!K173&lt;='3º Saneamento'!$Q173,COUNT('3º Saneamento'!$C173:$L173)&gt;3,OR('3º Saneamento'!$N173&lt;&gt;'2º Saneamento'!$N173,'3º Saneamento'!$O173&lt;&gt;'2º Saneamento'!$O173,'3º Saneamento'!$P173&lt;&gt;'2º Saneamento'!$P173)),'3º Saneamento'!K173," ")</f>
        <v xml:space="preserve"> </v>
      </c>
      <c r="L173" s="5" t="str">
        <f>IF(AND('3º Saneamento'!$O173&gt;30%,'3º Saneamento'!L173&gt;='3º Saneamento'!$P173,'3º Saneamento'!L173&lt;='3º Saneamento'!$Q173,COUNT('3º Saneamento'!$C173:$L173)&gt;3,OR('3º Saneamento'!$N173&lt;&gt;'2º Saneamento'!$N173,'3º Saneamento'!$O173&lt;&gt;'2º Saneamento'!$O173,'3º Saneamento'!$P173&lt;&gt;'2º Saneamento'!$P173)),'3º Saneamento'!L173," ")</f>
        <v xml:space="preserve"> </v>
      </c>
      <c r="M173" s="44" t="str">
        <f t="shared" si="15"/>
        <v/>
      </c>
      <c r="N173" s="7" t="str">
        <f t="shared" si="16"/>
        <v/>
      </c>
      <c r="O173" s="8" t="str">
        <f t="shared" si="17"/>
        <v/>
      </c>
      <c r="P173" s="6" t="str">
        <f t="shared" si="18"/>
        <v/>
      </c>
      <c r="Q173" s="5" t="str">
        <f t="shared" si="19"/>
        <v/>
      </c>
    </row>
    <row r="174" spans="1:17" ht="12.75" customHeight="1" x14ac:dyDescent="0.25">
      <c r="A174" s="3" t="str">
        <f>IF('Série original'!$A174&lt;&gt;"",'Série original'!$A174,"")</f>
        <v/>
      </c>
      <c r="B174" s="4" t="str">
        <f>IF('Série original'!$B174&lt;&gt;"",'Série original'!$B174,"")</f>
        <v/>
      </c>
      <c r="C174" s="5" t="str">
        <f>IF(AND('3º Saneamento'!$O174&gt;30%,'3º Saneamento'!C174&gt;='3º Saneamento'!$P174,'3º Saneamento'!C174&lt;='3º Saneamento'!$Q174,COUNT('3º Saneamento'!$C174:$L174)&gt;3,OR('3º Saneamento'!$N174&lt;&gt;'2º Saneamento'!$N174,'3º Saneamento'!$O174&lt;&gt;'2º Saneamento'!$O174,'3º Saneamento'!$P174&lt;&gt;'2º Saneamento'!$P174)),'3º Saneamento'!C174," ")</f>
        <v xml:space="preserve"> </v>
      </c>
      <c r="D174" s="5" t="str">
        <f>IF(AND('3º Saneamento'!$O174&gt;30%,'3º Saneamento'!D174&gt;='3º Saneamento'!$P174,'3º Saneamento'!D174&lt;='3º Saneamento'!$Q174,COUNT('3º Saneamento'!$C174:$L174)&gt;3,OR('3º Saneamento'!$N174&lt;&gt;'2º Saneamento'!$N174,'3º Saneamento'!$O174&lt;&gt;'2º Saneamento'!$O174,'3º Saneamento'!$P174&lt;&gt;'2º Saneamento'!$P174)),'3º Saneamento'!D174," ")</f>
        <v xml:space="preserve"> </v>
      </c>
      <c r="E174" s="5" t="str">
        <f>IF(AND('3º Saneamento'!$O174&gt;30%,'3º Saneamento'!E174&gt;='3º Saneamento'!$P174,'3º Saneamento'!E174&lt;='3º Saneamento'!$Q174,COUNT('3º Saneamento'!$C174:$L174)&gt;3,OR('3º Saneamento'!$N174&lt;&gt;'2º Saneamento'!$N174,'3º Saneamento'!$O174&lt;&gt;'2º Saneamento'!$O174,'3º Saneamento'!$P174&lt;&gt;'2º Saneamento'!$P174)),'3º Saneamento'!E174," ")</f>
        <v xml:space="preserve"> </v>
      </c>
      <c r="F174" s="5" t="str">
        <f>IF(AND('3º Saneamento'!$O174&gt;30%,'3º Saneamento'!F174&gt;='3º Saneamento'!$P174,'3º Saneamento'!F174&lt;='3º Saneamento'!$Q174,COUNT('3º Saneamento'!$C174:$L174)&gt;3,OR('3º Saneamento'!$N174&lt;&gt;'2º Saneamento'!$N174,'3º Saneamento'!$O174&lt;&gt;'2º Saneamento'!$O174,'3º Saneamento'!$P174&lt;&gt;'2º Saneamento'!$P174)),'3º Saneamento'!F174," ")</f>
        <v xml:space="preserve"> </v>
      </c>
      <c r="G174" s="5" t="str">
        <f>IF(AND('3º Saneamento'!$O174&gt;30%,'3º Saneamento'!G174&gt;='3º Saneamento'!$P174,'3º Saneamento'!G174&lt;='3º Saneamento'!$Q174,COUNT('3º Saneamento'!$C174:$L174)&gt;3,OR('3º Saneamento'!$N174&lt;&gt;'2º Saneamento'!$N174,'3º Saneamento'!$O174&lt;&gt;'2º Saneamento'!$O174,'3º Saneamento'!$P174&lt;&gt;'2º Saneamento'!$P174)),'3º Saneamento'!G174," ")</f>
        <v xml:space="preserve"> </v>
      </c>
      <c r="H174" s="5" t="str">
        <f>IF(AND('3º Saneamento'!$O174&gt;30%,'3º Saneamento'!H174&gt;='3º Saneamento'!$P174,'3º Saneamento'!H174&lt;='3º Saneamento'!$Q174,COUNT('3º Saneamento'!$C174:$L174)&gt;3,OR('3º Saneamento'!$N174&lt;&gt;'2º Saneamento'!$N174,'3º Saneamento'!$O174&lt;&gt;'2º Saneamento'!$O174,'3º Saneamento'!$P174&lt;&gt;'2º Saneamento'!$P174)),'3º Saneamento'!H174," ")</f>
        <v xml:space="preserve"> </v>
      </c>
      <c r="I174" s="5" t="str">
        <f>IF(AND('3º Saneamento'!$O174&gt;30%,'3º Saneamento'!I174&gt;='3º Saneamento'!$P174,'3º Saneamento'!I174&lt;='3º Saneamento'!$Q174,COUNT('3º Saneamento'!$C174:$L174)&gt;3,OR('3º Saneamento'!$N174&lt;&gt;'2º Saneamento'!$N174,'3º Saneamento'!$O174&lt;&gt;'2º Saneamento'!$O174,'3º Saneamento'!$P174&lt;&gt;'2º Saneamento'!$P174)),'3º Saneamento'!I174," ")</f>
        <v xml:space="preserve"> </v>
      </c>
      <c r="J174" s="5" t="str">
        <f>IF(AND('3º Saneamento'!$O174&gt;30%,'3º Saneamento'!J174&gt;='3º Saneamento'!$P174,'3º Saneamento'!J174&lt;='3º Saneamento'!$Q174,COUNT('3º Saneamento'!$C174:$L174)&gt;3,OR('3º Saneamento'!$N174&lt;&gt;'2º Saneamento'!$N174,'3º Saneamento'!$O174&lt;&gt;'2º Saneamento'!$O174,'3º Saneamento'!$P174&lt;&gt;'2º Saneamento'!$P174)),'3º Saneamento'!J174," ")</f>
        <v xml:space="preserve"> </v>
      </c>
      <c r="K174" s="5" t="str">
        <f>IF(AND('3º Saneamento'!$O174&gt;30%,'3º Saneamento'!K174&gt;='3º Saneamento'!$P174,'3º Saneamento'!K174&lt;='3º Saneamento'!$Q174,COUNT('3º Saneamento'!$C174:$L174)&gt;3,OR('3º Saneamento'!$N174&lt;&gt;'2º Saneamento'!$N174,'3º Saneamento'!$O174&lt;&gt;'2º Saneamento'!$O174,'3º Saneamento'!$P174&lt;&gt;'2º Saneamento'!$P174)),'3º Saneamento'!K174," ")</f>
        <v xml:space="preserve"> </v>
      </c>
      <c r="L174" s="5" t="str">
        <f>IF(AND('3º Saneamento'!$O174&gt;30%,'3º Saneamento'!L174&gt;='3º Saneamento'!$P174,'3º Saneamento'!L174&lt;='3º Saneamento'!$Q174,COUNT('3º Saneamento'!$C174:$L174)&gt;3,OR('3º Saneamento'!$N174&lt;&gt;'2º Saneamento'!$N174,'3º Saneamento'!$O174&lt;&gt;'2º Saneamento'!$O174,'3º Saneamento'!$P174&lt;&gt;'2º Saneamento'!$P174)),'3º Saneamento'!L174," ")</f>
        <v xml:space="preserve"> </v>
      </c>
      <c r="M174" s="44" t="str">
        <f t="shared" si="15"/>
        <v/>
      </c>
      <c r="N174" s="7" t="str">
        <f t="shared" si="16"/>
        <v/>
      </c>
      <c r="O174" s="8" t="str">
        <f t="shared" si="17"/>
        <v/>
      </c>
      <c r="P174" s="6" t="str">
        <f t="shared" si="18"/>
        <v/>
      </c>
      <c r="Q174" s="5" t="str">
        <f t="shared" si="19"/>
        <v/>
      </c>
    </row>
    <row r="175" spans="1:17" ht="12.75" customHeight="1" x14ac:dyDescent="0.25">
      <c r="A175" s="3" t="str">
        <f>IF('Série original'!$A175&lt;&gt;"",'Série original'!$A175,"")</f>
        <v/>
      </c>
      <c r="B175" s="4" t="str">
        <f>IF('Série original'!$B175&lt;&gt;"",'Série original'!$B175,"")</f>
        <v/>
      </c>
      <c r="C175" s="5" t="str">
        <f>IF(AND('3º Saneamento'!$O175&gt;30%,'3º Saneamento'!C175&gt;='3º Saneamento'!$P175,'3º Saneamento'!C175&lt;='3º Saneamento'!$Q175,COUNT('3º Saneamento'!$C175:$L175)&gt;3,OR('3º Saneamento'!$N175&lt;&gt;'2º Saneamento'!$N175,'3º Saneamento'!$O175&lt;&gt;'2º Saneamento'!$O175,'3º Saneamento'!$P175&lt;&gt;'2º Saneamento'!$P175)),'3º Saneamento'!C175," ")</f>
        <v xml:space="preserve"> </v>
      </c>
      <c r="D175" s="5" t="str">
        <f>IF(AND('3º Saneamento'!$O175&gt;30%,'3º Saneamento'!D175&gt;='3º Saneamento'!$P175,'3º Saneamento'!D175&lt;='3º Saneamento'!$Q175,COUNT('3º Saneamento'!$C175:$L175)&gt;3,OR('3º Saneamento'!$N175&lt;&gt;'2º Saneamento'!$N175,'3º Saneamento'!$O175&lt;&gt;'2º Saneamento'!$O175,'3º Saneamento'!$P175&lt;&gt;'2º Saneamento'!$P175)),'3º Saneamento'!D175," ")</f>
        <v xml:space="preserve"> </v>
      </c>
      <c r="E175" s="5" t="str">
        <f>IF(AND('3º Saneamento'!$O175&gt;30%,'3º Saneamento'!E175&gt;='3º Saneamento'!$P175,'3º Saneamento'!E175&lt;='3º Saneamento'!$Q175,COUNT('3º Saneamento'!$C175:$L175)&gt;3,OR('3º Saneamento'!$N175&lt;&gt;'2º Saneamento'!$N175,'3º Saneamento'!$O175&lt;&gt;'2º Saneamento'!$O175,'3º Saneamento'!$P175&lt;&gt;'2º Saneamento'!$P175)),'3º Saneamento'!E175," ")</f>
        <v xml:space="preserve"> </v>
      </c>
      <c r="F175" s="5" t="str">
        <f>IF(AND('3º Saneamento'!$O175&gt;30%,'3º Saneamento'!F175&gt;='3º Saneamento'!$P175,'3º Saneamento'!F175&lt;='3º Saneamento'!$Q175,COUNT('3º Saneamento'!$C175:$L175)&gt;3,OR('3º Saneamento'!$N175&lt;&gt;'2º Saneamento'!$N175,'3º Saneamento'!$O175&lt;&gt;'2º Saneamento'!$O175,'3º Saneamento'!$P175&lt;&gt;'2º Saneamento'!$P175)),'3º Saneamento'!F175," ")</f>
        <v xml:space="preserve"> </v>
      </c>
      <c r="G175" s="5" t="str">
        <f>IF(AND('3º Saneamento'!$O175&gt;30%,'3º Saneamento'!G175&gt;='3º Saneamento'!$P175,'3º Saneamento'!G175&lt;='3º Saneamento'!$Q175,COUNT('3º Saneamento'!$C175:$L175)&gt;3,OR('3º Saneamento'!$N175&lt;&gt;'2º Saneamento'!$N175,'3º Saneamento'!$O175&lt;&gt;'2º Saneamento'!$O175,'3º Saneamento'!$P175&lt;&gt;'2º Saneamento'!$P175)),'3º Saneamento'!G175," ")</f>
        <v xml:space="preserve"> </v>
      </c>
      <c r="H175" s="5" t="str">
        <f>IF(AND('3º Saneamento'!$O175&gt;30%,'3º Saneamento'!H175&gt;='3º Saneamento'!$P175,'3º Saneamento'!H175&lt;='3º Saneamento'!$Q175,COUNT('3º Saneamento'!$C175:$L175)&gt;3,OR('3º Saneamento'!$N175&lt;&gt;'2º Saneamento'!$N175,'3º Saneamento'!$O175&lt;&gt;'2º Saneamento'!$O175,'3º Saneamento'!$P175&lt;&gt;'2º Saneamento'!$P175)),'3º Saneamento'!H175," ")</f>
        <v xml:space="preserve"> </v>
      </c>
      <c r="I175" s="5" t="str">
        <f>IF(AND('3º Saneamento'!$O175&gt;30%,'3º Saneamento'!I175&gt;='3º Saneamento'!$P175,'3º Saneamento'!I175&lt;='3º Saneamento'!$Q175,COUNT('3º Saneamento'!$C175:$L175)&gt;3,OR('3º Saneamento'!$N175&lt;&gt;'2º Saneamento'!$N175,'3º Saneamento'!$O175&lt;&gt;'2º Saneamento'!$O175,'3º Saneamento'!$P175&lt;&gt;'2º Saneamento'!$P175)),'3º Saneamento'!I175," ")</f>
        <v xml:space="preserve"> </v>
      </c>
      <c r="J175" s="5" t="str">
        <f>IF(AND('3º Saneamento'!$O175&gt;30%,'3º Saneamento'!J175&gt;='3º Saneamento'!$P175,'3º Saneamento'!J175&lt;='3º Saneamento'!$Q175,COUNT('3º Saneamento'!$C175:$L175)&gt;3,OR('3º Saneamento'!$N175&lt;&gt;'2º Saneamento'!$N175,'3º Saneamento'!$O175&lt;&gt;'2º Saneamento'!$O175,'3º Saneamento'!$P175&lt;&gt;'2º Saneamento'!$P175)),'3º Saneamento'!J175," ")</f>
        <v xml:space="preserve"> </v>
      </c>
      <c r="K175" s="5" t="str">
        <f>IF(AND('3º Saneamento'!$O175&gt;30%,'3º Saneamento'!K175&gt;='3º Saneamento'!$P175,'3º Saneamento'!K175&lt;='3º Saneamento'!$Q175,COUNT('3º Saneamento'!$C175:$L175)&gt;3,OR('3º Saneamento'!$N175&lt;&gt;'2º Saneamento'!$N175,'3º Saneamento'!$O175&lt;&gt;'2º Saneamento'!$O175,'3º Saneamento'!$P175&lt;&gt;'2º Saneamento'!$P175)),'3º Saneamento'!K175," ")</f>
        <v xml:space="preserve"> </v>
      </c>
      <c r="L175" s="5" t="str">
        <f>IF(AND('3º Saneamento'!$O175&gt;30%,'3º Saneamento'!L175&gt;='3º Saneamento'!$P175,'3º Saneamento'!L175&lt;='3º Saneamento'!$Q175,COUNT('3º Saneamento'!$C175:$L175)&gt;3,OR('3º Saneamento'!$N175&lt;&gt;'2º Saneamento'!$N175,'3º Saneamento'!$O175&lt;&gt;'2º Saneamento'!$O175,'3º Saneamento'!$P175&lt;&gt;'2º Saneamento'!$P175)),'3º Saneamento'!L175," ")</f>
        <v xml:space="preserve"> </v>
      </c>
      <c r="M175" s="44" t="str">
        <f t="shared" si="15"/>
        <v/>
      </c>
      <c r="N175" s="7" t="str">
        <f t="shared" si="16"/>
        <v/>
      </c>
      <c r="O175" s="8" t="str">
        <f t="shared" si="17"/>
        <v/>
      </c>
      <c r="P175" s="6" t="str">
        <f t="shared" si="18"/>
        <v/>
      </c>
      <c r="Q175" s="5" t="str">
        <f t="shared" si="19"/>
        <v/>
      </c>
    </row>
    <row r="176" spans="1:17" ht="12.75" customHeight="1" x14ac:dyDescent="0.25">
      <c r="A176" s="3" t="str">
        <f>IF('Série original'!$A176&lt;&gt;"",'Série original'!$A176,"")</f>
        <v/>
      </c>
      <c r="B176" s="4" t="str">
        <f>IF('Série original'!$B176&lt;&gt;"",'Série original'!$B176,"")</f>
        <v/>
      </c>
      <c r="C176" s="5" t="str">
        <f>IF(AND('3º Saneamento'!$O176&gt;30%,'3º Saneamento'!C176&gt;='3º Saneamento'!$P176,'3º Saneamento'!C176&lt;='3º Saneamento'!$Q176,COUNT('3º Saneamento'!$C176:$L176)&gt;3,OR('3º Saneamento'!$N176&lt;&gt;'2º Saneamento'!$N176,'3º Saneamento'!$O176&lt;&gt;'2º Saneamento'!$O176,'3º Saneamento'!$P176&lt;&gt;'2º Saneamento'!$P176)),'3º Saneamento'!C176," ")</f>
        <v xml:space="preserve"> </v>
      </c>
      <c r="D176" s="5" t="str">
        <f>IF(AND('3º Saneamento'!$O176&gt;30%,'3º Saneamento'!D176&gt;='3º Saneamento'!$P176,'3º Saneamento'!D176&lt;='3º Saneamento'!$Q176,COUNT('3º Saneamento'!$C176:$L176)&gt;3,OR('3º Saneamento'!$N176&lt;&gt;'2º Saneamento'!$N176,'3º Saneamento'!$O176&lt;&gt;'2º Saneamento'!$O176,'3º Saneamento'!$P176&lt;&gt;'2º Saneamento'!$P176)),'3º Saneamento'!D176," ")</f>
        <v xml:space="preserve"> </v>
      </c>
      <c r="E176" s="5" t="str">
        <f>IF(AND('3º Saneamento'!$O176&gt;30%,'3º Saneamento'!E176&gt;='3º Saneamento'!$P176,'3º Saneamento'!E176&lt;='3º Saneamento'!$Q176,COUNT('3º Saneamento'!$C176:$L176)&gt;3,OR('3º Saneamento'!$N176&lt;&gt;'2º Saneamento'!$N176,'3º Saneamento'!$O176&lt;&gt;'2º Saneamento'!$O176,'3º Saneamento'!$P176&lt;&gt;'2º Saneamento'!$P176)),'3º Saneamento'!E176," ")</f>
        <v xml:space="preserve"> </v>
      </c>
      <c r="F176" s="5" t="str">
        <f>IF(AND('3º Saneamento'!$O176&gt;30%,'3º Saneamento'!F176&gt;='3º Saneamento'!$P176,'3º Saneamento'!F176&lt;='3º Saneamento'!$Q176,COUNT('3º Saneamento'!$C176:$L176)&gt;3,OR('3º Saneamento'!$N176&lt;&gt;'2º Saneamento'!$N176,'3º Saneamento'!$O176&lt;&gt;'2º Saneamento'!$O176,'3º Saneamento'!$P176&lt;&gt;'2º Saneamento'!$P176)),'3º Saneamento'!F176," ")</f>
        <v xml:space="preserve"> </v>
      </c>
      <c r="G176" s="5" t="str">
        <f>IF(AND('3º Saneamento'!$O176&gt;30%,'3º Saneamento'!G176&gt;='3º Saneamento'!$P176,'3º Saneamento'!G176&lt;='3º Saneamento'!$Q176,COUNT('3º Saneamento'!$C176:$L176)&gt;3,OR('3º Saneamento'!$N176&lt;&gt;'2º Saneamento'!$N176,'3º Saneamento'!$O176&lt;&gt;'2º Saneamento'!$O176,'3º Saneamento'!$P176&lt;&gt;'2º Saneamento'!$P176)),'3º Saneamento'!G176," ")</f>
        <v xml:space="preserve"> </v>
      </c>
      <c r="H176" s="5" t="str">
        <f>IF(AND('3º Saneamento'!$O176&gt;30%,'3º Saneamento'!H176&gt;='3º Saneamento'!$P176,'3º Saneamento'!H176&lt;='3º Saneamento'!$Q176,COUNT('3º Saneamento'!$C176:$L176)&gt;3,OR('3º Saneamento'!$N176&lt;&gt;'2º Saneamento'!$N176,'3º Saneamento'!$O176&lt;&gt;'2º Saneamento'!$O176,'3º Saneamento'!$P176&lt;&gt;'2º Saneamento'!$P176)),'3º Saneamento'!H176," ")</f>
        <v xml:space="preserve"> </v>
      </c>
      <c r="I176" s="5" t="str">
        <f>IF(AND('3º Saneamento'!$O176&gt;30%,'3º Saneamento'!I176&gt;='3º Saneamento'!$P176,'3º Saneamento'!I176&lt;='3º Saneamento'!$Q176,COUNT('3º Saneamento'!$C176:$L176)&gt;3,OR('3º Saneamento'!$N176&lt;&gt;'2º Saneamento'!$N176,'3º Saneamento'!$O176&lt;&gt;'2º Saneamento'!$O176,'3º Saneamento'!$P176&lt;&gt;'2º Saneamento'!$P176)),'3º Saneamento'!I176," ")</f>
        <v xml:space="preserve"> </v>
      </c>
      <c r="J176" s="5" t="str">
        <f>IF(AND('3º Saneamento'!$O176&gt;30%,'3º Saneamento'!J176&gt;='3º Saneamento'!$P176,'3º Saneamento'!J176&lt;='3º Saneamento'!$Q176,COUNT('3º Saneamento'!$C176:$L176)&gt;3,OR('3º Saneamento'!$N176&lt;&gt;'2º Saneamento'!$N176,'3º Saneamento'!$O176&lt;&gt;'2º Saneamento'!$O176,'3º Saneamento'!$P176&lt;&gt;'2º Saneamento'!$P176)),'3º Saneamento'!J176," ")</f>
        <v xml:space="preserve"> </v>
      </c>
      <c r="K176" s="5" t="str">
        <f>IF(AND('3º Saneamento'!$O176&gt;30%,'3º Saneamento'!K176&gt;='3º Saneamento'!$P176,'3º Saneamento'!K176&lt;='3º Saneamento'!$Q176,COUNT('3º Saneamento'!$C176:$L176)&gt;3,OR('3º Saneamento'!$N176&lt;&gt;'2º Saneamento'!$N176,'3º Saneamento'!$O176&lt;&gt;'2º Saneamento'!$O176,'3º Saneamento'!$P176&lt;&gt;'2º Saneamento'!$P176)),'3º Saneamento'!K176," ")</f>
        <v xml:space="preserve"> </v>
      </c>
      <c r="L176" s="5" t="str">
        <f>IF(AND('3º Saneamento'!$O176&gt;30%,'3º Saneamento'!L176&gt;='3º Saneamento'!$P176,'3º Saneamento'!L176&lt;='3º Saneamento'!$Q176,COUNT('3º Saneamento'!$C176:$L176)&gt;3,OR('3º Saneamento'!$N176&lt;&gt;'2º Saneamento'!$N176,'3º Saneamento'!$O176&lt;&gt;'2º Saneamento'!$O176,'3º Saneamento'!$P176&lt;&gt;'2º Saneamento'!$P176)),'3º Saneamento'!L176," ")</f>
        <v xml:space="preserve"> </v>
      </c>
      <c r="M176" s="44" t="str">
        <f t="shared" si="15"/>
        <v/>
      </c>
      <c r="N176" s="7" t="str">
        <f t="shared" si="16"/>
        <v/>
      </c>
      <c r="O176" s="8" t="str">
        <f t="shared" si="17"/>
        <v/>
      </c>
      <c r="P176" s="6" t="str">
        <f t="shared" si="18"/>
        <v/>
      </c>
      <c r="Q176" s="5" t="str">
        <f t="shared" si="19"/>
        <v/>
      </c>
    </row>
    <row r="177" spans="1:17" ht="12.75" customHeight="1" x14ac:dyDescent="0.25">
      <c r="A177" s="3" t="str">
        <f>IF('Série original'!$A177&lt;&gt;"",'Série original'!$A177,"")</f>
        <v/>
      </c>
      <c r="B177" s="4" t="str">
        <f>IF('Série original'!$B177&lt;&gt;"",'Série original'!$B177,"")</f>
        <v/>
      </c>
      <c r="C177" s="5" t="str">
        <f>IF(AND('3º Saneamento'!$O177&gt;30%,'3º Saneamento'!C177&gt;='3º Saneamento'!$P177,'3º Saneamento'!C177&lt;='3º Saneamento'!$Q177,COUNT('3º Saneamento'!$C177:$L177)&gt;3,OR('3º Saneamento'!$N177&lt;&gt;'2º Saneamento'!$N177,'3º Saneamento'!$O177&lt;&gt;'2º Saneamento'!$O177,'3º Saneamento'!$P177&lt;&gt;'2º Saneamento'!$P177)),'3º Saneamento'!C177," ")</f>
        <v xml:space="preserve"> </v>
      </c>
      <c r="D177" s="5" t="str">
        <f>IF(AND('3º Saneamento'!$O177&gt;30%,'3º Saneamento'!D177&gt;='3º Saneamento'!$P177,'3º Saneamento'!D177&lt;='3º Saneamento'!$Q177,COUNT('3º Saneamento'!$C177:$L177)&gt;3,OR('3º Saneamento'!$N177&lt;&gt;'2º Saneamento'!$N177,'3º Saneamento'!$O177&lt;&gt;'2º Saneamento'!$O177,'3º Saneamento'!$P177&lt;&gt;'2º Saneamento'!$P177)),'3º Saneamento'!D177," ")</f>
        <v xml:space="preserve"> </v>
      </c>
      <c r="E177" s="5" t="str">
        <f>IF(AND('3º Saneamento'!$O177&gt;30%,'3º Saneamento'!E177&gt;='3º Saneamento'!$P177,'3º Saneamento'!E177&lt;='3º Saneamento'!$Q177,COUNT('3º Saneamento'!$C177:$L177)&gt;3,OR('3º Saneamento'!$N177&lt;&gt;'2º Saneamento'!$N177,'3º Saneamento'!$O177&lt;&gt;'2º Saneamento'!$O177,'3º Saneamento'!$P177&lt;&gt;'2º Saneamento'!$P177)),'3º Saneamento'!E177," ")</f>
        <v xml:space="preserve"> </v>
      </c>
      <c r="F177" s="5" t="str">
        <f>IF(AND('3º Saneamento'!$O177&gt;30%,'3º Saneamento'!F177&gt;='3º Saneamento'!$P177,'3º Saneamento'!F177&lt;='3º Saneamento'!$Q177,COUNT('3º Saneamento'!$C177:$L177)&gt;3,OR('3º Saneamento'!$N177&lt;&gt;'2º Saneamento'!$N177,'3º Saneamento'!$O177&lt;&gt;'2º Saneamento'!$O177,'3º Saneamento'!$P177&lt;&gt;'2º Saneamento'!$P177)),'3º Saneamento'!F177," ")</f>
        <v xml:space="preserve"> </v>
      </c>
      <c r="G177" s="5" t="str">
        <f>IF(AND('3º Saneamento'!$O177&gt;30%,'3º Saneamento'!G177&gt;='3º Saneamento'!$P177,'3º Saneamento'!G177&lt;='3º Saneamento'!$Q177,COUNT('3º Saneamento'!$C177:$L177)&gt;3,OR('3º Saneamento'!$N177&lt;&gt;'2º Saneamento'!$N177,'3º Saneamento'!$O177&lt;&gt;'2º Saneamento'!$O177,'3º Saneamento'!$P177&lt;&gt;'2º Saneamento'!$P177)),'3º Saneamento'!G177," ")</f>
        <v xml:space="preserve"> </v>
      </c>
      <c r="H177" s="5" t="str">
        <f>IF(AND('3º Saneamento'!$O177&gt;30%,'3º Saneamento'!H177&gt;='3º Saneamento'!$P177,'3º Saneamento'!H177&lt;='3º Saneamento'!$Q177,COUNT('3º Saneamento'!$C177:$L177)&gt;3,OR('3º Saneamento'!$N177&lt;&gt;'2º Saneamento'!$N177,'3º Saneamento'!$O177&lt;&gt;'2º Saneamento'!$O177,'3º Saneamento'!$P177&lt;&gt;'2º Saneamento'!$P177)),'3º Saneamento'!H177," ")</f>
        <v xml:space="preserve"> </v>
      </c>
      <c r="I177" s="5" t="str">
        <f>IF(AND('3º Saneamento'!$O177&gt;30%,'3º Saneamento'!I177&gt;='3º Saneamento'!$P177,'3º Saneamento'!I177&lt;='3º Saneamento'!$Q177,COUNT('3º Saneamento'!$C177:$L177)&gt;3,OR('3º Saneamento'!$N177&lt;&gt;'2º Saneamento'!$N177,'3º Saneamento'!$O177&lt;&gt;'2º Saneamento'!$O177,'3º Saneamento'!$P177&lt;&gt;'2º Saneamento'!$P177)),'3º Saneamento'!I177," ")</f>
        <v xml:space="preserve"> </v>
      </c>
      <c r="J177" s="5" t="str">
        <f>IF(AND('3º Saneamento'!$O177&gt;30%,'3º Saneamento'!J177&gt;='3º Saneamento'!$P177,'3º Saneamento'!J177&lt;='3º Saneamento'!$Q177,COUNT('3º Saneamento'!$C177:$L177)&gt;3,OR('3º Saneamento'!$N177&lt;&gt;'2º Saneamento'!$N177,'3º Saneamento'!$O177&lt;&gt;'2º Saneamento'!$O177,'3º Saneamento'!$P177&lt;&gt;'2º Saneamento'!$P177)),'3º Saneamento'!J177," ")</f>
        <v xml:space="preserve"> </v>
      </c>
      <c r="K177" s="5" t="str">
        <f>IF(AND('3º Saneamento'!$O177&gt;30%,'3º Saneamento'!K177&gt;='3º Saneamento'!$P177,'3º Saneamento'!K177&lt;='3º Saneamento'!$Q177,COUNT('3º Saneamento'!$C177:$L177)&gt;3,OR('3º Saneamento'!$N177&lt;&gt;'2º Saneamento'!$N177,'3º Saneamento'!$O177&lt;&gt;'2º Saneamento'!$O177,'3º Saneamento'!$P177&lt;&gt;'2º Saneamento'!$P177)),'3º Saneamento'!K177," ")</f>
        <v xml:space="preserve"> </v>
      </c>
      <c r="L177" s="5" t="str">
        <f>IF(AND('3º Saneamento'!$O177&gt;30%,'3º Saneamento'!L177&gt;='3º Saneamento'!$P177,'3º Saneamento'!L177&lt;='3º Saneamento'!$Q177,COUNT('3º Saneamento'!$C177:$L177)&gt;3,OR('3º Saneamento'!$N177&lt;&gt;'2º Saneamento'!$N177,'3º Saneamento'!$O177&lt;&gt;'2º Saneamento'!$O177,'3º Saneamento'!$P177&lt;&gt;'2º Saneamento'!$P177)),'3º Saneamento'!L177," ")</f>
        <v xml:space="preserve"> </v>
      </c>
      <c r="M177" s="44" t="str">
        <f t="shared" si="15"/>
        <v/>
      </c>
      <c r="N177" s="7" t="str">
        <f t="shared" si="16"/>
        <v/>
      </c>
      <c r="O177" s="8" t="str">
        <f t="shared" si="17"/>
        <v/>
      </c>
      <c r="P177" s="6" t="str">
        <f t="shared" si="18"/>
        <v/>
      </c>
      <c r="Q177" s="5" t="str">
        <f t="shared" si="19"/>
        <v/>
      </c>
    </row>
    <row r="178" spans="1:17" ht="12.75" customHeight="1" x14ac:dyDescent="0.25">
      <c r="A178" s="3" t="str">
        <f>IF('Série original'!$A178&lt;&gt;"",'Série original'!$A178,"")</f>
        <v/>
      </c>
      <c r="B178" s="4" t="str">
        <f>IF('Série original'!$B178&lt;&gt;"",'Série original'!$B178,"")</f>
        <v/>
      </c>
      <c r="C178" s="5" t="str">
        <f>IF(AND('3º Saneamento'!$O178&gt;30%,'3º Saneamento'!C178&gt;='3º Saneamento'!$P178,'3º Saneamento'!C178&lt;='3º Saneamento'!$Q178,COUNT('3º Saneamento'!$C178:$L178)&gt;3,OR('3º Saneamento'!$N178&lt;&gt;'2º Saneamento'!$N178,'3º Saneamento'!$O178&lt;&gt;'2º Saneamento'!$O178,'3º Saneamento'!$P178&lt;&gt;'2º Saneamento'!$P178)),'3º Saneamento'!C178," ")</f>
        <v xml:space="preserve"> </v>
      </c>
      <c r="D178" s="5" t="str">
        <f>IF(AND('3º Saneamento'!$O178&gt;30%,'3º Saneamento'!D178&gt;='3º Saneamento'!$P178,'3º Saneamento'!D178&lt;='3º Saneamento'!$Q178,COUNT('3º Saneamento'!$C178:$L178)&gt;3,OR('3º Saneamento'!$N178&lt;&gt;'2º Saneamento'!$N178,'3º Saneamento'!$O178&lt;&gt;'2º Saneamento'!$O178,'3º Saneamento'!$P178&lt;&gt;'2º Saneamento'!$P178)),'3º Saneamento'!D178," ")</f>
        <v xml:space="preserve"> </v>
      </c>
      <c r="E178" s="5" t="str">
        <f>IF(AND('3º Saneamento'!$O178&gt;30%,'3º Saneamento'!E178&gt;='3º Saneamento'!$P178,'3º Saneamento'!E178&lt;='3º Saneamento'!$Q178,COUNT('3º Saneamento'!$C178:$L178)&gt;3,OR('3º Saneamento'!$N178&lt;&gt;'2º Saneamento'!$N178,'3º Saneamento'!$O178&lt;&gt;'2º Saneamento'!$O178,'3º Saneamento'!$P178&lt;&gt;'2º Saneamento'!$P178)),'3º Saneamento'!E178," ")</f>
        <v xml:space="preserve"> </v>
      </c>
      <c r="F178" s="5" t="str">
        <f>IF(AND('3º Saneamento'!$O178&gt;30%,'3º Saneamento'!F178&gt;='3º Saneamento'!$P178,'3º Saneamento'!F178&lt;='3º Saneamento'!$Q178,COUNT('3º Saneamento'!$C178:$L178)&gt;3,OR('3º Saneamento'!$N178&lt;&gt;'2º Saneamento'!$N178,'3º Saneamento'!$O178&lt;&gt;'2º Saneamento'!$O178,'3º Saneamento'!$P178&lt;&gt;'2º Saneamento'!$P178)),'3º Saneamento'!F178," ")</f>
        <v xml:space="preserve"> </v>
      </c>
      <c r="G178" s="5" t="str">
        <f>IF(AND('3º Saneamento'!$O178&gt;30%,'3º Saneamento'!G178&gt;='3º Saneamento'!$P178,'3º Saneamento'!G178&lt;='3º Saneamento'!$Q178,COUNT('3º Saneamento'!$C178:$L178)&gt;3,OR('3º Saneamento'!$N178&lt;&gt;'2º Saneamento'!$N178,'3º Saneamento'!$O178&lt;&gt;'2º Saneamento'!$O178,'3º Saneamento'!$P178&lt;&gt;'2º Saneamento'!$P178)),'3º Saneamento'!G178," ")</f>
        <v xml:space="preserve"> </v>
      </c>
      <c r="H178" s="5" t="str">
        <f>IF(AND('3º Saneamento'!$O178&gt;30%,'3º Saneamento'!H178&gt;='3º Saneamento'!$P178,'3º Saneamento'!H178&lt;='3º Saneamento'!$Q178,COUNT('3º Saneamento'!$C178:$L178)&gt;3,OR('3º Saneamento'!$N178&lt;&gt;'2º Saneamento'!$N178,'3º Saneamento'!$O178&lt;&gt;'2º Saneamento'!$O178,'3º Saneamento'!$P178&lt;&gt;'2º Saneamento'!$P178)),'3º Saneamento'!H178," ")</f>
        <v xml:space="preserve"> </v>
      </c>
      <c r="I178" s="5" t="str">
        <f>IF(AND('3º Saneamento'!$O178&gt;30%,'3º Saneamento'!I178&gt;='3º Saneamento'!$P178,'3º Saneamento'!I178&lt;='3º Saneamento'!$Q178,COUNT('3º Saneamento'!$C178:$L178)&gt;3,OR('3º Saneamento'!$N178&lt;&gt;'2º Saneamento'!$N178,'3º Saneamento'!$O178&lt;&gt;'2º Saneamento'!$O178,'3º Saneamento'!$P178&lt;&gt;'2º Saneamento'!$P178)),'3º Saneamento'!I178," ")</f>
        <v xml:space="preserve"> </v>
      </c>
      <c r="J178" s="5" t="str">
        <f>IF(AND('3º Saneamento'!$O178&gt;30%,'3º Saneamento'!J178&gt;='3º Saneamento'!$P178,'3º Saneamento'!J178&lt;='3º Saneamento'!$Q178,COUNT('3º Saneamento'!$C178:$L178)&gt;3,OR('3º Saneamento'!$N178&lt;&gt;'2º Saneamento'!$N178,'3º Saneamento'!$O178&lt;&gt;'2º Saneamento'!$O178,'3º Saneamento'!$P178&lt;&gt;'2º Saneamento'!$P178)),'3º Saneamento'!J178," ")</f>
        <v xml:space="preserve"> </v>
      </c>
      <c r="K178" s="5" t="str">
        <f>IF(AND('3º Saneamento'!$O178&gt;30%,'3º Saneamento'!K178&gt;='3º Saneamento'!$P178,'3º Saneamento'!K178&lt;='3º Saneamento'!$Q178,COUNT('3º Saneamento'!$C178:$L178)&gt;3,OR('3º Saneamento'!$N178&lt;&gt;'2º Saneamento'!$N178,'3º Saneamento'!$O178&lt;&gt;'2º Saneamento'!$O178,'3º Saneamento'!$P178&lt;&gt;'2º Saneamento'!$P178)),'3º Saneamento'!K178," ")</f>
        <v xml:space="preserve"> </v>
      </c>
      <c r="L178" s="5" t="str">
        <f>IF(AND('3º Saneamento'!$O178&gt;30%,'3º Saneamento'!L178&gt;='3º Saneamento'!$P178,'3º Saneamento'!L178&lt;='3º Saneamento'!$Q178,COUNT('3º Saneamento'!$C178:$L178)&gt;3,OR('3º Saneamento'!$N178&lt;&gt;'2º Saneamento'!$N178,'3º Saneamento'!$O178&lt;&gt;'2º Saneamento'!$O178,'3º Saneamento'!$P178&lt;&gt;'2º Saneamento'!$P178)),'3º Saneamento'!L178," ")</f>
        <v xml:space="preserve"> </v>
      </c>
      <c r="M178" s="44" t="str">
        <f t="shared" si="15"/>
        <v/>
      </c>
      <c r="N178" s="7" t="str">
        <f t="shared" si="16"/>
        <v/>
      </c>
      <c r="O178" s="8" t="str">
        <f t="shared" si="17"/>
        <v/>
      </c>
      <c r="P178" s="6" t="str">
        <f t="shared" si="18"/>
        <v/>
      </c>
      <c r="Q178" s="5" t="str">
        <f t="shared" si="19"/>
        <v/>
      </c>
    </row>
    <row r="179" spans="1:17" ht="12.75" customHeight="1" x14ac:dyDescent="0.25">
      <c r="A179" s="3" t="str">
        <f>IF('Série original'!$A179&lt;&gt;"",'Série original'!$A179,"")</f>
        <v/>
      </c>
      <c r="B179" s="4" t="str">
        <f>IF('Série original'!$B179&lt;&gt;"",'Série original'!$B179,"")</f>
        <v/>
      </c>
      <c r="C179" s="5" t="str">
        <f>IF(AND('3º Saneamento'!$O179&gt;30%,'3º Saneamento'!C179&gt;='3º Saneamento'!$P179,'3º Saneamento'!C179&lt;='3º Saneamento'!$Q179,COUNT('3º Saneamento'!$C179:$L179)&gt;3,OR('3º Saneamento'!$N179&lt;&gt;'2º Saneamento'!$N179,'3º Saneamento'!$O179&lt;&gt;'2º Saneamento'!$O179,'3º Saneamento'!$P179&lt;&gt;'2º Saneamento'!$P179)),'3º Saneamento'!C179," ")</f>
        <v xml:space="preserve"> </v>
      </c>
      <c r="D179" s="5" t="str">
        <f>IF(AND('3º Saneamento'!$O179&gt;30%,'3º Saneamento'!D179&gt;='3º Saneamento'!$P179,'3º Saneamento'!D179&lt;='3º Saneamento'!$Q179,COUNT('3º Saneamento'!$C179:$L179)&gt;3,OR('3º Saneamento'!$N179&lt;&gt;'2º Saneamento'!$N179,'3º Saneamento'!$O179&lt;&gt;'2º Saneamento'!$O179,'3º Saneamento'!$P179&lt;&gt;'2º Saneamento'!$P179)),'3º Saneamento'!D179," ")</f>
        <v xml:space="preserve"> </v>
      </c>
      <c r="E179" s="5" t="str">
        <f>IF(AND('3º Saneamento'!$O179&gt;30%,'3º Saneamento'!E179&gt;='3º Saneamento'!$P179,'3º Saneamento'!E179&lt;='3º Saneamento'!$Q179,COUNT('3º Saneamento'!$C179:$L179)&gt;3,OR('3º Saneamento'!$N179&lt;&gt;'2º Saneamento'!$N179,'3º Saneamento'!$O179&lt;&gt;'2º Saneamento'!$O179,'3º Saneamento'!$P179&lt;&gt;'2º Saneamento'!$P179)),'3º Saneamento'!E179," ")</f>
        <v xml:space="preserve"> </v>
      </c>
      <c r="F179" s="5" t="str">
        <f>IF(AND('3º Saneamento'!$O179&gt;30%,'3º Saneamento'!F179&gt;='3º Saneamento'!$P179,'3º Saneamento'!F179&lt;='3º Saneamento'!$Q179,COUNT('3º Saneamento'!$C179:$L179)&gt;3,OR('3º Saneamento'!$N179&lt;&gt;'2º Saneamento'!$N179,'3º Saneamento'!$O179&lt;&gt;'2º Saneamento'!$O179,'3º Saneamento'!$P179&lt;&gt;'2º Saneamento'!$P179)),'3º Saneamento'!F179," ")</f>
        <v xml:space="preserve"> </v>
      </c>
      <c r="G179" s="5" t="str">
        <f>IF(AND('3º Saneamento'!$O179&gt;30%,'3º Saneamento'!G179&gt;='3º Saneamento'!$P179,'3º Saneamento'!G179&lt;='3º Saneamento'!$Q179,COUNT('3º Saneamento'!$C179:$L179)&gt;3,OR('3º Saneamento'!$N179&lt;&gt;'2º Saneamento'!$N179,'3º Saneamento'!$O179&lt;&gt;'2º Saneamento'!$O179,'3º Saneamento'!$P179&lt;&gt;'2º Saneamento'!$P179)),'3º Saneamento'!G179," ")</f>
        <v xml:space="preserve"> </v>
      </c>
      <c r="H179" s="5" t="str">
        <f>IF(AND('3º Saneamento'!$O179&gt;30%,'3º Saneamento'!H179&gt;='3º Saneamento'!$P179,'3º Saneamento'!H179&lt;='3º Saneamento'!$Q179,COUNT('3º Saneamento'!$C179:$L179)&gt;3,OR('3º Saneamento'!$N179&lt;&gt;'2º Saneamento'!$N179,'3º Saneamento'!$O179&lt;&gt;'2º Saneamento'!$O179,'3º Saneamento'!$P179&lt;&gt;'2º Saneamento'!$P179)),'3º Saneamento'!H179," ")</f>
        <v xml:space="preserve"> </v>
      </c>
      <c r="I179" s="5" t="str">
        <f>IF(AND('3º Saneamento'!$O179&gt;30%,'3º Saneamento'!I179&gt;='3º Saneamento'!$P179,'3º Saneamento'!I179&lt;='3º Saneamento'!$Q179,COUNT('3º Saneamento'!$C179:$L179)&gt;3,OR('3º Saneamento'!$N179&lt;&gt;'2º Saneamento'!$N179,'3º Saneamento'!$O179&lt;&gt;'2º Saneamento'!$O179,'3º Saneamento'!$P179&lt;&gt;'2º Saneamento'!$P179)),'3º Saneamento'!I179," ")</f>
        <v xml:space="preserve"> </v>
      </c>
      <c r="J179" s="5" t="str">
        <f>IF(AND('3º Saneamento'!$O179&gt;30%,'3º Saneamento'!J179&gt;='3º Saneamento'!$P179,'3º Saneamento'!J179&lt;='3º Saneamento'!$Q179,COUNT('3º Saneamento'!$C179:$L179)&gt;3,OR('3º Saneamento'!$N179&lt;&gt;'2º Saneamento'!$N179,'3º Saneamento'!$O179&lt;&gt;'2º Saneamento'!$O179,'3º Saneamento'!$P179&lt;&gt;'2º Saneamento'!$P179)),'3º Saneamento'!J179," ")</f>
        <v xml:space="preserve"> </v>
      </c>
      <c r="K179" s="5" t="str">
        <f>IF(AND('3º Saneamento'!$O179&gt;30%,'3º Saneamento'!K179&gt;='3º Saneamento'!$P179,'3º Saneamento'!K179&lt;='3º Saneamento'!$Q179,COUNT('3º Saneamento'!$C179:$L179)&gt;3,OR('3º Saneamento'!$N179&lt;&gt;'2º Saneamento'!$N179,'3º Saneamento'!$O179&lt;&gt;'2º Saneamento'!$O179,'3º Saneamento'!$P179&lt;&gt;'2º Saneamento'!$P179)),'3º Saneamento'!K179," ")</f>
        <v xml:space="preserve"> </v>
      </c>
      <c r="L179" s="5" t="str">
        <f>IF(AND('3º Saneamento'!$O179&gt;30%,'3º Saneamento'!L179&gt;='3º Saneamento'!$P179,'3º Saneamento'!L179&lt;='3º Saneamento'!$Q179,COUNT('3º Saneamento'!$C179:$L179)&gt;3,OR('3º Saneamento'!$N179&lt;&gt;'2º Saneamento'!$N179,'3º Saneamento'!$O179&lt;&gt;'2º Saneamento'!$O179,'3º Saneamento'!$P179&lt;&gt;'2º Saneamento'!$P179)),'3º Saneamento'!L179," ")</f>
        <v xml:space="preserve"> </v>
      </c>
      <c r="M179" s="44" t="str">
        <f t="shared" si="15"/>
        <v/>
      </c>
      <c r="N179" s="7" t="str">
        <f t="shared" si="16"/>
        <v/>
      </c>
      <c r="O179" s="8" t="str">
        <f t="shared" si="17"/>
        <v/>
      </c>
      <c r="P179" s="6" t="str">
        <f t="shared" si="18"/>
        <v/>
      </c>
      <c r="Q179" s="5" t="str">
        <f t="shared" si="19"/>
        <v/>
      </c>
    </row>
    <row r="180" spans="1:17" ht="12.75" customHeight="1" x14ac:dyDescent="0.25">
      <c r="A180" s="3" t="str">
        <f>IF('Série original'!$A180&lt;&gt;"",'Série original'!$A180,"")</f>
        <v/>
      </c>
      <c r="B180" s="4" t="str">
        <f>IF('Série original'!$B180&lt;&gt;"",'Série original'!$B180,"")</f>
        <v/>
      </c>
      <c r="C180" s="5" t="str">
        <f>IF(AND('3º Saneamento'!$O180&gt;30%,'3º Saneamento'!C180&gt;='3º Saneamento'!$P180,'3º Saneamento'!C180&lt;='3º Saneamento'!$Q180,COUNT('3º Saneamento'!$C180:$L180)&gt;3,OR('3º Saneamento'!$N180&lt;&gt;'2º Saneamento'!$N180,'3º Saneamento'!$O180&lt;&gt;'2º Saneamento'!$O180,'3º Saneamento'!$P180&lt;&gt;'2º Saneamento'!$P180)),'3º Saneamento'!C180," ")</f>
        <v xml:space="preserve"> </v>
      </c>
      <c r="D180" s="5" t="str">
        <f>IF(AND('3º Saneamento'!$O180&gt;30%,'3º Saneamento'!D180&gt;='3º Saneamento'!$P180,'3º Saneamento'!D180&lt;='3º Saneamento'!$Q180,COUNT('3º Saneamento'!$C180:$L180)&gt;3,OR('3º Saneamento'!$N180&lt;&gt;'2º Saneamento'!$N180,'3º Saneamento'!$O180&lt;&gt;'2º Saneamento'!$O180,'3º Saneamento'!$P180&lt;&gt;'2º Saneamento'!$P180)),'3º Saneamento'!D180," ")</f>
        <v xml:space="preserve"> </v>
      </c>
      <c r="E180" s="5" t="str">
        <f>IF(AND('3º Saneamento'!$O180&gt;30%,'3º Saneamento'!E180&gt;='3º Saneamento'!$P180,'3º Saneamento'!E180&lt;='3º Saneamento'!$Q180,COUNT('3º Saneamento'!$C180:$L180)&gt;3,OR('3º Saneamento'!$N180&lt;&gt;'2º Saneamento'!$N180,'3º Saneamento'!$O180&lt;&gt;'2º Saneamento'!$O180,'3º Saneamento'!$P180&lt;&gt;'2º Saneamento'!$P180)),'3º Saneamento'!E180," ")</f>
        <v xml:space="preserve"> </v>
      </c>
      <c r="F180" s="5" t="str">
        <f>IF(AND('3º Saneamento'!$O180&gt;30%,'3º Saneamento'!F180&gt;='3º Saneamento'!$P180,'3º Saneamento'!F180&lt;='3º Saneamento'!$Q180,COUNT('3º Saneamento'!$C180:$L180)&gt;3,OR('3º Saneamento'!$N180&lt;&gt;'2º Saneamento'!$N180,'3º Saneamento'!$O180&lt;&gt;'2º Saneamento'!$O180,'3º Saneamento'!$P180&lt;&gt;'2º Saneamento'!$P180)),'3º Saneamento'!F180," ")</f>
        <v xml:space="preserve"> </v>
      </c>
      <c r="G180" s="5" t="str">
        <f>IF(AND('3º Saneamento'!$O180&gt;30%,'3º Saneamento'!G180&gt;='3º Saneamento'!$P180,'3º Saneamento'!G180&lt;='3º Saneamento'!$Q180,COUNT('3º Saneamento'!$C180:$L180)&gt;3,OR('3º Saneamento'!$N180&lt;&gt;'2º Saneamento'!$N180,'3º Saneamento'!$O180&lt;&gt;'2º Saneamento'!$O180,'3º Saneamento'!$P180&lt;&gt;'2º Saneamento'!$P180)),'3º Saneamento'!G180," ")</f>
        <v xml:space="preserve"> </v>
      </c>
      <c r="H180" s="5" t="str">
        <f>IF(AND('3º Saneamento'!$O180&gt;30%,'3º Saneamento'!H180&gt;='3º Saneamento'!$P180,'3º Saneamento'!H180&lt;='3º Saneamento'!$Q180,COUNT('3º Saneamento'!$C180:$L180)&gt;3,OR('3º Saneamento'!$N180&lt;&gt;'2º Saneamento'!$N180,'3º Saneamento'!$O180&lt;&gt;'2º Saneamento'!$O180,'3º Saneamento'!$P180&lt;&gt;'2º Saneamento'!$P180)),'3º Saneamento'!H180," ")</f>
        <v xml:space="preserve"> </v>
      </c>
      <c r="I180" s="5" t="str">
        <f>IF(AND('3º Saneamento'!$O180&gt;30%,'3º Saneamento'!I180&gt;='3º Saneamento'!$P180,'3º Saneamento'!I180&lt;='3º Saneamento'!$Q180,COUNT('3º Saneamento'!$C180:$L180)&gt;3,OR('3º Saneamento'!$N180&lt;&gt;'2º Saneamento'!$N180,'3º Saneamento'!$O180&lt;&gt;'2º Saneamento'!$O180,'3º Saneamento'!$P180&lt;&gt;'2º Saneamento'!$P180)),'3º Saneamento'!I180," ")</f>
        <v xml:space="preserve"> </v>
      </c>
      <c r="J180" s="5" t="str">
        <f>IF(AND('3º Saneamento'!$O180&gt;30%,'3º Saneamento'!J180&gt;='3º Saneamento'!$P180,'3º Saneamento'!J180&lt;='3º Saneamento'!$Q180,COUNT('3º Saneamento'!$C180:$L180)&gt;3,OR('3º Saneamento'!$N180&lt;&gt;'2º Saneamento'!$N180,'3º Saneamento'!$O180&lt;&gt;'2º Saneamento'!$O180,'3º Saneamento'!$P180&lt;&gt;'2º Saneamento'!$P180)),'3º Saneamento'!J180," ")</f>
        <v xml:space="preserve"> </v>
      </c>
      <c r="K180" s="5" t="str">
        <f>IF(AND('3º Saneamento'!$O180&gt;30%,'3º Saneamento'!K180&gt;='3º Saneamento'!$P180,'3º Saneamento'!K180&lt;='3º Saneamento'!$Q180,COUNT('3º Saneamento'!$C180:$L180)&gt;3,OR('3º Saneamento'!$N180&lt;&gt;'2º Saneamento'!$N180,'3º Saneamento'!$O180&lt;&gt;'2º Saneamento'!$O180,'3º Saneamento'!$P180&lt;&gt;'2º Saneamento'!$P180)),'3º Saneamento'!K180," ")</f>
        <v xml:space="preserve"> </v>
      </c>
      <c r="L180" s="5" t="str">
        <f>IF(AND('3º Saneamento'!$O180&gt;30%,'3º Saneamento'!L180&gt;='3º Saneamento'!$P180,'3º Saneamento'!L180&lt;='3º Saneamento'!$Q180,COUNT('3º Saneamento'!$C180:$L180)&gt;3,OR('3º Saneamento'!$N180&lt;&gt;'2º Saneamento'!$N180,'3º Saneamento'!$O180&lt;&gt;'2º Saneamento'!$O180,'3º Saneamento'!$P180&lt;&gt;'2º Saneamento'!$P180)),'3º Saneamento'!L180," ")</f>
        <v xml:space="preserve"> </v>
      </c>
      <c r="M180" s="44" t="str">
        <f t="shared" si="15"/>
        <v/>
      </c>
      <c r="N180" s="7" t="str">
        <f t="shared" si="16"/>
        <v/>
      </c>
      <c r="O180" s="8" t="str">
        <f t="shared" si="17"/>
        <v/>
      </c>
      <c r="P180" s="6" t="str">
        <f t="shared" si="18"/>
        <v/>
      </c>
      <c r="Q180" s="5" t="str">
        <f t="shared" si="19"/>
        <v/>
      </c>
    </row>
    <row r="181" spans="1:17" ht="12.75" customHeight="1" x14ac:dyDescent="0.25">
      <c r="A181" s="3" t="str">
        <f>IF('Série original'!$A181&lt;&gt;"",'Série original'!$A181,"")</f>
        <v/>
      </c>
      <c r="B181" s="4" t="str">
        <f>IF('Série original'!$B181&lt;&gt;"",'Série original'!$B181,"")</f>
        <v/>
      </c>
      <c r="C181" s="5" t="str">
        <f>IF(AND('3º Saneamento'!$O181&gt;30%,'3º Saneamento'!C181&gt;='3º Saneamento'!$P181,'3º Saneamento'!C181&lt;='3º Saneamento'!$Q181,COUNT('3º Saneamento'!$C181:$L181)&gt;3,OR('3º Saneamento'!$N181&lt;&gt;'2º Saneamento'!$N181,'3º Saneamento'!$O181&lt;&gt;'2º Saneamento'!$O181,'3º Saneamento'!$P181&lt;&gt;'2º Saneamento'!$P181)),'3º Saneamento'!C181," ")</f>
        <v xml:space="preserve"> </v>
      </c>
      <c r="D181" s="5" t="str">
        <f>IF(AND('3º Saneamento'!$O181&gt;30%,'3º Saneamento'!D181&gt;='3º Saneamento'!$P181,'3º Saneamento'!D181&lt;='3º Saneamento'!$Q181,COUNT('3º Saneamento'!$C181:$L181)&gt;3,OR('3º Saneamento'!$N181&lt;&gt;'2º Saneamento'!$N181,'3º Saneamento'!$O181&lt;&gt;'2º Saneamento'!$O181,'3º Saneamento'!$P181&lt;&gt;'2º Saneamento'!$P181)),'3º Saneamento'!D181," ")</f>
        <v xml:space="preserve"> </v>
      </c>
      <c r="E181" s="5" t="str">
        <f>IF(AND('3º Saneamento'!$O181&gt;30%,'3º Saneamento'!E181&gt;='3º Saneamento'!$P181,'3º Saneamento'!E181&lt;='3º Saneamento'!$Q181,COUNT('3º Saneamento'!$C181:$L181)&gt;3,OR('3º Saneamento'!$N181&lt;&gt;'2º Saneamento'!$N181,'3º Saneamento'!$O181&lt;&gt;'2º Saneamento'!$O181,'3º Saneamento'!$P181&lt;&gt;'2º Saneamento'!$P181)),'3º Saneamento'!E181," ")</f>
        <v xml:space="preserve"> </v>
      </c>
      <c r="F181" s="5" t="str">
        <f>IF(AND('3º Saneamento'!$O181&gt;30%,'3º Saneamento'!F181&gt;='3º Saneamento'!$P181,'3º Saneamento'!F181&lt;='3º Saneamento'!$Q181,COUNT('3º Saneamento'!$C181:$L181)&gt;3,OR('3º Saneamento'!$N181&lt;&gt;'2º Saneamento'!$N181,'3º Saneamento'!$O181&lt;&gt;'2º Saneamento'!$O181,'3º Saneamento'!$P181&lt;&gt;'2º Saneamento'!$P181)),'3º Saneamento'!F181," ")</f>
        <v xml:space="preserve"> </v>
      </c>
      <c r="G181" s="5" t="str">
        <f>IF(AND('3º Saneamento'!$O181&gt;30%,'3º Saneamento'!G181&gt;='3º Saneamento'!$P181,'3º Saneamento'!G181&lt;='3º Saneamento'!$Q181,COUNT('3º Saneamento'!$C181:$L181)&gt;3,OR('3º Saneamento'!$N181&lt;&gt;'2º Saneamento'!$N181,'3º Saneamento'!$O181&lt;&gt;'2º Saneamento'!$O181,'3º Saneamento'!$P181&lt;&gt;'2º Saneamento'!$P181)),'3º Saneamento'!G181," ")</f>
        <v xml:space="preserve"> </v>
      </c>
      <c r="H181" s="5" t="str">
        <f>IF(AND('3º Saneamento'!$O181&gt;30%,'3º Saneamento'!H181&gt;='3º Saneamento'!$P181,'3º Saneamento'!H181&lt;='3º Saneamento'!$Q181,COUNT('3º Saneamento'!$C181:$L181)&gt;3,OR('3º Saneamento'!$N181&lt;&gt;'2º Saneamento'!$N181,'3º Saneamento'!$O181&lt;&gt;'2º Saneamento'!$O181,'3º Saneamento'!$P181&lt;&gt;'2º Saneamento'!$P181)),'3º Saneamento'!H181," ")</f>
        <v xml:space="preserve"> </v>
      </c>
      <c r="I181" s="5" t="str">
        <f>IF(AND('3º Saneamento'!$O181&gt;30%,'3º Saneamento'!I181&gt;='3º Saneamento'!$P181,'3º Saneamento'!I181&lt;='3º Saneamento'!$Q181,COUNT('3º Saneamento'!$C181:$L181)&gt;3,OR('3º Saneamento'!$N181&lt;&gt;'2º Saneamento'!$N181,'3º Saneamento'!$O181&lt;&gt;'2º Saneamento'!$O181,'3º Saneamento'!$P181&lt;&gt;'2º Saneamento'!$P181)),'3º Saneamento'!I181," ")</f>
        <v xml:space="preserve"> </v>
      </c>
      <c r="J181" s="5" t="str">
        <f>IF(AND('3º Saneamento'!$O181&gt;30%,'3º Saneamento'!J181&gt;='3º Saneamento'!$P181,'3º Saneamento'!J181&lt;='3º Saneamento'!$Q181,COUNT('3º Saneamento'!$C181:$L181)&gt;3,OR('3º Saneamento'!$N181&lt;&gt;'2º Saneamento'!$N181,'3º Saneamento'!$O181&lt;&gt;'2º Saneamento'!$O181,'3º Saneamento'!$P181&lt;&gt;'2º Saneamento'!$P181)),'3º Saneamento'!J181," ")</f>
        <v xml:space="preserve"> </v>
      </c>
      <c r="K181" s="5" t="str">
        <f>IF(AND('3º Saneamento'!$O181&gt;30%,'3º Saneamento'!K181&gt;='3º Saneamento'!$P181,'3º Saneamento'!K181&lt;='3º Saneamento'!$Q181,COUNT('3º Saneamento'!$C181:$L181)&gt;3,OR('3º Saneamento'!$N181&lt;&gt;'2º Saneamento'!$N181,'3º Saneamento'!$O181&lt;&gt;'2º Saneamento'!$O181,'3º Saneamento'!$P181&lt;&gt;'2º Saneamento'!$P181)),'3º Saneamento'!K181," ")</f>
        <v xml:space="preserve"> </v>
      </c>
      <c r="L181" s="5" t="str">
        <f>IF(AND('3º Saneamento'!$O181&gt;30%,'3º Saneamento'!L181&gt;='3º Saneamento'!$P181,'3º Saneamento'!L181&lt;='3º Saneamento'!$Q181,COUNT('3º Saneamento'!$C181:$L181)&gt;3,OR('3º Saneamento'!$N181&lt;&gt;'2º Saneamento'!$N181,'3º Saneamento'!$O181&lt;&gt;'2º Saneamento'!$O181,'3º Saneamento'!$P181&lt;&gt;'2º Saneamento'!$P181)),'3º Saneamento'!L181," ")</f>
        <v xml:space="preserve"> </v>
      </c>
      <c r="M181" s="44" t="str">
        <f t="shared" si="15"/>
        <v/>
      </c>
      <c r="N181" s="7" t="str">
        <f t="shared" si="16"/>
        <v/>
      </c>
      <c r="O181" s="8" t="str">
        <f t="shared" si="17"/>
        <v/>
      </c>
      <c r="P181" s="6" t="str">
        <f t="shared" si="18"/>
        <v/>
      </c>
      <c r="Q181" s="5" t="str">
        <f t="shared" si="19"/>
        <v/>
      </c>
    </row>
    <row r="182" spans="1:17" ht="12.75" customHeight="1" x14ac:dyDescent="0.25">
      <c r="A182" s="3" t="str">
        <f>IF('Série original'!$A182&lt;&gt;"",'Série original'!$A182,"")</f>
        <v/>
      </c>
      <c r="B182" s="4" t="str">
        <f>IF('Série original'!$B182&lt;&gt;"",'Série original'!$B182,"")</f>
        <v/>
      </c>
      <c r="C182" s="5" t="str">
        <f>IF(AND('3º Saneamento'!$O182&gt;30%,'3º Saneamento'!C182&gt;='3º Saneamento'!$P182,'3º Saneamento'!C182&lt;='3º Saneamento'!$Q182,COUNT('3º Saneamento'!$C182:$L182)&gt;3,OR('3º Saneamento'!$N182&lt;&gt;'2º Saneamento'!$N182,'3º Saneamento'!$O182&lt;&gt;'2º Saneamento'!$O182,'3º Saneamento'!$P182&lt;&gt;'2º Saneamento'!$P182)),'3º Saneamento'!C182," ")</f>
        <v xml:space="preserve"> </v>
      </c>
      <c r="D182" s="5" t="str">
        <f>IF(AND('3º Saneamento'!$O182&gt;30%,'3º Saneamento'!D182&gt;='3º Saneamento'!$P182,'3º Saneamento'!D182&lt;='3º Saneamento'!$Q182,COUNT('3º Saneamento'!$C182:$L182)&gt;3,OR('3º Saneamento'!$N182&lt;&gt;'2º Saneamento'!$N182,'3º Saneamento'!$O182&lt;&gt;'2º Saneamento'!$O182,'3º Saneamento'!$P182&lt;&gt;'2º Saneamento'!$P182)),'3º Saneamento'!D182," ")</f>
        <v xml:space="preserve"> </v>
      </c>
      <c r="E182" s="5" t="str">
        <f>IF(AND('3º Saneamento'!$O182&gt;30%,'3º Saneamento'!E182&gt;='3º Saneamento'!$P182,'3º Saneamento'!E182&lt;='3º Saneamento'!$Q182,COUNT('3º Saneamento'!$C182:$L182)&gt;3,OR('3º Saneamento'!$N182&lt;&gt;'2º Saneamento'!$N182,'3º Saneamento'!$O182&lt;&gt;'2º Saneamento'!$O182,'3º Saneamento'!$P182&lt;&gt;'2º Saneamento'!$P182)),'3º Saneamento'!E182," ")</f>
        <v xml:space="preserve"> </v>
      </c>
      <c r="F182" s="5" t="str">
        <f>IF(AND('3º Saneamento'!$O182&gt;30%,'3º Saneamento'!F182&gt;='3º Saneamento'!$P182,'3º Saneamento'!F182&lt;='3º Saneamento'!$Q182,COUNT('3º Saneamento'!$C182:$L182)&gt;3,OR('3º Saneamento'!$N182&lt;&gt;'2º Saneamento'!$N182,'3º Saneamento'!$O182&lt;&gt;'2º Saneamento'!$O182,'3º Saneamento'!$P182&lt;&gt;'2º Saneamento'!$P182)),'3º Saneamento'!F182," ")</f>
        <v xml:space="preserve"> </v>
      </c>
      <c r="G182" s="5" t="str">
        <f>IF(AND('3º Saneamento'!$O182&gt;30%,'3º Saneamento'!G182&gt;='3º Saneamento'!$P182,'3º Saneamento'!G182&lt;='3º Saneamento'!$Q182,COUNT('3º Saneamento'!$C182:$L182)&gt;3,OR('3º Saneamento'!$N182&lt;&gt;'2º Saneamento'!$N182,'3º Saneamento'!$O182&lt;&gt;'2º Saneamento'!$O182,'3º Saneamento'!$P182&lt;&gt;'2º Saneamento'!$P182)),'3º Saneamento'!G182," ")</f>
        <v xml:space="preserve"> </v>
      </c>
      <c r="H182" s="5" t="str">
        <f>IF(AND('3º Saneamento'!$O182&gt;30%,'3º Saneamento'!H182&gt;='3º Saneamento'!$P182,'3º Saneamento'!H182&lt;='3º Saneamento'!$Q182,COUNT('3º Saneamento'!$C182:$L182)&gt;3,OR('3º Saneamento'!$N182&lt;&gt;'2º Saneamento'!$N182,'3º Saneamento'!$O182&lt;&gt;'2º Saneamento'!$O182,'3º Saneamento'!$P182&lt;&gt;'2º Saneamento'!$P182)),'3º Saneamento'!H182," ")</f>
        <v xml:space="preserve"> </v>
      </c>
      <c r="I182" s="5" t="str">
        <f>IF(AND('3º Saneamento'!$O182&gt;30%,'3º Saneamento'!I182&gt;='3º Saneamento'!$P182,'3º Saneamento'!I182&lt;='3º Saneamento'!$Q182,COUNT('3º Saneamento'!$C182:$L182)&gt;3,OR('3º Saneamento'!$N182&lt;&gt;'2º Saneamento'!$N182,'3º Saneamento'!$O182&lt;&gt;'2º Saneamento'!$O182,'3º Saneamento'!$P182&lt;&gt;'2º Saneamento'!$P182)),'3º Saneamento'!I182," ")</f>
        <v xml:space="preserve"> </v>
      </c>
      <c r="J182" s="5" t="str">
        <f>IF(AND('3º Saneamento'!$O182&gt;30%,'3º Saneamento'!J182&gt;='3º Saneamento'!$P182,'3º Saneamento'!J182&lt;='3º Saneamento'!$Q182,COUNT('3º Saneamento'!$C182:$L182)&gt;3,OR('3º Saneamento'!$N182&lt;&gt;'2º Saneamento'!$N182,'3º Saneamento'!$O182&lt;&gt;'2º Saneamento'!$O182,'3º Saneamento'!$P182&lt;&gt;'2º Saneamento'!$P182)),'3º Saneamento'!J182," ")</f>
        <v xml:space="preserve"> </v>
      </c>
      <c r="K182" s="5" t="str">
        <f>IF(AND('3º Saneamento'!$O182&gt;30%,'3º Saneamento'!K182&gt;='3º Saneamento'!$P182,'3º Saneamento'!K182&lt;='3º Saneamento'!$Q182,COUNT('3º Saneamento'!$C182:$L182)&gt;3,OR('3º Saneamento'!$N182&lt;&gt;'2º Saneamento'!$N182,'3º Saneamento'!$O182&lt;&gt;'2º Saneamento'!$O182,'3º Saneamento'!$P182&lt;&gt;'2º Saneamento'!$P182)),'3º Saneamento'!K182," ")</f>
        <v xml:space="preserve"> </v>
      </c>
      <c r="L182" s="5" t="str">
        <f>IF(AND('3º Saneamento'!$O182&gt;30%,'3º Saneamento'!L182&gt;='3º Saneamento'!$P182,'3º Saneamento'!L182&lt;='3º Saneamento'!$Q182,COUNT('3º Saneamento'!$C182:$L182)&gt;3,OR('3º Saneamento'!$N182&lt;&gt;'2º Saneamento'!$N182,'3º Saneamento'!$O182&lt;&gt;'2º Saneamento'!$O182,'3º Saneamento'!$P182&lt;&gt;'2º Saneamento'!$P182)),'3º Saneamento'!L182," ")</f>
        <v xml:space="preserve"> </v>
      </c>
      <c r="M182" s="44" t="str">
        <f t="shared" ref="M182:M245" si="20">IFERROR(AVERAGE(C182:L182),"")</f>
        <v/>
      </c>
      <c r="N182" s="7" t="str">
        <f t="shared" ref="N182:N245" si="21">IFERROR(STDEV(C182:L182),"")</f>
        <v/>
      </c>
      <c r="O182" s="8" t="str">
        <f t="shared" ref="O182:O245" si="22">IFERROR(STDEV(C182:L182)/AVERAGE(C182:L182),"")</f>
        <v/>
      </c>
      <c r="P182" s="6" t="str">
        <f t="shared" ref="P182:P245" si="23">IFERROR(M182-N182,"")</f>
        <v/>
      </c>
      <c r="Q182" s="5" t="str">
        <f t="shared" ref="Q182:Q245" si="24">IFERROR(M182+N182,"")</f>
        <v/>
      </c>
    </row>
    <row r="183" spans="1:17" ht="12.75" customHeight="1" x14ac:dyDescent="0.25">
      <c r="A183" s="3" t="str">
        <f>IF('Série original'!$A183&lt;&gt;"",'Série original'!$A183,"")</f>
        <v/>
      </c>
      <c r="B183" s="4" t="str">
        <f>IF('Série original'!$B183&lt;&gt;"",'Série original'!$B183,"")</f>
        <v/>
      </c>
      <c r="C183" s="5" t="str">
        <f>IF(AND('3º Saneamento'!$O183&gt;30%,'3º Saneamento'!C183&gt;='3º Saneamento'!$P183,'3º Saneamento'!C183&lt;='3º Saneamento'!$Q183,COUNT('3º Saneamento'!$C183:$L183)&gt;3,OR('3º Saneamento'!$N183&lt;&gt;'2º Saneamento'!$N183,'3º Saneamento'!$O183&lt;&gt;'2º Saneamento'!$O183,'3º Saneamento'!$P183&lt;&gt;'2º Saneamento'!$P183)),'3º Saneamento'!C183," ")</f>
        <v xml:space="preserve"> </v>
      </c>
      <c r="D183" s="5" t="str">
        <f>IF(AND('3º Saneamento'!$O183&gt;30%,'3º Saneamento'!D183&gt;='3º Saneamento'!$P183,'3º Saneamento'!D183&lt;='3º Saneamento'!$Q183,COUNT('3º Saneamento'!$C183:$L183)&gt;3,OR('3º Saneamento'!$N183&lt;&gt;'2º Saneamento'!$N183,'3º Saneamento'!$O183&lt;&gt;'2º Saneamento'!$O183,'3º Saneamento'!$P183&lt;&gt;'2º Saneamento'!$P183)),'3º Saneamento'!D183," ")</f>
        <v xml:space="preserve"> </v>
      </c>
      <c r="E183" s="5" t="str">
        <f>IF(AND('3º Saneamento'!$O183&gt;30%,'3º Saneamento'!E183&gt;='3º Saneamento'!$P183,'3º Saneamento'!E183&lt;='3º Saneamento'!$Q183,COUNT('3º Saneamento'!$C183:$L183)&gt;3,OR('3º Saneamento'!$N183&lt;&gt;'2º Saneamento'!$N183,'3º Saneamento'!$O183&lt;&gt;'2º Saneamento'!$O183,'3º Saneamento'!$P183&lt;&gt;'2º Saneamento'!$P183)),'3º Saneamento'!E183," ")</f>
        <v xml:space="preserve"> </v>
      </c>
      <c r="F183" s="5" t="str">
        <f>IF(AND('3º Saneamento'!$O183&gt;30%,'3º Saneamento'!F183&gt;='3º Saneamento'!$P183,'3º Saneamento'!F183&lt;='3º Saneamento'!$Q183,COUNT('3º Saneamento'!$C183:$L183)&gt;3,OR('3º Saneamento'!$N183&lt;&gt;'2º Saneamento'!$N183,'3º Saneamento'!$O183&lt;&gt;'2º Saneamento'!$O183,'3º Saneamento'!$P183&lt;&gt;'2º Saneamento'!$P183)),'3º Saneamento'!F183," ")</f>
        <v xml:space="preserve"> </v>
      </c>
      <c r="G183" s="5" t="str">
        <f>IF(AND('3º Saneamento'!$O183&gt;30%,'3º Saneamento'!G183&gt;='3º Saneamento'!$P183,'3º Saneamento'!G183&lt;='3º Saneamento'!$Q183,COUNT('3º Saneamento'!$C183:$L183)&gt;3,OR('3º Saneamento'!$N183&lt;&gt;'2º Saneamento'!$N183,'3º Saneamento'!$O183&lt;&gt;'2º Saneamento'!$O183,'3º Saneamento'!$P183&lt;&gt;'2º Saneamento'!$P183)),'3º Saneamento'!G183," ")</f>
        <v xml:space="preserve"> </v>
      </c>
      <c r="H183" s="5" t="str">
        <f>IF(AND('3º Saneamento'!$O183&gt;30%,'3º Saneamento'!H183&gt;='3º Saneamento'!$P183,'3º Saneamento'!H183&lt;='3º Saneamento'!$Q183,COUNT('3º Saneamento'!$C183:$L183)&gt;3,OR('3º Saneamento'!$N183&lt;&gt;'2º Saneamento'!$N183,'3º Saneamento'!$O183&lt;&gt;'2º Saneamento'!$O183,'3º Saneamento'!$P183&lt;&gt;'2º Saneamento'!$P183)),'3º Saneamento'!H183," ")</f>
        <v xml:space="preserve"> </v>
      </c>
      <c r="I183" s="5" t="str">
        <f>IF(AND('3º Saneamento'!$O183&gt;30%,'3º Saneamento'!I183&gt;='3º Saneamento'!$P183,'3º Saneamento'!I183&lt;='3º Saneamento'!$Q183,COUNT('3º Saneamento'!$C183:$L183)&gt;3,OR('3º Saneamento'!$N183&lt;&gt;'2º Saneamento'!$N183,'3º Saneamento'!$O183&lt;&gt;'2º Saneamento'!$O183,'3º Saneamento'!$P183&lt;&gt;'2º Saneamento'!$P183)),'3º Saneamento'!I183," ")</f>
        <v xml:space="preserve"> </v>
      </c>
      <c r="J183" s="5" t="str">
        <f>IF(AND('3º Saneamento'!$O183&gt;30%,'3º Saneamento'!J183&gt;='3º Saneamento'!$P183,'3º Saneamento'!J183&lt;='3º Saneamento'!$Q183,COUNT('3º Saneamento'!$C183:$L183)&gt;3,OR('3º Saneamento'!$N183&lt;&gt;'2º Saneamento'!$N183,'3º Saneamento'!$O183&lt;&gt;'2º Saneamento'!$O183,'3º Saneamento'!$P183&lt;&gt;'2º Saneamento'!$P183)),'3º Saneamento'!J183," ")</f>
        <v xml:space="preserve"> </v>
      </c>
      <c r="K183" s="5" t="str">
        <f>IF(AND('3º Saneamento'!$O183&gt;30%,'3º Saneamento'!K183&gt;='3º Saneamento'!$P183,'3º Saneamento'!K183&lt;='3º Saneamento'!$Q183,COUNT('3º Saneamento'!$C183:$L183)&gt;3,OR('3º Saneamento'!$N183&lt;&gt;'2º Saneamento'!$N183,'3º Saneamento'!$O183&lt;&gt;'2º Saneamento'!$O183,'3º Saneamento'!$P183&lt;&gt;'2º Saneamento'!$P183)),'3º Saneamento'!K183," ")</f>
        <v xml:space="preserve"> </v>
      </c>
      <c r="L183" s="5" t="str">
        <f>IF(AND('3º Saneamento'!$O183&gt;30%,'3º Saneamento'!L183&gt;='3º Saneamento'!$P183,'3º Saneamento'!L183&lt;='3º Saneamento'!$Q183,COUNT('3º Saneamento'!$C183:$L183)&gt;3,OR('3º Saneamento'!$N183&lt;&gt;'2º Saneamento'!$N183,'3º Saneamento'!$O183&lt;&gt;'2º Saneamento'!$O183,'3º Saneamento'!$P183&lt;&gt;'2º Saneamento'!$P183)),'3º Saneamento'!L183," ")</f>
        <v xml:space="preserve"> </v>
      </c>
      <c r="M183" s="44" t="str">
        <f t="shared" si="20"/>
        <v/>
      </c>
      <c r="N183" s="7" t="str">
        <f t="shared" si="21"/>
        <v/>
      </c>
      <c r="O183" s="8" t="str">
        <f t="shared" si="22"/>
        <v/>
      </c>
      <c r="P183" s="6" t="str">
        <f t="shared" si="23"/>
        <v/>
      </c>
      <c r="Q183" s="5" t="str">
        <f t="shared" si="24"/>
        <v/>
      </c>
    </row>
    <row r="184" spans="1:17" ht="12.75" customHeight="1" x14ac:dyDescent="0.25">
      <c r="A184" s="3" t="str">
        <f>IF('Série original'!$A184&lt;&gt;"",'Série original'!$A184,"")</f>
        <v/>
      </c>
      <c r="B184" s="4" t="str">
        <f>IF('Série original'!$B184&lt;&gt;"",'Série original'!$B184,"")</f>
        <v/>
      </c>
      <c r="C184" s="5" t="str">
        <f>IF(AND('3º Saneamento'!$O184&gt;30%,'3º Saneamento'!C184&gt;='3º Saneamento'!$P184,'3º Saneamento'!C184&lt;='3º Saneamento'!$Q184,COUNT('3º Saneamento'!$C184:$L184)&gt;3,OR('3º Saneamento'!$N184&lt;&gt;'2º Saneamento'!$N184,'3º Saneamento'!$O184&lt;&gt;'2º Saneamento'!$O184,'3º Saneamento'!$P184&lt;&gt;'2º Saneamento'!$P184)),'3º Saneamento'!C184," ")</f>
        <v xml:space="preserve"> </v>
      </c>
      <c r="D184" s="5" t="str">
        <f>IF(AND('3º Saneamento'!$O184&gt;30%,'3º Saneamento'!D184&gt;='3º Saneamento'!$P184,'3º Saneamento'!D184&lt;='3º Saneamento'!$Q184,COUNT('3º Saneamento'!$C184:$L184)&gt;3,OR('3º Saneamento'!$N184&lt;&gt;'2º Saneamento'!$N184,'3º Saneamento'!$O184&lt;&gt;'2º Saneamento'!$O184,'3º Saneamento'!$P184&lt;&gt;'2º Saneamento'!$P184)),'3º Saneamento'!D184," ")</f>
        <v xml:space="preserve"> </v>
      </c>
      <c r="E184" s="5" t="str">
        <f>IF(AND('3º Saneamento'!$O184&gt;30%,'3º Saneamento'!E184&gt;='3º Saneamento'!$P184,'3º Saneamento'!E184&lt;='3º Saneamento'!$Q184,COUNT('3º Saneamento'!$C184:$L184)&gt;3,OR('3º Saneamento'!$N184&lt;&gt;'2º Saneamento'!$N184,'3º Saneamento'!$O184&lt;&gt;'2º Saneamento'!$O184,'3º Saneamento'!$P184&lt;&gt;'2º Saneamento'!$P184)),'3º Saneamento'!E184," ")</f>
        <v xml:space="preserve"> </v>
      </c>
      <c r="F184" s="5" t="str">
        <f>IF(AND('3º Saneamento'!$O184&gt;30%,'3º Saneamento'!F184&gt;='3º Saneamento'!$P184,'3º Saneamento'!F184&lt;='3º Saneamento'!$Q184,COUNT('3º Saneamento'!$C184:$L184)&gt;3,OR('3º Saneamento'!$N184&lt;&gt;'2º Saneamento'!$N184,'3º Saneamento'!$O184&lt;&gt;'2º Saneamento'!$O184,'3º Saneamento'!$P184&lt;&gt;'2º Saneamento'!$P184)),'3º Saneamento'!F184," ")</f>
        <v xml:space="preserve"> </v>
      </c>
      <c r="G184" s="5" t="str">
        <f>IF(AND('3º Saneamento'!$O184&gt;30%,'3º Saneamento'!G184&gt;='3º Saneamento'!$P184,'3º Saneamento'!G184&lt;='3º Saneamento'!$Q184,COUNT('3º Saneamento'!$C184:$L184)&gt;3,OR('3º Saneamento'!$N184&lt;&gt;'2º Saneamento'!$N184,'3º Saneamento'!$O184&lt;&gt;'2º Saneamento'!$O184,'3º Saneamento'!$P184&lt;&gt;'2º Saneamento'!$P184)),'3º Saneamento'!G184," ")</f>
        <v xml:space="preserve"> </v>
      </c>
      <c r="H184" s="5" t="str">
        <f>IF(AND('3º Saneamento'!$O184&gt;30%,'3º Saneamento'!H184&gt;='3º Saneamento'!$P184,'3º Saneamento'!H184&lt;='3º Saneamento'!$Q184,COUNT('3º Saneamento'!$C184:$L184)&gt;3,OR('3º Saneamento'!$N184&lt;&gt;'2º Saneamento'!$N184,'3º Saneamento'!$O184&lt;&gt;'2º Saneamento'!$O184,'3º Saneamento'!$P184&lt;&gt;'2º Saneamento'!$P184)),'3º Saneamento'!H184," ")</f>
        <v xml:space="preserve"> </v>
      </c>
      <c r="I184" s="5" t="str">
        <f>IF(AND('3º Saneamento'!$O184&gt;30%,'3º Saneamento'!I184&gt;='3º Saneamento'!$P184,'3º Saneamento'!I184&lt;='3º Saneamento'!$Q184,COUNT('3º Saneamento'!$C184:$L184)&gt;3,OR('3º Saneamento'!$N184&lt;&gt;'2º Saneamento'!$N184,'3º Saneamento'!$O184&lt;&gt;'2º Saneamento'!$O184,'3º Saneamento'!$P184&lt;&gt;'2º Saneamento'!$P184)),'3º Saneamento'!I184," ")</f>
        <v xml:space="preserve"> </v>
      </c>
      <c r="J184" s="5" t="str">
        <f>IF(AND('3º Saneamento'!$O184&gt;30%,'3º Saneamento'!J184&gt;='3º Saneamento'!$P184,'3º Saneamento'!J184&lt;='3º Saneamento'!$Q184,COUNT('3º Saneamento'!$C184:$L184)&gt;3,OR('3º Saneamento'!$N184&lt;&gt;'2º Saneamento'!$N184,'3º Saneamento'!$O184&lt;&gt;'2º Saneamento'!$O184,'3º Saneamento'!$P184&lt;&gt;'2º Saneamento'!$P184)),'3º Saneamento'!J184," ")</f>
        <v xml:space="preserve"> </v>
      </c>
      <c r="K184" s="5" t="str">
        <f>IF(AND('3º Saneamento'!$O184&gt;30%,'3º Saneamento'!K184&gt;='3º Saneamento'!$P184,'3º Saneamento'!K184&lt;='3º Saneamento'!$Q184,COUNT('3º Saneamento'!$C184:$L184)&gt;3,OR('3º Saneamento'!$N184&lt;&gt;'2º Saneamento'!$N184,'3º Saneamento'!$O184&lt;&gt;'2º Saneamento'!$O184,'3º Saneamento'!$P184&lt;&gt;'2º Saneamento'!$P184)),'3º Saneamento'!K184," ")</f>
        <v xml:space="preserve"> </v>
      </c>
      <c r="L184" s="5" t="str">
        <f>IF(AND('3º Saneamento'!$O184&gt;30%,'3º Saneamento'!L184&gt;='3º Saneamento'!$P184,'3º Saneamento'!L184&lt;='3º Saneamento'!$Q184,COUNT('3º Saneamento'!$C184:$L184)&gt;3,OR('3º Saneamento'!$N184&lt;&gt;'2º Saneamento'!$N184,'3º Saneamento'!$O184&lt;&gt;'2º Saneamento'!$O184,'3º Saneamento'!$P184&lt;&gt;'2º Saneamento'!$P184)),'3º Saneamento'!L184," ")</f>
        <v xml:space="preserve"> </v>
      </c>
      <c r="M184" s="44" t="str">
        <f t="shared" si="20"/>
        <v/>
      </c>
      <c r="N184" s="7" t="str">
        <f t="shared" si="21"/>
        <v/>
      </c>
      <c r="O184" s="8" t="str">
        <f t="shared" si="22"/>
        <v/>
      </c>
      <c r="P184" s="6" t="str">
        <f t="shared" si="23"/>
        <v/>
      </c>
      <c r="Q184" s="5" t="str">
        <f t="shared" si="24"/>
        <v/>
      </c>
    </row>
    <row r="185" spans="1:17" ht="12.75" customHeight="1" x14ac:dyDescent="0.25">
      <c r="A185" s="3" t="str">
        <f>IF('Série original'!$A185&lt;&gt;"",'Série original'!$A185,"")</f>
        <v/>
      </c>
      <c r="B185" s="4" t="str">
        <f>IF('Série original'!$B185&lt;&gt;"",'Série original'!$B185,"")</f>
        <v/>
      </c>
      <c r="C185" s="5" t="str">
        <f>IF(AND('3º Saneamento'!$O185&gt;30%,'3º Saneamento'!C185&gt;='3º Saneamento'!$P185,'3º Saneamento'!C185&lt;='3º Saneamento'!$Q185,COUNT('3º Saneamento'!$C185:$L185)&gt;3,OR('3º Saneamento'!$N185&lt;&gt;'2º Saneamento'!$N185,'3º Saneamento'!$O185&lt;&gt;'2º Saneamento'!$O185,'3º Saneamento'!$P185&lt;&gt;'2º Saneamento'!$P185)),'3º Saneamento'!C185," ")</f>
        <v xml:space="preserve"> </v>
      </c>
      <c r="D185" s="5" t="str">
        <f>IF(AND('3º Saneamento'!$O185&gt;30%,'3º Saneamento'!D185&gt;='3º Saneamento'!$P185,'3º Saneamento'!D185&lt;='3º Saneamento'!$Q185,COUNT('3º Saneamento'!$C185:$L185)&gt;3,OR('3º Saneamento'!$N185&lt;&gt;'2º Saneamento'!$N185,'3º Saneamento'!$O185&lt;&gt;'2º Saneamento'!$O185,'3º Saneamento'!$P185&lt;&gt;'2º Saneamento'!$P185)),'3º Saneamento'!D185," ")</f>
        <v xml:space="preserve"> </v>
      </c>
      <c r="E185" s="5" t="str">
        <f>IF(AND('3º Saneamento'!$O185&gt;30%,'3º Saneamento'!E185&gt;='3º Saneamento'!$P185,'3º Saneamento'!E185&lt;='3º Saneamento'!$Q185,COUNT('3º Saneamento'!$C185:$L185)&gt;3,OR('3º Saneamento'!$N185&lt;&gt;'2º Saneamento'!$N185,'3º Saneamento'!$O185&lt;&gt;'2º Saneamento'!$O185,'3º Saneamento'!$P185&lt;&gt;'2º Saneamento'!$P185)),'3º Saneamento'!E185," ")</f>
        <v xml:space="preserve"> </v>
      </c>
      <c r="F185" s="5" t="str">
        <f>IF(AND('3º Saneamento'!$O185&gt;30%,'3º Saneamento'!F185&gt;='3º Saneamento'!$P185,'3º Saneamento'!F185&lt;='3º Saneamento'!$Q185,COUNT('3º Saneamento'!$C185:$L185)&gt;3,OR('3º Saneamento'!$N185&lt;&gt;'2º Saneamento'!$N185,'3º Saneamento'!$O185&lt;&gt;'2º Saneamento'!$O185,'3º Saneamento'!$P185&lt;&gt;'2º Saneamento'!$P185)),'3º Saneamento'!F185," ")</f>
        <v xml:space="preserve"> </v>
      </c>
      <c r="G185" s="5" t="str">
        <f>IF(AND('3º Saneamento'!$O185&gt;30%,'3º Saneamento'!G185&gt;='3º Saneamento'!$P185,'3º Saneamento'!G185&lt;='3º Saneamento'!$Q185,COUNT('3º Saneamento'!$C185:$L185)&gt;3,OR('3º Saneamento'!$N185&lt;&gt;'2º Saneamento'!$N185,'3º Saneamento'!$O185&lt;&gt;'2º Saneamento'!$O185,'3º Saneamento'!$P185&lt;&gt;'2º Saneamento'!$P185)),'3º Saneamento'!G185," ")</f>
        <v xml:space="preserve"> </v>
      </c>
      <c r="H185" s="5" t="str">
        <f>IF(AND('3º Saneamento'!$O185&gt;30%,'3º Saneamento'!H185&gt;='3º Saneamento'!$P185,'3º Saneamento'!H185&lt;='3º Saneamento'!$Q185,COUNT('3º Saneamento'!$C185:$L185)&gt;3,OR('3º Saneamento'!$N185&lt;&gt;'2º Saneamento'!$N185,'3º Saneamento'!$O185&lt;&gt;'2º Saneamento'!$O185,'3º Saneamento'!$P185&lt;&gt;'2º Saneamento'!$P185)),'3º Saneamento'!H185," ")</f>
        <v xml:space="preserve"> </v>
      </c>
      <c r="I185" s="5" t="str">
        <f>IF(AND('3º Saneamento'!$O185&gt;30%,'3º Saneamento'!I185&gt;='3º Saneamento'!$P185,'3º Saneamento'!I185&lt;='3º Saneamento'!$Q185,COUNT('3º Saneamento'!$C185:$L185)&gt;3,OR('3º Saneamento'!$N185&lt;&gt;'2º Saneamento'!$N185,'3º Saneamento'!$O185&lt;&gt;'2º Saneamento'!$O185,'3º Saneamento'!$P185&lt;&gt;'2º Saneamento'!$P185)),'3º Saneamento'!I185," ")</f>
        <v xml:space="preserve"> </v>
      </c>
      <c r="J185" s="5" t="str">
        <f>IF(AND('3º Saneamento'!$O185&gt;30%,'3º Saneamento'!J185&gt;='3º Saneamento'!$P185,'3º Saneamento'!J185&lt;='3º Saneamento'!$Q185,COUNT('3º Saneamento'!$C185:$L185)&gt;3,OR('3º Saneamento'!$N185&lt;&gt;'2º Saneamento'!$N185,'3º Saneamento'!$O185&lt;&gt;'2º Saneamento'!$O185,'3º Saneamento'!$P185&lt;&gt;'2º Saneamento'!$P185)),'3º Saneamento'!J185," ")</f>
        <v xml:space="preserve"> </v>
      </c>
      <c r="K185" s="5" t="str">
        <f>IF(AND('3º Saneamento'!$O185&gt;30%,'3º Saneamento'!K185&gt;='3º Saneamento'!$P185,'3º Saneamento'!K185&lt;='3º Saneamento'!$Q185,COUNT('3º Saneamento'!$C185:$L185)&gt;3,OR('3º Saneamento'!$N185&lt;&gt;'2º Saneamento'!$N185,'3º Saneamento'!$O185&lt;&gt;'2º Saneamento'!$O185,'3º Saneamento'!$P185&lt;&gt;'2º Saneamento'!$P185)),'3º Saneamento'!K185," ")</f>
        <v xml:space="preserve"> </v>
      </c>
      <c r="L185" s="5" t="str">
        <f>IF(AND('3º Saneamento'!$O185&gt;30%,'3º Saneamento'!L185&gt;='3º Saneamento'!$P185,'3º Saneamento'!L185&lt;='3º Saneamento'!$Q185,COUNT('3º Saneamento'!$C185:$L185)&gt;3,OR('3º Saneamento'!$N185&lt;&gt;'2º Saneamento'!$N185,'3º Saneamento'!$O185&lt;&gt;'2º Saneamento'!$O185,'3º Saneamento'!$P185&lt;&gt;'2º Saneamento'!$P185)),'3º Saneamento'!L185," ")</f>
        <v xml:space="preserve"> </v>
      </c>
      <c r="M185" s="44" t="str">
        <f t="shared" si="20"/>
        <v/>
      </c>
      <c r="N185" s="7" t="str">
        <f t="shared" si="21"/>
        <v/>
      </c>
      <c r="O185" s="8" t="str">
        <f t="shared" si="22"/>
        <v/>
      </c>
      <c r="P185" s="6" t="str">
        <f t="shared" si="23"/>
        <v/>
      </c>
      <c r="Q185" s="5" t="str">
        <f t="shared" si="24"/>
        <v/>
      </c>
    </row>
    <row r="186" spans="1:17" ht="12.75" customHeight="1" x14ac:dyDescent="0.25">
      <c r="A186" s="3" t="str">
        <f>IF('Série original'!$A186&lt;&gt;"",'Série original'!$A186,"")</f>
        <v/>
      </c>
      <c r="B186" s="4" t="str">
        <f>IF('Série original'!$B186&lt;&gt;"",'Série original'!$B186,"")</f>
        <v/>
      </c>
      <c r="C186" s="5" t="str">
        <f>IF(AND('3º Saneamento'!$O186&gt;30%,'3º Saneamento'!C186&gt;='3º Saneamento'!$P186,'3º Saneamento'!C186&lt;='3º Saneamento'!$Q186,COUNT('3º Saneamento'!$C186:$L186)&gt;3,OR('3º Saneamento'!$N186&lt;&gt;'2º Saneamento'!$N186,'3º Saneamento'!$O186&lt;&gt;'2º Saneamento'!$O186,'3º Saneamento'!$P186&lt;&gt;'2º Saneamento'!$P186)),'3º Saneamento'!C186," ")</f>
        <v xml:space="preserve"> </v>
      </c>
      <c r="D186" s="5" t="str">
        <f>IF(AND('3º Saneamento'!$O186&gt;30%,'3º Saneamento'!D186&gt;='3º Saneamento'!$P186,'3º Saneamento'!D186&lt;='3º Saneamento'!$Q186,COUNT('3º Saneamento'!$C186:$L186)&gt;3,OR('3º Saneamento'!$N186&lt;&gt;'2º Saneamento'!$N186,'3º Saneamento'!$O186&lt;&gt;'2º Saneamento'!$O186,'3º Saneamento'!$P186&lt;&gt;'2º Saneamento'!$P186)),'3º Saneamento'!D186," ")</f>
        <v xml:space="preserve"> </v>
      </c>
      <c r="E186" s="5" t="str">
        <f>IF(AND('3º Saneamento'!$O186&gt;30%,'3º Saneamento'!E186&gt;='3º Saneamento'!$P186,'3º Saneamento'!E186&lt;='3º Saneamento'!$Q186,COUNT('3º Saneamento'!$C186:$L186)&gt;3,OR('3º Saneamento'!$N186&lt;&gt;'2º Saneamento'!$N186,'3º Saneamento'!$O186&lt;&gt;'2º Saneamento'!$O186,'3º Saneamento'!$P186&lt;&gt;'2º Saneamento'!$P186)),'3º Saneamento'!E186," ")</f>
        <v xml:space="preserve"> </v>
      </c>
      <c r="F186" s="5" t="str">
        <f>IF(AND('3º Saneamento'!$O186&gt;30%,'3º Saneamento'!F186&gt;='3º Saneamento'!$P186,'3º Saneamento'!F186&lt;='3º Saneamento'!$Q186,COUNT('3º Saneamento'!$C186:$L186)&gt;3,OR('3º Saneamento'!$N186&lt;&gt;'2º Saneamento'!$N186,'3º Saneamento'!$O186&lt;&gt;'2º Saneamento'!$O186,'3º Saneamento'!$P186&lt;&gt;'2º Saneamento'!$P186)),'3º Saneamento'!F186," ")</f>
        <v xml:space="preserve"> </v>
      </c>
      <c r="G186" s="5" t="str">
        <f>IF(AND('3º Saneamento'!$O186&gt;30%,'3º Saneamento'!G186&gt;='3º Saneamento'!$P186,'3º Saneamento'!G186&lt;='3º Saneamento'!$Q186,COUNT('3º Saneamento'!$C186:$L186)&gt;3,OR('3º Saneamento'!$N186&lt;&gt;'2º Saneamento'!$N186,'3º Saneamento'!$O186&lt;&gt;'2º Saneamento'!$O186,'3º Saneamento'!$P186&lt;&gt;'2º Saneamento'!$P186)),'3º Saneamento'!G186," ")</f>
        <v xml:space="preserve"> </v>
      </c>
      <c r="H186" s="5" t="str">
        <f>IF(AND('3º Saneamento'!$O186&gt;30%,'3º Saneamento'!H186&gt;='3º Saneamento'!$P186,'3º Saneamento'!H186&lt;='3º Saneamento'!$Q186,COUNT('3º Saneamento'!$C186:$L186)&gt;3,OR('3º Saneamento'!$N186&lt;&gt;'2º Saneamento'!$N186,'3º Saneamento'!$O186&lt;&gt;'2º Saneamento'!$O186,'3º Saneamento'!$P186&lt;&gt;'2º Saneamento'!$P186)),'3º Saneamento'!H186," ")</f>
        <v xml:space="preserve"> </v>
      </c>
      <c r="I186" s="5" t="str">
        <f>IF(AND('3º Saneamento'!$O186&gt;30%,'3º Saneamento'!I186&gt;='3º Saneamento'!$P186,'3º Saneamento'!I186&lt;='3º Saneamento'!$Q186,COUNT('3º Saneamento'!$C186:$L186)&gt;3,OR('3º Saneamento'!$N186&lt;&gt;'2º Saneamento'!$N186,'3º Saneamento'!$O186&lt;&gt;'2º Saneamento'!$O186,'3º Saneamento'!$P186&lt;&gt;'2º Saneamento'!$P186)),'3º Saneamento'!I186," ")</f>
        <v xml:space="preserve"> </v>
      </c>
      <c r="J186" s="5" t="str">
        <f>IF(AND('3º Saneamento'!$O186&gt;30%,'3º Saneamento'!J186&gt;='3º Saneamento'!$P186,'3º Saneamento'!J186&lt;='3º Saneamento'!$Q186,COUNT('3º Saneamento'!$C186:$L186)&gt;3,OR('3º Saneamento'!$N186&lt;&gt;'2º Saneamento'!$N186,'3º Saneamento'!$O186&lt;&gt;'2º Saneamento'!$O186,'3º Saneamento'!$P186&lt;&gt;'2º Saneamento'!$P186)),'3º Saneamento'!J186," ")</f>
        <v xml:space="preserve"> </v>
      </c>
      <c r="K186" s="5" t="str">
        <f>IF(AND('3º Saneamento'!$O186&gt;30%,'3º Saneamento'!K186&gt;='3º Saneamento'!$P186,'3º Saneamento'!K186&lt;='3º Saneamento'!$Q186,COUNT('3º Saneamento'!$C186:$L186)&gt;3,OR('3º Saneamento'!$N186&lt;&gt;'2º Saneamento'!$N186,'3º Saneamento'!$O186&lt;&gt;'2º Saneamento'!$O186,'3º Saneamento'!$P186&lt;&gt;'2º Saneamento'!$P186)),'3º Saneamento'!K186," ")</f>
        <v xml:space="preserve"> </v>
      </c>
      <c r="L186" s="5" t="str">
        <f>IF(AND('3º Saneamento'!$O186&gt;30%,'3º Saneamento'!L186&gt;='3º Saneamento'!$P186,'3º Saneamento'!L186&lt;='3º Saneamento'!$Q186,COUNT('3º Saneamento'!$C186:$L186)&gt;3,OR('3º Saneamento'!$N186&lt;&gt;'2º Saneamento'!$N186,'3º Saneamento'!$O186&lt;&gt;'2º Saneamento'!$O186,'3º Saneamento'!$P186&lt;&gt;'2º Saneamento'!$P186)),'3º Saneamento'!L186," ")</f>
        <v xml:space="preserve"> </v>
      </c>
      <c r="M186" s="44" t="str">
        <f t="shared" si="20"/>
        <v/>
      </c>
      <c r="N186" s="7" t="str">
        <f t="shared" si="21"/>
        <v/>
      </c>
      <c r="O186" s="8" t="str">
        <f t="shared" si="22"/>
        <v/>
      </c>
      <c r="P186" s="6" t="str">
        <f t="shared" si="23"/>
        <v/>
      </c>
      <c r="Q186" s="5" t="str">
        <f t="shared" si="24"/>
        <v/>
      </c>
    </row>
    <row r="187" spans="1:17" ht="12.75" customHeight="1" x14ac:dyDescent="0.25">
      <c r="A187" s="3" t="str">
        <f>IF('Série original'!$A187&lt;&gt;"",'Série original'!$A187,"")</f>
        <v/>
      </c>
      <c r="B187" s="4" t="str">
        <f>IF('Série original'!$B187&lt;&gt;"",'Série original'!$B187,"")</f>
        <v/>
      </c>
      <c r="C187" s="5" t="str">
        <f>IF(AND('3º Saneamento'!$O187&gt;30%,'3º Saneamento'!C187&gt;='3º Saneamento'!$P187,'3º Saneamento'!C187&lt;='3º Saneamento'!$Q187,COUNT('3º Saneamento'!$C187:$L187)&gt;3,OR('3º Saneamento'!$N187&lt;&gt;'2º Saneamento'!$N187,'3º Saneamento'!$O187&lt;&gt;'2º Saneamento'!$O187,'3º Saneamento'!$P187&lt;&gt;'2º Saneamento'!$P187)),'3º Saneamento'!C187," ")</f>
        <v xml:space="preserve"> </v>
      </c>
      <c r="D187" s="5" t="str">
        <f>IF(AND('3º Saneamento'!$O187&gt;30%,'3º Saneamento'!D187&gt;='3º Saneamento'!$P187,'3º Saneamento'!D187&lt;='3º Saneamento'!$Q187,COUNT('3º Saneamento'!$C187:$L187)&gt;3,OR('3º Saneamento'!$N187&lt;&gt;'2º Saneamento'!$N187,'3º Saneamento'!$O187&lt;&gt;'2º Saneamento'!$O187,'3º Saneamento'!$P187&lt;&gt;'2º Saneamento'!$P187)),'3º Saneamento'!D187," ")</f>
        <v xml:space="preserve"> </v>
      </c>
      <c r="E187" s="5" t="str">
        <f>IF(AND('3º Saneamento'!$O187&gt;30%,'3º Saneamento'!E187&gt;='3º Saneamento'!$P187,'3º Saneamento'!E187&lt;='3º Saneamento'!$Q187,COUNT('3º Saneamento'!$C187:$L187)&gt;3,OR('3º Saneamento'!$N187&lt;&gt;'2º Saneamento'!$N187,'3º Saneamento'!$O187&lt;&gt;'2º Saneamento'!$O187,'3º Saneamento'!$P187&lt;&gt;'2º Saneamento'!$P187)),'3º Saneamento'!E187," ")</f>
        <v xml:space="preserve"> </v>
      </c>
      <c r="F187" s="5" t="str">
        <f>IF(AND('3º Saneamento'!$O187&gt;30%,'3º Saneamento'!F187&gt;='3º Saneamento'!$P187,'3º Saneamento'!F187&lt;='3º Saneamento'!$Q187,COUNT('3º Saneamento'!$C187:$L187)&gt;3,OR('3º Saneamento'!$N187&lt;&gt;'2º Saneamento'!$N187,'3º Saneamento'!$O187&lt;&gt;'2º Saneamento'!$O187,'3º Saneamento'!$P187&lt;&gt;'2º Saneamento'!$P187)),'3º Saneamento'!F187," ")</f>
        <v xml:space="preserve"> </v>
      </c>
      <c r="G187" s="5" t="str">
        <f>IF(AND('3º Saneamento'!$O187&gt;30%,'3º Saneamento'!G187&gt;='3º Saneamento'!$P187,'3º Saneamento'!G187&lt;='3º Saneamento'!$Q187,COUNT('3º Saneamento'!$C187:$L187)&gt;3,OR('3º Saneamento'!$N187&lt;&gt;'2º Saneamento'!$N187,'3º Saneamento'!$O187&lt;&gt;'2º Saneamento'!$O187,'3º Saneamento'!$P187&lt;&gt;'2º Saneamento'!$P187)),'3º Saneamento'!G187," ")</f>
        <v xml:space="preserve"> </v>
      </c>
      <c r="H187" s="5" t="str">
        <f>IF(AND('3º Saneamento'!$O187&gt;30%,'3º Saneamento'!H187&gt;='3º Saneamento'!$P187,'3º Saneamento'!H187&lt;='3º Saneamento'!$Q187,COUNT('3º Saneamento'!$C187:$L187)&gt;3,OR('3º Saneamento'!$N187&lt;&gt;'2º Saneamento'!$N187,'3º Saneamento'!$O187&lt;&gt;'2º Saneamento'!$O187,'3º Saneamento'!$P187&lt;&gt;'2º Saneamento'!$P187)),'3º Saneamento'!H187," ")</f>
        <v xml:space="preserve"> </v>
      </c>
      <c r="I187" s="5" t="str">
        <f>IF(AND('3º Saneamento'!$O187&gt;30%,'3º Saneamento'!I187&gt;='3º Saneamento'!$P187,'3º Saneamento'!I187&lt;='3º Saneamento'!$Q187,COUNT('3º Saneamento'!$C187:$L187)&gt;3,OR('3º Saneamento'!$N187&lt;&gt;'2º Saneamento'!$N187,'3º Saneamento'!$O187&lt;&gt;'2º Saneamento'!$O187,'3º Saneamento'!$P187&lt;&gt;'2º Saneamento'!$P187)),'3º Saneamento'!I187," ")</f>
        <v xml:space="preserve"> </v>
      </c>
      <c r="J187" s="5" t="str">
        <f>IF(AND('3º Saneamento'!$O187&gt;30%,'3º Saneamento'!J187&gt;='3º Saneamento'!$P187,'3º Saneamento'!J187&lt;='3º Saneamento'!$Q187,COUNT('3º Saneamento'!$C187:$L187)&gt;3,OR('3º Saneamento'!$N187&lt;&gt;'2º Saneamento'!$N187,'3º Saneamento'!$O187&lt;&gt;'2º Saneamento'!$O187,'3º Saneamento'!$P187&lt;&gt;'2º Saneamento'!$P187)),'3º Saneamento'!J187," ")</f>
        <v xml:space="preserve"> </v>
      </c>
      <c r="K187" s="5" t="str">
        <f>IF(AND('3º Saneamento'!$O187&gt;30%,'3º Saneamento'!K187&gt;='3º Saneamento'!$P187,'3º Saneamento'!K187&lt;='3º Saneamento'!$Q187,COUNT('3º Saneamento'!$C187:$L187)&gt;3,OR('3º Saneamento'!$N187&lt;&gt;'2º Saneamento'!$N187,'3º Saneamento'!$O187&lt;&gt;'2º Saneamento'!$O187,'3º Saneamento'!$P187&lt;&gt;'2º Saneamento'!$P187)),'3º Saneamento'!K187," ")</f>
        <v xml:space="preserve"> </v>
      </c>
      <c r="L187" s="5" t="str">
        <f>IF(AND('3º Saneamento'!$O187&gt;30%,'3º Saneamento'!L187&gt;='3º Saneamento'!$P187,'3º Saneamento'!L187&lt;='3º Saneamento'!$Q187,COUNT('3º Saneamento'!$C187:$L187)&gt;3,OR('3º Saneamento'!$N187&lt;&gt;'2º Saneamento'!$N187,'3º Saneamento'!$O187&lt;&gt;'2º Saneamento'!$O187,'3º Saneamento'!$P187&lt;&gt;'2º Saneamento'!$P187)),'3º Saneamento'!L187," ")</f>
        <v xml:space="preserve"> </v>
      </c>
      <c r="M187" s="44" t="str">
        <f t="shared" si="20"/>
        <v/>
      </c>
      <c r="N187" s="7" t="str">
        <f t="shared" si="21"/>
        <v/>
      </c>
      <c r="O187" s="8" t="str">
        <f t="shared" si="22"/>
        <v/>
      </c>
      <c r="P187" s="6" t="str">
        <f t="shared" si="23"/>
        <v/>
      </c>
      <c r="Q187" s="5" t="str">
        <f t="shared" si="24"/>
        <v/>
      </c>
    </row>
    <row r="188" spans="1:17" ht="12.75" customHeight="1" x14ac:dyDescent="0.25">
      <c r="A188" s="3" t="str">
        <f>IF('Série original'!$A188&lt;&gt;"",'Série original'!$A188,"")</f>
        <v/>
      </c>
      <c r="B188" s="4" t="str">
        <f>IF('Série original'!$B188&lt;&gt;"",'Série original'!$B188,"")</f>
        <v/>
      </c>
      <c r="C188" s="5" t="str">
        <f>IF(AND('3º Saneamento'!$O188&gt;30%,'3º Saneamento'!C188&gt;='3º Saneamento'!$P188,'3º Saneamento'!C188&lt;='3º Saneamento'!$Q188,COUNT('3º Saneamento'!$C188:$L188)&gt;3,OR('3º Saneamento'!$N188&lt;&gt;'2º Saneamento'!$N188,'3º Saneamento'!$O188&lt;&gt;'2º Saneamento'!$O188,'3º Saneamento'!$P188&lt;&gt;'2º Saneamento'!$P188)),'3º Saneamento'!C188," ")</f>
        <v xml:space="preserve"> </v>
      </c>
      <c r="D188" s="5" t="str">
        <f>IF(AND('3º Saneamento'!$O188&gt;30%,'3º Saneamento'!D188&gt;='3º Saneamento'!$P188,'3º Saneamento'!D188&lt;='3º Saneamento'!$Q188,COUNT('3º Saneamento'!$C188:$L188)&gt;3,OR('3º Saneamento'!$N188&lt;&gt;'2º Saneamento'!$N188,'3º Saneamento'!$O188&lt;&gt;'2º Saneamento'!$O188,'3º Saneamento'!$P188&lt;&gt;'2º Saneamento'!$P188)),'3º Saneamento'!D188," ")</f>
        <v xml:space="preserve"> </v>
      </c>
      <c r="E188" s="5" t="str">
        <f>IF(AND('3º Saneamento'!$O188&gt;30%,'3º Saneamento'!E188&gt;='3º Saneamento'!$P188,'3º Saneamento'!E188&lt;='3º Saneamento'!$Q188,COUNT('3º Saneamento'!$C188:$L188)&gt;3,OR('3º Saneamento'!$N188&lt;&gt;'2º Saneamento'!$N188,'3º Saneamento'!$O188&lt;&gt;'2º Saneamento'!$O188,'3º Saneamento'!$P188&lt;&gt;'2º Saneamento'!$P188)),'3º Saneamento'!E188," ")</f>
        <v xml:space="preserve"> </v>
      </c>
      <c r="F188" s="5" t="str">
        <f>IF(AND('3º Saneamento'!$O188&gt;30%,'3º Saneamento'!F188&gt;='3º Saneamento'!$P188,'3º Saneamento'!F188&lt;='3º Saneamento'!$Q188,COUNT('3º Saneamento'!$C188:$L188)&gt;3,OR('3º Saneamento'!$N188&lt;&gt;'2º Saneamento'!$N188,'3º Saneamento'!$O188&lt;&gt;'2º Saneamento'!$O188,'3º Saneamento'!$P188&lt;&gt;'2º Saneamento'!$P188)),'3º Saneamento'!F188," ")</f>
        <v xml:space="preserve"> </v>
      </c>
      <c r="G188" s="5" t="str">
        <f>IF(AND('3º Saneamento'!$O188&gt;30%,'3º Saneamento'!G188&gt;='3º Saneamento'!$P188,'3º Saneamento'!G188&lt;='3º Saneamento'!$Q188,COUNT('3º Saneamento'!$C188:$L188)&gt;3,OR('3º Saneamento'!$N188&lt;&gt;'2º Saneamento'!$N188,'3º Saneamento'!$O188&lt;&gt;'2º Saneamento'!$O188,'3º Saneamento'!$P188&lt;&gt;'2º Saneamento'!$P188)),'3º Saneamento'!G188," ")</f>
        <v xml:space="preserve"> </v>
      </c>
      <c r="H188" s="5" t="str">
        <f>IF(AND('3º Saneamento'!$O188&gt;30%,'3º Saneamento'!H188&gt;='3º Saneamento'!$P188,'3º Saneamento'!H188&lt;='3º Saneamento'!$Q188,COUNT('3º Saneamento'!$C188:$L188)&gt;3,OR('3º Saneamento'!$N188&lt;&gt;'2º Saneamento'!$N188,'3º Saneamento'!$O188&lt;&gt;'2º Saneamento'!$O188,'3º Saneamento'!$P188&lt;&gt;'2º Saneamento'!$P188)),'3º Saneamento'!H188," ")</f>
        <v xml:space="preserve"> </v>
      </c>
      <c r="I188" s="5" t="str">
        <f>IF(AND('3º Saneamento'!$O188&gt;30%,'3º Saneamento'!I188&gt;='3º Saneamento'!$P188,'3º Saneamento'!I188&lt;='3º Saneamento'!$Q188,COUNT('3º Saneamento'!$C188:$L188)&gt;3,OR('3º Saneamento'!$N188&lt;&gt;'2º Saneamento'!$N188,'3º Saneamento'!$O188&lt;&gt;'2º Saneamento'!$O188,'3º Saneamento'!$P188&lt;&gt;'2º Saneamento'!$P188)),'3º Saneamento'!I188," ")</f>
        <v xml:space="preserve"> </v>
      </c>
      <c r="J188" s="5" t="str">
        <f>IF(AND('3º Saneamento'!$O188&gt;30%,'3º Saneamento'!J188&gt;='3º Saneamento'!$P188,'3º Saneamento'!J188&lt;='3º Saneamento'!$Q188,COUNT('3º Saneamento'!$C188:$L188)&gt;3,OR('3º Saneamento'!$N188&lt;&gt;'2º Saneamento'!$N188,'3º Saneamento'!$O188&lt;&gt;'2º Saneamento'!$O188,'3º Saneamento'!$P188&lt;&gt;'2º Saneamento'!$P188)),'3º Saneamento'!J188," ")</f>
        <v xml:space="preserve"> </v>
      </c>
      <c r="K188" s="5" t="str">
        <f>IF(AND('3º Saneamento'!$O188&gt;30%,'3º Saneamento'!K188&gt;='3º Saneamento'!$P188,'3º Saneamento'!K188&lt;='3º Saneamento'!$Q188,COUNT('3º Saneamento'!$C188:$L188)&gt;3,OR('3º Saneamento'!$N188&lt;&gt;'2º Saneamento'!$N188,'3º Saneamento'!$O188&lt;&gt;'2º Saneamento'!$O188,'3º Saneamento'!$P188&lt;&gt;'2º Saneamento'!$P188)),'3º Saneamento'!K188," ")</f>
        <v xml:space="preserve"> </v>
      </c>
      <c r="L188" s="5" t="str">
        <f>IF(AND('3º Saneamento'!$O188&gt;30%,'3º Saneamento'!L188&gt;='3º Saneamento'!$P188,'3º Saneamento'!L188&lt;='3º Saneamento'!$Q188,COUNT('3º Saneamento'!$C188:$L188)&gt;3,OR('3º Saneamento'!$N188&lt;&gt;'2º Saneamento'!$N188,'3º Saneamento'!$O188&lt;&gt;'2º Saneamento'!$O188,'3º Saneamento'!$P188&lt;&gt;'2º Saneamento'!$P188)),'3º Saneamento'!L188," ")</f>
        <v xml:space="preserve"> </v>
      </c>
      <c r="M188" s="44" t="str">
        <f t="shared" si="20"/>
        <v/>
      </c>
      <c r="N188" s="7" t="str">
        <f t="shared" si="21"/>
        <v/>
      </c>
      <c r="O188" s="8" t="str">
        <f t="shared" si="22"/>
        <v/>
      </c>
      <c r="P188" s="6" t="str">
        <f t="shared" si="23"/>
        <v/>
      </c>
      <c r="Q188" s="5" t="str">
        <f t="shared" si="24"/>
        <v/>
      </c>
    </row>
    <row r="189" spans="1:17" ht="12.75" customHeight="1" x14ac:dyDescent="0.25">
      <c r="A189" s="3" t="str">
        <f>IF('Série original'!$A189&lt;&gt;"",'Série original'!$A189,"")</f>
        <v/>
      </c>
      <c r="B189" s="4" t="str">
        <f>IF('Série original'!$B189&lt;&gt;"",'Série original'!$B189,"")</f>
        <v/>
      </c>
      <c r="C189" s="5" t="str">
        <f>IF(AND('3º Saneamento'!$O189&gt;30%,'3º Saneamento'!C189&gt;='3º Saneamento'!$P189,'3º Saneamento'!C189&lt;='3º Saneamento'!$Q189,COUNT('3º Saneamento'!$C189:$L189)&gt;3,OR('3º Saneamento'!$N189&lt;&gt;'2º Saneamento'!$N189,'3º Saneamento'!$O189&lt;&gt;'2º Saneamento'!$O189,'3º Saneamento'!$P189&lt;&gt;'2º Saneamento'!$P189)),'3º Saneamento'!C189," ")</f>
        <v xml:space="preserve"> </v>
      </c>
      <c r="D189" s="5" t="str">
        <f>IF(AND('3º Saneamento'!$O189&gt;30%,'3º Saneamento'!D189&gt;='3º Saneamento'!$P189,'3º Saneamento'!D189&lt;='3º Saneamento'!$Q189,COUNT('3º Saneamento'!$C189:$L189)&gt;3,OR('3º Saneamento'!$N189&lt;&gt;'2º Saneamento'!$N189,'3º Saneamento'!$O189&lt;&gt;'2º Saneamento'!$O189,'3º Saneamento'!$P189&lt;&gt;'2º Saneamento'!$P189)),'3º Saneamento'!D189," ")</f>
        <v xml:space="preserve"> </v>
      </c>
      <c r="E189" s="5" t="str">
        <f>IF(AND('3º Saneamento'!$O189&gt;30%,'3º Saneamento'!E189&gt;='3º Saneamento'!$P189,'3º Saneamento'!E189&lt;='3º Saneamento'!$Q189,COUNT('3º Saneamento'!$C189:$L189)&gt;3,OR('3º Saneamento'!$N189&lt;&gt;'2º Saneamento'!$N189,'3º Saneamento'!$O189&lt;&gt;'2º Saneamento'!$O189,'3º Saneamento'!$P189&lt;&gt;'2º Saneamento'!$P189)),'3º Saneamento'!E189," ")</f>
        <v xml:space="preserve"> </v>
      </c>
      <c r="F189" s="5" t="str">
        <f>IF(AND('3º Saneamento'!$O189&gt;30%,'3º Saneamento'!F189&gt;='3º Saneamento'!$P189,'3º Saneamento'!F189&lt;='3º Saneamento'!$Q189,COUNT('3º Saneamento'!$C189:$L189)&gt;3,OR('3º Saneamento'!$N189&lt;&gt;'2º Saneamento'!$N189,'3º Saneamento'!$O189&lt;&gt;'2º Saneamento'!$O189,'3º Saneamento'!$P189&lt;&gt;'2º Saneamento'!$P189)),'3º Saneamento'!F189," ")</f>
        <v xml:space="preserve"> </v>
      </c>
      <c r="G189" s="5" t="str">
        <f>IF(AND('3º Saneamento'!$O189&gt;30%,'3º Saneamento'!G189&gt;='3º Saneamento'!$P189,'3º Saneamento'!G189&lt;='3º Saneamento'!$Q189,COUNT('3º Saneamento'!$C189:$L189)&gt;3,OR('3º Saneamento'!$N189&lt;&gt;'2º Saneamento'!$N189,'3º Saneamento'!$O189&lt;&gt;'2º Saneamento'!$O189,'3º Saneamento'!$P189&lt;&gt;'2º Saneamento'!$P189)),'3º Saneamento'!G189," ")</f>
        <v xml:space="preserve"> </v>
      </c>
      <c r="H189" s="5" t="str">
        <f>IF(AND('3º Saneamento'!$O189&gt;30%,'3º Saneamento'!H189&gt;='3º Saneamento'!$P189,'3º Saneamento'!H189&lt;='3º Saneamento'!$Q189,COUNT('3º Saneamento'!$C189:$L189)&gt;3,OR('3º Saneamento'!$N189&lt;&gt;'2º Saneamento'!$N189,'3º Saneamento'!$O189&lt;&gt;'2º Saneamento'!$O189,'3º Saneamento'!$P189&lt;&gt;'2º Saneamento'!$P189)),'3º Saneamento'!H189," ")</f>
        <v xml:space="preserve"> </v>
      </c>
      <c r="I189" s="5" t="str">
        <f>IF(AND('3º Saneamento'!$O189&gt;30%,'3º Saneamento'!I189&gt;='3º Saneamento'!$P189,'3º Saneamento'!I189&lt;='3º Saneamento'!$Q189,COUNT('3º Saneamento'!$C189:$L189)&gt;3,OR('3º Saneamento'!$N189&lt;&gt;'2º Saneamento'!$N189,'3º Saneamento'!$O189&lt;&gt;'2º Saneamento'!$O189,'3º Saneamento'!$P189&lt;&gt;'2º Saneamento'!$P189)),'3º Saneamento'!I189," ")</f>
        <v xml:space="preserve"> </v>
      </c>
      <c r="J189" s="5" t="str">
        <f>IF(AND('3º Saneamento'!$O189&gt;30%,'3º Saneamento'!J189&gt;='3º Saneamento'!$P189,'3º Saneamento'!J189&lt;='3º Saneamento'!$Q189,COUNT('3º Saneamento'!$C189:$L189)&gt;3,OR('3º Saneamento'!$N189&lt;&gt;'2º Saneamento'!$N189,'3º Saneamento'!$O189&lt;&gt;'2º Saneamento'!$O189,'3º Saneamento'!$P189&lt;&gt;'2º Saneamento'!$P189)),'3º Saneamento'!J189," ")</f>
        <v xml:space="preserve"> </v>
      </c>
      <c r="K189" s="5" t="str">
        <f>IF(AND('3º Saneamento'!$O189&gt;30%,'3º Saneamento'!K189&gt;='3º Saneamento'!$P189,'3º Saneamento'!K189&lt;='3º Saneamento'!$Q189,COUNT('3º Saneamento'!$C189:$L189)&gt;3,OR('3º Saneamento'!$N189&lt;&gt;'2º Saneamento'!$N189,'3º Saneamento'!$O189&lt;&gt;'2º Saneamento'!$O189,'3º Saneamento'!$P189&lt;&gt;'2º Saneamento'!$P189)),'3º Saneamento'!K189," ")</f>
        <v xml:space="preserve"> </v>
      </c>
      <c r="L189" s="5" t="str">
        <f>IF(AND('3º Saneamento'!$O189&gt;30%,'3º Saneamento'!L189&gt;='3º Saneamento'!$P189,'3º Saneamento'!L189&lt;='3º Saneamento'!$Q189,COUNT('3º Saneamento'!$C189:$L189)&gt;3,OR('3º Saneamento'!$N189&lt;&gt;'2º Saneamento'!$N189,'3º Saneamento'!$O189&lt;&gt;'2º Saneamento'!$O189,'3º Saneamento'!$P189&lt;&gt;'2º Saneamento'!$P189)),'3º Saneamento'!L189," ")</f>
        <v xml:space="preserve"> </v>
      </c>
      <c r="M189" s="44" t="str">
        <f t="shared" si="20"/>
        <v/>
      </c>
      <c r="N189" s="7" t="str">
        <f t="shared" si="21"/>
        <v/>
      </c>
      <c r="O189" s="8" t="str">
        <f t="shared" si="22"/>
        <v/>
      </c>
      <c r="P189" s="6" t="str">
        <f t="shared" si="23"/>
        <v/>
      </c>
      <c r="Q189" s="5" t="str">
        <f t="shared" si="24"/>
        <v/>
      </c>
    </row>
    <row r="190" spans="1:17" ht="12.75" customHeight="1" x14ac:dyDescent="0.25">
      <c r="A190" s="3" t="str">
        <f>IF('Série original'!$A190&lt;&gt;"",'Série original'!$A190,"")</f>
        <v/>
      </c>
      <c r="B190" s="4" t="str">
        <f>IF('Série original'!$B190&lt;&gt;"",'Série original'!$B190,"")</f>
        <v/>
      </c>
      <c r="C190" s="5" t="str">
        <f>IF(AND('3º Saneamento'!$O190&gt;30%,'3º Saneamento'!C190&gt;='3º Saneamento'!$P190,'3º Saneamento'!C190&lt;='3º Saneamento'!$Q190,COUNT('3º Saneamento'!$C190:$L190)&gt;3,OR('3º Saneamento'!$N190&lt;&gt;'2º Saneamento'!$N190,'3º Saneamento'!$O190&lt;&gt;'2º Saneamento'!$O190,'3º Saneamento'!$P190&lt;&gt;'2º Saneamento'!$P190)),'3º Saneamento'!C190," ")</f>
        <v xml:space="preserve"> </v>
      </c>
      <c r="D190" s="5" t="str">
        <f>IF(AND('3º Saneamento'!$O190&gt;30%,'3º Saneamento'!D190&gt;='3º Saneamento'!$P190,'3º Saneamento'!D190&lt;='3º Saneamento'!$Q190,COUNT('3º Saneamento'!$C190:$L190)&gt;3,OR('3º Saneamento'!$N190&lt;&gt;'2º Saneamento'!$N190,'3º Saneamento'!$O190&lt;&gt;'2º Saneamento'!$O190,'3º Saneamento'!$P190&lt;&gt;'2º Saneamento'!$P190)),'3º Saneamento'!D190," ")</f>
        <v xml:space="preserve"> </v>
      </c>
      <c r="E190" s="5" t="str">
        <f>IF(AND('3º Saneamento'!$O190&gt;30%,'3º Saneamento'!E190&gt;='3º Saneamento'!$P190,'3º Saneamento'!E190&lt;='3º Saneamento'!$Q190,COUNT('3º Saneamento'!$C190:$L190)&gt;3,OR('3º Saneamento'!$N190&lt;&gt;'2º Saneamento'!$N190,'3º Saneamento'!$O190&lt;&gt;'2º Saneamento'!$O190,'3º Saneamento'!$P190&lt;&gt;'2º Saneamento'!$P190)),'3º Saneamento'!E190," ")</f>
        <v xml:space="preserve"> </v>
      </c>
      <c r="F190" s="5" t="str">
        <f>IF(AND('3º Saneamento'!$O190&gt;30%,'3º Saneamento'!F190&gt;='3º Saneamento'!$P190,'3º Saneamento'!F190&lt;='3º Saneamento'!$Q190,COUNT('3º Saneamento'!$C190:$L190)&gt;3,OR('3º Saneamento'!$N190&lt;&gt;'2º Saneamento'!$N190,'3º Saneamento'!$O190&lt;&gt;'2º Saneamento'!$O190,'3º Saneamento'!$P190&lt;&gt;'2º Saneamento'!$P190)),'3º Saneamento'!F190," ")</f>
        <v xml:space="preserve"> </v>
      </c>
      <c r="G190" s="5" t="str">
        <f>IF(AND('3º Saneamento'!$O190&gt;30%,'3º Saneamento'!G190&gt;='3º Saneamento'!$P190,'3º Saneamento'!G190&lt;='3º Saneamento'!$Q190,COUNT('3º Saneamento'!$C190:$L190)&gt;3,OR('3º Saneamento'!$N190&lt;&gt;'2º Saneamento'!$N190,'3º Saneamento'!$O190&lt;&gt;'2º Saneamento'!$O190,'3º Saneamento'!$P190&lt;&gt;'2º Saneamento'!$P190)),'3º Saneamento'!G190," ")</f>
        <v xml:space="preserve"> </v>
      </c>
      <c r="H190" s="5" t="str">
        <f>IF(AND('3º Saneamento'!$O190&gt;30%,'3º Saneamento'!H190&gt;='3º Saneamento'!$P190,'3º Saneamento'!H190&lt;='3º Saneamento'!$Q190,COUNT('3º Saneamento'!$C190:$L190)&gt;3,OR('3º Saneamento'!$N190&lt;&gt;'2º Saneamento'!$N190,'3º Saneamento'!$O190&lt;&gt;'2º Saneamento'!$O190,'3º Saneamento'!$P190&lt;&gt;'2º Saneamento'!$P190)),'3º Saneamento'!H190," ")</f>
        <v xml:space="preserve"> </v>
      </c>
      <c r="I190" s="5" t="str">
        <f>IF(AND('3º Saneamento'!$O190&gt;30%,'3º Saneamento'!I190&gt;='3º Saneamento'!$P190,'3º Saneamento'!I190&lt;='3º Saneamento'!$Q190,COUNT('3º Saneamento'!$C190:$L190)&gt;3,OR('3º Saneamento'!$N190&lt;&gt;'2º Saneamento'!$N190,'3º Saneamento'!$O190&lt;&gt;'2º Saneamento'!$O190,'3º Saneamento'!$P190&lt;&gt;'2º Saneamento'!$P190)),'3º Saneamento'!I190," ")</f>
        <v xml:space="preserve"> </v>
      </c>
      <c r="J190" s="5" t="str">
        <f>IF(AND('3º Saneamento'!$O190&gt;30%,'3º Saneamento'!J190&gt;='3º Saneamento'!$P190,'3º Saneamento'!J190&lt;='3º Saneamento'!$Q190,COUNT('3º Saneamento'!$C190:$L190)&gt;3,OR('3º Saneamento'!$N190&lt;&gt;'2º Saneamento'!$N190,'3º Saneamento'!$O190&lt;&gt;'2º Saneamento'!$O190,'3º Saneamento'!$P190&lt;&gt;'2º Saneamento'!$P190)),'3º Saneamento'!J190," ")</f>
        <v xml:space="preserve"> </v>
      </c>
      <c r="K190" s="5" t="str">
        <f>IF(AND('3º Saneamento'!$O190&gt;30%,'3º Saneamento'!K190&gt;='3º Saneamento'!$P190,'3º Saneamento'!K190&lt;='3º Saneamento'!$Q190,COUNT('3º Saneamento'!$C190:$L190)&gt;3,OR('3º Saneamento'!$N190&lt;&gt;'2º Saneamento'!$N190,'3º Saneamento'!$O190&lt;&gt;'2º Saneamento'!$O190,'3º Saneamento'!$P190&lt;&gt;'2º Saneamento'!$P190)),'3º Saneamento'!K190," ")</f>
        <v xml:space="preserve"> </v>
      </c>
      <c r="L190" s="5" t="str">
        <f>IF(AND('3º Saneamento'!$O190&gt;30%,'3º Saneamento'!L190&gt;='3º Saneamento'!$P190,'3º Saneamento'!L190&lt;='3º Saneamento'!$Q190,COUNT('3º Saneamento'!$C190:$L190)&gt;3,OR('3º Saneamento'!$N190&lt;&gt;'2º Saneamento'!$N190,'3º Saneamento'!$O190&lt;&gt;'2º Saneamento'!$O190,'3º Saneamento'!$P190&lt;&gt;'2º Saneamento'!$P190)),'3º Saneamento'!L190," ")</f>
        <v xml:space="preserve"> </v>
      </c>
      <c r="M190" s="44" t="str">
        <f t="shared" si="20"/>
        <v/>
      </c>
      <c r="N190" s="7" t="str">
        <f t="shared" si="21"/>
        <v/>
      </c>
      <c r="O190" s="8" t="str">
        <f t="shared" si="22"/>
        <v/>
      </c>
      <c r="P190" s="6" t="str">
        <f t="shared" si="23"/>
        <v/>
      </c>
      <c r="Q190" s="5" t="str">
        <f t="shared" si="24"/>
        <v/>
      </c>
    </row>
    <row r="191" spans="1:17" ht="12.75" customHeight="1" x14ac:dyDescent="0.25">
      <c r="A191" s="3" t="str">
        <f>IF('Série original'!$A191&lt;&gt;"",'Série original'!$A191,"")</f>
        <v/>
      </c>
      <c r="B191" s="4" t="str">
        <f>IF('Série original'!$B191&lt;&gt;"",'Série original'!$B191,"")</f>
        <v/>
      </c>
      <c r="C191" s="5" t="str">
        <f>IF(AND('3º Saneamento'!$O191&gt;30%,'3º Saneamento'!C191&gt;='3º Saneamento'!$P191,'3º Saneamento'!C191&lt;='3º Saneamento'!$Q191,COUNT('3º Saneamento'!$C191:$L191)&gt;3,OR('3º Saneamento'!$N191&lt;&gt;'2º Saneamento'!$N191,'3º Saneamento'!$O191&lt;&gt;'2º Saneamento'!$O191,'3º Saneamento'!$P191&lt;&gt;'2º Saneamento'!$P191)),'3º Saneamento'!C191," ")</f>
        <v xml:space="preserve"> </v>
      </c>
      <c r="D191" s="5" t="str">
        <f>IF(AND('3º Saneamento'!$O191&gt;30%,'3º Saneamento'!D191&gt;='3º Saneamento'!$P191,'3º Saneamento'!D191&lt;='3º Saneamento'!$Q191,COUNT('3º Saneamento'!$C191:$L191)&gt;3,OR('3º Saneamento'!$N191&lt;&gt;'2º Saneamento'!$N191,'3º Saneamento'!$O191&lt;&gt;'2º Saneamento'!$O191,'3º Saneamento'!$P191&lt;&gt;'2º Saneamento'!$P191)),'3º Saneamento'!D191," ")</f>
        <v xml:space="preserve"> </v>
      </c>
      <c r="E191" s="5" t="str">
        <f>IF(AND('3º Saneamento'!$O191&gt;30%,'3º Saneamento'!E191&gt;='3º Saneamento'!$P191,'3º Saneamento'!E191&lt;='3º Saneamento'!$Q191,COUNT('3º Saneamento'!$C191:$L191)&gt;3,OR('3º Saneamento'!$N191&lt;&gt;'2º Saneamento'!$N191,'3º Saneamento'!$O191&lt;&gt;'2º Saneamento'!$O191,'3º Saneamento'!$P191&lt;&gt;'2º Saneamento'!$P191)),'3º Saneamento'!E191," ")</f>
        <v xml:space="preserve"> </v>
      </c>
      <c r="F191" s="5" t="str">
        <f>IF(AND('3º Saneamento'!$O191&gt;30%,'3º Saneamento'!F191&gt;='3º Saneamento'!$P191,'3º Saneamento'!F191&lt;='3º Saneamento'!$Q191,COUNT('3º Saneamento'!$C191:$L191)&gt;3,OR('3º Saneamento'!$N191&lt;&gt;'2º Saneamento'!$N191,'3º Saneamento'!$O191&lt;&gt;'2º Saneamento'!$O191,'3º Saneamento'!$P191&lt;&gt;'2º Saneamento'!$P191)),'3º Saneamento'!F191," ")</f>
        <v xml:space="preserve"> </v>
      </c>
      <c r="G191" s="5" t="str">
        <f>IF(AND('3º Saneamento'!$O191&gt;30%,'3º Saneamento'!G191&gt;='3º Saneamento'!$P191,'3º Saneamento'!G191&lt;='3º Saneamento'!$Q191,COUNT('3º Saneamento'!$C191:$L191)&gt;3,OR('3º Saneamento'!$N191&lt;&gt;'2º Saneamento'!$N191,'3º Saneamento'!$O191&lt;&gt;'2º Saneamento'!$O191,'3º Saneamento'!$P191&lt;&gt;'2º Saneamento'!$P191)),'3º Saneamento'!G191," ")</f>
        <v xml:space="preserve"> </v>
      </c>
      <c r="H191" s="5" t="str">
        <f>IF(AND('3º Saneamento'!$O191&gt;30%,'3º Saneamento'!H191&gt;='3º Saneamento'!$P191,'3º Saneamento'!H191&lt;='3º Saneamento'!$Q191,COUNT('3º Saneamento'!$C191:$L191)&gt;3,OR('3º Saneamento'!$N191&lt;&gt;'2º Saneamento'!$N191,'3º Saneamento'!$O191&lt;&gt;'2º Saneamento'!$O191,'3º Saneamento'!$P191&lt;&gt;'2º Saneamento'!$P191)),'3º Saneamento'!H191," ")</f>
        <v xml:space="preserve"> </v>
      </c>
      <c r="I191" s="5" t="str">
        <f>IF(AND('3º Saneamento'!$O191&gt;30%,'3º Saneamento'!I191&gt;='3º Saneamento'!$P191,'3º Saneamento'!I191&lt;='3º Saneamento'!$Q191,COUNT('3º Saneamento'!$C191:$L191)&gt;3,OR('3º Saneamento'!$N191&lt;&gt;'2º Saneamento'!$N191,'3º Saneamento'!$O191&lt;&gt;'2º Saneamento'!$O191,'3º Saneamento'!$P191&lt;&gt;'2º Saneamento'!$P191)),'3º Saneamento'!I191," ")</f>
        <v xml:space="preserve"> </v>
      </c>
      <c r="J191" s="5" t="str">
        <f>IF(AND('3º Saneamento'!$O191&gt;30%,'3º Saneamento'!J191&gt;='3º Saneamento'!$P191,'3º Saneamento'!J191&lt;='3º Saneamento'!$Q191,COUNT('3º Saneamento'!$C191:$L191)&gt;3,OR('3º Saneamento'!$N191&lt;&gt;'2º Saneamento'!$N191,'3º Saneamento'!$O191&lt;&gt;'2º Saneamento'!$O191,'3º Saneamento'!$P191&lt;&gt;'2º Saneamento'!$P191)),'3º Saneamento'!J191," ")</f>
        <v xml:space="preserve"> </v>
      </c>
      <c r="K191" s="5" t="str">
        <f>IF(AND('3º Saneamento'!$O191&gt;30%,'3º Saneamento'!K191&gt;='3º Saneamento'!$P191,'3º Saneamento'!K191&lt;='3º Saneamento'!$Q191,COUNT('3º Saneamento'!$C191:$L191)&gt;3,OR('3º Saneamento'!$N191&lt;&gt;'2º Saneamento'!$N191,'3º Saneamento'!$O191&lt;&gt;'2º Saneamento'!$O191,'3º Saneamento'!$P191&lt;&gt;'2º Saneamento'!$P191)),'3º Saneamento'!K191," ")</f>
        <v xml:space="preserve"> </v>
      </c>
      <c r="L191" s="5" t="str">
        <f>IF(AND('3º Saneamento'!$O191&gt;30%,'3º Saneamento'!L191&gt;='3º Saneamento'!$P191,'3º Saneamento'!L191&lt;='3º Saneamento'!$Q191,COUNT('3º Saneamento'!$C191:$L191)&gt;3,OR('3º Saneamento'!$N191&lt;&gt;'2º Saneamento'!$N191,'3º Saneamento'!$O191&lt;&gt;'2º Saneamento'!$O191,'3º Saneamento'!$P191&lt;&gt;'2º Saneamento'!$P191)),'3º Saneamento'!L191," ")</f>
        <v xml:space="preserve"> </v>
      </c>
      <c r="M191" s="44" t="str">
        <f t="shared" si="20"/>
        <v/>
      </c>
      <c r="N191" s="7" t="str">
        <f t="shared" si="21"/>
        <v/>
      </c>
      <c r="O191" s="8" t="str">
        <f t="shared" si="22"/>
        <v/>
      </c>
      <c r="P191" s="6" t="str">
        <f t="shared" si="23"/>
        <v/>
      </c>
      <c r="Q191" s="5" t="str">
        <f t="shared" si="24"/>
        <v/>
      </c>
    </row>
    <row r="192" spans="1:17" ht="12.75" customHeight="1" x14ac:dyDescent="0.25">
      <c r="A192" s="3" t="str">
        <f>IF('Série original'!$A192&lt;&gt;"",'Série original'!$A192,"")</f>
        <v/>
      </c>
      <c r="B192" s="4" t="str">
        <f>IF('Série original'!$B192&lt;&gt;"",'Série original'!$B192,"")</f>
        <v/>
      </c>
      <c r="C192" s="5" t="str">
        <f>IF(AND('3º Saneamento'!$O192&gt;30%,'3º Saneamento'!C192&gt;='3º Saneamento'!$P192,'3º Saneamento'!C192&lt;='3º Saneamento'!$Q192,COUNT('3º Saneamento'!$C192:$L192)&gt;3,OR('3º Saneamento'!$N192&lt;&gt;'2º Saneamento'!$N192,'3º Saneamento'!$O192&lt;&gt;'2º Saneamento'!$O192,'3º Saneamento'!$P192&lt;&gt;'2º Saneamento'!$P192)),'3º Saneamento'!C192," ")</f>
        <v xml:space="preserve"> </v>
      </c>
      <c r="D192" s="5" t="str">
        <f>IF(AND('3º Saneamento'!$O192&gt;30%,'3º Saneamento'!D192&gt;='3º Saneamento'!$P192,'3º Saneamento'!D192&lt;='3º Saneamento'!$Q192,COUNT('3º Saneamento'!$C192:$L192)&gt;3,OR('3º Saneamento'!$N192&lt;&gt;'2º Saneamento'!$N192,'3º Saneamento'!$O192&lt;&gt;'2º Saneamento'!$O192,'3º Saneamento'!$P192&lt;&gt;'2º Saneamento'!$P192)),'3º Saneamento'!D192," ")</f>
        <v xml:space="preserve"> </v>
      </c>
      <c r="E192" s="5" t="str">
        <f>IF(AND('3º Saneamento'!$O192&gt;30%,'3º Saneamento'!E192&gt;='3º Saneamento'!$P192,'3º Saneamento'!E192&lt;='3º Saneamento'!$Q192,COUNT('3º Saneamento'!$C192:$L192)&gt;3,OR('3º Saneamento'!$N192&lt;&gt;'2º Saneamento'!$N192,'3º Saneamento'!$O192&lt;&gt;'2º Saneamento'!$O192,'3º Saneamento'!$P192&lt;&gt;'2º Saneamento'!$P192)),'3º Saneamento'!E192," ")</f>
        <v xml:space="preserve"> </v>
      </c>
      <c r="F192" s="5" t="str">
        <f>IF(AND('3º Saneamento'!$O192&gt;30%,'3º Saneamento'!F192&gt;='3º Saneamento'!$P192,'3º Saneamento'!F192&lt;='3º Saneamento'!$Q192,COUNT('3º Saneamento'!$C192:$L192)&gt;3,OR('3º Saneamento'!$N192&lt;&gt;'2º Saneamento'!$N192,'3º Saneamento'!$O192&lt;&gt;'2º Saneamento'!$O192,'3º Saneamento'!$P192&lt;&gt;'2º Saneamento'!$P192)),'3º Saneamento'!F192," ")</f>
        <v xml:space="preserve"> </v>
      </c>
      <c r="G192" s="5" t="str">
        <f>IF(AND('3º Saneamento'!$O192&gt;30%,'3º Saneamento'!G192&gt;='3º Saneamento'!$P192,'3º Saneamento'!G192&lt;='3º Saneamento'!$Q192,COUNT('3º Saneamento'!$C192:$L192)&gt;3,OR('3º Saneamento'!$N192&lt;&gt;'2º Saneamento'!$N192,'3º Saneamento'!$O192&lt;&gt;'2º Saneamento'!$O192,'3º Saneamento'!$P192&lt;&gt;'2º Saneamento'!$P192)),'3º Saneamento'!G192," ")</f>
        <v xml:space="preserve"> </v>
      </c>
      <c r="H192" s="5" t="str">
        <f>IF(AND('3º Saneamento'!$O192&gt;30%,'3º Saneamento'!H192&gt;='3º Saneamento'!$P192,'3º Saneamento'!H192&lt;='3º Saneamento'!$Q192,COUNT('3º Saneamento'!$C192:$L192)&gt;3,OR('3º Saneamento'!$N192&lt;&gt;'2º Saneamento'!$N192,'3º Saneamento'!$O192&lt;&gt;'2º Saneamento'!$O192,'3º Saneamento'!$P192&lt;&gt;'2º Saneamento'!$P192)),'3º Saneamento'!H192," ")</f>
        <v xml:space="preserve"> </v>
      </c>
      <c r="I192" s="5" t="str">
        <f>IF(AND('3º Saneamento'!$O192&gt;30%,'3º Saneamento'!I192&gt;='3º Saneamento'!$P192,'3º Saneamento'!I192&lt;='3º Saneamento'!$Q192,COUNT('3º Saneamento'!$C192:$L192)&gt;3,OR('3º Saneamento'!$N192&lt;&gt;'2º Saneamento'!$N192,'3º Saneamento'!$O192&lt;&gt;'2º Saneamento'!$O192,'3º Saneamento'!$P192&lt;&gt;'2º Saneamento'!$P192)),'3º Saneamento'!I192," ")</f>
        <v xml:space="preserve"> </v>
      </c>
      <c r="J192" s="5" t="str">
        <f>IF(AND('3º Saneamento'!$O192&gt;30%,'3º Saneamento'!J192&gt;='3º Saneamento'!$P192,'3º Saneamento'!J192&lt;='3º Saneamento'!$Q192,COUNT('3º Saneamento'!$C192:$L192)&gt;3,OR('3º Saneamento'!$N192&lt;&gt;'2º Saneamento'!$N192,'3º Saneamento'!$O192&lt;&gt;'2º Saneamento'!$O192,'3º Saneamento'!$P192&lt;&gt;'2º Saneamento'!$P192)),'3º Saneamento'!J192," ")</f>
        <v xml:space="preserve"> </v>
      </c>
      <c r="K192" s="5" t="str">
        <f>IF(AND('3º Saneamento'!$O192&gt;30%,'3º Saneamento'!K192&gt;='3º Saneamento'!$P192,'3º Saneamento'!K192&lt;='3º Saneamento'!$Q192,COUNT('3º Saneamento'!$C192:$L192)&gt;3,OR('3º Saneamento'!$N192&lt;&gt;'2º Saneamento'!$N192,'3º Saneamento'!$O192&lt;&gt;'2º Saneamento'!$O192,'3º Saneamento'!$P192&lt;&gt;'2º Saneamento'!$P192)),'3º Saneamento'!K192," ")</f>
        <v xml:space="preserve"> </v>
      </c>
      <c r="L192" s="5" t="str">
        <f>IF(AND('3º Saneamento'!$O192&gt;30%,'3º Saneamento'!L192&gt;='3º Saneamento'!$P192,'3º Saneamento'!L192&lt;='3º Saneamento'!$Q192,COUNT('3º Saneamento'!$C192:$L192)&gt;3,OR('3º Saneamento'!$N192&lt;&gt;'2º Saneamento'!$N192,'3º Saneamento'!$O192&lt;&gt;'2º Saneamento'!$O192,'3º Saneamento'!$P192&lt;&gt;'2º Saneamento'!$P192)),'3º Saneamento'!L192," ")</f>
        <v xml:space="preserve"> </v>
      </c>
      <c r="M192" s="44" t="str">
        <f t="shared" si="20"/>
        <v/>
      </c>
      <c r="N192" s="7" t="str">
        <f t="shared" si="21"/>
        <v/>
      </c>
      <c r="O192" s="8" t="str">
        <f t="shared" si="22"/>
        <v/>
      </c>
      <c r="P192" s="6" t="str">
        <f t="shared" si="23"/>
        <v/>
      </c>
      <c r="Q192" s="5" t="str">
        <f t="shared" si="24"/>
        <v/>
      </c>
    </row>
    <row r="193" spans="1:17" ht="12.75" customHeight="1" x14ac:dyDescent="0.25">
      <c r="A193" s="3" t="str">
        <f>IF('Série original'!$A193&lt;&gt;"",'Série original'!$A193,"")</f>
        <v/>
      </c>
      <c r="B193" s="4" t="str">
        <f>IF('Série original'!$B193&lt;&gt;"",'Série original'!$B193,"")</f>
        <v/>
      </c>
      <c r="C193" s="5" t="str">
        <f>IF(AND('3º Saneamento'!$O193&gt;30%,'3º Saneamento'!C193&gt;='3º Saneamento'!$P193,'3º Saneamento'!C193&lt;='3º Saneamento'!$Q193,COUNT('3º Saneamento'!$C193:$L193)&gt;3,OR('3º Saneamento'!$N193&lt;&gt;'2º Saneamento'!$N193,'3º Saneamento'!$O193&lt;&gt;'2º Saneamento'!$O193,'3º Saneamento'!$P193&lt;&gt;'2º Saneamento'!$P193)),'3º Saneamento'!C193," ")</f>
        <v xml:space="preserve"> </v>
      </c>
      <c r="D193" s="5" t="str">
        <f>IF(AND('3º Saneamento'!$O193&gt;30%,'3º Saneamento'!D193&gt;='3º Saneamento'!$P193,'3º Saneamento'!D193&lt;='3º Saneamento'!$Q193,COUNT('3º Saneamento'!$C193:$L193)&gt;3,OR('3º Saneamento'!$N193&lt;&gt;'2º Saneamento'!$N193,'3º Saneamento'!$O193&lt;&gt;'2º Saneamento'!$O193,'3º Saneamento'!$P193&lt;&gt;'2º Saneamento'!$P193)),'3º Saneamento'!D193," ")</f>
        <v xml:space="preserve"> </v>
      </c>
      <c r="E193" s="5" t="str">
        <f>IF(AND('3º Saneamento'!$O193&gt;30%,'3º Saneamento'!E193&gt;='3º Saneamento'!$P193,'3º Saneamento'!E193&lt;='3º Saneamento'!$Q193,COUNT('3º Saneamento'!$C193:$L193)&gt;3,OR('3º Saneamento'!$N193&lt;&gt;'2º Saneamento'!$N193,'3º Saneamento'!$O193&lt;&gt;'2º Saneamento'!$O193,'3º Saneamento'!$P193&lt;&gt;'2º Saneamento'!$P193)),'3º Saneamento'!E193," ")</f>
        <v xml:space="preserve"> </v>
      </c>
      <c r="F193" s="5" t="str">
        <f>IF(AND('3º Saneamento'!$O193&gt;30%,'3º Saneamento'!F193&gt;='3º Saneamento'!$P193,'3º Saneamento'!F193&lt;='3º Saneamento'!$Q193,COUNT('3º Saneamento'!$C193:$L193)&gt;3,OR('3º Saneamento'!$N193&lt;&gt;'2º Saneamento'!$N193,'3º Saneamento'!$O193&lt;&gt;'2º Saneamento'!$O193,'3º Saneamento'!$P193&lt;&gt;'2º Saneamento'!$P193)),'3º Saneamento'!F193," ")</f>
        <v xml:space="preserve"> </v>
      </c>
      <c r="G193" s="5" t="str">
        <f>IF(AND('3º Saneamento'!$O193&gt;30%,'3º Saneamento'!G193&gt;='3º Saneamento'!$P193,'3º Saneamento'!G193&lt;='3º Saneamento'!$Q193,COUNT('3º Saneamento'!$C193:$L193)&gt;3,OR('3º Saneamento'!$N193&lt;&gt;'2º Saneamento'!$N193,'3º Saneamento'!$O193&lt;&gt;'2º Saneamento'!$O193,'3º Saneamento'!$P193&lt;&gt;'2º Saneamento'!$P193)),'3º Saneamento'!G193," ")</f>
        <v xml:space="preserve"> </v>
      </c>
      <c r="H193" s="5" t="str">
        <f>IF(AND('3º Saneamento'!$O193&gt;30%,'3º Saneamento'!H193&gt;='3º Saneamento'!$P193,'3º Saneamento'!H193&lt;='3º Saneamento'!$Q193,COUNT('3º Saneamento'!$C193:$L193)&gt;3,OR('3º Saneamento'!$N193&lt;&gt;'2º Saneamento'!$N193,'3º Saneamento'!$O193&lt;&gt;'2º Saneamento'!$O193,'3º Saneamento'!$P193&lt;&gt;'2º Saneamento'!$P193)),'3º Saneamento'!H193," ")</f>
        <v xml:space="preserve"> </v>
      </c>
      <c r="I193" s="5" t="str">
        <f>IF(AND('3º Saneamento'!$O193&gt;30%,'3º Saneamento'!I193&gt;='3º Saneamento'!$P193,'3º Saneamento'!I193&lt;='3º Saneamento'!$Q193,COUNT('3º Saneamento'!$C193:$L193)&gt;3,OR('3º Saneamento'!$N193&lt;&gt;'2º Saneamento'!$N193,'3º Saneamento'!$O193&lt;&gt;'2º Saneamento'!$O193,'3º Saneamento'!$P193&lt;&gt;'2º Saneamento'!$P193)),'3º Saneamento'!I193," ")</f>
        <v xml:space="preserve"> </v>
      </c>
      <c r="J193" s="5" t="str">
        <f>IF(AND('3º Saneamento'!$O193&gt;30%,'3º Saneamento'!J193&gt;='3º Saneamento'!$P193,'3º Saneamento'!J193&lt;='3º Saneamento'!$Q193,COUNT('3º Saneamento'!$C193:$L193)&gt;3,OR('3º Saneamento'!$N193&lt;&gt;'2º Saneamento'!$N193,'3º Saneamento'!$O193&lt;&gt;'2º Saneamento'!$O193,'3º Saneamento'!$P193&lt;&gt;'2º Saneamento'!$P193)),'3º Saneamento'!J193," ")</f>
        <v xml:space="preserve"> </v>
      </c>
      <c r="K193" s="5" t="str">
        <f>IF(AND('3º Saneamento'!$O193&gt;30%,'3º Saneamento'!K193&gt;='3º Saneamento'!$P193,'3º Saneamento'!K193&lt;='3º Saneamento'!$Q193,COUNT('3º Saneamento'!$C193:$L193)&gt;3,OR('3º Saneamento'!$N193&lt;&gt;'2º Saneamento'!$N193,'3º Saneamento'!$O193&lt;&gt;'2º Saneamento'!$O193,'3º Saneamento'!$P193&lt;&gt;'2º Saneamento'!$P193)),'3º Saneamento'!K193," ")</f>
        <v xml:space="preserve"> </v>
      </c>
      <c r="L193" s="5" t="str">
        <f>IF(AND('3º Saneamento'!$O193&gt;30%,'3º Saneamento'!L193&gt;='3º Saneamento'!$P193,'3º Saneamento'!L193&lt;='3º Saneamento'!$Q193,COUNT('3º Saneamento'!$C193:$L193)&gt;3,OR('3º Saneamento'!$N193&lt;&gt;'2º Saneamento'!$N193,'3º Saneamento'!$O193&lt;&gt;'2º Saneamento'!$O193,'3º Saneamento'!$P193&lt;&gt;'2º Saneamento'!$P193)),'3º Saneamento'!L193," ")</f>
        <v xml:space="preserve"> </v>
      </c>
      <c r="M193" s="44" t="str">
        <f t="shared" si="20"/>
        <v/>
      </c>
      <c r="N193" s="7" t="str">
        <f t="shared" si="21"/>
        <v/>
      </c>
      <c r="O193" s="8" t="str">
        <f t="shared" si="22"/>
        <v/>
      </c>
      <c r="P193" s="6" t="str">
        <f t="shared" si="23"/>
        <v/>
      </c>
      <c r="Q193" s="5" t="str">
        <f t="shared" si="24"/>
        <v/>
      </c>
    </row>
    <row r="194" spans="1:17" ht="12.75" customHeight="1" x14ac:dyDescent="0.25">
      <c r="A194" s="3" t="str">
        <f>IF('Série original'!$A194&lt;&gt;"",'Série original'!$A194,"")</f>
        <v/>
      </c>
      <c r="B194" s="4" t="str">
        <f>IF('Série original'!$B194&lt;&gt;"",'Série original'!$B194,"")</f>
        <v/>
      </c>
      <c r="C194" s="5" t="str">
        <f>IF(AND('3º Saneamento'!$O194&gt;30%,'3º Saneamento'!C194&gt;='3º Saneamento'!$P194,'3º Saneamento'!C194&lt;='3º Saneamento'!$Q194,COUNT('3º Saneamento'!$C194:$L194)&gt;3,OR('3º Saneamento'!$N194&lt;&gt;'2º Saneamento'!$N194,'3º Saneamento'!$O194&lt;&gt;'2º Saneamento'!$O194,'3º Saneamento'!$P194&lt;&gt;'2º Saneamento'!$P194)),'3º Saneamento'!C194," ")</f>
        <v xml:space="preserve"> </v>
      </c>
      <c r="D194" s="5" t="str">
        <f>IF(AND('3º Saneamento'!$O194&gt;30%,'3º Saneamento'!D194&gt;='3º Saneamento'!$P194,'3º Saneamento'!D194&lt;='3º Saneamento'!$Q194,COUNT('3º Saneamento'!$C194:$L194)&gt;3,OR('3º Saneamento'!$N194&lt;&gt;'2º Saneamento'!$N194,'3º Saneamento'!$O194&lt;&gt;'2º Saneamento'!$O194,'3º Saneamento'!$P194&lt;&gt;'2º Saneamento'!$P194)),'3º Saneamento'!D194," ")</f>
        <v xml:space="preserve"> </v>
      </c>
      <c r="E194" s="5" t="str">
        <f>IF(AND('3º Saneamento'!$O194&gt;30%,'3º Saneamento'!E194&gt;='3º Saneamento'!$P194,'3º Saneamento'!E194&lt;='3º Saneamento'!$Q194,COUNT('3º Saneamento'!$C194:$L194)&gt;3,OR('3º Saneamento'!$N194&lt;&gt;'2º Saneamento'!$N194,'3º Saneamento'!$O194&lt;&gt;'2º Saneamento'!$O194,'3º Saneamento'!$P194&lt;&gt;'2º Saneamento'!$P194)),'3º Saneamento'!E194," ")</f>
        <v xml:space="preserve"> </v>
      </c>
      <c r="F194" s="5" t="str">
        <f>IF(AND('3º Saneamento'!$O194&gt;30%,'3º Saneamento'!F194&gt;='3º Saneamento'!$P194,'3º Saneamento'!F194&lt;='3º Saneamento'!$Q194,COUNT('3º Saneamento'!$C194:$L194)&gt;3,OR('3º Saneamento'!$N194&lt;&gt;'2º Saneamento'!$N194,'3º Saneamento'!$O194&lt;&gt;'2º Saneamento'!$O194,'3º Saneamento'!$P194&lt;&gt;'2º Saneamento'!$P194)),'3º Saneamento'!F194," ")</f>
        <v xml:space="preserve"> </v>
      </c>
      <c r="G194" s="5" t="str">
        <f>IF(AND('3º Saneamento'!$O194&gt;30%,'3º Saneamento'!G194&gt;='3º Saneamento'!$P194,'3º Saneamento'!G194&lt;='3º Saneamento'!$Q194,COUNT('3º Saneamento'!$C194:$L194)&gt;3,OR('3º Saneamento'!$N194&lt;&gt;'2º Saneamento'!$N194,'3º Saneamento'!$O194&lt;&gt;'2º Saneamento'!$O194,'3º Saneamento'!$P194&lt;&gt;'2º Saneamento'!$P194)),'3º Saneamento'!G194," ")</f>
        <v xml:space="preserve"> </v>
      </c>
      <c r="H194" s="5" t="str">
        <f>IF(AND('3º Saneamento'!$O194&gt;30%,'3º Saneamento'!H194&gt;='3º Saneamento'!$P194,'3º Saneamento'!H194&lt;='3º Saneamento'!$Q194,COUNT('3º Saneamento'!$C194:$L194)&gt;3,OR('3º Saneamento'!$N194&lt;&gt;'2º Saneamento'!$N194,'3º Saneamento'!$O194&lt;&gt;'2º Saneamento'!$O194,'3º Saneamento'!$P194&lt;&gt;'2º Saneamento'!$P194)),'3º Saneamento'!H194," ")</f>
        <v xml:space="preserve"> </v>
      </c>
      <c r="I194" s="5" t="str">
        <f>IF(AND('3º Saneamento'!$O194&gt;30%,'3º Saneamento'!I194&gt;='3º Saneamento'!$P194,'3º Saneamento'!I194&lt;='3º Saneamento'!$Q194,COUNT('3º Saneamento'!$C194:$L194)&gt;3,OR('3º Saneamento'!$N194&lt;&gt;'2º Saneamento'!$N194,'3º Saneamento'!$O194&lt;&gt;'2º Saneamento'!$O194,'3º Saneamento'!$P194&lt;&gt;'2º Saneamento'!$P194)),'3º Saneamento'!I194," ")</f>
        <v xml:space="preserve"> </v>
      </c>
      <c r="J194" s="5" t="str">
        <f>IF(AND('3º Saneamento'!$O194&gt;30%,'3º Saneamento'!J194&gt;='3º Saneamento'!$P194,'3º Saneamento'!J194&lt;='3º Saneamento'!$Q194,COUNT('3º Saneamento'!$C194:$L194)&gt;3,OR('3º Saneamento'!$N194&lt;&gt;'2º Saneamento'!$N194,'3º Saneamento'!$O194&lt;&gt;'2º Saneamento'!$O194,'3º Saneamento'!$P194&lt;&gt;'2º Saneamento'!$P194)),'3º Saneamento'!J194," ")</f>
        <v xml:space="preserve"> </v>
      </c>
      <c r="K194" s="5" t="str">
        <f>IF(AND('3º Saneamento'!$O194&gt;30%,'3º Saneamento'!K194&gt;='3º Saneamento'!$P194,'3º Saneamento'!K194&lt;='3º Saneamento'!$Q194,COUNT('3º Saneamento'!$C194:$L194)&gt;3,OR('3º Saneamento'!$N194&lt;&gt;'2º Saneamento'!$N194,'3º Saneamento'!$O194&lt;&gt;'2º Saneamento'!$O194,'3º Saneamento'!$P194&lt;&gt;'2º Saneamento'!$P194)),'3º Saneamento'!K194," ")</f>
        <v xml:space="preserve"> </v>
      </c>
      <c r="L194" s="5" t="str">
        <f>IF(AND('3º Saneamento'!$O194&gt;30%,'3º Saneamento'!L194&gt;='3º Saneamento'!$P194,'3º Saneamento'!L194&lt;='3º Saneamento'!$Q194,COUNT('3º Saneamento'!$C194:$L194)&gt;3,OR('3º Saneamento'!$N194&lt;&gt;'2º Saneamento'!$N194,'3º Saneamento'!$O194&lt;&gt;'2º Saneamento'!$O194,'3º Saneamento'!$P194&lt;&gt;'2º Saneamento'!$P194)),'3º Saneamento'!L194," ")</f>
        <v xml:space="preserve"> </v>
      </c>
      <c r="M194" s="44" t="str">
        <f t="shared" si="20"/>
        <v/>
      </c>
      <c r="N194" s="7" t="str">
        <f t="shared" si="21"/>
        <v/>
      </c>
      <c r="O194" s="8" t="str">
        <f t="shared" si="22"/>
        <v/>
      </c>
      <c r="P194" s="6" t="str">
        <f t="shared" si="23"/>
        <v/>
      </c>
      <c r="Q194" s="5" t="str">
        <f t="shared" si="24"/>
        <v/>
      </c>
    </row>
    <row r="195" spans="1:17" ht="12.75" customHeight="1" x14ac:dyDescent="0.25">
      <c r="A195" s="3" t="str">
        <f>IF('Série original'!$A195&lt;&gt;"",'Série original'!$A195,"")</f>
        <v/>
      </c>
      <c r="B195" s="4" t="str">
        <f>IF('Série original'!$B195&lt;&gt;"",'Série original'!$B195,"")</f>
        <v/>
      </c>
      <c r="C195" s="5" t="str">
        <f>IF(AND('3º Saneamento'!$O195&gt;30%,'3º Saneamento'!C195&gt;='3º Saneamento'!$P195,'3º Saneamento'!C195&lt;='3º Saneamento'!$Q195,COUNT('3º Saneamento'!$C195:$L195)&gt;3,OR('3º Saneamento'!$N195&lt;&gt;'2º Saneamento'!$N195,'3º Saneamento'!$O195&lt;&gt;'2º Saneamento'!$O195,'3º Saneamento'!$P195&lt;&gt;'2º Saneamento'!$P195)),'3º Saneamento'!C195," ")</f>
        <v xml:space="preserve"> </v>
      </c>
      <c r="D195" s="5" t="str">
        <f>IF(AND('3º Saneamento'!$O195&gt;30%,'3º Saneamento'!D195&gt;='3º Saneamento'!$P195,'3º Saneamento'!D195&lt;='3º Saneamento'!$Q195,COUNT('3º Saneamento'!$C195:$L195)&gt;3,OR('3º Saneamento'!$N195&lt;&gt;'2º Saneamento'!$N195,'3º Saneamento'!$O195&lt;&gt;'2º Saneamento'!$O195,'3º Saneamento'!$P195&lt;&gt;'2º Saneamento'!$P195)),'3º Saneamento'!D195," ")</f>
        <v xml:space="preserve"> </v>
      </c>
      <c r="E195" s="5" t="str">
        <f>IF(AND('3º Saneamento'!$O195&gt;30%,'3º Saneamento'!E195&gt;='3º Saneamento'!$P195,'3º Saneamento'!E195&lt;='3º Saneamento'!$Q195,COUNT('3º Saneamento'!$C195:$L195)&gt;3,OR('3º Saneamento'!$N195&lt;&gt;'2º Saneamento'!$N195,'3º Saneamento'!$O195&lt;&gt;'2º Saneamento'!$O195,'3º Saneamento'!$P195&lt;&gt;'2º Saneamento'!$P195)),'3º Saneamento'!E195," ")</f>
        <v xml:space="preserve"> </v>
      </c>
      <c r="F195" s="5" t="str">
        <f>IF(AND('3º Saneamento'!$O195&gt;30%,'3º Saneamento'!F195&gt;='3º Saneamento'!$P195,'3º Saneamento'!F195&lt;='3º Saneamento'!$Q195,COUNT('3º Saneamento'!$C195:$L195)&gt;3,OR('3º Saneamento'!$N195&lt;&gt;'2º Saneamento'!$N195,'3º Saneamento'!$O195&lt;&gt;'2º Saneamento'!$O195,'3º Saneamento'!$P195&lt;&gt;'2º Saneamento'!$P195)),'3º Saneamento'!F195," ")</f>
        <v xml:space="preserve"> </v>
      </c>
      <c r="G195" s="5" t="str">
        <f>IF(AND('3º Saneamento'!$O195&gt;30%,'3º Saneamento'!G195&gt;='3º Saneamento'!$P195,'3º Saneamento'!G195&lt;='3º Saneamento'!$Q195,COUNT('3º Saneamento'!$C195:$L195)&gt;3,OR('3º Saneamento'!$N195&lt;&gt;'2º Saneamento'!$N195,'3º Saneamento'!$O195&lt;&gt;'2º Saneamento'!$O195,'3º Saneamento'!$P195&lt;&gt;'2º Saneamento'!$P195)),'3º Saneamento'!G195," ")</f>
        <v xml:space="preserve"> </v>
      </c>
      <c r="H195" s="5" t="str">
        <f>IF(AND('3º Saneamento'!$O195&gt;30%,'3º Saneamento'!H195&gt;='3º Saneamento'!$P195,'3º Saneamento'!H195&lt;='3º Saneamento'!$Q195,COUNT('3º Saneamento'!$C195:$L195)&gt;3,OR('3º Saneamento'!$N195&lt;&gt;'2º Saneamento'!$N195,'3º Saneamento'!$O195&lt;&gt;'2º Saneamento'!$O195,'3º Saneamento'!$P195&lt;&gt;'2º Saneamento'!$P195)),'3º Saneamento'!H195," ")</f>
        <v xml:space="preserve"> </v>
      </c>
      <c r="I195" s="5" t="str">
        <f>IF(AND('3º Saneamento'!$O195&gt;30%,'3º Saneamento'!I195&gt;='3º Saneamento'!$P195,'3º Saneamento'!I195&lt;='3º Saneamento'!$Q195,COUNT('3º Saneamento'!$C195:$L195)&gt;3,OR('3º Saneamento'!$N195&lt;&gt;'2º Saneamento'!$N195,'3º Saneamento'!$O195&lt;&gt;'2º Saneamento'!$O195,'3º Saneamento'!$P195&lt;&gt;'2º Saneamento'!$P195)),'3º Saneamento'!I195," ")</f>
        <v xml:space="preserve"> </v>
      </c>
      <c r="J195" s="5" t="str">
        <f>IF(AND('3º Saneamento'!$O195&gt;30%,'3º Saneamento'!J195&gt;='3º Saneamento'!$P195,'3º Saneamento'!J195&lt;='3º Saneamento'!$Q195,COUNT('3º Saneamento'!$C195:$L195)&gt;3,OR('3º Saneamento'!$N195&lt;&gt;'2º Saneamento'!$N195,'3º Saneamento'!$O195&lt;&gt;'2º Saneamento'!$O195,'3º Saneamento'!$P195&lt;&gt;'2º Saneamento'!$P195)),'3º Saneamento'!J195," ")</f>
        <v xml:space="preserve"> </v>
      </c>
      <c r="K195" s="5" t="str">
        <f>IF(AND('3º Saneamento'!$O195&gt;30%,'3º Saneamento'!K195&gt;='3º Saneamento'!$P195,'3º Saneamento'!K195&lt;='3º Saneamento'!$Q195,COUNT('3º Saneamento'!$C195:$L195)&gt;3,OR('3º Saneamento'!$N195&lt;&gt;'2º Saneamento'!$N195,'3º Saneamento'!$O195&lt;&gt;'2º Saneamento'!$O195,'3º Saneamento'!$P195&lt;&gt;'2º Saneamento'!$P195)),'3º Saneamento'!K195," ")</f>
        <v xml:space="preserve"> </v>
      </c>
      <c r="L195" s="5" t="str">
        <f>IF(AND('3º Saneamento'!$O195&gt;30%,'3º Saneamento'!L195&gt;='3º Saneamento'!$P195,'3º Saneamento'!L195&lt;='3º Saneamento'!$Q195,COUNT('3º Saneamento'!$C195:$L195)&gt;3,OR('3º Saneamento'!$N195&lt;&gt;'2º Saneamento'!$N195,'3º Saneamento'!$O195&lt;&gt;'2º Saneamento'!$O195,'3º Saneamento'!$P195&lt;&gt;'2º Saneamento'!$P195)),'3º Saneamento'!L195," ")</f>
        <v xml:space="preserve"> </v>
      </c>
      <c r="M195" s="44" t="str">
        <f t="shared" si="20"/>
        <v/>
      </c>
      <c r="N195" s="7" t="str">
        <f t="shared" si="21"/>
        <v/>
      </c>
      <c r="O195" s="8" t="str">
        <f t="shared" si="22"/>
        <v/>
      </c>
      <c r="P195" s="6" t="str">
        <f t="shared" si="23"/>
        <v/>
      </c>
      <c r="Q195" s="5" t="str">
        <f t="shared" si="24"/>
        <v/>
      </c>
    </row>
    <row r="196" spans="1:17" ht="12.75" customHeight="1" x14ac:dyDescent="0.25">
      <c r="A196" s="3" t="str">
        <f>IF('Série original'!$A196&lt;&gt;"",'Série original'!$A196,"")</f>
        <v/>
      </c>
      <c r="B196" s="4" t="str">
        <f>IF('Série original'!$B196&lt;&gt;"",'Série original'!$B196,"")</f>
        <v/>
      </c>
      <c r="C196" s="5" t="str">
        <f>IF(AND('3º Saneamento'!$O196&gt;30%,'3º Saneamento'!C196&gt;='3º Saneamento'!$P196,'3º Saneamento'!C196&lt;='3º Saneamento'!$Q196,COUNT('3º Saneamento'!$C196:$L196)&gt;3,OR('3º Saneamento'!$N196&lt;&gt;'2º Saneamento'!$N196,'3º Saneamento'!$O196&lt;&gt;'2º Saneamento'!$O196,'3º Saneamento'!$P196&lt;&gt;'2º Saneamento'!$P196)),'3º Saneamento'!C196," ")</f>
        <v xml:space="preserve"> </v>
      </c>
      <c r="D196" s="5" t="str">
        <f>IF(AND('3º Saneamento'!$O196&gt;30%,'3º Saneamento'!D196&gt;='3º Saneamento'!$P196,'3º Saneamento'!D196&lt;='3º Saneamento'!$Q196,COUNT('3º Saneamento'!$C196:$L196)&gt;3,OR('3º Saneamento'!$N196&lt;&gt;'2º Saneamento'!$N196,'3º Saneamento'!$O196&lt;&gt;'2º Saneamento'!$O196,'3º Saneamento'!$P196&lt;&gt;'2º Saneamento'!$P196)),'3º Saneamento'!D196," ")</f>
        <v xml:space="preserve"> </v>
      </c>
      <c r="E196" s="5" t="str">
        <f>IF(AND('3º Saneamento'!$O196&gt;30%,'3º Saneamento'!E196&gt;='3º Saneamento'!$P196,'3º Saneamento'!E196&lt;='3º Saneamento'!$Q196,COUNT('3º Saneamento'!$C196:$L196)&gt;3,OR('3º Saneamento'!$N196&lt;&gt;'2º Saneamento'!$N196,'3º Saneamento'!$O196&lt;&gt;'2º Saneamento'!$O196,'3º Saneamento'!$P196&lt;&gt;'2º Saneamento'!$P196)),'3º Saneamento'!E196," ")</f>
        <v xml:space="preserve"> </v>
      </c>
      <c r="F196" s="5" t="str">
        <f>IF(AND('3º Saneamento'!$O196&gt;30%,'3º Saneamento'!F196&gt;='3º Saneamento'!$P196,'3º Saneamento'!F196&lt;='3º Saneamento'!$Q196,COUNT('3º Saneamento'!$C196:$L196)&gt;3,OR('3º Saneamento'!$N196&lt;&gt;'2º Saneamento'!$N196,'3º Saneamento'!$O196&lt;&gt;'2º Saneamento'!$O196,'3º Saneamento'!$P196&lt;&gt;'2º Saneamento'!$P196)),'3º Saneamento'!F196," ")</f>
        <v xml:space="preserve"> </v>
      </c>
      <c r="G196" s="5" t="str">
        <f>IF(AND('3º Saneamento'!$O196&gt;30%,'3º Saneamento'!G196&gt;='3º Saneamento'!$P196,'3º Saneamento'!G196&lt;='3º Saneamento'!$Q196,COUNT('3º Saneamento'!$C196:$L196)&gt;3,OR('3º Saneamento'!$N196&lt;&gt;'2º Saneamento'!$N196,'3º Saneamento'!$O196&lt;&gt;'2º Saneamento'!$O196,'3º Saneamento'!$P196&lt;&gt;'2º Saneamento'!$P196)),'3º Saneamento'!G196," ")</f>
        <v xml:space="preserve"> </v>
      </c>
      <c r="H196" s="5" t="str">
        <f>IF(AND('3º Saneamento'!$O196&gt;30%,'3º Saneamento'!H196&gt;='3º Saneamento'!$P196,'3º Saneamento'!H196&lt;='3º Saneamento'!$Q196,COUNT('3º Saneamento'!$C196:$L196)&gt;3,OR('3º Saneamento'!$N196&lt;&gt;'2º Saneamento'!$N196,'3º Saneamento'!$O196&lt;&gt;'2º Saneamento'!$O196,'3º Saneamento'!$P196&lt;&gt;'2º Saneamento'!$P196)),'3º Saneamento'!H196," ")</f>
        <v xml:space="preserve"> </v>
      </c>
      <c r="I196" s="5" t="str">
        <f>IF(AND('3º Saneamento'!$O196&gt;30%,'3º Saneamento'!I196&gt;='3º Saneamento'!$P196,'3º Saneamento'!I196&lt;='3º Saneamento'!$Q196,COUNT('3º Saneamento'!$C196:$L196)&gt;3,OR('3º Saneamento'!$N196&lt;&gt;'2º Saneamento'!$N196,'3º Saneamento'!$O196&lt;&gt;'2º Saneamento'!$O196,'3º Saneamento'!$P196&lt;&gt;'2º Saneamento'!$P196)),'3º Saneamento'!I196," ")</f>
        <v xml:space="preserve"> </v>
      </c>
      <c r="J196" s="5" t="str">
        <f>IF(AND('3º Saneamento'!$O196&gt;30%,'3º Saneamento'!J196&gt;='3º Saneamento'!$P196,'3º Saneamento'!J196&lt;='3º Saneamento'!$Q196,COUNT('3º Saneamento'!$C196:$L196)&gt;3,OR('3º Saneamento'!$N196&lt;&gt;'2º Saneamento'!$N196,'3º Saneamento'!$O196&lt;&gt;'2º Saneamento'!$O196,'3º Saneamento'!$P196&lt;&gt;'2º Saneamento'!$P196)),'3º Saneamento'!J196," ")</f>
        <v xml:space="preserve"> </v>
      </c>
      <c r="K196" s="5" t="str">
        <f>IF(AND('3º Saneamento'!$O196&gt;30%,'3º Saneamento'!K196&gt;='3º Saneamento'!$P196,'3º Saneamento'!K196&lt;='3º Saneamento'!$Q196,COUNT('3º Saneamento'!$C196:$L196)&gt;3,OR('3º Saneamento'!$N196&lt;&gt;'2º Saneamento'!$N196,'3º Saneamento'!$O196&lt;&gt;'2º Saneamento'!$O196,'3º Saneamento'!$P196&lt;&gt;'2º Saneamento'!$P196)),'3º Saneamento'!K196," ")</f>
        <v xml:space="preserve"> </v>
      </c>
      <c r="L196" s="5" t="str">
        <f>IF(AND('3º Saneamento'!$O196&gt;30%,'3º Saneamento'!L196&gt;='3º Saneamento'!$P196,'3º Saneamento'!L196&lt;='3º Saneamento'!$Q196,COUNT('3º Saneamento'!$C196:$L196)&gt;3,OR('3º Saneamento'!$N196&lt;&gt;'2º Saneamento'!$N196,'3º Saneamento'!$O196&lt;&gt;'2º Saneamento'!$O196,'3º Saneamento'!$P196&lt;&gt;'2º Saneamento'!$P196)),'3º Saneamento'!L196," ")</f>
        <v xml:space="preserve"> </v>
      </c>
      <c r="M196" s="44" t="str">
        <f t="shared" si="20"/>
        <v/>
      </c>
      <c r="N196" s="7" t="str">
        <f t="shared" si="21"/>
        <v/>
      </c>
      <c r="O196" s="8" t="str">
        <f t="shared" si="22"/>
        <v/>
      </c>
      <c r="P196" s="6" t="str">
        <f t="shared" si="23"/>
        <v/>
      </c>
      <c r="Q196" s="5" t="str">
        <f t="shared" si="24"/>
        <v/>
      </c>
    </row>
    <row r="197" spans="1:17" ht="12.75" customHeight="1" x14ac:dyDescent="0.25">
      <c r="A197" s="3" t="str">
        <f>IF('Série original'!$A197&lt;&gt;"",'Série original'!$A197,"")</f>
        <v/>
      </c>
      <c r="B197" s="4" t="str">
        <f>IF('Série original'!$B197&lt;&gt;"",'Série original'!$B197,"")</f>
        <v/>
      </c>
      <c r="C197" s="5" t="str">
        <f>IF(AND('3º Saneamento'!$O197&gt;30%,'3º Saneamento'!C197&gt;='3º Saneamento'!$P197,'3º Saneamento'!C197&lt;='3º Saneamento'!$Q197,COUNT('3º Saneamento'!$C197:$L197)&gt;3,OR('3º Saneamento'!$N197&lt;&gt;'2º Saneamento'!$N197,'3º Saneamento'!$O197&lt;&gt;'2º Saneamento'!$O197,'3º Saneamento'!$P197&lt;&gt;'2º Saneamento'!$P197)),'3º Saneamento'!C197," ")</f>
        <v xml:space="preserve"> </v>
      </c>
      <c r="D197" s="5" t="str">
        <f>IF(AND('3º Saneamento'!$O197&gt;30%,'3º Saneamento'!D197&gt;='3º Saneamento'!$P197,'3º Saneamento'!D197&lt;='3º Saneamento'!$Q197,COUNT('3º Saneamento'!$C197:$L197)&gt;3,OR('3º Saneamento'!$N197&lt;&gt;'2º Saneamento'!$N197,'3º Saneamento'!$O197&lt;&gt;'2º Saneamento'!$O197,'3º Saneamento'!$P197&lt;&gt;'2º Saneamento'!$P197)),'3º Saneamento'!D197," ")</f>
        <v xml:space="preserve"> </v>
      </c>
      <c r="E197" s="5" t="str">
        <f>IF(AND('3º Saneamento'!$O197&gt;30%,'3º Saneamento'!E197&gt;='3º Saneamento'!$P197,'3º Saneamento'!E197&lt;='3º Saneamento'!$Q197,COUNT('3º Saneamento'!$C197:$L197)&gt;3,OR('3º Saneamento'!$N197&lt;&gt;'2º Saneamento'!$N197,'3º Saneamento'!$O197&lt;&gt;'2º Saneamento'!$O197,'3º Saneamento'!$P197&lt;&gt;'2º Saneamento'!$P197)),'3º Saneamento'!E197," ")</f>
        <v xml:space="preserve"> </v>
      </c>
      <c r="F197" s="5" t="str">
        <f>IF(AND('3º Saneamento'!$O197&gt;30%,'3º Saneamento'!F197&gt;='3º Saneamento'!$P197,'3º Saneamento'!F197&lt;='3º Saneamento'!$Q197,COUNT('3º Saneamento'!$C197:$L197)&gt;3,OR('3º Saneamento'!$N197&lt;&gt;'2º Saneamento'!$N197,'3º Saneamento'!$O197&lt;&gt;'2º Saneamento'!$O197,'3º Saneamento'!$P197&lt;&gt;'2º Saneamento'!$P197)),'3º Saneamento'!F197," ")</f>
        <v xml:space="preserve"> </v>
      </c>
      <c r="G197" s="5" t="str">
        <f>IF(AND('3º Saneamento'!$O197&gt;30%,'3º Saneamento'!G197&gt;='3º Saneamento'!$P197,'3º Saneamento'!G197&lt;='3º Saneamento'!$Q197,COUNT('3º Saneamento'!$C197:$L197)&gt;3,OR('3º Saneamento'!$N197&lt;&gt;'2º Saneamento'!$N197,'3º Saneamento'!$O197&lt;&gt;'2º Saneamento'!$O197,'3º Saneamento'!$P197&lt;&gt;'2º Saneamento'!$P197)),'3º Saneamento'!G197," ")</f>
        <v xml:space="preserve"> </v>
      </c>
      <c r="H197" s="5" t="str">
        <f>IF(AND('3º Saneamento'!$O197&gt;30%,'3º Saneamento'!H197&gt;='3º Saneamento'!$P197,'3º Saneamento'!H197&lt;='3º Saneamento'!$Q197,COUNT('3º Saneamento'!$C197:$L197)&gt;3,OR('3º Saneamento'!$N197&lt;&gt;'2º Saneamento'!$N197,'3º Saneamento'!$O197&lt;&gt;'2º Saneamento'!$O197,'3º Saneamento'!$P197&lt;&gt;'2º Saneamento'!$P197)),'3º Saneamento'!H197," ")</f>
        <v xml:space="preserve"> </v>
      </c>
      <c r="I197" s="5" t="str">
        <f>IF(AND('3º Saneamento'!$O197&gt;30%,'3º Saneamento'!I197&gt;='3º Saneamento'!$P197,'3º Saneamento'!I197&lt;='3º Saneamento'!$Q197,COUNT('3º Saneamento'!$C197:$L197)&gt;3,OR('3º Saneamento'!$N197&lt;&gt;'2º Saneamento'!$N197,'3º Saneamento'!$O197&lt;&gt;'2º Saneamento'!$O197,'3º Saneamento'!$P197&lt;&gt;'2º Saneamento'!$P197)),'3º Saneamento'!I197," ")</f>
        <v xml:space="preserve"> </v>
      </c>
      <c r="J197" s="5" t="str">
        <f>IF(AND('3º Saneamento'!$O197&gt;30%,'3º Saneamento'!J197&gt;='3º Saneamento'!$P197,'3º Saneamento'!J197&lt;='3º Saneamento'!$Q197,COUNT('3º Saneamento'!$C197:$L197)&gt;3,OR('3º Saneamento'!$N197&lt;&gt;'2º Saneamento'!$N197,'3º Saneamento'!$O197&lt;&gt;'2º Saneamento'!$O197,'3º Saneamento'!$P197&lt;&gt;'2º Saneamento'!$P197)),'3º Saneamento'!J197," ")</f>
        <v xml:space="preserve"> </v>
      </c>
      <c r="K197" s="5" t="str">
        <f>IF(AND('3º Saneamento'!$O197&gt;30%,'3º Saneamento'!K197&gt;='3º Saneamento'!$P197,'3º Saneamento'!K197&lt;='3º Saneamento'!$Q197,COUNT('3º Saneamento'!$C197:$L197)&gt;3,OR('3º Saneamento'!$N197&lt;&gt;'2º Saneamento'!$N197,'3º Saneamento'!$O197&lt;&gt;'2º Saneamento'!$O197,'3º Saneamento'!$P197&lt;&gt;'2º Saneamento'!$P197)),'3º Saneamento'!K197," ")</f>
        <v xml:space="preserve"> </v>
      </c>
      <c r="L197" s="5" t="str">
        <f>IF(AND('3º Saneamento'!$O197&gt;30%,'3º Saneamento'!L197&gt;='3º Saneamento'!$P197,'3º Saneamento'!L197&lt;='3º Saneamento'!$Q197,COUNT('3º Saneamento'!$C197:$L197)&gt;3,OR('3º Saneamento'!$N197&lt;&gt;'2º Saneamento'!$N197,'3º Saneamento'!$O197&lt;&gt;'2º Saneamento'!$O197,'3º Saneamento'!$P197&lt;&gt;'2º Saneamento'!$P197)),'3º Saneamento'!L197," ")</f>
        <v xml:space="preserve"> </v>
      </c>
      <c r="M197" s="44" t="str">
        <f t="shared" si="20"/>
        <v/>
      </c>
      <c r="N197" s="7" t="str">
        <f t="shared" si="21"/>
        <v/>
      </c>
      <c r="O197" s="8" t="str">
        <f t="shared" si="22"/>
        <v/>
      </c>
      <c r="P197" s="6" t="str">
        <f t="shared" si="23"/>
        <v/>
      </c>
      <c r="Q197" s="5" t="str">
        <f t="shared" si="24"/>
        <v/>
      </c>
    </row>
    <row r="198" spans="1:17" ht="12.75" customHeight="1" x14ac:dyDescent="0.25">
      <c r="A198" s="3" t="str">
        <f>IF('Série original'!$A198&lt;&gt;"",'Série original'!$A198,"")</f>
        <v/>
      </c>
      <c r="B198" s="4" t="str">
        <f>IF('Série original'!$B198&lt;&gt;"",'Série original'!$B198,"")</f>
        <v/>
      </c>
      <c r="C198" s="5" t="str">
        <f>IF(AND('3º Saneamento'!$O198&gt;30%,'3º Saneamento'!C198&gt;='3º Saneamento'!$P198,'3º Saneamento'!C198&lt;='3º Saneamento'!$Q198,COUNT('3º Saneamento'!$C198:$L198)&gt;3,OR('3º Saneamento'!$N198&lt;&gt;'2º Saneamento'!$N198,'3º Saneamento'!$O198&lt;&gt;'2º Saneamento'!$O198,'3º Saneamento'!$P198&lt;&gt;'2º Saneamento'!$P198)),'3º Saneamento'!C198," ")</f>
        <v xml:space="preserve"> </v>
      </c>
      <c r="D198" s="5" t="str">
        <f>IF(AND('3º Saneamento'!$O198&gt;30%,'3º Saneamento'!D198&gt;='3º Saneamento'!$P198,'3º Saneamento'!D198&lt;='3º Saneamento'!$Q198,COUNT('3º Saneamento'!$C198:$L198)&gt;3,OR('3º Saneamento'!$N198&lt;&gt;'2º Saneamento'!$N198,'3º Saneamento'!$O198&lt;&gt;'2º Saneamento'!$O198,'3º Saneamento'!$P198&lt;&gt;'2º Saneamento'!$P198)),'3º Saneamento'!D198," ")</f>
        <v xml:space="preserve"> </v>
      </c>
      <c r="E198" s="5" t="str">
        <f>IF(AND('3º Saneamento'!$O198&gt;30%,'3º Saneamento'!E198&gt;='3º Saneamento'!$P198,'3º Saneamento'!E198&lt;='3º Saneamento'!$Q198,COUNT('3º Saneamento'!$C198:$L198)&gt;3,OR('3º Saneamento'!$N198&lt;&gt;'2º Saneamento'!$N198,'3º Saneamento'!$O198&lt;&gt;'2º Saneamento'!$O198,'3º Saneamento'!$P198&lt;&gt;'2º Saneamento'!$P198)),'3º Saneamento'!E198," ")</f>
        <v xml:space="preserve"> </v>
      </c>
      <c r="F198" s="5" t="str">
        <f>IF(AND('3º Saneamento'!$O198&gt;30%,'3º Saneamento'!F198&gt;='3º Saneamento'!$P198,'3º Saneamento'!F198&lt;='3º Saneamento'!$Q198,COUNT('3º Saneamento'!$C198:$L198)&gt;3,OR('3º Saneamento'!$N198&lt;&gt;'2º Saneamento'!$N198,'3º Saneamento'!$O198&lt;&gt;'2º Saneamento'!$O198,'3º Saneamento'!$P198&lt;&gt;'2º Saneamento'!$P198)),'3º Saneamento'!F198," ")</f>
        <v xml:space="preserve"> </v>
      </c>
      <c r="G198" s="5" t="str">
        <f>IF(AND('3º Saneamento'!$O198&gt;30%,'3º Saneamento'!G198&gt;='3º Saneamento'!$P198,'3º Saneamento'!G198&lt;='3º Saneamento'!$Q198,COUNT('3º Saneamento'!$C198:$L198)&gt;3,OR('3º Saneamento'!$N198&lt;&gt;'2º Saneamento'!$N198,'3º Saneamento'!$O198&lt;&gt;'2º Saneamento'!$O198,'3º Saneamento'!$P198&lt;&gt;'2º Saneamento'!$P198)),'3º Saneamento'!G198," ")</f>
        <v xml:space="preserve"> </v>
      </c>
      <c r="H198" s="5" t="str">
        <f>IF(AND('3º Saneamento'!$O198&gt;30%,'3º Saneamento'!H198&gt;='3º Saneamento'!$P198,'3º Saneamento'!H198&lt;='3º Saneamento'!$Q198,COUNT('3º Saneamento'!$C198:$L198)&gt;3,OR('3º Saneamento'!$N198&lt;&gt;'2º Saneamento'!$N198,'3º Saneamento'!$O198&lt;&gt;'2º Saneamento'!$O198,'3º Saneamento'!$P198&lt;&gt;'2º Saneamento'!$P198)),'3º Saneamento'!H198," ")</f>
        <v xml:space="preserve"> </v>
      </c>
      <c r="I198" s="5" t="str">
        <f>IF(AND('3º Saneamento'!$O198&gt;30%,'3º Saneamento'!I198&gt;='3º Saneamento'!$P198,'3º Saneamento'!I198&lt;='3º Saneamento'!$Q198,COUNT('3º Saneamento'!$C198:$L198)&gt;3,OR('3º Saneamento'!$N198&lt;&gt;'2º Saneamento'!$N198,'3º Saneamento'!$O198&lt;&gt;'2º Saneamento'!$O198,'3º Saneamento'!$P198&lt;&gt;'2º Saneamento'!$P198)),'3º Saneamento'!I198," ")</f>
        <v xml:space="preserve"> </v>
      </c>
      <c r="J198" s="5" t="str">
        <f>IF(AND('3º Saneamento'!$O198&gt;30%,'3º Saneamento'!J198&gt;='3º Saneamento'!$P198,'3º Saneamento'!J198&lt;='3º Saneamento'!$Q198,COUNT('3º Saneamento'!$C198:$L198)&gt;3,OR('3º Saneamento'!$N198&lt;&gt;'2º Saneamento'!$N198,'3º Saneamento'!$O198&lt;&gt;'2º Saneamento'!$O198,'3º Saneamento'!$P198&lt;&gt;'2º Saneamento'!$P198)),'3º Saneamento'!J198," ")</f>
        <v xml:space="preserve"> </v>
      </c>
      <c r="K198" s="5" t="str">
        <f>IF(AND('3º Saneamento'!$O198&gt;30%,'3º Saneamento'!K198&gt;='3º Saneamento'!$P198,'3º Saneamento'!K198&lt;='3º Saneamento'!$Q198,COUNT('3º Saneamento'!$C198:$L198)&gt;3,OR('3º Saneamento'!$N198&lt;&gt;'2º Saneamento'!$N198,'3º Saneamento'!$O198&lt;&gt;'2º Saneamento'!$O198,'3º Saneamento'!$P198&lt;&gt;'2º Saneamento'!$P198)),'3º Saneamento'!K198," ")</f>
        <v xml:space="preserve"> </v>
      </c>
      <c r="L198" s="5" t="str">
        <f>IF(AND('3º Saneamento'!$O198&gt;30%,'3º Saneamento'!L198&gt;='3º Saneamento'!$P198,'3º Saneamento'!L198&lt;='3º Saneamento'!$Q198,COUNT('3º Saneamento'!$C198:$L198)&gt;3,OR('3º Saneamento'!$N198&lt;&gt;'2º Saneamento'!$N198,'3º Saneamento'!$O198&lt;&gt;'2º Saneamento'!$O198,'3º Saneamento'!$P198&lt;&gt;'2º Saneamento'!$P198)),'3º Saneamento'!L198," ")</f>
        <v xml:space="preserve"> </v>
      </c>
      <c r="M198" s="44" t="str">
        <f t="shared" si="20"/>
        <v/>
      </c>
      <c r="N198" s="7" t="str">
        <f t="shared" si="21"/>
        <v/>
      </c>
      <c r="O198" s="8" t="str">
        <f t="shared" si="22"/>
        <v/>
      </c>
      <c r="P198" s="6" t="str">
        <f t="shared" si="23"/>
        <v/>
      </c>
      <c r="Q198" s="5" t="str">
        <f t="shared" si="24"/>
        <v/>
      </c>
    </row>
    <row r="199" spans="1:17" ht="12.75" customHeight="1" x14ac:dyDescent="0.25">
      <c r="A199" s="3" t="str">
        <f>IF('Série original'!$A199&lt;&gt;"",'Série original'!$A199,"")</f>
        <v/>
      </c>
      <c r="B199" s="4" t="str">
        <f>IF('Série original'!$B199&lt;&gt;"",'Série original'!$B199,"")</f>
        <v/>
      </c>
      <c r="C199" s="5" t="str">
        <f>IF(AND('3º Saneamento'!$O199&gt;30%,'3º Saneamento'!C199&gt;='3º Saneamento'!$P199,'3º Saneamento'!C199&lt;='3º Saneamento'!$Q199,COUNT('3º Saneamento'!$C199:$L199)&gt;3,OR('3º Saneamento'!$N199&lt;&gt;'2º Saneamento'!$N199,'3º Saneamento'!$O199&lt;&gt;'2º Saneamento'!$O199,'3º Saneamento'!$P199&lt;&gt;'2º Saneamento'!$P199)),'3º Saneamento'!C199," ")</f>
        <v xml:space="preserve"> </v>
      </c>
      <c r="D199" s="5" t="str">
        <f>IF(AND('3º Saneamento'!$O199&gt;30%,'3º Saneamento'!D199&gt;='3º Saneamento'!$P199,'3º Saneamento'!D199&lt;='3º Saneamento'!$Q199,COUNT('3º Saneamento'!$C199:$L199)&gt;3,OR('3º Saneamento'!$N199&lt;&gt;'2º Saneamento'!$N199,'3º Saneamento'!$O199&lt;&gt;'2º Saneamento'!$O199,'3º Saneamento'!$P199&lt;&gt;'2º Saneamento'!$P199)),'3º Saneamento'!D199," ")</f>
        <v xml:space="preserve"> </v>
      </c>
      <c r="E199" s="5" t="str">
        <f>IF(AND('3º Saneamento'!$O199&gt;30%,'3º Saneamento'!E199&gt;='3º Saneamento'!$P199,'3º Saneamento'!E199&lt;='3º Saneamento'!$Q199,COUNT('3º Saneamento'!$C199:$L199)&gt;3,OR('3º Saneamento'!$N199&lt;&gt;'2º Saneamento'!$N199,'3º Saneamento'!$O199&lt;&gt;'2º Saneamento'!$O199,'3º Saneamento'!$P199&lt;&gt;'2º Saneamento'!$P199)),'3º Saneamento'!E199," ")</f>
        <v xml:space="preserve"> </v>
      </c>
      <c r="F199" s="5" t="str">
        <f>IF(AND('3º Saneamento'!$O199&gt;30%,'3º Saneamento'!F199&gt;='3º Saneamento'!$P199,'3º Saneamento'!F199&lt;='3º Saneamento'!$Q199,COUNT('3º Saneamento'!$C199:$L199)&gt;3,OR('3º Saneamento'!$N199&lt;&gt;'2º Saneamento'!$N199,'3º Saneamento'!$O199&lt;&gt;'2º Saneamento'!$O199,'3º Saneamento'!$P199&lt;&gt;'2º Saneamento'!$P199)),'3º Saneamento'!F199," ")</f>
        <v xml:space="preserve"> </v>
      </c>
      <c r="G199" s="5" t="str">
        <f>IF(AND('3º Saneamento'!$O199&gt;30%,'3º Saneamento'!G199&gt;='3º Saneamento'!$P199,'3º Saneamento'!G199&lt;='3º Saneamento'!$Q199,COUNT('3º Saneamento'!$C199:$L199)&gt;3,OR('3º Saneamento'!$N199&lt;&gt;'2º Saneamento'!$N199,'3º Saneamento'!$O199&lt;&gt;'2º Saneamento'!$O199,'3º Saneamento'!$P199&lt;&gt;'2º Saneamento'!$P199)),'3º Saneamento'!G199," ")</f>
        <v xml:space="preserve"> </v>
      </c>
      <c r="H199" s="5" t="str">
        <f>IF(AND('3º Saneamento'!$O199&gt;30%,'3º Saneamento'!H199&gt;='3º Saneamento'!$P199,'3º Saneamento'!H199&lt;='3º Saneamento'!$Q199,COUNT('3º Saneamento'!$C199:$L199)&gt;3,OR('3º Saneamento'!$N199&lt;&gt;'2º Saneamento'!$N199,'3º Saneamento'!$O199&lt;&gt;'2º Saneamento'!$O199,'3º Saneamento'!$P199&lt;&gt;'2º Saneamento'!$P199)),'3º Saneamento'!H199," ")</f>
        <v xml:space="preserve"> </v>
      </c>
      <c r="I199" s="5" t="str">
        <f>IF(AND('3º Saneamento'!$O199&gt;30%,'3º Saneamento'!I199&gt;='3º Saneamento'!$P199,'3º Saneamento'!I199&lt;='3º Saneamento'!$Q199,COUNT('3º Saneamento'!$C199:$L199)&gt;3,OR('3º Saneamento'!$N199&lt;&gt;'2º Saneamento'!$N199,'3º Saneamento'!$O199&lt;&gt;'2º Saneamento'!$O199,'3º Saneamento'!$P199&lt;&gt;'2º Saneamento'!$P199)),'3º Saneamento'!I199," ")</f>
        <v xml:space="preserve"> </v>
      </c>
      <c r="J199" s="5" t="str">
        <f>IF(AND('3º Saneamento'!$O199&gt;30%,'3º Saneamento'!J199&gt;='3º Saneamento'!$P199,'3º Saneamento'!J199&lt;='3º Saneamento'!$Q199,COUNT('3º Saneamento'!$C199:$L199)&gt;3,OR('3º Saneamento'!$N199&lt;&gt;'2º Saneamento'!$N199,'3º Saneamento'!$O199&lt;&gt;'2º Saneamento'!$O199,'3º Saneamento'!$P199&lt;&gt;'2º Saneamento'!$P199)),'3º Saneamento'!J199," ")</f>
        <v xml:space="preserve"> </v>
      </c>
      <c r="K199" s="5" t="str">
        <f>IF(AND('3º Saneamento'!$O199&gt;30%,'3º Saneamento'!K199&gt;='3º Saneamento'!$P199,'3º Saneamento'!K199&lt;='3º Saneamento'!$Q199,COUNT('3º Saneamento'!$C199:$L199)&gt;3,OR('3º Saneamento'!$N199&lt;&gt;'2º Saneamento'!$N199,'3º Saneamento'!$O199&lt;&gt;'2º Saneamento'!$O199,'3º Saneamento'!$P199&lt;&gt;'2º Saneamento'!$P199)),'3º Saneamento'!K199," ")</f>
        <v xml:space="preserve"> </v>
      </c>
      <c r="L199" s="5" t="str">
        <f>IF(AND('3º Saneamento'!$O199&gt;30%,'3º Saneamento'!L199&gt;='3º Saneamento'!$P199,'3º Saneamento'!L199&lt;='3º Saneamento'!$Q199,COUNT('3º Saneamento'!$C199:$L199)&gt;3,OR('3º Saneamento'!$N199&lt;&gt;'2º Saneamento'!$N199,'3º Saneamento'!$O199&lt;&gt;'2º Saneamento'!$O199,'3º Saneamento'!$P199&lt;&gt;'2º Saneamento'!$P199)),'3º Saneamento'!L199," ")</f>
        <v xml:space="preserve"> </v>
      </c>
      <c r="M199" s="44" t="str">
        <f t="shared" si="20"/>
        <v/>
      </c>
      <c r="N199" s="7" t="str">
        <f t="shared" si="21"/>
        <v/>
      </c>
      <c r="O199" s="8" t="str">
        <f t="shared" si="22"/>
        <v/>
      </c>
      <c r="P199" s="6" t="str">
        <f t="shared" si="23"/>
        <v/>
      </c>
      <c r="Q199" s="5" t="str">
        <f t="shared" si="24"/>
        <v/>
      </c>
    </row>
    <row r="200" spans="1:17" ht="12.75" customHeight="1" x14ac:dyDescent="0.25">
      <c r="A200" s="3" t="str">
        <f>IF('Série original'!$A200&lt;&gt;"",'Série original'!$A200,"")</f>
        <v/>
      </c>
      <c r="B200" s="4" t="str">
        <f>IF('Série original'!$B200&lt;&gt;"",'Série original'!$B200,"")</f>
        <v/>
      </c>
      <c r="C200" s="5" t="str">
        <f>IF(AND('3º Saneamento'!$O200&gt;30%,'3º Saneamento'!C200&gt;='3º Saneamento'!$P200,'3º Saneamento'!C200&lt;='3º Saneamento'!$Q200,COUNT('3º Saneamento'!$C200:$L200)&gt;3,OR('3º Saneamento'!$N200&lt;&gt;'2º Saneamento'!$N200,'3º Saneamento'!$O200&lt;&gt;'2º Saneamento'!$O200,'3º Saneamento'!$P200&lt;&gt;'2º Saneamento'!$P200)),'3º Saneamento'!C200," ")</f>
        <v xml:space="preserve"> </v>
      </c>
      <c r="D200" s="5" t="str">
        <f>IF(AND('3º Saneamento'!$O200&gt;30%,'3º Saneamento'!D200&gt;='3º Saneamento'!$P200,'3º Saneamento'!D200&lt;='3º Saneamento'!$Q200,COUNT('3º Saneamento'!$C200:$L200)&gt;3,OR('3º Saneamento'!$N200&lt;&gt;'2º Saneamento'!$N200,'3º Saneamento'!$O200&lt;&gt;'2º Saneamento'!$O200,'3º Saneamento'!$P200&lt;&gt;'2º Saneamento'!$P200)),'3º Saneamento'!D200," ")</f>
        <v xml:space="preserve"> </v>
      </c>
      <c r="E200" s="5" t="str">
        <f>IF(AND('3º Saneamento'!$O200&gt;30%,'3º Saneamento'!E200&gt;='3º Saneamento'!$P200,'3º Saneamento'!E200&lt;='3º Saneamento'!$Q200,COUNT('3º Saneamento'!$C200:$L200)&gt;3,OR('3º Saneamento'!$N200&lt;&gt;'2º Saneamento'!$N200,'3º Saneamento'!$O200&lt;&gt;'2º Saneamento'!$O200,'3º Saneamento'!$P200&lt;&gt;'2º Saneamento'!$P200)),'3º Saneamento'!E200," ")</f>
        <v xml:space="preserve"> </v>
      </c>
      <c r="F200" s="5" t="str">
        <f>IF(AND('3º Saneamento'!$O200&gt;30%,'3º Saneamento'!F200&gt;='3º Saneamento'!$P200,'3º Saneamento'!F200&lt;='3º Saneamento'!$Q200,COUNT('3º Saneamento'!$C200:$L200)&gt;3,OR('3º Saneamento'!$N200&lt;&gt;'2º Saneamento'!$N200,'3º Saneamento'!$O200&lt;&gt;'2º Saneamento'!$O200,'3º Saneamento'!$P200&lt;&gt;'2º Saneamento'!$P200)),'3º Saneamento'!F200," ")</f>
        <v xml:space="preserve"> </v>
      </c>
      <c r="G200" s="5" t="str">
        <f>IF(AND('3º Saneamento'!$O200&gt;30%,'3º Saneamento'!G200&gt;='3º Saneamento'!$P200,'3º Saneamento'!G200&lt;='3º Saneamento'!$Q200,COUNT('3º Saneamento'!$C200:$L200)&gt;3,OR('3º Saneamento'!$N200&lt;&gt;'2º Saneamento'!$N200,'3º Saneamento'!$O200&lt;&gt;'2º Saneamento'!$O200,'3º Saneamento'!$P200&lt;&gt;'2º Saneamento'!$P200)),'3º Saneamento'!G200," ")</f>
        <v xml:space="preserve"> </v>
      </c>
      <c r="H200" s="5" t="str">
        <f>IF(AND('3º Saneamento'!$O200&gt;30%,'3º Saneamento'!H200&gt;='3º Saneamento'!$P200,'3º Saneamento'!H200&lt;='3º Saneamento'!$Q200,COUNT('3º Saneamento'!$C200:$L200)&gt;3,OR('3º Saneamento'!$N200&lt;&gt;'2º Saneamento'!$N200,'3º Saneamento'!$O200&lt;&gt;'2º Saneamento'!$O200,'3º Saneamento'!$P200&lt;&gt;'2º Saneamento'!$P200)),'3º Saneamento'!H200," ")</f>
        <v xml:space="preserve"> </v>
      </c>
      <c r="I200" s="5" t="str">
        <f>IF(AND('3º Saneamento'!$O200&gt;30%,'3º Saneamento'!I200&gt;='3º Saneamento'!$P200,'3º Saneamento'!I200&lt;='3º Saneamento'!$Q200,COUNT('3º Saneamento'!$C200:$L200)&gt;3,OR('3º Saneamento'!$N200&lt;&gt;'2º Saneamento'!$N200,'3º Saneamento'!$O200&lt;&gt;'2º Saneamento'!$O200,'3º Saneamento'!$P200&lt;&gt;'2º Saneamento'!$P200)),'3º Saneamento'!I200," ")</f>
        <v xml:space="preserve"> </v>
      </c>
      <c r="J200" s="5" t="str">
        <f>IF(AND('3º Saneamento'!$O200&gt;30%,'3º Saneamento'!J200&gt;='3º Saneamento'!$P200,'3º Saneamento'!J200&lt;='3º Saneamento'!$Q200,COUNT('3º Saneamento'!$C200:$L200)&gt;3,OR('3º Saneamento'!$N200&lt;&gt;'2º Saneamento'!$N200,'3º Saneamento'!$O200&lt;&gt;'2º Saneamento'!$O200,'3º Saneamento'!$P200&lt;&gt;'2º Saneamento'!$P200)),'3º Saneamento'!J200," ")</f>
        <v xml:space="preserve"> </v>
      </c>
      <c r="K200" s="5" t="str">
        <f>IF(AND('3º Saneamento'!$O200&gt;30%,'3º Saneamento'!K200&gt;='3º Saneamento'!$P200,'3º Saneamento'!K200&lt;='3º Saneamento'!$Q200,COUNT('3º Saneamento'!$C200:$L200)&gt;3,OR('3º Saneamento'!$N200&lt;&gt;'2º Saneamento'!$N200,'3º Saneamento'!$O200&lt;&gt;'2º Saneamento'!$O200,'3º Saneamento'!$P200&lt;&gt;'2º Saneamento'!$P200)),'3º Saneamento'!K200," ")</f>
        <v xml:space="preserve"> </v>
      </c>
      <c r="L200" s="5" t="str">
        <f>IF(AND('3º Saneamento'!$O200&gt;30%,'3º Saneamento'!L200&gt;='3º Saneamento'!$P200,'3º Saneamento'!L200&lt;='3º Saneamento'!$Q200,COUNT('3º Saneamento'!$C200:$L200)&gt;3,OR('3º Saneamento'!$N200&lt;&gt;'2º Saneamento'!$N200,'3º Saneamento'!$O200&lt;&gt;'2º Saneamento'!$O200,'3º Saneamento'!$P200&lt;&gt;'2º Saneamento'!$P200)),'3º Saneamento'!L200," ")</f>
        <v xml:space="preserve"> </v>
      </c>
      <c r="M200" s="44" t="str">
        <f t="shared" si="20"/>
        <v/>
      </c>
      <c r="N200" s="7" t="str">
        <f t="shared" si="21"/>
        <v/>
      </c>
      <c r="O200" s="8" t="str">
        <f t="shared" si="22"/>
        <v/>
      </c>
      <c r="P200" s="6" t="str">
        <f t="shared" si="23"/>
        <v/>
      </c>
      <c r="Q200" s="5" t="str">
        <f t="shared" si="24"/>
        <v/>
      </c>
    </row>
    <row r="201" spans="1:17" ht="12.75" customHeight="1" x14ac:dyDescent="0.25">
      <c r="A201" s="3" t="str">
        <f>IF('Série original'!$A201&lt;&gt;"",'Série original'!$A201,"")</f>
        <v/>
      </c>
      <c r="B201" s="4" t="str">
        <f>IF('Série original'!$B201&lt;&gt;"",'Série original'!$B201,"")</f>
        <v/>
      </c>
      <c r="C201" s="5" t="str">
        <f>IF(AND('3º Saneamento'!$O201&gt;30%,'3º Saneamento'!C201&gt;='3º Saneamento'!$P201,'3º Saneamento'!C201&lt;='3º Saneamento'!$Q201,COUNT('3º Saneamento'!$C201:$L201)&gt;3,OR('3º Saneamento'!$N201&lt;&gt;'2º Saneamento'!$N201,'3º Saneamento'!$O201&lt;&gt;'2º Saneamento'!$O201,'3º Saneamento'!$P201&lt;&gt;'2º Saneamento'!$P201)),'3º Saneamento'!C201," ")</f>
        <v xml:space="preserve"> </v>
      </c>
      <c r="D201" s="5" t="str">
        <f>IF(AND('3º Saneamento'!$O201&gt;30%,'3º Saneamento'!D201&gt;='3º Saneamento'!$P201,'3º Saneamento'!D201&lt;='3º Saneamento'!$Q201,COUNT('3º Saneamento'!$C201:$L201)&gt;3,OR('3º Saneamento'!$N201&lt;&gt;'2º Saneamento'!$N201,'3º Saneamento'!$O201&lt;&gt;'2º Saneamento'!$O201,'3º Saneamento'!$P201&lt;&gt;'2º Saneamento'!$P201)),'3º Saneamento'!D201," ")</f>
        <v xml:space="preserve"> </v>
      </c>
      <c r="E201" s="5" t="str">
        <f>IF(AND('3º Saneamento'!$O201&gt;30%,'3º Saneamento'!E201&gt;='3º Saneamento'!$P201,'3º Saneamento'!E201&lt;='3º Saneamento'!$Q201,COUNT('3º Saneamento'!$C201:$L201)&gt;3,OR('3º Saneamento'!$N201&lt;&gt;'2º Saneamento'!$N201,'3º Saneamento'!$O201&lt;&gt;'2º Saneamento'!$O201,'3º Saneamento'!$P201&lt;&gt;'2º Saneamento'!$P201)),'3º Saneamento'!E201," ")</f>
        <v xml:space="preserve"> </v>
      </c>
      <c r="F201" s="5" t="str">
        <f>IF(AND('3º Saneamento'!$O201&gt;30%,'3º Saneamento'!F201&gt;='3º Saneamento'!$P201,'3º Saneamento'!F201&lt;='3º Saneamento'!$Q201,COUNT('3º Saneamento'!$C201:$L201)&gt;3,OR('3º Saneamento'!$N201&lt;&gt;'2º Saneamento'!$N201,'3º Saneamento'!$O201&lt;&gt;'2º Saneamento'!$O201,'3º Saneamento'!$P201&lt;&gt;'2º Saneamento'!$P201)),'3º Saneamento'!F201," ")</f>
        <v xml:space="preserve"> </v>
      </c>
      <c r="G201" s="5" t="str">
        <f>IF(AND('3º Saneamento'!$O201&gt;30%,'3º Saneamento'!G201&gt;='3º Saneamento'!$P201,'3º Saneamento'!G201&lt;='3º Saneamento'!$Q201,COUNT('3º Saneamento'!$C201:$L201)&gt;3,OR('3º Saneamento'!$N201&lt;&gt;'2º Saneamento'!$N201,'3º Saneamento'!$O201&lt;&gt;'2º Saneamento'!$O201,'3º Saneamento'!$P201&lt;&gt;'2º Saneamento'!$P201)),'3º Saneamento'!G201," ")</f>
        <v xml:space="preserve"> </v>
      </c>
      <c r="H201" s="5" t="str">
        <f>IF(AND('3º Saneamento'!$O201&gt;30%,'3º Saneamento'!H201&gt;='3º Saneamento'!$P201,'3º Saneamento'!H201&lt;='3º Saneamento'!$Q201,COUNT('3º Saneamento'!$C201:$L201)&gt;3,OR('3º Saneamento'!$N201&lt;&gt;'2º Saneamento'!$N201,'3º Saneamento'!$O201&lt;&gt;'2º Saneamento'!$O201,'3º Saneamento'!$P201&lt;&gt;'2º Saneamento'!$P201)),'3º Saneamento'!H201," ")</f>
        <v xml:space="preserve"> </v>
      </c>
      <c r="I201" s="5" t="str">
        <f>IF(AND('3º Saneamento'!$O201&gt;30%,'3º Saneamento'!I201&gt;='3º Saneamento'!$P201,'3º Saneamento'!I201&lt;='3º Saneamento'!$Q201,COUNT('3º Saneamento'!$C201:$L201)&gt;3,OR('3º Saneamento'!$N201&lt;&gt;'2º Saneamento'!$N201,'3º Saneamento'!$O201&lt;&gt;'2º Saneamento'!$O201,'3º Saneamento'!$P201&lt;&gt;'2º Saneamento'!$P201)),'3º Saneamento'!I201," ")</f>
        <v xml:space="preserve"> </v>
      </c>
      <c r="J201" s="5" t="str">
        <f>IF(AND('3º Saneamento'!$O201&gt;30%,'3º Saneamento'!J201&gt;='3º Saneamento'!$P201,'3º Saneamento'!J201&lt;='3º Saneamento'!$Q201,COUNT('3º Saneamento'!$C201:$L201)&gt;3,OR('3º Saneamento'!$N201&lt;&gt;'2º Saneamento'!$N201,'3º Saneamento'!$O201&lt;&gt;'2º Saneamento'!$O201,'3º Saneamento'!$P201&lt;&gt;'2º Saneamento'!$P201)),'3º Saneamento'!J201," ")</f>
        <v xml:space="preserve"> </v>
      </c>
      <c r="K201" s="5" t="str">
        <f>IF(AND('3º Saneamento'!$O201&gt;30%,'3º Saneamento'!K201&gt;='3º Saneamento'!$P201,'3º Saneamento'!K201&lt;='3º Saneamento'!$Q201,COUNT('3º Saneamento'!$C201:$L201)&gt;3,OR('3º Saneamento'!$N201&lt;&gt;'2º Saneamento'!$N201,'3º Saneamento'!$O201&lt;&gt;'2º Saneamento'!$O201,'3º Saneamento'!$P201&lt;&gt;'2º Saneamento'!$P201)),'3º Saneamento'!K201," ")</f>
        <v xml:space="preserve"> </v>
      </c>
      <c r="L201" s="5" t="str">
        <f>IF(AND('3º Saneamento'!$O201&gt;30%,'3º Saneamento'!L201&gt;='3º Saneamento'!$P201,'3º Saneamento'!L201&lt;='3º Saneamento'!$Q201,COUNT('3º Saneamento'!$C201:$L201)&gt;3,OR('3º Saneamento'!$N201&lt;&gt;'2º Saneamento'!$N201,'3º Saneamento'!$O201&lt;&gt;'2º Saneamento'!$O201,'3º Saneamento'!$P201&lt;&gt;'2º Saneamento'!$P201)),'3º Saneamento'!L201," ")</f>
        <v xml:space="preserve"> </v>
      </c>
      <c r="M201" s="44" t="str">
        <f t="shared" si="20"/>
        <v/>
      </c>
      <c r="N201" s="7" t="str">
        <f t="shared" si="21"/>
        <v/>
      </c>
      <c r="O201" s="8" t="str">
        <f t="shared" si="22"/>
        <v/>
      </c>
      <c r="P201" s="6" t="str">
        <f t="shared" si="23"/>
        <v/>
      </c>
      <c r="Q201" s="5" t="str">
        <f t="shared" si="24"/>
        <v/>
      </c>
    </row>
    <row r="202" spans="1:17" ht="12.75" customHeight="1" x14ac:dyDescent="0.25">
      <c r="A202" s="3" t="str">
        <f>IF('Série original'!$A202&lt;&gt;"",'Série original'!$A202,"")</f>
        <v/>
      </c>
      <c r="B202" s="4" t="str">
        <f>IF('Série original'!$B202&lt;&gt;"",'Série original'!$B202,"")</f>
        <v/>
      </c>
      <c r="C202" s="5" t="str">
        <f>IF(AND('3º Saneamento'!$O202&gt;30%,'3º Saneamento'!C202&gt;='3º Saneamento'!$P202,'3º Saneamento'!C202&lt;='3º Saneamento'!$Q202,COUNT('3º Saneamento'!$C202:$L202)&gt;3,OR('3º Saneamento'!$N202&lt;&gt;'2º Saneamento'!$N202,'3º Saneamento'!$O202&lt;&gt;'2º Saneamento'!$O202,'3º Saneamento'!$P202&lt;&gt;'2º Saneamento'!$P202)),'3º Saneamento'!C202," ")</f>
        <v xml:space="preserve"> </v>
      </c>
      <c r="D202" s="5" t="str">
        <f>IF(AND('3º Saneamento'!$O202&gt;30%,'3º Saneamento'!D202&gt;='3º Saneamento'!$P202,'3º Saneamento'!D202&lt;='3º Saneamento'!$Q202,COUNT('3º Saneamento'!$C202:$L202)&gt;3,OR('3º Saneamento'!$N202&lt;&gt;'2º Saneamento'!$N202,'3º Saneamento'!$O202&lt;&gt;'2º Saneamento'!$O202,'3º Saneamento'!$P202&lt;&gt;'2º Saneamento'!$P202)),'3º Saneamento'!D202," ")</f>
        <v xml:space="preserve"> </v>
      </c>
      <c r="E202" s="5" t="str">
        <f>IF(AND('3º Saneamento'!$O202&gt;30%,'3º Saneamento'!E202&gt;='3º Saneamento'!$P202,'3º Saneamento'!E202&lt;='3º Saneamento'!$Q202,COUNT('3º Saneamento'!$C202:$L202)&gt;3,OR('3º Saneamento'!$N202&lt;&gt;'2º Saneamento'!$N202,'3º Saneamento'!$O202&lt;&gt;'2º Saneamento'!$O202,'3º Saneamento'!$P202&lt;&gt;'2º Saneamento'!$P202)),'3º Saneamento'!E202," ")</f>
        <v xml:space="preserve"> </v>
      </c>
      <c r="F202" s="5" t="str">
        <f>IF(AND('3º Saneamento'!$O202&gt;30%,'3º Saneamento'!F202&gt;='3º Saneamento'!$P202,'3º Saneamento'!F202&lt;='3º Saneamento'!$Q202,COUNT('3º Saneamento'!$C202:$L202)&gt;3,OR('3º Saneamento'!$N202&lt;&gt;'2º Saneamento'!$N202,'3º Saneamento'!$O202&lt;&gt;'2º Saneamento'!$O202,'3º Saneamento'!$P202&lt;&gt;'2º Saneamento'!$P202)),'3º Saneamento'!F202," ")</f>
        <v xml:space="preserve"> </v>
      </c>
      <c r="G202" s="5" t="str">
        <f>IF(AND('3º Saneamento'!$O202&gt;30%,'3º Saneamento'!G202&gt;='3º Saneamento'!$P202,'3º Saneamento'!G202&lt;='3º Saneamento'!$Q202,COUNT('3º Saneamento'!$C202:$L202)&gt;3,OR('3º Saneamento'!$N202&lt;&gt;'2º Saneamento'!$N202,'3º Saneamento'!$O202&lt;&gt;'2º Saneamento'!$O202,'3º Saneamento'!$P202&lt;&gt;'2º Saneamento'!$P202)),'3º Saneamento'!G202," ")</f>
        <v xml:space="preserve"> </v>
      </c>
      <c r="H202" s="5" t="str">
        <f>IF(AND('3º Saneamento'!$O202&gt;30%,'3º Saneamento'!H202&gt;='3º Saneamento'!$P202,'3º Saneamento'!H202&lt;='3º Saneamento'!$Q202,COUNT('3º Saneamento'!$C202:$L202)&gt;3,OR('3º Saneamento'!$N202&lt;&gt;'2º Saneamento'!$N202,'3º Saneamento'!$O202&lt;&gt;'2º Saneamento'!$O202,'3º Saneamento'!$P202&lt;&gt;'2º Saneamento'!$P202)),'3º Saneamento'!H202," ")</f>
        <v xml:space="preserve"> </v>
      </c>
      <c r="I202" s="5" t="str">
        <f>IF(AND('3º Saneamento'!$O202&gt;30%,'3º Saneamento'!I202&gt;='3º Saneamento'!$P202,'3º Saneamento'!I202&lt;='3º Saneamento'!$Q202,COUNT('3º Saneamento'!$C202:$L202)&gt;3,OR('3º Saneamento'!$N202&lt;&gt;'2º Saneamento'!$N202,'3º Saneamento'!$O202&lt;&gt;'2º Saneamento'!$O202,'3º Saneamento'!$P202&lt;&gt;'2º Saneamento'!$P202)),'3º Saneamento'!I202," ")</f>
        <v xml:space="preserve"> </v>
      </c>
      <c r="J202" s="5" t="str">
        <f>IF(AND('3º Saneamento'!$O202&gt;30%,'3º Saneamento'!J202&gt;='3º Saneamento'!$P202,'3º Saneamento'!J202&lt;='3º Saneamento'!$Q202,COUNT('3º Saneamento'!$C202:$L202)&gt;3,OR('3º Saneamento'!$N202&lt;&gt;'2º Saneamento'!$N202,'3º Saneamento'!$O202&lt;&gt;'2º Saneamento'!$O202,'3º Saneamento'!$P202&lt;&gt;'2º Saneamento'!$P202)),'3º Saneamento'!J202," ")</f>
        <v xml:space="preserve"> </v>
      </c>
      <c r="K202" s="5" t="str">
        <f>IF(AND('3º Saneamento'!$O202&gt;30%,'3º Saneamento'!K202&gt;='3º Saneamento'!$P202,'3º Saneamento'!K202&lt;='3º Saneamento'!$Q202,COUNT('3º Saneamento'!$C202:$L202)&gt;3,OR('3º Saneamento'!$N202&lt;&gt;'2º Saneamento'!$N202,'3º Saneamento'!$O202&lt;&gt;'2º Saneamento'!$O202,'3º Saneamento'!$P202&lt;&gt;'2º Saneamento'!$P202)),'3º Saneamento'!K202," ")</f>
        <v xml:space="preserve"> </v>
      </c>
      <c r="L202" s="5" t="str">
        <f>IF(AND('3º Saneamento'!$O202&gt;30%,'3º Saneamento'!L202&gt;='3º Saneamento'!$P202,'3º Saneamento'!L202&lt;='3º Saneamento'!$Q202,COUNT('3º Saneamento'!$C202:$L202)&gt;3,OR('3º Saneamento'!$N202&lt;&gt;'2º Saneamento'!$N202,'3º Saneamento'!$O202&lt;&gt;'2º Saneamento'!$O202,'3º Saneamento'!$P202&lt;&gt;'2º Saneamento'!$P202)),'3º Saneamento'!L202," ")</f>
        <v xml:space="preserve"> </v>
      </c>
      <c r="M202" s="44" t="str">
        <f t="shared" si="20"/>
        <v/>
      </c>
      <c r="N202" s="7" t="str">
        <f t="shared" si="21"/>
        <v/>
      </c>
      <c r="O202" s="8" t="str">
        <f t="shared" si="22"/>
        <v/>
      </c>
      <c r="P202" s="6" t="str">
        <f t="shared" si="23"/>
        <v/>
      </c>
      <c r="Q202" s="5" t="str">
        <f t="shared" si="24"/>
        <v/>
      </c>
    </row>
    <row r="203" spans="1:17" ht="12.75" customHeight="1" x14ac:dyDescent="0.25">
      <c r="A203" s="3" t="str">
        <f>IF('Série original'!$A203&lt;&gt;"",'Série original'!$A203,"")</f>
        <v/>
      </c>
      <c r="B203" s="4" t="str">
        <f>IF('Série original'!$B203&lt;&gt;"",'Série original'!$B203,"")</f>
        <v/>
      </c>
      <c r="C203" s="5" t="str">
        <f>IF(AND('3º Saneamento'!$O203&gt;30%,'3º Saneamento'!C203&gt;='3º Saneamento'!$P203,'3º Saneamento'!C203&lt;='3º Saneamento'!$Q203,COUNT('3º Saneamento'!$C203:$L203)&gt;3,OR('3º Saneamento'!$N203&lt;&gt;'2º Saneamento'!$N203,'3º Saneamento'!$O203&lt;&gt;'2º Saneamento'!$O203,'3º Saneamento'!$P203&lt;&gt;'2º Saneamento'!$P203)),'3º Saneamento'!C203," ")</f>
        <v xml:space="preserve"> </v>
      </c>
      <c r="D203" s="5" t="str">
        <f>IF(AND('3º Saneamento'!$O203&gt;30%,'3º Saneamento'!D203&gt;='3º Saneamento'!$P203,'3º Saneamento'!D203&lt;='3º Saneamento'!$Q203,COUNT('3º Saneamento'!$C203:$L203)&gt;3,OR('3º Saneamento'!$N203&lt;&gt;'2º Saneamento'!$N203,'3º Saneamento'!$O203&lt;&gt;'2º Saneamento'!$O203,'3º Saneamento'!$P203&lt;&gt;'2º Saneamento'!$P203)),'3º Saneamento'!D203," ")</f>
        <v xml:space="preserve"> </v>
      </c>
      <c r="E203" s="5" t="str">
        <f>IF(AND('3º Saneamento'!$O203&gt;30%,'3º Saneamento'!E203&gt;='3º Saneamento'!$P203,'3º Saneamento'!E203&lt;='3º Saneamento'!$Q203,COUNT('3º Saneamento'!$C203:$L203)&gt;3,OR('3º Saneamento'!$N203&lt;&gt;'2º Saneamento'!$N203,'3º Saneamento'!$O203&lt;&gt;'2º Saneamento'!$O203,'3º Saneamento'!$P203&lt;&gt;'2º Saneamento'!$P203)),'3º Saneamento'!E203," ")</f>
        <v xml:space="preserve"> </v>
      </c>
      <c r="F203" s="5" t="str">
        <f>IF(AND('3º Saneamento'!$O203&gt;30%,'3º Saneamento'!F203&gt;='3º Saneamento'!$P203,'3º Saneamento'!F203&lt;='3º Saneamento'!$Q203,COUNT('3º Saneamento'!$C203:$L203)&gt;3,OR('3º Saneamento'!$N203&lt;&gt;'2º Saneamento'!$N203,'3º Saneamento'!$O203&lt;&gt;'2º Saneamento'!$O203,'3º Saneamento'!$P203&lt;&gt;'2º Saneamento'!$P203)),'3º Saneamento'!F203," ")</f>
        <v xml:space="preserve"> </v>
      </c>
      <c r="G203" s="5" t="str">
        <f>IF(AND('3º Saneamento'!$O203&gt;30%,'3º Saneamento'!G203&gt;='3º Saneamento'!$P203,'3º Saneamento'!G203&lt;='3º Saneamento'!$Q203,COUNT('3º Saneamento'!$C203:$L203)&gt;3,OR('3º Saneamento'!$N203&lt;&gt;'2º Saneamento'!$N203,'3º Saneamento'!$O203&lt;&gt;'2º Saneamento'!$O203,'3º Saneamento'!$P203&lt;&gt;'2º Saneamento'!$P203)),'3º Saneamento'!G203," ")</f>
        <v xml:space="preserve"> </v>
      </c>
      <c r="H203" s="5" t="str">
        <f>IF(AND('3º Saneamento'!$O203&gt;30%,'3º Saneamento'!H203&gt;='3º Saneamento'!$P203,'3º Saneamento'!H203&lt;='3º Saneamento'!$Q203,COUNT('3º Saneamento'!$C203:$L203)&gt;3,OR('3º Saneamento'!$N203&lt;&gt;'2º Saneamento'!$N203,'3º Saneamento'!$O203&lt;&gt;'2º Saneamento'!$O203,'3º Saneamento'!$P203&lt;&gt;'2º Saneamento'!$P203)),'3º Saneamento'!H203," ")</f>
        <v xml:space="preserve"> </v>
      </c>
      <c r="I203" s="5" t="str">
        <f>IF(AND('3º Saneamento'!$O203&gt;30%,'3º Saneamento'!I203&gt;='3º Saneamento'!$P203,'3º Saneamento'!I203&lt;='3º Saneamento'!$Q203,COUNT('3º Saneamento'!$C203:$L203)&gt;3,OR('3º Saneamento'!$N203&lt;&gt;'2º Saneamento'!$N203,'3º Saneamento'!$O203&lt;&gt;'2º Saneamento'!$O203,'3º Saneamento'!$P203&lt;&gt;'2º Saneamento'!$P203)),'3º Saneamento'!I203," ")</f>
        <v xml:space="preserve"> </v>
      </c>
      <c r="J203" s="5" t="str">
        <f>IF(AND('3º Saneamento'!$O203&gt;30%,'3º Saneamento'!J203&gt;='3º Saneamento'!$P203,'3º Saneamento'!J203&lt;='3º Saneamento'!$Q203,COUNT('3º Saneamento'!$C203:$L203)&gt;3,OR('3º Saneamento'!$N203&lt;&gt;'2º Saneamento'!$N203,'3º Saneamento'!$O203&lt;&gt;'2º Saneamento'!$O203,'3º Saneamento'!$P203&lt;&gt;'2º Saneamento'!$P203)),'3º Saneamento'!J203," ")</f>
        <v xml:space="preserve"> </v>
      </c>
      <c r="K203" s="5" t="str">
        <f>IF(AND('3º Saneamento'!$O203&gt;30%,'3º Saneamento'!K203&gt;='3º Saneamento'!$P203,'3º Saneamento'!K203&lt;='3º Saneamento'!$Q203,COUNT('3º Saneamento'!$C203:$L203)&gt;3,OR('3º Saneamento'!$N203&lt;&gt;'2º Saneamento'!$N203,'3º Saneamento'!$O203&lt;&gt;'2º Saneamento'!$O203,'3º Saneamento'!$P203&lt;&gt;'2º Saneamento'!$P203)),'3º Saneamento'!K203," ")</f>
        <v xml:space="preserve"> </v>
      </c>
      <c r="L203" s="5" t="str">
        <f>IF(AND('3º Saneamento'!$O203&gt;30%,'3º Saneamento'!L203&gt;='3º Saneamento'!$P203,'3º Saneamento'!L203&lt;='3º Saneamento'!$Q203,COUNT('3º Saneamento'!$C203:$L203)&gt;3,OR('3º Saneamento'!$N203&lt;&gt;'2º Saneamento'!$N203,'3º Saneamento'!$O203&lt;&gt;'2º Saneamento'!$O203,'3º Saneamento'!$P203&lt;&gt;'2º Saneamento'!$P203)),'3º Saneamento'!L203," ")</f>
        <v xml:space="preserve"> </v>
      </c>
      <c r="M203" s="44" t="str">
        <f t="shared" si="20"/>
        <v/>
      </c>
      <c r="N203" s="7" t="str">
        <f t="shared" si="21"/>
        <v/>
      </c>
      <c r="O203" s="8" t="str">
        <f t="shared" si="22"/>
        <v/>
      </c>
      <c r="P203" s="6" t="str">
        <f t="shared" si="23"/>
        <v/>
      </c>
      <c r="Q203" s="5" t="str">
        <f t="shared" si="24"/>
        <v/>
      </c>
    </row>
    <row r="204" spans="1:17" ht="12.75" customHeight="1" x14ac:dyDescent="0.25">
      <c r="A204" s="3" t="str">
        <f>IF('Série original'!$A204&lt;&gt;"",'Série original'!$A204,"")</f>
        <v/>
      </c>
      <c r="B204" s="4" t="str">
        <f>IF('Série original'!$B204&lt;&gt;"",'Série original'!$B204,"")</f>
        <v/>
      </c>
      <c r="C204" s="5" t="str">
        <f>IF(AND('3º Saneamento'!$O204&gt;30%,'3º Saneamento'!C204&gt;='3º Saneamento'!$P204,'3º Saneamento'!C204&lt;='3º Saneamento'!$Q204,COUNT('3º Saneamento'!$C204:$L204)&gt;3,OR('3º Saneamento'!$N204&lt;&gt;'2º Saneamento'!$N204,'3º Saneamento'!$O204&lt;&gt;'2º Saneamento'!$O204,'3º Saneamento'!$P204&lt;&gt;'2º Saneamento'!$P204)),'3º Saneamento'!C204," ")</f>
        <v xml:space="preserve"> </v>
      </c>
      <c r="D204" s="5" t="str">
        <f>IF(AND('3º Saneamento'!$O204&gt;30%,'3º Saneamento'!D204&gt;='3º Saneamento'!$P204,'3º Saneamento'!D204&lt;='3º Saneamento'!$Q204,COUNT('3º Saneamento'!$C204:$L204)&gt;3,OR('3º Saneamento'!$N204&lt;&gt;'2º Saneamento'!$N204,'3º Saneamento'!$O204&lt;&gt;'2º Saneamento'!$O204,'3º Saneamento'!$P204&lt;&gt;'2º Saneamento'!$P204)),'3º Saneamento'!D204," ")</f>
        <v xml:space="preserve"> </v>
      </c>
      <c r="E204" s="5" t="str">
        <f>IF(AND('3º Saneamento'!$O204&gt;30%,'3º Saneamento'!E204&gt;='3º Saneamento'!$P204,'3º Saneamento'!E204&lt;='3º Saneamento'!$Q204,COUNT('3º Saneamento'!$C204:$L204)&gt;3,OR('3º Saneamento'!$N204&lt;&gt;'2º Saneamento'!$N204,'3º Saneamento'!$O204&lt;&gt;'2º Saneamento'!$O204,'3º Saneamento'!$P204&lt;&gt;'2º Saneamento'!$P204)),'3º Saneamento'!E204," ")</f>
        <v xml:space="preserve"> </v>
      </c>
      <c r="F204" s="5" t="str">
        <f>IF(AND('3º Saneamento'!$O204&gt;30%,'3º Saneamento'!F204&gt;='3º Saneamento'!$P204,'3º Saneamento'!F204&lt;='3º Saneamento'!$Q204,COUNT('3º Saneamento'!$C204:$L204)&gt;3,OR('3º Saneamento'!$N204&lt;&gt;'2º Saneamento'!$N204,'3º Saneamento'!$O204&lt;&gt;'2º Saneamento'!$O204,'3º Saneamento'!$P204&lt;&gt;'2º Saneamento'!$P204)),'3º Saneamento'!F204," ")</f>
        <v xml:space="preserve"> </v>
      </c>
      <c r="G204" s="5" t="str">
        <f>IF(AND('3º Saneamento'!$O204&gt;30%,'3º Saneamento'!G204&gt;='3º Saneamento'!$P204,'3º Saneamento'!G204&lt;='3º Saneamento'!$Q204,COUNT('3º Saneamento'!$C204:$L204)&gt;3,OR('3º Saneamento'!$N204&lt;&gt;'2º Saneamento'!$N204,'3º Saneamento'!$O204&lt;&gt;'2º Saneamento'!$O204,'3º Saneamento'!$P204&lt;&gt;'2º Saneamento'!$P204)),'3º Saneamento'!G204," ")</f>
        <v xml:space="preserve"> </v>
      </c>
      <c r="H204" s="5" t="str">
        <f>IF(AND('3º Saneamento'!$O204&gt;30%,'3º Saneamento'!H204&gt;='3º Saneamento'!$P204,'3º Saneamento'!H204&lt;='3º Saneamento'!$Q204,COUNT('3º Saneamento'!$C204:$L204)&gt;3,OR('3º Saneamento'!$N204&lt;&gt;'2º Saneamento'!$N204,'3º Saneamento'!$O204&lt;&gt;'2º Saneamento'!$O204,'3º Saneamento'!$P204&lt;&gt;'2º Saneamento'!$P204)),'3º Saneamento'!H204," ")</f>
        <v xml:space="preserve"> </v>
      </c>
      <c r="I204" s="5" t="str">
        <f>IF(AND('3º Saneamento'!$O204&gt;30%,'3º Saneamento'!I204&gt;='3º Saneamento'!$P204,'3º Saneamento'!I204&lt;='3º Saneamento'!$Q204,COUNT('3º Saneamento'!$C204:$L204)&gt;3,OR('3º Saneamento'!$N204&lt;&gt;'2º Saneamento'!$N204,'3º Saneamento'!$O204&lt;&gt;'2º Saneamento'!$O204,'3º Saneamento'!$P204&lt;&gt;'2º Saneamento'!$P204)),'3º Saneamento'!I204," ")</f>
        <v xml:space="preserve"> </v>
      </c>
      <c r="J204" s="5" t="str">
        <f>IF(AND('3º Saneamento'!$O204&gt;30%,'3º Saneamento'!J204&gt;='3º Saneamento'!$P204,'3º Saneamento'!J204&lt;='3º Saneamento'!$Q204,COUNT('3º Saneamento'!$C204:$L204)&gt;3,OR('3º Saneamento'!$N204&lt;&gt;'2º Saneamento'!$N204,'3º Saneamento'!$O204&lt;&gt;'2º Saneamento'!$O204,'3º Saneamento'!$P204&lt;&gt;'2º Saneamento'!$P204)),'3º Saneamento'!J204," ")</f>
        <v xml:space="preserve"> </v>
      </c>
      <c r="K204" s="5" t="str">
        <f>IF(AND('3º Saneamento'!$O204&gt;30%,'3º Saneamento'!K204&gt;='3º Saneamento'!$P204,'3º Saneamento'!K204&lt;='3º Saneamento'!$Q204,COUNT('3º Saneamento'!$C204:$L204)&gt;3,OR('3º Saneamento'!$N204&lt;&gt;'2º Saneamento'!$N204,'3º Saneamento'!$O204&lt;&gt;'2º Saneamento'!$O204,'3º Saneamento'!$P204&lt;&gt;'2º Saneamento'!$P204)),'3º Saneamento'!K204," ")</f>
        <v xml:space="preserve"> </v>
      </c>
      <c r="L204" s="5" t="str">
        <f>IF(AND('3º Saneamento'!$O204&gt;30%,'3º Saneamento'!L204&gt;='3º Saneamento'!$P204,'3º Saneamento'!L204&lt;='3º Saneamento'!$Q204,COUNT('3º Saneamento'!$C204:$L204)&gt;3,OR('3º Saneamento'!$N204&lt;&gt;'2º Saneamento'!$N204,'3º Saneamento'!$O204&lt;&gt;'2º Saneamento'!$O204,'3º Saneamento'!$P204&lt;&gt;'2º Saneamento'!$P204)),'3º Saneamento'!L204," ")</f>
        <v xml:space="preserve"> </v>
      </c>
      <c r="M204" s="44" t="str">
        <f t="shared" si="20"/>
        <v/>
      </c>
      <c r="N204" s="7" t="str">
        <f t="shared" si="21"/>
        <v/>
      </c>
      <c r="O204" s="8" t="str">
        <f t="shared" si="22"/>
        <v/>
      </c>
      <c r="P204" s="6" t="str">
        <f t="shared" si="23"/>
        <v/>
      </c>
      <c r="Q204" s="5" t="str">
        <f t="shared" si="24"/>
        <v/>
      </c>
    </row>
    <row r="205" spans="1:17" ht="12.75" customHeight="1" x14ac:dyDescent="0.25">
      <c r="A205" s="3" t="str">
        <f>IF('Série original'!$A205&lt;&gt;"",'Série original'!$A205,"")</f>
        <v/>
      </c>
      <c r="B205" s="4" t="str">
        <f>IF('Série original'!$B205&lt;&gt;"",'Série original'!$B205,"")</f>
        <v/>
      </c>
      <c r="C205" s="5" t="str">
        <f>IF(AND('3º Saneamento'!$O205&gt;30%,'3º Saneamento'!C205&gt;='3º Saneamento'!$P205,'3º Saneamento'!C205&lt;='3º Saneamento'!$Q205,COUNT('3º Saneamento'!$C205:$L205)&gt;3,OR('3º Saneamento'!$N205&lt;&gt;'2º Saneamento'!$N205,'3º Saneamento'!$O205&lt;&gt;'2º Saneamento'!$O205,'3º Saneamento'!$P205&lt;&gt;'2º Saneamento'!$P205)),'3º Saneamento'!C205," ")</f>
        <v xml:space="preserve"> </v>
      </c>
      <c r="D205" s="5" t="str">
        <f>IF(AND('3º Saneamento'!$O205&gt;30%,'3º Saneamento'!D205&gt;='3º Saneamento'!$P205,'3º Saneamento'!D205&lt;='3º Saneamento'!$Q205,COUNT('3º Saneamento'!$C205:$L205)&gt;3,OR('3º Saneamento'!$N205&lt;&gt;'2º Saneamento'!$N205,'3º Saneamento'!$O205&lt;&gt;'2º Saneamento'!$O205,'3º Saneamento'!$P205&lt;&gt;'2º Saneamento'!$P205)),'3º Saneamento'!D205," ")</f>
        <v xml:space="preserve"> </v>
      </c>
      <c r="E205" s="5" t="str">
        <f>IF(AND('3º Saneamento'!$O205&gt;30%,'3º Saneamento'!E205&gt;='3º Saneamento'!$P205,'3º Saneamento'!E205&lt;='3º Saneamento'!$Q205,COUNT('3º Saneamento'!$C205:$L205)&gt;3,OR('3º Saneamento'!$N205&lt;&gt;'2º Saneamento'!$N205,'3º Saneamento'!$O205&lt;&gt;'2º Saneamento'!$O205,'3º Saneamento'!$P205&lt;&gt;'2º Saneamento'!$P205)),'3º Saneamento'!E205," ")</f>
        <v xml:space="preserve"> </v>
      </c>
      <c r="F205" s="5" t="str">
        <f>IF(AND('3º Saneamento'!$O205&gt;30%,'3º Saneamento'!F205&gt;='3º Saneamento'!$P205,'3º Saneamento'!F205&lt;='3º Saneamento'!$Q205,COUNT('3º Saneamento'!$C205:$L205)&gt;3,OR('3º Saneamento'!$N205&lt;&gt;'2º Saneamento'!$N205,'3º Saneamento'!$O205&lt;&gt;'2º Saneamento'!$O205,'3º Saneamento'!$P205&lt;&gt;'2º Saneamento'!$P205)),'3º Saneamento'!F205," ")</f>
        <v xml:space="preserve"> </v>
      </c>
      <c r="G205" s="5" t="str">
        <f>IF(AND('3º Saneamento'!$O205&gt;30%,'3º Saneamento'!G205&gt;='3º Saneamento'!$P205,'3º Saneamento'!G205&lt;='3º Saneamento'!$Q205,COUNT('3º Saneamento'!$C205:$L205)&gt;3,OR('3º Saneamento'!$N205&lt;&gt;'2º Saneamento'!$N205,'3º Saneamento'!$O205&lt;&gt;'2º Saneamento'!$O205,'3º Saneamento'!$P205&lt;&gt;'2º Saneamento'!$P205)),'3º Saneamento'!G205," ")</f>
        <v xml:space="preserve"> </v>
      </c>
      <c r="H205" s="5" t="str">
        <f>IF(AND('3º Saneamento'!$O205&gt;30%,'3º Saneamento'!H205&gt;='3º Saneamento'!$P205,'3º Saneamento'!H205&lt;='3º Saneamento'!$Q205,COUNT('3º Saneamento'!$C205:$L205)&gt;3,OR('3º Saneamento'!$N205&lt;&gt;'2º Saneamento'!$N205,'3º Saneamento'!$O205&lt;&gt;'2º Saneamento'!$O205,'3º Saneamento'!$P205&lt;&gt;'2º Saneamento'!$P205)),'3º Saneamento'!H205," ")</f>
        <v xml:space="preserve"> </v>
      </c>
      <c r="I205" s="5" t="str">
        <f>IF(AND('3º Saneamento'!$O205&gt;30%,'3º Saneamento'!I205&gt;='3º Saneamento'!$P205,'3º Saneamento'!I205&lt;='3º Saneamento'!$Q205,COUNT('3º Saneamento'!$C205:$L205)&gt;3,OR('3º Saneamento'!$N205&lt;&gt;'2º Saneamento'!$N205,'3º Saneamento'!$O205&lt;&gt;'2º Saneamento'!$O205,'3º Saneamento'!$P205&lt;&gt;'2º Saneamento'!$P205)),'3º Saneamento'!I205," ")</f>
        <v xml:space="preserve"> </v>
      </c>
      <c r="J205" s="5" t="str">
        <f>IF(AND('3º Saneamento'!$O205&gt;30%,'3º Saneamento'!J205&gt;='3º Saneamento'!$P205,'3º Saneamento'!J205&lt;='3º Saneamento'!$Q205,COUNT('3º Saneamento'!$C205:$L205)&gt;3,OR('3º Saneamento'!$N205&lt;&gt;'2º Saneamento'!$N205,'3º Saneamento'!$O205&lt;&gt;'2º Saneamento'!$O205,'3º Saneamento'!$P205&lt;&gt;'2º Saneamento'!$P205)),'3º Saneamento'!J205," ")</f>
        <v xml:space="preserve"> </v>
      </c>
      <c r="K205" s="5" t="str">
        <f>IF(AND('3º Saneamento'!$O205&gt;30%,'3º Saneamento'!K205&gt;='3º Saneamento'!$P205,'3º Saneamento'!K205&lt;='3º Saneamento'!$Q205,COUNT('3º Saneamento'!$C205:$L205)&gt;3,OR('3º Saneamento'!$N205&lt;&gt;'2º Saneamento'!$N205,'3º Saneamento'!$O205&lt;&gt;'2º Saneamento'!$O205,'3º Saneamento'!$P205&lt;&gt;'2º Saneamento'!$P205)),'3º Saneamento'!K205," ")</f>
        <v xml:space="preserve"> </v>
      </c>
      <c r="L205" s="5" t="str">
        <f>IF(AND('3º Saneamento'!$O205&gt;30%,'3º Saneamento'!L205&gt;='3º Saneamento'!$P205,'3º Saneamento'!L205&lt;='3º Saneamento'!$Q205,COUNT('3º Saneamento'!$C205:$L205)&gt;3,OR('3º Saneamento'!$N205&lt;&gt;'2º Saneamento'!$N205,'3º Saneamento'!$O205&lt;&gt;'2º Saneamento'!$O205,'3º Saneamento'!$P205&lt;&gt;'2º Saneamento'!$P205)),'3º Saneamento'!L205," ")</f>
        <v xml:space="preserve"> </v>
      </c>
      <c r="M205" s="44" t="str">
        <f t="shared" si="20"/>
        <v/>
      </c>
      <c r="N205" s="7" t="str">
        <f t="shared" si="21"/>
        <v/>
      </c>
      <c r="O205" s="8" t="str">
        <f t="shared" si="22"/>
        <v/>
      </c>
      <c r="P205" s="6" t="str">
        <f t="shared" si="23"/>
        <v/>
      </c>
      <c r="Q205" s="5" t="str">
        <f t="shared" si="24"/>
        <v/>
      </c>
    </row>
    <row r="206" spans="1:17" ht="12.75" customHeight="1" x14ac:dyDescent="0.25">
      <c r="A206" s="3" t="str">
        <f>IF('Série original'!$A206&lt;&gt;"",'Série original'!$A206,"")</f>
        <v/>
      </c>
      <c r="B206" s="4" t="str">
        <f>IF('Série original'!$B206&lt;&gt;"",'Série original'!$B206,"")</f>
        <v/>
      </c>
      <c r="C206" s="5" t="str">
        <f>IF(AND('3º Saneamento'!$O206&gt;30%,'3º Saneamento'!C206&gt;='3º Saneamento'!$P206,'3º Saneamento'!C206&lt;='3º Saneamento'!$Q206,COUNT('3º Saneamento'!$C206:$L206)&gt;3,OR('3º Saneamento'!$N206&lt;&gt;'2º Saneamento'!$N206,'3º Saneamento'!$O206&lt;&gt;'2º Saneamento'!$O206,'3º Saneamento'!$P206&lt;&gt;'2º Saneamento'!$P206)),'3º Saneamento'!C206," ")</f>
        <v xml:space="preserve"> </v>
      </c>
      <c r="D206" s="5" t="str">
        <f>IF(AND('3º Saneamento'!$O206&gt;30%,'3º Saneamento'!D206&gt;='3º Saneamento'!$P206,'3º Saneamento'!D206&lt;='3º Saneamento'!$Q206,COUNT('3º Saneamento'!$C206:$L206)&gt;3,OR('3º Saneamento'!$N206&lt;&gt;'2º Saneamento'!$N206,'3º Saneamento'!$O206&lt;&gt;'2º Saneamento'!$O206,'3º Saneamento'!$P206&lt;&gt;'2º Saneamento'!$P206)),'3º Saneamento'!D206," ")</f>
        <v xml:space="preserve"> </v>
      </c>
      <c r="E206" s="5" t="str">
        <f>IF(AND('3º Saneamento'!$O206&gt;30%,'3º Saneamento'!E206&gt;='3º Saneamento'!$P206,'3º Saneamento'!E206&lt;='3º Saneamento'!$Q206,COUNT('3º Saneamento'!$C206:$L206)&gt;3,OR('3º Saneamento'!$N206&lt;&gt;'2º Saneamento'!$N206,'3º Saneamento'!$O206&lt;&gt;'2º Saneamento'!$O206,'3º Saneamento'!$P206&lt;&gt;'2º Saneamento'!$P206)),'3º Saneamento'!E206," ")</f>
        <v xml:space="preserve"> </v>
      </c>
      <c r="F206" s="5" t="str">
        <f>IF(AND('3º Saneamento'!$O206&gt;30%,'3º Saneamento'!F206&gt;='3º Saneamento'!$P206,'3º Saneamento'!F206&lt;='3º Saneamento'!$Q206,COUNT('3º Saneamento'!$C206:$L206)&gt;3,OR('3º Saneamento'!$N206&lt;&gt;'2º Saneamento'!$N206,'3º Saneamento'!$O206&lt;&gt;'2º Saneamento'!$O206,'3º Saneamento'!$P206&lt;&gt;'2º Saneamento'!$P206)),'3º Saneamento'!F206," ")</f>
        <v xml:space="preserve"> </v>
      </c>
      <c r="G206" s="5" t="str">
        <f>IF(AND('3º Saneamento'!$O206&gt;30%,'3º Saneamento'!G206&gt;='3º Saneamento'!$P206,'3º Saneamento'!G206&lt;='3º Saneamento'!$Q206,COUNT('3º Saneamento'!$C206:$L206)&gt;3,OR('3º Saneamento'!$N206&lt;&gt;'2º Saneamento'!$N206,'3º Saneamento'!$O206&lt;&gt;'2º Saneamento'!$O206,'3º Saneamento'!$P206&lt;&gt;'2º Saneamento'!$P206)),'3º Saneamento'!G206," ")</f>
        <v xml:space="preserve"> </v>
      </c>
      <c r="H206" s="5" t="str">
        <f>IF(AND('3º Saneamento'!$O206&gt;30%,'3º Saneamento'!H206&gt;='3º Saneamento'!$P206,'3º Saneamento'!H206&lt;='3º Saneamento'!$Q206,COUNT('3º Saneamento'!$C206:$L206)&gt;3,OR('3º Saneamento'!$N206&lt;&gt;'2º Saneamento'!$N206,'3º Saneamento'!$O206&lt;&gt;'2º Saneamento'!$O206,'3º Saneamento'!$P206&lt;&gt;'2º Saneamento'!$P206)),'3º Saneamento'!H206," ")</f>
        <v xml:space="preserve"> </v>
      </c>
      <c r="I206" s="5" t="str">
        <f>IF(AND('3º Saneamento'!$O206&gt;30%,'3º Saneamento'!I206&gt;='3º Saneamento'!$P206,'3º Saneamento'!I206&lt;='3º Saneamento'!$Q206,COUNT('3º Saneamento'!$C206:$L206)&gt;3,OR('3º Saneamento'!$N206&lt;&gt;'2º Saneamento'!$N206,'3º Saneamento'!$O206&lt;&gt;'2º Saneamento'!$O206,'3º Saneamento'!$P206&lt;&gt;'2º Saneamento'!$P206)),'3º Saneamento'!I206," ")</f>
        <v xml:space="preserve"> </v>
      </c>
      <c r="J206" s="5" t="str">
        <f>IF(AND('3º Saneamento'!$O206&gt;30%,'3º Saneamento'!J206&gt;='3º Saneamento'!$P206,'3º Saneamento'!J206&lt;='3º Saneamento'!$Q206,COUNT('3º Saneamento'!$C206:$L206)&gt;3,OR('3º Saneamento'!$N206&lt;&gt;'2º Saneamento'!$N206,'3º Saneamento'!$O206&lt;&gt;'2º Saneamento'!$O206,'3º Saneamento'!$P206&lt;&gt;'2º Saneamento'!$P206)),'3º Saneamento'!J206," ")</f>
        <v xml:space="preserve"> </v>
      </c>
      <c r="K206" s="5" t="str">
        <f>IF(AND('3º Saneamento'!$O206&gt;30%,'3º Saneamento'!K206&gt;='3º Saneamento'!$P206,'3º Saneamento'!K206&lt;='3º Saneamento'!$Q206,COUNT('3º Saneamento'!$C206:$L206)&gt;3,OR('3º Saneamento'!$N206&lt;&gt;'2º Saneamento'!$N206,'3º Saneamento'!$O206&lt;&gt;'2º Saneamento'!$O206,'3º Saneamento'!$P206&lt;&gt;'2º Saneamento'!$P206)),'3º Saneamento'!K206," ")</f>
        <v xml:space="preserve"> </v>
      </c>
      <c r="L206" s="5" t="str">
        <f>IF(AND('3º Saneamento'!$O206&gt;30%,'3º Saneamento'!L206&gt;='3º Saneamento'!$P206,'3º Saneamento'!L206&lt;='3º Saneamento'!$Q206,COUNT('3º Saneamento'!$C206:$L206)&gt;3,OR('3º Saneamento'!$N206&lt;&gt;'2º Saneamento'!$N206,'3º Saneamento'!$O206&lt;&gt;'2º Saneamento'!$O206,'3º Saneamento'!$P206&lt;&gt;'2º Saneamento'!$P206)),'3º Saneamento'!L206," ")</f>
        <v xml:space="preserve"> </v>
      </c>
      <c r="M206" s="44" t="str">
        <f t="shared" si="20"/>
        <v/>
      </c>
      <c r="N206" s="7" t="str">
        <f t="shared" si="21"/>
        <v/>
      </c>
      <c r="O206" s="8" t="str">
        <f t="shared" si="22"/>
        <v/>
      </c>
      <c r="P206" s="6" t="str">
        <f t="shared" si="23"/>
        <v/>
      </c>
      <c r="Q206" s="5" t="str">
        <f t="shared" si="24"/>
        <v/>
      </c>
    </row>
    <row r="207" spans="1:17" ht="12.75" customHeight="1" x14ac:dyDescent="0.25">
      <c r="A207" s="3" t="str">
        <f>IF('Série original'!$A207&lt;&gt;"",'Série original'!$A207,"")</f>
        <v/>
      </c>
      <c r="B207" s="4" t="str">
        <f>IF('Série original'!$B207&lt;&gt;"",'Série original'!$B207,"")</f>
        <v/>
      </c>
      <c r="C207" s="5" t="str">
        <f>IF(AND('3º Saneamento'!$O207&gt;30%,'3º Saneamento'!C207&gt;='3º Saneamento'!$P207,'3º Saneamento'!C207&lt;='3º Saneamento'!$Q207,COUNT('3º Saneamento'!$C207:$L207)&gt;3,OR('3º Saneamento'!$N207&lt;&gt;'2º Saneamento'!$N207,'3º Saneamento'!$O207&lt;&gt;'2º Saneamento'!$O207,'3º Saneamento'!$P207&lt;&gt;'2º Saneamento'!$P207)),'3º Saneamento'!C207," ")</f>
        <v xml:space="preserve"> </v>
      </c>
      <c r="D207" s="5" t="str">
        <f>IF(AND('3º Saneamento'!$O207&gt;30%,'3º Saneamento'!D207&gt;='3º Saneamento'!$P207,'3º Saneamento'!D207&lt;='3º Saneamento'!$Q207,COUNT('3º Saneamento'!$C207:$L207)&gt;3,OR('3º Saneamento'!$N207&lt;&gt;'2º Saneamento'!$N207,'3º Saneamento'!$O207&lt;&gt;'2º Saneamento'!$O207,'3º Saneamento'!$P207&lt;&gt;'2º Saneamento'!$P207)),'3º Saneamento'!D207," ")</f>
        <v xml:space="preserve"> </v>
      </c>
      <c r="E207" s="5" t="str">
        <f>IF(AND('3º Saneamento'!$O207&gt;30%,'3º Saneamento'!E207&gt;='3º Saneamento'!$P207,'3º Saneamento'!E207&lt;='3º Saneamento'!$Q207,COUNT('3º Saneamento'!$C207:$L207)&gt;3,OR('3º Saneamento'!$N207&lt;&gt;'2º Saneamento'!$N207,'3º Saneamento'!$O207&lt;&gt;'2º Saneamento'!$O207,'3º Saneamento'!$P207&lt;&gt;'2º Saneamento'!$P207)),'3º Saneamento'!E207," ")</f>
        <v xml:space="preserve"> </v>
      </c>
      <c r="F207" s="5" t="str">
        <f>IF(AND('3º Saneamento'!$O207&gt;30%,'3º Saneamento'!F207&gt;='3º Saneamento'!$P207,'3º Saneamento'!F207&lt;='3º Saneamento'!$Q207,COUNT('3º Saneamento'!$C207:$L207)&gt;3,OR('3º Saneamento'!$N207&lt;&gt;'2º Saneamento'!$N207,'3º Saneamento'!$O207&lt;&gt;'2º Saneamento'!$O207,'3º Saneamento'!$P207&lt;&gt;'2º Saneamento'!$P207)),'3º Saneamento'!F207," ")</f>
        <v xml:space="preserve"> </v>
      </c>
      <c r="G207" s="5" t="str">
        <f>IF(AND('3º Saneamento'!$O207&gt;30%,'3º Saneamento'!G207&gt;='3º Saneamento'!$P207,'3º Saneamento'!G207&lt;='3º Saneamento'!$Q207,COUNT('3º Saneamento'!$C207:$L207)&gt;3,OR('3º Saneamento'!$N207&lt;&gt;'2º Saneamento'!$N207,'3º Saneamento'!$O207&lt;&gt;'2º Saneamento'!$O207,'3º Saneamento'!$P207&lt;&gt;'2º Saneamento'!$P207)),'3º Saneamento'!G207," ")</f>
        <v xml:space="preserve"> </v>
      </c>
      <c r="H207" s="5" t="str">
        <f>IF(AND('3º Saneamento'!$O207&gt;30%,'3º Saneamento'!H207&gt;='3º Saneamento'!$P207,'3º Saneamento'!H207&lt;='3º Saneamento'!$Q207,COUNT('3º Saneamento'!$C207:$L207)&gt;3,OR('3º Saneamento'!$N207&lt;&gt;'2º Saneamento'!$N207,'3º Saneamento'!$O207&lt;&gt;'2º Saneamento'!$O207,'3º Saneamento'!$P207&lt;&gt;'2º Saneamento'!$P207)),'3º Saneamento'!H207," ")</f>
        <v xml:space="preserve"> </v>
      </c>
      <c r="I207" s="5" t="str">
        <f>IF(AND('3º Saneamento'!$O207&gt;30%,'3º Saneamento'!I207&gt;='3º Saneamento'!$P207,'3º Saneamento'!I207&lt;='3º Saneamento'!$Q207,COUNT('3º Saneamento'!$C207:$L207)&gt;3,OR('3º Saneamento'!$N207&lt;&gt;'2º Saneamento'!$N207,'3º Saneamento'!$O207&lt;&gt;'2º Saneamento'!$O207,'3º Saneamento'!$P207&lt;&gt;'2º Saneamento'!$P207)),'3º Saneamento'!I207," ")</f>
        <v xml:space="preserve"> </v>
      </c>
      <c r="J207" s="5" t="str">
        <f>IF(AND('3º Saneamento'!$O207&gt;30%,'3º Saneamento'!J207&gt;='3º Saneamento'!$P207,'3º Saneamento'!J207&lt;='3º Saneamento'!$Q207,COUNT('3º Saneamento'!$C207:$L207)&gt;3,OR('3º Saneamento'!$N207&lt;&gt;'2º Saneamento'!$N207,'3º Saneamento'!$O207&lt;&gt;'2º Saneamento'!$O207,'3º Saneamento'!$P207&lt;&gt;'2º Saneamento'!$P207)),'3º Saneamento'!J207," ")</f>
        <v xml:space="preserve"> </v>
      </c>
      <c r="K207" s="5" t="str">
        <f>IF(AND('3º Saneamento'!$O207&gt;30%,'3º Saneamento'!K207&gt;='3º Saneamento'!$P207,'3º Saneamento'!K207&lt;='3º Saneamento'!$Q207,COUNT('3º Saneamento'!$C207:$L207)&gt;3,OR('3º Saneamento'!$N207&lt;&gt;'2º Saneamento'!$N207,'3º Saneamento'!$O207&lt;&gt;'2º Saneamento'!$O207,'3º Saneamento'!$P207&lt;&gt;'2º Saneamento'!$P207)),'3º Saneamento'!K207," ")</f>
        <v xml:space="preserve"> </v>
      </c>
      <c r="L207" s="5" t="str">
        <f>IF(AND('3º Saneamento'!$O207&gt;30%,'3º Saneamento'!L207&gt;='3º Saneamento'!$P207,'3º Saneamento'!L207&lt;='3º Saneamento'!$Q207,COUNT('3º Saneamento'!$C207:$L207)&gt;3,OR('3º Saneamento'!$N207&lt;&gt;'2º Saneamento'!$N207,'3º Saneamento'!$O207&lt;&gt;'2º Saneamento'!$O207,'3º Saneamento'!$P207&lt;&gt;'2º Saneamento'!$P207)),'3º Saneamento'!L207," ")</f>
        <v xml:space="preserve"> </v>
      </c>
      <c r="M207" s="44" t="str">
        <f t="shared" si="20"/>
        <v/>
      </c>
      <c r="N207" s="7" t="str">
        <f t="shared" si="21"/>
        <v/>
      </c>
      <c r="O207" s="8" t="str">
        <f t="shared" si="22"/>
        <v/>
      </c>
      <c r="P207" s="6" t="str">
        <f t="shared" si="23"/>
        <v/>
      </c>
      <c r="Q207" s="5" t="str">
        <f t="shared" si="24"/>
        <v/>
      </c>
    </row>
    <row r="208" spans="1:17" ht="12.75" customHeight="1" x14ac:dyDescent="0.25">
      <c r="A208" s="3" t="str">
        <f>IF('Série original'!$A208&lt;&gt;"",'Série original'!$A208,"")</f>
        <v/>
      </c>
      <c r="B208" s="4" t="str">
        <f>IF('Série original'!$B208&lt;&gt;"",'Série original'!$B208,"")</f>
        <v/>
      </c>
      <c r="C208" s="5" t="str">
        <f>IF(AND('3º Saneamento'!$O208&gt;30%,'3º Saneamento'!C208&gt;='3º Saneamento'!$P208,'3º Saneamento'!C208&lt;='3º Saneamento'!$Q208,COUNT('3º Saneamento'!$C208:$L208)&gt;3,OR('3º Saneamento'!$N208&lt;&gt;'2º Saneamento'!$N208,'3º Saneamento'!$O208&lt;&gt;'2º Saneamento'!$O208,'3º Saneamento'!$P208&lt;&gt;'2º Saneamento'!$P208)),'3º Saneamento'!C208," ")</f>
        <v xml:space="preserve"> </v>
      </c>
      <c r="D208" s="5" t="str">
        <f>IF(AND('3º Saneamento'!$O208&gt;30%,'3º Saneamento'!D208&gt;='3º Saneamento'!$P208,'3º Saneamento'!D208&lt;='3º Saneamento'!$Q208,COUNT('3º Saneamento'!$C208:$L208)&gt;3,OR('3º Saneamento'!$N208&lt;&gt;'2º Saneamento'!$N208,'3º Saneamento'!$O208&lt;&gt;'2º Saneamento'!$O208,'3º Saneamento'!$P208&lt;&gt;'2º Saneamento'!$P208)),'3º Saneamento'!D208," ")</f>
        <v xml:space="preserve"> </v>
      </c>
      <c r="E208" s="5" t="str">
        <f>IF(AND('3º Saneamento'!$O208&gt;30%,'3º Saneamento'!E208&gt;='3º Saneamento'!$P208,'3º Saneamento'!E208&lt;='3º Saneamento'!$Q208,COUNT('3º Saneamento'!$C208:$L208)&gt;3,OR('3º Saneamento'!$N208&lt;&gt;'2º Saneamento'!$N208,'3º Saneamento'!$O208&lt;&gt;'2º Saneamento'!$O208,'3º Saneamento'!$P208&lt;&gt;'2º Saneamento'!$P208)),'3º Saneamento'!E208," ")</f>
        <v xml:space="preserve"> </v>
      </c>
      <c r="F208" s="5" t="str">
        <f>IF(AND('3º Saneamento'!$O208&gt;30%,'3º Saneamento'!F208&gt;='3º Saneamento'!$P208,'3º Saneamento'!F208&lt;='3º Saneamento'!$Q208,COUNT('3º Saneamento'!$C208:$L208)&gt;3,OR('3º Saneamento'!$N208&lt;&gt;'2º Saneamento'!$N208,'3º Saneamento'!$O208&lt;&gt;'2º Saneamento'!$O208,'3º Saneamento'!$P208&lt;&gt;'2º Saneamento'!$P208)),'3º Saneamento'!F208," ")</f>
        <v xml:space="preserve"> </v>
      </c>
      <c r="G208" s="5" t="str">
        <f>IF(AND('3º Saneamento'!$O208&gt;30%,'3º Saneamento'!G208&gt;='3º Saneamento'!$P208,'3º Saneamento'!G208&lt;='3º Saneamento'!$Q208,COUNT('3º Saneamento'!$C208:$L208)&gt;3,OR('3º Saneamento'!$N208&lt;&gt;'2º Saneamento'!$N208,'3º Saneamento'!$O208&lt;&gt;'2º Saneamento'!$O208,'3º Saneamento'!$P208&lt;&gt;'2º Saneamento'!$P208)),'3º Saneamento'!G208," ")</f>
        <v xml:space="preserve"> </v>
      </c>
      <c r="H208" s="5" t="str">
        <f>IF(AND('3º Saneamento'!$O208&gt;30%,'3º Saneamento'!H208&gt;='3º Saneamento'!$P208,'3º Saneamento'!H208&lt;='3º Saneamento'!$Q208,COUNT('3º Saneamento'!$C208:$L208)&gt;3,OR('3º Saneamento'!$N208&lt;&gt;'2º Saneamento'!$N208,'3º Saneamento'!$O208&lt;&gt;'2º Saneamento'!$O208,'3º Saneamento'!$P208&lt;&gt;'2º Saneamento'!$P208)),'3º Saneamento'!H208," ")</f>
        <v xml:space="preserve"> </v>
      </c>
      <c r="I208" s="5" t="str">
        <f>IF(AND('3º Saneamento'!$O208&gt;30%,'3º Saneamento'!I208&gt;='3º Saneamento'!$P208,'3º Saneamento'!I208&lt;='3º Saneamento'!$Q208,COUNT('3º Saneamento'!$C208:$L208)&gt;3,OR('3º Saneamento'!$N208&lt;&gt;'2º Saneamento'!$N208,'3º Saneamento'!$O208&lt;&gt;'2º Saneamento'!$O208,'3º Saneamento'!$P208&lt;&gt;'2º Saneamento'!$P208)),'3º Saneamento'!I208," ")</f>
        <v xml:space="preserve"> </v>
      </c>
      <c r="J208" s="5" t="str">
        <f>IF(AND('3º Saneamento'!$O208&gt;30%,'3º Saneamento'!J208&gt;='3º Saneamento'!$P208,'3º Saneamento'!J208&lt;='3º Saneamento'!$Q208,COUNT('3º Saneamento'!$C208:$L208)&gt;3,OR('3º Saneamento'!$N208&lt;&gt;'2º Saneamento'!$N208,'3º Saneamento'!$O208&lt;&gt;'2º Saneamento'!$O208,'3º Saneamento'!$P208&lt;&gt;'2º Saneamento'!$P208)),'3º Saneamento'!J208," ")</f>
        <v xml:space="preserve"> </v>
      </c>
      <c r="K208" s="5" t="str">
        <f>IF(AND('3º Saneamento'!$O208&gt;30%,'3º Saneamento'!K208&gt;='3º Saneamento'!$P208,'3º Saneamento'!K208&lt;='3º Saneamento'!$Q208,COUNT('3º Saneamento'!$C208:$L208)&gt;3,OR('3º Saneamento'!$N208&lt;&gt;'2º Saneamento'!$N208,'3º Saneamento'!$O208&lt;&gt;'2º Saneamento'!$O208,'3º Saneamento'!$P208&lt;&gt;'2º Saneamento'!$P208)),'3º Saneamento'!K208," ")</f>
        <v xml:space="preserve"> </v>
      </c>
      <c r="L208" s="5" t="str">
        <f>IF(AND('3º Saneamento'!$O208&gt;30%,'3º Saneamento'!L208&gt;='3º Saneamento'!$P208,'3º Saneamento'!L208&lt;='3º Saneamento'!$Q208,COUNT('3º Saneamento'!$C208:$L208)&gt;3,OR('3º Saneamento'!$N208&lt;&gt;'2º Saneamento'!$N208,'3º Saneamento'!$O208&lt;&gt;'2º Saneamento'!$O208,'3º Saneamento'!$P208&lt;&gt;'2º Saneamento'!$P208)),'3º Saneamento'!L208," ")</f>
        <v xml:space="preserve"> </v>
      </c>
      <c r="M208" s="44" t="str">
        <f t="shared" si="20"/>
        <v/>
      </c>
      <c r="N208" s="7" t="str">
        <f t="shared" si="21"/>
        <v/>
      </c>
      <c r="O208" s="8" t="str">
        <f t="shared" si="22"/>
        <v/>
      </c>
      <c r="P208" s="6" t="str">
        <f t="shared" si="23"/>
        <v/>
      </c>
      <c r="Q208" s="5" t="str">
        <f t="shared" si="24"/>
        <v/>
      </c>
    </row>
    <row r="209" spans="1:17" ht="12.75" customHeight="1" x14ac:dyDescent="0.25">
      <c r="A209" s="3" t="str">
        <f>IF('Série original'!$A209&lt;&gt;"",'Série original'!$A209,"")</f>
        <v/>
      </c>
      <c r="B209" s="4" t="str">
        <f>IF('Série original'!$B209&lt;&gt;"",'Série original'!$B209,"")</f>
        <v/>
      </c>
      <c r="C209" s="5" t="str">
        <f>IF(AND('3º Saneamento'!$O209&gt;30%,'3º Saneamento'!C209&gt;='3º Saneamento'!$P209,'3º Saneamento'!C209&lt;='3º Saneamento'!$Q209,COUNT('3º Saneamento'!$C209:$L209)&gt;3,OR('3º Saneamento'!$N209&lt;&gt;'2º Saneamento'!$N209,'3º Saneamento'!$O209&lt;&gt;'2º Saneamento'!$O209,'3º Saneamento'!$P209&lt;&gt;'2º Saneamento'!$P209)),'3º Saneamento'!C209," ")</f>
        <v xml:space="preserve"> </v>
      </c>
      <c r="D209" s="5" t="str">
        <f>IF(AND('3º Saneamento'!$O209&gt;30%,'3º Saneamento'!D209&gt;='3º Saneamento'!$P209,'3º Saneamento'!D209&lt;='3º Saneamento'!$Q209,COUNT('3º Saneamento'!$C209:$L209)&gt;3,OR('3º Saneamento'!$N209&lt;&gt;'2º Saneamento'!$N209,'3º Saneamento'!$O209&lt;&gt;'2º Saneamento'!$O209,'3º Saneamento'!$P209&lt;&gt;'2º Saneamento'!$P209)),'3º Saneamento'!D209," ")</f>
        <v xml:space="preserve"> </v>
      </c>
      <c r="E209" s="5" t="str">
        <f>IF(AND('3º Saneamento'!$O209&gt;30%,'3º Saneamento'!E209&gt;='3º Saneamento'!$P209,'3º Saneamento'!E209&lt;='3º Saneamento'!$Q209,COUNT('3º Saneamento'!$C209:$L209)&gt;3,OR('3º Saneamento'!$N209&lt;&gt;'2º Saneamento'!$N209,'3º Saneamento'!$O209&lt;&gt;'2º Saneamento'!$O209,'3º Saneamento'!$P209&lt;&gt;'2º Saneamento'!$P209)),'3º Saneamento'!E209," ")</f>
        <v xml:space="preserve"> </v>
      </c>
      <c r="F209" s="5" t="str">
        <f>IF(AND('3º Saneamento'!$O209&gt;30%,'3º Saneamento'!F209&gt;='3º Saneamento'!$P209,'3º Saneamento'!F209&lt;='3º Saneamento'!$Q209,COUNT('3º Saneamento'!$C209:$L209)&gt;3,OR('3º Saneamento'!$N209&lt;&gt;'2º Saneamento'!$N209,'3º Saneamento'!$O209&lt;&gt;'2º Saneamento'!$O209,'3º Saneamento'!$P209&lt;&gt;'2º Saneamento'!$P209)),'3º Saneamento'!F209," ")</f>
        <v xml:space="preserve"> </v>
      </c>
      <c r="G209" s="5" t="str">
        <f>IF(AND('3º Saneamento'!$O209&gt;30%,'3º Saneamento'!G209&gt;='3º Saneamento'!$P209,'3º Saneamento'!G209&lt;='3º Saneamento'!$Q209,COUNT('3º Saneamento'!$C209:$L209)&gt;3,OR('3º Saneamento'!$N209&lt;&gt;'2º Saneamento'!$N209,'3º Saneamento'!$O209&lt;&gt;'2º Saneamento'!$O209,'3º Saneamento'!$P209&lt;&gt;'2º Saneamento'!$P209)),'3º Saneamento'!G209," ")</f>
        <v xml:space="preserve"> </v>
      </c>
      <c r="H209" s="5" t="str">
        <f>IF(AND('3º Saneamento'!$O209&gt;30%,'3º Saneamento'!H209&gt;='3º Saneamento'!$P209,'3º Saneamento'!H209&lt;='3º Saneamento'!$Q209,COUNT('3º Saneamento'!$C209:$L209)&gt;3,OR('3º Saneamento'!$N209&lt;&gt;'2º Saneamento'!$N209,'3º Saneamento'!$O209&lt;&gt;'2º Saneamento'!$O209,'3º Saneamento'!$P209&lt;&gt;'2º Saneamento'!$P209)),'3º Saneamento'!H209," ")</f>
        <v xml:space="preserve"> </v>
      </c>
      <c r="I209" s="5" t="str">
        <f>IF(AND('3º Saneamento'!$O209&gt;30%,'3º Saneamento'!I209&gt;='3º Saneamento'!$P209,'3º Saneamento'!I209&lt;='3º Saneamento'!$Q209,COUNT('3º Saneamento'!$C209:$L209)&gt;3,OR('3º Saneamento'!$N209&lt;&gt;'2º Saneamento'!$N209,'3º Saneamento'!$O209&lt;&gt;'2º Saneamento'!$O209,'3º Saneamento'!$P209&lt;&gt;'2º Saneamento'!$P209)),'3º Saneamento'!I209," ")</f>
        <v xml:space="preserve"> </v>
      </c>
      <c r="J209" s="5" t="str">
        <f>IF(AND('3º Saneamento'!$O209&gt;30%,'3º Saneamento'!J209&gt;='3º Saneamento'!$P209,'3º Saneamento'!J209&lt;='3º Saneamento'!$Q209,COUNT('3º Saneamento'!$C209:$L209)&gt;3,OR('3º Saneamento'!$N209&lt;&gt;'2º Saneamento'!$N209,'3º Saneamento'!$O209&lt;&gt;'2º Saneamento'!$O209,'3º Saneamento'!$P209&lt;&gt;'2º Saneamento'!$P209)),'3º Saneamento'!J209," ")</f>
        <v xml:space="preserve"> </v>
      </c>
      <c r="K209" s="5" t="str">
        <f>IF(AND('3º Saneamento'!$O209&gt;30%,'3º Saneamento'!K209&gt;='3º Saneamento'!$P209,'3º Saneamento'!K209&lt;='3º Saneamento'!$Q209,COUNT('3º Saneamento'!$C209:$L209)&gt;3,OR('3º Saneamento'!$N209&lt;&gt;'2º Saneamento'!$N209,'3º Saneamento'!$O209&lt;&gt;'2º Saneamento'!$O209,'3º Saneamento'!$P209&lt;&gt;'2º Saneamento'!$P209)),'3º Saneamento'!K209," ")</f>
        <v xml:space="preserve"> </v>
      </c>
      <c r="L209" s="5" t="str">
        <f>IF(AND('3º Saneamento'!$O209&gt;30%,'3º Saneamento'!L209&gt;='3º Saneamento'!$P209,'3º Saneamento'!L209&lt;='3º Saneamento'!$Q209,COUNT('3º Saneamento'!$C209:$L209)&gt;3,OR('3º Saneamento'!$N209&lt;&gt;'2º Saneamento'!$N209,'3º Saneamento'!$O209&lt;&gt;'2º Saneamento'!$O209,'3º Saneamento'!$P209&lt;&gt;'2º Saneamento'!$P209)),'3º Saneamento'!L209," ")</f>
        <v xml:space="preserve"> </v>
      </c>
      <c r="M209" s="44" t="str">
        <f t="shared" si="20"/>
        <v/>
      </c>
      <c r="N209" s="7" t="str">
        <f t="shared" si="21"/>
        <v/>
      </c>
      <c r="O209" s="8" t="str">
        <f t="shared" si="22"/>
        <v/>
      </c>
      <c r="P209" s="6" t="str">
        <f t="shared" si="23"/>
        <v/>
      </c>
      <c r="Q209" s="5" t="str">
        <f t="shared" si="24"/>
        <v/>
      </c>
    </row>
    <row r="210" spans="1:17" ht="12.75" customHeight="1" x14ac:dyDescent="0.25">
      <c r="A210" s="3" t="str">
        <f>IF('Série original'!$A210&lt;&gt;"",'Série original'!$A210,"")</f>
        <v/>
      </c>
      <c r="B210" s="4" t="str">
        <f>IF('Série original'!$B210&lt;&gt;"",'Série original'!$B210,"")</f>
        <v/>
      </c>
      <c r="C210" s="5" t="str">
        <f>IF(AND('3º Saneamento'!$O210&gt;30%,'3º Saneamento'!C210&gt;='3º Saneamento'!$P210,'3º Saneamento'!C210&lt;='3º Saneamento'!$Q210,COUNT('3º Saneamento'!$C210:$L210)&gt;3,OR('3º Saneamento'!$N210&lt;&gt;'2º Saneamento'!$N210,'3º Saneamento'!$O210&lt;&gt;'2º Saneamento'!$O210,'3º Saneamento'!$P210&lt;&gt;'2º Saneamento'!$P210)),'3º Saneamento'!C210," ")</f>
        <v xml:space="preserve"> </v>
      </c>
      <c r="D210" s="5" t="str">
        <f>IF(AND('3º Saneamento'!$O210&gt;30%,'3º Saneamento'!D210&gt;='3º Saneamento'!$P210,'3º Saneamento'!D210&lt;='3º Saneamento'!$Q210,COUNT('3º Saneamento'!$C210:$L210)&gt;3,OR('3º Saneamento'!$N210&lt;&gt;'2º Saneamento'!$N210,'3º Saneamento'!$O210&lt;&gt;'2º Saneamento'!$O210,'3º Saneamento'!$P210&lt;&gt;'2º Saneamento'!$P210)),'3º Saneamento'!D210," ")</f>
        <v xml:space="preserve"> </v>
      </c>
      <c r="E210" s="5" t="str">
        <f>IF(AND('3º Saneamento'!$O210&gt;30%,'3º Saneamento'!E210&gt;='3º Saneamento'!$P210,'3º Saneamento'!E210&lt;='3º Saneamento'!$Q210,COUNT('3º Saneamento'!$C210:$L210)&gt;3,OR('3º Saneamento'!$N210&lt;&gt;'2º Saneamento'!$N210,'3º Saneamento'!$O210&lt;&gt;'2º Saneamento'!$O210,'3º Saneamento'!$P210&lt;&gt;'2º Saneamento'!$P210)),'3º Saneamento'!E210," ")</f>
        <v xml:space="preserve"> </v>
      </c>
      <c r="F210" s="5" t="str">
        <f>IF(AND('3º Saneamento'!$O210&gt;30%,'3º Saneamento'!F210&gt;='3º Saneamento'!$P210,'3º Saneamento'!F210&lt;='3º Saneamento'!$Q210,COUNT('3º Saneamento'!$C210:$L210)&gt;3,OR('3º Saneamento'!$N210&lt;&gt;'2º Saneamento'!$N210,'3º Saneamento'!$O210&lt;&gt;'2º Saneamento'!$O210,'3º Saneamento'!$P210&lt;&gt;'2º Saneamento'!$P210)),'3º Saneamento'!F210," ")</f>
        <v xml:space="preserve"> </v>
      </c>
      <c r="G210" s="5" t="str">
        <f>IF(AND('3º Saneamento'!$O210&gt;30%,'3º Saneamento'!G210&gt;='3º Saneamento'!$P210,'3º Saneamento'!G210&lt;='3º Saneamento'!$Q210,COUNT('3º Saneamento'!$C210:$L210)&gt;3,OR('3º Saneamento'!$N210&lt;&gt;'2º Saneamento'!$N210,'3º Saneamento'!$O210&lt;&gt;'2º Saneamento'!$O210,'3º Saneamento'!$P210&lt;&gt;'2º Saneamento'!$P210)),'3º Saneamento'!G210," ")</f>
        <v xml:space="preserve"> </v>
      </c>
      <c r="H210" s="5" t="str">
        <f>IF(AND('3º Saneamento'!$O210&gt;30%,'3º Saneamento'!H210&gt;='3º Saneamento'!$P210,'3º Saneamento'!H210&lt;='3º Saneamento'!$Q210,COUNT('3º Saneamento'!$C210:$L210)&gt;3,OR('3º Saneamento'!$N210&lt;&gt;'2º Saneamento'!$N210,'3º Saneamento'!$O210&lt;&gt;'2º Saneamento'!$O210,'3º Saneamento'!$P210&lt;&gt;'2º Saneamento'!$P210)),'3º Saneamento'!H210," ")</f>
        <v xml:space="preserve"> </v>
      </c>
      <c r="I210" s="5" t="str">
        <f>IF(AND('3º Saneamento'!$O210&gt;30%,'3º Saneamento'!I210&gt;='3º Saneamento'!$P210,'3º Saneamento'!I210&lt;='3º Saneamento'!$Q210,COUNT('3º Saneamento'!$C210:$L210)&gt;3,OR('3º Saneamento'!$N210&lt;&gt;'2º Saneamento'!$N210,'3º Saneamento'!$O210&lt;&gt;'2º Saneamento'!$O210,'3º Saneamento'!$P210&lt;&gt;'2º Saneamento'!$P210)),'3º Saneamento'!I210," ")</f>
        <v xml:space="preserve"> </v>
      </c>
      <c r="J210" s="5" t="str">
        <f>IF(AND('3º Saneamento'!$O210&gt;30%,'3º Saneamento'!J210&gt;='3º Saneamento'!$P210,'3º Saneamento'!J210&lt;='3º Saneamento'!$Q210,COUNT('3º Saneamento'!$C210:$L210)&gt;3,OR('3º Saneamento'!$N210&lt;&gt;'2º Saneamento'!$N210,'3º Saneamento'!$O210&lt;&gt;'2º Saneamento'!$O210,'3º Saneamento'!$P210&lt;&gt;'2º Saneamento'!$P210)),'3º Saneamento'!J210," ")</f>
        <v xml:space="preserve"> </v>
      </c>
      <c r="K210" s="5" t="str">
        <f>IF(AND('3º Saneamento'!$O210&gt;30%,'3º Saneamento'!K210&gt;='3º Saneamento'!$P210,'3º Saneamento'!K210&lt;='3º Saneamento'!$Q210,COUNT('3º Saneamento'!$C210:$L210)&gt;3,OR('3º Saneamento'!$N210&lt;&gt;'2º Saneamento'!$N210,'3º Saneamento'!$O210&lt;&gt;'2º Saneamento'!$O210,'3º Saneamento'!$P210&lt;&gt;'2º Saneamento'!$P210)),'3º Saneamento'!K210," ")</f>
        <v xml:space="preserve"> </v>
      </c>
      <c r="L210" s="5" t="str">
        <f>IF(AND('3º Saneamento'!$O210&gt;30%,'3º Saneamento'!L210&gt;='3º Saneamento'!$P210,'3º Saneamento'!L210&lt;='3º Saneamento'!$Q210,COUNT('3º Saneamento'!$C210:$L210)&gt;3,OR('3º Saneamento'!$N210&lt;&gt;'2º Saneamento'!$N210,'3º Saneamento'!$O210&lt;&gt;'2º Saneamento'!$O210,'3º Saneamento'!$P210&lt;&gt;'2º Saneamento'!$P210)),'3º Saneamento'!L210," ")</f>
        <v xml:space="preserve"> </v>
      </c>
      <c r="M210" s="44" t="str">
        <f t="shared" si="20"/>
        <v/>
      </c>
      <c r="N210" s="7" t="str">
        <f t="shared" si="21"/>
        <v/>
      </c>
      <c r="O210" s="8" t="str">
        <f t="shared" si="22"/>
        <v/>
      </c>
      <c r="P210" s="6" t="str">
        <f t="shared" si="23"/>
        <v/>
      </c>
      <c r="Q210" s="5" t="str">
        <f t="shared" si="24"/>
        <v/>
      </c>
    </row>
    <row r="211" spans="1:17" ht="12.75" customHeight="1" x14ac:dyDescent="0.25">
      <c r="A211" s="3" t="str">
        <f>IF('Série original'!$A211&lt;&gt;"",'Série original'!$A211,"")</f>
        <v/>
      </c>
      <c r="B211" s="4" t="str">
        <f>IF('Série original'!$B211&lt;&gt;"",'Série original'!$B211,"")</f>
        <v/>
      </c>
      <c r="C211" s="5" t="str">
        <f>IF(AND('3º Saneamento'!$O211&gt;30%,'3º Saneamento'!C211&gt;='3º Saneamento'!$P211,'3º Saneamento'!C211&lt;='3º Saneamento'!$Q211,COUNT('3º Saneamento'!$C211:$L211)&gt;3,OR('3º Saneamento'!$N211&lt;&gt;'2º Saneamento'!$N211,'3º Saneamento'!$O211&lt;&gt;'2º Saneamento'!$O211,'3º Saneamento'!$P211&lt;&gt;'2º Saneamento'!$P211)),'3º Saneamento'!C211," ")</f>
        <v xml:space="preserve"> </v>
      </c>
      <c r="D211" s="5" t="str">
        <f>IF(AND('3º Saneamento'!$O211&gt;30%,'3º Saneamento'!D211&gt;='3º Saneamento'!$P211,'3º Saneamento'!D211&lt;='3º Saneamento'!$Q211,COUNT('3º Saneamento'!$C211:$L211)&gt;3,OR('3º Saneamento'!$N211&lt;&gt;'2º Saneamento'!$N211,'3º Saneamento'!$O211&lt;&gt;'2º Saneamento'!$O211,'3º Saneamento'!$P211&lt;&gt;'2º Saneamento'!$P211)),'3º Saneamento'!D211," ")</f>
        <v xml:space="preserve"> </v>
      </c>
      <c r="E211" s="5" t="str">
        <f>IF(AND('3º Saneamento'!$O211&gt;30%,'3º Saneamento'!E211&gt;='3º Saneamento'!$P211,'3º Saneamento'!E211&lt;='3º Saneamento'!$Q211,COUNT('3º Saneamento'!$C211:$L211)&gt;3,OR('3º Saneamento'!$N211&lt;&gt;'2º Saneamento'!$N211,'3º Saneamento'!$O211&lt;&gt;'2º Saneamento'!$O211,'3º Saneamento'!$P211&lt;&gt;'2º Saneamento'!$P211)),'3º Saneamento'!E211," ")</f>
        <v xml:space="preserve"> </v>
      </c>
      <c r="F211" s="5" t="str">
        <f>IF(AND('3º Saneamento'!$O211&gt;30%,'3º Saneamento'!F211&gt;='3º Saneamento'!$P211,'3º Saneamento'!F211&lt;='3º Saneamento'!$Q211,COUNT('3º Saneamento'!$C211:$L211)&gt;3,OR('3º Saneamento'!$N211&lt;&gt;'2º Saneamento'!$N211,'3º Saneamento'!$O211&lt;&gt;'2º Saneamento'!$O211,'3º Saneamento'!$P211&lt;&gt;'2º Saneamento'!$P211)),'3º Saneamento'!F211," ")</f>
        <v xml:space="preserve"> </v>
      </c>
      <c r="G211" s="5" t="str">
        <f>IF(AND('3º Saneamento'!$O211&gt;30%,'3º Saneamento'!G211&gt;='3º Saneamento'!$P211,'3º Saneamento'!G211&lt;='3º Saneamento'!$Q211,COUNT('3º Saneamento'!$C211:$L211)&gt;3,OR('3º Saneamento'!$N211&lt;&gt;'2º Saneamento'!$N211,'3º Saneamento'!$O211&lt;&gt;'2º Saneamento'!$O211,'3º Saneamento'!$P211&lt;&gt;'2º Saneamento'!$P211)),'3º Saneamento'!G211," ")</f>
        <v xml:space="preserve"> </v>
      </c>
      <c r="H211" s="5" t="str">
        <f>IF(AND('3º Saneamento'!$O211&gt;30%,'3º Saneamento'!H211&gt;='3º Saneamento'!$P211,'3º Saneamento'!H211&lt;='3º Saneamento'!$Q211,COUNT('3º Saneamento'!$C211:$L211)&gt;3,OR('3º Saneamento'!$N211&lt;&gt;'2º Saneamento'!$N211,'3º Saneamento'!$O211&lt;&gt;'2º Saneamento'!$O211,'3º Saneamento'!$P211&lt;&gt;'2º Saneamento'!$P211)),'3º Saneamento'!H211," ")</f>
        <v xml:space="preserve"> </v>
      </c>
      <c r="I211" s="5" t="str">
        <f>IF(AND('3º Saneamento'!$O211&gt;30%,'3º Saneamento'!I211&gt;='3º Saneamento'!$P211,'3º Saneamento'!I211&lt;='3º Saneamento'!$Q211,COUNT('3º Saneamento'!$C211:$L211)&gt;3,OR('3º Saneamento'!$N211&lt;&gt;'2º Saneamento'!$N211,'3º Saneamento'!$O211&lt;&gt;'2º Saneamento'!$O211,'3º Saneamento'!$P211&lt;&gt;'2º Saneamento'!$P211)),'3º Saneamento'!I211," ")</f>
        <v xml:space="preserve"> </v>
      </c>
      <c r="J211" s="5" t="str">
        <f>IF(AND('3º Saneamento'!$O211&gt;30%,'3º Saneamento'!J211&gt;='3º Saneamento'!$P211,'3º Saneamento'!J211&lt;='3º Saneamento'!$Q211,COUNT('3º Saneamento'!$C211:$L211)&gt;3,OR('3º Saneamento'!$N211&lt;&gt;'2º Saneamento'!$N211,'3º Saneamento'!$O211&lt;&gt;'2º Saneamento'!$O211,'3º Saneamento'!$P211&lt;&gt;'2º Saneamento'!$P211)),'3º Saneamento'!J211," ")</f>
        <v xml:space="preserve"> </v>
      </c>
      <c r="K211" s="5" t="str">
        <f>IF(AND('3º Saneamento'!$O211&gt;30%,'3º Saneamento'!K211&gt;='3º Saneamento'!$P211,'3º Saneamento'!K211&lt;='3º Saneamento'!$Q211,COUNT('3º Saneamento'!$C211:$L211)&gt;3,OR('3º Saneamento'!$N211&lt;&gt;'2º Saneamento'!$N211,'3º Saneamento'!$O211&lt;&gt;'2º Saneamento'!$O211,'3º Saneamento'!$P211&lt;&gt;'2º Saneamento'!$P211)),'3º Saneamento'!K211," ")</f>
        <v xml:space="preserve"> </v>
      </c>
      <c r="L211" s="5" t="str">
        <f>IF(AND('3º Saneamento'!$O211&gt;30%,'3º Saneamento'!L211&gt;='3º Saneamento'!$P211,'3º Saneamento'!L211&lt;='3º Saneamento'!$Q211,COUNT('3º Saneamento'!$C211:$L211)&gt;3,OR('3º Saneamento'!$N211&lt;&gt;'2º Saneamento'!$N211,'3º Saneamento'!$O211&lt;&gt;'2º Saneamento'!$O211,'3º Saneamento'!$P211&lt;&gt;'2º Saneamento'!$P211)),'3º Saneamento'!L211," ")</f>
        <v xml:space="preserve"> </v>
      </c>
      <c r="M211" s="44" t="str">
        <f t="shared" si="20"/>
        <v/>
      </c>
      <c r="N211" s="7" t="str">
        <f t="shared" si="21"/>
        <v/>
      </c>
      <c r="O211" s="8" t="str">
        <f t="shared" si="22"/>
        <v/>
      </c>
      <c r="P211" s="6" t="str">
        <f t="shared" si="23"/>
        <v/>
      </c>
      <c r="Q211" s="5" t="str">
        <f t="shared" si="24"/>
        <v/>
      </c>
    </row>
    <row r="212" spans="1:17" ht="12.75" customHeight="1" x14ac:dyDescent="0.25">
      <c r="A212" s="3" t="str">
        <f>IF('Série original'!$A212&lt;&gt;"",'Série original'!$A212,"")</f>
        <v/>
      </c>
      <c r="B212" s="4" t="str">
        <f>IF('Série original'!$B212&lt;&gt;"",'Série original'!$B212,"")</f>
        <v/>
      </c>
      <c r="C212" s="5" t="str">
        <f>IF(AND('3º Saneamento'!$O212&gt;30%,'3º Saneamento'!C212&gt;='3º Saneamento'!$P212,'3º Saneamento'!C212&lt;='3º Saneamento'!$Q212,COUNT('3º Saneamento'!$C212:$L212)&gt;3,OR('3º Saneamento'!$N212&lt;&gt;'2º Saneamento'!$N212,'3º Saneamento'!$O212&lt;&gt;'2º Saneamento'!$O212,'3º Saneamento'!$P212&lt;&gt;'2º Saneamento'!$P212)),'3º Saneamento'!C212," ")</f>
        <v xml:space="preserve"> </v>
      </c>
      <c r="D212" s="5" t="str">
        <f>IF(AND('3º Saneamento'!$O212&gt;30%,'3º Saneamento'!D212&gt;='3º Saneamento'!$P212,'3º Saneamento'!D212&lt;='3º Saneamento'!$Q212,COUNT('3º Saneamento'!$C212:$L212)&gt;3,OR('3º Saneamento'!$N212&lt;&gt;'2º Saneamento'!$N212,'3º Saneamento'!$O212&lt;&gt;'2º Saneamento'!$O212,'3º Saneamento'!$P212&lt;&gt;'2º Saneamento'!$P212)),'3º Saneamento'!D212," ")</f>
        <v xml:space="preserve"> </v>
      </c>
      <c r="E212" s="5" t="str">
        <f>IF(AND('3º Saneamento'!$O212&gt;30%,'3º Saneamento'!E212&gt;='3º Saneamento'!$P212,'3º Saneamento'!E212&lt;='3º Saneamento'!$Q212,COUNT('3º Saneamento'!$C212:$L212)&gt;3,OR('3º Saneamento'!$N212&lt;&gt;'2º Saneamento'!$N212,'3º Saneamento'!$O212&lt;&gt;'2º Saneamento'!$O212,'3º Saneamento'!$P212&lt;&gt;'2º Saneamento'!$P212)),'3º Saneamento'!E212," ")</f>
        <v xml:space="preserve"> </v>
      </c>
      <c r="F212" s="5" t="str">
        <f>IF(AND('3º Saneamento'!$O212&gt;30%,'3º Saneamento'!F212&gt;='3º Saneamento'!$P212,'3º Saneamento'!F212&lt;='3º Saneamento'!$Q212,COUNT('3º Saneamento'!$C212:$L212)&gt;3,OR('3º Saneamento'!$N212&lt;&gt;'2º Saneamento'!$N212,'3º Saneamento'!$O212&lt;&gt;'2º Saneamento'!$O212,'3º Saneamento'!$P212&lt;&gt;'2º Saneamento'!$P212)),'3º Saneamento'!F212," ")</f>
        <v xml:space="preserve"> </v>
      </c>
      <c r="G212" s="5" t="str">
        <f>IF(AND('3º Saneamento'!$O212&gt;30%,'3º Saneamento'!G212&gt;='3º Saneamento'!$P212,'3º Saneamento'!G212&lt;='3º Saneamento'!$Q212,COUNT('3º Saneamento'!$C212:$L212)&gt;3,OR('3º Saneamento'!$N212&lt;&gt;'2º Saneamento'!$N212,'3º Saneamento'!$O212&lt;&gt;'2º Saneamento'!$O212,'3º Saneamento'!$P212&lt;&gt;'2º Saneamento'!$P212)),'3º Saneamento'!G212," ")</f>
        <v xml:space="preserve"> </v>
      </c>
      <c r="H212" s="5" t="str">
        <f>IF(AND('3º Saneamento'!$O212&gt;30%,'3º Saneamento'!H212&gt;='3º Saneamento'!$P212,'3º Saneamento'!H212&lt;='3º Saneamento'!$Q212,COUNT('3º Saneamento'!$C212:$L212)&gt;3,OR('3º Saneamento'!$N212&lt;&gt;'2º Saneamento'!$N212,'3º Saneamento'!$O212&lt;&gt;'2º Saneamento'!$O212,'3º Saneamento'!$P212&lt;&gt;'2º Saneamento'!$P212)),'3º Saneamento'!H212," ")</f>
        <v xml:space="preserve"> </v>
      </c>
      <c r="I212" s="5" t="str">
        <f>IF(AND('3º Saneamento'!$O212&gt;30%,'3º Saneamento'!I212&gt;='3º Saneamento'!$P212,'3º Saneamento'!I212&lt;='3º Saneamento'!$Q212,COUNT('3º Saneamento'!$C212:$L212)&gt;3,OR('3º Saneamento'!$N212&lt;&gt;'2º Saneamento'!$N212,'3º Saneamento'!$O212&lt;&gt;'2º Saneamento'!$O212,'3º Saneamento'!$P212&lt;&gt;'2º Saneamento'!$P212)),'3º Saneamento'!I212," ")</f>
        <v xml:space="preserve"> </v>
      </c>
      <c r="J212" s="5" t="str">
        <f>IF(AND('3º Saneamento'!$O212&gt;30%,'3º Saneamento'!J212&gt;='3º Saneamento'!$P212,'3º Saneamento'!J212&lt;='3º Saneamento'!$Q212,COUNT('3º Saneamento'!$C212:$L212)&gt;3,OR('3º Saneamento'!$N212&lt;&gt;'2º Saneamento'!$N212,'3º Saneamento'!$O212&lt;&gt;'2º Saneamento'!$O212,'3º Saneamento'!$P212&lt;&gt;'2º Saneamento'!$P212)),'3º Saneamento'!J212," ")</f>
        <v xml:space="preserve"> </v>
      </c>
      <c r="K212" s="5" t="str">
        <f>IF(AND('3º Saneamento'!$O212&gt;30%,'3º Saneamento'!K212&gt;='3º Saneamento'!$P212,'3º Saneamento'!K212&lt;='3º Saneamento'!$Q212,COUNT('3º Saneamento'!$C212:$L212)&gt;3,OR('3º Saneamento'!$N212&lt;&gt;'2º Saneamento'!$N212,'3º Saneamento'!$O212&lt;&gt;'2º Saneamento'!$O212,'3º Saneamento'!$P212&lt;&gt;'2º Saneamento'!$P212)),'3º Saneamento'!K212," ")</f>
        <v xml:space="preserve"> </v>
      </c>
      <c r="L212" s="5" t="str">
        <f>IF(AND('3º Saneamento'!$O212&gt;30%,'3º Saneamento'!L212&gt;='3º Saneamento'!$P212,'3º Saneamento'!L212&lt;='3º Saneamento'!$Q212,COUNT('3º Saneamento'!$C212:$L212)&gt;3,OR('3º Saneamento'!$N212&lt;&gt;'2º Saneamento'!$N212,'3º Saneamento'!$O212&lt;&gt;'2º Saneamento'!$O212,'3º Saneamento'!$P212&lt;&gt;'2º Saneamento'!$P212)),'3º Saneamento'!L212," ")</f>
        <v xml:space="preserve"> </v>
      </c>
      <c r="M212" s="44" t="str">
        <f t="shared" si="20"/>
        <v/>
      </c>
      <c r="N212" s="7" t="str">
        <f t="shared" si="21"/>
        <v/>
      </c>
      <c r="O212" s="8" t="str">
        <f t="shared" si="22"/>
        <v/>
      </c>
      <c r="P212" s="6" t="str">
        <f t="shared" si="23"/>
        <v/>
      </c>
      <c r="Q212" s="5" t="str">
        <f t="shared" si="24"/>
        <v/>
      </c>
    </row>
    <row r="213" spans="1:17" ht="12.75" customHeight="1" x14ac:dyDescent="0.25">
      <c r="A213" s="3" t="str">
        <f>IF('Série original'!$A213&lt;&gt;"",'Série original'!$A213,"")</f>
        <v/>
      </c>
      <c r="B213" s="4" t="str">
        <f>IF('Série original'!$B213&lt;&gt;"",'Série original'!$B213,"")</f>
        <v/>
      </c>
      <c r="C213" s="5" t="str">
        <f>IF(AND('3º Saneamento'!$O213&gt;30%,'3º Saneamento'!C213&gt;='3º Saneamento'!$P213,'3º Saneamento'!C213&lt;='3º Saneamento'!$Q213,COUNT('3º Saneamento'!$C213:$L213)&gt;3,OR('3º Saneamento'!$N213&lt;&gt;'2º Saneamento'!$N213,'3º Saneamento'!$O213&lt;&gt;'2º Saneamento'!$O213,'3º Saneamento'!$P213&lt;&gt;'2º Saneamento'!$P213)),'3º Saneamento'!C213," ")</f>
        <v xml:space="preserve"> </v>
      </c>
      <c r="D213" s="5" t="str">
        <f>IF(AND('3º Saneamento'!$O213&gt;30%,'3º Saneamento'!D213&gt;='3º Saneamento'!$P213,'3º Saneamento'!D213&lt;='3º Saneamento'!$Q213,COUNT('3º Saneamento'!$C213:$L213)&gt;3,OR('3º Saneamento'!$N213&lt;&gt;'2º Saneamento'!$N213,'3º Saneamento'!$O213&lt;&gt;'2º Saneamento'!$O213,'3º Saneamento'!$P213&lt;&gt;'2º Saneamento'!$P213)),'3º Saneamento'!D213," ")</f>
        <v xml:space="preserve"> </v>
      </c>
      <c r="E213" s="5" t="str">
        <f>IF(AND('3º Saneamento'!$O213&gt;30%,'3º Saneamento'!E213&gt;='3º Saneamento'!$P213,'3º Saneamento'!E213&lt;='3º Saneamento'!$Q213,COUNT('3º Saneamento'!$C213:$L213)&gt;3,OR('3º Saneamento'!$N213&lt;&gt;'2º Saneamento'!$N213,'3º Saneamento'!$O213&lt;&gt;'2º Saneamento'!$O213,'3º Saneamento'!$P213&lt;&gt;'2º Saneamento'!$P213)),'3º Saneamento'!E213," ")</f>
        <v xml:space="preserve"> </v>
      </c>
      <c r="F213" s="5" t="str">
        <f>IF(AND('3º Saneamento'!$O213&gt;30%,'3º Saneamento'!F213&gt;='3º Saneamento'!$P213,'3º Saneamento'!F213&lt;='3º Saneamento'!$Q213,COUNT('3º Saneamento'!$C213:$L213)&gt;3,OR('3º Saneamento'!$N213&lt;&gt;'2º Saneamento'!$N213,'3º Saneamento'!$O213&lt;&gt;'2º Saneamento'!$O213,'3º Saneamento'!$P213&lt;&gt;'2º Saneamento'!$P213)),'3º Saneamento'!F213," ")</f>
        <v xml:space="preserve"> </v>
      </c>
      <c r="G213" s="5" t="str">
        <f>IF(AND('3º Saneamento'!$O213&gt;30%,'3º Saneamento'!G213&gt;='3º Saneamento'!$P213,'3º Saneamento'!G213&lt;='3º Saneamento'!$Q213,COUNT('3º Saneamento'!$C213:$L213)&gt;3,OR('3º Saneamento'!$N213&lt;&gt;'2º Saneamento'!$N213,'3º Saneamento'!$O213&lt;&gt;'2º Saneamento'!$O213,'3º Saneamento'!$P213&lt;&gt;'2º Saneamento'!$P213)),'3º Saneamento'!G213," ")</f>
        <v xml:space="preserve"> </v>
      </c>
      <c r="H213" s="5" t="str">
        <f>IF(AND('3º Saneamento'!$O213&gt;30%,'3º Saneamento'!H213&gt;='3º Saneamento'!$P213,'3º Saneamento'!H213&lt;='3º Saneamento'!$Q213,COUNT('3º Saneamento'!$C213:$L213)&gt;3,OR('3º Saneamento'!$N213&lt;&gt;'2º Saneamento'!$N213,'3º Saneamento'!$O213&lt;&gt;'2º Saneamento'!$O213,'3º Saneamento'!$P213&lt;&gt;'2º Saneamento'!$P213)),'3º Saneamento'!H213," ")</f>
        <v xml:space="preserve"> </v>
      </c>
      <c r="I213" s="5" t="str">
        <f>IF(AND('3º Saneamento'!$O213&gt;30%,'3º Saneamento'!I213&gt;='3º Saneamento'!$P213,'3º Saneamento'!I213&lt;='3º Saneamento'!$Q213,COUNT('3º Saneamento'!$C213:$L213)&gt;3,OR('3º Saneamento'!$N213&lt;&gt;'2º Saneamento'!$N213,'3º Saneamento'!$O213&lt;&gt;'2º Saneamento'!$O213,'3º Saneamento'!$P213&lt;&gt;'2º Saneamento'!$P213)),'3º Saneamento'!I213," ")</f>
        <v xml:space="preserve"> </v>
      </c>
      <c r="J213" s="5" t="str">
        <f>IF(AND('3º Saneamento'!$O213&gt;30%,'3º Saneamento'!J213&gt;='3º Saneamento'!$P213,'3º Saneamento'!J213&lt;='3º Saneamento'!$Q213,COUNT('3º Saneamento'!$C213:$L213)&gt;3,OR('3º Saneamento'!$N213&lt;&gt;'2º Saneamento'!$N213,'3º Saneamento'!$O213&lt;&gt;'2º Saneamento'!$O213,'3º Saneamento'!$P213&lt;&gt;'2º Saneamento'!$P213)),'3º Saneamento'!J213," ")</f>
        <v xml:space="preserve"> </v>
      </c>
      <c r="K213" s="5" t="str">
        <f>IF(AND('3º Saneamento'!$O213&gt;30%,'3º Saneamento'!K213&gt;='3º Saneamento'!$P213,'3º Saneamento'!K213&lt;='3º Saneamento'!$Q213,COUNT('3º Saneamento'!$C213:$L213)&gt;3,OR('3º Saneamento'!$N213&lt;&gt;'2º Saneamento'!$N213,'3º Saneamento'!$O213&lt;&gt;'2º Saneamento'!$O213,'3º Saneamento'!$P213&lt;&gt;'2º Saneamento'!$P213)),'3º Saneamento'!K213," ")</f>
        <v xml:space="preserve"> </v>
      </c>
      <c r="L213" s="5" t="str">
        <f>IF(AND('3º Saneamento'!$O213&gt;30%,'3º Saneamento'!L213&gt;='3º Saneamento'!$P213,'3º Saneamento'!L213&lt;='3º Saneamento'!$Q213,COUNT('3º Saneamento'!$C213:$L213)&gt;3,OR('3º Saneamento'!$N213&lt;&gt;'2º Saneamento'!$N213,'3º Saneamento'!$O213&lt;&gt;'2º Saneamento'!$O213,'3º Saneamento'!$P213&lt;&gt;'2º Saneamento'!$P213)),'3º Saneamento'!L213," ")</f>
        <v xml:space="preserve"> </v>
      </c>
      <c r="M213" s="44" t="str">
        <f t="shared" si="20"/>
        <v/>
      </c>
      <c r="N213" s="7" t="str">
        <f t="shared" si="21"/>
        <v/>
      </c>
      <c r="O213" s="8" t="str">
        <f t="shared" si="22"/>
        <v/>
      </c>
      <c r="P213" s="6" t="str">
        <f t="shared" si="23"/>
        <v/>
      </c>
      <c r="Q213" s="5" t="str">
        <f t="shared" si="24"/>
        <v/>
      </c>
    </row>
    <row r="214" spans="1:17" ht="12.75" customHeight="1" x14ac:dyDescent="0.25">
      <c r="A214" s="3" t="str">
        <f>IF('Série original'!$A214&lt;&gt;"",'Série original'!$A214,"")</f>
        <v/>
      </c>
      <c r="B214" s="4" t="str">
        <f>IF('Série original'!$B214&lt;&gt;"",'Série original'!$B214,"")</f>
        <v/>
      </c>
      <c r="C214" s="5" t="str">
        <f>IF(AND('3º Saneamento'!$O214&gt;30%,'3º Saneamento'!C214&gt;='3º Saneamento'!$P214,'3º Saneamento'!C214&lt;='3º Saneamento'!$Q214,COUNT('3º Saneamento'!$C214:$L214)&gt;3,OR('3º Saneamento'!$N214&lt;&gt;'2º Saneamento'!$N214,'3º Saneamento'!$O214&lt;&gt;'2º Saneamento'!$O214,'3º Saneamento'!$P214&lt;&gt;'2º Saneamento'!$P214)),'3º Saneamento'!C214," ")</f>
        <v xml:space="preserve"> </v>
      </c>
      <c r="D214" s="5" t="str">
        <f>IF(AND('3º Saneamento'!$O214&gt;30%,'3º Saneamento'!D214&gt;='3º Saneamento'!$P214,'3º Saneamento'!D214&lt;='3º Saneamento'!$Q214,COUNT('3º Saneamento'!$C214:$L214)&gt;3,OR('3º Saneamento'!$N214&lt;&gt;'2º Saneamento'!$N214,'3º Saneamento'!$O214&lt;&gt;'2º Saneamento'!$O214,'3º Saneamento'!$P214&lt;&gt;'2º Saneamento'!$P214)),'3º Saneamento'!D214," ")</f>
        <v xml:space="preserve"> </v>
      </c>
      <c r="E214" s="5" t="str">
        <f>IF(AND('3º Saneamento'!$O214&gt;30%,'3º Saneamento'!E214&gt;='3º Saneamento'!$P214,'3º Saneamento'!E214&lt;='3º Saneamento'!$Q214,COUNT('3º Saneamento'!$C214:$L214)&gt;3,OR('3º Saneamento'!$N214&lt;&gt;'2º Saneamento'!$N214,'3º Saneamento'!$O214&lt;&gt;'2º Saneamento'!$O214,'3º Saneamento'!$P214&lt;&gt;'2º Saneamento'!$P214)),'3º Saneamento'!E214," ")</f>
        <v xml:space="preserve"> </v>
      </c>
      <c r="F214" s="5" t="str">
        <f>IF(AND('3º Saneamento'!$O214&gt;30%,'3º Saneamento'!F214&gt;='3º Saneamento'!$P214,'3º Saneamento'!F214&lt;='3º Saneamento'!$Q214,COUNT('3º Saneamento'!$C214:$L214)&gt;3,OR('3º Saneamento'!$N214&lt;&gt;'2º Saneamento'!$N214,'3º Saneamento'!$O214&lt;&gt;'2º Saneamento'!$O214,'3º Saneamento'!$P214&lt;&gt;'2º Saneamento'!$P214)),'3º Saneamento'!F214," ")</f>
        <v xml:space="preserve"> </v>
      </c>
      <c r="G214" s="5" t="str">
        <f>IF(AND('3º Saneamento'!$O214&gt;30%,'3º Saneamento'!G214&gt;='3º Saneamento'!$P214,'3º Saneamento'!G214&lt;='3º Saneamento'!$Q214,COUNT('3º Saneamento'!$C214:$L214)&gt;3,OR('3º Saneamento'!$N214&lt;&gt;'2º Saneamento'!$N214,'3º Saneamento'!$O214&lt;&gt;'2º Saneamento'!$O214,'3º Saneamento'!$P214&lt;&gt;'2º Saneamento'!$P214)),'3º Saneamento'!G214," ")</f>
        <v xml:space="preserve"> </v>
      </c>
      <c r="H214" s="5" t="str">
        <f>IF(AND('3º Saneamento'!$O214&gt;30%,'3º Saneamento'!H214&gt;='3º Saneamento'!$P214,'3º Saneamento'!H214&lt;='3º Saneamento'!$Q214,COUNT('3º Saneamento'!$C214:$L214)&gt;3,OR('3º Saneamento'!$N214&lt;&gt;'2º Saneamento'!$N214,'3º Saneamento'!$O214&lt;&gt;'2º Saneamento'!$O214,'3º Saneamento'!$P214&lt;&gt;'2º Saneamento'!$P214)),'3º Saneamento'!H214," ")</f>
        <v xml:space="preserve"> </v>
      </c>
      <c r="I214" s="5" t="str">
        <f>IF(AND('3º Saneamento'!$O214&gt;30%,'3º Saneamento'!I214&gt;='3º Saneamento'!$P214,'3º Saneamento'!I214&lt;='3º Saneamento'!$Q214,COUNT('3º Saneamento'!$C214:$L214)&gt;3,OR('3º Saneamento'!$N214&lt;&gt;'2º Saneamento'!$N214,'3º Saneamento'!$O214&lt;&gt;'2º Saneamento'!$O214,'3º Saneamento'!$P214&lt;&gt;'2º Saneamento'!$P214)),'3º Saneamento'!I214," ")</f>
        <v xml:space="preserve"> </v>
      </c>
      <c r="J214" s="5" t="str">
        <f>IF(AND('3º Saneamento'!$O214&gt;30%,'3º Saneamento'!J214&gt;='3º Saneamento'!$P214,'3º Saneamento'!J214&lt;='3º Saneamento'!$Q214,COUNT('3º Saneamento'!$C214:$L214)&gt;3,OR('3º Saneamento'!$N214&lt;&gt;'2º Saneamento'!$N214,'3º Saneamento'!$O214&lt;&gt;'2º Saneamento'!$O214,'3º Saneamento'!$P214&lt;&gt;'2º Saneamento'!$P214)),'3º Saneamento'!J214," ")</f>
        <v xml:space="preserve"> </v>
      </c>
      <c r="K214" s="5" t="str">
        <f>IF(AND('3º Saneamento'!$O214&gt;30%,'3º Saneamento'!K214&gt;='3º Saneamento'!$P214,'3º Saneamento'!K214&lt;='3º Saneamento'!$Q214,COUNT('3º Saneamento'!$C214:$L214)&gt;3,OR('3º Saneamento'!$N214&lt;&gt;'2º Saneamento'!$N214,'3º Saneamento'!$O214&lt;&gt;'2º Saneamento'!$O214,'3º Saneamento'!$P214&lt;&gt;'2º Saneamento'!$P214)),'3º Saneamento'!K214," ")</f>
        <v xml:space="preserve"> </v>
      </c>
      <c r="L214" s="5" t="str">
        <f>IF(AND('3º Saneamento'!$O214&gt;30%,'3º Saneamento'!L214&gt;='3º Saneamento'!$P214,'3º Saneamento'!L214&lt;='3º Saneamento'!$Q214,COUNT('3º Saneamento'!$C214:$L214)&gt;3,OR('3º Saneamento'!$N214&lt;&gt;'2º Saneamento'!$N214,'3º Saneamento'!$O214&lt;&gt;'2º Saneamento'!$O214,'3º Saneamento'!$P214&lt;&gt;'2º Saneamento'!$P214)),'3º Saneamento'!L214," ")</f>
        <v xml:space="preserve"> </v>
      </c>
      <c r="M214" s="44" t="str">
        <f t="shared" si="20"/>
        <v/>
      </c>
      <c r="N214" s="7" t="str">
        <f t="shared" si="21"/>
        <v/>
      </c>
      <c r="O214" s="8" t="str">
        <f t="shared" si="22"/>
        <v/>
      </c>
      <c r="P214" s="6" t="str">
        <f t="shared" si="23"/>
        <v/>
      </c>
      <c r="Q214" s="5" t="str">
        <f t="shared" si="24"/>
        <v/>
      </c>
    </row>
    <row r="215" spans="1:17" ht="12.75" customHeight="1" x14ac:dyDescent="0.25">
      <c r="A215" s="3" t="str">
        <f>IF('Série original'!$A215&lt;&gt;"",'Série original'!$A215,"")</f>
        <v/>
      </c>
      <c r="B215" s="4" t="str">
        <f>IF('Série original'!$B215&lt;&gt;"",'Série original'!$B215,"")</f>
        <v/>
      </c>
      <c r="C215" s="5" t="str">
        <f>IF(AND('3º Saneamento'!$O215&gt;30%,'3º Saneamento'!C215&gt;='3º Saneamento'!$P215,'3º Saneamento'!C215&lt;='3º Saneamento'!$Q215,COUNT('3º Saneamento'!$C215:$L215)&gt;3,OR('3º Saneamento'!$N215&lt;&gt;'2º Saneamento'!$N215,'3º Saneamento'!$O215&lt;&gt;'2º Saneamento'!$O215,'3º Saneamento'!$P215&lt;&gt;'2º Saneamento'!$P215)),'3º Saneamento'!C215," ")</f>
        <v xml:space="preserve"> </v>
      </c>
      <c r="D215" s="5" t="str">
        <f>IF(AND('3º Saneamento'!$O215&gt;30%,'3º Saneamento'!D215&gt;='3º Saneamento'!$P215,'3º Saneamento'!D215&lt;='3º Saneamento'!$Q215,COUNT('3º Saneamento'!$C215:$L215)&gt;3,OR('3º Saneamento'!$N215&lt;&gt;'2º Saneamento'!$N215,'3º Saneamento'!$O215&lt;&gt;'2º Saneamento'!$O215,'3º Saneamento'!$P215&lt;&gt;'2º Saneamento'!$P215)),'3º Saneamento'!D215," ")</f>
        <v xml:space="preserve"> </v>
      </c>
      <c r="E215" s="5" t="str">
        <f>IF(AND('3º Saneamento'!$O215&gt;30%,'3º Saneamento'!E215&gt;='3º Saneamento'!$P215,'3º Saneamento'!E215&lt;='3º Saneamento'!$Q215,COUNT('3º Saneamento'!$C215:$L215)&gt;3,OR('3º Saneamento'!$N215&lt;&gt;'2º Saneamento'!$N215,'3º Saneamento'!$O215&lt;&gt;'2º Saneamento'!$O215,'3º Saneamento'!$P215&lt;&gt;'2º Saneamento'!$P215)),'3º Saneamento'!E215," ")</f>
        <v xml:space="preserve"> </v>
      </c>
      <c r="F215" s="5" t="str">
        <f>IF(AND('3º Saneamento'!$O215&gt;30%,'3º Saneamento'!F215&gt;='3º Saneamento'!$P215,'3º Saneamento'!F215&lt;='3º Saneamento'!$Q215,COUNT('3º Saneamento'!$C215:$L215)&gt;3,OR('3º Saneamento'!$N215&lt;&gt;'2º Saneamento'!$N215,'3º Saneamento'!$O215&lt;&gt;'2º Saneamento'!$O215,'3º Saneamento'!$P215&lt;&gt;'2º Saneamento'!$P215)),'3º Saneamento'!F215," ")</f>
        <v xml:space="preserve"> </v>
      </c>
      <c r="G215" s="5" t="str">
        <f>IF(AND('3º Saneamento'!$O215&gt;30%,'3º Saneamento'!G215&gt;='3º Saneamento'!$P215,'3º Saneamento'!G215&lt;='3º Saneamento'!$Q215,COUNT('3º Saneamento'!$C215:$L215)&gt;3,OR('3º Saneamento'!$N215&lt;&gt;'2º Saneamento'!$N215,'3º Saneamento'!$O215&lt;&gt;'2º Saneamento'!$O215,'3º Saneamento'!$P215&lt;&gt;'2º Saneamento'!$P215)),'3º Saneamento'!G215," ")</f>
        <v xml:space="preserve"> </v>
      </c>
      <c r="H215" s="5" t="str">
        <f>IF(AND('3º Saneamento'!$O215&gt;30%,'3º Saneamento'!H215&gt;='3º Saneamento'!$P215,'3º Saneamento'!H215&lt;='3º Saneamento'!$Q215,COUNT('3º Saneamento'!$C215:$L215)&gt;3,OR('3º Saneamento'!$N215&lt;&gt;'2º Saneamento'!$N215,'3º Saneamento'!$O215&lt;&gt;'2º Saneamento'!$O215,'3º Saneamento'!$P215&lt;&gt;'2º Saneamento'!$P215)),'3º Saneamento'!H215," ")</f>
        <v xml:space="preserve"> </v>
      </c>
      <c r="I215" s="5" t="str">
        <f>IF(AND('3º Saneamento'!$O215&gt;30%,'3º Saneamento'!I215&gt;='3º Saneamento'!$P215,'3º Saneamento'!I215&lt;='3º Saneamento'!$Q215,COUNT('3º Saneamento'!$C215:$L215)&gt;3,OR('3º Saneamento'!$N215&lt;&gt;'2º Saneamento'!$N215,'3º Saneamento'!$O215&lt;&gt;'2º Saneamento'!$O215,'3º Saneamento'!$P215&lt;&gt;'2º Saneamento'!$P215)),'3º Saneamento'!I215," ")</f>
        <v xml:space="preserve"> </v>
      </c>
      <c r="J215" s="5" t="str">
        <f>IF(AND('3º Saneamento'!$O215&gt;30%,'3º Saneamento'!J215&gt;='3º Saneamento'!$P215,'3º Saneamento'!J215&lt;='3º Saneamento'!$Q215,COUNT('3º Saneamento'!$C215:$L215)&gt;3,OR('3º Saneamento'!$N215&lt;&gt;'2º Saneamento'!$N215,'3º Saneamento'!$O215&lt;&gt;'2º Saneamento'!$O215,'3º Saneamento'!$P215&lt;&gt;'2º Saneamento'!$P215)),'3º Saneamento'!J215," ")</f>
        <v xml:space="preserve"> </v>
      </c>
      <c r="K215" s="5" t="str">
        <f>IF(AND('3º Saneamento'!$O215&gt;30%,'3º Saneamento'!K215&gt;='3º Saneamento'!$P215,'3º Saneamento'!K215&lt;='3º Saneamento'!$Q215,COUNT('3º Saneamento'!$C215:$L215)&gt;3,OR('3º Saneamento'!$N215&lt;&gt;'2º Saneamento'!$N215,'3º Saneamento'!$O215&lt;&gt;'2º Saneamento'!$O215,'3º Saneamento'!$P215&lt;&gt;'2º Saneamento'!$P215)),'3º Saneamento'!K215," ")</f>
        <v xml:space="preserve"> </v>
      </c>
      <c r="L215" s="5" t="str">
        <f>IF(AND('3º Saneamento'!$O215&gt;30%,'3º Saneamento'!L215&gt;='3º Saneamento'!$P215,'3º Saneamento'!L215&lt;='3º Saneamento'!$Q215,COUNT('3º Saneamento'!$C215:$L215)&gt;3,OR('3º Saneamento'!$N215&lt;&gt;'2º Saneamento'!$N215,'3º Saneamento'!$O215&lt;&gt;'2º Saneamento'!$O215,'3º Saneamento'!$P215&lt;&gt;'2º Saneamento'!$P215)),'3º Saneamento'!L215," ")</f>
        <v xml:space="preserve"> </v>
      </c>
      <c r="M215" s="44" t="str">
        <f t="shared" si="20"/>
        <v/>
      </c>
      <c r="N215" s="7" t="str">
        <f t="shared" si="21"/>
        <v/>
      </c>
      <c r="O215" s="8" t="str">
        <f t="shared" si="22"/>
        <v/>
      </c>
      <c r="P215" s="6" t="str">
        <f t="shared" si="23"/>
        <v/>
      </c>
      <c r="Q215" s="5" t="str">
        <f t="shared" si="24"/>
        <v/>
      </c>
    </row>
    <row r="216" spans="1:17" ht="12.75" customHeight="1" x14ac:dyDescent="0.25">
      <c r="A216" s="3" t="str">
        <f>IF('Série original'!$A216&lt;&gt;"",'Série original'!$A216,"")</f>
        <v/>
      </c>
      <c r="B216" s="4" t="str">
        <f>IF('Série original'!$B216&lt;&gt;"",'Série original'!$B216,"")</f>
        <v/>
      </c>
      <c r="C216" s="5" t="str">
        <f>IF(AND('3º Saneamento'!$O216&gt;30%,'3º Saneamento'!C216&gt;='3º Saneamento'!$P216,'3º Saneamento'!C216&lt;='3º Saneamento'!$Q216,COUNT('3º Saneamento'!$C216:$L216)&gt;3,OR('3º Saneamento'!$N216&lt;&gt;'2º Saneamento'!$N216,'3º Saneamento'!$O216&lt;&gt;'2º Saneamento'!$O216,'3º Saneamento'!$P216&lt;&gt;'2º Saneamento'!$P216)),'3º Saneamento'!C216," ")</f>
        <v xml:space="preserve"> </v>
      </c>
      <c r="D216" s="5" t="str">
        <f>IF(AND('3º Saneamento'!$O216&gt;30%,'3º Saneamento'!D216&gt;='3º Saneamento'!$P216,'3º Saneamento'!D216&lt;='3º Saneamento'!$Q216,COUNT('3º Saneamento'!$C216:$L216)&gt;3,OR('3º Saneamento'!$N216&lt;&gt;'2º Saneamento'!$N216,'3º Saneamento'!$O216&lt;&gt;'2º Saneamento'!$O216,'3º Saneamento'!$P216&lt;&gt;'2º Saneamento'!$P216)),'3º Saneamento'!D216," ")</f>
        <v xml:space="preserve"> </v>
      </c>
      <c r="E216" s="5" t="str">
        <f>IF(AND('3º Saneamento'!$O216&gt;30%,'3º Saneamento'!E216&gt;='3º Saneamento'!$P216,'3º Saneamento'!E216&lt;='3º Saneamento'!$Q216,COUNT('3º Saneamento'!$C216:$L216)&gt;3,OR('3º Saneamento'!$N216&lt;&gt;'2º Saneamento'!$N216,'3º Saneamento'!$O216&lt;&gt;'2º Saneamento'!$O216,'3º Saneamento'!$P216&lt;&gt;'2º Saneamento'!$P216)),'3º Saneamento'!E216," ")</f>
        <v xml:space="preserve"> </v>
      </c>
      <c r="F216" s="5" t="str">
        <f>IF(AND('3º Saneamento'!$O216&gt;30%,'3º Saneamento'!F216&gt;='3º Saneamento'!$P216,'3º Saneamento'!F216&lt;='3º Saneamento'!$Q216,COUNT('3º Saneamento'!$C216:$L216)&gt;3,OR('3º Saneamento'!$N216&lt;&gt;'2º Saneamento'!$N216,'3º Saneamento'!$O216&lt;&gt;'2º Saneamento'!$O216,'3º Saneamento'!$P216&lt;&gt;'2º Saneamento'!$P216)),'3º Saneamento'!F216," ")</f>
        <v xml:space="preserve"> </v>
      </c>
      <c r="G216" s="5" t="str">
        <f>IF(AND('3º Saneamento'!$O216&gt;30%,'3º Saneamento'!G216&gt;='3º Saneamento'!$P216,'3º Saneamento'!G216&lt;='3º Saneamento'!$Q216,COUNT('3º Saneamento'!$C216:$L216)&gt;3,OR('3º Saneamento'!$N216&lt;&gt;'2º Saneamento'!$N216,'3º Saneamento'!$O216&lt;&gt;'2º Saneamento'!$O216,'3º Saneamento'!$P216&lt;&gt;'2º Saneamento'!$P216)),'3º Saneamento'!G216," ")</f>
        <v xml:space="preserve"> </v>
      </c>
      <c r="H216" s="5" t="str">
        <f>IF(AND('3º Saneamento'!$O216&gt;30%,'3º Saneamento'!H216&gt;='3º Saneamento'!$P216,'3º Saneamento'!H216&lt;='3º Saneamento'!$Q216,COUNT('3º Saneamento'!$C216:$L216)&gt;3,OR('3º Saneamento'!$N216&lt;&gt;'2º Saneamento'!$N216,'3º Saneamento'!$O216&lt;&gt;'2º Saneamento'!$O216,'3º Saneamento'!$P216&lt;&gt;'2º Saneamento'!$P216)),'3º Saneamento'!H216," ")</f>
        <v xml:space="preserve"> </v>
      </c>
      <c r="I216" s="5" t="str">
        <f>IF(AND('3º Saneamento'!$O216&gt;30%,'3º Saneamento'!I216&gt;='3º Saneamento'!$P216,'3º Saneamento'!I216&lt;='3º Saneamento'!$Q216,COUNT('3º Saneamento'!$C216:$L216)&gt;3,OR('3º Saneamento'!$N216&lt;&gt;'2º Saneamento'!$N216,'3º Saneamento'!$O216&lt;&gt;'2º Saneamento'!$O216,'3º Saneamento'!$P216&lt;&gt;'2º Saneamento'!$P216)),'3º Saneamento'!I216," ")</f>
        <v xml:space="preserve"> </v>
      </c>
      <c r="J216" s="5" t="str">
        <f>IF(AND('3º Saneamento'!$O216&gt;30%,'3º Saneamento'!J216&gt;='3º Saneamento'!$P216,'3º Saneamento'!J216&lt;='3º Saneamento'!$Q216,COUNT('3º Saneamento'!$C216:$L216)&gt;3,OR('3º Saneamento'!$N216&lt;&gt;'2º Saneamento'!$N216,'3º Saneamento'!$O216&lt;&gt;'2º Saneamento'!$O216,'3º Saneamento'!$P216&lt;&gt;'2º Saneamento'!$P216)),'3º Saneamento'!J216," ")</f>
        <v xml:space="preserve"> </v>
      </c>
      <c r="K216" s="5" t="str">
        <f>IF(AND('3º Saneamento'!$O216&gt;30%,'3º Saneamento'!K216&gt;='3º Saneamento'!$P216,'3º Saneamento'!K216&lt;='3º Saneamento'!$Q216,COUNT('3º Saneamento'!$C216:$L216)&gt;3,OR('3º Saneamento'!$N216&lt;&gt;'2º Saneamento'!$N216,'3º Saneamento'!$O216&lt;&gt;'2º Saneamento'!$O216,'3º Saneamento'!$P216&lt;&gt;'2º Saneamento'!$P216)),'3º Saneamento'!K216," ")</f>
        <v xml:space="preserve"> </v>
      </c>
      <c r="L216" s="5" t="str">
        <f>IF(AND('3º Saneamento'!$O216&gt;30%,'3º Saneamento'!L216&gt;='3º Saneamento'!$P216,'3º Saneamento'!L216&lt;='3º Saneamento'!$Q216,COUNT('3º Saneamento'!$C216:$L216)&gt;3,OR('3º Saneamento'!$N216&lt;&gt;'2º Saneamento'!$N216,'3º Saneamento'!$O216&lt;&gt;'2º Saneamento'!$O216,'3º Saneamento'!$P216&lt;&gt;'2º Saneamento'!$P216)),'3º Saneamento'!L216," ")</f>
        <v xml:space="preserve"> </v>
      </c>
      <c r="M216" s="44" t="str">
        <f t="shared" si="20"/>
        <v/>
      </c>
      <c r="N216" s="7" t="str">
        <f t="shared" si="21"/>
        <v/>
      </c>
      <c r="O216" s="8" t="str">
        <f t="shared" si="22"/>
        <v/>
      </c>
      <c r="P216" s="6" t="str">
        <f t="shared" si="23"/>
        <v/>
      </c>
      <c r="Q216" s="5" t="str">
        <f t="shared" si="24"/>
        <v/>
      </c>
    </row>
    <row r="217" spans="1:17" ht="12.75" customHeight="1" x14ac:dyDescent="0.25">
      <c r="A217" s="3" t="str">
        <f>IF('Série original'!$A217&lt;&gt;"",'Série original'!$A217,"")</f>
        <v/>
      </c>
      <c r="B217" s="4" t="str">
        <f>IF('Série original'!$B217&lt;&gt;"",'Série original'!$B217,"")</f>
        <v/>
      </c>
      <c r="C217" s="5" t="str">
        <f>IF(AND('3º Saneamento'!$O217&gt;30%,'3º Saneamento'!C217&gt;='3º Saneamento'!$P217,'3º Saneamento'!C217&lt;='3º Saneamento'!$Q217,COUNT('3º Saneamento'!$C217:$L217)&gt;3,OR('3º Saneamento'!$N217&lt;&gt;'2º Saneamento'!$N217,'3º Saneamento'!$O217&lt;&gt;'2º Saneamento'!$O217,'3º Saneamento'!$P217&lt;&gt;'2º Saneamento'!$P217)),'3º Saneamento'!C217," ")</f>
        <v xml:space="preserve"> </v>
      </c>
      <c r="D217" s="5" t="str">
        <f>IF(AND('3º Saneamento'!$O217&gt;30%,'3º Saneamento'!D217&gt;='3º Saneamento'!$P217,'3º Saneamento'!D217&lt;='3º Saneamento'!$Q217,COUNT('3º Saneamento'!$C217:$L217)&gt;3,OR('3º Saneamento'!$N217&lt;&gt;'2º Saneamento'!$N217,'3º Saneamento'!$O217&lt;&gt;'2º Saneamento'!$O217,'3º Saneamento'!$P217&lt;&gt;'2º Saneamento'!$P217)),'3º Saneamento'!D217," ")</f>
        <v xml:space="preserve"> </v>
      </c>
      <c r="E217" s="5" t="str">
        <f>IF(AND('3º Saneamento'!$O217&gt;30%,'3º Saneamento'!E217&gt;='3º Saneamento'!$P217,'3º Saneamento'!E217&lt;='3º Saneamento'!$Q217,COUNT('3º Saneamento'!$C217:$L217)&gt;3,OR('3º Saneamento'!$N217&lt;&gt;'2º Saneamento'!$N217,'3º Saneamento'!$O217&lt;&gt;'2º Saneamento'!$O217,'3º Saneamento'!$P217&lt;&gt;'2º Saneamento'!$P217)),'3º Saneamento'!E217," ")</f>
        <v xml:space="preserve"> </v>
      </c>
      <c r="F217" s="5" t="str">
        <f>IF(AND('3º Saneamento'!$O217&gt;30%,'3º Saneamento'!F217&gt;='3º Saneamento'!$P217,'3º Saneamento'!F217&lt;='3º Saneamento'!$Q217,COUNT('3º Saneamento'!$C217:$L217)&gt;3,OR('3º Saneamento'!$N217&lt;&gt;'2º Saneamento'!$N217,'3º Saneamento'!$O217&lt;&gt;'2º Saneamento'!$O217,'3º Saneamento'!$P217&lt;&gt;'2º Saneamento'!$P217)),'3º Saneamento'!F217," ")</f>
        <v xml:space="preserve"> </v>
      </c>
      <c r="G217" s="5" t="str">
        <f>IF(AND('3º Saneamento'!$O217&gt;30%,'3º Saneamento'!G217&gt;='3º Saneamento'!$P217,'3º Saneamento'!G217&lt;='3º Saneamento'!$Q217,COUNT('3º Saneamento'!$C217:$L217)&gt;3,OR('3º Saneamento'!$N217&lt;&gt;'2º Saneamento'!$N217,'3º Saneamento'!$O217&lt;&gt;'2º Saneamento'!$O217,'3º Saneamento'!$P217&lt;&gt;'2º Saneamento'!$P217)),'3º Saneamento'!G217," ")</f>
        <v xml:space="preserve"> </v>
      </c>
      <c r="H217" s="5" t="str">
        <f>IF(AND('3º Saneamento'!$O217&gt;30%,'3º Saneamento'!H217&gt;='3º Saneamento'!$P217,'3º Saneamento'!H217&lt;='3º Saneamento'!$Q217,COUNT('3º Saneamento'!$C217:$L217)&gt;3,OR('3º Saneamento'!$N217&lt;&gt;'2º Saneamento'!$N217,'3º Saneamento'!$O217&lt;&gt;'2º Saneamento'!$O217,'3º Saneamento'!$P217&lt;&gt;'2º Saneamento'!$P217)),'3º Saneamento'!H217," ")</f>
        <v xml:space="preserve"> </v>
      </c>
      <c r="I217" s="5" t="str">
        <f>IF(AND('3º Saneamento'!$O217&gt;30%,'3º Saneamento'!I217&gt;='3º Saneamento'!$P217,'3º Saneamento'!I217&lt;='3º Saneamento'!$Q217,COUNT('3º Saneamento'!$C217:$L217)&gt;3,OR('3º Saneamento'!$N217&lt;&gt;'2º Saneamento'!$N217,'3º Saneamento'!$O217&lt;&gt;'2º Saneamento'!$O217,'3º Saneamento'!$P217&lt;&gt;'2º Saneamento'!$P217)),'3º Saneamento'!I217," ")</f>
        <v xml:space="preserve"> </v>
      </c>
      <c r="J217" s="5" t="str">
        <f>IF(AND('3º Saneamento'!$O217&gt;30%,'3º Saneamento'!J217&gt;='3º Saneamento'!$P217,'3º Saneamento'!J217&lt;='3º Saneamento'!$Q217,COUNT('3º Saneamento'!$C217:$L217)&gt;3,OR('3º Saneamento'!$N217&lt;&gt;'2º Saneamento'!$N217,'3º Saneamento'!$O217&lt;&gt;'2º Saneamento'!$O217,'3º Saneamento'!$P217&lt;&gt;'2º Saneamento'!$P217)),'3º Saneamento'!J217," ")</f>
        <v xml:space="preserve"> </v>
      </c>
      <c r="K217" s="5" t="str">
        <f>IF(AND('3º Saneamento'!$O217&gt;30%,'3º Saneamento'!K217&gt;='3º Saneamento'!$P217,'3º Saneamento'!K217&lt;='3º Saneamento'!$Q217,COUNT('3º Saneamento'!$C217:$L217)&gt;3,OR('3º Saneamento'!$N217&lt;&gt;'2º Saneamento'!$N217,'3º Saneamento'!$O217&lt;&gt;'2º Saneamento'!$O217,'3º Saneamento'!$P217&lt;&gt;'2º Saneamento'!$P217)),'3º Saneamento'!K217," ")</f>
        <v xml:space="preserve"> </v>
      </c>
      <c r="L217" s="5" t="str">
        <f>IF(AND('3º Saneamento'!$O217&gt;30%,'3º Saneamento'!L217&gt;='3º Saneamento'!$P217,'3º Saneamento'!L217&lt;='3º Saneamento'!$Q217,COUNT('3º Saneamento'!$C217:$L217)&gt;3,OR('3º Saneamento'!$N217&lt;&gt;'2º Saneamento'!$N217,'3º Saneamento'!$O217&lt;&gt;'2º Saneamento'!$O217,'3º Saneamento'!$P217&lt;&gt;'2º Saneamento'!$P217)),'3º Saneamento'!L217," ")</f>
        <v xml:space="preserve"> </v>
      </c>
      <c r="M217" s="44" t="str">
        <f t="shared" si="20"/>
        <v/>
      </c>
      <c r="N217" s="7" t="str">
        <f t="shared" si="21"/>
        <v/>
      </c>
      <c r="O217" s="8" t="str">
        <f t="shared" si="22"/>
        <v/>
      </c>
      <c r="P217" s="6" t="str">
        <f t="shared" si="23"/>
        <v/>
      </c>
      <c r="Q217" s="5" t="str">
        <f t="shared" si="24"/>
        <v/>
      </c>
    </row>
    <row r="218" spans="1:17" ht="12.75" customHeight="1" x14ac:dyDescent="0.25">
      <c r="A218" s="3" t="str">
        <f>IF('Série original'!$A218&lt;&gt;"",'Série original'!$A218,"")</f>
        <v/>
      </c>
      <c r="B218" s="4" t="str">
        <f>IF('Série original'!$B218&lt;&gt;"",'Série original'!$B218,"")</f>
        <v/>
      </c>
      <c r="C218" s="5" t="str">
        <f>IF(AND('3º Saneamento'!$O218&gt;30%,'3º Saneamento'!C218&gt;='3º Saneamento'!$P218,'3º Saneamento'!C218&lt;='3º Saneamento'!$Q218,COUNT('3º Saneamento'!$C218:$L218)&gt;3,OR('3º Saneamento'!$N218&lt;&gt;'2º Saneamento'!$N218,'3º Saneamento'!$O218&lt;&gt;'2º Saneamento'!$O218,'3º Saneamento'!$P218&lt;&gt;'2º Saneamento'!$P218)),'3º Saneamento'!C218," ")</f>
        <v xml:space="preserve"> </v>
      </c>
      <c r="D218" s="5" t="str">
        <f>IF(AND('3º Saneamento'!$O218&gt;30%,'3º Saneamento'!D218&gt;='3º Saneamento'!$P218,'3º Saneamento'!D218&lt;='3º Saneamento'!$Q218,COUNT('3º Saneamento'!$C218:$L218)&gt;3,OR('3º Saneamento'!$N218&lt;&gt;'2º Saneamento'!$N218,'3º Saneamento'!$O218&lt;&gt;'2º Saneamento'!$O218,'3º Saneamento'!$P218&lt;&gt;'2º Saneamento'!$P218)),'3º Saneamento'!D218," ")</f>
        <v xml:space="preserve"> </v>
      </c>
      <c r="E218" s="5" t="str">
        <f>IF(AND('3º Saneamento'!$O218&gt;30%,'3º Saneamento'!E218&gt;='3º Saneamento'!$P218,'3º Saneamento'!E218&lt;='3º Saneamento'!$Q218,COUNT('3º Saneamento'!$C218:$L218)&gt;3,OR('3º Saneamento'!$N218&lt;&gt;'2º Saneamento'!$N218,'3º Saneamento'!$O218&lt;&gt;'2º Saneamento'!$O218,'3º Saneamento'!$P218&lt;&gt;'2º Saneamento'!$P218)),'3º Saneamento'!E218," ")</f>
        <v xml:space="preserve"> </v>
      </c>
      <c r="F218" s="5" t="str">
        <f>IF(AND('3º Saneamento'!$O218&gt;30%,'3º Saneamento'!F218&gt;='3º Saneamento'!$P218,'3º Saneamento'!F218&lt;='3º Saneamento'!$Q218,COUNT('3º Saneamento'!$C218:$L218)&gt;3,OR('3º Saneamento'!$N218&lt;&gt;'2º Saneamento'!$N218,'3º Saneamento'!$O218&lt;&gt;'2º Saneamento'!$O218,'3º Saneamento'!$P218&lt;&gt;'2º Saneamento'!$P218)),'3º Saneamento'!F218," ")</f>
        <v xml:space="preserve"> </v>
      </c>
      <c r="G218" s="5" t="str">
        <f>IF(AND('3º Saneamento'!$O218&gt;30%,'3º Saneamento'!G218&gt;='3º Saneamento'!$P218,'3º Saneamento'!G218&lt;='3º Saneamento'!$Q218,COUNT('3º Saneamento'!$C218:$L218)&gt;3,OR('3º Saneamento'!$N218&lt;&gt;'2º Saneamento'!$N218,'3º Saneamento'!$O218&lt;&gt;'2º Saneamento'!$O218,'3º Saneamento'!$P218&lt;&gt;'2º Saneamento'!$P218)),'3º Saneamento'!G218," ")</f>
        <v xml:space="preserve"> </v>
      </c>
      <c r="H218" s="5" t="str">
        <f>IF(AND('3º Saneamento'!$O218&gt;30%,'3º Saneamento'!H218&gt;='3º Saneamento'!$P218,'3º Saneamento'!H218&lt;='3º Saneamento'!$Q218,COUNT('3º Saneamento'!$C218:$L218)&gt;3,OR('3º Saneamento'!$N218&lt;&gt;'2º Saneamento'!$N218,'3º Saneamento'!$O218&lt;&gt;'2º Saneamento'!$O218,'3º Saneamento'!$P218&lt;&gt;'2º Saneamento'!$P218)),'3º Saneamento'!H218," ")</f>
        <v xml:space="preserve"> </v>
      </c>
      <c r="I218" s="5" t="str">
        <f>IF(AND('3º Saneamento'!$O218&gt;30%,'3º Saneamento'!I218&gt;='3º Saneamento'!$P218,'3º Saneamento'!I218&lt;='3º Saneamento'!$Q218,COUNT('3º Saneamento'!$C218:$L218)&gt;3,OR('3º Saneamento'!$N218&lt;&gt;'2º Saneamento'!$N218,'3º Saneamento'!$O218&lt;&gt;'2º Saneamento'!$O218,'3º Saneamento'!$P218&lt;&gt;'2º Saneamento'!$P218)),'3º Saneamento'!I218," ")</f>
        <v xml:space="preserve"> </v>
      </c>
      <c r="J218" s="5" t="str">
        <f>IF(AND('3º Saneamento'!$O218&gt;30%,'3º Saneamento'!J218&gt;='3º Saneamento'!$P218,'3º Saneamento'!J218&lt;='3º Saneamento'!$Q218,COUNT('3º Saneamento'!$C218:$L218)&gt;3,OR('3º Saneamento'!$N218&lt;&gt;'2º Saneamento'!$N218,'3º Saneamento'!$O218&lt;&gt;'2º Saneamento'!$O218,'3º Saneamento'!$P218&lt;&gt;'2º Saneamento'!$P218)),'3º Saneamento'!J218," ")</f>
        <v xml:space="preserve"> </v>
      </c>
      <c r="K218" s="5" t="str">
        <f>IF(AND('3º Saneamento'!$O218&gt;30%,'3º Saneamento'!K218&gt;='3º Saneamento'!$P218,'3º Saneamento'!K218&lt;='3º Saneamento'!$Q218,COUNT('3º Saneamento'!$C218:$L218)&gt;3,OR('3º Saneamento'!$N218&lt;&gt;'2º Saneamento'!$N218,'3º Saneamento'!$O218&lt;&gt;'2º Saneamento'!$O218,'3º Saneamento'!$P218&lt;&gt;'2º Saneamento'!$P218)),'3º Saneamento'!K218," ")</f>
        <v xml:space="preserve"> </v>
      </c>
      <c r="L218" s="5" t="str">
        <f>IF(AND('3º Saneamento'!$O218&gt;30%,'3º Saneamento'!L218&gt;='3º Saneamento'!$P218,'3º Saneamento'!L218&lt;='3º Saneamento'!$Q218,COUNT('3º Saneamento'!$C218:$L218)&gt;3,OR('3º Saneamento'!$N218&lt;&gt;'2º Saneamento'!$N218,'3º Saneamento'!$O218&lt;&gt;'2º Saneamento'!$O218,'3º Saneamento'!$P218&lt;&gt;'2º Saneamento'!$P218)),'3º Saneamento'!L218," ")</f>
        <v xml:space="preserve"> </v>
      </c>
      <c r="M218" s="44" t="str">
        <f t="shared" si="20"/>
        <v/>
      </c>
      <c r="N218" s="7" t="str">
        <f t="shared" si="21"/>
        <v/>
      </c>
      <c r="O218" s="8" t="str">
        <f t="shared" si="22"/>
        <v/>
      </c>
      <c r="P218" s="6" t="str">
        <f t="shared" si="23"/>
        <v/>
      </c>
      <c r="Q218" s="5" t="str">
        <f t="shared" si="24"/>
        <v/>
      </c>
    </row>
    <row r="219" spans="1:17" ht="12.75" customHeight="1" x14ac:dyDescent="0.25">
      <c r="A219" s="3" t="str">
        <f>IF('Série original'!$A219&lt;&gt;"",'Série original'!$A219,"")</f>
        <v/>
      </c>
      <c r="B219" s="4" t="str">
        <f>IF('Série original'!$B219&lt;&gt;"",'Série original'!$B219,"")</f>
        <v/>
      </c>
      <c r="C219" s="5" t="str">
        <f>IF(AND('3º Saneamento'!$O219&gt;30%,'3º Saneamento'!C219&gt;='3º Saneamento'!$P219,'3º Saneamento'!C219&lt;='3º Saneamento'!$Q219,COUNT('3º Saneamento'!$C219:$L219)&gt;3,OR('3º Saneamento'!$N219&lt;&gt;'2º Saneamento'!$N219,'3º Saneamento'!$O219&lt;&gt;'2º Saneamento'!$O219,'3º Saneamento'!$P219&lt;&gt;'2º Saneamento'!$P219)),'3º Saneamento'!C219," ")</f>
        <v xml:space="preserve"> </v>
      </c>
      <c r="D219" s="5" t="str">
        <f>IF(AND('3º Saneamento'!$O219&gt;30%,'3º Saneamento'!D219&gt;='3º Saneamento'!$P219,'3º Saneamento'!D219&lt;='3º Saneamento'!$Q219,COUNT('3º Saneamento'!$C219:$L219)&gt;3,OR('3º Saneamento'!$N219&lt;&gt;'2º Saneamento'!$N219,'3º Saneamento'!$O219&lt;&gt;'2º Saneamento'!$O219,'3º Saneamento'!$P219&lt;&gt;'2º Saneamento'!$P219)),'3º Saneamento'!D219," ")</f>
        <v xml:space="preserve"> </v>
      </c>
      <c r="E219" s="5" t="str">
        <f>IF(AND('3º Saneamento'!$O219&gt;30%,'3º Saneamento'!E219&gt;='3º Saneamento'!$P219,'3º Saneamento'!E219&lt;='3º Saneamento'!$Q219,COUNT('3º Saneamento'!$C219:$L219)&gt;3,OR('3º Saneamento'!$N219&lt;&gt;'2º Saneamento'!$N219,'3º Saneamento'!$O219&lt;&gt;'2º Saneamento'!$O219,'3º Saneamento'!$P219&lt;&gt;'2º Saneamento'!$P219)),'3º Saneamento'!E219," ")</f>
        <v xml:space="preserve"> </v>
      </c>
      <c r="F219" s="5" t="str">
        <f>IF(AND('3º Saneamento'!$O219&gt;30%,'3º Saneamento'!F219&gt;='3º Saneamento'!$P219,'3º Saneamento'!F219&lt;='3º Saneamento'!$Q219,COUNT('3º Saneamento'!$C219:$L219)&gt;3,OR('3º Saneamento'!$N219&lt;&gt;'2º Saneamento'!$N219,'3º Saneamento'!$O219&lt;&gt;'2º Saneamento'!$O219,'3º Saneamento'!$P219&lt;&gt;'2º Saneamento'!$P219)),'3º Saneamento'!F219," ")</f>
        <v xml:space="preserve"> </v>
      </c>
      <c r="G219" s="5" t="str">
        <f>IF(AND('3º Saneamento'!$O219&gt;30%,'3º Saneamento'!G219&gt;='3º Saneamento'!$P219,'3º Saneamento'!G219&lt;='3º Saneamento'!$Q219,COUNT('3º Saneamento'!$C219:$L219)&gt;3,OR('3º Saneamento'!$N219&lt;&gt;'2º Saneamento'!$N219,'3º Saneamento'!$O219&lt;&gt;'2º Saneamento'!$O219,'3º Saneamento'!$P219&lt;&gt;'2º Saneamento'!$P219)),'3º Saneamento'!G219," ")</f>
        <v xml:space="preserve"> </v>
      </c>
      <c r="H219" s="5" t="str">
        <f>IF(AND('3º Saneamento'!$O219&gt;30%,'3º Saneamento'!H219&gt;='3º Saneamento'!$P219,'3º Saneamento'!H219&lt;='3º Saneamento'!$Q219,COUNT('3º Saneamento'!$C219:$L219)&gt;3,OR('3º Saneamento'!$N219&lt;&gt;'2º Saneamento'!$N219,'3º Saneamento'!$O219&lt;&gt;'2º Saneamento'!$O219,'3º Saneamento'!$P219&lt;&gt;'2º Saneamento'!$P219)),'3º Saneamento'!H219," ")</f>
        <v xml:space="preserve"> </v>
      </c>
      <c r="I219" s="5" t="str">
        <f>IF(AND('3º Saneamento'!$O219&gt;30%,'3º Saneamento'!I219&gt;='3º Saneamento'!$P219,'3º Saneamento'!I219&lt;='3º Saneamento'!$Q219,COUNT('3º Saneamento'!$C219:$L219)&gt;3,OR('3º Saneamento'!$N219&lt;&gt;'2º Saneamento'!$N219,'3º Saneamento'!$O219&lt;&gt;'2º Saneamento'!$O219,'3º Saneamento'!$P219&lt;&gt;'2º Saneamento'!$P219)),'3º Saneamento'!I219," ")</f>
        <v xml:space="preserve"> </v>
      </c>
      <c r="J219" s="5" t="str">
        <f>IF(AND('3º Saneamento'!$O219&gt;30%,'3º Saneamento'!J219&gt;='3º Saneamento'!$P219,'3º Saneamento'!J219&lt;='3º Saneamento'!$Q219,COUNT('3º Saneamento'!$C219:$L219)&gt;3,OR('3º Saneamento'!$N219&lt;&gt;'2º Saneamento'!$N219,'3º Saneamento'!$O219&lt;&gt;'2º Saneamento'!$O219,'3º Saneamento'!$P219&lt;&gt;'2º Saneamento'!$P219)),'3º Saneamento'!J219," ")</f>
        <v xml:space="preserve"> </v>
      </c>
      <c r="K219" s="5" t="str">
        <f>IF(AND('3º Saneamento'!$O219&gt;30%,'3º Saneamento'!K219&gt;='3º Saneamento'!$P219,'3º Saneamento'!K219&lt;='3º Saneamento'!$Q219,COUNT('3º Saneamento'!$C219:$L219)&gt;3,OR('3º Saneamento'!$N219&lt;&gt;'2º Saneamento'!$N219,'3º Saneamento'!$O219&lt;&gt;'2º Saneamento'!$O219,'3º Saneamento'!$P219&lt;&gt;'2º Saneamento'!$P219)),'3º Saneamento'!K219," ")</f>
        <v xml:space="preserve"> </v>
      </c>
      <c r="L219" s="5" t="str">
        <f>IF(AND('3º Saneamento'!$O219&gt;30%,'3º Saneamento'!L219&gt;='3º Saneamento'!$P219,'3º Saneamento'!L219&lt;='3º Saneamento'!$Q219,COUNT('3º Saneamento'!$C219:$L219)&gt;3,OR('3º Saneamento'!$N219&lt;&gt;'2º Saneamento'!$N219,'3º Saneamento'!$O219&lt;&gt;'2º Saneamento'!$O219,'3º Saneamento'!$P219&lt;&gt;'2º Saneamento'!$P219)),'3º Saneamento'!L219," ")</f>
        <v xml:space="preserve"> </v>
      </c>
      <c r="M219" s="44" t="str">
        <f t="shared" si="20"/>
        <v/>
      </c>
      <c r="N219" s="7" t="str">
        <f t="shared" si="21"/>
        <v/>
      </c>
      <c r="O219" s="8" t="str">
        <f t="shared" si="22"/>
        <v/>
      </c>
      <c r="P219" s="6" t="str">
        <f t="shared" si="23"/>
        <v/>
      </c>
      <c r="Q219" s="5" t="str">
        <f t="shared" si="24"/>
        <v/>
      </c>
    </row>
    <row r="220" spans="1:17" ht="12.75" customHeight="1" x14ac:dyDescent="0.25">
      <c r="A220" s="3" t="str">
        <f>IF('Série original'!$A220&lt;&gt;"",'Série original'!$A220,"")</f>
        <v/>
      </c>
      <c r="B220" s="4" t="str">
        <f>IF('Série original'!$B220&lt;&gt;"",'Série original'!$B220,"")</f>
        <v/>
      </c>
      <c r="C220" s="5" t="str">
        <f>IF(AND('3º Saneamento'!$O220&gt;30%,'3º Saneamento'!C220&gt;='3º Saneamento'!$P220,'3º Saneamento'!C220&lt;='3º Saneamento'!$Q220,COUNT('3º Saneamento'!$C220:$L220)&gt;3,OR('3º Saneamento'!$N220&lt;&gt;'2º Saneamento'!$N220,'3º Saneamento'!$O220&lt;&gt;'2º Saneamento'!$O220,'3º Saneamento'!$P220&lt;&gt;'2º Saneamento'!$P220)),'3º Saneamento'!C220," ")</f>
        <v xml:space="preserve"> </v>
      </c>
      <c r="D220" s="5" t="str">
        <f>IF(AND('3º Saneamento'!$O220&gt;30%,'3º Saneamento'!D220&gt;='3º Saneamento'!$P220,'3º Saneamento'!D220&lt;='3º Saneamento'!$Q220,COUNT('3º Saneamento'!$C220:$L220)&gt;3,OR('3º Saneamento'!$N220&lt;&gt;'2º Saneamento'!$N220,'3º Saneamento'!$O220&lt;&gt;'2º Saneamento'!$O220,'3º Saneamento'!$P220&lt;&gt;'2º Saneamento'!$P220)),'3º Saneamento'!D220," ")</f>
        <v xml:space="preserve"> </v>
      </c>
      <c r="E220" s="5" t="str">
        <f>IF(AND('3º Saneamento'!$O220&gt;30%,'3º Saneamento'!E220&gt;='3º Saneamento'!$P220,'3º Saneamento'!E220&lt;='3º Saneamento'!$Q220,COUNT('3º Saneamento'!$C220:$L220)&gt;3,OR('3º Saneamento'!$N220&lt;&gt;'2º Saneamento'!$N220,'3º Saneamento'!$O220&lt;&gt;'2º Saneamento'!$O220,'3º Saneamento'!$P220&lt;&gt;'2º Saneamento'!$P220)),'3º Saneamento'!E220," ")</f>
        <v xml:space="preserve"> </v>
      </c>
      <c r="F220" s="5" t="str">
        <f>IF(AND('3º Saneamento'!$O220&gt;30%,'3º Saneamento'!F220&gt;='3º Saneamento'!$P220,'3º Saneamento'!F220&lt;='3º Saneamento'!$Q220,COUNT('3º Saneamento'!$C220:$L220)&gt;3,OR('3º Saneamento'!$N220&lt;&gt;'2º Saneamento'!$N220,'3º Saneamento'!$O220&lt;&gt;'2º Saneamento'!$O220,'3º Saneamento'!$P220&lt;&gt;'2º Saneamento'!$P220)),'3º Saneamento'!F220," ")</f>
        <v xml:space="preserve"> </v>
      </c>
      <c r="G220" s="5" t="str">
        <f>IF(AND('3º Saneamento'!$O220&gt;30%,'3º Saneamento'!G220&gt;='3º Saneamento'!$P220,'3º Saneamento'!G220&lt;='3º Saneamento'!$Q220,COUNT('3º Saneamento'!$C220:$L220)&gt;3,OR('3º Saneamento'!$N220&lt;&gt;'2º Saneamento'!$N220,'3º Saneamento'!$O220&lt;&gt;'2º Saneamento'!$O220,'3º Saneamento'!$P220&lt;&gt;'2º Saneamento'!$P220)),'3º Saneamento'!G220," ")</f>
        <v xml:space="preserve"> </v>
      </c>
      <c r="H220" s="5" t="str">
        <f>IF(AND('3º Saneamento'!$O220&gt;30%,'3º Saneamento'!H220&gt;='3º Saneamento'!$P220,'3º Saneamento'!H220&lt;='3º Saneamento'!$Q220,COUNT('3º Saneamento'!$C220:$L220)&gt;3,OR('3º Saneamento'!$N220&lt;&gt;'2º Saneamento'!$N220,'3º Saneamento'!$O220&lt;&gt;'2º Saneamento'!$O220,'3º Saneamento'!$P220&lt;&gt;'2º Saneamento'!$P220)),'3º Saneamento'!H220," ")</f>
        <v xml:space="preserve"> </v>
      </c>
      <c r="I220" s="5" t="str">
        <f>IF(AND('3º Saneamento'!$O220&gt;30%,'3º Saneamento'!I220&gt;='3º Saneamento'!$P220,'3º Saneamento'!I220&lt;='3º Saneamento'!$Q220,COUNT('3º Saneamento'!$C220:$L220)&gt;3,OR('3º Saneamento'!$N220&lt;&gt;'2º Saneamento'!$N220,'3º Saneamento'!$O220&lt;&gt;'2º Saneamento'!$O220,'3º Saneamento'!$P220&lt;&gt;'2º Saneamento'!$P220)),'3º Saneamento'!I220," ")</f>
        <v xml:space="preserve"> </v>
      </c>
      <c r="J220" s="5" t="str">
        <f>IF(AND('3º Saneamento'!$O220&gt;30%,'3º Saneamento'!J220&gt;='3º Saneamento'!$P220,'3º Saneamento'!J220&lt;='3º Saneamento'!$Q220,COUNT('3º Saneamento'!$C220:$L220)&gt;3,OR('3º Saneamento'!$N220&lt;&gt;'2º Saneamento'!$N220,'3º Saneamento'!$O220&lt;&gt;'2º Saneamento'!$O220,'3º Saneamento'!$P220&lt;&gt;'2º Saneamento'!$P220)),'3º Saneamento'!J220," ")</f>
        <v xml:space="preserve"> </v>
      </c>
      <c r="K220" s="5" t="str">
        <f>IF(AND('3º Saneamento'!$O220&gt;30%,'3º Saneamento'!K220&gt;='3º Saneamento'!$P220,'3º Saneamento'!K220&lt;='3º Saneamento'!$Q220,COUNT('3º Saneamento'!$C220:$L220)&gt;3,OR('3º Saneamento'!$N220&lt;&gt;'2º Saneamento'!$N220,'3º Saneamento'!$O220&lt;&gt;'2º Saneamento'!$O220,'3º Saneamento'!$P220&lt;&gt;'2º Saneamento'!$P220)),'3º Saneamento'!K220," ")</f>
        <v xml:space="preserve"> </v>
      </c>
      <c r="L220" s="5" t="str">
        <f>IF(AND('3º Saneamento'!$O220&gt;30%,'3º Saneamento'!L220&gt;='3º Saneamento'!$P220,'3º Saneamento'!L220&lt;='3º Saneamento'!$Q220,COUNT('3º Saneamento'!$C220:$L220)&gt;3,OR('3º Saneamento'!$N220&lt;&gt;'2º Saneamento'!$N220,'3º Saneamento'!$O220&lt;&gt;'2º Saneamento'!$O220,'3º Saneamento'!$P220&lt;&gt;'2º Saneamento'!$P220)),'3º Saneamento'!L220," ")</f>
        <v xml:space="preserve"> </v>
      </c>
      <c r="M220" s="44" t="str">
        <f t="shared" si="20"/>
        <v/>
      </c>
      <c r="N220" s="7" t="str">
        <f t="shared" si="21"/>
        <v/>
      </c>
      <c r="O220" s="8" t="str">
        <f t="shared" si="22"/>
        <v/>
      </c>
      <c r="P220" s="6" t="str">
        <f t="shared" si="23"/>
        <v/>
      </c>
      <c r="Q220" s="5" t="str">
        <f t="shared" si="24"/>
        <v/>
      </c>
    </row>
    <row r="221" spans="1:17" ht="12.75" customHeight="1" x14ac:dyDescent="0.25">
      <c r="A221" s="3" t="str">
        <f>IF('Série original'!$A221&lt;&gt;"",'Série original'!$A221,"")</f>
        <v/>
      </c>
      <c r="B221" s="4" t="str">
        <f>IF('Série original'!$B221&lt;&gt;"",'Série original'!$B221,"")</f>
        <v/>
      </c>
      <c r="C221" s="5" t="str">
        <f>IF(AND('3º Saneamento'!$O221&gt;30%,'3º Saneamento'!C221&gt;='3º Saneamento'!$P221,'3º Saneamento'!C221&lt;='3º Saneamento'!$Q221,COUNT('3º Saneamento'!$C221:$L221)&gt;3,OR('3º Saneamento'!$N221&lt;&gt;'2º Saneamento'!$N221,'3º Saneamento'!$O221&lt;&gt;'2º Saneamento'!$O221,'3º Saneamento'!$P221&lt;&gt;'2º Saneamento'!$P221)),'3º Saneamento'!C221," ")</f>
        <v xml:space="preserve"> </v>
      </c>
      <c r="D221" s="5" t="str">
        <f>IF(AND('3º Saneamento'!$O221&gt;30%,'3º Saneamento'!D221&gt;='3º Saneamento'!$P221,'3º Saneamento'!D221&lt;='3º Saneamento'!$Q221,COUNT('3º Saneamento'!$C221:$L221)&gt;3,OR('3º Saneamento'!$N221&lt;&gt;'2º Saneamento'!$N221,'3º Saneamento'!$O221&lt;&gt;'2º Saneamento'!$O221,'3º Saneamento'!$P221&lt;&gt;'2º Saneamento'!$P221)),'3º Saneamento'!D221," ")</f>
        <v xml:space="preserve"> </v>
      </c>
      <c r="E221" s="5" t="str">
        <f>IF(AND('3º Saneamento'!$O221&gt;30%,'3º Saneamento'!E221&gt;='3º Saneamento'!$P221,'3º Saneamento'!E221&lt;='3º Saneamento'!$Q221,COUNT('3º Saneamento'!$C221:$L221)&gt;3,OR('3º Saneamento'!$N221&lt;&gt;'2º Saneamento'!$N221,'3º Saneamento'!$O221&lt;&gt;'2º Saneamento'!$O221,'3º Saneamento'!$P221&lt;&gt;'2º Saneamento'!$P221)),'3º Saneamento'!E221," ")</f>
        <v xml:space="preserve"> </v>
      </c>
      <c r="F221" s="5" t="str">
        <f>IF(AND('3º Saneamento'!$O221&gt;30%,'3º Saneamento'!F221&gt;='3º Saneamento'!$P221,'3º Saneamento'!F221&lt;='3º Saneamento'!$Q221,COUNT('3º Saneamento'!$C221:$L221)&gt;3,OR('3º Saneamento'!$N221&lt;&gt;'2º Saneamento'!$N221,'3º Saneamento'!$O221&lt;&gt;'2º Saneamento'!$O221,'3º Saneamento'!$P221&lt;&gt;'2º Saneamento'!$P221)),'3º Saneamento'!F221," ")</f>
        <v xml:space="preserve"> </v>
      </c>
      <c r="G221" s="5" t="str">
        <f>IF(AND('3º Saneamento'!$O221&gt;30%,'3º Saneamento'!G221&gt;='3º Saneamento'!$P221,'3º Saneamento'!G221&lt;='3º Saneamento'!$Q221,COUNT('3º Saneamento'!$C221:$L221)&gt;3,OR('3º Saneamento'!$N221&lt;&gt;'2º Saneamento'!$N221,'3º Saneamento'!$O221&lt;&gt;'2º Saneamento'!$O221,'3º Saneamento'!$P221&lt;&gt;'2º Saneamento'!$P221)),'3º Saneamento'!G221," ")</f>
        <v xml:space="preserve"> </v>
      </c>
      <c r="H221" s="5" t="str">
        <f>IF(AND('3º Saneamento'!$O221&gt;30%,'3º Saneamento'!H221&gt;='3º Saneamento'!$P221,'3º Saneamento'!H221&lt;='3º Saneamento'!$Q221,COUNT('3º Saneamento'!$C221:$L221)&gt;3,OR('3º Saneamento'!$N221&lt;&gt;'2º Saneamento'!$N221,'3º Saneamento'!$O221&lt;&gt;'2º Saneamento'!$O221,'3º Saneamento'!$P221&lt;&gt;'2º Saneamento'!$P221)),'3º Saneamento'!H221," ")</f>
        <v xml:space="preserve"> </v>
      </c>
      <c r="I221" s="5" t="str">
        <f>IF(AND('3º Saneamento'!$O221&gt;30%,'3º Saneamento'!I221&gt;='3º Saneamento'!$P221,'3º Saneamento'!I221&lt;='3º Saneamento'!$Q221,COUNT('3º Saneamento'!$C221:$L221)&gt;3,OR('3º Saneamento'!$N221&lt;&gt;'2º Saneamento'!$N221,'3º Saneamento'!$O221&lt;&gt;'2º Saneamento'!$O221,'3º Saneamento'!$P221&lt;&gt;'2º Saneamento'!$P221)),'3º Saneamento'!I221," ")</f>
        <v xml:space="preserve"> </v>
      </c>
      <c r="J221" s="5" t="str">
        <f>IF(AND('3º Saneamento'!$O221&gt;30%,'3º Saneamento'!J221&gt;='3º Saneamento'!$P221,'3º Saneamento'!J221&lt;='3º Saneamento'!$Q221,COUNT('3º Saneamento'!$C221:$L221)&gt;3,OR('3º Saneamento'!$N221&lt;&gt;'2º Saneamento'!$N221,'3º Saneamento'!$O221&lt;&gt;'2º Saneamento'!$O221,'3º Saneamento'!$P221&lt;&gt;'2º Saneamento'!$P221)),'3º Saneamento'!J221," ")</f>
        <v xml:space="preserve"> </v>
      </c>
      <c r="K221" s="5" t="str">
        <f>IF(AND('3º Saneamento'!$O221&gt;30%,'3º Saneamento'!K221&gt;='3º Saneamento'!$P221,'3º Saneamento'!K221&lt;='3º Saneamento'!$Q221,COUNT('3º Saneamento'!$C221:$L221)&gt;3,OR('3º Saneamento'!$N221&lt;&gt;'2º Saneamento'!$N221,'3º Saneamento'!$O221&lt;&gt;'2º Saneamento'!$O221,'3º Saneamento'!$P221&lt;&gt;'2º Saneamento'!$P221)),'3º Saneamento'!K221," ")</f>
        <v xml:space="preserve"> </v>
      </c>
      <c r="L221" s="5" t="str">
        <f>IF(AND('3º Saneamento'!$O221&gt;30%,'3º Saneamento'!L221&gt;='3º Saneamento'!$P221,'3º Saneamento'!L221&lt;='3º Saneamento'!$Q221,COUNT('3º Saneamento'!$C221:$L221)&gt;3,OR('3º Saneamento'!$N221&lt;&gt;'2º Saneamento'!$N221,'3º Saneamento'!$O221&lt;&gt;'2º Saneamento'!$O221,'3º Saneamento'!$P221&lt;&gt;'2º Saneamento'!$P221)),'3º Saneamento'!L221," ")</f>
        <v xml:space="preserve"> </v>
      </c>
      <c r="M221" s="44" t="str">
        <f t="shared" si="20"/>
        <v/>
      </c>
      <c r="N221" s="7" t="str">
        <f t="shared" si="21"/>
        <v/>
      </c>
      <c r="O221" s="8" t="str">
        <f t="shared" si="22"/>
        <v/>
      </c>
      <c r="P221" s="6" t="str">
        <f t="shared" si="23"/>
        <v/>
      </c>
      <c r="Q221" s="5" t="str">
        <f t="shared" si="24"/>
        <v/>
      </c>
    </row>
    <row r="222" spans="1:17" ht="12.75" customHeight="1" x14ac:dyDescent="0.25">
      <c r="A222" s="3" t="str">
        <f>IF('Série original'!$A222&lt;&gt;"",'Série original'!$A222,"")</f>
        <v/>
      </c>
      <c r="B222" s="4" t="str">
        <f>IF('Série original'!$B222&lt;&gt;"",'Série original'!$B222,"")</f>
        <v/>
      </c>
      <c r="C222" s="5" t="str">
        <f>IF(AND('3º Saneamento'!$O222&gt;30%,'3º Saneamento'!C222&gt;='3º Saneamento'!$P222,'3º Saneamento'!C222&lt;='3º Saneamento'!$Q222,COUNT('3º Saneamento'!$C222:$L222)&gt;3,OR('3º Saneamento'!$N222&lt;&gt;'2º Saneamento'!$N222,'3º Saneamento'!$O222&lt;&gt;'2º Saneamento'!$O222,'3º Saneamento'!$P222&lt;&gt;'2º Saneamento'!$P222)),'3º Saneamento'!C222," ")</f>
        <v xml:space="preserve"> </v>
      </c>
      <c r="D222" s="5" t="str">
        <f>IF(AND('3º Saneamento'!$O222&gt;30%,'3º Saneamento'!D222&gt;='3º Saneamento'!$P222,'3º Saneamento'!D222&lt;='3º Saneamento'!$Q222,COUNT('3º Saneamento'!$C222:$L222)&gt;3,OR('3º Saneamento'!$N222&lt;&gt;'2º Saneamento'!$N222,'3º Saneamento'!$O222&lt;&gt;'2º Saneamento'!$O222,'3º Saneamento'!$P222&lt;&gt;'2º Saneamento'!$P222)),'3º Saneamento'!D222," ")</f>
        <v xml:space="preserve"> </v>
      </c>
      <c r="E222" s="5" t="str">
        <f>IF(AND('3º Saneamento'!$O222&gt;30%,'3º Saneamento'!E222&gt;='3º Saneamento'!$P222,'3º Saneamento'!E222&lt;='3º Saneamento'!$Q222,COUNT('3º Saneamento'!$C222:$L222)&gt;3,OR('3º Saneamento'!$N222&lt;&gt;'2º Saneamento'!$N222,'3º Saneamento'!$O222&lt;&gt;'2º Saneamento'!$O222,'3º Saneamento'!$P222&lt;&gt;'2º Saneamento'!$P222)),'3º Saneamento'!E222," ")</f>
        <v xml:space="preserve"> </v>
      </c>
      <c r="F222" s="5" t="str">
        <f>IF(AND('3º Saneamento'!$O222&gt;30%,'3º Saneamento'!F222&gt;='3º Saneamento'!$P222,'3º Saneamento'!F222&lt;='3º Saneamento'!$Q222,COUNT('3º Saneamento'!$C222:$L222)&gt;3,OR('3º Saneamento'!$N222&lt;&gt;'2º Saneamento'!$N222,'3º Saneamento'!$O222&lt;&gt;'2º Saneamento'!$O222,'3º Saneamento'!$P222&lt;&gt;'2º Saneamento'!$P222)),'3º Saneamento'!F222," ")</f>
        <v xml:space="preserve"> </v>
      </c>
      <c r="G222" s="5" t="str">
        <f>IF(AND('3º Saneamento'!$O222&gt;30%,'3º Saneamento'!G222&gt;='3º Saneamento'!$P222,'3º Saneamento'!G222&lt;='3º Saneamento'!$Q222,COUNT('3º Saneamento'!$C222:$L222)&gt;3,OR('3º Saneamento'!$N222&lt;&gt;'2º Saneamento'!$N222,'3º Saneamento'!$O222&lt;&gt;'2º Saneamento'!$O222,'3º Saneamento'!$P222&lt;&gt;'2º Saneamento'!$P222)),'3º Saneamento'!G222," ")</f>
        <v xml:space="preserve"> </v>
      </c>
      <c r="H222" s="5" t="str">
        <f>IF(AND('3º Saneamento'!$O222&gt;30%,'3º Saneamento'!H222&gt;='3º Saneamento'!$P222,'3º Saneamento'!H222&lt;='3º Saneamento'!$Q222,COUNT('3º Saneamento'!$C222:$L222)&gt;3,OR('3º Saneamento'!$N222&lt;&gt;'2º Saneamento'!$N222,'3º Saneamento'!$O222&lt;&gt;'2º Saneamento'!$O222,'3º Saneamento'!$P222&lt;&gt;'2º Saneamento'!$P222)),'3º Saneamento'!H222," ")</f>
        <v xml:space="preserve"> </v>
      </c>
      <c r="I222" s="5" t="str">
        <f>IF(AND('3º Saneamento'!$O222&gt;30%,'3º Saneamento'!I222&gt;='3º Saneamento'!$P222,'3º Saneamento'!I222&lt;='3º Saneamento'!$Q222,COUNT('3º Saneamento'!$C222:$L222)&gt;3,OR('3º Saneamento'!$N222&lt;&gt;'2º Saneamento'!$N222,'3º Saneamento'!$O222&lt;&gt;'2º Saneamento'!$O222,'3º Saneamento'!$P222&lt;&gt;'2º Saneamento'!$P222)),'3º Saneamento'!I222," ")</f>
        <v xml:space="preserve"> </v>
      </c>
      <c r="J222" s="5" t="str">
        <f>IF(AND('3º Saneamento'!$O222&gt;30%,'3º Saneamento'!J222&gt;='3º Saneamento'!$P222,'3º Saneamento'!J222&lt;='3º Saneamento'!$Q222,COUNT('3º Saneamento'!$C222:$L222)&gt;3,OR('3º Saneamento'!$N222&lt;&gt;'2º Saneamento'!$N222,'3º Saneamento'!$O222&lt;&gt;'2º Saneamento'!$O222,'3º Saneamento'!$P222&lt;&gt;'2º Saneamento'!$P222)),'3º Saneamento'!J222," ")</f>
        <v xml:space="preserve"> </v>
      </c>
      <c r="K222" s="5" t="str">
        <f>IF(AND('3º Saneamento'!$O222&gt;30%,'3º Saneamento'!K222&gt;='3º Saneamento'!$P222,'3º Saneamento'!K222&lt;='3º Saneamento'!$Q222,COUNT('3º Saneamento'!$C222:$L222)&gt;3,OR('3º Saneamento'!$N222&lt;&gt;'2º Saneamento'!$N222,'3º Saneamento'!$O222&lt;&gt;'2º Saneamento'!$O222,'3º Saneamento'!$P222&lt;&gt;'2º Saneamento'!$P222)),'3º Saneamento'!K222," ")</f>
        <v xml:space="preserve"> </v>
      </c>
      <c r="L222" s="5" t="str">
        <f>IF(AND('3º Saneamento'!$O222&gt;30%,'3º Saneamento'!L222&gt;='3º Saneamento'!$P222,'3º Saneamento'!L222&lt;='3º Saneamento'!$Q222,COUNT('3º Saneamento'!$C222:$L222)&gt;3,OR('3º Saneamento'!$N222&lt;&gt;'2º Saneamento'!$N222,'3º Saneamento'!$O222&lt;&gt;'2º Saneamento'!$O222,'3º Saneamento'!$P222&lt;&gt;'2º Saneamento'!$P222)),'3º Saneamento'!L222," ")</f>
        <v xml:space="preserve"> </v>
      </c>
      <c r="M222" s="44" t="str">
        <f t="shared" si="20"/>
        <v/>
      </c>
      <c r="N222" s="7" t="str">
        <f t="shared" si="21"/>
        <v/>
      </c>
      <c r="O222" s="8" t="str">
        <f t="shared" si="22"/>
        <v/>
      </c>
      <c r="P222" s="6" t="str">
        <f t="shared" si="23"/>
        <v/>
      </c>
      <c r="Q222" s="5" t="str">
        <f t="shared" si="24"/>
        <v/>
      </c>
    </row>
    <row r="223" spans="1:17" ht="12.75" customHeight="1" x14ac:dyDescent="0.25">
      <c r="A223" s="3" t="str">
        <f>IF('Série original'!$A223&lt;&gt;"",'Série original'!$A223,"")</f>
        <v/>
      </c>
      <c r="B223" s="4" t="str">
        <f>IF('Série original'!$B223&lt;&gt;"",'Série original'!$B223,"")</f>
        <v/>
      </c>
      <c r="C223" s="5" t="str">
        <f>IF(AND('3º Saneamento'!$O223&gt;30%,'3º Saneamento'!C223&gt;='3º Saneamento'!$P223,'3º Saneamento'!C223&lt;='3º Saneamento'!$Q223,COUNT('3º Saneamento'!$C223:$L223)&gt;3,OR('3º Saneamento'!$N223&lt;&gt;'2º Saneamento'!$N223,'3º Saneamento'!$O223&lt;&gt;'2º Saneamento'!$O223,'3º Saneamento'!$P223&lt;&gt;'2º Saneamento'!$P223)),'3º Saneamento'!C223," ")</f>
        <v xml:space="preserve"> </v>
      </c>
      <c r="D223" s="5" t="str">
        <f>IF(AND('3º Saneamento'!$O223&gt;30%,'3º Saneamento'!D223&gt;='3º Saneamento'!$P223,'3º Saneamento'!D223&lt;='3º Saneamento'!$Q223,COUNT('3º Saneamento'!$C223:$L223)&gt;3,OR('3º Saneamento'!$N223&lt;&gt;'2º Saneamento'!$N223,'3º Saneamento'!$O223&lt;&gt;'2º Saneamento'!$O223,'3º Saneamento'!$P223&lt;&gt;'2º Saneamento'!$P223)),'3º Saneamento'!D223," ")</f>
        <v xml:space="preserve"> </v>
      </c>
      <c r="E223" s="5" t="str">
        <f>IF(AND('3º Saneamento'!$O223&gt;30%,'3º Saneamento'!E223&gt;='3º Saneamento'!$P223,'3º Saneamento'!E223&lt;='3º Saneamento'!$Q223,COUNT('3º Saneamento'!$C223:$L223)&gt;3,OR('3º Saneamento'!$N223&lt;&gt;'2º Saneamento'!$N223,'3º Saneamento'!$O223&lt;&gt;'2º Saneamento'!$O223,'3º Saneamento'!$P223&lt;&gt;'2º Saneamento'!$P223)),'3º Saneamento'!E223," ")</f>
        <v xml:space="preserve"> </v>
      </c>
      <c r="F223" s="5" t="str">
        <f>IF(AND('3º Saneamento'!$O223&gt;30%,'3º Saneamento'!F223&gt;='3º Saneamento'!$P223,'3º Saneamento'!F223&lt;='3º Saneamento'!$Q223,COUNT('3º Saneamento'!$C223:$L223)&gt;3,OR('3º Saneamento'!$N223&lt;&gt;'2º Saneamento'!$N223,'3º Saneamento'!$O223&lt;&gt;'2º Saneamento'!$O223,'3º Saneamento'!$P223&lt;&gt;'2º Saneamento'!$P223)),'3º Saneamento'!F223," ")</f>
        <v xml:space="preserve"> </v>
      </c>
      <c r="G223" s="5" t="str">
        <f>IF(AND('3º Saneamento'!$O223&gt;30%,'3º Saneamento'!G223&gt;='3º Saneamento'!$P223,'3º Saneamento'!G223&lt;='3º Saneamento'!$Q223,COUNT('3º Saneamento'!$C223:$L223)&gt;3,OR('3º Saneamento'!$N223&lt;&gt;'2º Saneamento'!$N223,'3º Saneamento'!$O223&lt;&gt;'2º Saneamento'!$O223,'3º Saneamento'!$P223&lt;&gt;'2º Saneamento'!$P223)),'3º Saneamento'!G223," ")</f>
        <v xml:space="preserve"> </v>
      </c>
      <c r="H223" s="5" t="str">
        <f>IF(AND('3º Saneamento'!$O223&gt;30%,'3º Saneamento'!H223&gt;='3º Saneamento'!$P223,'3º Saneamento'!H223&lt;='3º Saneamento'!$Q223,COUNT('3º Saneamento'!$C223:$L223)&gt;3,OR('3º Saneamento'!$N223&lt;&gt;'2º Saneamento'!$N223,'3º Saneamento'!$O223&lt;&gt;'2º Saneamento'!$O223,'3º Saneamento'!$P223&lt;&gt;'2º Saneamento'!$P223)),'3º Saneamento'!H223," ")</f>
        <v xml:space="preserve"> </v>
      </c>
      <c r="I223" s="5" t="str">
        <f>IF(AND('3º Saneamento'!$O223&gt;30%,'3º Saneamento'!I223&gt;='3º Saneamento'!$P223,'3º Saneamento'!I223&lt;='3º Saneamento'!$Q223,COUNT('3º Saneamento'!$C223:$L223)&gt;3,OR('3º Saneamento'!$N223&lt;&gt;'2º Saneamento'!$N223,'3º Saneamento'!$O223&lt;&gt;'2º Saneamento'!$O223,'3º Saneamento'!$P223&lt;&gt;'2º Saneamento'!$P223)),'3º Saneamento'!I223," ")</f>
        <v xml:space="preserve"> </v>
      </c>
      <c r="J223" s="5" t="str">
        <f>IF(AND('3º Saneamento'!$O223&gt;30%,'3º Saneamento'!J223&gt;='3º Saneamento'!$P223,'3º Saneamento'!J223&lt;='3º Saneamento'!$Q223,COUNT('3º Saneamento'!$C223:$L223)&gt;3,OR('3º Saneamento'!$N223&lt;&gt;'2º Saneamento'!$N223,'3º Saneamento'!$O223&lt;&gt;'2º Saneamento'!$O223,'3º Saneamento'!$P223&lt;&gt;'2º Saneamento'!$P223)),'3º Saneamento'!J223," ")</f>
        <v xml:space="preserve"> </v>
      </c>
      <c r="K223" s="5" t="str">
        <f>IF(AND('3º Saneamento'!$O223&gt;30%,'3º Saneamento'!K223&gt;='3º Saneamento'!$P223,'3º Saneamento'!K223&lt;='3º Saneamento'!$Q223,COUNT('3º Saneamento'!$C223:$L223)&gt;3,OR('3º Saneamento'!$N223&lt;&gt;'2º Saneamento'!$N223,'3º Saneamento'!$O223&lt;&gt;'2º Saneamento'!$O223,'3º Saneamento'!$P223&lt;&gt;'2º Saneamento'!$P223)),'3º Saneamento'!K223," ")</f>
        <v xml:space="preserve"> </v>
      </c>
      <c r="L223" s="5" t="str">
        <f>IF(AND('3º Saneamento'!$O223&gt;30%,'3º Saneamento'!L223&gt;='3º Saneamento'!$P223,'3º Saneamento'!L223&lt;='3º Saneamento'!$Q223,COUNT('3º Saneamento'!$C223:$L223)&gt;3,OR('3º Saneamento'!$N223&lt;&gt;'2º Saneamento'!$N223,'3º Saneamento'!$O223&lt;&gt;'2º Saneamento'!$O223,'3º Saneamento'!$P223&lt;&gt;'2º Saneamento'!$P223)),'3º Saneamento'!L223," ")</f>
        <v xml:space="preserve"> </v>
      </c>
      <c r="M223" s="44" t="str">
        <f t="shared" si="20"/>
        <v/>
      </c>
      <c r="N223" s="7" t="str">
        <f t="shared" si="21"/>
        <v/>
      </c>
      <c r="O223" s="8" t="str">
        <f t="shared" si="22"/>
        <v/>
      </c>
      <c r="P223" s="6" t="str">
        <f t="shared" si="23"/>
        <v/>
      </c>
      <c r="Q223" s="5" t="str">
        <f t="shared" si="24"/>
        <v/>
      </c>
    </row>
    <row r="224" spans="1:17" ht="12.75" customHeight="1" x14ac:dyDescent="0.25">
      <c r="A224" s="3" t="str">
        <f>IF('Série original'!$A224&lt;&gt;"",'Série original'!$A224,"")</f>
        <v/>
      </c>
      <c r="B224" s="4" t="str">
        <f>IF('Série original'!$B224&lt;&gt;"",'Série original'!$B224,"")</f>
        <v/>
      </c>
      <c r="C224" s="5" t="str">
        <f>IF(AND('3º Saneamento'!$O224&gt;30%,'3º Saneamento'!C224&gt;='3º Saneamento'!$P224,'3º Saneamento'!C224&lt;='3º Saneamento'!$Q224,COUNT('3º Saneamento'!$C224:$L224)&gt;3,OR('3º Saneamento'!$N224&lt;&gt;'2º Saneamento'!$N224,'3º Saneamento'!$O224&lt;&gt;'2º Saneamento'!$O224,'3º Saneamento'!$P224&lt;&gt;'2º Saneamento'!$P224)),'3º Saneamento'!C224," ")</f>
        <v xml:space="preserve"> </v>
      </c>
      <c r="D224" s="5" t="str">
        <f>IF(AND('3º Saneamento'!$O224&gt;30%,'3º Saneamento'!D224&gt;='3º Saneamento'!$P224,'3º Saneamento'!D224&lt;='3º Saneamento'!$Q224,COUNT('3º Saneamento'!$C224:$L224)&gt;3,OR('3º Saneamento'!$N224&lt;&gt;'2º Saneamento'!$N224,'3º Saneamento'!$O224&lt;&gt;'2º Saneamento'!$O224,'3º Saneamento'!$P224&lt;&gt;'2º Saneamento'!$P224)),'3º Saneamento'!D224," ")</f>
        <v xml:space="preserve"> </v>
      </c>
      <c r="E224" s="5" t="str">
        <f>IF(AND('3º Saneamento'!$O224&gt;30%,'3º Saneamento'!E224&gt;='3º Saneamento'!$P224,'3º Saneamento'!E224&lt;='3º Saneamento'!$Q224,COUNT('3º Saneamento'!$C224:$L224)&gt;3,OR('3º Saneamento'!$N224&lt;&gt;'2º Saneamento'!$N224,'3º Saneamento'!$O224&lt;&gt;'2º Saneamento'!$O224,'3º Saneamento'!$P224&lt;&gt;'2º Saneamento'!$P224)),'3º Saneamento'!E224," ")</f>
        <v xml:space="preserve"> </v>
      </c>
      <c r="F224" s="5" t="str">
        <f>IF(AND('3º Saneamento'!$O224&gt;30%,'3º Saneamento'!F224&gt;='3º Saneamento'!$P224,'3º Saneamento'!F224&lt;='3º Saneamento'!$Q224,COUNT('3º Saneamento'!$C224:$L224)&gt;3,OR('3º Saneamento'!$N224&lt;&gt;'2º Saneamento'!$N224,'3º Saneamento'!$O224&lt;&gt;'2º Saneamento'!$O224,'3º Saneamento'!$P224&lt;&gt;'2º Saneamento'!$P224)),'3º Saneamento'!F224," ")</f>
        <v xml:space="preserve"> </v>
      </c>
      <c r="G224" s="5" t="str">
        <f>IF(AND('3º Saneamento'!$O224&gt;30%,'3º Saneamento'!G224&gt;='3º Saneamento'!$P224,'3º Saneamento'!G224&lt;='3º Saneamento'!$Q224,COUNT('3º Saneamento'!$C224:$L224)&gt;3,OR('3º Saneamento'!$N224&lt;&gt;'2º Saneamento'!$N224,'3º Saneamento'!$O224&lt;&gt;'2º Saneamento'!$O224,'3º Saneamento'!$P224&lt;&gt;'2º Saneamento'!$P224)),'3º Saneamento'!G224," ")</f>
        <v xml:space="preserve"> </v>
      </c>
      <c r="H224" s="5" t="str">
        <f>IF(AND('3º Saneamento'!$O224&gt;30%,'3º Saneamento'!H224&gt;='3º Saneamento'!$P224,'3º Saneamento'!H224&lt;='3º Saneamento'!$Q224,COUNT('3º Saneamento'!$C224:$L224)&gt;3,OR('3º Saneamento'!$N224&lt;&gt;'2º Saneamento'!$N224,'3º Saneamento'!$O224&lt;&gt;'2º Saneamento'!$O224,'3º Saneamento'!$P224&lt;&gt;'2º Saneamento'!$P224)),'3º Saneamento'!H224," ")</f>
        <v xml:space="preserve"> </v>
      </c>
      <c r="I224" s="5" t="str">
        <f>IF(AND('3º Saneamento'!$O224&gt;30%,'3º Saneamento'!I224&gt;='3º Saneamento'!$P224,'3º Saneamento'!I224&lt;='3º Saneamento'!$Q224,COUNT('3º Saneamento'!$C224:$L224)&gt;3,OR('3º Saneamento'!$N224&lt;&gt;'2º Saneamento'!$N224,'3º Saneamento'!$O224&lt;&gt;'2º Saneamento'!$O224,'3º Saneamento'!$P224&lt;&gt;'2º Saneamento'!$P224)),'3º Saneamento'!I224," ")</f>
        <v xml:space="preserve"> </v>
      </c>
      <c r="J224" s="5" t="str">
        <f>IF(AND('3º Saneamento'!$O224&gt;30%,'3º Saneamento'!J224&gt;='3º Saneamento'!$P224,'3º Saneamento'!J224&lt;='3º Saneamento'!$Q224,COUNT('3º Saneamento'!$C224:$L224)&gt;3,OR('3º Saneamento'!$N224&lt;&gt;'2º Saneamento'!$N224,'3º Saneamento'!$O224&lt;&gt;'2º Saneamento'!$O224,'3º Saneamento'!$P224&lt;&gt;'2º Saneamento'!$P224)),'3º Saneamento'!J224," ")</f>
        <v xml:space="preserve"> </v>
      </c>
      <c r="K224" s="5" t="str">
        <f>IF(AND('3º Saneamento'!$O224&gt;30%,'3º Saneamento'!K224&gt;='3º Saneamento'!$P224,'3º Saneamento'!K224&lt;='3º Saneamento'!$Q224,COUNT('3º Saneamento'!$C224:$L224)&gt;3,OR('3º Saneamento'!$N224&lt;&gt;'2º Saneamento'!$N224,'3º Saneamento'!$O224&lt;&gt;'2º Saneamento'!$O224,'3º Saneamento'!$P224&lt;&gt;'2º Saneamento'!$P224)),'3º Saneamento'!K224," ")</f>
        <v xml:space="preserve"> </v>
      </c>
      <c r="L224" s="5" t="str">
        <f>IF(AND('3º Saneamento'!$O224&gt;30%,'3º Saneamento'!L224&gt;='3º Saneamento'!$P224,'3º Saneamento'!L224&lt;='3º Saneamento'!$Q224,COUNT('3º Saneamento'!$C224:$L224)&gt;3,OR('3º Saneamento'!$N224&lt;&gt;'2º Saneamento'!$N224,'3º Saneamento'!$O224&lt;&gt;'2º Saneamento'!$O224,'3º Saneamento'!$P224&lt;&gt;'2º Saneamento'!$P224)),'3º Saneamento'!L224," ")</f>
        <v xml:space="preserve"> </v>
      </c>
      <c r="M224" s="44" t="str">
        <f t="shared" si="20"/>
        <v/>
      </c>
      <c r="N224" s="7" t="str">
        <f t="shared" si="21"/>
        <v/>
      </c>
      <c r="O224" s="8" t="str">
        <f t="shared" si="22"/>
        <v/>
      </c>
      <c r="P224" s="6" t="str">
        <f t="shared" si="23"/>
        <v/>
      </c>
      <c r="Q224" s="5" t="str">
        <f t="shared" si="24"/>
        <v/>
      </c>
    </row>
    <row r="225" spans="1:17" ht="12.75" customHeight="1" x14ac:dyDescent="0.25">
      <c r="A225" s="3" t="str">
        <f>IF('Série original'!$A225&lt;&gt;"",'Série original'!$A225,"")</f>
        <v/>
      </c>
      <c r="B225" s="4" t="str">
        <f>IF('Série original'!$B225&lt;&gt;"",'Série original'!$B225,"")</f>
        <v/>
      </c>
      <c r="C225" s="5" t="str">
        <f>IF(AND('3º Saneamento'!$O225&gt;30%,'3º Saneamento'!C225&gt;='3º Saneamento'!$P225,'3º Saneamento'!C225&lt;='3º Saneamento'!$Q225,COUNT('3º Saneamento'!$C225:$L225)&gt;3,OR('3º Saneamento'!$N225&lt;&gt;'2º Saneamento'!$N225,'3º Saneamento'!$O225&lt;&gt;'2º Saneamento'!$O225,'3º Saneamento'!$P225&lt;&gt;'2º Saneamento'!$P225)),'3º Saneamento'!C225," ")</f>
        <v xml:space="preserve"> </v>
      </c>
      <c r="D225" s="5" t="str">
        <f>IF(AND('3º Saneamento'!$O225&gt;30%,'3º Saneamento'!D225&gt;='3º Saneamento'!$P225,'3º Saneamento'!D225&lt;='3º Saneamento'!$Q225,COUNT('3º Saneamento'!$C225:$L225)&gt;3,OR('3º Saneamento'!$N225&lt;&gt;'2º Saneamento'!$N225,'3º Saneamento'!$O225&lt;&gt;'2º Saneamento'!$O225,'3º Saneamento'!$P225&lt;&gt;'2º Saneamento'!$P225)),'3º Saneamento'!D225," ")</f>
        <v xml:space="preserve"> </v>
      </c>
      <c r="E225" s="5" t="str">
        <f>IF(AND('3º Saneamento'!$O225&gt;30%,'3º Saneamento'!E225&gt;='3º Saneamento'!$P225,'3º Saneamento'!E225&lt;='3º Saneamento'!$Q225,COUNT('3º Saneamento'!$C225:$L225)&gt;3,OR('3º Saneamento'!$N225&lt;&gt;'2º Saneamento'!$N225,'3º Saneamento'!$O225&lt;&gt;'2º Saneamento'!$O225,'3º Saneamento'!$P225&lt;&gt;'2º Saneamento'!$P225)),'3º Saneamento'!E225," ")</f>
        <v xml:space="preserve"> </v>
      </c>
      <c r="F225" s="5" t="str">
        <f>IF(AND('3º Saneamento'!$O225&gt;30%,'3º Saneamento'!F225&gt;='3º Saneamento'!$P225,'3º Saneamento'!F225&lt;='3º Saneamento'!$Q225,COUNT('3º Saneamento'!$C225:$L225)&gt;3,OR('3º Saneamento'!$N225&lt;&gt;'2º Saneamento'!$N225,'3º Saneamento'!$O225&lt;&gt;'2º Saneamento'!$O225,'3º Saneamento'!$P225&lt;&gt;'2º Saneamento'!$P225)),'3º Saneamento'!F225," ")</f>
        <v xml:space="preserve"> </v>
      </c>
      <c r="G225" s="5" t="str">
        <f>IF(AND('3º Saneamento'!$O225&gt;30%,'3º Saneamento'!G225&gt;='3º Saneamento'!$P225,'3º Saneamento'!G225&lt;='3º Saneamento'!$Q225,COUNT('3º Saneamento'!$C225:$L225)&gt;3,OR('3º Saneamento'!$N225&lt;&gt;'2º Saneamento'!$N225,'3º Saneamento'!$O225&lt;&gt;'2º Saneamento'!$O225,'3º Saneamento'!$P225&lt;&gt;'2º Saneamento'!$P225)),'3º Saneamento'!G225," ")</f>
        <v xml:space="preserve"> </v>
      </c>
      <c r="H225" s="5" t="str">
        <f>IF(AND('3º Saneamento'!$O225&gt;30%,'3º Saneamento'!H225&gt;='3º Saneamento'!$P225,'3º Saneamento'!H225&lt;='3º Saneamento'!$Q225,COUNT('3º Saneamento'!$C225:$L225)&gt;3,OR('3º Saneamento'!$N225&lt;&gt;'2º Saneamento'!$N225,'3º Saneamento'!$O225&lt;&gt;'2º Saneamento'!$O225,'3º Saneamento'!$P225&lt;&gt;'2º Saneamento'!$P225)),'3º Saneamento'!H225," ")</f>
        <v xml:space="preserve"> </v>
      </c>
      <c r="I225" s="5" t="str">
        <f>IF(AND('3º Saneamento'!$O225&gt;30%,'3º Saneamento'!I225&gt;='3º Saneamento'!$P225,'3º Saneamento'!I225&lt;='3º Saneamento'!$Q225,COUNT('3º Saneamento'!$C225:$L225)&gt;3,OR('3º Saneamento'!$N225&lt;&gt;'2º Saneamento'!$N225,'3º Saneamento'!$O225&lt;&gt;'2º Saneamento'!$O225,'3º Saneamento'!$P225&lt;&gt;'2º Saneamento'!$P225)),'3º Saneamento'!I225," ")</f>
        <v xml:space="preserve"> </v>
      </c>
      <c r="J225" s="5" t="str">
        <f>IF(AND('3º Saneamento'!$O225&gt;30%,'3º Saneamento'!J225&gt;='3º Saneamento'!$P225,'3º Saneamento'!J225&lt;='3º Saneamento'!$Q225,COUNT('3º Saneamento'!$C225:$L225)&gt;3,OR('3º Saneamento'!$N225&lt;&gt;'2º Saneamento'!$N225,'3º Saneamento'!$O225&lt;&gt;'2º Saneamento'!$O225,'3º Saneamento'!$P225&lt;&gt;'2º Saneamento'!$P225)),'3º Saneamento'!J225," ")</f>
        <v xml:space="preserve"> </v>
      </c>
      <c r="K225" s="5" t="str">
        <f>IF(AND('3º Saneamento'!$O225&gt;30%,'3º Saneamento'!K225&gt;='3º Saneamento'!$P225,'3º Saneamento'!K225&lt;='3º Saneamento'!$Q225,COUNT('3º Saneamento'!$C225:$L225)&gt;3,OR('3º Saneamento'!$N225&lt;&gt;'2º Saneamento'!$N225,'3º Saneamento'!$O225&lt;&gt;'2º Saneamento'!$O225,'3º Saneamento'!$P225&lt;&gt;'2º Saneamento'!$P225)),'3º Saneamento'!K225," ")</f>
        <v xml:space="preserve"> </v>
      </c>
      <c r="L225" s="5" t="str">
        <f>IF(AND('3º Saneamento'!$O225&gt;30%,'3º Saneamento'!L225&gt;='3º Saneamento'!$P225,'3º Saneamento'!L225&lt;='3º Saneamento'!$Q225,COUNT('3º Saneamento'!$C225:$L225)&gt;3,OR('3º Saneamento'!$N225&lt;&gt;'2º Saneamento'!$N225,'3º Saneamento'!$O225&lt;&gt;'2º Saneamento'!$O225,'3º Saneamento'!$P225&lt;&gt;'2º Saneamento'!$P225)),'3º Saneamento'!L225," ")</f>
        <v xml:space="preserve"> </v>
      </c>
      <c r="M225" s="44" t="str">
        <f t="shared" si="20"/>
        <v/>
      </c>
      <c r="N225" s="7" t="str">
        <f t="shared" si="21"/>
        <v/>
      </c>
      <c r="O225" s="8" t="str">
        <f t="shared" si="22"/>
        <v/>
      </c>
      <c r="P225" s="6" t="str">
        <f t="shared" si="23"/>
        <v/>
      </c>
      <c r="Q225" s="5" t="str">
        <f t="shared" si="24"/>
        <v/>
      </c>
    </row>
    <row r="226" spans="1:17" ht="12.75" customHeight="1" x14ac:dyDescent="0.25">
      <c r="A226" s="3" t="str">
        <f>IF('Série original'!$A226&lt;&gt;"",'Série original'!$A226,"")</f>
        <v/>
      </c>
      <c r="B226" s="4" t="str">
        <f>IF('Série original'!$B226&lt;&gt;"",'Série original'!$B226,"")</f>
        <v/>
      </c>
      <c r="C226" s="5" t="str">
        <f>IF(AND('3º Saneamento'!$O226&gt;30%,'3º Saneamento'!C226&gt;='3º Saneamento'!$P226,'3º Saneamento'!C226&lt;='3º Saneamento'!$Q226,COUNT('3º Saneamento'!$C226:$L226)&gt;3,OR('3º Saneamento'!$N226&lt;&gt;'2º Saneamento'!$N226,'3º Saneamento'!$O226&lt;&gt;'2º Saneamento'!$O226,'3º Saneamento'!$P226&lt;&gt;'2º Saneamento'!$P226)),'3º Saneamento'!C226," ")</f>
        <v xml:space="preserve"> </v>
      </c>
      <c r="D226" s="5" t="str">
        <f>IF(AND('3º Saneamento'!$O226&gt;30%,'3º Saneamento'!D226&gt;='3º Saneamento'!$P226,'3º Saneamento'!D226&lt;='3º Saneamento'!$Q226,COUNT('3º Saneamento'!$C226:$L226)&gt;3,OR('3º Saneamento'!$N226&lt;&gt;'2º Saneamento'!$N226,'3º Saneamento'!$O226&lt;&gt;'2º Saneamento'!$O226,'3º Saneamento'!$P226&lt;&gt;'2º Saneamento'!$P226)),'3º Saneamento'!D226," ")</f>
        <v xml:space="preserve"> </v>
      </c>
      <c r="E226" s="5" t="str">
        <f>IF(AND('3º Saneamento'!$O226&gt;30%,'3º Saneamento'!E226&gt;='3º Saneamento'!$P226,'3º Saneamento'!E226&lt;='3º Saneamento'!$Q226,COUNT('3º Saneamento'!$C226:$L226)&gt;3,OR('3º Saneamento'!$N226&lt;&gt;'2º Saneamento'!$N226,'3º Saneamento'!$O226&lt;&gt;'2º Saneamento'!$O226,'3º Saneamento'!$P226&lt;&gt;'2º Saneamento'!$P226)),'3º Saneamento'!E226," ")</f>
        <v xml:space="preserve"> </v>
      </c>
      <c r="F226" s="5" t="str">
        <f>IF(AND('3º Saneamento'!$O226&gt;30%,'3º Saneamento'!F226&gt;='3º Saneamento'!$P226,'3º Saneamento'!F226&lt;='3º Saneamento'!$Q226,COUNT('3º Saneamento'!$C226:$L226)&gt;3,OR('3º Saneamento'!$N226&lt;&gt;'2º Saneamento'!$N226,'3º Saneamento'!$O226&lt;&gt;'2º Saneamento'!$O226,'3º Saneamento'!$P226&lt;&gt;'2º Saneamento'!$P226)),'3º Saneamento'!F226," ")</f>
        <v xml:space="preserve"> </v>
      </c>
      <c r="G226" s="5" t="str">
        <f>IF(AND('3º Saneamento'!$O226&gt;30%,'3º Saneamento'!G226&gt;='3º Saneamento'!$P226,'3º Saneamento'!G226&lt;='3º Saneamento'!$Q226,COUNT('3º Saneamento'!$C226:$L226)&gt;3,OR('3º Saneamento'!$N226&lt;&gt;'2º Saneamento'!$N226,'3º Saneamento'!$O226&lt;&gt;'2º Saneamento'!$O226,'3º Saneamento'!$P226&lt;&gt;'2º Saneamento'!$P226)),'3º Saneamento'!G226," ")</f>
        <v xml:space="preserve"> </v>
      </c>
      <c r="H226" s="5" t="str">
        <f>IF(AND('3º Saneamento'!$O226&gt;30%,'3º Saneamento'!H226&gt;='3º Saneamento'!$P226,'3º Saneamento'!H226&lt;='3º Saneamento'!$Q226,COUNT('3º Saneamento'!$C226:$L226)&gt;3,OR('3º Saneamento'!$N226&lt;&gt;'2º Saneamento'!$N226,'3º Saneamento'!$O226&lt;&gt;'2º Saneamento'!$O226,'3º Saneamento'!$P226&lt;&gt;'2º Saneamento'!$P226)),'3º Saneamento'!H226," ")</f>
        <v xml:space="preserve"> </v>
      </c>
      <c r="I226" s="5" t="str">
        <f>IF(AND('3º Saneamento'!$O226&gt;30%,'3º Saneamento'!I226&gt;='3º Saneamento'!$P226,'3º Saneamento'!I226&lt;='3º Saneamento'!$Q226,COUNT('3º Saneamento'!$C226:$L226)&gt;3,OR('3º Saneamento'!$N226&lt;&gt;'2º Saneamento'!$N226,'3º Saneamento'!$O226&lt;&gt;'2º Saneamento'!$O226,'3º Saneamento'!$P226&lt;&gt;'2º Saneamento'!$P226)),'3º Saneamento'!I226," ")</f>
        <v xml:space="preserve"> </v>
      </c>
      <c r="J226" s="5" t="str">
        <f>IF(AND('3º Saneamento'!$O226&gt;30%,'3º Saneamento'!J226&gt;='3º Saneamento'!$P226,'3º Saneamento'!J226&lt;='3º Saneamento'!$Q226,COUNT('3º Saneamento'!$C226:$L226)&gt;3,OR('3º Saneamento'!$N226&lt;&gt;'2º Saneamento'!$N226,'3º Saneamento'!$O226&lt;&gt;'2º Saneamento'!$O226,'3º Saneamento'!$P226&lt;&gt;'2º Saneamento'!$P226)),'3º Saneamento'!J226," ")</f>
        <v xml:space="preserve"> </v>
      </c>
      <c r="K226" s="5" t="str">
        <f>IF(AND('3º Saneamento'!$O226&gt;30%,'3º Saneamento'!K226&gt;='3º Saneamento'!$P226,'3º Saneamento'!K226&lt;='3º Saneamento'!$Q226,COUNT('3º Saneamento'!$C226:$L226)&gt;3,OR('3º Saneamento'!$N226&lt;&gt;'2º Saneamento'!$N226,'3º Saneamento'!$O226&lt;&gt;'2º Saneamento'!$O226,'3º Saneamento'!$P226&lt;&gt;'2º Saneamento'!$P226)),'3º Saneamento'!K226," ")</f>
        <v xml:space="preserve"> </v>
      </c>
      <c r="L226" s="5" t="str">
        <f>IF(AND('3º Saneamento'!$O226&gt;30%,'3º Saneamento'!L226&gt;='3º Saneamento'!$P226,'3º Saneamento'!L226&lt;='3º Saneamento'!$Q226,COUNT('3º Saneamento'!$C226:$L226)&gt;3,OR('3º Saneamento'!$N226&lt;&gt;'2º Saneamento'!$N226,'3º Saneamento'!$O226&lt;&gt;'2º Saneamento'!$O226,'3º Saneamento'!$P226&lt;&gt;'2º Saneamento'!$P226)),'3º Saneamento'!L226," ")</f>
        <v xml:space="preserve"> </v>
      </c>
      <c r="M226" s="44" t="str">
        <f t="shared" si="20"/>
        <v/>
      </c>
      <c r="N226" s="7" t="str">
        <f t="shared" si="21"/>
        <v/>
      </c>
      <c r="O226" s="8" t="str">
        <f t="shared" si="22"/>
        <v/>
      </c>
      <c r="P226" s="6" t="str">
        <f t="shared" si="23"/>
        <v/>
      </c>
      <c r="Q226" s="5" t="str">
        <f t="shared" si="24"/>
        <v/>
      </c>
    </row>
    <row r="227" spans="1:17" ht="12.75" customHeight="1" x14ac:dyDescent="0.25">
      <c r="A227" s="3" t="str">
        <f>IF('Série original'!$A227&lt;&gt;"",'Série original'!$A227,"")</f>
        <v/>
      </c>
      <c r="B227" s="4" t="str">
        <f>IF('Série original'!$B227&lt;&gt;"",'Série original'!$B227,"")</f>
        <v/>
      </c>
      <c r="C227" s="5" t="str">
        <f>IF(AND('3º Saneamento'!$O227&gt;30%,'3º Saneamento'!C227&gt;='3º Saneamento'!$P227,'3º Saneamento'!C227&lt;='3º Saneamento'!$Q227,COUNT('3º Saneamento'!$C227:$L227)&gt;3,OR('3º Saneamento'!$N227&lt;&gt;'2º Saneamento'!$N227,'3º Saneamento'!$O227&lt;&gt;'2º Saneamento'!$O227,'3º Saneamento'!$P227&lt;&gt;'2º Saneamento'!$P227)),'3º Saneamento'!C227," ")</f>
        <v xml:space="preserve"> </v>
      </c>
      <c r="D227" s="5" t="str">
        <f>IF(AND('3º Saneamento'!$O227&gt;30%,'3º Saneamento'!D227&gt;='3º Saneamento'!$P227,'3º Saneamento'!D227&lt;='3º Saneamento'!$Q227,COUNT('3º Saneamento'!$C227:$L227)&gt;3,OR('3º Saneamento'!$N227&lt;&gt;'2º Saneamento'!$N227,'3º Saneamento'!$O227&lt;&gt;'2º Saneamento'!$O227,'3º Saneamento'!$P227&lt;&gt;'2º Saneamento'!$P227)),'3º Saneamento'!D227," ")</f>
        <v xml:space="preserve"> </v>
      </c>
      <c r="E227" s="5" t="str">
        <f>IF(AND('3º Saneamento'!$O227&gt;30%,'3º Saneamento'!E227&gt;='3º Saneamento'!$P227,'3º Saneamento'!E227&lt;='3º Saneamento'!$Q227,COUNT('3º Saneamento'!$C227:$L227)&gt;3,OR('3º Saneamento'!$N227&lt;&gt;'2º Saneamento'!$N227,'3º Saneamento'!$O227&lt;&gt;'2º Saneamento'!$O227,'3º Saneamento'!$P227&lt;&gt;'2º Saneamento'!$P227)),'3º Saneamento'!E227," ")</f>
        <v xml:space="preserve"> </v>
      </c>
      <c r="F227" s="5" t="str">
        <f>IF(AND('3º Saneamento'!$O227&gt;30%,'3º Saneamento'!F227&gt;='3º Saneamento'!$P227,'3º Saneamento'!F227&lt;='3º Saneamento'!$Q227,COUNT('3º Saneamento'!$C227:$L227)&gt;3,OR('3º Saneamento'!$N227&lt;&gt;'2º Saneamento'!$N227,'3º Saneamento'!$O227&lt;&gt;'2º Saneamento'!$O227,'3º Saneamento'!$P227&lt;&gt;'2º Saneamento'!$P227)),'3º Saneamento'!F227," ")</f>
        <v xml:space="preserve"> </v>
      </c>
      <c r="G227" s="5" t="str">
        <f>IF(AND('3º Saneamento'!$O227&gt;30%,'3º Saneamento'!G227&gt;='3º Saneamento'!$P227,'3º Saneamento'!G227&lt;='3º Saneamento'!$Q227,COUNT('3º Saneamento'!$C227:$L227)&gt;3,OR('3º Saneamento'!$N227&lt;&gt;'2º Saneamento'!$N227,'3º Saneamento'!$O227&lt;&gt;'2º Saneamento'!$O227,'3º Saneamento'!$P227&lt;&gt;'2º Saneamento'!$P227)),'3º Saneamento'!G227," ")</f>
        <v xml:space="preserve"> </v>
      </c>
      <c r="H227" s="5" t="str">
        <f>IF(AND('3º Saneamento'!$O227&gt;30%,'3º Saneamento'!H227&gt;='3º Saneamento'!$P227,'3º Saneamento'!H227&lt;='3º Saneamento'!$Q227,COUNT('3º Saneamento'!$C227:$L227)&gt;3,OR('3º Saneamento'!$N227&lt;&gt;'2º Saneamento'!$N227,'3º Saneamento'!$O227&lt;&gt;'2º Saneamento'!$O227,'3º Saneamento'!$P227&lt;&gt;'2º Saneamento'!$P227)),'3º Saneamento'!H227," ")</f>
        <v xml:space="preserve"> </v>
      </c>
      <c r="I227" s="5" t="str">
        <f>IF(AND('3º Saneamento'!$O227&gt;30%,'3º Saneamento'!I227&gt;='3º Saneamento'!$P227,'3º Saneamento'!I227&lt;='3º Saneamento'!$Q227,COUNT('3º Saneamento'!$C227:$L227)&gt;3,OR('3º Saneamento'!$N227&lt;&gt;'2º Saneamento'!$N227,'3º Saneamento'!$O227&lt;&gt;'2º Saneamento'!$O227,'3º Saneamento'!$P227&lt;&gt;'2º Saneamento'!$P227)),'3º Saneamento'!I227," ")</f>
        <v xml:space="preserve"> </v>
      </c>
      <c r="J227" s="5" t="str">
        <f>IF(AND('3º Saneamento'!$O227&gt;30%,'3º Saneamento'!J227&gt;='3º Saneamento'!$P227,'3º Saneamento'!J227&lt;='3º Saneamento'!$Q227,COUNT('3º Saneamento'!$C227:$L227)&gt;3,OR('3º Saneamento'!$N227&lt;&gt;'2º Saneamento'!$N227,'3º Saneamento'!$O227&lt;&gt;'2º Saneamento'!$O227,'3º Saneamento'!$P227&lt;&gt;'2º Saneamento'!$P227)),'3º Saneamento'!J227," ")</f>
        <v xml:space="preserve"> </v>
      </c>
      <c r="K227" s="5" t="str">
        <f>IF(AND('3º Saneamento'!$O227&gt;30%,'3º Saneamento'!K227&gt;='3º Saneamento'!$P227,'3º Saneamento'!K227&lt;='3º Saneamento'!$Q227,COUNT('3º Saneamento'!$C227:$L227)&gt;3,OR('3º Saneamento'!$N227&lt;&gt;'2º Saneamento'!$N227,'3º Saneamento'!$O227&lt;&gt;'2º Saneamento'!$O227,'3º Saneamento'!$P227&lt;&gt;'2º Saneamento'!$P227)),'3º Saneamento'!K227," ")</f>
        <v xml:space="preserve"> </v>
      </c>
      <c r="L227" s="5" t="str">
        <f>IF(AND('3º Saneamento'!$O227&gt;30%,'3º Saneamento'!L227&gt;='3º Saneamento'!$P227,'3º Saneamento'!L227&lt;='3º Saneamento'!$Q227,COUNT('3º Saneamento'!$C227:$L227)&gt;3,OR('3º Saneamento'!$N227&lt;&gt;'2º Saneamento'!$N227,'3º Saneamento'!$O227&lt;&gt;'2º Saneamento'!$O227,'3º Saneamento'!$P227&lt;&gt;'2º Saneamento'!$P227)),'3º Saneamento'!L227," ")</f>
        <v xml:space="preserve"> </v>
      </c>
      <c r="M227" s="44" t="str">
        <f t="shared" si="20"/>
        <v/>
      </c>
      <c r="N227" s="7" t="str">
        <f t="shared" si="21"/>
        <v/>
      </c>
      <c r="O227" s="8" t="str">
        <f t="shared" si="22"/>
        <v/>
      </c>
      <c r="P227" s="6" t="str">
        <f t="shared" si="23"/>
        <v/>
      </c>
      <c r="Q227" s="5" t="str">
        <f t="shared" si="24"/>
        <v/>
      </c>
    </row>
    <row r="228" spans="1:17" ht="12.75" customHeight="1" x14ac:dyDescent="0.25">
      <c r="A228" s="3" t="str">
        <f>IF('Série original'!$A228&lt;&gt;"",'Série original'!$A228,"")</f>
        <v/>
      </c>
      <c r="B228" s="4" t="str">
        <f>IF('Série original'!$B228&lt;&gt;"",'Série original'!$B228,"")</f>
        <v/>
      </c>
      <c r="C228" s="5" t="str">
        <f>IF(AND('3º Saneamento'!$O228&gt;30%,'3º Saneamento'!C228&gt;='3º Saneamento'!$P228,'3º Saneamento'!C228&lt;='3º Saneamento'!$Q228,COUNT('3º Saneamento'!$C228:$L228)&gt;3,OR('3º Saneamento'!$N228&lt;&gt;'2º Saneamento'!$N228,'3º Saneamento'!$O228&lt;&gt;'2º Saneamento'!$O228,'3º Saneamento'!$P228&lt;&gt;'2º Saneamento'!$P228)),'3º Saneamento'!C228," ")</f>
        <v xml:space="preserve"> </v>
      </c>
      <c r="D228" s="5" t="str">
        <f>IF(AND('3º Saneamento'!$O228&gt;30%,'3º Saneamento'!D228&gt;='3º Saneamento'!$P228,'3º Saneamento'!D228&lt;='3º Saneamento'!$Q228,COUNT('3º Saneamento'!$C228:$L228)&gt;3,OR('3º Saneamento'!$N228&lt;&gt;'2º Saneamento'!$N228,'3º Saneamento'!$O228&lt;&gt;'2º Saneamento'!$O228,'3º Saneamento'!$P228&lt;&gt;'2º Saneamento'!$P228)),'3º Saneamento'!D228," ")</f>
        <v xml:space="preserve"> </v>
      </c>
      <c r="E228" s="5" t="str">
        <f>IF(AND('3º Saneamento'!$O228&gt;30%,'3º Saneamento'!E228&gt;='3º Saneamento'!$P228,'3º Saneamento'!E228&lt;='3º Saneamento'!$Q228,COUNT('3º Saneamento'!$C228:$L228)&gt;3,OR('3º Saneamento'!$N228&lt;&gt;'2º Saneamento'!$N228,'3º Saneamento'!$O228&lt;&gt;'2º Saneamento'!$O228,'3º Saneamento'!$P228&lt;&gt;'2º Saneamento'!$P228)),'3º Saneamento'!E228," ")</f>
        <v xml:space="preserve"> </v>
      </c>
      <c r="F228" s="5" t="str">
        <f>IF(AND('3º Saneamento'!$O228&gt;30%,'3º Saneamento'!F228&gt;='3º Saneamento'!$P228,'3º Saneamento'!F228&lt;='3º Saneamento'!$Q228,COUNT('3º Saneamento'!$C228:$L228)&gt;3,OR('3º Saneamento'!$N228&lt;&gt;'2º Saneamento'!$N228,'3º Saneamento'!$O228&lt;&gt;'2º Saneamento'!$O228,'3º Saneamento'!$P228&lt;&gt;'2º Saneamento'!$P228)),'3º Saneamento'!F228," ")</f>
        <v xml:space="preserve"> </v>
      </c>
      <c r="G228" s="5" t="str">
        <f>IF(AND('3º Saneamento'!$O228&gt;30%,'3º Saneamento'!G228&gt;='3º Saneamento'!$P228,'3º Saneamento'!G228&lt;='3º Saneamento'!$Q228,COUNT('3º Saneamento'!$C228:$L228)&gt;3,OR('3º Saneamento'!$N228&lt;&gt;'2º Saneamento'!$N228,'3º Saneamento'!$O228&lt;&gt;'2º Saneamento'!$O228,'3º Saneamento'!$P228&lt;&gt;'2º Saneamento'!$P228)),'3º Saneamento'!G228," ")</f>
        <v xml:space="preserve"> </v>
      </c>
      <c r="H228" s="5" t="str">
        <f>IF(AND('3º Saneamento'!$O228&gt;30%,'3º Saneamento'!H228&gt;='3º Saneamento'!$P228,'3º Saneamento'!H228&lt;='3º Saneamento'!$Q228,COUNT('3º Saneamento'!$C228:$L228)&gt;3,OR('3º Saneamento'!$N228&lt;&gt;'2º Saneamento'!$N228,'3º Saneamento'!$O228&lt;&gt;'2º Saneamento'!$O228,'3º Saneamento'!$P228&lt;&gt;'2º Saneamento'!$P228)),'3º Saneamento'!H228," ")</f>
        <v xml:space="preserve"> </v>
      </c>
      <c r="I228" s="5" t="str">
        <f>IF(AND('3º Saneamento'!$O228&gt;30%,'3º Saneamento'!I228&gt;='3º Saneamento'!$P228,'3º Saneamento'!I228&lt;='3º Saneamento'!$Q228,COUNT('3º Saneamento'!$C228:$L228)&gt;3,OR('3º Saneamento'!$N228&lt;&gt;'2º Saneamento'!$N228,'3º Saneamento'!$O228&lt;&gt;'2º Saneamento'!$O228,'3º Saneamento'!$P228&lt;&gt;'2º Saneamento'!$P228)),'3º Saneamento'!I228," ")</f>
        <v xml:space="preserve"> </v>
      </c>
      <c r="J228" s="5" t="str">
        <f>IF(AND('3º Saneamento'!$O228&gt;30%,'3º Saneamento'!J228&gt;='3º Saneamento'!$P228,'3º Saneamento'!J228&lt;='3º Saneamento'!$Q228,COUNT('3º Saneamento'!$C228:$L228)&gt;3,OR('3º Saneamento'!$N228&lt;&gt;'2º Saneamento'!$N228,'3º Saneamento'!$O228&lt;&gt;'2º Saneamento'!$O228,'3º Saneamento'!$P228&lt;&gt;'2º Saneamento'!$P228)),'3º Saneamento'!J228," ")</f>
        <v xml:space="preserve"> </v>
      </c>
      <c r="K228" s="5" t="str">
        <f>IF(AND('3º Saneamento'!$O228&gt;30%,'3º Saneamento'!K228&gt;='3º Saneamento'!$P228,'3º Saneamento'!K228&lt;='3º Saneamento'!$Q228,COUNT('3º Saneamento'!$C228:$L228)&gt;3,OR('3º Saneamento'!$N228&lt;&gt;'2º Saneamento'!$N228,'3º Saneamento'!$O228&lt;&gt;'2º Saneamento'!$O228,'3º Saneamento'!$P228&lt;&gt;'2º Saneamento'!$P228)),'3º Saneamento'!K228," ")</f>
        <v xml:space="preserve"> </v>
      </c>
      <c r="L228" s="5" t="str">
        <f>IF(AND('3º Saneamento'!$O228&gt;30%,'3º Saneamento'!L228&gt;='3º Saneamento'!$P228,'3º Saneamento'!L228&lt;='3º Saneamento'!$Q228,COUNT('3º Saneamento'!$C228:$L228)&gt;3,OR('3º Saneamento'!$N228&lt;&gt;'2º Saneamento'!$N228,'3º Saneamento'!$O228&lt;&gt;'2º Saneamento'!$O228,'3º Saneamento'!$P228&lt;&gt;'2º Saneamento'!$P228)),'3º Saneamento'!L228," ")</f>
        <v xml:space="preserve"> </v>
      </c>
      <c r="M228" s="44" t="str">
        <f t="shared" si="20"/>
        <v/>
      </c>
      <c r="N228" s="7" t="str">
        <f t="shared" si="21"/>
        <v/>
      </c>
      <c r="O228" s="8" t="str">
        <f t="shared" si="22"/>
        <v/>
      </c>
      <c r="P228" s="6" t="str">
        <f t="shared" si="23"/>
        <v/>
      </c>
      <c r="Q228" s="5" t="str">
        <f t="shared" si="24"/>
        <v/>
      </c>
    </row>
    <row r="229" spans="1:17" ht="12.75" customHeight="1" x14ac:dyDescent="0.25">
      <c r="A229" s="3" t="str">
        <f>IF('Série original'!$A229&lt;&gt;"",'Série original'!$A229,"")</f>
        <v/>
      </c>
      <c r="B229" s="4" t="str">
        <f>IF('Série original'!$B229&lt;&gt;"",'Série original'!$B229,"")</f>
        <v/>
      </c>
      <c r="C229" s="5" t="str">
        <f>IF(AND('3º Saneamento'!$O229&gt;30%,'3º Saneamento'!C229&gt;='3º Saneamento'!$P229,'3º Saneamento'!C229&lt;='3º Saneamento'!$Q229,COUNT('3º Saneamento'!$C229:$L229)&gt;3,OR('3º Saneamento'!$N229&lt;&gt;'2º Saneamento'!$N229,'3º Saneamento'!$O229&lt;&gt;'2º Saneamento'!$O229,'3º Saneamento'!$P229&lt;&gt;'2º Saneamento'!$P229)),'3º Saneamento'!C229," ")</f>
        <v xml:space="preserve"> </v>
      </c>
      <c r="D229" s="5" t="str">
        <f>IF(AND('3º Saneamento'!$O229&gt;30%,'3º Saneamento'!D229&gt;='3º Saneamento'!$P229,'3º Saneamento'!D229&lt;='3º Saneamento'!$Q229,COUNT('3º Saneamento'!$C229:$L229)&gt;3,OR('3º Saneamento'!$N229&lt;&gt;'2º Saneamento'!$N229,'3º Saneamento'!$O229&lt;&gt;'2º Saneamento'!$O229,'3º Saneamento'!$P229&lt;&gt;'2º Saneamento'!$P229)),'3º Saneamento'!D229," ")</f>
        <v xml:space="preserve"> </v>
      </c>
      <c r="E229" s="5" t="str">
        <f>IF(AND('3º Saneamento'!$O229&gt;30%,'3º Saneamento'!E229&gt;='3º Saneamento'!$P229,'3º Saneamento'!E229&lt;='3º Saneamento'!$Q229,COUNT('3º Saneamento'!$C229:$L229)&gt;3,OR('3º Saneamento'!$N229&lt;&gt;'2º Saneamento'!$N229,'3º Saneamento'!$O229&lt;&gt;'2º Saneamento'!$O229,'3º Saneamento'!$P229&lt;&gt;'2º Saneamento'!$P229)),'3º Saneamento'!E229," ")</f>
        <v xml:space="preserve"> </v>
      </c>
      <c r="F229" s="5" t="str">
        <f>IF(AND('3º Saneamento'!$O229&gt;30%,'3º Saneamento'!F229&gt;='3º Saneamento'!$P229,'3º Saneamento'!F229&lt;='3º Saneamento'!$Q229,COUNT('3º Saneamento'!$C229:$L229)&gt;3,OR('3º Saneamento'!$N229&lt;&gt;'2º Saneamento'!$N229,'3º Saneamento'!$O229&lt;&gt;'2º Saneamento'!$O229,'3º Saneamento'!$P229&lt;&gt;'2º Saneamento'!$P229)),'3º Saneamento'!F229," ")</f>
        <v xml:space="preserve"> </v>
      </c>
      <c r="G229" s="5" t="str">
        <f>IF(AND('3º Saneamento'!$O229&gt;30%,'3º Saneamento'!G229&gt;='3º Saneamento'!$P229,'3º Saneamento'!G229&lt;='3º Saneamento'!$Q229,COUNT('3º Saneamento'!$C229:$L229)&gt;3,OR('3º Saneamento'!$N229&lt;&gt;'2º Saneamento'!$N229,'3º Saneamento'!$O229&lt;&gt;'2º Saneamento'!$O229,'3º Saneamento'!$P229&lt;&gt;'2º Saneamento'!$P229)),'3º Saneamento'!G229," ")</f>
        <v xml:space="preserve"> </v>
      </c>
      <c r="H229" s="5" t="str">
        <f>IF(AND('3º Saneamento'!$O229&gt;30%,'3º Saneamento'!H229&gt;='3º Saneamento'!$P229,'3º Saneamento'!H229&lt;='3º Saneamento'!$Q229,COUNT('3º Saneamento'!$C229:$L229)&gt;3,OR('3º Saneamento'!$N229&lt;&gt;'2º Saneamento'!$N229,'3º Saneamento'!$O229&lt;&gt;'2º Saneamento'!$O229,'3º Saneamento'!$P229&lt;&gt;'2º Saneamento'!$P229)),'3º Saneamento'!H229," ")</f>
        <v xml:space="preserve"> </v>
      </c>
      <c r="I229" s="5" t="str">
        <f>IF(AND('3º Saneamento'!$O229&gt;30%,'3º Saneamento'!I229&gt;='3º Saneamento'!$P229,'3º Saneamento'!I229&lt;='3º Saneamento'!$Q229,COUNT('3º Saneamento'!$C229:$L229)&gt;3,OR('3º Saneamento'!$N229&lt;&gt;'2º Saneamento'!$N229,'3º Saneamento'!$O229&lt;&gt;'2º Saneamento'!$O229,'3º Saneamento'!$P229&lt;&gt;'2º Saneamento'!$P229)),'3º Saneamento'!I229," ")</f>
        <v xml:space="preserve"> </v>
      </c>
      <c r="J229" s="5" t="str">
        <f>IF(AND('3º Saneamento'!$O229&gt;30%,'3º Saneamento'!J229&gt;='3º Saneamento'!$P229,'3º Saneamento'!J229&lt;='3º Saneamento'!$Q229,COUNT('3º Saneamento'!$C229:$L229)&gt;3,OR('3º Saneamento'!$N229&lt;&gt;'2º Saneamento'!$N229,'3º Saneamento'!$O229&lt;&gt;'2º Saneamento'!$O229,'3º Saneamento'!$P229&lt;&gt;'2º Saneamento'!$P229)),'3º Saneamento'!J229," ")</f>
        <v xml:space="preserve"> </v>
      </c>
      <c r="K229" s="5" t="str">
        <f>IF(AND('3º Saneamento'!$O229&gt;30%,'3º Saneamento'!K229&gt;='3º Saneamento'!$P229,'3º Saneamento'!K229&lt;='3º Saneamento'!$Q229,COUNT('3º Saneamento'!$C229:$L229)&gt;3,OR('3º Saneamento'!$N229&lt;&gt;'2º Saneamento'!$N229,'3º Saneamento'!$O229&lt;&gt;'2º Saneamento'!$O229,'3º Saneamento'!$P229&lt;&gt;'2º Saneamento'!$P229)),'3º Saneamento'!K229," ")</f>
        <v xml:space="preserve"> </v>
      </c>
      <c r="L229" s="5" t="str">
        <f>IF(AND('3º Saneamento'!$O229&gt;30%,'3º Saneamento'!L229&gt;='3º Saneamento'!$P229,'3º Saneamento'!L229&lt;='3º Saneamento'!$Q229,COUNT('3º Saneamento'!$C229:$L229)&gt;3,OR('3º Saneamento'!$N229&lt;&gt;'2º Saneamento'!$N229,'3º Saneamento'!$O229&lt;&gt;'2º Saneamento'!$O229,'3º Saneamento'!$P229&lt;&gt;'2º Saneamento'!$P229)),'3º Saneamento'!L229," ")</f>
        <v xml:space="preserve"> </v>
      </c>
      <c r="M229" s="44" t="str">
        <f t="shared" si="20"/>
        <v/>
      </c>
      <c r="N229" s="7" t="str">
        <f t="shared" si="21"/>
        <v/>
      </c>
      <c r="O229" s="8" t="str">
        <f t="shared" si="22"/>
        <v/>
      </c>
      <c r="P229" s="6" t="str">
        <f t="shared" si="23"/>
        <v/>
      </c>
      <c r="Q229" s="5" t="str">
        <f t="shared" si="24"/>
        <v/>
      </c>
    </row>
    <row r="230" spans="1:17" ht="12.75" customHeight="1" x14ac:dyDescent="0.25">
      <c r="A230" s="3" t="str">
        <f>IF('Série original'!$A230&lt;&gt;"",'Série original'!$A230,"")</f>
        <v/>
      </c>
      <c r="B230" s="4" t="str">
        <f>IF('Série original'!$B230&lt;&gt;"",'Série original'!$B230,"")</f>
        <v/>
      </c>
      <c r="C230" s="5" t="str">
        <f>IF(AND('3º Saneamento'!$O230&gt;30%,'3º Saneamento'!C230&gt;='3º Saneamento'!$P230,'3º Saneamento'!C230&lt;='3º Saneamento'!$Q230,COUNT('3º Saneamento'!$C230:$L230)&gt;3,OR('3º Saneamento'!$N230&lt;&gt;'2º Saneamento'!$N230,'3º Saneamento'!$O230&lt;&gt;'2º Saneamento'!$O230,'3º Saneamento'!$P230&lt;&gt;'2º Saneamento'!$P230)),'3º Saneamento'!C230," ")</f>
        <v xml:space="preserve"> </v>
      </c>
      <c r="D230" s="5" t="str">
        <f>IF(AND('3º Saneamento'!$O230&gt;30%,'3º Saneamento'!D230&gt;='3º Saneamento'!$P230,'3º Saneamento'!D230&lt;='3º Saneamento'!$Q230,COUNT('3º Saneamento'!$C230:$L230)&gt;3,OR('3º Saneamento'!$N230&lt;&gt;'2º Saneamento'!$N230,'3º Saneamento'!$O230&lt;&gt;'2º Saneamento'!$O230,'3º Saneamento'!$P230&lt;&gt;'2º Saneamento'!$P230)),'3º Saneamento'!D230," ")</f>
        <v xml:space="preserve"> </v>
      </c>
      <c r="E230" s="5" t="str">
        <f>IF(AND('3º Saneamento'!$O230&gt;30%,'3º Saneamento'!E230&gt;='3º Saneamento'!$P230,'3º Saneamento'!E230&lt;='3º Saneamento'!$Q230,COUNT('3º Saneamento'!$C230:$L230)&gt;3,OR('3º Saneamento'!$N230&lt;&gt;'2º Saneamento'!$N230,'3º Saneamento'!$O230&lt;&gt;'2º Saneamento'!$O230,'3º Saneamento'!$P230&lt;&gt;'2º Saneamento'!$P230)),'3º Saneamento'!E230," ")</f>
        <v xml:space="preserve"> </v>
      </c>
      <c r="F230" s="5" t="str">
        <f>IF(AND('3º Saneamento'!$O230&gt;30%,'3º Saneamento'!F230&gt;='3º Saneamento'!$P230,'3º Saneamento'!F230&lt;='3º Saneamento'!$Q230,COUNT('3º Saneamento'!$C230:$L230)&gt;3,OR('3º Saneamento'!$N230&lt;&gt;'2º Saneamento'!$N230,'3º Saneamento'!$O230&lt;&gt;'2º Saneamento'!$O230,'3º Saneamento'!$P230&lt;&gt;'2º Saneamento'!$P230)),'3º Saneamento'!F230," ")</f>
        <v xml:space="preserve"> </v>
      </c>
      <c r="G230" s="5" t="str">
        <f>IF(AND('3º Saneamento'!$O230&gt;30%,'3º Saneamento'!G230&gt;='3º Saneamento'!$P230,'3º Saneamento'!G230&lt;='3º Saneamento'!$Q230,COUNT('3º Saneamento'!$C230:$L230)&gt;3,OR('3º Saneamento'!$N230&lt;&gt;'2º Saneamento'!$N230,'3º Saneamento'!$O230&lt;&gt;'2º Saneamento'!$O230,'3º Saneamento'!$P230&lt;&gt;'2º Saneamento'!$P230)),'3º Saneamento'!G230," ")</f>
        <v xml:space="preserve"> </v>
      </c>
      <c r="H230" s="5" t="str">
        <f>IF(AND('3º Saneamento'!$O230&gt;30%,'3º Saneamento'!H230&gt;='3º Saneamento'!$P230,'3º Saneamento'!H230&lt;='3º Saneamento'!$Q230,COUNT('3º Saneamento'!$C230:$L230)&gt;3,OR('3º Saneamento'!$N230&lt;&gt;'2º Saneamento'!$N230,'3º Saneamento'!$O230&lt;&gt;'2º Saneamento'!$O230,'3º Saneamento'!$P230&lt;&gt;'2º Saneamento'!$P230)),'3º Saneamento'!H230," ")</f>
        <v xml:space="preserve"> </v>
      </c>
      <c r="I230" s="5" t="str">
        <f>IF(AND('3º Saneamento'!$O230&gt;30%,'3º Saneamento'!I230&gt;='3º Saneamento'!$P230,'3º Saneamento'!I230&lt;='3º Saneamento'!$Q230,COUNT('3º Saneamento'!$C230:$L230)&gt;3,OR('3º Saneamento'!$N230&lt;&gt;'2º Saneamento'!$N230,'3º Saneamento'!$O230&lt;&gt;'2º Saneamento'!$O230,'3º Saneamento'!$P230&lt;&gt;'2º Saneamento'!$P230)),'3º Saneamento'!I230," ")</f>
        <v xml:space="preserve"> </v>
      </c>
      <c r="J230" s="5" t="str">
        <f>IF(AND('3º Saneamento'!$O230&gt;30%,'3º Saneamento'!J230&gt;='3º Saneamento'!$P230,'3º Saneamento'!J230&lt;='3º Saneamento'!$Q230,COUNT('3º Saneamento'!$C230:$L230)&gt;3,OR('3º Saneamento'!$N230&lt;&gt;'2º Saneamento'!$N230,'3º Saneamento'!$O230&lt;&gt;'2º Saneamento'!$O230,'3º Saneamento'!$P230&lt;&gt;'2º Saneamento'!$P230)),'3º Saneamento'!J230," ")</f>
        <v xml:space="preserve"> </v>
      </c>
      <c r="K230" s="5" t="str">
        <f>IF(AND('3º Saneamento'!$O230&gt;30%,'3º Saneamento'!K230&gt;='3º Saneamento'!$P230,'3º Saneamento'!K230&lt;='3º Saneamento'!$Q230,COUNT('3º Saneamento'!$C230:$L230)&gt;3,OR('3º Saneamento'!$N230&lt;&gt;'2º Saneamento'!$N230,'3º Saneamento'!$O230&lt;&gt;'2º Saneamento'!$O230,'3º Saneamento'!$P230&lt;&gt;'2º Saneamento'!$P230)),'3º Saneamento'!K230," ")</f>
        <v xml:space="preserve"> </v>
      </c>
      <c r="L230" s="5" t="str">
        <f>IF(AND('3º Saneamento'!$O230&gt;30%,'3º Saneamento'!L230&gt;='3º Saneamento'!$P230,'3º Saneamento'!L230&lt;='3º Saneamento'!$Q230,COUNT('3º Saneamento'!$C230:$L230)&gt;3,OR('3º Saneamento'!$N230&lt;&gt;'2º Saneamento'!$N230,'3º Saneamento'!$O230&lt;&gt;'2º Saneamento'!$O230,'3º Saneamento'!$P230&lt;&gt;'2º Saneamento'!$P230)),'3º Saneamento'!L230," ")</f>
        <v xml:space="preserve"> </v>
      </c>
      <c r="M230" s="44" t="str">
        <f t="shared" si="20"/>
        <v/>
      </c>
      <c r="N230" s="7" t="str">
        <f t="shared" si="21"/>
        <v/>
      </c>
      <c r="O230" s="8" t="str">
        <f t="shared" si="22"/>
        <v/>
      </c>
      <c r="P230" s="6" t="str">
        <f t="shared" si="23"/>
        <v/>
      </c>
      <c r="Q230" s="5" t="str">
        <f t="shared" si="24"/>
        <v/>
      </c>
    </row>
    <row r="231" spans="1:17" ht="12.75" customHeight="1" x14ac:dyDescent="0.25">
      <c r="A231" s="3" t="str">
        <f>IF('Série original'!$A231&lt;&gt;"",'Série original'!$A231,"")</f>
        <v/>
      </c>
      <c r="B231" s="4" t="str">
        <f>IF('Série original'!$B231&lt;&gt;"",'Série original'!$B231,"")</f>
        <v/>
      </c>
      <c r="C231" s="5" t="str">
        <f>IF(AND('3º Saneamento'!$O231&gt;30%,'3º Saneamento'!C231&gt;='3º Saneamento'!$P231,'3º Saneamento'!C231&lt;='3º Saneamento'!$Q231,COUNT('3º Saneamento'!$C231:$L231)&gt;3,OR('3º Saneamento'!$N231&lt;&gt;'2º Saneamento'!$N231,'3º Saneamento'!$O231&lt;&gt;'2º Saneamento'!$O231,'3º Saneamento'!$P231&lt;&gt;'2º Saneamento'!$P231)),'3º Saneamento'!C231," ")</f>
        <v xml:space="preserve"> </v>
      </c>
      <c r="D231" s="5" t="str">
        <f>IF(AND('3º Saneamento'!$O231&gt;30%,'3º Saneamento'!D231&gt;='3º Saneamento'!$P231,'3º Saneamento'!D231&lt;='3º Saneamento'!$Q231,COUNT('3º Saneamento'!$C231:$L231)&gt;3,OR('3º Saneamento'!$N231&lt;&gt;'2º Saneamento'!$N231,'3º Saneamento'!$O231&lt;&gt;'2º Saneamento'!$O231,'3º Saneamento'!$P231&lt;&gt;'2º Saneamento'!$P231)),'3º Saneamento'!D231," ")</f>
        <v xml:space="preserve"> </v>
      </c>
      <c r="E231" s="5" t="str">
        <f>IF(AND('3º Saneamento'!$O231&gt;30%,'3º Saneamento'!E231&gt;='3º Saneamento'!$P231,'3º Saneamento'!E231&lt;='3º Saneamento'!$Q231,COUNT('3º Saneamento'!$C231:$L231)&gt;3,OR('3º Saneamento'!$N231&lt;&gt;'2º Saneamento'!$N231,'3º Saneamento'!$O231&lt;&gt;'2º Saneamento'!$O231,'3º Saneamento'!$P231&lt;&gt;'2º Saneamento'!$P231)),'3º Saneamento'!E231," ")</f>
        <v xml:space="preserve"> </v>
      </c>
      <c r="F231" s="5" t="str">
        <f>IF(AND('3º Saneamento'!$O231&gt;30%,'3º Saneamento'!F231&gt;='3º Saneamento'!$P231,'3º Saneamento'!F231&lt;='3º Saneamento'!$Q231,COUNT('3º Saneamento'!$C231:$L231)&gt;3,OR('3º Saneamento'!$N231&lt;&gt;'2º Saneamento'!$N231,'3º Saneamento'!$O231&lt;&gt;'2º Saneamento'!$O231,'3º Saneamento'!$P231&lt;&gt;'2º Saneamento'!$P231)),'3º Saneamento'!F231," ")</f>
        <v xml:space="preserve"> </v>
      </c>
      <c r="G231" s="5" t="str">
        <f>IF(AND('3º Saneamento'!$O231&gt;30%,'3º Saneamento'!G231&gt;='3º Saneamento'!$P231,'3º Saneamento'!G231&lt;='3º Saneamento'!$Q231,COUNT('3º Saneamento'!$C231:$L231)&gt;3,OR('3º Saneamento'!$N231&lt;&gt;'2º Saneamento'!$N231,'3º Saneamento'!$O231&lt;&gt;'2º Saneamento'!$O231,'3º Saneamento'!$P231&lt;&gt;'2º Saneamento'!$P231)),'3º Saneamento'!G231," ")</f>
        <v xml:space="preserve"> </v>
      </c>
      <c r="H231" s="5" t="str">
        <f>IF(AND('3º Saneamento'!$O231&gt;30%,'3º Saneamento'!H231&gt;='3º Saneamento'!$P231,'3º Saneamento'!H231&lt;='3º Saneamento'!$Q231,COUNT('3º Saneamento'!$C231:$L231)&gt;3,OR('3º Saneamento'!$N231&lt;&gt;'2º Saneamento'!$N231,'3º Saneamento'!$O231&lt;&gt;'2º Saneamento'!$O231,'3º Saneamento'!$P231&lt;&gt;'2º Saneamento'!$P231)),'3º Saneamento'!H231," ")</f>
        <v xml:space="preserve"> </v>
      </c>
      <c r="I231" s="5" t="str">
        <f>IF(AND('3º Saneamento'!$O231&gt;30%,'3º Saneamento'!I231&gt;='3º Saneamento'!$P231,'3º Saneamento'!I231&lt;='3º Saneamento'!$Q231,COUNT('3º Saneamento'!$C231:$L231)&gt;3,OR('3º Saneamento'!$N231&lt;&gt;'2º Saneamento'!$N231,'3º Saneamento'!$O231&lt;&gt;'2º Saneamento'!$O231,'3º Saneamento'!$P231&lt;&gt;'2º Saneamento'!$P231)),'3º Saneamento'!I231," ")</f>
        <v xml:space="preserve"> </v>
      </c>
      <c r="J231" s="5" t="str">
        <f>IF(AND('3º Saneamento'!$O231&gt;30%,'3º Saneamento'!J231&gt;='3º Saneamento'!$P231,'3º Saneamento'!J231&lt;='3º Saneamento'!$Q231,COUNT('3º Saneamento'!$C231:$L231)&gt;3,OR('3º Saneamento'!$N231&lt;&gt;'2º Saneamento'!$N231,'3º Saneamento'!$O231&lt;&gt;'2º Saneamento'!$O231,'3º Saneamento'!$P231&lt;&gt;'2º Saneamento'!$P231)),'3º Saneamento'!J231," ")</f>
        <v xml:space="preserve"> </v>
      </c>
      <c r="K231" s="5" t="str">
        <f>IF(AND('3º Saneamento'!$O231&gt;30%,'3º Saneamento'!K231&gt;='3º Saneamento'!$P231,'3º Saneamento'!K231&lt;='3º Saneamento'!$Q231,COUNT('3º Saneamento'!$C231:$L231)&gt;3,OR('3º Saneamento'!$N231&lt;&gt;'2º Saneamento'!$N231,'3º Saneamento'!$O231&lt;&gt;'2º Saneamento'!$O231,'3º Saneamento'!$P231&lt;&gt;'2º Saneamento'!$P231)),'3º Saneamento'!K231," ")</f>
        <v xml:space="preserve"> </v>
      </c>
      <c r="L231" s="5" t="str">
        <f>IF(AND('3º Saneamento'!$O231&gt;30%,'3º Saneamento'!L231&gt;='3º Saneamento'!$P231,'3º Saneamento'!L231&lt;='3º Saneamento'!$Q231,COUNT('3º Saneamento'!$C231:$L231)&gt;3,OR('3º Saneamento'!$N231&lt;&gt;'2º Saneamento'!$N231,'3º Saneamento'!$O231&lt;&gt;'2º Saneamento'!$O231,'3º Saneamento'!$P231&lt;&gt;'2º Saneamento'!$P231)),'3º Saneamento'!L231," ")</f>
        <v xml:space="preserve"> </v>
      </c>
      <c r="M231" s="44" t="str">
        <f t="shared" si="20"/>
        <v/>
      </c>
      <c r="N231" s="7" t="str">
        <f t="shared" si="21"/>
        <v/>
      </c>
      <c r="O231" s="8" t="str">
        <f t="shared" si="22"/>
        <v/>
      </c>
      <c r="P231" s="6" t="str">
        <f t="shared" si="23"/>
        <v/>
      </c>
      <c r="Q231" s="5" t="str">
        <f t="shared" si="24"/>
        <v/>
      </c>
    </row>
    <row r="232" spans="1:17" ht="12.75" customHeight="1" x14ac:dyDescent="0.25">
      <c r="A232" s="3" t="str">
        <f>IF('Série original'!$A232&lt;&gt;"",'Série original'!$A232,"")</f>
        <v/>
      </c>
      <c r="B232" s="4" t="str">
        <f>IF('Série original'!$B232&lt;&gt;"",'Série original'!$B232,"")</f>
        <v/>
      </c>
      <c r="C232" s="5" t="str">
        <f>IF(AND('3º Saneamento'!$O232&gt;30%,'3º Saneamento'!C232&gt;='3º Saneamento'!$P232,'3º Saneamento'!C232&lt;='3º Saneamento'!$Q232,COUNT('3º Saneamento'!$C232:$L232)&gt;3,OR('3º Saneamento'!$N232&lt;&gt;'2º Saneamento'!$N232,'3º Saneamento'!$O232&lt;&gt;'2º Saneamento'!$O232,'3º Saneamento'!$P232&lt;&gt;'2º Saneamento'!$P232)),'3º Saneamento'!C232," ")</f>
        <v xml:space="preserve"> </v>
      </c>
      <c r="D232" s="5" t="str">
        <f>IF(AND('3º Saneamento'!$O232&gt;30%,'3º Saneamento'!D232&gt;='3º Saneamento'!$P232,'3º Saneamento'!D232&lt;='3º Saneamento'!$Q232,COUNT('3º Saneamento'!$C232:$L232)&gt;3,OR('3º Saneamento'!$N232&lt;&gt;'2º Saneamento'!$N232,'3º Saneamento'!$O232&lt;&gt;'2º Saneamento'!$O232,'3º Saneamento'!$P232&lt;&gt;'2º Saneamento'!$P232)),'3º Saneamento'!D232," ")</f>
        <v xml:space="preserve"> </v>
      </c>
      <c r="E232" s="5" t="str">
        <f>IF(AND('3º Saneamento'!$O232&gt;30%,'3º Saneamento'!E232&gt;='3º Saneamento'!$P232,'3º Saneamento'!E232&lt;='3º Saneamento'!$Q232,COUNT('3º Saneamento'!$C232:$L232)&gt;3,OR('3º Saneamento'!$N232&lt;&gt;'2º Saneamento'!$N232,'3º Saneamento'!$O232&lt;&gt;'2º Saneamento'!$O232,'3º Saneamento'!$P232&lt;&gt;'2º Saneamento'!$P232)),'3º Saneamento'!E232," ")</f>
        <v xml:space="preserve"> </v>
      </c>
      <c r="F232" s="5" t="str">
        <f>IF(AND('3º Saneamento'!$O232&gt;30%,'3º Saneamento'!F232&gt;='3º Saneamento'!$P232,'3º Saneamento'!F232&lt;='3º Saneamento'!$Q232,COUNT('3º Saneamento'!$C232:$L232)&gt;3,OR('3º Saneamento'!$N232&lt;&gt;'2º Saneamento'!$N232,'3º Saneamento'!$O232&lt;&gt;'2º Saneamento'!$O232,'3º Saneamento'!$P232&lt;&gt;'2º Saneamento'!$P232)),'3º Saneamento'!F232," ")</f>
        <v xml:space="preserve"> </v>
      </c>
      <c r="G232" s="5" t="str">
        <f>IF(AND('3º Saneamento'!$O232&gt;30%,'3º Saneamento'!G232&gt;='3º Saneamento'!$P232,'3º Saneamento'!G232&lt;='3º Saneamento'!$Q232,COUNT('3º Saneamento'!$C232:$L232)&gt;3,OR('3º Saneamento'!$N232&lt;&gt;'2º Saneamento'!$N232,'3º Saneamento'!$O232&lt;&gt;'2º Saneamento'!$O232,'3º Saneamento'!$P232&lt;&gt;'2º Saneamento'!$P232)),'3º Saneamento'!G232," ")</f>
        <v xml:space="preserve"> </v>
      </c>
      <c r="H232" s="5" t="str">
        <f>IF(AND('3º Saneamento'!$O232&gt;30%,'3º Saneamento'!H232&gt;='3º Saneamento'!$P232,'3º Saneamento'!H232&lt;='3º Saneamento'!$Q232,COUNT('3º Saneamento'!$C232:$L232)&gt;3,OR('3º Saneamento'!$N232&lt;&gt;'2º Saneamento'!$N232,'3º Saneamento'!$O232&lt;&gt;'2º Saneamento'!$O232,'3º Saneamento'!$P232&lt;&gt;'2º Saneamento'!$P232)),'3º Saneamento'!H232," ")</f>
        <v xml:space="preserve"> </v>
      </c>
      <c r="I232" s="5" t="str">
        <f>IF(AND('3º Saneamento'!$O232&gt;30%,'3º Saneamento'!I232&gt;='3º Saneamento'!$P232,'3º Saneamento'!I232&lt;='3º Saneamento'!$Q232,COUNT('3º Saneamento'!$C232:$L232)&gt;3,OR('3º Saneamento'!$N232&lt;&gt;'2º Saneamento'!$N232,'3º Saneamento'!$O232&lt;&gt;'2º Saneamento'!$O232,'3º Saneamento'!$P232&lt;&gt;'2º Saneamento'!$P232)),'3º Saneamento'!I232," ")</f>
        <v xml:space="preserve"> </v>
      </c>
      <c r="J232" s="5" t="str">
        <f>IF(AND('3º Saneamento'!$O232&gt;30%,'3º Saneamento'!J232&gt;='3º Saneamento'!$P232,'3º Saneamento'!J232&lt;='3º Saneamento'!$Q232,COUNT('3º Saneamento'!$C232:$L232)&gt;3,OR('3º Saneamento'!$N232&lt;&gt;'2º Saneamento'!$N232,'3º Saneamento'!$O232&lt;&gt;'2º Saneamento'!$O232,'3º Saneamento'!$P232&lt;&gt;'2º Saneamento'!$P232)),'3º Saneamento'!J232," ")</f>
        <v xml:space="preserve"> </v>
      </c>
      <c r="K232" s="5" t="str">
        <f>IF(AND('3º Saneamento'!$O232&gt;30%,'3º Saneamento'!K232&gt;='3º Saneamento'!$P232,'3º Saneamento'!K232&lt;='3º Saneamento'!$Q232,COUNT('3º Saneamento'!$C232:$L232)&gt;3,OR('3º Saneamento'!$N232&lt;&gt;'2º Saneamento'!$N232,'3º Saneamento'!$O232&lt;&gt;'2º Saneamento'!$O232,'3º Saneamento'!$P232&lt;&gt;'2º Saneamento'!$P232)),'3º Saneamento'!K232," ")</f>
        <v xml:space="preserve"> </v>
      </c>
      <c r="L232" s="5" t="str">
        <f>IF(AND('3º Saneamento'!$O232&gt;30%,'3º Saneamento'!L232&gt;='3º Saneamento'!$P232,'3º Saneamento'!L232&lt;='3º Saneamento'!$Q232,COUNT('3º Saneamento'!$C232:$L232)&gt;3,OR('3º Saneamento'!$N232&lt;&gt;'2º Saneamento'!$N232,'3º Saneamento'!$O232&lt;&gt;'2º Saneamento'!$O232,'3º Saneamento'!$P232&lt;&gt;'2º Saneamento'!$P232)),'3º Saneamento'!L232," ")</f>
        <v xml:space="preserve"> </v>
      </c>
      <c r="M232" s="44" t="str">
        <f t="shared" si="20"/>
        <v/>
      </c>
      <c r="N232" s="7" t="str">
        <f t="shared" si="21"/>
        <v/>
      </c>
      <c r="O232" s="8" t="str">
        <f t="shared" si="22"/>
        <v/>
      </c>
      <c r="P232" s="6" t="str">
        <f t="shared" si="23"/>
        <v/>
      </c>
      <c r="Q232" s="5" t="str">
        <f t="shared" si="24"/>
        <v/>
      </c>
    </row>
    <row r="233" spans="1:17" ht="12.75" customHeight="1" x14ac:dyDescent="0.25">
      <c r="A233" s="3" t="str">
        <f>IF('Série original'!$A233&lt;&gt;"",'Série original'!$A233,"")</f>
        <v/>
      </c>
      <c r="B233" s="4" t="str">
        <f>IF('Série original'!$B233&lt;&gt;"",'Série original'!$B233,"")</f>
        <v/>
      </c>
      <c r="C233" s="5" t="str">
        <f>IF(AND('3º Saneamento'!$O233&gt;30%,'3º Saneamento'!C233&gt;='3º Saneamento'!$P233,'3º Saneamento'!C233&lt;='3º Saneamento'!$Q233,COUNT('3º Saneamento'!$C233:$L233)&gt;3,OR('3º Saneamento'!$N233&lt;&gt;'2º Saneamento'!$N233,'3º Saneamento'!$O233&lt;&gt;'2º Saneamento'!$O233,'3º Saneamento'!$P233&lt;&gt;'2º Saneamento'!$P233)),'3º Saneamento'!C233," ")</f>
        <v xml:space="preserve"> </v>
      </c>
      <c r="D233" s="5" t="str">
        <f>IF(AND('3º Saneamento'!$O233&gt;30%,'3º Saneamento'!D233&gt;='3º Saneamento'!$P233,'3º Saneamento'!D233&lt;='3º Saneamento'!$Q233,COUNT('3º Saneamento'!$C233:$L233)&gt;3,OR('3º Saneamento'!$N233&lt;&gt;'2º Saneamento'!$N233,'3º Saneamento'!$O233&lt;&gt;'2º Saneamento'!$O233,'3º Saneamento'!$P233&lt;&gt;'2º Saneamento'!$P233)),'3º Saneamento'!D233," ")</f>
        <v xml:space="preserve"> </v>
      </c>
      <c r="E233" s="5" t="str">
        <f>IF(AND('3º Saneamento'!$O233&gt;30%,'3º Saneamento'!E233&gt;='3º Saneamento'!$P233,'3º Saneamento'!E233&lt;='3º Saneamento'!$Q233,COUNT('3º Saneamento'!$C233:$L233)&gt;3,OR('3º Saneamento'!$N233&lt;&gt;'2º Saneamento'!$N233,'3º Saneamento'!$O233&lt;&gt;'2º Saneamento'!$O233,'3º Saneamento'!$P233&lt;&gt;'2º Saneamento'!$P233)),'3º Saneamento'!E233," ")</f>
        <v xml:space="preserve"> </v>
      </c>
      <c r="F233" s="5" t="str">
        <f>IF(AND('3º Saneamento'!$O233&gt;30%,'3º Saneamento'!F233&gt;='3º Saneamento'!$P233,'3º Saneamento'!F233&lt;='3º Saneamento'!$Q233,COUNT('3º Saneamento'!$C233:$L233)&gt;3,OR('3º Saneamento'!$N233&lt;&gt;'2º Saneamento'!$N233,'3º Saneamento'!$O233&lt;&gt;'2º Saneamento'!$O233,'3º Saneamento'!$P233&lt;&gt;'2º Saneamento'!$P233)),'3º Saneamento'!F233," ")</f>
        <v xml:space="preserve"> </v>
      </c>
      <c r="G233" s="5" t="str">
        <f>IF(AND('3º Saneamento'!$O233&gt;30%,'3º Saneamento'!G233&gt;='3º Saneamento'!$P233,'3º Saneamento'!G233&lt;='3º Saneamento'!$Q233,COUNT('3º Saneamento'!$C233:$L233)&gt;3,OR('3º Saneamento'!$N233&lt;&gt;'2º Saneamento'!$N233,'3º Saneamento'!$O233&lt;&gt;'2º Saneamento'!$O233,'3º Saneamento'!$P233&lt;&gt;'2º Saneamento'!$P233)),'3º Saneamento'!G233," ")</f>
        <v xml:space="preserve"> </v>
      </c>
      <c r="H233" s="5" t="str">
        <f>IF(AND('3º Saneamento'!$O233&gt;30%,'3º Saneamento'!H233&gt;='3º Saneamento'!$P233,'3º Saneamento'!H233&lt;='3º Saneamento'!$Q233,COUNT('3º Saneamento'!$C233:$L233)&gt;3,OR('3º Saneamento'!$N233&lt;&gt;'2º Saneamento'!$N233,'3º Saneamento'!$O233&lt;&gt;'2º Saneamento'!$O233,'3º Saneamento'!$P233&lt;&gt;'2º Saneamento'!$P233)),'3º Saneamento'!H233," ")</f>
        <v xml:space="preserve"> </v>
      </c>
      <c r="I233" s="5" t="str">
        <f>IF(AND('3º Saneamento'!$O233&gt;30%,'3º Saneamento'!I233&gt;='3º Saneamento'!$P233,'3º Saneamento'!I233&lt;='3º Saneamento'!$Q233,COUNT('3º Saneamento'!$C233:$L233)&gt;3,OR('3º Saneamento'!$N233&lt;&gt;'2º Saneamento'!$N233,'3º Saneamento'!$O233&lt;&gt;'2º Saneamento'!$O233,'3º Saneamento'!$P233&lt;&gt;'2º Saneamento'!$P233)),'3º Saneamento'!I233," ")</f>
        <v xml:space="preserve"> </v>
      </c>
      <c r="J233" s="5" t="str">
        <f>IF(AND('3º Saneamento'!$O233&gt;30%,'3º Saneamento'!J233&gt;='3º Saneamento'!$P233,'3º Saneamento'!J233&lt;='3º Saneamento'!$Q233,COUNT('3º Saneamento'!$C233:$L233)&gt;3,OR('3º Saneamento'!$N233&lt;&gt;'2º Saneamento'!$N233,'3º Saneamento'!$O233&lt;&gt;'2º Saneamento'!$O233,'3º Saneamento'!$P233&lt;&gt;'2º Saneamento'!$P233)),'3º Saneamento'!J233," ")</f>
        <v xml:space="preserve"> </v>
      </c>
      <c r="K233" s="5" t="str">
        <f>IF(AND('3º Saneamento'!$O233&gt;30%,'3º Saneamento'!K233&gt;='3º Saneamento'!$P233,'3º Saneamento'!K233&lt;='3º Saneamento'!$Q233,COUNT('3º Saneamento'!$C233:$L233)&gt;3,OR('3º Saneamento'!$N233&lt;&gt;'2º Saneamento'!$N233,'3º Saneamento'!$O233&lt;&gt;'2º Saneamento'!$O233,'3º Saneamento'!$P233&lt;&gt;'2º Saneamento'!$P233)),'3º Saneamento'!K233," ")</f>
        <v xml:space="preserve"> </v>
      </c>
      <c r="L233" s="5" t="str">
        <f>IF(AND('3º Saneamento'!$O233&gt;30%,'3º Saneamento'!L233&gt;='3º Saneamento'!$P233,'3º Saneamento'!L233&lt;='3º Saneamento'!$Q233,COUNT('3º Saneamento'!$C233:$L233)&gt;3,OR('3º Saneamento'!$N233&lt;&gt;'2º Saneamento'!$N233,'3º Saneamento'!$O233&lt;&gt;'2º Saneamento'!$O233,'3º Saneamento'!$P233&lt;&gt;'2º Saneamento'!$P233)),'3º Saneamento'!L233," ")</f>
        <v xml:space="preserve"> </v>
      </c>
      <c r="M233" s="44" t="str">
        <f t="shared" si="20"/>
        <v/>
      </c>
      <c r="N233" s="7" t="str">
        <f t="shared" si="21"/>
        <v/>
      </c>
      <c r="O233" s="8" t="str">
        <f t="shared" si="22"/>
        <v/>
      </c>
      <c r="P233" s="6" t="str">
        <f t="shared" si="23"/>
        <v/>
      </c>
      <c r="Q233" s="5" t="str">
        <f t="shared" si="24"/>
        <v/>
      </c>
    </row>
    <row r="234" spans="1:17" ht="12.75" customHeight="1" x14ac:dyDescent="0.25">
      <c r="A234" s="3" t="str">
        <f>IF('Série original'!$A234&lt;&gt;"",'Série original'!$A234,"")</f>
        <v/>
      </c>
      <c r="B234" s="4" t="str">
        <f>IF('Série original'!$B234&lt;&gt;"",'Série original'!$B234,"")</f>
        <v/>
      </c>
      <c r="C234" s="5" t="str">
        <f>IF(AND('3º Saneamento'!$O234&gt;30%,'3º Saneamento'!C234&gt;='3º Saneamento'!$P234,'3º Saneamento'!C234&lt;='3º Saneamento'!$Q234,COUNT('3º Saneamento'!$C234:$L234)&gt;3,OR('3º Saneamento'!$N234&lt;&gt;'2º Saneamento'!$N234,'3º Saneamento'!$O234&lt;&gt;'2º Saneamento'!$O234,'3º Saneamento'!$P234&lt;&gt;'2º Saneamento'!$P234)),'3º Saneamento'!C234," ")</f>
        <v xml:space="preserve"> </v>
      </c>
      <c r="D234" s="5" t="str">
        <f>IF(AND('3º Saneamento'!$O234&gt;30%,'3º Saneamento'!D234&gt;='3º Saneamento'!$P234,'3º Saneamento'!D234&lt;='3º Saneamento'!$Q234,COUNT('3º Saneamento'!$C234:$L234)&gt;3,OR('3º Saneamento'!$N234&lt;&gt;'2º Saneamento'!$N234,'3º Saneamento'!$O234&lt;&gt;'2º Saneamento'!$O234,'3º Saneamento'!$P234&lt;&gt;'2º Saneamento'!$P234)),'3º Saneamento'!D234," ")</f>
        <v xml:space="preserve"> </v>
      </c>
      <c r="E234" s="5" t="str">
        <f>IF(AND('3º Saneamento'!$O234&gt;30%,'3º Saneamento'!E234&gt;='3º Saneamento'!$P234,'3º Saneamento'!E234&lt;='3º Saneamento'!$Q234,COUNT('3º Saneamento'!$C234:$L234)&gt;3,OR('3º Saneamento'!$N234&lt;&gt;'2º Saneamento'!$N234,'3º Saneamento'!$O234&lt;&gt;'2º Saneamento'!$O234,'3º Saneamento'!$P234&lt;&gt;'2º Saneamento'!$P234)),'3º Saneamento'!E234," ")</f>
        <v xml:space="preserve"> </v>
      </c>
      <c r="F234" s="5" t="str">
        <f>IF(AND('3º Saneamento'!$O234&gt;30%,'3º Saneamento'!F234&gt;='3º Saneamento'!$P234,'3º Saneamento'!F234&lt;='3º Saneamento'!$Q234,COUNT('3º Saneamento'!$C234:$L234)&gt;3,OR('3º Saneamento'!$N234&lt;&gt;'2º Saneamento'!$N234,'3º Saneamento'!$O234&lt;&gt;'2º Saneamento'!$O234,'3º Saneamento'!$P234&lt;&gt;'2º Saneamento'!$P234)),'3º Saneamento'!F234," ")</f>
        <v xml:space="preserve"> </v>
      </c>
      <c r="G234" s="5" t="str">
        <f>IF(AND('3º Saneamento'!$O234&gt;30%,'3º Saneamento'!G234&gt;='3º Saneamento'!$P234,'3º Saneamento'!G234&lt;='3º Saneamento'!$Q234,COUNT('3º Saneamento'!$C234:$L234)&gt;3,OR('3º Saneamento'!$N234&lt;&gt;'2º Saneamento'!$N234,'3º Saneamento'!$O234&lt;&gt;'2º Saneamento'!$O234,'3º Saneamento'!$P234&lt;&gt;'2º Saneamento'!$P234)),'3º Saneamento'!G234," ")</f>
        <v xml:space="preserve"> </v>
      </c>
      <c r="H234" s="5" t="str">
        <f>IF(AND('3º Saneamento'!$O234&gt;30%,'3º Saneamento'!H234&gt;='3º Saneamento'!$P234,'3º Saneamento'!H234&lt;='3º Saneamento'!$Q234,COUNT('3º Saneamento'!$C234:$L234)&gt;3,OR('3º Saneamento'!$N234&lt;&gt;'2º Saneamento'!$N234,'3º Saneamento'!$O234&lt;&gt;'2º Saneamento'!$O234,'3º Saneamento'!$P234&lt;&gt;'2º Saneamento'!$P234)),'3º Saneamento'!H234," ")</f>
        <v xml:space="preserve"> </v>
      </c>
      <c r="I234" s="5" t="str">
        <f>IF(AND('3º Saneamento'!$O234&gt;30%,'3º Saneamento'!I234&gt;='3º Saneamento'!$P234,'3º Saneamento'!I234&lt;='3º Saneamento'!$Q234,COUNT('3º Saneamento'!$C234:$L234)&gt;3,OR('3º Saneamento'!$N234&lt;&gt;'2º Saneamento'!$N234,'3º Saneamento'!$O234&lt;&gt;'2º Saneamento'!$O234,'3º Saneamento'!$P234&lt;&gt;'2º Saneamento'!$P234)),'3º Saneamento'!I234," ")</f>
        <v xml:space="preserve"> </v>
      </c>
      <c r="J234" s="5" t="str">
        <f>IF(AND('3º Saneamento'!$O234&gt;30%,'3º Saneamento'!J234&gt;='3º Saneamento'!$P234,'3º Saneamento'!J234&lt;='3º Saneamento'!$Q234,COUNT('3º Saneamento'!$C234:$L234)&gt;3,OR('3º Saneamento'!$N234&lt;&gt;'2º Saneamento'!$N234,'3º Saneamento'!$O234&lt;&gt;'2º Saneamento'!$O234,'3º Saneamento'!$P234&lt;&gt;'2º Saneamento'!$P234)),'3º Saneamento'!J234," ")</f>
        <v xml:space="preserve"> </v>
      </c>
      <c r="K234" s="5" t="str">
        <f>IF(AND('3º Saneamento'!$O234&gt;30%,'3º Saneamento'!K234&gt;='3º Saneamento'!$P234,'3º Saneamento'!K234&lt;='3º Saneamento'!$Q234,COUNT('3º Saneamento'!$C234:$L234)&gt;3,OR('3º Saneamento'!$N234&lt;&gt;'2º Saneamento'!$N234,'3º Saneamento'!$O234&lt;&gt;'2º Saneamento'!$O234,'3º Saneamento'!$P234&lt;&gt;'2º Saneamento'!$P234)),'3º Saneamento'!K234," ")</f>
        <v xml:space="preserve"> </v>
      </c>
      <c r="L234" s="5" t="str">
        <f>IF(AND('3º Saneamento'!$O234&gt;30%,'3º Saneamento'!L234&gt;='3º Saneamento'!$P234,'3º Saneamento'!L234&lt;='3º Saneamento'!$Q234,COUNT('3º Saneamento'!$C234:$L234)&gt;3,OR('3º Saneamento'!$N234&lt;&gt;'2º Saneamento'!$N234,'3º Saneamento'!$O234&lt;&gt;'2º Saneamento'!$O234,'3º Saneamento'!$P234&lt;&gt;'2º Saneamento'!$P234)),'3º Saneamento'!L234," ")</f>
        <v xml:space="preserve"> </v>
      </c>
      <c r="M234" s="44" t="str">
        <f t="shared" si="20"/>
        <v/>
      </c>
      <c r="N234" s="7" t="str">
        <f t="shared" si="21"/>
        <v/>
      </c>
      <c r="O234" s="8" t="str">
        <f t="shared" si="22"/>
        <v/>
      </c>
      <c r="P234" s="6" t="str">
        <f t="shared" si="23"/>
        <v/>
      </c>
      <c r="Q234" s="5" t="str">
        <f t="shared" si="24"/>
        <v/>
      </c>
    </row>
    <row r="235" spans="1:17" ht="12.75" customHeight="1" x14ac:dyDescent="0.25">
      <c r="A235" s="3" t="str">
        <f>IF('Série original'!$A235&lt;&gt;"",'Série original'!$A235,"")</f>
        <v/>
      </c>
      <c r="B235" s="4" t="str">
        <f>IF('Série original'!$B235&lt;&gt;"",'Série original'!$B235,"")</f>
        <v/>
      </c>
      <c r="C235" s="5" t="str">
        <f>IF(AND('3º Saneamento'!$O235&gt;30%,'3º Saneamento'!C235&gt;='3º Saneamento'!$P235,'3º Saneamento'!C235&lt;='3º Saneamento'!$Q235,COUNT('3º Saneamento'!$C235:$L235)&gt;3,OR('3º Saneamento'!$N235&lt;&gt;'2º Saneamento'!$N235,'3º Saneamento'!$O235&lt;&gt;'2º Saneamento'!$O235,'3º Saneamento'!$P235&lt;&gt;'2º Saneamento'!$P235)),'3º Saneamento'!C235," ")</f>
        <v xml:space="preserve"> </v>
      </c>
      <c r="D235" s="5" t="str">
        <f>IF(AND('3º Saneamento'!$O235&gt;30%,'3º Saneamento'!D235&gt;='3º Saneamento'!$P235,'3º Saneamento'!D235&lt;='3º Saneamento'!$Q235,COUNT('3º Saneamento'!$C235:$L235)&gt;3,OR('3º Saneamento'!$N235&lt;&gt;'2º Saneamento'!$N235,'3º Saneamento'!$O235&lt;&gt;'2º Saneamento'!$O235,'3º Saneamento'!$P235&lt;&gt;'2º Saneamento'!$P235)),'3º Saneamento'!D235," ")</f>
        <v xml:space="preserve"> </v>
      </c>
      <c r="E235" s="5" t="str">
        <f>IF(AND('3º Saneamento'!$O235&gt;30%,'3º Saneamento'!E235&gt;='3º Saneamento'!$P235,'3º Saneamento'!E235&lt;='3º Saneamento'!$Q235,COUNT('3º Saneamento'!$C235:$L235)&gt;3,OR('3º Saneamento'!$N235&lt;&gt;'2º Saneamento'!$N235,'3º Saneamento'!$O235&lt;&gt;'2º Saneamento'!$O235,'3º Saneamento'!$P235&lt;&gt;'2º Saneamento'!$P235)),'3º Saneamento'!E235," ")</f>
        <v xml:space="preserve"> </v>
      </c>
      <c r="F235" s="5" t="str">
        <f>IF(AND('3º Saneamento'!$O235&gt;30%,'3º Saneamento'!F235&gt;='3º Saneamento'!$P235,'3º Saneamento'!F235&lt;='3º Saneamento'!$Q235,COUNT('3º Saneamento'!$C235:$L235)&gt;3,OR('3º Saneamento'!$N235&lt;&gt;'2º Saneamento'!$N235,'3º Saneamento'!$O235&lt;&gt;'2º Saneamento'!$O235,'3º Saneamento'!$P235&lt;&gt;'2º Saneamento'!$P235)),'3º Saneamento'!F235," ")</f>
        <v xml:space="preserve"> </v>
      </c>
      <c r="G235" s="5" t="str">
        <f>IF(AND('3º Saneamento'!$O235&gt;30%,'3º Saneamento'!G235&gt;='3º Saneamento'!$P235,'3º Saneamento'!G235&lt;='3º Saneamento'!$Q235,COUNT('3º Saneamento'!$C235:$L235)&gt;3,OR('3º Saneamento'!$N235&lt;&gt;'2º Saneamento'!$N235,'3º Saneamento'!$O235&lt;&gt;'2º Saneamento'!$O235,'3º Saneamento'!$P235&lt;&gt;'2º Saneamento'!$P235)),'3º Saneamento'!G235," ")</f>
        <v xml:space="preserve"> </v>
      </c>
      <c r="H235" s="5" t="str">
        <f>IF(AND('3º Saneamento'!$O235&gt;30%,'3º Saneamento'!H235&gt;='3º Saneamento'!$P235,'3º Saneamento'!H235&lt;='3º Saneamento'!$Q235,COUNT('3º Saneamento'!$C235:$L235)&gt;3,OR('3º Saneamento'!$N235&lt;&gt;'2º Saneamento'!$N235,'3º Saneamento'!$O235&lt;&gt;'2º Saneamento'!$O235,'3º Saneamento'!$P235&lt;&gt;'2º Saneamento'!$P235)),'3º Saneamento'!H235," ")</f>
        <v xml:space="preserve"> </v>
      </c>
      <c r="I235" s="5" t="str">
        <f>IF(AND('3º Saneamento'!$O235&gt;30%,'3º Saneamento'!I235&gt;='3º Saneamento'!$P235,'3º Saneamento'!I235&lt;='3º Saneamento'!$Q235,COUNT('3º Saneamento'!$C235:$L235)&gt;3,OR('3º Saneamento'!$N235&lt;&gt;'2º Saneamento'!$N235,'3º Saneamento'!$O235&lt;&gt;'2º Saneamento'!$O235,'3º Saneamento'!$P235&lt;&gt;'2º Saneamento'!$P235)),'3º Saneamento'!I235," ")</f>
        <v xml:space="preserve"> </v>
      </c>
      <c r="J235" s="5" t="str">
        <f>IF(AND('3º Saneamento'!$O235&gt;30%,'3º Saneamento'!J235&gt;='3º Saneamento'!$P235,'3º Saneamento'!J235&lt;='3º Saneamento'!$Q235,COUNT('3º Saneamento'!$C235:$L235)&gt;3,OR('3º Saneamento'!$N235&lt;&gt;'2º Saneamento'!$N235,'3º Saneamento'!$O235&lt;&gt;'2º Saneamento'!$O235,'3º Saneamento'!$P235&lt;&gt;'2º Saneamento'!$P235)),'3º Saneamento'!J235," ")</f>
        <v xml:space="preserve"> </v>
      </c>
      <c r="K235" s="5" t="str">
        <f>IF(AND('3º Saneamento'!$O235&gt;30%,'3º Saneamento'!K235&gt;='3º Saneamento'!$P235,'3º Saneamento'!K235&lt;='3º Saneamento'!$Q235,COUNT('3º Saneamento'!$C235:$L235)&gt;3,OR('3º Saneamento'!$N235&lt;&gt;'2º Saneamento'!$N235,'3º Saneamento'!$O235&lt;&gt;'2º Saneamento'!$O235,'3º Saneamento'!$P235&lt;&gt;'2º Saneamento'!$P235)),'3º Saneamento'!K235," ")</f>
        <v xml:space="preserve"> </v>
      </c>
      <c r="L235" s="5" t="str">
        <f>IF(AND('3º Saneamento'!$O235&gt;30%,'3º Saneamento'!L235&gt;='3º Saneamento'!$P235,'3º Saneamento'!L235&lt;='3º Saneamento'!$Q235,COUNT('3º Saneamento'!$C235:$L235)&gt;3,OR('3º Saneamento'!$N235&lt;&gt;'2º Saneamento'!$N235,'3º Saneamento'!$O235&lt;&gt;'2º Saneamento'!$O235,'3º Saneamento'!$P235&lt;&gt;'2º Saneamento'!$P235)),'3º Saneamento'!L235," ")</f>
        <v xml:space="preserve"> </v>
      </c>
      <c r="M235" s="44" t="str">
        <f t="shared" si="20"/>
        <v/>
      </c>
      <c r="N235" s="7" t="str">
        <f t="shared" si="21"/>
        <v/>
      </c>
      <c r="O235" s="8" t="str">
        <f t="shared" si="22"/>
        <v/>
      </c>
      <c r="P235" s="6" t="str">
        <f t="shared" si="23"/>
        <v/>
      </c>
      <c r="Q235" s="5" t="str">
        <f t="shared" si="24"/>
        <v/>
      </c>
    </row>
    <row r="236" spans="1:17" ht="12.75" customHeight="1" x14ac:dyDescent="0.25">
      <c r="A236" s="3" t="str">
        <f>IF('Série original'!$A236&lt;&gt;"",'Série original'!$A236,"")</f>
        <v/>
      </c>
      <c r="B236" s="4" t="str">
        <f>IF('Série original'!$B236&lt;&gt;"",'Série original'!$B236,"")</f>
        <v/>
      </c>
      <c r="C236" s="5" t="str">
        <f>IF(AND('3º Saneamento'!$O236&gt;30%,'3º Saneamento'!C236&gt;='3º Saneamento'!$P236,'3º Saneamento'!C236&lt;='3º Saneamento'!$Q236,COUNT('3º Saneamento'!$C236:$L236)&gt;3,OR('3º Saneamento'!$N236&lt;&gt;'2º Saneamento'!$N236,'3º Saneamento'!$O236&lt;&gt;'2º Saneamento'!$O236,'3º Saneamento'!$P236&lt;&gt;'2º Saneamento'!$P236)),'3º Saneamento'!C236," ")</f>
        <v xml:space="preserve"> </v>
      </c>
      <c r="D236" s="5" t="str">
        <f>IF(AND('3º Saneamento'!$O236&gt;30%,'3º Saneamento'!D236&gt;='3º Saneamento'!$P236,'3º Saneamento'!D236&lt;='3º Saneamento'!$Q236,COUNT('3º Saneamento'!$C236:$L236)&gt;3,OR('3º Saneamento'!$N236&lt;&gt;'2º Saneamento'!$N236,'3º Saneamento'!$O236&lt;&gt;'2º Saneamento'!$O236,'3º Saneamento'!$P236&lt;&gt;'2º Saneamento'!$P236)),'3º Saneamento'!D236," ")</f>
        <v xml:space="preserve"> </v>
      </c>
      <c r="E236" s="5" t="str">
        <f>IF(AND('3º Saneamento'!$O236&gt;30%,'3º Saneamento'!E236&gt;='3º Saneamento'!$P236,'3º Saneamento'!E236&lt;='3º Saneamento'!$Q236,COUNT('3º Saneamento'!$C236:$L236)&gt;3,OR('3º Saneamento'!$N236&lt;&gt;'2º Saneamento'!$N236,'3º Saneamento'!$O236&lt;&gt;'2º Saneamento'!$O236,'3º Saneamento'!$P236&lt;&gt;'2º Saneamento'!$P236)),'3º Saneamento'!E236," ")</f>
        <v xml:space="preserve"> </v>
      </c>
      <c r="F236" s="5" t="str">
        <f>IF(AND('3º Saneamento'!$O236&gt;30%,'3º Saneamento'!F236&gt;='3º Saneamento'!$P236,'3º Saneamento'!F236&lt;='3º Saneamento'!$Q236,COUNT('3º Saneamento'!$C236:$L236)&gt;3,OR('3º Saneamento'!$N236&lt;&gt;'2º Saneamento'!$N236,'3º Saneamento'!$O236&lt;&gt;'2º Saneamento'!$O236,'3º Saneamento'!$P236&lt;&gt;'2º Saneamento'!$P236)),'3º Saneamento'!F236," ")</f>
        <v xml:space="preserve"> </v>
      </c>
      <c r="G236" s="5" t="str">
        <f>IF(AND('3º Saneamento'!$O236&gt;30%,'3º Saneamento'!G236&gt;='3º Saneamento'!$P236,'3º Saneamento'!G236&lt;='3º Saneamento'!$Q236,COUNT('3º Saneamento'!$C236:$L236)&gt;3,OR('3º Saneamento'!$N236&lt;&gt;'2º Saneamento'!$N236,'3º Saneamento'!$O236&lt;&gt;'2º Saneamento'!$O236,'3º Saneamento'!$P236&lt;&gt;'2º Saneamento'!$P236)),'3º Saneamento'!G236," ")</f>
        <v xml:space="preserve"> </v>
      </c>
      <c r="H236" s="5" t="str">
        <f>IF(AND('3º Saneamento'!$O236&gt;30%,'3º Saneamento'!H236&gt;='3º Saneamento'!$P236,'3º Saneamento'!H236&lt;='3º Saneamento'!$Q236,COUNT('3º Saneamento'!$C236:$L236)&gt;3,OR('3º Saneamento'!$N236&lt;&gt;'2º Saneamento'!$N236,'3º Saneamento'!$O236&lt;&gt;'2º Saneamento'!$O236,'3º Saneamento'!$P236&lt;&gt;'2º Saneamento'!$P236)),'3º Saneamento'!H236," ")</f>
        <v xml:space="preserve"> </v>
      </c>
      <c r="I236" s="5" t="str">
        <f>IF(AND('3º Saneamento'!$O236&gt;30%,'3º Saneamento'!I236&gt;='3º Saneamento'!$P236,'3º Saneamento'!I236&lt;='3º Saneamento'!$Q236,COUNT('3º Saneamento'!$C236:$L236)&gt;3,OR('3º Saneamento'!$N236&lt;&gt;'2º Saneamento'!$N236,'3º Saneamento'!$O236&lt;&gt;'2º Saneamento'!$O236,'3º Saneamento'!$P236&lt;&gt;'2º Saneamento'!$P236)),'3º Saneamento'!I236," ")</f>
        <v xml:space="preserve"> </v>
      </c>
      <c r="J236" s="5" t="str">
        <f>IF(AND('3º Saneamento'!$O236&gt;30%,'3º Saneamento'!J236&gt;='3º Saneamento'!$P236,'3º Saneamento'!J236&lt;='3º Saneamento'!$Q236,COUNT('3º Saneamento'!$C236:$L236)&gt;3,OR('3º Saneamento'!$N236&lt;&gt;'2º Saneamento'!$N236,'3º Saneamento'!$O236&lt;&gt;'2º Saneamento'!$O236,'3º Saneamento'!$P236&lt;&gt;'2º Saneamento'!$P236)),'3º Saneamento'!J236," ")</f>
        <v xml:space="preserve"> </v>
      </c>
      <c r="K236" s="5" t="str">
        <f>IF(AND('3º Saneamento'!$O236&gt;30%,'3º Saneamento'!K236&gt;='3º Saneamento'!$P236,'3º Saneamento'!K236&lt;='3º Saneamento'!$Q236,COUNT('3º Saneamento'!$C236:$L236)&gt;3,OR('3º Saneamento'!$N236&lt;&gt;'2º Saneamento'!$N236,'3º Saneamento'!$O236&lt;&gt;'2º Saneamento'!$O236,'3º Saneamento'!$P236&lt;&gt;'2º Saneamento'!$P236)),'3º Saneamento'!K236," ")</f>
        <v xml:space="preserve"> </v>
      </c>
      <c r="L236" s="5" t="str">
        <f>IF(AND('3º Saneamento'!$O236&gt;30%,'3º Saneamento'!L236&gt;='3º Saneamento'!$P236,'3º Saneamento'!L236&lt;='3º Saneamento'!$Q236,COUNT('3º Saneamento'!$C236:$L236)&gt;3,OR('3º Saneamento'!$N236&lt;&gt;'2º Saneamento'!$N236,'3º Saneamento'!$O236&lt;&gt;'2º Saneamento'!$O236,'3º Saneamento'!$P236&lt;&gt;'2º Saneamento'!$P236)),'3º Saneamento'!L236," ")</f>
        <v xml:space="preserve"> </v>
      </c>
      <c r="M236" s="44" t="str">
        <f t="shared" si="20"/>
        <v/>
      </c>
      <c r="N236" s="7" t="str">
        <f t="shared" si="21"/>
        <v/>
      </c>
      <c r="O236" s="8" t="str">
        <f t="shared" si="22"/>
        <v/>
      </c>
      <c r="P236" s="6" t="str">
        <f t="shared" si="23"/>
        <v/>
      </c>
      <c r="Q236" s="5" t="str">
        <f t="shared" si="24"/>
        <v/>
      </c>
    </row>
    <row r="237" spans="1:17" ht="12.75" customHeight="1" x14ac:dyDescent="0.25">
      <c r="A237" s="3" t="str">
        <f>IF('Série original'!$A237&lt;&gt;"",'Série original'!$A237,"")</f>
        <v/>
      </c>
      <c r="B237" s="4" t="str">
        <f>IF('Série original'!$B237&lt;&gt;"",'Série original'!$B237,"")</f>
        <v/>
      </c>
      <c r="C237" s="5" t="str">
        <f>IF(AND('3º Saneamento'!$O237&gt;30%,'3º Saneamento'!C237&gt;='3º Saneamento'!$P237,'3º Saneamento'!C237&lt;='3º Saneamento'!$Q237,COUNT('3º Saneamento'!$C237:$L237)&gt;3,OR('3º Saneamento'!$N237&lt;&gt;'2º Saneamento'!$N237,'3º Saneamento'!$O237&lt;&gt;'2º Saneamento'!$O237,'3º Saneamento'!$P237&lt;&gt;'2º Saneamento'!$P237)),'3º Saneamento'!C237," ")</f>
        <v xml:space="preserve"> </v>
      </c>
      <c r="D237" s="5" t="str">
        <f>IF(AND('3º Saneamento'!$O237&gt;30%,'3º Saneamento'!D237&gt;='3º Saneamento'!$P237,'3º Saneamento'!D237&lt;='3º Saneamento'!$Q237,COUNT('3º Saneamento'!$C237:$L237)&gt;3,OR('3º Saneamento'!$N237&lt;&gt;'2º Saneamento'!$N237,'3º Saneamento'!$O237&lt;&gt;'2º Saneamento'!$O237,'3º Saneamento'!$P237&lt;&gt;'2º Saneamento'!$P237)),'3º Saneamento'!D237," ")</f>
        <v xml:space="preserve"> </v>
      </c>
      <c r="E237" s="5" t="str">
        <f>IF(AND('3º Saneamento'!$O237&gt;30%,'3º Saneamento'!E237&gt;='3º Saneamento'!$P237,'3º Saneamento'!E237&lt;='3º Saneamento'!$Q237,COUNT('3º Saneamento'!$C237:$L237)&gt;3,OR('3º Saneamento'!$N237&lt;&gt;'2º Saneamento'!$N237,'3º Saneamento'!$O237&lt;&gt;'2º Saneamento'!$O237,'3º Saneamento'!$P237&lt;&gt;'2º Saneamento'!$P237)),'3º Saneamento'!E237," ")</f>
        <v xml:space="preserve"> </v>
      </c>
      <c r="F237" s="5" t="str">
        <f>IF(AND('3º Saneamento'!$O237&gt;30%,'3º Saneamento'!F237&gt;='3º Saneamento'!$P237,'3º Saneamento'!F237&lt;='3º Saneamento'!$Q237,COUNT('3º Saneamento'!$C237:$L237)&gt;3,OR('3º Saneamento'!$N237&lt;&gt;'2º Saneamento'!$N237,'3º Saneamento'!$O237&lt;&gt;'2º Saneamento'!$O237,'3º Saneamento'!$P237&lt;&gt;'2º Saneamento'!$P237)),'3º Saneamento'!F237," ")</f>
        <v xml:space="preserve"> </v>
      </c>
      <c r="G237" s="5" t="str">
        <f>IF(AND('3º Saneamento'!$O237&gt;30%,'3º Saneamento'!G237&gt;='3º Saneamento'!$P237,'3º Saneamento'!G237&lt;='3º Saneamento'!$Q237,COUNT('3º Saneamento'!$C237:$L237)&gt;3,OR('3º Saneamento'!$N237&lt;&gt;'2º Saneamento'!$N237,'3º Saneamento'!$O237&lt;&gt;'2º Saneamento'!$O237,'3º Saneamento'!$P237&lt;&gt;'2º Saneamento'!$P237)),'3º Saneamento'!G237," ")</f>
        <v xml:space="preserve"> </v>
      </c>
      <c r="H237" s="5" t="str">
        <f>IF(AND('3º Saneamento'!$O237&gt;30%,'3º Saneamento'!H237&gt;='3º Saneamento'!$P237,'3º Saneamento'!H237&lt;='3º Saneamento'!$Q237,COUNT('3º Saneamento'!$C237:$L237)&gt;3,OR('3º Saneamento'!$N237&lt;&gt;'2º Saneamento'!$N237,'3º Saneamento'!$O237&lt;&gt;'2º Saneamento'!$O237,'3º Saneamento'!$P237&lt;&gt;'2º Saneamento'!$P237)),'3º Saneamento'!H237," ")</f>
        <v xml:space="preserve"> </v>
      </c>
      <c r="I237" s="5" t="str">
        <f>IF(AND('3º Saneamento'!$O237&gt;30%,'3º Saneamento'!I237&gt;='3º Saneamento'!$P237,'3º Saneamento'!I237&lt;='3º Saneamento'!$Q237,COUNT('3º Saneamento'!$C237:$L237)&gt;3,OR('3º Saneamento'!$N237&lt;&gt;'2º Saneamento'!$N237,'3º Saneamento'!$O237&lt;&gt;'2º Saneamento'!$O237,'3º Saneamento'!$P237&lt;&gt;'2º Saneamento'!$P237)),'3º Saneamento'!I237," ")</f>
        <v xml:space="preserve"> </v>
      </c>
      <c r="J237" s="5" t="str">
        <f>IF(AND('3º Saneamento'!$O237&gt;30%,'3º Saneamento'!J237&gt;='3º Saneamento'!$P237,'3º Saneamento'!J237&lt;='3º Saneamento'!$Q237,COUNT('3º Saneamento'!$C237:$L237)&gt;3,OR('3º Saneamento'!$N237&lt;&gt;'2º Saneamento'!$N237,'3º Saneamento'!$O237&lt;&gt;'2º Saneamento'!$O237,'3º Saneamento'!$P237&lt;&gt;'2º Saneamento'!$P237)),'3º Saneamento'!J237," ")</f>
        <v xml:space="preserve"> </v>
      </c>
      <c r="K237" s="5" t="str">
        <f>IF(AND('3º Saneamento'!$O237&gt;30%,'3º Saneamento'!K237&gt;='3º Saneamento'!$P237,'3º Saneamento'!K237&lt;='3º Saneamento'!$Q237,COUNT('3º Saneamento'!$C237:$L237)&gt;3,OR('3º Saneamento'!$N237&lt;&gt;'2º Saneamento'!$N237,'3º Saneamento'!$O237&lt;&gt;'2º Saneamento'!$O237,'3º Saneamento'!$P237&lt;&gt;'2º Saneamento'!$P237)),'3º Saneamento'!K237," ")</f>
        <v xml:space="preserve"> </v>
      </c>
      <c r="L237" s="5" t="str">
        <f>IF(AND('3º Saneamento'!$O237&gt;30%,'3º Saneamento'!L237&gt;='3º Saneamento'!$P237,'3º Saneamento'!L237&lt;='3º Saneamento'!$Q237,COUNT('3º Saneamento'!$C237:$L237)&gt;3,OR('3º Saneamento'!$N237&lt;&gt;'2º Saneamento'!$N237,'3º Saneamento'!$O237&lt;&gt;'2º Saneamento'!$O237,'3º Saneamento'!$P237&lt;&gt;'2º Saneamento'!$P237)),'3º Saneamento'!L237," ")</f>
        <v xml:space="preserve"> </v>
      </c>
      <c r="M237" s="44" t="str">
        <f t="shared" si="20"/>
        <v/>
      </c>
      <c r="N237" s="7" t="str">
        <f t="shared" si="21"/>
        <v/>
      </c>
      <c r="O237" s="8" t="str">
        <f t="shared" si="22"/>
        <v/>
      </c>
      <c r="P237" s="6" t="str">
        <f t="shared" si="23"/>
        <v/>
      </c>
      <c r="Q237" s="5" t="str">
        <f t="shared" si="24"/>
        <v/>
      </c>
    </row>
    <row r="238" spans="1:17" ht="12.75" customHeight="1" x14ac:dyDescent="0.25">
      <c r="A238" s="3" t="str">
        <f>IF('Série original'!$A238&lt;&gt;"",'Série original'!$A238,"")</f>
        <v/>
      </c>
      <c r="B238" s="4" t="str">
        <f>IF('Série original'!$B238&lt;&gt;"",'Série original'!$B238,"")</f>
        <v/>
      </c>
      <c r="C238" s="5" t="str">
        <f>IF(AND('3º Saneamento'!$O238&gt;30%,'3º Saneamento'!C238&gt;='3º Saneamento'!$P238,'3º Saneamento'!C238&lt;='3º Saneamento'!$Q238,COUNT('3º Saneamento'!$C238:$L238)&gt;3,OR('3º Saneamento'!$N238&lt;&gt;'2º Saneamento'!$N238,'3º Saneamento'!$O238&lt;&gt;'2º Saneamento'!$O238,'3º Saneamento'!$P238&lt;&gt;'2º Saneamento'!$P238)),'3º Saneamento'!C238," ")</f>
        <v xml:space="preserve"> </v>
      </c>
      <c r="D238" s="5" t="str">
        <f>IF(AND('3º Saneamento'!$O238&gt;30%,'3º Saneamento'!D238&gt;='3º Saneamento'!$P238,'3º Saneamento'!D238&lt;='3º Saneamento'!$Q238,COUNT('3º Saneamento'!$C238:$L238)&gt;3,OR('3º Saneamento'!$N238&lt;&gt;'2º Saneamento'!$N238,'3º Saneamento'!$O238&lt;&gt;'2º Saneamento'!$O238,'3º Saneamento'!$P238&lt;&gt;'2º Saneamento'!$P238)),'3º Saneamento'!D238," ")</f>
        <v xml:space="preserve"> </v>
      </c>
      <c r="E238" s="5" t="str">
        <f>IF(AND('3º Saneamento'!$O238&gt;30%,'3º Saneamento'!E238&gt;='3º Saneamento'!$P238,'3º Saneamento'!E238&lt;='3º Saneamento'!$Q238,COUNT('3º Saneamento'!$C238:$L238)&gt;3,OR('3º Saneamento'!$N238&lt;&gt;'2º Saneamento'!$N238,'3º Saneamento'!$O238&lt;&gt;'2º Saneamento'!$O238,'3º Saneamento'!$P238&lt;&gt;'2º Saneamento'!$P238)),'3º Saneamento'!E238," ")</f>
        <v xml:space="preserve"> </v>
      </c>
      <c r="F238" s="5" t="str">
        <f>IF(AND('3º Saneamento'!$O238&gt;30%,'3º Saneamento'!F238&gt;='3º Saneamento'!$P238,'3º Saneamento'!F238&lt;='3º Saneamento'!$Q238,COUNT('3º Saneamento'!$C238:$L238)&gt;3,OR('3º Saneamento'!$N238&lt;&gt;'2º Saneamento'!$N238,'3º Saneamento'!$O238&lt;&gt;'2º Saneamento'!$O238,'3º Saneamento'!$P238&lt;&gt;'2º Saneamento'!$P238)),'3º Saneamento'!F238," ")</f>
        <v xml:space="preserve"> </v>
      </c>
      <c r="G238" s="5" t="str">
        <f>IF(AND('3º Saneamento'!$O238&gt;30%,'3º Saneamento'!G238&gt;='3º Saneamento'!$P238,'3º Saneamento'!G238&lt;='3º Saneamento'!$Q238,COUNT('3º Saneamento'!$C238:$L238)&gt;3,OR('3º Saneamento'!$N238&lt;&gt;'2º Saneamento'!$N238,'3º Saneamento'!$O238&lt;&gt;'2º Saneamento'!$O238,'3º Saneamento'!$P238&lt;&gt;'2º Saneamento'!$P238)),'3º Saneamento'!G238," ")</f>
        <v xml:space="preserve"> </v>
      </c>
      <c r="H238" s="5" t="str">
        <f>IF(AND('3º Saneamento'!$O238&gt;30%,'3º Saneamento'!H238&gt;='3º Saneamento'!$P238,'3º Saneamento'!H238&lt;='3º Saneamento'!$Q238,COUNT('3º Saneamento'!$C238:$L238)&gt;3,OR('3º Saneamento'!$N238&lt;&gt;'2º Saneamento'!$N238,'3º Saneamento'!$O238&lt;&gt;'2º Saneamento'!$O238,'3º Saneamento'!$P238&lt;&gt;'2º Saneamento'!$P238)),'3º Saneamento'!H238," ")</f>
        <v xml:space="preserve"> </v>
      </c>
      <c r="I238" s="5" t="str">
        <f>IF(AND('3º Saneamento'!$O238&gt;30%,'3º Saneamento'!I238&gt;='3º Saneamento'!$P238,'3º Saneamento'!I238&lt;='3º Saneamento'!$Q238,COUNT('3º Saneamento'!$C238:$L238)&gt;3,OR('3º Saneamento'!$N238&lt;&gt;'2º Saneamento'!$N238,'3º Saneamento'!$O238&lt;&gt;'2º Saneamento'!$O238,'3º Saneamento'!$P238&lt;&gt;'2º Saneamento'!$P238)),'3º Saneamento'!I238," ")</f>
        <v xml:space="preserve"> </v>
      </c>
      <c r="J238" s="5" t="str">
        <f>IF(AND('3º Saneamento'!$O238&gt;30%,'3º Saneamento'!J238&gt;='3º Saneamento'!$P238,'3º Saneamento'!J238&lt;='3º Saneamento'!$Q238,COUNT('3º Saneamento'!$C238:$L238)&gt;3,OR('3º Saneamento'!$N238&lt;&gt;'2º Saneamento'!$N238,'3º Saneamento'!$O238&lt;&gt;'2º Saneamento'!$O238,'3º Saneamento'!$P238&lt;&gt;'2º Saneamento'!$P238)),'3º Saneamento'!J238," ")</f>
        <v xml:space="preserve"> </v>
      </c>
      <c r="K238" s="5" t="str">
        <f>IF(AND('3º Saneamento'!$O238&gt;30%,'3º Saneamento'!K238&gt;='3º Saneamento'!$P238,'3º Saneamento'!K238&lt;='3º Saneamento'!$Q238,COUNT('3º Saneamento'!$C238:$L238)&gt;3,OR('3º Saneamento'!$N238&lt;&gt;'2º Saneamento'!$N238,'3º Saneamento'!$O238&lt;&gt;'2º Saneamento'!$O238,'3º Saneamento'!$P238&lt;&gt;'2º Saneamento'!$P238)),'3º Saneamento'!K238," ")</f>
        <v xml:space="preserve"> </v>
      </c>
      <c r="L238" s="5" t="str">
        <f>IF(AND('3º Saneamento'!$O238&gt;30%,'3º Saneamento'!L238&gt;='3º Saneamento'!$P238,'3º Saneamento'!L238&lt;='3º Saneamento'!$Q238,COUNT('3º Saneamento'!$C238:$L238)&gt;3,OR('3º Saneamento'!$N238&lt;&gt;'2º Saneamento'!$N238,'3º Saneamento'!$O238&lt;&gt;'2º Saneamento'!$O238,'3º Saneamento'!$P238&lt;&gt;'2º Saneamento'!$P238)),'3º Saneamento'!L238," ")</f>
        <v xml:space="preserve"> </v>
      </c>
      <c r="M238" s="44" t="str">
        <f t="shared" si="20"/>
        <v/>
      </c>
      <c r="N238" s="7" t="str">
        <f t="shared" si="21"/>
        <v/>
      </c>
      <c r="O238" s="8" t="str">
        <f t="shared" si="22"/>
        <v/>
      </c>
      <c r="P238" s="6" t="str">
        <f t="shared" si="23"/>
        <v/>
      </c>
      <c r="Q238" s="5" t="str">
        <f t="shared" si="24"/>
        <v/>
      </c>
    </row>
    <row r="239" spans="1:17" ht="12.75" customHeight="1" x14ac:dyDescent="0.25">
      <c r="A239" s="3" t="str">
        <f>IF('Série original'!$A239&lt;&gt;"",'Série original'!$A239,"")</f>
        <v/>
      </c>
      <c r="B239" s="4" t="str">
        <f>IF('Série original'!$B239&lt;&gt;"",'Série original'!$B239,"")</f>
        <v/>
      </c>
      <c r="C239" s="5" t="str">
        <f>IF(AND('3º Saneamento'!$O239&gt;30%,'3º Saneamento'!C239&gt;='3º Saneamento'!$P239,'3º Saneamento'!C239&lt;='3º Saneamento'!$Q239,COUNT('3º Saneamento'!$C239:$L239)&gt;3,OR('3º Saneamento'!$N239&lt;&gt;'2º Saneamento'!$N239,'3º Saneamento'!$O239&lt;&gt;'2º Saneamento'!$O239,'3º Saneamento'!$P239&lt;&gt;'2º Saneamento'!$P239)),'3º Saneamento'!C239," ")</f>
        <v xml:space="preserve"> </v>
      </c>
      <c r="D239" s="5" t="str">
        <f>IF(AND('3º Saneamento'!$O239&gt;30%,'3º Saneamento'!D239&gt;='3º Saneamento'!$P239,'3º Saneamento'!D239&lt;='3º Saneamento'!$Q239,COUNT('3º Saneamento'!$C239:$L239)&gt;3,OR('3º Saneamento'!$N239&lt;&gt;'2º Saneamento'!$N239,'3º Saneamento'!$O239&lt;&gt;'2º Saneamento'!$O239,'3º Saneamento'!$P239&lt;&gt;'2º Saneamento'!$P239)),'3º Saneamento'!D239," ")</f>
        <v xml:space="preserve"> </v>
      </c>
      <c r="E239" s="5" t="str">
        <f>IF(AND('3º Saneamento'!$O239&gt;30%,'3º Saneamento'!E239&gt;='3º Saneamento'!$P239,'3º Saneamento'!E239&lt;='3º Saneamento'!$Q239,COUNT('3º Saneamento'!$C239:$L239)&gt;3,OR('3º Saneamento'!$N239&lt;&gt;'2º Saneamento'!$N239,'3º Saneamento'!$O239&lt;&gt;'2º Saneamento'!$O239,'3º Saneamento'!$P239&lt;&gt;'2º Saneamento'!$P239)),'3º Saneamento'!E239," ")</f>
        <v xml:space="preserve"> </v>
      </c>
      <c r="F239" s="5" t="str">
        <f>IF(AND('3º Saneamento'!$O239&gt;30%,'3º Saneamento'!F239&gt;='3º Saneamento'!$P239,'3º Saneamento'!F239&lt;='3º Saneamento'!$Q239,COUNT('3º Saneamento'!$C239:$L239)&gt;3,OR('3º Saneamento'!$N239&lt;&gt;'2º Saneamento'!$N239,'3º Saneamento'!$O239&lt;&gt;'2º Saneamento'!$O239,'3º Saneamento'!$P239&lt;&gt;'2º Saneamento'!$P239)),'3º Saneamento'!F239," ")</f>
        <v xml:space="preserve"> </v>
      </c>
      <c r="G239" s="5" t="str">
        <f>IF(AND('3º Saneamento'!$O239&gt;30%,'3º Saneamento'!G239&gt;='3º Saneamento'!$P239,'3º Saneamento'!G239&lt;='3º Saneamento'!$Q239,COUNT('3º Saneamento'!$C239:$L239)&gt;3,OR('3º Saneamento'!$N239&lt;&gt;'2º Saneamento'!$N239,'3º Saneamento'!$O239&lt;&gt;'2º Saneamento'!$O239,'3º Saneamento'!$P239&lt;&gt;'2º Saneamento'!$P239)),'3º Saneamento'!G239," ")</f>
        <v xml:space="preserve"> </v>
      </c>
      <c r="H239" s="5" t="str">
        <f>IF(AND('3º Saneamento'!$O239&gt;30%,'3º Saneamento'!H239&gt;='3º Saneamento'!$P239,'3º Saneamento'!H239&lt;='3º Saneamento'!$Q239,COUNT('3º Saneamento'!$C239:$L239)&gt;3,OR('3º Saneamento'!$N239&lt;&gt;'2º Saneamento'!$N239,'3º Saneamento'!$O239&lt;&gt;'2º Saneamento'!$O239,'3º Saneamento'!$P239&lt;&gt;'2º Saneamento'!$P239)),'3º Saneamento'!H239," ")</f>
        <v xml:space="preserve"> </v>
      </c>
      <c r="I239" s="5" t="str">
        <f>IF(AND('3º Saneamento'!$O239&gt;30%,'3º Saneamento'!I239&gt;='3º Saneamento'!$P239,'3º Saneamento'!I239&lt;='3º Saneamento'!$Q239,COUNT('3º Saneamento'!$C239:$L239)&gt;3,OR('3º Saneamento'!$N239&lt;&gt;'2º Saneamento'!$N239,'3º Saneamento'!$O239&lt;&gt;'2º Saneamento'!$O239,'3º Saneamento'!$P239&lt;&gt;'2º Saneamento'!$P239)),'3º Saneamento'!I239," ")</f>
        <v xml:space="preserve"> </v>
      </c>
      <c r="J239" s="5" t="str">
        <f>IF(AND('3º Saneamento'!$O239&gt;30%,'3º Saneamento'!J239&gt;='3º Saneamento'!$P239,'3º Saneamento'!J239&lt;='3º Saneamento'!$Q239,COUNT('3º Saneamento'!$C239:$L239)&gt;3,OR('3º Saneamento'!$N239&lt;&gt;'2º Saneamento'!$N239,'3º Saneamento'!$O239&lt;&gt;'2º Saneamento'!$O239,'3º Saneamento'!$P239&lt;&gt;'2º Saneamento'!$P239)),'3º Saneamento'!J239," ")</f>
        <v xml:space="preserve"> </v>
      </c>
      <c r="K239" s="5" t="str">
        <f>IF(AND('3º Saneamento'!$O239&gt;30%,'3º Saneamento'!K239&gt;='3º Saneamento'!$P239,'3º Saneamento'!K239&lt;='3º Saneamento'!$Q239,COUNT('3º Saneamento'!$C239:$L239)&gt;3,OR('3º Saneamento'!$N239&lt;&gt;'2º Saneamento'!$N239,'3º Saneamento'!$O239&lt;&gt;'2º Saneamento'!$O239,'3º Saneamento'!$P239&lt;&gt;'2º Saneamento'!$P239)),'3º Saneamento'!K239," ")</f>
        <v xml:space="preserve"> </v>
      </c>
      <c r="L239" s="5" t="str">
        <f>IF(AND('3º Saneamento'!$O239&gt;30%,'3º Saneamento'!L239&gt;='3º Saneamento'!$P239,'3º Saneamento'!L239&lt;='3º Saneamento'!$Q239,COUNT('3º Saneamento'!$C239:$L239)&gt;3,OR('3º Saneamento'!$N239&lt;&gt;'2º Saneamento'!$N239,'3º Saneamento'!$O239&lt;&gt;'2º Saneamento'!$O239,'3º Saneamento'!$P239&lt;&gt;'2º Saneamento'!$P239)),'3º Saneamento'!L239," ")</f>
        <v xml:space="preserve"> </v>
      </c>
      <c r="M239" s="44" t="str">
        <f t="shared" si="20"/>
        <v/>
      </c>
      <c r="N239" s="7" t="str">
        <f t="shared" si="21"/>
        <v/>
      </c>
      <c r="O239" s="8" t="str">
        <f t="shared" si="22"/>
        <v/>
      </c>
      <c r="P239" s="6" t="str">
        <f t="shared" si="23"/>
        <v/>
      </c>
      <c r="Q239" s="5" t="str">
        <f t="shared" si="24"/>
        <v/>
      </c>
    </row>
    <row r="240" spans="1:17" ht="12.75" customHeight="1" x14ac:dyDescent="0.25">
      <c r="A240" s="3" t="str">
        <f>IF('Série original'!$A240&lt;&gt;"",'Série original'!$A240,"")</f>
        <v/>
      </c>
      <c r="B240" s="4" t="str">
        <f>IF('Série original'!$B240&lt;&gt;"",'Série original'!$B240,"")</f>
        <v/>
      </c>
      <c r="C240" s="5" t="str">
        <f>IF(AND('3º Saneamento'!$O240&gt;30%,'3º Saneamento'!C240&gt;='3º Saneamento'!$P240,'3º Saneamento'!C240&lt;='3º Saneamento'!$Q240,COUNT('3º Saneamento'!$C240:$L240)&gt;3,OR('3º Saneamento'!$N240&lt;&gt;'2º Saneamento'!$N240,'3º Saneamento'!$O240&lt;&gt;'2º Saneamento'!$O240,'3º Saneamento'!$P240&lt;&gt;'2º Saneamento'!$P240)),'3º Saneamento'!C240," ")</f>
        <v xml:space="preserve"> </v>
      </c>
      <c r="D240" s="5" t="str">
        <f>IF(AND('3º Saneamento'!$O240&gt;30%,'3º Saneamento'!D240&gt;='3º Saneamento'!$P240,'3º Saneamento'!D240&lt;='3º Saneamento'!$Q240,COUNT('3º Saneamento'!$C240:$L240)&gt;3,OR('3º Saneamento'!$N240&lt;&gt;'2º Saneamento'!$N240,'3º Saneamento'!$O240&lt;&gt;'2º Saneamento'!$O240,'3º Saneamento'!$P240&lt;&gt;'2º Saneamento'!$P240)),'3º Saneamento'!D240," ")</f>
        <v xml:space="preserve"> </v>
      </c>
      <c r="E240" s="5" t="str">
        <f>IF(AND('3º Saneamento'!$O240&gt;30%,'3º Saneamento'!E240&gt;='3º Saneamento'!$P240,'3º Saneamento'!E240&lt;='3º Saneamento'!$Q240,COUNT('3º Saneamento'!$C240:$L240)&gt;3,OR('3º Saneamento'!$N240&lt;&gt;'2º Saneamento'!$N240,'3º Saneamento'!$O240&lt;&gt;'2º Saneamento'!$O240,'3º Saneamento'!$P240&lt;&gt;'2º Saneamento'!$P240)),'3º Saneamento'!E240," ")</f>
        <v xml:space="preserve"> </v>
      </c>
      <c r="F240" s="5" t="str">
        <f>IF(AND('3º Saneamento'!$O240&gt;30%,'3º Saneamento'!F240&gt;='3º Saneamento'!$P240,'3º Saneamento'!F240&lt;='3º Saneamento'!$Q240,COUNT('3º Saneamento'!$C240:$L240)&gt;3,OR('3º Saneamento'!$N240&lt;&gt;'2º Saneamento'!$N240,'3º Saneamento'!$O240&lt;&gt;'2º Saneamento'!$O240,'3º Saneamento'!$P240&lt;&gt;'2º Saneamento'!$P240)),'3º Saneamento'!F240," ")</f>
        <v xml:space="preserve"> </v>
      </c>
      <c r="G240" s="5" t="str">
        <f>IF(AND('3º Saneamento'!$O240&gt;30%,'3º Saneamento'!G240&gt;='3º Saneamento'!$P240,'3º Saneamento'!G240&lt;='3º Saneamento'!$Q240,COUNT('3º Saneamento'!$C240:$L240)&gt;3,OR('3º Saneamento'!$N240&lt;&gt;'2º Saneamento'!$N240,'3º Saneamento'!$O240&lt;&gt;'2º Saneamento'!$O240,'3º Saneamento'!$P240&lt;&gt;'2º Saneamento'!$P240)),'3º Saneamento'!G240," ")</f>
        <v xml:space="preserve"> </v>
      </c>
      <c r="H240" s="5" t="str">
        <f>IF(AND('3º Saneamento'!$O240&gt;30%,'3º Saneamento'!H240&gt;='3º Saneamento'!$P240,'3º Saneamento'!H240&lt;='3º Saneamento'!$Q240,COUNT('3º Saneamento'!$C240:$L240)&gt;3,OR('3º Saneamento'!$N240&lt;&gt;'2º Saneamento'!$N240,'3º Saneamento'!$O240&lt;&gt;'2º Saneamento'!$O240,'3º Saneamento'!$P240&lt;&gt;'2º Saneamento'!$P240)),'3º Saneamento'!H240," ")</f>
        <v xml:space="preserve"> </v>
      </c>
      <c r="I240" s="5" t="str">
        <f>IF(AND('3º Saneamento'!$O240&gt;30%,'3º Saneamento'!I240&gt;='3º Saneamento'!$P240,'3º Saneamento'!I240&lt;='3º Saneamento'!$Q240,COUNT('3º Saneamento'!$C240:$L240)&gt;3,OR('3º Saneamento'!$N240&lt;&gt;'2º Saneamento'!$N240,'3º Saneamento'!$O240&lt;&gt;'2º Saneamento'!$O240,'3º Saneamento'!$P240&lt;&gt;'2º Saneamento'!$P240)),'3º Saneamento'!I240," ")</f>
        <v xml:space="preserve"> </v>
      </c>
      <c r="J240" s="5" t="str">
        <f>IF(AND('3º Saneamento'!$O240&gt;30%,'3º Saneamento'!J240&gt;='3º Saneamento'!$P240,'3º Saneamento'!J240&lt;='3º Saneamento'!$Q240,COUNT('3º Saneamento'!$C240:$L240)&gt;3,OR('3º Saneamento'!$N240&lt;&gt;'2º Saneamento'!$N240,'3º Saneamento'!$O240&lt;&gt;'2º Saneamento'!$O240,'3º Saneamento'!$P240&lt;&gt;'2º Saneamento'!$P240)),'3º Saneamento'!J240," ")</f>
        <v xml:space="preserve"> </v>
      </c>
      <c r="K240" s="5" t="str">
        <f>IF(AND('3º Saneamento'!$O240&gt;30%,'3º Saneamento'!K240&gt;='3º Saneamento'!$P240,'3º Saneamento'!K240&lt;='3º Saneamento'!$Q240,COUNT('3º Saneamento'!$C240:$L240)&gt;3,OR('3º Saneamento'!$N240&lt;&gt;'2º Saneamento'!$N240,'3º Saneamento'!$O240&lt;&gt;'2º Saneamento'!$O240,'3º Saneamento'!$P240&lt;&gt;'2º Saneamento'!$P240)),'3º Saneamento'!K240," ")</f>
        <v xml:space="preserve"> </v>
      </c>
      <c r="L240" s="5" t="str">
        <f>IF(AND('3º Saneamento'!$O240&gt;30%,'3º Saneamento'!L240&gt;='3º Saneamento'!$P240,'3º Saneamento'!L240&lt;='3º Saneamento'!$Q240,COUNT('3º Saneamento'!$C240:$L240)&gt;3,OR('3º Saneamento'!$N240&lt;&gt;'2º Saneamento'!$N240,'3º Saneamento'!$O240&lt;&gt;'2º Saneamento'!$O240,'3º Saneamento'!$P240&lt;&gt;'2º Saneamento'!$P240)),'3º Saneamento'!L240," ")</f>
        <v xml:space="preserve"> </v>
      </c>
      <c r="M240" s="44" t="str">
        <f t="shared" si="20"/>
        <v/>
      </c>
      <c r="N240" s="7" t="str">
        <f t="shared" si="21"/>
        <v/>
      </c>
      <c r="O240" s="8" t="str">
        <f t="shared" si="22"/>
        <v/>
      </c>
      <c r="P240" s="6" t="str">
        <f t="shared" si="23"/>
        <v/>
      </c>
      <c r="Q240" s="5" t="str">
        <f t="shared" si="24"/>
        <v/>
      </c>
    </row>
    <row r="241" spans="1:17" ht="12.75" customHeight="1" x14ac:dyDescent="0.25">
      <c r="A241" s="3" t="str">
        <f>IF('Série original'!$A241&lt;&gt;"",'Série original'!$A241,"")</f>
        <v/>
      </c>
      <c r="B241" s="4" t="str">
        <f>IF('Série original'!$B241&lt;&gt;"",'Série original'!$B241,"")</f>
        <v/>
      </c>
      <c r="C241" s="5" t="str">
        <f>IF(AND('3º Saneamento'!$O241&gt;30%,'3º Saneamento'!C241&gt;='3º Saneamento'!$P241,'3º Saneamento'!C241&lt;='3º Saneamento'!$Q241,COUNT('3º Saneamento'!$C241:$L241)&gt;3,OR('3º Saneamento'!$N241&lt;&gt;'2º Saneamento'!$N241,'3º Saneamento'!$O241&lt;&gt;'2º Saneamento'!$O241,'3º Saneamento'!$P241&lt;&gt;'2º Saneamento'!$P241)),'3º Saneamento'!C241," ")</f>
        <v xml:space="preserve"> </v>
      </c>
      <c r="D241" s="5" t="str">
        <f>IF(AND('3º Saneamento'!$O241&gt;30%,'3º Saneamento'!D241&gt;='3º Saneamento'!$P241,'3º Saneamento'!D241&lt;='3º Saneamento'!$Q241,COUNT('3º Saneamento'!$C241:$L241)&gt;3,OR('3º Saneamento'!$N241&lt;&gt;'2º Saneamento'!$N241,'3º Saneamento'!$O241&lt;&gt;'2º Saneamento'!$O241,'3º Saneamento'!$P241&lt;&gt;'2º Saneamento'!$P241)),'3º Saneamento'!D241," ")</f>
        <v xml:space="preserve"> </v>
      </c>
      <c r="E241" s="5" t="str">
        <f>IF(AND('3º Saneamento'!$O241&gt;30%,'3º Saneamento'!E241&gt;='3º Saneamento'!$P241,'3º Saneamento'!E241&lt;='3º Saneamento'!$Q241,COUNT('3º Saneamento'!$C241:$L241)&gt;3,OR('3º Saneamento'!$N241&lt;&gt;'2º Saneamento'!$N241,'3º Saneamento'!$O241&lt;&gt;'2º Saneamento'!$O241,'3º Saneamento'!$P241&lt;&gt;'2º Saneamento'!$P241)),'3º Saneamento'!E241," ")</f>
        <v xml:space="preserve"> </v>
      </c>
      <c r="F241" s="5" t="str">
        <f>IF(AND('3º Saneamento'!$O241&gt;30%,'3º Saneamento'!F241&gt;='3º Saneamento'!$P241,'3º Saneamento'!F241&lt;='3º Saneamento'!$Q241,COUNT('3º Saneamento'!$C241:$L241)&gt;3,OR('3º Saneamento'!$N241&lt;&gt;'2º Saneamento'!$N241,'3º Saneamento'!$O241&lt;&gt;'2º Saneamento'!$O241,'3º Saneamento'!$P241&lt;&gt;'2º Saneamento'!$P241)),'3º Saneamento'!F241," ")</f>
        <v xml:space="preserve"> </v>
      </c>
      <c r="G241" s="5" t="str">
        <f>IF(AND('3º Saneamento'!$O241&gt;30%,'3º Saneamento'!G241&gt;='3º Saneamento'!$P241,'3º Saneamento'!G241&lt;='3º Saneamento'!$Q241,COUNT('3º Saneamento'!$C241:$L241)&gt;3,OR('3º Saneamento'!$N241&lt;&gt;'2º Saneamento'!$N241,'3º Saneamento'!$O241&lt;&gt;'2º Saneamento'!$O241,'3º Saneamento'!$P241&lt;&gt;'2º Saneamento'!$P241)),'3º Saneamento'!G241," ")</f>
        <v xml:space="preserve"> </v>
      </c>
      <c r="H241" s="5" t="str">
        <f>IF(AND('3º Saneamento'!$O241&gt;30%,'3º Saneamento'!H241&gt;='3º Saneamento'!$P241,'3º Saneamento'!H241&lt;='3º Saneamento'!$Q241,COUNT('3º Saneamento'!$C241:$L241)&gt;3,OR('3º Saneamento'!$N241&lt;&gt;'2º Saneamento'!$N241,'3º Saneamento'!$O241&lt;&gt;'2º Saneamento'!$O241,'3º Saneamento'!$P241&lt;&gt;'2º Saneamento'!$P241)),'3º Saneamento'!H241," ")</f>
        <v xml:space="preserve"> </v>
      </c>
      <c r="I241" s="5" t="str">
        <f>IF(AND('3º Saneamento'!$O241&gt;30%,'3º Saneamento'!I241&gt;='3º Saneamento'!$P241,'3º Saneamento'!I241&lt;='3º Saneamento'!$Q241,COUNT('3º Saneamento'!$C241:$L241)&gt;3,OR('3º Saneamento'!$N241&lt;&gt;'2º Saneamento'!$N241,'3º Saneamento'!$O241&lt;&gt;'2º Saneamento'!$O241,'3º Saneamento'!$P241&lt;&gt;'2º Saneamento'!$P241)),'3º Saneamento'!I241," ")</f>
        <v xml:space="preserve"> </v>
      </c>
      <c r="J241" s="5" t="str">
        <f>IF(AND('3º Saneamento'!$O241&gt;30%,'3º Saneamento'!J241&gt;='3º Saneamento'!$P241,'3º Saneamento'!J241&lt;='3º Saneamento'!$Q241,COUNT('3º Saneamento'!$C241:$L241)&gt;3,OR('3º Saneamento'!$N241&lt;&gt;'2º Saneamento'!$N241,'3º Saneamento'!$O241&lt;&gt;'2º Saneamento'!$O241,'3º Saneamento'!$P241&lt;&gt;'2º Saneamento'!$P241)),'3º Saneamento'!J241," ")</f>
        <v xml:space="preserve"> </v>
      </c>
      <c r="K241" s="5" t="str">
        <f>IF(AND('3º Saneamento'!$O241&gt;30%,'3º Saneamento'!K241&gt;='3º Saneamento'!$P241,'3º Saneamento'!K241&lt;='3º Saneamento'!$Q241,COUNT('3º Saneamento'!$C241:$L241)&gt;3,OR('3º Saneamento'!$N241&lt;&gt;'2º Saneamento'!$N241,'3º Saneamento'!$O241&lt;&gt;'2º Saneamento'!$O241,'3º Saneamento'!$P241&lt;&gt;'2º Saneamento'!$P241)),'3º Saneamento'!K241," ")</f>
        <v xml:space="preserve"> </v>
      </c>
      <c r="L241" s="5" t="str">
        <f>IF(AND('3º Saneamento'!$O241&gt;30%,'3º Saneamento'!L241&gt;='3º Saneamento'!$P241,'3º Saneamento'!L241&lt;='3º Saneamento'!$Q241,COUNT('3º Saneamento'!$C241:$L241)&gt;3,OR('3º Saneamento'!$N241&lt;&gt;'2º Saneamento'!$N241,'3º Saneamento'!$O241&lt;&gt;'2º Saneamento'!$O241,'3º Saneamento'!$P241&lt;&gt;'2º Saneamento'!$P241)),'3º Saneamento'!L241," ")</f>
        <v xml:space="preserve"> </v>
      </c>
      <c r="M241" s="44" t="str">
        <f t="shared" si="20"/>
        <v/>
      </c>
      <c r="N241" s="7" t="str">
        <f t="shared" si="21"/>
        <v/>
      </c>
      <c r="O241" s="8" t="str">
        <f t="shared" si="22"/>
        <v/>
      </c>
      <c r="P241" s="6" t="str">
        <f t="shared" si="23"/>
        <v/>
      </c>
      <c r="Q241" s="5" t="str">
        <f t="shared" si="24"/>
        <v/>
      </c>
    </row>
    <row r="242" spans="1:17" ht="12.75" customHeight="1" x14ac:dyDescent="0.25">
      <c r="A242" s="3" t="str">
        <f>IF('Série original'!$A242&lt;&gt;"",'Série original'!$A242,"")</f>
        <v/>
      </c>
      <c r="B242" s="4" t="str">
        <f>IF('Série original'!$B242&lt;&gt;"",'Série original'!$B242,"")</f>
        <v/>
      </c>
      <c r="C242" s="5" t="str">
        <f>IF(AND('3º Saneamento'!$O242&gt;30%,'3º Saneamento'!C242&gt;='3º Saneamento'!$P242,'3º Saneamento'!C242&lt;='3º Saneamento'!$Q242,COUNT('3º Saneamento'!$C242:$L242)&gt;3,OR('3º Saneamento'!$N242&lt;&gt;'2º Saneamento'!$N242,'3º Saneamento'!$O242&lt;&gt;'2º Saneamento'!$O242,'3º Saneamento'!$P242&lt;&gt;'2º Saneamento'!$P242)),'3º Saneamento'!C242," ")</f>
        <v xml:space="preserve"> </v>
      </c>
      <c r="D242" s="5" t="str">
        <f>IF(AND('3º Saneamento'!$O242&gt;30%,'3º Saneamento'!D242&gt;='3º Saneamento'!$P242,'3º Saneamento'!D242&lt;='3º Saneamento'!$Q242,COUNT('3º Saneamento'!$C242:$L242)&gt;3,OR('3º Saneamento'!$N242&lt;&gt;'2º Saneamento'!$N242,'3º Saneamento'!$O242&lt;&gt;'2º Saneamento'!$O242,'3º Saneamento'!$P242&lt;&gt;'2º Saneamento'!$P242)),'3º Saneamento'!D242," ")</f>
        <v xml:space="preserve"> </v>
      </c>
      <c r="E242" s="5" t="str">
        <f>IF(AND('3º Saneamento'!$O242&gt;30%,'3º Saneamento'!E242&gt;='3º Saneamento'!$P242,'3º Saneamento'!E242&lt;='3º Saneamento'!$Q242,COUNT('3º Saneamento'!$C242:$L242)&gt;3,OR('3º Saneamento'!$N242&lt;&gt;'2º Saneamento'!$N242,'3º Saneamento'!$O242&lt;&gt;'2º Saneamento'!$O242,'3º Saneamento'!$P242&lt;&gt;'2º Saneamento'!$P242)),'3º Saneamento'!E242," ")</f>
        <v xml:space="preserve"> </v>
      </c>
      <c r="F242" s="5" t="str">
        <f>IF(AND('3º Saneamento'!$O242&gt;30%,'3º Saneamento'!F242&gt;='3º Saneamento'!$P242,'3º Saneamento'!F242&lt;='3º Saneamento'!$Q242,COUNT('3º Saneamento'!$C242:$L242)&gt;3,OR('3º Saneamento'!$N242&lt;&gt;'2º Saneamento'!$N242,'3º Saneamento'!$O242&lt;&gt;'2º Saneamento'!$O242,'3º Saneamento'!$P242&lt;&gt;'2º Saneamento'!$P242)),'3º Saneamento'!F242," ")</f>
        <v xml:space="preserve"> </v>
      </c>
      <c r="G242" s="5" t="str">
        <f>IF(AND('3º Saneamento'!$O242&gt;30%,'3º Saneamento'!G242&gt;='3º Saneamento'!$P242,'3º Saneamento'!G242&lt;='3º Saneamento'!$Q242,COUNT('3º Saneamento'!$C242:$L242)&gt;3,OR('3º Saneamento'!$N242&lt;&gt;'2º Saneamento'!$N242,'3º Saneamento'!$O242&lt;&gt;'2º Saneamento'!$O242,'3º Saneamento'!$P242&lt;&gt;'2º Saneamento'!$P242)),'3º Saneamento'!G242," ")</f>
        <v xml:space="preserve"> </v>
      </c>
      <c r="H242" s="5" t="str">
        <f>IF(AND('3º Saneamento'!$O242&gt;30%,'3º Saneamento'!H242&gt;='3º Saneamento'!$P242,'3º Saneamento'!H242&lt;='3º Saneamento'!$Q242,COUNT('3º Saneamento'!$C242:$L242)&gt;3,OR('3º Saneamento'!$N242&lt;&gt;'2º Saneamento'!$N242,'3º Saneamento'!$O242&lt;&gt;'2º Saneamento'!$O242,'3º Saneamento'!$P242&lt;&gt;'2º Saneamento'!$P242)),'3º Saneamento'!H242," ")</f>
        <v xml:space="preserve"> </v>
      </c>
      <c r="I242" s="5" t="str">
        <f>IF(AND('3º Saneamento'!$O242&gt;30%,'3º Saneamento'!I242&gt;='3º Saneamento'!$P242,'3º Saneamento'!I242&lt;='3º Saneamento'!$Q242,COUNT('3º Saneamento'!$C242:$L242)&gt;3,OR('3º Saneamento'!$N242&lt;&gt;'2º Saneamento'!$N242,'3º Saneamento'!$O242&lt;&gt;'2º Saneamento'!$O242,'3º Saneamento'!$P242&lt;&gt;'2º Saneamento'!$P242)),'3º Saneamento'!I242," ")</f>
        <v xml:space="preserve"> </v>
      </c>
      <c r="J242" s="5" t="str">
        <f>IF(AND('3º Saneamento'!$O242&gt;30%,'3º Saneamento'!J242&gt;='3º Saneamento'!$P242,'3º Saneamento'!J242&lt;='3º Saneamento'!$Q242,COUNT('3º Saneamento'!$C242:$L242)&gt;3,OR('3º Saneamento'!$N242&lt;&gt;'2º Saneamento'!$N242,'3º Saneamento'!$O242&lt;&gt;'2º Saneamento'!$O242,'3º Saneamento'!$P242&lt;&gt;'2º Saneamento'!$P242)),'3º Saneamento'!J242," ")</f>
        <v xml:space="preserve"> </v>
      </c>
      <c r="K242" s="5" t="str">
        <f>IF(AND('3º Saneamento'!$O242&gt;30%,'3º Saneamento'!K242&gt;='3º Saneamento'!$P242,'3º Saneamento'!K242&lt;='3º Saneamento'!$Q242,COUNT('3º Saneamento'!$C242:$L242)&gt;3,OR('3º Saneamento'!$N242&lt;&gt;'2º Saneamento'!$N242,'3º Saneamento'!$O242&lt;&gt;'2º Saneamento'!$O242,'3º Saneamento'!$P242&lt;&gt;'2º Saneamento'!$P242)),'3º Saneamento'!K242," ")</f>
        <v xml:space="preserve"> </v>
      </c>
      <c r="L242" s="5" t="str">
        <f>IF(AND('3º Saneamento'!$O242&gt;30%,'3º Saneamento'!L242&gt;='3º Saneamento'!$P242,'3º Saneamento'!L242&lt;='3º Saneamento'!$Q242,COUNT('3º Saneamento'!$C242:$L242)&gt;3,OR('3º Saneamento'!$N242&lt;&gt;'2º Saneamento'!$N242,'3º Saneamento'!$O242&lt;&gt;'2º Saneamento'!$O242,'3º Saneamento'!$P242&lt;&gt;'2º Saneamento'!$P242)),'3º Saneamento'!L242," ")</f>
        <v xml:space="preserve"> </v>
      </c>
      <c r="M242" s="44" t="str">
        <f t="shared" si="20"/>
        <v/>
      </c>
      <c r="N242" s="7" t="str">
        <f t="shared" si="21"/>
        <v/>
      </c>
      <c r="O242" s="8" t="str">
        <f t="shared" si="22"/>
        <v/>
      </c>
      <c r="P242" s="6" t="str">
        <f t="shared" si="23"/>
        <v/>
      </c>
      <c r="Q242" s="5" t="str">
        <f t="shared" si="24"/>
        <v/>
      </c>
    </row>
    <row r="243" spans="1:17" ht="12.75" customHeight="1" x14ac:dyDescent="0.25">
      <c r="A243" s="3" t="str">
        <f>IF('Série original'!$A243&lt;&gt;"",'Série original'!$A243,"")</f>
        <v/>
      </c>
      <c r="B243" s="4" t="str">
        <f>IF('Série original'!$B243&lt;&gt;"",'Série original'!$B243,"")</f>
        <v/>
      </c>
      <c r="C243" s="5" t="str">
        <f>IF(AND('3º Saneamento'!$O243&gt;30%,'3º Saneamento'!C243&gt;='3º Saneamento'!$P243,'3º Saneamento'!C243&lt;='3º Saneamento'!$Q243,COUNT('3º Saneamento'!$C243:$L243)&gt;3,OR('3º Saneamento'!$N243&lt;&gt;'2º Saneamento'!$N243,'3º Saneamento'!$O243&lt;&gt;'2º Saneamento'!$O243,'3º Saneamento'!$P243&lt;&gt;'2º Saneamento'!$P243)),'3º Saneamento'!C243," ")</f>
        <v xml:space="preserve"> </v>
      </c>
      <c r="D243" s="5" t="str">
        <f>IF(AND('3º Saneamento'!$O243&gt;30%,'3º Saneamento'!D243&gt;='3º Saneamento'!$P243,'3º Saneamento'!D243&lt;='3º Saneamento'!$Q243,COUNT('3º Saneamento'!$C243:$L243)&gt;3,OR('3º Saneamento'!$N243&lt;&gt;'2º Saneamento'!$N243,'3º Saneamento'!$O243&lt;&gt;'2º Saneamento'!$O243,'3º Saneamento'!$P243&lt;&gt;'2º Saneamento'!$P243)),'3º Saneamento'!D243," ")</f>
        <v xml:space="preserve"> </v>
      </c>
      <c r="E243" s="5" t="str">
        <f>IF(AND('3º Saneamento'!$O243&gt;30%,'3º Saneamento'!E243&gt;='3º Saneamento'!$P243,'3º Saneamento'!E243&lt;='3º Saneamento'!$Q243,COUNT('3º Saneamento'!$C243:$L243)&gt;3,OR('3º Saneamento'!$N243&lt;&gt;'2º Saneamento'!$N243,'3º Saneamento'!$O243&lt;&gt;'2º Saneamento'!$O243,'3º Saneamento'!$P243&lt;&gt;'2º Saneamento'!$P243)),'3º Saneamento'!E243," ")</f>
        <v xml:space="preserve"> </v>
      </c>
      <c r="F243" s="5" t="str">
        <f>IF(AND('3º Saneamento'!$O243&gt;30%,'3º Saneamento'!F243&gt;='3º Saneamento'!$P243,'3º Saneamento'!F243&lt;='3º Saneamento'!$Q243,COUNT('3º Saneamento'!$C243:$L243)&gt;3,OR('3º Saneamento'!$N243&lt;&gt;'2º Saneamento'!$N243,'3º Saneamento'!$O243&lt;&gt;'2º Saneamento'!$O243,'3º Saneamento'!$P243&lt;&gt;'2º Saneamento'!$P243)),'3º Saneamento'!F243," ")</f>
        <v xml:space="preserve"> </v>
      </c>
      <c r="G243" s="5" t="str">
        <f>IF(AND('3º Saneamento'!$O243&gt;30%,'3º Saneamento'!G243&gt;='3º Saneamento'!$P243,'3º Saneamento'!G243&lt;='3º Saneamento'!$Q243,COUNT('3º Saneamento'!$C243:$L243)&gt;3,OR('3º Saneamento'!$N243&lt;&gt;'2º Saneamento'!$N243,'3º Saneamento'!$O243&lt;&gt;'2º Saneamento'!$O243,'3º Saneamento'!$P243&lt;&gt;'2º Saneamento'!$P243)),'3º Saneamento'!G243," ")</f>
        <v xml:space="preserve"> </v>
      </c>
      <c r="H243" s="5" t="str">
        <f>IF(AND('3º Saneamento'!$O243&gt;30%,'3º Saneamento'!H243&gt;='3º Saneamento'!$P243,'3º Saneamento'!H243&lt;='3º Saneamento'!$Q243,COUNT('3º Saneamento'!$C243:$L243)&gt;3,OR('3º Saneamento'!$N243&lt;&gt;'2º Saneamento'!$N243,'3º Saneamento'!$O243&lt;&gt;'2º Saneamento'!$O243,'3º Saneamento'!$P243&lt;&gt;'2º Saneamento'!$P243)),'3º Saneamento'!H243," ")</f>
        <v xml:space="preserve"> </v>
      </c>
      <c r="I243" s="5" t="str">
        <f>IF(AND('3º Saneamento'!$O243&gt;30%,'3º Saneamento'!I243&gt;='3º Saneamento'!$P243,'3º Saneamento'!I243&lt;='3º Saneamento'!$Q243,COUNT('3º Saneamento'!$C243:$L243)&gt;3,OR('3º Saneamento'!$N243&lt;&gt;'2º Saneamento'!$N243,'3º Saneamento'!$O243&lt;&gt;'2º Saneamento'!$O243,'3º Saneamento'!$P243&lt;&gt;'2º Saneamento'!$P243)),'3º Saneamento'!I243," ")</f>
        <v xml:space="preserve"> </v>
      </c>
      <c r="J243" s="5" t="str">
        <f>IF(AND('3º Saneamento'!$O243&gt;30%,'3º Saneamento'!J243&gt;='3º Saneamento'!$P243,'3º Saneamento'!J243&lt;='3º Saneamento'!$Q243,COUNT('3º Saneamento'!$C243:$L243)&gt;3,OR('3º Saneamento'!$N243&lt;&gt;'2º Saneamento'!$N243,'3º Saneamento'!$O243&lt;&gt;'2º Saneamento'!$O243,'3º Saneamento'!$P243&lt;&gt;'2º Saneamento'!$P243)),'3º Saneamento'!J243," ")</f>
        <v xml:space="preserve"> </v>
      </c>
      <c r="K243" s="5" t="str">
        <f>IF(AND('3º Saneamento'!$O243&gt;30%,'3º Saneamento'!K243&gt;='3º Saneamento'!$P243,'3º Saneamento'!K243&lt;='3º Saneamento'!$Q243,COUNT('3º Saneamento'!$C243:$L243)&gt;3,OR('3º Saneamento'!$N243&lt;&gt;'2º Saneamento'!$N243,'3º Saneamento'!$O243&lt;&gt;'2º Saneamento'!$O243,'3º Saneamento'!$P243&lt;&gt;'2º Saneamento'!$P243)),'3º Saneamento'!K243," ")</f>
        <v xml:space="preserve"> </v>
      </c>
      <c r="L243" s="5" t="str">
        <f>IF(AND('3º Saneamento'!$O243&gt;30%,'3º Saneamento'!L243&gt;='3º Saneamento'!$P243,'3º Saneamento'!L243&lt;='3º Saneamento'!$Q243,COUNT('3º Saneamento'!$C243:$L243)&gt;3,OR('3º Saneamento'!$N243&lt;&gt;'2º Saneamento'!$N243,'3º Saneamento'!$O243&lt;&gt;'2º Saneamento'!$O243,'3º Saneamento'!$P243&lt;&gt;'2º Saneamento'!$P243)),'3º Saneamento'!L243," ")</f>
        <v xml:space="preserve"> </v>
      </c>
      <c r="M243" s="44" t="str">
        <f t="shared" si="20"/>
        <v/>
      </c>
      <c r="N243" s="7" t="str">
        <f t="shared" si="21"/>
        <v/>
      </c>
      <c r="O243" s="8" t="str">
        <f t="shared" si="22"/>
        <v/>
      </c>
      <c r="P243" s="6" t="str">
        <f t="shared" si="23"/>
        <v/>
      </c>
      <c r="Q243" s="5" t="str">
        <f t="shared" si="24"/>
        <v/>
      </c>
    </row>
    <row r="244" spans="1:17" ht="12.75" customHeight="1" x14ac:dyDescent="0.25">
      <c r="A244" s="3" t="str">
        <f>IF('Série original'!$A244&lt;&gt;"",'Série original'!$A244,"")</f>
        <v/>
      </c>
      <c r="B244" s="4" t="str">
        <f>IF('Série original'!$B244&lt;&gt;"",'Série original'!$B244,"")</f>
        <v/>
      </c>
      <c r="C244" s="5" t="str">
        <f>IF(AND('3º Saneamento'!$O244&gt;30%,'3º Saneamento'!C244&gt;='3º Saneamento'!$P244,'3º Saneamento'!C244&lt;='3º Saneamento'!$Q244,COUNT('3º Saneamento'!$C244:$L244)&gt;3,OR('3º Saneamento'!$N244&lt;&gt;'2º Saneamento'!$N244,'3º Saneamento'!$O244&lt;&gt;'2º Saneamento'!$O244,'3º Saneamento'!$P244&lt;&gt;'2º Saneamento'!$P244)),'3º Saneamento'!C244," ")</f>
        <v xml:space="preserve"> </v>
      </c>
      <c r="D244" s="5" t="str">
        <f>IF(AND('3º Saneamento'!$O244&gt;30%,'3º Saneamento'!D244&gt;='3º Saneamento'!$P244,'3º Saneamento'!D244&lt;='3º Saneamento'!$Q244,COUNT('3º Saneamento'!$C244:$L244)&gt;3,OR('3º Saneamento'!$N244&lt;&gt;'2º Saneamento'!$N244,'3º Saneamento'!$O244&lt;&gt;'2º Saneamento'!$O244,'3º Saneamento'!$P244&lt;&gt;'2º Saneamento'!$P244)),'3º Saneamento'!D244," ")</f>
        <v xml:space="preserve"> </v>
      </c>
      <c r="E244" s="5" t="str">
        <f>IF(AND('3º Saneamento'!$O244&gt;30%,'3º Saneamento'!E244&gt;='3º Saneamento'!$P244,'3º Saneamento'!E244&lt;='3º Saneamento'!$Q244,COUNT('3º Saneamento'!$C244:$L244)&gt;3,OR('3º Saneamento'!$N244&lt;&gt;'2º Saneamento'!$N244,'3º Saneamento'!$O244&lt;&gt;'2º Saneamento'!$O244,'3º Saneamento'!$P244&lt;&gt;'2º Saneamento'!$P244)),'3º Saneamento'!E244," ")</f>
        <v xml:space="preserve"> </v>
      </c>
      <c r="F244" s="5" t="str">
        <f>IF(AND('3º Saneamento'!$O244&gt;30%,'3º Saneamento'!F244&gt;='3º Saneamento'!$P244,'3º Saneamento'!F244&lt;='3º Saneamento'!$Q244,COUNT('3º Saneamento'!$C244:$L244)&gt;3,OR('3º Saneamento'!$N244&lt;&gt;'2º Saneamento'!$N244,'3º Saneamento'!$O244&lt;&gt;'2º Saneamento'!$O244,'3º Saneamento'!$P244&lt;&gt;'2º Saneamento'!$P244)),'3º Saneamento'!F244," ")</f>
        <v xml:space="preserve"> </v>
      </c>
      <c r="G244" s="5" t="str">
        <f>IF(AND('3º Saneamento'!$O244&gt;30%,'3º Saneamento'!G244&gt;='3º Saneamento'!$P244,'3º Saneamento'!G244&lt;='3º Saneamento'!$Q244,COUNT('3º Saneamento'!$C244:$L244)&gt;3,OR('3º Saneamento'!$N244&lt;&gt;'2º Saneamento'!$N244,'3º Saneamento'!$O244&lt;&gt;'2º Saneamento'!$O244,'3º Saneamento'!$P244&lt;&gt;'2º Saneamento'!$P244)),'3º Saneamento'!G244," ")</f>
        <v xml:space="preserve"> </v>
      </c>
      <c r="H244" s="5" t="str">
        <f>IF(AND('3º Saneamento'!$O244&gt;30%,'3º Saneamento'!H244&gt;='3º Saneamento'!$P244,'3º Saneamento'!H244&lt;='3º Saneamento'!$Q244,COUNT('3º Saneamento'!$C244:$L244)&gt;3,OR('3º Saneamento'!$N244&lt;&gt;'2º Saneamento'!$N244,'3º Saneamento'!$O244&lt;&gt;'2º Saneamento'!$O244,'3º Saneamento'!$P244&lt;&gt;'2º Saneamento'!$P244)),'3º Saneamento'!H244," ")</f>
        <v xml:space="preserve"> </v>
      </c>
      <c r="I244" s="5" t="str">
        <f>IF(AND('3º Saneamento'!$O244&gt;30%,'3º Saneamento'!I244&gt;='3º Saneamento'!$P244,'3º Saneamento'!I244&lt;='3º Saneamento'!$Q244,COUNT('3º Saneamento'!$C244:$L244)&gt;3,OR('3º Saneamento'!$N244&lt;&gt;'2º Saneamento'!$N244,'3º Saneamento'!$O244&lt;&gt;'2º Saneamento'!$O244,'3º Saneamento'!$P244&lt;&gt;'2º Saneamento'!$P244)),'3º Saneamento'!I244," ")</f>
        <v xml:space="preserve"> </v>
      </c>
      <c r="J244" s="5" t="str">
        <f>IF(AND('3º Saneamento'!$O244&gt;30%,'3º Saneamento'!J244&gt;='3º Saneamento'!$P244,'3º Saneamento'!J244&lt;='3º Saneamento'!$Q244,COUNT('3º Saneamento'!$C244:$L244)&gt;3,OR('3º Saneamento'!$N244&lt;&gt;'2º Saneamento'!$N244,'3º Saneamento'!$O244&lt;&gt;'2º Saneamento'!$O244,'3º Saneamento'!$P244&lt;&gt;'2º Saneamento'!$P244)),'3º Saneamento'!J244," ")</f>
        <v xml:space="preserve"> </v>
      </c>
      <c r="K244" s="5" t="str">
        <f>IF(AND('3º Saneamento'!$O244&gt;30%,'3º Saneamento'!K244&gt;='3º Saneamento'!$P244,'3º Saneamento'!K244&lt;='3º Saneamento'!$Q244,COUNT('3º Saneamento'!$C244:$L244)&gt;3,OR('3º Saneamento'!$N244&lt;&gt;'2º Saneamento'!$N244,'3º Saneamento'!$O244&lt;&gt;'2º Saneamento'!$O244,'3º Saneamento'!$P244&lt;&gt;'2º Saneamento'!$P244)),'3º Saneamento'!K244," ")</f>
        <v xml:space="preserve"> </v>
      </c>
      <c r="L244" s="5" t="str">
        <f>IF(AND('3º Saneamento'!$O244&gt;30%,'3º Saneamento'!L244&gt;='3º Saneamento'!$P244,'3º Saneamento'!L244&lt;='3º Saneamento'!$Q244,COUNT('3º Saneamento'!$C244:$L244)&gt;3,OR('3º Saneamento'!$N244&lt;&gt;'2º Saneamento'!$N244,'3º Saneamento'!$O244&lt;&gt;'2º Saneamento'!$O244,'3º Saneamento'!$P244&lt;&gt;'2º Saneamento'!$P244)),'3º Saneamento'!L244," ")</f>
        <v xml:space="preserve"> </v>
      </c>
      <c r="M244" s="44" t="str">
        <f t="shared" si="20"/>
        <v/>
      </c>
      <c r="N244" s="7" t="str">
        <f t="shared" si="21"/>
        <v/>
      </c>
      <c r="O244" s="8" t="str">
        <f t="shared" si="22"/>
        <v/>
      </c>
      <c r="P244" s="6" t="str">
        <f t="shared" si="23"/>
        <v/>
      </c>
      <c r="Q244" s="5" t="str">
        <f t="shared" si="24"/>
        <v/>
      </c>
    </row>
    <row r="245" spans="1:17" ht="12.75" customHeight="1" x14ac:dyDescent="0.25">
      <c r="A245" s="3" t="str">
        <f>IF('Série original'!$A245&lt;&gt;"",'Série original'!$A245,"")</f>
        <v/>
      </c>
      <c r="B245" s="4" t="str">
        <f>IF('Série original'!$B245&lt;&gt;"",'Série original'!$B245,"")</f>
        <v/>
      </c>
      <c r="C245" s="5" t="str">
        <f>IF(AND('3º Saneamento'!$O245&gt;30%,'3º Saneamento'!C245&gt;='3º Saneamento'!$P245,'3º Saneamento'!C245&lt;='3º Saneamento'!$Q245,COUNT('3º Saneamento'!$C245:$L245)&gt;3,OR('3º Saneamento'!$N245&lt;&gt;'2º Saneamento'!$N245,'3º Saneamento'!$O245&lt;&gt;'2º Saneamento'!$O245,'3º Saneamento'!$P245&lt;&gt;'2º Saneamento'!$P245)),'3º Saneamento'!C245," ")</f>
        <v xml:space="preserve"> </v>
      </c>
      <c r="D245" s="5" t="str">
        <f>IF(AND('3º Saneamento'!$O245&gt;30%,'3º Saneamento'!D245&gt;='3º Saneamento'!$P245,'3º Saneamento'!D245&lt;='3º Saneamento'!$Q245,COUNT('3º Saneamento'!$C245:$L245)&gt;3,OR('3º Saneamento'!$N245&lt;&gt;'2º Saneamento'!$N245,'3º Saneamento'!$O245&lt;&gt;'2º Saneamento'!$O245,'3º Saneamento'!$P245&lt;&gt;'2º Saneamento'!$P245)),'3º Saneamento'!D245," ")</f>
        <v xml:space="preserve"> </v>
      </c>
      <c r="E245" s="5" t="str">
        <f>IF(AND('3º Saneamento'!$O245&gt;30%,'3º Saneamento'!E245&gt;='3º Saneamento'!$P245,'3º Saneamento'!E245&lt;='3º Saneamento'!$Q245,COUNT('3º Saneamento'!$C245:$L245)&gt;3,OR('3º Saneamento'!$N245&lt;&gt;'2º Saneamento'!$N245,'3º Saneamento'!$O245&lt;&gt;'2º Saneamento'!$O245,'3º Saneamento'!$P245&lt;&gt;'2º Saneamento'!$P245)),'3º Saneamento'!E245," ")</f>
        <v xml:space="preserve"> </v>
      </c>
      <c r="F245" s="5" t="str">
        <f>IF(AND('3º Saneamento'!$O245&gt;30%,'3º Saneamento'!F245&gt;='3º Saneamento'!$P245,'3º Saneamento'!F245&lt;='3º Saneamento'!$Q245,COUNT('3º Saneamento'!$C245:$L245)&gt;3,OR('3º Saneamento'!$N245&lt;&gt;'2º Saneamento'!$N245,'3º Saneamento'!$O245&lt;&gt;'2º Saneamento'!$O245,'3º Saneamento'!$P245&lt;&gt;'2º Saneamento'!$P245)),'3º Saneamento'!F245," ")</f>
        <v xml:space="preserve"> </v>
      </c>
      <c r="G245" s="5" t="str">
        <f>IF(AND('3º Saneamento'!$O245&gt;30%,'3º Saneamento'!G245&gt;='3º Saneamento'!$P245,'3º Saneamento'!G245&lt;='3º Saneamento'!$Q245,COUNT('3º Saneamento'!$C245:$L245)&gt;3,OR('3º Saneamento'!$N245&lt;&gt;'2º Saneamento'!$N245,'3º Saneamento'!$O245&lt;&gt;'2º Saneamento'!$O245,'3º Saneamento'!$P245&lt;&gt;'2º Saneamento'!$P245)),'3º Saneamento'!G245," ")</f>
        <v xml:space="preserve"> </v>
      </c>
      <c r="H245" s="5" t="str">
        <f>IF(AND('3º Saneamento'!$O245&gt;30%,'3º Saneamento'!H245&gt;='3º Saneamento'!$P245,'3º Saneamento'!H245&lt;='3º Saneamento'!$Q245,COUNT('3º Saneamento'!$C245:$L245)&gt;3,OR('3º Saneamento'!$N245&lt;&gt;'2º Saneamento'!$N245,'3º Saneamento'!$O245&lt;&gt;'2º Saneamento'!$O245,'3º Saneamento'!$P245&lt;&gt;'2º Saneamento'!$P245)),'3º Saneamento'!H245," ")</f>
        <v xml:space="preserve"> </v>
      </c>
      <c r="I245" s="5" t="str">
        <f>IF(AND('3º Saneamento'!$O245&gt;30%,'3º Saneamento'!I245&gt;='3º Saneamento'!$P245,'3º Saneamento'!I245&lt;='3º Saneamento'!$Q245,COUNT('3º Saneamento'!$C245:$L245)&gt;3,OR('3º Saneamento'!$N245&lt;&gt;'2º Saneamento'!$N245,'3º Saneamento'!$O245&lt;&gt;'2º Saneamento'!$O245,'3º Saneamento'!$P245&lt;&gt;'2º Saneamento'!$P245)),'3º Saneamento'!I245," ")</f>
        <v xml:space="preserve"> </v>
      </c>
      <c r="J245" s="5" t="str">
        <f>IF(AND('3º Saneamento'!$O245&gt;30%,'3º Saneamento'!J245&gt;='3º Saneamento'!$P245,'3º Saneamento'!J245&lt;='3º Saneamento'!$Q245,COUNT('3º Saneamento'!$C245:$L245)&gt;3,OR('3º Saneamento'!$N245&lt;&gt;'2º Saneamento'!$N245,'3º Saneamento'!$O245&lt;&gt;'2º Saneamento'!$O245,'3º Saneamento'!$P245&lt;&gt;'2º Saneamento'!$P245)),'3º Saneamento'!J245," ")</f>
        <v xml:space="preserve"> </v>
      </c>
      <c r="K245" s="5" t="str">
        <f>IF(AND('3º Saneamento'!$O245&gt;30%,'3º Saneamento'!K245&gt;='3º Saneamento'!$P245,'3º Saneamento'!K245&lt;='3º Saneamento'!$Q245,COUNT('3º Saneamento'!$C245:$L245)&gt;3,OR('3º Saneamento'!$N245&lt;&gt;'2º Saneamento'!$N245,'3º Saneamento'!$O245&lt;&gt;'2º Saneamento'!$O245,'3º Saneamento'!$P245&lt;&gt;'2º Saneamento'!$P245)),'3º Saneamento'!K245," ")</f>
        <v xml:space="preserve"> </v>
      </c>
      <c r="L245" s="5" t="str">
        <f>IF(AND('3º Saneamento'!$O245&gt;30%,'3º Saneamento'!L245&gt;='3º Saneamento'!$P245,'3º Saneamento'!L245&lt;='3º Saneamento'!$Q245,COUNT('3º Saneamento'!$C245:$L245)&gt;3,OR('3º Saneamento'!$N245&lt;&gt;'2º Saneamento'!$N245,'3º Saneamento'!$O245&lt;&gt;'2º Saneamento'!$O245,'3º Saneamento'!$P245&lt;&gt;'2º Saneamento'!$P245)),'3º Saneamento'!L245," ")</f>
        <v xml:space="preserve"> </v>
      </c>
      <c r="M245" s="44" t="str">
        <f t="shared" si="20"/>
        <v/>
      </c>
      <c r="N245" s="7" t="str">
        <f t="shared" si="21"/>
        <v/>
      </c>
      <c r="O245" s="8" t="str">
        <f t="shared" si="22"/>
        <v/>
      </c>
      <c r="P245" s="6" t="str">
        <f t="shared" si="23"/>
        <v/>
      </c>
      <c r="Q245" s="5" t="str">
        <f t="shared" si="24"/>
        <v/>
      </c>
    </row>
    <row r="246" spans="1:17" ht="12.75" customHeight="1" x14ac:dyDescent="0.25">
      <c r="A246" s="3" t="str">
        <f>IF('Série original'!$A246&lt;&gt;"",'Série original'!$A246,"")</f>
        <v/>
      </c>
      <c r="B246" s="4" t="str">
        <f>IF('Série original'!$B246&lt;&gt;"",'Série original'!$B246,"")</f>
        <v/>
      </c>
      <c r="C246" s="5" t="str">
        <f>IF(AND('3º Saneamento'!$O246&gt;30%,'3º Saneamento'!C246&gt;='3º Saneamento'!$P246,'3º Saneamento'!C246&lt;='3º Saneamento'!$Q246,COUNT('3º Saneamento'!$C246:$L246)&gt;3,OR('3º Saneamento'!$N246&lt;&gt;'2º Saneamento'!$N246,'3º Saneamento'!$O246&lt;&gt;'2º Saneamento'!$O246,'3º Saneamento'!$P246&lt;&gt;'2º Saneamento'!$P246)),'3º Saneamento'!C246," ")</f>
        <v xml:space="preserve"> </v>
      </c>
      <c r="D246" s="5" t="str">
        <f>IF(AND('3º Saneamento'!$O246&gt;30%,'3º Saneamento'!D246&gt;='3º Saneamento'!$P246,'3º Saneamento'!D246&lt;='3º Saneamento'!$Q246,COUNT('3º Saneamento'!$C246:$L246)&gt;3,OR('3º Saneamento'!$N246&lt;&gt;'2º Saneamento'!$N246,'3º Saneamento'!$O246&lt;&gt;'2º Saneamento'!$O246,'3º Saneamento'!$P246&lt;&gt;'2º Saneamento'!$P246)),'3º Saneamento'!D246," ")</f>
        <v xml:space="preserve"> </v>
      </c>
      <c r="E246" s="5" t="str">
        <f>IF(AND('3º Saneamento'!$O246&gt;30%,'3º Saneamento'!E246&gt;='3º Saneamento'!$P246,'3º Saneamento'!E246&lt;='3º Saneamento'!$Q246,COUNT('3º Saneamento'!$C246:$L246)&gt;3,OR('3º Saneamento'!$N246&lt;&gt;'2º Saneamento'!$N246,'3º Saneamento'!$O246&lt;&gt;'2º Saneamento'!$O246,'3º Saneamento'!$P246&lt;&gt;'2º Saneamento'!$P246)),'3º Saneamento'!E246," ")</f>
        <v xml:space="preserve"> </v>
      </c>
      <c r="F246" s="5" t="str">
        <f>IF(AND('3º Saneamento'!$O246&gt;30%,'3º Saneamento'!F246&gt;='3º Saneamento'!$P246,'3º Saneamento'!F246&lt;='3º Saneamento'!$Q246,COUNT('3º Saneamento'!$C246:$L246)&gt;3,OR('3º Saneamento'!$N246&lt;&gt;'2º Saneamento'!$N246,'3º Saneamento'!$O246&lt;&gt;'2º Saneamento'!$O246,'3º Saneamento'!$P246&lt;&gt;'2º Saneamento'!$P246)),'3º Saneamento'!F246," ")</f>
        <v xml:space="preserve"> </v>
      </c>
      <c r="G246" s="5" t="str">
        <f>IF(AND('3º Saneamento'!$O246&gt;30%,'3º Saneamento'!G246&gt;='3º Saneamento'!$P246,'3º Saneamento'!G246&lt;='3º Saneamento'!$Q246,COUNT('3º Saneamento'!$C246:$L246)&gt;3,OR('3º Saneamento'!$N246&lt;&gt;'2º Saneamento'!$N246,'3º Saneamento'!$O246&lt;&gt;'2º Saneamento'!$O246,'3º Saneamento'!$P246&lt;&gt;'2º Saneamento'!$P246)),'3º Saneamento'!G246," ")</f>
        <v xml:space="preserve"> </v>
      </c>
      <c r="H246" s="5" t="str">
        <f>IF(AND('3º Saneamento'!$O246&gt;30%,'3º Saneamento'!H246&gt;='3º Saneamento'!$P246,'3º Saneamento'!H246&lt;='3º Saneamento'!$Q246,COUNT('3º Saneamento'!$C246:$L246)&gt;3,OR('3º Saneamento'!$N246&lt;&gt;'2º Saneamento'!$N246,'3º Saneamento'!$O246&lt;&gt;'2º Saneamento'!$O246,'3º Saneamento'!$P246&lt;&gt;'2º Saneamento'!$P246)),'3º Saneamento'!H246," ")</f>
        <v xml:space="preserve"> </v>
      </c>
      <c r="I246" s="5" t="str">
        <f>IF(AND('3º Saneamento'!$O246&gt;30%,'3º Saneamento'!I246&gt;='3º Saneamento'!$P246,'3º Saneamento'!I246&lt;='3º Saneamento'!$Q246,COUNT('3º Saneamento'!$C246:$L246)&gt;3,OR('3º Saneamento'!$N246&lt;&gt;'2º Saneamento'!$N246,'3º Saneamento'!$O246&lt;&gt;'2º Saneamento'!$O246,'3º Saneamento'!$P246&lt;&gt;'2º Saneamento'!$P246)),'3º Saneamento'!I246," ")</f>
        <v xml:space="preserve"> </v>
      </c>
      <c r="J246" s="5" t="str">
        <f>IF(AND('3º Saneamento'!$O246&gt;30%,'3º Saneamento'!J246&gt;='3º Saneamento'!$P246,'3º Saneamento'!J246&lt;='3º Saneamento'!$Q246,COUNT('3º Saneamento'!$C246:$L246)&gt;3,OR('3º Saneamento'!$N246&lt;&gt;'2º Saneamento'!$N246,'3º Saneamento'!$O246&lt;&gt;'2º Saneamento'!$O246,'3º Saneamento'!$P246&lt;&gt;'2º Saneamento'!$P246)),'3º Saneamento'!J246," ")</f>
        <v xml:space="preserve"> </v>
      </c>
      <c r="K246" s="5" t="str">
        <f>IF(AND('3º Saneamento'!$O246&gt;30%,'3º Saneamento'!K246&gt;='3º Saneamento'!$P246,'3º Saneamento'!K246&lt;='3º Saneamento'!$Q246,COUNT('3º Saneamento'!$C246:$L246)&gt;3,OR('3º Saneamento'!$N246&lt;&gt;'2º Saneamento'!$N246,'3º Saneamento'!$O246&lt;&gt;'2º Saneamento'!$O246,'3º Saneamento'!$P246&lt;&gt;'2º Saneamento'!$P246)),'3º Saneamento'!K246," ")</f>
        <v xml:space="preserve"> </v>
      </c>
      <c r="L246" s="5" t="str">
        <f>IF(AND('3º Saneamento'!$O246&gt;30%,'3º Saneamento'!L246&gt;='3º Saneamento'!$P246,'3º Saneamento'!L246&lt;='3º Saneamento'!$Q246,COUNT('3º Saneamento'!$C246:$L246)&gt;3,OR('3º Saneamento'!$N246&lt;&gt;'2º Saneamento'!$N246,'3º Saneamento'!$O246&lt;&gt;'2º Saneamento'!$O246,'3º Saneamento'!$P246&lt;&gt;'2º Saneamento'!$P246)),'3º Saneamento'!L246," ")</f>
        <v xml:space="preserve"> </v>
      </c>
      <c r="M246" s="44" t="str">
        <f t="shared" ref="M246:M253" si="25">IFERROR(AVERAGE(C246:L246),"")</f>
        <v/>
      </c>
      <c r="N246" s="7" t="str">
        <f t="shared" ref="N246:N253" si="26">IFERROR(STDEV(C246:L246),"")</f>
        <v/>
      </c>
      <c r="O246" s="8" t="str">
        <f t="shared" ref="O246:O253" si="27">IFERROR(STDEV(C246:L246)/AVERAGE(C246:L246),"")</f>
        <v/>
      </c>
      <c r="P246" s="6" t="str">
        <f t="shared" ref="P246:P253" si="28">IFERROR(M246-N246,"")</f>
        <v/>
      </c>
      <c r="Q246" s="5" t="str">
        <f t="shared" ref="Q246:Q253" si="29">IFERROR(M246+N246,"")</f>
        <v/>
      </c>
    </row>
    <row r="247" spans="1:17" ht="12.75" customHeight="1" x14ac:dyDescent="0.25">
      <c r="A247" s="3" t="str">
        <f>IF('Série original'!$A247&lt;&gt;"",'Série original'!$A247,"")</f>
        <v/>
      </c>
      <c r="B247" s="4" t="str">
        <f>IF('Série original'!$B247&lt;&gt;"",'Série original'!$B247,"")</f>
        <v/>
      </c>
      <c r="C247" s="5" t="str">
        <f>IF(AND('3º Saneamento'!$O247&gt;30%,'3º Saneamento'!C247&gt;='3º Saneamento'!$P247,'3º Saneamento'!C247&lt;='3º Saneamento'!$Q247,COUNT('3º Saneamento'!$C247:$L247)&gt;3,OR('3º Saneamento'!$N247&lt;&gt;'2º Saneamento'!$N247,'3º Saneamento'!$O247&lt;&gt;'2º Saneamento'!$O247,'3º Saneamento'!$P247&lt;&gt;'2º Saneamento'!$P247)),'3º Saneamento'!C247," ")</f>
        <v xml:space="preserve"> </v>
      </c>
      <c r="D247" s="5" t="str">
        <f>IF(AND('3º Saneamento'!$O247&gt;30%,'3º Saneamento'!D247&gt;='3º Saneamento'!$P247,'3º Saneamento'!D247&lt;='3º Saneamento'!$Q247,COUNT('3º Saneamento'!$C247:$L247)&gt;3,OR('3º Saneamento'!$N247&lt;&gt;'2º Saneamento'!$N247,'3º Saneamento'!$O247&lt;&gt;'2º Saneamento'!$O247,'3º Saneamento'!$P247&lt;&gt;'2º Saneamento'!$P247)),'3º Saneamento'!D247," ")</f>
        <v xml:space="preserve"> </v>
      </c>
      <c r="E247" s="5" t="str">
        <f>IF(AND('3º Saneamento'!$O247&gt;30%,'3º Saneamento'!E247&gt;='3º Saneamento'!$P247,'3º Saneamento'!E247&lt;='3º Saneamento'!$Q247,COUNT('3º Saneamento'!$C247:$L247)&gt;3,OR('3º Saneamento'!$N247&lt;&gt;'2º Saneamento'!$N247,'3º Saneamento'!$O247&lt;&gt;'2º Saneamento'!$O247,'3º Saneamento'!$P247&lt;&gt;'2º Saneamento'!$P247)),'3º Saneamento'!E247," ")</f>
        <v xml:space="preserve"> </v>
      </c>
      <c r="F247" s="5" t="str">
        <f>IF(AND('3º Saneamento'!$O247&gt;30%,'3º Saneamento'!F247&gt;='3º Saneamento'!$P247,'3º Saneamento'!F247&lt;='3º Saneamento'!$Q247,COUNT('3º Saneamento'!$C247:$L247)&gt;3,OR('3º Saneamento'!$N247&lt;&gt;'2º Saneamento'!$N247,'3º Saneamento'!$O247&lt;&gt;'2º Saneamento'!$O247,'3º Saneamento'!$P247&lt;&gt;'2º Saneamento'!$P247)),'3º Saneamento'!F247," ")</f>
        <v xml:space="preserve"> </v>
      </c>
      <c r="G247" s="5" t="str">
        <f>IF(AND('3º Saneamento'!$O247&gt;30%,'3º Saneamento'!G247&gt;='3º Saneamento'!$P247,'3º Saneamento'!G247&lt;='3º Saneamento'!$Q247,COUNT('3º Saneamento'!$C247:$L247)&gt;3,OR('3º Saneamento'!$N247&lt;&gt;'2º Saneamento'!$N247,'3º Saneamento'!$O247&lt;&gt;'2º Saneamento'!$O247,'3º Saneamento'!$P247&lt;&gt;'2º Saneamento'!$P247)),'3º Saneamento'!G247," ")</f>
        <v xml:space="preserve"> </v>
      </c>
      <c r="H247" s="5" t="str">
        <f>IF(AND('3º Saneamento'!$O247&gt;30%,'3º Saneamento'!H247&gt;='3º Saneamento'!$P247,'3º Saneamento'!H247&lt;='3º Saneamento'!$Q247,COUNT('3º Saneamento'!$C247:$L247)&gt;3,OR('3º Saneamento'!$N247&lt;&gt;'2º Saneamento'!$N247,'3º Saneamento'!$O247&lt;&gt;'2º Saneamento'!$O247,'3º Saneamento'!$P247&lt;&gt;'2º Saneamento'!$P247)),'3º Saneamento'!H247," ")</f>
        <v xml:space="preserve"> </v>
      </c>
      <c r="I247" s="5" t="str">
        <f>IF(AND('3º Saneamento'!$O247&gt;30%,'3º Saneamento'!I247&gt;='3º Saneamento'!$P247,'3º Saneamento'!I247&lt;='3º Saneamento'!$Q247,COUNT('3º Saneamento'!$C247:$L247)&gt;3,OR('3º Saneamento'!$N247&lt;&gt;'2º Saneamento'!$N247,'3º Saneamento'!$O247&lt;&gt;'2º Saneamento'!$O247,'3º Saneamento'!$P247&lt;&gt;'2º Saneamento'!$P247)),'3º Saneamento'!I247," ")</f>
        <v xml:space="preserve"> </v>
      </c>
      <c r="J247" s="5" t="str">
        <f>IF(AND('3º Saneamento'!$O247&gt;30%,'3º Saneamento'!J247&gt;='3º Saneamento'!$P247,'3º Saneamento'!J247&lt;='3º Saneamento'!$Q247,COUNT('3º Saneamento'!$C247:$L247)&gt;3,OR('3º Saneamento'!$N247&lt;&gt;'2º Saneamento'!$N247,'3º Saneamento'!$O247&lt;&gt;'2º Saneamento'!$O247,'3º Saneamento'!$P247&lt;&gt;'2º Saneamento'!$P247)),'3º Saneamento'!J247," ")</f>
        <v xml:space="preserve"> </v>
      </c>
      <c r="K247" s="5" t="str">
        <f>IF(AND('3º Saneamento'!$O247&gt;30%,'3º Saneamento'!K247&gt;='3º Saneamento'!$P247,'3º Saneamento'!K247&lt;='3º Saneamento'!$Q247,COUNT('3º Saneamento'!$C247:$L247)&gt;3,OR('3º Saneamento'!$N247&lt;&gt;'2º Saneamento'!$N247,'3º Saneamento'!$O247&lt;&gt;'2º Saneamento'!$O247,'3º Saneamento'!$P247&lt;&gt;'2º Saneamento'!$P247)),'3º Saneamento'!K247," ")</f>
        <v xml:space="preserve"> </v>
      </c>
      <c r="L247" s="5" t="str">
        <f>IF(AND('3º Saneamento'!$O247&gt;30%,'3º Saneamento'!L247&gt;='3º Saneamento'!$P247,'3º Saneamento'!L247&lt;='3º Saneamento'!$Q247,COUNT('3º Saneamento'!$C247:$L247)&gt;3,OR('3º Saneamento'!$N247&lt;&gt;'2º Saneamento'!$N247,'3º Saneamento'!$O247&lt;&gt;'2º Saneamento'!$O247,'3º Saneamento'!$P247&lt;&gt;'2º Saneamento'!$P247)),'3º Saneamento'!L247," ")</f>
        <v xml:space="preserve"> </v>
      </c>
      <c r="M247" s="44" t="str">
        <f t="shared" si="25"/>
        <v/>
      </c>
      <c r="N247" s="7" t="str">
        <f t="shared" si="26"/>
        <v/>
      </c>
      <c r="O247" s="8" t="str">
        <f t="shared" si="27"/>
        <v/>
      </c>
      <c r="P247" s="6" t="str">
        <f t="shared" si="28"/>
        <v/>
      </c>
      <c r="Q247" s="5" t="str">
        <f t="shared" si="29"/>
        <v/>
      </c>
    </row>
    <row r="248" spans="1:17" ht="12.75" customHeight="1" x14ac:dyDescent="0.25">
      <c r="A248" s="3" t="str">
        <f>IF('Série original'!$A248&lt;&gt;"",'Série original'!$A248,"")</f>
        <v/>
      </c>
      <c r="B248" s="4" t="str">
        <f>IF('Série original'!$B248&lt;&gt;"",'Série original'!$B248,"")</f>
        <v/>
      </c>
      <c r="C248" s="5" t="str">
        <f>IF(AND('3º Saneamento'!$O248&gt;30%,'3º Saneamento'!C248&gt;='3º Saneamento'!$P248,'3º Saneamento'!C248&lt;='3º Saneamento'!$Q248,COUNT('3º Saneamento'!$C248:$L248)&gt;3,OR('3º Saneamento'!$N248&lt;&gt;'2º Saneamento'!$N248,'3º Saneamento'!$O248&lt;&gt;'2º Saneamento'!$O248,'3º Saneamento'!$P248&lt;&gt;'2º Saneamento'!$P248)),'3º Saneamento'!C248," ")</f>
        <v xml:space="preserve"> </v>
      </c>
      <c r="D248" s="5" t="str">
        <f>IF(AND('3º Saneamento'!$O248&gt;30%,'3º Saneamento'!D248&gt;='3º Saneamento'!$P248,'3º Saneamento'!D248&lt;='3º Saneamento'!$Q248,COUNT('3º Saneamento'!$C248:$L248)&gt;3,OR('3º Saneamento'!$N248&lt;&gt;'2º Saneamento'!$N248,'3º Saneamento'!$O248&lt;&gt;'2º Saneamento'!$O248,'3º Saneamento'!$P248&lt;&gt;'2º Saneamento'!$P248)),'3º Saneamento'!D248," ")</f>
        <v xml:space="preserve"> </v>
      </c>
      <c r="E248" s="5" t="str">
        <f>IF(AND('3º Saneamento'!$O248&gt;30%,'3º Saneamento'!E248&gt;='3º Saneamento'!$P248,'3º Saneamento'!E248&lt;='3º Saneamento'!$Q248,COUNT('3º Saneamento'!$C248:$L248)&gt;3,OR('3º Saneamento'!$N248&lt;&gt;'2º Saneamento'!$N248,'3º Saneamento'!$O248&lt;&gt;'2º Saneamento'!$O248,'3º Saneamento'!$P248&lt;&gt;'2º Saneamento'!$P248)),'3º Saneamento'!E248," ")</f>
        <v xml:space="preserve"> </v>
      </c>
      <c r="F248" s="5" t="str">
        <f>IF(AND('3º Saneamento'!$O248&gt;30%,'3º Saneamento'!F248&gt;='3º Saneamento'!$P248,'3º Saneamento'!F248&lt;='3º Saneamento'!$Q248,COUNT('3º Saneamento'!$C248:$L248)&gt;3,OR('3º Saneamento'!$N248&lt;&gt;'2º Saneamento'!$N248,'3º Saneamento'!$O248&lt;&gt;'2º Saneamento'!$O248,'3º Saneamento'!$P248&lt;&gt;'2º Saneamento'!$P248)),'3º Saneamento'!F248," ")</f>
        <v xml:space="preserve"> </v>
      </c>
      <c r="G248" s="5" t="str">
        <f>IF(AND('3º Saneamento'!$O248&gt;30%,'3º Saneamento'!G248&gt;='3º Saneamento'!$P248,'3º Saneamento'!G248&lt;='3º Saneamento'!$Q248,COUNT('3º Saneamento'!$C248:$L248)&gt;3,OR('3º Saneamento'!$N248&lt;&gt;'2º Saneamento'!$N248,'3º Saneamento'!$O248&lt;&gt;'2º Saneamento'!$O248,'3º Saneamento'!$P248&lt;&gt;'2º Saneamento'!$P248)),'3º Saneamento'!G248," ")</f>
        <v xml:space="preserve"> </v>
      </c>
      <c r="H248" s="5" t="str">
        <f>IF(AND('3º Saneamento'!$O248&gt;30%,'3º Saneamento'!H248&gt;='3º Saneamento'!$P248,'3º Saneamento'!H248&lt;='3º Saneamento'!$Q248,COUNT('3º Saneamento'!$C248:$L248)&gt;3,OR('3º Saneamento'!$N248&lt;&gt;'2º Saneamento'!$N248,'3º Saneamento'!$O248&lt;&gt;'2º Saneamento'!$O248,'3º Saneamento'!$P248&lt;&gt;'2º Saneamento'!$P248)),'3º Saneamento'!H248," ")</f>
        <v xml:space="preserve"> </v>
      </c>
      <c r="I248" s="5" t="str">
        <f>IF(AND('3º Saneamento'!$O248&gt;30%,'3º Saneamento'!I248&gt;='3º Saneamento'!$P248,'3º Saneamento'!I248&lt;='3º Saneamento'!$Q248,COUNT('3º Saneamento'!$C248:$L248)&gt;3,OR('3º Saneamento'!$N248&lt;&gt;'2º Saneamento'!$N248,'3º Saneamento'!$O248&lt;&gt;'2º Saneamento'!$O248,'3º Saneamento'!$P248&lt;&gt;'2º Saneamento'!$P248)),'3º Saneamento'!I248," ")</f>
        <v xml:space="preserve"> </v>
      </c>
      <c r="J248" s="5" t="str">
        <f>IF(AND('3º Saneamento'!$O248&gt;30%,'3º Saneamento'!J248&gt;='3º Saneamento'!$P248,'3º Saneamento'!J248&lt;='3º Saneamento'!$Q248,COUNT('3º Saneamento'!$C248:$L248)&gt;3,OR('3º Saneamento'!$N248&lt;&gt;'2º Saneamento'!$N248,'3º Saneamento'!$O248&lt;&gt;'2º Saneamento'!$O248,'3º Saneamento'!$P248&lt;&gt;'2º Saneamento'!$P248)),'3º Saneamento'!J248," ")</f>
        <v xml:space="preserve"> </v>
      </c>
      <c r="K248" s="5" t="str">
        <f>IF(AND('3º Saneamento'!$O248&gt;30%,'3º Saneamento'!K248&gt;='3º Saneamento'!$P248,'3º Saneamento'!K248&lt;='3º Saneamento'!$Q248,COUNT('3º Saneamento'!$C248:$L248)&gt;3,OR('3º Saneamento'!$N248&lt;&gt;'2º Saneamento'!$N248,'3º Saneamento'!$O248&lt;&gt;'2º Saneamento'!$O248,'3º Saneamento'!$P248&lt;&gt;'2º Saneamento'!$P248)),'3º Saneamento'!K248," ")</f>
        <v xml:space="preserve"> </v>
      </c>
      <c r="L248" s="5" t="str">
        <f>IF(AND('3º Saneamento'!$O248&gt;30%,'3º Saneamento'!L248&gt;='3º Saneamento'!$P248,'3º Saneamento'!L248&lt;='3º Saneamento'!$Q248,COUNT('3º Saneamento'!$C248:$L248)&gt;3,OR('3º Saneamento'!$N248&lt;&gt;'2º Saneamento'!$N248,'3º Saneamento'!$O248&lt;&gt;'2º Saneamento'!$O248,'3º Saneamento'!$P248&lt;&gt;'2º Saneamento'!$P248)),'3º Saneamento'!L248," ")</f>
        <v xml:space="preserve"> </v>
      </c>
      <c r="M248" s="44" t="str">
        <f t="shared" si="25"/>
        <v/>
      </c>
      <c r="N248" s="7" t="str">
        <f t="shared" si="26"/>
        <v/>
      </c>
      <c r="O248" s="8" t="str">
        <f t="shared" si="27"/>
        <v/>
      </c>
      <c r="P248" s="6" t="str">
        <f t="shared" si="28"/>
        <v/>
      </c>
      <c r="Q248" s="5" t="str">
        <f t="shared" si="29"/>
        <v/>
      </c>
    </row>
    <row r="249" spans="1:17" ht="12.75" customHeight="1" x14ac:dyDescent="0.25">
      <c r="A249" s="3" t="str">
        <f>IF('Série original'!$A249&lt;&gt;"",'Série original'!$A249,"")</f>
        <v/>
      </c>
      <c r="B249" s="4" t="str">
        <f>IF('Série original'!$B249&lt;&gt;"",'Série original'!$B249,"")</f>
        <v/>
      </c>
      <c r="C249" s="5" t="str">
        <f>IF(AND('3º Saneamento'!$O249&gt;30%,'3º Saneamento'!C249&gt;='3º Saneamento'!$P249,'3º Saneamento'!C249&lt;='3º Saneamento'!$Q249,COUNT('3º Saneamento'!$C249:$L249)&gt;3,OR('3º Saneamento'!$N249&lt;&gt;'2º Saneamento'!$N249,'3º Saneamento'!$O249&lt;&gt;'2º Saneamento'!$O249,'3º Saneamento'!$P249&lt;&gt;'2º Saneamento'!$P249)),'3º Saneamento'!C249," ")</f>
        <v xml:space="preserve"> </v>
      </c>
      <c r="D249" s="5" t="str">
        <f>IF(AND('3º Saneamento'!$O249&gt;30%,'3º Saneamento'!D249&gt;='3º Saneamento'!$P249,'3º Saneamento'!D249&lt;='3º Saneamento'!$Q249,COUNT('3º Saneamento'!$C249:$L249)&gt;3,OR('3º Saneamento'!$N249&lt;&gt;'2º Saneamento'!$N249,'3º Saneamento'!$O249&lt;&gt;'2º Saneamento'!$O249,'3º Saneamento'!$P249&lt;&gt;'2º Saneamento'!$P249)),'3º Saneamento'!D249," ")</f>
        <v xml:space="preserve"> </v>
      </c>
      <c r="E249" s="5" t="str">
        <f>IF(AND('3º Saneamento'!$O249&gt;30%,'3º Saneamento'!E249&gt;='3º Saneamento'!$P249,'3º Saneamento'!E249&lt;='3º Saneamento'!$Q249,COUNT('3º Saneamento'!$C249:$L249)&gt;3,OR('3º Saneamento'!$N249&lt;&gt;'2º Saneamento'!$N249,'3º Saneamento'!$O249&lt;&gt;'2º Saneamento'!$O249,'3º Saneamento'!$P249&lt;&gt;'2º Saneamento'!$P249)),'3º Saneamento'!E249," ")</f>
        <v xml:space="preserve"> </v>
      </c>
      <c r="F249" s="5" t="str">
        <f>IF(AND('3º Saneamento'!$O249&gt;30%,'3º Saneamento'!F249&gt;='3º Saneamento'!$P249,'3º Saneamento'!F249&lt;='3º Saneamento'!$Q249,COUNT('3º Saneamento'!$C249:$L249)&gt;3,OR('3º Saneamento'!$N249&lt;&gt;'2º Saneamento'!$N249,'3º Saneamento'!$O249&lt;&gt;'2º Saneamento'!$O249,'3º Saneamento'!$P249&lt;&gt;'2º Saneamento'!$P249)),'3º Saneamento'!F249," ")</f>
        <v xml:space="preserve"> </v>
      </c>
      <c r="G249" s="5" t="str">
        <f>IF(AND('3º Saneamento'!$O249&gt;30%,'3º Saneamento'!G249&gt;='3º Saneamento'!$P249,'3º Saneamento'!G249&lt;='3º Saneamento'!$Q249,COUNT('3º Saneamento'!$C249:$L249)&gt;3,OR('3º Saneamento'!$N249&lt;&gt;'2º Saneamento'!$N249,'3º Saneamento'!$O249&lt;&gt;'2º Saneamento'!$O249,'3º Saneamento'!$P249&lt;&gt;'2º Saneamento'!$P249)),'3º Saneamento'!G249," ")</f>
        <v xml:space="preserve"> </v>
      </c>
      <c r="H249" s="5" t="str">
        <f>IF(AND('3º Saneamento'!$O249&gt;30%,'3º Saneamento'!H249&gt;='3º Saneamento'!$P249,'3º Saneamento'!H249&lt;='3º Saneamento'!$Q249,COUNT('3º Saneamento'!$C249:$L249)&gt;3,OR('3º Saneamento'!$N249&lt;&gt;'2º Saneamento'!$N249,'3º Saneamento'!$O249&lt;&gt;'2º Saneamento'!$O249,'3º Saneamento'!$P249&lt;&gt;'2º Saneamento'!$P249)),'3º Saneamento'!H249," ")</f>
        <v xml:space="preserve"> </v>
      </c>
      <c r="I249" s="5" t="str">
        <f>IF(AND('3º Saneamento'!$O249&gt;30%,'3º Saneamento'!I249&gt;='3º Saneamento'!$P249,'3º Saneamento'!I249&lt;='3º Saneamento'!$Q249,COUNT('3º Saneamento'!$C249:$L249)&gt;3,OR('3º Saneamento'!$N249&lt;&gt;'2º Saneamento'!$N249,'3º Saneamento'!$O249&lt;&gt;'2º Saneamento'!$O249,'3º Saneamento'!$P249&lt;&gt;'2º Saneamento'!$P249)),'3º Saneamento'!I249," ")</f>
        <v xml:space="preserve"> </v>
      </c>
      <c r="J249" s="5" t="str">
        <f>IF(AND('3º Saneamento'!$O249&gt;30%,'3º Saneamento'!J249&gt;='3º Saneamento'!$P249,'3º Saneamento'!J249&lt;='3º Saneamento'!$Q249,COUNT('3º Saneamento'!$C249:$L249)&gt;3,OR('3º Saneamento'!$N249&lt;&gt;'2º Saneamento'!$N249,'3º Saneamento'!$O249&lt;&gt;'2º Saneamento'!$O249,'3º Saneamento'!$P249&lt;&gt;'2º Saneamento'!$P249)),'3º Saneamento'!J249," ")</f>
        <v xml:space="preserve"> </v>
      </c>
      <c r="K249" s="5" t="str">
        <f>IF(AND('3º Saneamento'!$O249&gt;30%,'3º Saneamento'!K249&gt;='3º Saneamento'!$P249,'3º Saneamento'!K249&lt;='3º Saneamento'!$Q249,COUNT('3º Saneamento'!$C249:$L249)&gt;3,OR('3º Saneamento'!$N249&lt;&gt;'2º Saneamento'!$N249,'3º Saneamento'!$O249&lt;&gt;'2º Saneamento'!$O249,'3º Saneamento'!$P249&lt;&gt;'2º Saneamento'!$P249)),'3º Saneamento'!K249," ")</f>
        <v xml:space="preserve"> </v>
      </c>
      <c r="L249" s="5" t="str">
        <f>IF(AND('3º Saneamento'!$O249&gt;30%,'3º Saneamento'!L249&gt;='3º Saneamento'!$P249,'3º Saneamento'!L249&lt;='3º Saneamento'!$Q249,COUNT('3º Saneamento'!$C249:$L249)&gt;3,OR('3º Saneamento'!$N249&lt;&gt;'2º Saneamento'!$N249,'3º Saneamento'!$O249&lt;&gt;'2º Saneamento'!$O249,'3º Saneamento'!$P249&lt;&gt;'2º Saneamento'!$P249)),'3º Saneamento'!L249," ")</f>
        <v xml:space="preserve"> </v>
      </c>
      <c r="M249" s="44" t="str">
        <f t="shared" si="25"/>
        <v/>
      </c>
      <c r="N249" s="7" t="str">
        <f t="shared" si="26"/>
        <v/>
      </c>
      <c r="O249" s="8" t="str">
        <f t="shared" si="27"/>
        <v/>
      </c>
      <c r="P249" s="6" t="str">
        <f t="shared" si="28"/>
        <v/>
      </c>
      <c r="Q249" s="5" t="str">
        <f t="shared" si="29"/>
        <v/>
      </c>
    </row>
    <row r="250" spans="1:17" ht="12.75" customHeight="1" x14ac:dyDescent="0.25">
      <c r="A250" s="3" t="str">
        <f>IF('Série original'!$A250&lt;&gt;"",'Série original'!$A250,"")</f>
        <v/>
      </c>
      <c r="B250" s="4" t="str">
        <f>IF('Série original'!$B250&lt;&gt;"",'Série original'!$B250,"")</f>
        <v/>
      </c>
      <c r="C250" s="5" t="str">
        <f>IF(AND('3º Saneamento'!$O250&gt;30%,'3º Saneamento'!C250&gt;='3º Saneamento'!$P250,'3º Saneamento'!C250&lt;='3º Saneamento'!$Q250,COUNT('3º Saneamento'!$C250:$L250)&gt;3,OR('3º Saneamento'!$N250&lt;&gt;'2º Saneamento'!$N250,'3º Saneamento'!$O250&lt;&gt;'2º Saneamento'!$O250,'3º Saneamento'!$P250&lt;&gt;'2º Saneamento'!$P250)),'3º Saneamento'!C250," ")</f>
        <v xml:space="preserve"> </v>
      </c>
      <c r="D250" s="5" t="str">
        <f>IF(AND('3º Saneamento'!$O250&gt;30%,'3º Saneamento'!D250&gt;='3º Saneamento'!$P250,'3º Saneamento'!D250&lt;='3º Saneamento'!$Q250,COUNT('3º Saneamento'!$C250:$L250)&gt;3,OR('3º Saneamento'!$N250&lt;&gt;'2º Saneamento'!$N250,'3º Saneamento'!$O250&lt;&gt;'2º Saneamento'!$O250,'3º Saneamento'!$P250&lt;&gt;'2º Saneamento'!$P250)),'3º Saneamento'!D250," ")</f>
        <v xml:space="preserve"> </v>
      </c>
      <c r="E250" s="5" t="str">
        <f>IF(AND('3º Saneamento'!$O250&gt;30%,'3º Saneamento'!E250&gt;='3º Saneamento'!$P250,'3º Saneamento'!E250&lt;='3º Saneamento'!$Q250,COUNT('3º Saneamento'!$C250:$L250)&gt;3,OR('3º Saneamento'!$N250&lt;&gt;'2º Saneamento'!$N250,'3º Saneamento'!$O250&lt;&gt;'2º Saneamento'!$O250,'3º Saneamento'!$P250&lt;&gt;'2º Saneamento'!$P250)),'3º Saneamento'!E250," ")</f>
        <v xml:space="preserve"> </v>
      </c>
      <c r="F250" s="5" t="str">
        <f>IF(AND('3º Saneamento'!$O250&gt;30%,'3º Saneamento'!F250&gt;='3º Saneamento'!$P250,'3º Saneamento'!F250&lt;='3º Saneamento'!$Q250,COUNT('3º Saneamento'!$C250:$L250)&gt;3,OR('3º Saneamento'!$N250&lt;&gt;'2º Saneamento'!$N250,'3º Saneamento'!$O250&lt;&gt;'2º Saneamento'!$O250,'3º Saneamento'!$P250&lt;&gt;'2º Saneamento'!$P250)),'3º Saneamento'!F250," ")</f>
        <v xml:space="preserve"> </v>
      </c>
      <c r="G250" s="5" t="str">
        <f>IF(AND('3º Saneamento'!$O250&gt;30%,'3º Saneamento'!G250&gt;='3º Saneamento'!$P250,'3º Saneamento'!G250&lt;='3º Saneamento'!$Q250,COUNT('3º Saneamento'!$C250:$L250)&gt;3,OR('3º Saneamento'!$N250&lt;&gt;'2º Saneamento'!$N250,'3º Saneamento'!$O250&lt;&gt;'2º Saneamento'!$O250,'3º Saneamento'!$P250&lt;&gt;'2º Saneamento'!$P250)),'3º Saneamento'!G250," ")</f>
        <v xml:space="preserve"> </v>
      </c>
      <c r="H250" s="5" t="str">
        <f>IF(AND('3º Saneamento'!$O250&gt;30%,'3º Saneamento'!H250&gt;='3º Saneamento'!$P250,'3º Saneamento'!H250&lt;='3º Saneamento'!$Q250,COUNT('3º Saneamento'!$C250:$L250)&gt;3,OR('3º Saneamento'!$N250&lt;&gt;'2º Saneamento'!$N250,'3º Saneamento'!$O250&lt;&gt;'2º Saneamento'!$O250,'3º Saneamento'!$P250&lt;&gt;'2º Saneamento'!$P250)),'3º Saneamento'!H250," ")</f>
        <v xml:space="preserve"> </v>
      </c>
      <c r="I250" s="5" t="str">
        <f>IF(AND('3º Saneamento'!$O250&gt;30%,'3º Saneamento'!I250&gt;='3º Saneamento'!$P250,'3º Saneamento'!I250&lt;='3º Saneamento'!$Q250,COUNT('3º Saneamento'!$C250:$L250)&gt;3,OR('3º Saneamento'!$N250&lt;&gt;'2º Saneamento'!$N250,'3º Saneamento'!$O250&lt;&gt;'2º Saneamento'!$O250,'3º Saneamento'!$P250&lt;&gt;'2º Saneamento'!$P250)),'3º Saneamento'!I250," ")</f>
        <v xml:space="preserve"> </v>
      </c>
      <c r="J250" s="5" t="str">
        <f>IF(AND('3º Saneamento'!$O250&gt;30%,'3º Saneamento'!J250&gt;='3º Saneamento'!$P250,'3º Saneamento'!J250&lt;='3º Saneamento'!$Q250,COUNT('3º Saneamento'!$C250:$L250)&gt;3,OR('3º Saneamento'!$N250&lt;&gt;'2º Saneamento'!$N250,'3º Saneamento'!$O250&lt;&gt;'2º Saneamento'!$O250,'3º Saneamento'!$P250&lt;&gt;'2º Saneamento'!$P250)),'3º Saneamento'!J250," ")</f>
        <v xml:space="preserve"> </v>
      </c>
      <c r="K250" s="5" t="str">
        <f>IF(AND('3º Saneamento'!$O250&gt;30%,'3º Saneamento'!K250&gt;='3º Saneamento'!$P250,'3º Saneamento'!K250&lt;='3º Saneamento'!$Q250,COUNT('3º Saneamento'!$C250:$L250)&gt;3,OR('3º Saneamento'!$N250&lt;&gt;'2º Saneamento'!$N250,'3º Saneamento'!$O250&lt;&gt;'2º Saneamento'!$O250,'3º Saneamento'!$P250&lt;&gt;'2º Saneamento'!$P250)),'3º Saneamento'!K250," ")</f>
        <v xml:space="preserve"> </v>
      </c>
      <c r="L250" s="5" t="str">
        <f>IF(AND('3º Saneamento'!$O250&gt;30%,'3º Saneamento'!L250&gt;='3º Saneamento'!$P250,'3º Saneamento'!L250&lt;='3º Saneamento'!$Q250,COUNT('3º Saneamento'!$C250:$L250)&gt;3,OR('3º Saneamento'!$N250&lt;&gt;'2º Saneamento'!$N250,'3º Saneamento'!$O250&lt;&gt;'2º Saneamento'!$O250,'3º Saneamento'!$P250&lt;&gt;'2º Saneamento'!$P250)),'3º Saneamento'!L250," ")</f>
        <v xml:space="preserve"> </v>
      </c>
      <c r="M250" s="44" t="str">
        <f t="shared" si="25"/>
        <v/>
      </c>
      <c r="N250" s="7" t="str">
        <f t="shared" si="26"/>
        <v/>
      </c>
      <c r="O250" s="8" t="str">
        <f t="shared" si="27"/>
        <v/>
      </c>
      <c r="P250" s="6" t="str">
        <f t="shared" si="28"/>
        <v/>
      </c>
      <c r="Q250" s="5" t="str">
        <f t="shared" si="29"/>
        <v/>
      </c>
    </row>
    <row r="251" spans="1:17" ht="12.75" customHeight="1" x14ac:dyDescent="0.25">
      <c r="A251" s="3" t="str">
        <f>IF('Série original'!$A251&lt;&gt;"",'Série original'!$A251,"")</f>
        <v/>
      </c>
      <c r="B251" s="4" t="str">
        <f>IF('Série original'!$B251&lt;&gt;"",'Série original'!$B251,"")</f>
        <v/>
      </c>
      <c r="C251" s="5" t="str">
        <f>IF(AND('3º Saneamento'!$O251&gt;30%,'3º Saneamento'!C251&gt;='3º Saneamento'!$P251,'3º Saneamento'!C251&lt;='3º Saneamento'!$Q251,COUNT('3º Saneamento'!$C251:$L251)&gt;3,OR('3º Saneamento'!$N251&lt;&gt;'2º Saneamento'!$N251,'3º Saneamento'!$O251&lt;&gt;'2º Saneamento'!$O251,'3º Saneamento'!$P251&lt;&gt;'2º Saneamento'!$P251)),'3º Saneamento'!C251," ")</f>
        <v xml:space="preserve"> </v>
      </c>
      <c r="D251" s="5" t="str">
        <f>IF(AND('3º Saneamento'!$O251&gt;30%,'3º Saneamento'!D251&gt;='3º Saneamento'!$P251,'3º Saneamento'!D251&lt;='3º Saneamento'!$Q251,COUNT('3º Saneamento'!$C251:$L251)&gt;3,OR('3º Saneamento'!$N251&lt;&gt;'2º Saneamento'!$N251,'3º Saneamento'!$O251&lt;&gt;'2º Saneamento'!$O251,'3º Saneamento'!$P251&lt;&gt;'2º Saneamento'!$P251)),'3º Saneamento'!D251," ")</f>
        <v xml:space="preserve"> </v>
      </c>
      <c r="E251" s="5" t="str">
        <f>IF(AND('3º Saneamento'!$O251&gt;30%,'3º Saneamento'!E251&gt;='3º Saneamento'!$P251,'3º Saneamento'!E251&lt;='3º Saneamento'!$Q251,COUNT('3º Saneamento'!$C251:$L251)&gt;3,OR('3º Saneamento'!$N251&lt;&gt;'2º Saneamento'!$N251,'3º Saneamento'!$O251&lt;&gt;'2º Saneamento'!$O251,'3º Saneamento'!$P251&lt;&gt;'2º Saneamento'!$P251)),'3º Saneamento'!E251," ")</f>
        <v xml:space="preserve"> </v>
      </c>
      <c r="F251" s="5" t="str">
        <f>IF(AND('3º Saneamento'!$O251&gt;30%,'3º Saneamento'!F251&gt;='3º Saneamento'!$P251,'3º Saneamento'!F251&lt;='3º Saneamento'!$Q251,COUNT('3º Saneamento'!$C251:$L251)&gt;3,OR('3º Saneamento'!$N251&lt;&gt;'2º Saneamento'!$N251,'3º Saneamento'!$O251&lt;&gt;'2º Saneamento'!$O251,'3º Saneamento'!$P251&lt;&gt;'2º Saneamento'!$P251)),'3º Saneamento'!F251," ")</f>
        <v xml:space="preserve"> </v>
      </c>
      <c r="G251" s="5" t="str">
        <f>IF(AND('3º Saneamento'!$O251&gt;30%,'3º Saneamento'!G251&gt;='3º Saneamento'!$P251,'3º Saneamento'!G251&lt;='3º Saneamento'!$Q251,COUNT('3º Saneamento'!$C251:$L251)&gt;3,OR('3º Saneamento'!$N251&lt;&gt;'2º Saneamento'!$N251,'3º Saneamento'!$O251&lt;&gt;'2º Saneamento'!$O251,'3º Saneamento'!$P251&lt;&gt;'2º Saneamento'!$P251)),'3º Saneamento'!G251," ")</f>
        <v xml:space="preserve"> </v>
      </c>
      <c r="H251" s="5" t="str">
        <f>IF(AND('3º Saneamento'!$O251&gt;30%,'3º Saneamento'!H251&gt;='3º Saneamento'!$P251,'3º Saneamento'!H251&lt;='3º Saneamento'!$Q251,COUNT('3º Saneamento'!$C251:$L251)&gt;3,OR('3º Saneamento'!$N251&lt;&gt;'2º Saneamento'!$N251,'3º Saneamento'!$O251&lt;&gt;'2º Saneamento'!$O251,'3º Saneamento'!$P251&lt;&gt;'2º Saneamento'!$P251)),'3º Saneamento'!H251," ")</f>
        <v xml:space="preserve"> </v>
      </c>
      <c r="I251" s="5" t="str">
        <f>IF(AND('3º Saneamento'!$O251&gt;30%,'3º Saneamento'!I251&gt;='3º Saneamento'!$P251,'3º Saneamento'!I251&lt;='3º Saneamento'!$Q251,COUNT('3º Saneamento'!$C251:$L251)&gt;3,OR('3º Saneamento'!$N251&lt;&gt;'2º Saneamento'!$N251,'3º Saneamento'!$O251&lt;&gt;'2º Saneamento'!$O251,'3º Saneamento'!$P251&lt;&gt;'2º Saneamento'!$P251)),'3º Saneamento'!I251," ")</f>
        <v xml:space="preserve"> </v>
      </c>
      <c r="J251" s="5" t="str">
        <f>IF(AND('3º Saneamento'!$O251&gt;30%,'3º Saneamento'!J251&gt;='3º Saneamento'!$P251,'3º Saneamento'!J251&lt;='3º Saneamento'!$Q251,COUNT('3º Saneamento'!$C251:$L251)&gt;3,OR('3º Saneamento'!$N251&lt;&gt;'2º Saneamento'!$N251,'3º Saneamento'!$O251&lt;&gt;'2º Saneamento'!$O251,'3º Saneamento'!$P251&lt;&gt;'2º Saneamento'!$P251)),'3º Saneamento'!J251," ")</f>
        <v xml:space="preserve"> </v>
      </c>
      <c r="K251" s="5" t="str">
        <f>IF(AND('3º Saneamento'!$O251&gt;30%,'3º Saneamento'!K251&gt;='3º Saneamento'!$P251,'3º Saneamento'!K251&lt;='3º Saneamento'!$Q251,COUNT('3º Saneamento'!$C251:$L251)&gt;3,OR('3º Saneamento'!$N251&lt;&gt;'2º Saneamento'!$N251,'3º Saneamento'!$O251&lt;&gt;'2º Saneamento'!$O251,'3º Saneamento'!$P251&lt;&gt;'2º Saneamento'!$P251)),'3º Saneamento'!K251," ")</f>
        <v xml:space="preserve"> </v>
      </c>
      <c r="L251" s="5" t="str">
        <f>IF(AND('3º Saneamento'!$O251&gt;30%,'3º Saneamento'!L251&gt;='3º Saneamento'!$P251,'3º Saneamento'!L251&lt;='3º Saneamento'!$Q251,COUNT('3º Saneamento'!$C251:$L251)&gt;3,OR('3º Saneamento'!$N251&lt;&gt;'2º Saneamento'!$N251,'3º Saneamento'!$O251&lt;&gt;'2º Saneamento'!$O251,'3º Saneamento'!$P251&lt;&gt;'2º Saneamento'!$P251)),'3º Saneamento'!L251," ")</f>
        <v xml:space="preserve"> </v>
      </c>
      <c r="M251" s="44" t="str">
        <f t="shared" si="25"/>
        <v/>
      </c>
      <c r="N251" s="7" t="str">
        <f t="shared" si="26"/>
        <v/>
      </c>
      <c r="O251" s="8" t="str">
        <f t="shared" si="27"/>
        <v/>
      </c>
      <c r="P251" s="6" t="str">
        <f t="shared" si="28"/>
        <v/>
      </c>
      <c r="Q251" s="5" t="str">
        <f t="shared" si="29"/>
        <v/>
      </c>
    </row>
    <row r="252" spans="1:17" ht="12.75" customHeight="1" x14ac:dyDescent="0.25">
      <c r="A252" s="3" t="str">
        <f>IF('Série original'!$A252&lt;&gt;"",'Série original'!$A252,"")</f>
        <v/>
      </c>
      <c r="B252" s="4" t="str">
        <f>IF('Série original'!$B252&lt;&gt;"",'Série original'!$B252,"")</f>
        <v/>
      </c>
      <c r="C252" s="5" t="str">
        <f>IF(AND('3º Saneamento'!$O252&gt;30%,'3º Saneamento'!C252&gt;='3º Saneamento'!$P252,'3º Saneamento'!C252&lt;='3º Saneamento'!$Q252,COUNT('3º Saneamento'!$C252:$L252)&gt;3,OR('3º Saneamento'!$N252&lt;&gt;'2º Saneamento'!$N252,'3º Saneamento'!$O252&lt;&gt;'2º Saneamento'!$O252,'3º Saneamento'!$P252&lt;&gt;'2º Saneamento'!$P252)),'3º Saneamento'!C252," ")</f>
        <v xml:space="preserve"> </v>
      </c>
      <c r="D252" s="5" t="str">
        <f>IF(AND('3º Saneamento'!$O252&gt;30%,'3º Saneamento'!D252&gt;='3º Saneamento'!$P252,'3º Saneamento'!D252&lt;='3º Saneamento'!$Q252,COUNT('3º Saneamento'!$C252:$L252)&gt;3,OR('3º Saneamento'!$N252&lt;&gt;'2º Saneamento'!$N252,'3º Saneamento'!$O252&lt;&gt;'2º Saneamento'!$O252,'3º Saneamento'!$P252&lt;&gt;'2º Saneamento'!$P252)),'3º Saneamento'!D252," ")</f>
        <v xml:space="preserve"> </v>
      </c>
      <c r="E252" s="5" t="str">
        <f>IF(AND('3º Saneamento'!$O252&gt;30%,'3º Saneamento'!E252&gt;='3º Saneamento'!$P252,'3º Saneamento'!E252&lt;='3º Saneamento'!$Q252,COUNT('3º Saneamento'!$C252:$L252)&gt;3,OR('3º Saneamento'!$N252&lt;&gt;'2º Saneamento'!$N252,'3º Saneamento'!$O252&lt;&gt;'2º Saneamento'!$O252,'3º Saneamento'!$P252&lt;&gt;'2º Saneamento'!$P252)),'3º Saneamento'!E252," ")</f>
        <v xml:space="preserve"> </v>
      </c>
      <c r="F252" s="5" t="str">
        <f>IF(AND('3º Saneamento'!$O252&gt;30%,'3º Saneamento'!F252&gt;='3º Saneamento'!$P252,'3º Saneamento'!F252&lt;='3º Saneamento'!$Q252,COUNT('3º Saneamento'!$C252:$L252)&gt;3,OR('3º Saneamento'!$N252&lt;&gt;'2º Saneamento'!$N252,'3º Saneamento'!$O252&lt;&gt;'2º Saneamento'!$O252,'3º Saneamento'!$P252&lt;&gt;'2º Saneamento'!$P252)),'3º Saneamento'!F252," ")</f>
        <v xml:space="preserve"> </v>
      </c>
      <c r="G252" s="5" t="str">
        <f>IF(AND('3º Saneamento'!$O252&gt;30%,'3º Saneamento'!G252&gt;='3º Saneamento'!$P252,'3º Saneamento'!G252&lt;='3º Saneamento'!$Q252,COUNT('3º Saneamento'!$C252:$L252)&gt;3,OR('3º Saneamento'!$N252&lt;&gt;'2º Saneamento'!$N252,'3º Saneamento'!$O252&lt;&gt;'2º Saneamento'!$O252,'3º Saneamento'!$P252&lt;&gt;'2º Saneamento'!$P252)),'3º Saneamento'!G252," ")</f>
        <v xml:space="preserve"> </v>
      </c>
      <c r="H252" s="5" t="str">
        <f>IF(AND('3º Saneamento'!$O252&gt;30%,'3º Saneamento'!H252&gt;='3º Saneamento'!$P252,'3º Saneamento'!H252&lt;='3º Saneamento'!$Q252,COUNT('3º Saneamento'!$C252:$L252)&gt;3,OR('3º Saneamento'!$N252&lt;&gt;'2º Saneamento'!$N252,'3º Saneamento'!$O252&lt;&gt;'2º Saneamento'!$O252,'3º Saneamento'!$P252&lt;&gt;'2º Saneamento'!$P252)),'3º Saneamento'!H252," ")</f>
        <v xml:space="preserve"> </v>
      </c>
      <c r="I252" s="5" t="str">
        <f>IF(AND('3º Saneamento'!$O252&gt;30%,'3º Saneamento'!I252&gt;='3º Saneamento'!$P252,'3º Saneamento'!I252&lt;='3º Saneamento'!$Q252,COUNT('3º Saneamento'!$C252:$L252)&gt;3,OR('3º Saneamento'!$N252&lt;&gt;'2º Saneamento'!$N252,'3º Saneamento'!$O252&lt;&gt;'2º Saneamento'!$O252,'3º Saneamento'!$P252&lt;&gt;'2º Saneamento'!$P252)),'3º Saneamento'!I252," ")</f>
        <v xml:space="preserve"> </v>
      </c>
      <c r="J252" s="5" t="str">
        <f>IF(AND('3º Saneamento'!$O252&gt;30%,'3º Saneamento'!J252&gt;='3º Saneamento'!$P252,'3º Saneamento'!J252&lt;='3º Saneamento'!$Q252,COUNT('3º Saneamento'!$C252:$L252)&gt;3,OR('3º Saneamento'!$N252&lt;&gt;'2º Saneamento'!$N252,'3º Saneamento'!$O252&lt;&gt;'2º Saneamento'!$O252,'3º Saneamento'!$P252&lt;&gt;'2º Saneamento'!$P252)),'3º Saneamento'!J252," ")</f>
        <v xml:space="preserve"> </v>
      </c>
      <c r="K252" s="5" t="str">
        <f>IF(AND('3º Saneamento'!$O252&gt;30%,'3º Saneamento'!K252&gt;='3º Saneamento'!$P252,'3º Saneamento'!K252&lt;='3º Saneamento'!$Q252,COUNT('3º Saneamento'!$C252:$L252)&gt;3,OR('3º Saneamento'!$N252&lt;&gt;'2º Saneamento'!$N252,'3º Saneamento'!$O252&lt;&gt;'2º Saneamento'!$O252,'3º Saneamento'!$P252&lt;&gt;'2º Saneamento'!$P252)),'3º Saneamento'!K252," ")</f>
        <v xml:space="preserve"> </v>
      </c>
      <c r="L252" s="5" t="str">
        <f>IF(AND('3º Saneamento'!$O252&gt;30%,'3º Saneamento'!L252&gt;='3º Saneamento'!$P252,'3º Saneamento'!L252&lt;='3º Saneamento'!$Q252,COUNT('3º Saneamento'!$C252:$L252)&gt;3,OR('3º Saneamento'!$N252&lt;&gt;'2º Saneamento'!$N252,'3º Saneamento'!$O252&lt;&gt;'2º Saneamento'!$O252,'3º Saneamento'!$P252&lt;&gt;'2º Saneamento'!$P252)),'3º Saneamento'!L252," ")</f>
        <v xml:space="preserve"> </v>
      </c>
      <c r="M252" s="44" t="str">
        <f t="shared" si="25"/>
        <v/>
      </c>
      <c r="N252" s="7" t="str">
        <f t="shared" si="26"/>
        <v/>
      </c>
      <c r="O252" s="8" t="str">
        <f t="shared" si="27"/>
        <v/>
      </c>
      <c r="P252" s="6" t="str">
        <f t="shared" si="28"/>
        <v/>
      </c>
      <c r="Q252" s="5" t="str">
        <f t="shared" si="29"/>
        <v/>
      </c>
    </row>
    <row r="253" spans="1:17" ht="12.75" customHeight="1" x14ac:dyDescent="0.25">
      <c r="A253" s="3" t="str">
        <f>IF('Série original'!$A253&lt;&gt;"",'Série original'!$A253,"")</f>
        <v/>
      </c>
      <c r="B253" s="4" t="str">
        <f>IF('Série original'!$B253&lt;&gt;"",'Série original'!$B253,"")</f>
        <v/>
      </c>
      <c r="C253" s="5" t="str">
        <f>IF(AND('3º Saneamento'!$O253&gt;30%,'3º Saneamento'!C253&gt;='3º Saneamento'!$P253,'3º Saneamento'!C253&lt;='3º Saneamento'!$Q253,COUNT('3º Saneamento'!$C253:$L253)&gt;3,OR('3º Saneamento'!$N253&lt;&gt;'2º Saneamento'!$N253,'3º Saneamento'!$O253&lt;&gt;'2º Saneamento'!$O253,'3º Saneamento'!$P253&lt;&gt;'2º Saneamento'!$P253)),'3º Saneamento'!C253," ")</f>
        <v xml:space="preserve"> </v>
      </c>
      <c r="D253" s="5" t="str">
        <f>IF(AND('3º Saneamento'!$O253&gt;30%,'3º Saneamento'!D253&gt;='3º Saneamento'!$P253,'3º Saneamento'!D253&lt;='3º Saneamento'!$Q253,COUNT('3º Saneamento'!$C253:$L253)&gt;3,OR('3º Saneamento'!$N253&lt;&gt;'2º Saneamento'!$N253,'3º Saneamento'!$O253&lt;&gt;'2º Saneamento'!$O253,'3º Saneamento'!$P253&lt;&gt;'2º Saneamento'!$P253)),'3º Saneamento'!D253," ")</f>
        <v xml:space="preserve"> </v>
      </c>
      <c r="E253" s="5" t="str">
        <f>IF(AND('3º Saneamento'!$O253&gt;30%,'3º Saneamento'!E253&gt;='3º Saneamento'!$P253,'3º Saneamento'!E253&lt;='3º Saneamento'!$Q253,COUNT('3º Saneamento'!$C253:$L253)&gt;3,OR('3º Saneamento'!$N253&lt;&gt;'2º Saneamento'!$N253,'3º Saneamento'!$O253&lt;&gt;'2º Saneamento'!$O253,'3º Saneamento'!$P253&lt;&gt;'2º Saneamento'!$P253)),'3º Saneamento'!E253," ")</f>
        <v xml:space="preserve"> </v>
      </c>
      <c r="F253" s="5" t="str">
        <f>IF(AND('3º Saneamento'!$O253&gt;30%,'3º Saneamento'!F253&gt;='3º Saneamento'!$P253,'3º Saneamento'!F253&lt;='3º Saneamento'!$Q253,COUNT('3º Saneamento'!$C253:$L253)&gt;3,OR('3º Saneamento'!$N253&lt;&gt;'2º Saneamento'!$N253,'3º Saneamento'!$O253&lt;&gt;'2º Saneamento'!$O253,'3º Saneamento'!$P253&lt;&gt;'2º Saneamento'!$P253)),'3º Saneamento'!F253," ")</f>
        <v xml:space="preserve"> </v>
      </c>
      <c r="G253" s="5" t="str">
        <f>IF(AND('3º Saneamento'!$O253&gt;30%,'3º Saneamento'!G253&gt;='3º Saneamento'!$P253,'3º Saneamento'!G253&lt;='3º Saneamento'!$Q253,COUNT('3º Saneamento'!$C253:$L253)&gt;3,OR('3º Saneamento'!$N253&lt;&gt;'2º Saneamento'!$N253,'3º Saneamento'!$O253&lt;&gt;'2º Saneamento'!$O253,'3º Saneamento'!$P253&lt;&gt;'2º Saneamento'!$P253)),'3º Saneamento'!G253," ")</f>
        <v xml:space="preserve"> </v>
      </c>
      <c r="H253" s="5" t="str">
        <f>IF(AND('3º Saneamento'!$O253&gt;30%,'3º Saneamento'!H253&gt;='3º Saneamento'!$P253,'3º Saneamento'!H253&lt;='3º Saneamento'!$Q253,COUNT('3º Saneamento'!$C253:$L253)&gt;3,OR('3º Saneamento'!$N253&lt;&gt;'2º Saneamento'!$N253,'3º Saneamento'!$O253&lt;&gt;'2º Saneamento'!$O253,'3º Saneamento'!$P253&lt;&gt;'2º Saneamento'!$P253)),'3º Saneamento'!H253," ")</f>
        <v xml:space="preserve"> </v>
      </c>
      <c r="I253" s="5" t="str">
        <f>IF(AND('3º Saneamento'!$O253&gt;30%,'3º Saneamento'!I253&gt;='3º Saneamento'!$P253,'3º Saneamento'!I253&lt;='3º Saneamento'!$Q253,COUNT('3º Saneamento'!$C253:$L253)&gt;3,OR('3º Saneamento'!$N253&lt;&gt;'2º Saneamento'!$N253,'3º Saneamento'!$O253&lt;&gt;'2º Saneamento'!$O253,'3º Saneamento'!$P253&lt;&gt;'2º Saneamento'!$P253)),'3º Saneamento'!I253," ")</f>
        <v xml:space="preserve"> </v>
      </c>
      <c r="J253" s="5" t="str">
        <f>IF(AND('3º Saneamento'!$O253&gt;30%,'3º Saneamento'!J253&gt;='3º Saneamento'!$P253,'3º Saneamento'!J253&lt;='3º Saneamento'!$Q253,COUNT('3º Saneamento'!$C253:$L253)&gt;3,OR('3º Saneamento'!$N253&lt;&gt;'2º Saneamento'!$N253,'3º Saneamento'!$O253&lt;&gt;'2º Saneamento'!$O253,'3º Saneamento'!$P253&lt;&gt;'2º Saneamento'!$P253)),'3º Saneamento'!J253," ")</f>
        <v xml:space="preserve"> </v>
      </c>
      <c r="K253" s="5" t="str">
        <f>IF(AND('3º Saneamento'!$O253&gt;30%,'3º Saneamento'!K253&gt;='3º Saneamento'!$P253,'3º Saneamento'!K253&lt;='3º Saneamento'!$Q253,COUNT('3º Saneamento'!$C253:$L253)&gt;3,OR('3º Saneamento'!$N253&lt;&gt;'2º Saneamento'!$N253,'3º Saneamento'!$O253&lt;&gt;'2º Saneamento'!$O253,'3º Saneamento'!$P253&lt;&gt;'2º Saneamento'!$P253)),'3º Saneamento'!K253," ")</f>
        <v xml:space="preserve"> </v>
      </c>
      <c r="L253" s="5" t="str">
        <f>IF(AND('3º Saneamento'!$O253&gt;30%,'3º Saneamento'!L253&gt;='3º Saneamento'!$P253,'3º Saneamento'!L253&lt;='3º Saneamento'!$Q253,COUNT('3º Saneamento'!$C253:$L253)&gt;3,OR('3º Saneamento'!$N253&lt;&gt;'2º Saneamento'!$N253,'3º Saneamento'!$O253&lt;&gt;'2º Saneamento'!$O253,'3º Saneamento'!$P253&lt;&gt;'2º Saneamento'!$P253)),'3º Saneamento'!L253," ")</f>
        <v xml:space="preserve"> </v>
      </c>
      <c r="M253" s="44" t="str">
        <f t="shared" si="25"/>
        <v/>
      </c>
      <c r="N253" s="7" t="str">
        <f t="shared" si="26"/>
        <v/>
      </c>
      <c r="O253" s="8" t="str">
        <f t="shared" si="27"/>
        <v/>
      </c>
      <c r="P253" s="6" t="str">
        <f t="shared" si="28"/>
        <v/>
      </c>
      <c r="Q253" s="5" t="str">
        <f t="shared" si="29"/>
        <v/>
      </c>
    </row>
  </sheetData>
  <mergeCells count="7">
    <mergeCell ref="P2:P3"/>
    <mergeCell ref="Q2:Q3"/>
    <mergeCell ref="A2:A3"/>
    <mergeCell ref="B2:B3"/>
    <mergeCell ref="M2:M3"/>
    <mergeCell ref="N2:N3"/>
    <mergeCell ref="O2:O3"/>
  </mergeCells>
  <conditionalFormatting sqref="C4:L253">
    <cfRule type="expression" dxfId="0" priority="2">
      <formula>AND(COUNT(C4)&lt;&gt;0,COUNT($C4:$L4)&gt;3,$O4&gt;30%,OR(C4&lt;$P4,C4&gt;$Q4))</formula>
    </cfRule>
  </conditionalFormatting>
  <pageMargins left="0.78749999999999998" right="0.78749999999999998" top="1.0249999999999999" bottom="1.0249999999999999" header="0.78749999999999998" footer="0.78749999999999998"/>
  <pageSetup paperSize="9" scale="32" orientation="portrait" horizontalDpi="300" verticalDpi="300"/>
  <headerFooter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Q253"/>
  <sheetViews>
    <sheetView showGridLines="0" topLeftCell="A219" zoomScaleNormal="100" workbookViewId="0">
      <selection activeCell="K247" sqref="K247"/>
    </sheetView>
  </sheetViews>
  <sheetFormatPr defaultColWidth="11.5703125" defaultRowHeight="12.75" customHeight="1" x14ac:dyDescent="0.2"/>
  <cols>
    <col min="2" max="2" width="34.5703125" customWidth="1"/>
    <col min="5" max="13" width="13.28515625" customWidth="1"/>
    <col min="15" max="15" width="14.42578125" customWidth="1"/>
    <col min="16" max="16" width="13.42578125" customWidth="1"/>
    <col min="17" max="17" width="12.5703125" customWidth="1"/>
    <col min="18" max="18" width="13.28515625" customWidth="1"/>
    <col min="21" max="21" width="13.28515625" customWidth="1"/>
    <col min="22" max="22" width="11.28515625" customWidth="1"/>
    <col min="23" max="23" width="13" customWidth="1"/>
    <col min="24" max="24" width="16.140625" customWidth="1"/>
    <col min="26" max="26" width="10.140625" customWidth="1"/>
  </cols>
  <sheetData>
    <row r="2" spans="1:17" ht="15" customHeight="1" x14ac:dyDescent="0.2">
      <c r="A2" s="73" t="s">
        <v>2</v>
      </c>
      <c r="B2" s="74" t="s">
        <v>3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70" t="s">
        <v>15</v>
      </c>
      <c r="N2" s="69" t="s">
        <v>16</v>
      </c>
      <c r="O2" s="69" t="s">
        <v>17</v>
      </c>
      <c r="P2" s="70" t="s">
        <v>18</v>
      </c>
      <c r="Q2" s="70" t="s">
        <v>19</v>
      </c>
    </row>
    <row r="3" spans="1:17" x14ac:dyDescent="0.2">
      <c r="A3" s="73"/>
      <c r="B3" s="73"/>
      <c r="C3" s="2" t="s">
        <v>21</v>
      </c>
      <c r="D3" s="2" t="s">
        <v>21</v>
      </c>
      <c r="E3" s="2" t="s">
        <v>21</v>
      </c>
      <c r="F3" s="2" t="s">
        <v>21</v>
      </c>
      <c r="G3" s="2" t="s">
        <v>21</v>
      </c>
      <c r="H3" s="2" t="s">
        <v>21</v>
      </c>
      <c r="I3" s="2" t="s">
        <v>21</v>
      </c>
      <c r="J3" s="2" t="s">
        <v>21</v>
      </c>
      <c r="K3" s="2" t="s">
        <v>21</v>
      </c>
      <c r="L3" s="2" t="s">
        <v>21</v>
      </c>
      <c r="M3" s="70"/>
      <c r="N3" s="70"/>
      <c r="O3" s="70"/>
      <c r="P3" s="70"/>
      <c r="Q3" s="70"/>
    </row>
    <row r="4" spans="1:17" ht="63" x14ac:dyDescent="0.25">
      <c r="A4" s="3">
        <f>IF('Série original'!$A4&lt;&gt;"",'Série original'!$A4,"")</f>
        <v>1</v>
      </c>
      <c r="B4" s="4" t="str">
        <f>IF('Série original'!$B4&lt;&gt;"",'Série original'!$B4,"")</f>
        <v>Móvel em MDF 15mm – projeto, confecção, entrega e instalação completa de móvel planejado/sob medida, por M²</v>
      </c>
      <c r="C4" s="5" t="str">
        <f>IF(AND('4º Saneamento'!$O4&gt;30%,'4º Saneamento'!C4&gt;='4º Saneamento'!$P4,'4º Saneamento'!C4&lt;='4º Saneamento'!$Q4,COUNT('4º Saneamento'!$C4:$L4)&gt;3,OR('4º Saneamento'!$N4&lt;&gt;'3º Saneamento'!$N4,'4º Saneamento'!$O4&lt;&gt;'3º Saneamento'!$O4,'4º Saneamento'!$P4&lt;&gt;'3º Saneamento'!$P4)),'4º Saneamento'!C4," ")</f>
        <v xml:space="preserve"> </v>
      </c>
      <c r="D4" s="5" t="str">
        <f>IF(AND('4º Saneamento'!$O4&gt;30%,'4º Saneamento'!D4&gt;='4º Saneamento'!$P4,'4º Saneamento'!D4&lt;='4º Saneamento'!$Q4,COUNT('4º Saneamento'!$C4:$L4)&gt;3,OR('4º Saneamento'!$N4&lt;&gt;'3º Saneamento'!$N4,'4º Saneamento'!$O4&lt;&gt;'3º Saneamento'!$O4,'4º Saneamento'!$P4&lt;&gt;'3º Saneamento'!$P4)),'4º Saneamento'!D4," ")</f>
        <v xml:space="preserve"> </v>
      </c>
      <c r="E4" s="5" t="str">
        <f>IF(AND('4º Saneamento'!$O4&gt;30%,'4º Saneamento'!E4&gt;='4º Saneamento'!$P4,'4º Saneamento'!E4&lt;='4º Saneamento'!$Q4,COUNT('4º Saneamento'!$C4:$L4)&gt;3,OR('4º Saneamento'!$N4&lt;&gt;'3º Saneamento'!$N4,'4º Saneamento'!$O4&lt;&gt;'3º Saneamento'!$O4,'4º Saneamento'!$P4&lt;&gt;'3º Saneamento'!$P4)),'4º Saneamento'!E4," ")</f>
        <v xml:space="preserve"> </v>
      </c>
      <c r="F4" s="5" t="str">
        <f>IF(AND('4º Saneamento'!$O4&gt;30%,'4º Saneamento'!F4&gt;='4º Saneamento'!$P4,'4º Saneamento'!F4&lt;='4º Saneamento'!$Q4,COUNT('4º Saneamento'!$C4:$L4)&gt;3,OR('4º Saneamento'!$N4&lt;&gt;'3º Saneamento'!$N4,'4º Saneamento'!$O4&lt;&gt;'3º Saneamento'!$O4,'4º Saneamento'!$P4&lt;&gt;'3º Saneamento'!$P4)),'4º Saneamento'!F4," ")</f>
        <v xml:space="preserve"> </v>
      </c>
      <c r="G4" s="5" t="str">
        <f>IF(AND('4º Saneamento'!$O4&gt;30%,'4º Saneamento'!G4&gt;='4º Saneamento'!$P4,'4º Saneamento'!G4&lt;='4º Saneamento'!$Q4,COUNT('4º Saneamento'!$C4:$L4)&gt;3,OR('4º Saneamento'!$N4&lt;&gt;'3º Saneamento'!$N4,'4º Saneamento'!$O4&lt;&gt;'3º Saneamento'!$O4,'4º Saneamento'!$P4&lt;&gt;'3º Saneamento'!$P4)),'4º Saneamento'!G4," ")</f>
        <v xml:space="preserve"> </v>
      </c>
      <c r="H4" s="5" t="str">
        <f>IF(AND('4º Saneamento'!$O4&gt;30%,'4º Saneamento'!H4&gt;='4º Saneamento'!$P4,'4º Saneamento'!H4&lt;='4º Saneamento'!$Q4,COUNT('4º Saneamento'!$C4:$L4)&gt;3,OR('4º Saneamento'!$N4&lt;&gt;'3º Saneamento'!$N4,'4º Saneamento'!$O4&lt;&gt;'3º Saneamento'!$O4,'4º Saneamento'!$P4&lt;&gt;'3º Saneamento'!$P4)),'4º Saneamento'!H4," ")</f>
        <v xml:space="preserve"> </v>
      </c>
      <c r="I4" s="5" t="str">
        <f>IF(AND('4º Saneamento'!$O4&gt;30%,'4º Saneamento'!I4&gt;='4º Saneamento'!$P4,'4º Saneamento'!I4&lt;='4º Saneamento'!$Q4,COUNT('4º Saneamento'!$C4:$L4)&gt;3,OR('4º Saneamento'!$N4&lt;&gt;'3º Saneamento'!$N4,'4º Saneamento'!$O4&lt;&gt;'3º Saneamento'!$O4,'4º Saneamento'!$P4&lt;&gt;'3º Saneamento'!$P4)),'4º Saneamento'!I4," ")</f>
        <v xml:space="preserve"> </v>
      </c>
      <c r="J4" s="5" t="str">
        <f>IF(AND('4º Saneamento'!$O4&gt;30%,'4º Saneamento'!J4&gt;='4º Saneamento'!$P4,'4º Saneamento'!J4&lt;='4º Saneamento'!$Q4,COUNT('4º Saneamento'!$C4:$L4)&gt;3,OR('4º Saneamento'!$N4&lt;&gt;'3º Saneamento'!$N4,'4º Saneamento'!$O4&lt;&gt;'3º Saneamento'!$O4,'4º Saneamento'!$P4&lt;&gt;'3º Saneamento'!$P4)),'4º Saneamento'!J4," ")</f>
        <v xml:space="preserve"> </v>
      </c>
      <c r="K4" s="5" t="str">
        <f>IF(AND('4º Saneamento'!$O4&gt;30%,'4º Saneamento'!K4&gt;='4º Saneamento'!$P4,'4º Saneamento'!K4&lt;='4º Saneamento'!$Q4,COUNT('4º Saneamento'!$C4:$L4)&gt;3,OR('4º Saneamento'!$N4&lt;&gt;'3º Saneamento'!$N4,'4º Saneamento'!$O4&lt;&gt;'3º Saneamento'!$O4,'4º Saneamento'!$P4&lt;&gt;'3º Saneamento'!$P4)),'4º Saneamento'!K4," ")</f>
        <v xml:space="preserve"> </v>
      </c>
      <c r="L4" s="5" t="str">
        <f>IF(AND('4º Saneamento'!$O4&gt;30%,'4º Saneamento'!L4&gt;='4º Saneamento'!$P4,'4º Saneamento'!L4&lt;='4º Saneamento'!$Q4,COUNT('4º Saneamento'!$C4:$L4)&gt;3,OR('4º Saneamento'!$N4&lt;&gt;'3º Saneamento'!$N4,'4º Saneamento'!$O4&lt;&gt;'3º Saneamento'!$O4,'4º Saneamento'!$P4&lt;&gt;'3º Saneamento'!$P4)),'4º Saneamento'!L4," ")</f>
        <v xml:space="preserve"> </v>
      </c>
      <c r="M4" s="44" t="str">
        <f t="shared" ref="M4:M35" si="0">IFERROR(AVERAGE(C4:L4),"")</f>
        <v/>
      </c>
      <c r="N4" s="7" t="str">
        <f t="shared" ref="N4:N35" si="1">IFERROR(STDEV(C4:L4),"")</f>
        <v/>
      </c>
      <c r="O4" s="8" t="str">
        <f t="shared" ref="O4:O35" si="2">IFERROR(STDEV(C4:L4)/AVERAGE(C4:L4),"")</f>
        <v/>
      </c>
      <c r="P4" s="6" t="str">
        <f t="shared" ref="P4:P35" si="3">IFERROR(M4-N4,"")</f>
        <v/>
      </c>
      <c r="Q4" s="5" t="str">
        <f t="shared" ref="Q4:Q35" si="4">IFERROR(M4+N4,"")</f>
        <v/>
      </c>
    </row>
    <row r="5" spans="1:17" ht="63" x14ac:dyDescent="0.25">
      <c r="A5" s="3">
        <f>IF('Série original'!$A5&lt;&gt;"",'Série original'!$A5,"")</f>
        <v>3</v>
      </c>
      <c r="B5" s="4" t="str">
        <f>IF('Série original'!$B5&lt;&gt;"",'Série original'!$B5,"")</f>
        <v>Móvel em MDF RIPADO – projeto, confecção, entrega e instalação completa de móvel planejado/sob medida, por M²</v>
      </c>
      <c r="C5" s="5" t="str">
        <f>IF(AND('4º Saneamento'!$O5&gt;30%,'4º Saneamento'!C5&gt;='4º Saneamento'!$P5,'4º Saneamento'!C5&lt;='4º Saneamento'!$Q5,COUNT('4º Saneamento'!$C5:$L5)&gt;3,OR('4º Saneamento'!$N5&lt;&gt;'3º Saneamento'!$N5,'4º Saneamento'!$O5&lt;&gt;'3º Saneamento'!$O5,'4º Saneamento'!$P5&lt;&gt;'3º Saneamento'!$P5)),'4º Saneamento'!C5," ")</f>
        <v xml:space="preserve"> </v>
      </c>
      <c r="D5" s="5" t="str">
        <f>IF(AND('4º Saneamento'!$O5&gt;30%,'4º Saneamento'!D5&gt;='4º Saneamento'!$P5,'4º Saneamento'!D5&lt;='4º Saneamento'!$Q5,COUNT('4º Saneamento'!$C5:$L5)&gt;3,OR('4º Saneamento'!$N5&lt;&gt;'3º Saneamento'!$N5,'4º Saneamento'!$O5&lt;&gt;'3º Saneamento'!$O5,'4º Saneamento'!$P5&lt;&gt;'3º Saneamento'!$P5)),'4º Saneamento'!D5," ")</f>
        <v xml:space="preserve"> </v>
      </c>
      <c r="E5" s="5" t="str">
        <f>IF(AND('4º Saneamento'!$O5&gt;30%,'4º Saneamento'!E5&gt;='4º Saneamento'!$P5,'4º Saneamento'!E5&lt;='4º Saneamento'!$Q5,COUNT('4º Saneamento'!$C5:$L5)&gt;3,OR('4º Saneamento'!$N5&lt;&gt;'3º Saneamento'!$N5,'4º Saneamento'!$O5&lt;&gt;'3º Saneamento'!$O5,'4º Saneamento'!$P5&lt;&gt;'3º Saneamento'!$P5)),'4º Saneamento'!E5," ")</f>
        <v xml:space="preserve"> </v>
      </c>
      <c r="F5" s="5" t="str">
        <f>IF(AND('4º Saneamento'!$O5&gt;30%,'4º Saneamento'!F5&gt;='4º Saneamento'!$P5,'4º Saneamento'!F5&lt;='4º Saneamento'!$Q5,COUNT('4º Saneamento'!$C5:$L5)&gt;3,OR('4º Saneamento'!$N5&lt;&gt;'3º Saneamento'!$N5,'4º Saneamento'!$O5&lt;&gt;'3º Saneamento'!$O5,'4º Saneamento'!$P5&lt;&gt;'3º Saneamento'!$P5)),'4º Saneamento'!F5," ")</f>
        <v xml:space="preserve"> </v>
      </c>
      <c r="G5" s="5" t="str">
        <f>IF(AND('4º Saneamento'!$O5&gt;30%,'4º Saneamento'!G5&gt;='4º Saneamento'!$P5,'4º Saneamento'!G5&lt;='4º Saneamento'!$Q5,COUNT('4º Saneamento'!$C5:$L5)&gt;3,OR('4º Saneamento'!$N5&lt;&gt;'3º Saneamento'!$N5,'4º Saneamento'!$O5&lt;&gt;'3º Saneamento'!$O5,'4º Saneamento'!$P5&lt;&gt;'3º Saneamento'!$P5)),'4º Saneamento'!G5," ")</f>
        <v xml:space="preserve"> </v>
      </c>
      <c r="H5" s="5" t="str">
        <f>IF(AND('4º Saneamento'!$O5&gt;30%,'4º Saneamento'!H5&gt;='4º Saneamento'!$P5,'4º Saneamento'!H5&lt;='4º Saneamento'!$Q5,COUNT('4º Saneamento'!$C5:$L5)&gt;3,OR('4º Saneamento'!$N5&lt;&gt;'3º Saneamento'!$N5,'4º Saneamento'!$O5&lt;&gt;'3º Saneamento'!$O5,'4º Saneamento'!$P5&lt;&gt;'3º Saneamento'!$P5)),'4º Saneamento'!H5," ")</f>
        <v xml:space="preserve"> </v>
      </c>
      <c r="I5" s="5" t="str">
        <f>IF(AND('4º Saneamento'!$O5&gt;30%,'4º Saneamento'!I5&gt;='4º Saneamento'!$P5,'4º Saneamento'!I5&lt;='4º Saneamento'!$Q5,COUNT('4º Saneamento'!$C5:$L5)&gt;3,OR('4º Saneamento'!$N5&lt;&gt;'3º Saneamento'!$N5,'4º Saneamento'!$O5&lt;&gt;'3º Saneamento'!$O5,'4º Saneamento'!$P5&lt;&gt;'3º Saneamento'!$P5)),'4º Saneamento'!I5," ")</f>
        <v xml:space="preserve"> </v>
      </c>
      <c r="J5" s="5" t="str">
        <f>IF(AND('4º Saneamento'!$O5&gt;30%,'4º Saneamento'!J5&gt;='4º Saneamento'!$P5,'4º Saneamento'!J5&lt;='4º Saneamento'!$Q5,COUNT('4º Saneamento'!$C5:$L5)&gt;3,OR('4º Saneamento'!$N5&lt;&gt;'3º Saneamento'!$N5,'4º Saneamento'!$O5&lt;&gt;'3º Saneamento'!$O5,'4º Saneamento'!$P5&lt;&gt;'3º Saneamento'!$P5)),'4º Saneamento'!J5," ")</f>
        <v xml:space="preserve"> </v>
      </c>
      <c r="K5" s="5" t="str">
        <f>IF(AND('4º Saneamento'!$O5&gt;30%,'4º Saneamento'!K5&gt;='4º Saneamento'!$P5,'4º Saneamento'!K5&lt;='4º Saneamento'!$Q5,COUNT('4º Saneamento'!$C5:$L5)&gt;3,OR('4º Saneamento'!$N5&lt;&gt;'3º Saneamento'!$N5,'4º Saneamento'!$O5&lt;&gt;'3º Saneamento'!$O5,'4º Saneamento'!$P5&lt;&gt;'3º Saneamento'!$P5)),'4º Saneamento'!K5," ")</f>
        <v xml:space="preserve"> </v>
      </c>
      <c r="L5" s="5" t="str">
        <f>IF(AND('4º Saneamento'!$O5&gt;30%,'4º Saneamento'!L5&gt;='4º Saneamento'!$P5,'4º Saneamento'!L5&lt;='4º Saneamento'!$Q5,COUNT('4º Saneamento'!$C5:$L5)&gt;3,OR('4º Saneamento'!$N5&lt;&gt;'3º Saneamento'!$N5,'4º Saneamento'!$O5&lt;&gt;'3º Saneamento'!$O5,'4º Saneamento'!$P5&lt;&gt;'3º Saneamento'!$P5)),'4º Saneamento'!L5," ")</f>
        <v xml:space="preserve"> </v>
      </c>
      <c r="M5" s="44" t="str">
        <f t="shared" si="0"/>
        <v/>
      </c>
      <c r="N5" s="7" t="str">
        <f t="shared" si="1"/>
        <v/>
      </c>
      <c r="O5" s="8" t="str">
        <f t="shared" si="2"/>
        <v/>
      </c>
      <c r="P5" s="6" t="str">
        <f t="shared" si="3"/>
        <v/>
      </c>
      <c r="Q5" s="5" t="str">
        <f t="shared" si="4"/>
        <v/>
      </c>
    </row>
    <row r="6" spans="1:17" ht="31.5" x14ac:dyDescent="0.25">
      <c r="A6" s="3">
        <f>IF('Série original'!$A6&lt;&gt;"",'Série original'!$A6,"")</f>
        <v>4</v>
      </c>
      <c r="B6" s="4" t="str">
        <f>IF('Série original'!$B6&lt;&gt;"",'Série original'!$B6,"")</f>
        <v>Granito - fornecimento e instalação completa, por M²</v>
      </c>
      <c r="C6" s="5" t="str">
        <f>IF(AND('4º Saneamento'!$O6&gt;30%,'4º Saneamento'!C6&gt;='4º Saneamento'!$P6,'4º Saneamento'!C6&lt;='4º Saneamento'!$Q6,COUNT('4º Saneamento'!$C6:$L6)&gt;3,OR('4º Saneamento'!$N6&lt;&gt;'3º Saneamento'!$N6,'4º Saneamento'!$O6&lt;&gt;'3º Saneamento'!$O6,'4º Saneamento'!$P6&lt;&gt;'3º Saneamento'!$P6)),'4º Saneamento'!C6," ")</f>
        <v xml:space="preserve"> </v>
      </c>
      <c r="D6" s="5" t="str">
        <f>IF(AND('4º Saneamento'!$O6&gt;30%,'4º Saneamento'!D6&gt;='4º Saneamento'!$P6,'4º Saneamento'!D6&lt;='4º Saneamento'!$Q6,COUNT('4º Saneamento'!$C6:$L6)&gt;3,OR('4º Saneamento'!$N6&lt;&gt;'3º Saneamento'!$N6,'4º Saneamento'!$O6&lt;&gt;'3º Saneamento'!$O6,'4º Saneamento'!$P6&lt;&gt;'3º Saneamento'!$P6)),'4º Saneamento'!D6," ")</f>
        <v xml:space="preserve"> </v>
      </c>
      <c r="E6" s="5" t="str">
        <f>IF(AND('4º Saneamento'!$O6&gt;30%,'4º Saneamento'!E6&gt;='4º Saneamento'!$P6,'4º Saneamento'!E6&lt;='4º Saneamento'!$Q6,COUNT('4º Saneamento'!$C6:$L6)&gt;3,OR('4º Saneamento'!$N6&lt;&gt;'3º Saneamento'!$N6,'4º Saneamento'!$O6&lt;&gt;'3º Saneamento'!$O6,'4º Saneamento'!$P6&lt;&gt;'3º Saneamento'!$P6)),'4º Saneamento'!E6," ")</f>
        <v xml:space="preserve"> </v>
      </c>
      <c r="F6" s="5" t="str">
        <f>IF(AND('4º Saneamento'!$O6&gt;30%,'4º Saneamento'!F6&gt;='4º Saneamento'!$P6,'4º Saneamento'!F6&lt;='4º Saneamento'!$Q6,COUNT('4º Saneamento'!$C6:$L6)&gt;3,OR('4º Saneamento'!$N6&lt;&gt;'3º Saneamento'!$N6,'4º Saneamento'!$O6&lt;&gt;'3º Saneamento'!$O6,'4º Saneamento'!$P6&lt;&gt;'3º Saneamento'!$P6)),'4º Saneamento'!F6," ")</f>
        <v xml:space="preserve"> </v>
      </c>
      <c r="G6" s="5" t="str">
        <f>IF(AND('4º Saneamento'!$O6&gt;30%,'4º Saneamento'!G6&gt;='4º Saneamento'!$P6,'4º Saneamento'!G6&lt;='4º Saneamento'!$Q6,COUNT('4º Saneamento'!$C6:$L6)&gt;3,OR('4º Saneamento'!$N6&lt;&gt;'3º Saneamento'!$N6,'4º Saneamento'!$O6&lt;&gt;'3º Saneamento'!$O6,'4º Saneamento'!$P6&lt;&gt;'3º Saneamento'!$P6)),'4º Saneamento'!G6," ")</f>
        <v xml:space="preserve"> </v>
      </c>
      <c r="H6" s="5" t="str">
        <f>IF(AND('4º Saneamento'!$O6&gt;30%,'4º Saneamento'!H6&gt;='4º Saneamento'!$P6,'4º Saneamento'!H6&lt;='4º Saneamento'!$Q6,COUNT('4º Saneamento'!$C6:$L6)&gt;3,OR('4º Saneamento'!$N6&lt;&gt;'3º Saneamento'!$N6,'4º Saneamento'!$O6&lt;&gt;'3º Saneamento'!$O6,'4º Saneamento'!$P6&lt;&gt;'3º Saneamento'!$P6)),'4º Saneamento'!H6," ")</f>
        <v xml:space="preserve"> </v>
      </c>
      <c r="I6" s="5" t="str">
        <f>IF(AND('4º Saneamento'!$O6&gt;30%,'4º Saneamento'!I6&gt;='4º Saneamento'!$P6,'4º Saneamento'!I6&lt;='4º Saneamento'!$Q6,COUNT('4º Saneamento'!$C6:$L6)&gt;3,OR('4º Saneamento'!$N6&lt;&gt;'3º Saneamento'!$N6,'4º Saneamento'!$O6&lt;&gt;'3º Saneamento'!$O6,'4º Saneamento'!$P6&lt;&gt;'3º Saneamento'!$P6)),'4º Saneamento'!I6," ")</f>
        <v xml:space="preserve"> </v>
      </c>
      <c r="J6" s="5" t="str">
        <f>IF(AND('4º Saneamento'!$O6&gt;30%,'4º Saneamento'!J6&gt;='4º Saneamento'!$P6,'4º Saneamento'!J6&lt;='4º Saneamento'!$Q6,COUNT('4º Saneamento'!$C6:$L6)&gt;3,OR('4º Saneamento'!$N6&lt;&gt;'3º Saneamento'!$N6,'4º Saneamento'!$O6&lt;&gt;'3º Saneamento'!$O6,'4º Saneamento'!$P6&lt;&gt;'3º Saneamento'!$P6)),'4º Saneamento'!J6," ")</f>
        <v xml:space="preserve"> </v>
      </c>
      <c r="K6" s="5" t="str">
        <f>IF(AND('4º Saneamento'!$O6&gt;30%,'4º Saneamento'!K6&gt;='4º Saneamento'!$P6,'4º Saneamento'!K6&lt;='4º Saneamento'!$Q6,COUNT('4º Saneamento'!$C6:$L6)&gt;3,OR('4º Saneamento'!$N6&lt;&gt;'3º Saneamento'!$N6,'4º Saneamento'!$O6&lt;&gt;'3º Saneamento'!$O6,'4º Saneamento'!$P6&lt;&gt;'3º Saneamento'!$P6)),'4º Saneamento'!K6," ")</f>
        <v xml:space="preserve"> </v>
      </c>
      <c r="L6" s="5" t="str">
        <f>IF(AND('4º Saneamento'!$O6&gt;30%,'4º Saneamento'!L6&gt;='4º Saneamento'!$P6,'4º Saneamento'!L6&lt;='4º Saneamento'!$Q6,COUNT('4º Saneamento'!$C6:$L6)&gt;3,OR('4º Saneamento'!$N6&lt;&gt;'3º Saneamento'!$N6,'4º Saneamento'!$O6&lt;&gt;'3º Saneamento'!$O6,'4º Saneamento'!$P6&lt;&gt;'3º Saneamento'!$P6)),'4º Saneamento'!L6," ")</f>
        <v xml:space="preserve"> </v>
      </c>
      <c r="M6" s="44" t="str">
        <f t="shared" si="0"/>
        <v/>
      </c>
      <c r="N6" s="7" t="str">
        <f t="shared" si="1"/>
        <v/>
      </c>
      <c r="O6" s="8" t="str">
        <f t="shared" si="2"/>
        <v/>
      </c>
      <c r="P6" s="6" t="str">
        <f t="shared" si="3"/>
        <v/>
      </c>
      <c r="Q6" s="5" t="str">
        <f t="shared" si="4"/>
        <v/>
      </c>
    </row>
    <row r="7" spans="1:17" ht="31.5" x14ac:dyDescent="0.25">
      <c r="A7" s="3">
        <f>IF('Série original'!$A7&lt;&gt;"",'Série original'!$A7,"")</f>
        <v>5</v>
      </c>
      <c r="B7" s="4" t="str">
        <f>IF('Série original'!$B7&lt;&gt;"",'Série original'!$B7,"")</f>
        <v>Mármore - fornecimento e instalação completa, por M²</v>
      </c>
      <c r="C7" s="5" t="str">
        <f>IF(AND('4º Saneamento'!$O7&gt;30%,'4º Saneamento'!C7&gt;='4º Saneamento'!$P7,'4º Saneamento'!C7&lt;='4º Saneamento'!$Q7,COUNT('4º Saneamento'!$C7:$L7)&gt;3,OR('4º Saneamento'!$N7&lt;&gt;'3º Saneamento'!$N7,'4º Saneamento'!$O7&lt;&gt;'3º Saneamento'!$O7,'4º Saneamento'!$P7&lt;&gt;'3º Saneamento'!$P7)),'4º Saneamento'!C7," ")</f>
        <v xml:space="preserve"> </v>
      </c>
      <c r="D7" s="5" t="str">
        <f>IF(AND('4º Saneamento'!$O7&gt;30%,'4º Saneamento'!D7&gt;='4º Saneamento'!$P7,'4º Saneamento'!D7&lt;='4º Saneamento'!$Q7,COUNT('4º Saneamento'!$C7:$L7)&gt;3,OR('4º Saneamento'!$N7&lt;&gt;'3º Saneamento'!$N7,'4º Saneamento'!$O7&lt;&gt;'3º Saneamento'!$O7,'4º Saneamento'!$P7&lt;&gt;'3º Saneamento'!$P7)),'4º Saneamento'!D7," ")</f>
        <v xml:space="preserve"> </v>
      </c>
      <c r="E7" s="5" t="str">
        <f>IF(AND('4º Saneamento'!$O7&gt;30%,'4º Saneamento'!E7&gt;='4º Saneamento'!$P7,'4º Saneamento'!E7&lt;='4º Saneamento'!$Q7,COUNT('4º Saneamento'!$C7:$L7)&gt;3,OR('4º Saneamento'!$N7&lt;&gt;'3º Saneamento'!$N7,'4º Saneamento'!$O7&lt;&gt;'3º Saneamento'!$O7,'4º Saneamento'!$P7&lt;&gt;'3º Saneamento'!$P7)),'4º Saneamento'!E7," ")</f>
        <v xml:space="preserve"> </v>
      </c>
      <c r="F7" s="5" t="str">
        <f>IF(AND('4º Saneamento'!$O7&gt;30%,'4º Saneamento'!F7&gt;='4º Saneamento'!$P7,'4º Saneamento'!F7&lt;='4º Saneamento'!$Q7,COUNT('4º Saneamento'!$C7:$L7)&gt;3,OR('4º Saneamento'!$N7&lt;&gt;'3º Saneamento'!$N7,'4º Saneamento'!$O7&lt;&gt;'3º Saneamento'!$O7,'4º Saneamento'!$P7&lt;&gt;'3º Saneamento'!$P7)),'4º Saneamento'!F7," ")</f>
        <v xml:space="preserve"> </v>
      </c>
      <c r="G7" s="5" t="str">
        <f>IF(AND('4º Saneamento'!$O7&gt;30%,'4º Saneamento'!G7&gt;='4º Saneamento'!$P7,'4º Saneamento'!G7&lt;='4º Saneamento'!$Q7,COUNT('4º Saneamento'!$C7:$L7)&gt;3,OR('4º Saneamento'!$N7&lt;&gt;'3º Saneamento'!$N7,'4º Saneamento'!$O7&lt;&gt;'3º Saneamento'!$O7,'4º Saneamento'!$P7&lt;&gt;'3º Saneamento'!$P7)),'4º Saneamento'!G7," ")</f>
        <v xml:space="preserve"> </v>
      </c>
      <c r="H7" s="5" t="str">
        <f>IF(AND('4º Saneamento'!$O7&gt;30%,'4º Saneamento'!H7&gt;='4º Saneamento'!$P7,'4º Saneamento'!H7&lt;='4º Saneamento'!$Q7,COUNT('4º Saneamento'!$C7:$L7)&gt;3,OR('4º Saneamento'!$N7&lt;&gt;'3º Saneamento'!$N7,'4º Saneamento'!$O7&lt;&gt;'3º Saneamento'!$O7,'4º Saneamento'!$P7&lt;&gt;'3º Saneamento'!$P7)),'4º Saneamento'!H7," ")</f>
        <v xml:space="preserve"> </v>
      </c>
      <c r="I7" s="5" t="str">
        <f>IF(AND('4º Saneamento'!$O7&gt;30%,'4º Saneamento'!I7&gt;='4º Saneamento'!$P7,'4º Saneamento'!I7&lt;='4º Saneamento'!$Q7,COUNT('4º Saneamento'!$C7:$L7)&gt;3,OR('4º Saneamento'!$N7&lt;&gt;'3º Saneamento'!$N7,'4º Saneamento'!$O7&lt;&gt;'3º Saneamento'!$O7,'4º Saneamento'!$P7&lt;&gt;'3º Saneamento'!$P7)),'4º Saneamento'!I7," ")</f>
        <v xml:space="preserve"> </v>
      </c>
      <c r="J7" s="5" t="str">
        <f>IF(AND('4º Saneamento'!$O7&gt;30%,'4º Saneamento'!J7&gt;='4º Saneamento'!$P7,'4º Saneamento'!J7&lt;='4º Saneamento'!$Q7,COUNT('4º Saneamento'!$C7:$L7)&gt;3,OR('4º Saneamento'!$N7&lt;&gt;'3º Saneamento'!$N7,'4º Saneamento'!$O7&lt;&gt;'3º Saneamento'!$O7,'4º Saneamento'!$P7&lt;&gt;'3º Saneamento'!$P7)),'4º Saneamento'!J7," ")</f>
        <v xml:space="preserve"> </v>
      </c>
      <c r="K7" s="5" t="str">
        <f>IF(AND('4º Saneamento'!$O7&gt;30%,'4º Saneamento'!K7&gt;='4º Saneamento'!$P7,'4º Saneamento'!K7&lt;='4º Saneamento'!$Q7,COUNT('4º Saneamento'!$C7:$L7)&gt;3,OR('4º Saneamento'!$N7&lt;&gt;'3º Saneamento'!$N7,'4º Saneamento'!$O7&lt;&gt;'3º Saneamento'!$O7,'4º Saneamento'!$P7&lt;&gt;'3º Saneamento'!$P7)),'4º Saneamento'!K7," ")</f>
        <v xml:space="preserve"> </v>
      </c>
      <c r="L7" s="5" t="str">
        <f>IF(AND('4º Saneamento'!$O7&gt;30%,'4º Saneamento'!L7&gt;='4º Saneamento'!$P7,'4º Saneamento'!L7&lt;='4º Saneamento'!$Q7,COUNT('4º Saneamento'!$C7:$L7)&gt;3,OR('4º Saneamento'!$N7&lt;&gt;'3º Saneamento'!$N7,'4º Saneamento'!$O7&lt;&gt;'3º Saneamento'!$O7,'4º Saneamento'!$P7&lt;&gt;'3º Saneamento'!$P7)),'4º Saneamento'!L7," ")</f>
        <v xml:space="preserve"> </v>
      </c>
      <c r="M7" s="44" t="str">
        <f t="shared" si="0"/>
        <v/>
      </c>
      <c r="N7" s="7" t="str">
        <f t="shared" si="1"/>
        <v/>
      </c>
      <c r="O7" s="8" t="str">
        <f t="shared" si="2"/>
        <v/>
      </c>
      <c r="P7" s="6" t="str">
        <f t="shared" si="3"/>
        <v/>
      </c>
      <c r="Q7" s="5" t="str">
        <f t="shared" si="4"/>
        <v/>
      </c>
    </row>
    <row r="8" spans="1:17" ht="47.25" x14ac:dyDescent="0.25">
      <c r="A8" s="3">
        <f>IF('Série original'!$A8&lt;&gt;"",'Série original'!$A8,"")</f>
        <v>6</v>
      </c>
      <c r="B8" s="4" t="str">
        <f>IF('Série original'!$B8&lt;&gt;"",'Série original'!$B8,"")</f>
        <v>Vidro temperado/laminado - fornecimento e instalação completa, por M²</v>
      </c>
      <c r="C8" s="5" t="str">
        <f>IF(AND('4º Saneamento'!$O8&gt;30%,'4º Saneamento'!C8&gt;='4º Saneamento'!$P8,'4º Saneamento'!C8&lt;='4º Saneamento'!$Q8,COUNT('4º Saneamento'!$C8:$L8)&gt;3,OR('4º Saneamento'!$N8&lt;&gt;'3º Saneamento'!$N8,'4º Saneamento'!$O8&lt;&gt;'3º Saneamento'!$O8,'4º Saneamento'!$P8&lt;&gt;'3º Saneamento'!$P8)),'4º Saneamento'!C8," ")</f>
        <v xml:space="preserve"> </v>
      </c>
      <c r="D8" s="5" t="str">
        <f>IF(AND('4º Saneamento'!$O8&gt;30%,'4º Saneamento'!D8&gt;='4º Saneamento'!$P8,'4º Saneamento'!D8&lt;='4º Saneamento'!$Q8,COUNT('4º Saneamento'!$C8:$L8)&gt;3,OR('4º Saneamento'!$N8&lt;&gt;'3º Saneamento'!$N8,'4º Saneamento'!$O8&lt;&gt;'3º Saneamento'!$O8,'4º Saneamento'!$P8&lt;&gt;'3º Saneamento'!$P8)),'4º Saneamento'!D8," ")</f>
        <v xml:space="preserve"> </v>
      </c>
      <c r="E8" s="5" t="str">
        <f>IF(AND('4º Saneamento'!$O8&gt;30%,'4º Saneamento'!E8&gt;='4º Saneamento'!$P8,'4º Saneamento'!E8&lt;='4º Saneamento'!$Q8,COUNT('4º Saneamento'!$C8:$L8)&gt;3,OR('4º Saneamento'!$N8&lt;&gt;'3º Saneamento'!$N8,'4º Saneamento'!$O8&lt;&gt;'3º Saneamento'!$O8,'4º Saneamento'!$P8&lt;&gt;'3º Saneamento'!$P8)),'4º Saneamento'!E8," ")</f>
        <v xml:space="preserve"> </v>
      </c>
      <c r="F8" s="5" t="str">
        <f>IF(AND('4º Saneamento'!$O8&gt;30%,'4º Saneamento'!F8&gt;='4º Saneamento'!$P8,'4º Saneamento'!F8&lt;='4º Saneamento'!$Q8,COUNT('4º Saneamento'!$C8:$L8)&gt;3,OR('4º Saneamento'!$N8&lt;&gt;'3º Saneamento'!$N8,'4º Saneamento'!$O8&lt;&gt;'3º Saneamento'!$O8,'4º Saneamento'!$P8&lt;&gt;'3º Saneamento'!$P8)),'4º Saneamento'!F8," ")</f>
        <v xml:space="preserve"> </v>
      </c>
      <c r="G8" s="5" t="str">
        <f>IF(AND('4º Saneamento'!$O8&gt;30%,'4º Saneamento'!G8&gt;='4º Saneamento'!$P8,'4º Saneamento'!G8&lt;='4º Saneamento'!$Q8,COUNT('4º Saneamento'!$C8:$L8)&gt;3,OR('4º Saneamento'!$N8&lt;&gt;'3º Saneamento'!$N8,'4º Saneamento'!$O8&lt;&gt;'3º Saneamento'!$O8,'4º Saneamento'!$P8&lt;&gt;'3º Saneamento'!$P8)),'4º Saneamento'!G8," ")</f>
        <v xml:space="preserve"> </v>
      </c>
      <c r="H8" s="5" t="str">
        <f>IF(AND('4º Saneamento'!$O8&gt;30%,'4º Saneamento'!H8&gt;='4º Saneamento'!$P8,'4º Saneamento'!H8&lt;='4º Saneamento'!$Q8,COUNT('4º Saneamento'!$C8:$L8)&gt;3,OR('4º Saneamento'!$N8&lt;&gt;'3º Saneamento'!$N8,'4º Saneamento'!$O8&lt;&gt;'3º Saneamento'!$O8,'4º Saneamento'!$P8&lt;&gt;'3º Saneamento'!$P8)),'4º Saneamento'!H8," ")</f>
        <v xml:space="preserve"> </v>
      </c>
      <c r="I8" s="5" t="str">
        <f>IF(AND('4º Saneamento'!$O8&gt;30%,'4º Saneamento'!I8&gt;='4º Saneamento'!$P8,'4º Saneamento'!I8&lt;='4º Saneamento'!$Q8,COUNT('4º Saneamento'!$C8:$L8)&gt;3,OR('4º Saneamento'!$N8&lt;&gt;'3º Saneamento'!$N8,'4º Saneamento'!$O8&lt;&gt;'3º Saneamento'!$O8,'4º Saneamento'!$P8&lt;&gt;'3º Saneamento'!$P8)),'4º Saneamento'!I8," ")</f>
        <v xml:space="preserve"> </v>
      </c>
      <c r="J8" s="5" t="str">
        <f>IF(AND('4º Saneamento'!$O8&gt;30%,'4º Saneamento'!J8&gt;='4º Saneamento'!$P8,'4º Saneamento'!J8&lt;='4º Saneamento'!$Q8,COUNT('4º Saneamento'!$C8:$L8)&gt;3,OR('4º Saneamento'!$N8&lt;&gt;'3º Saneamento'!$N8,'4º Saneamento'!$O8&lt;&gt;'3º Saneamento'!$O8,'4º Saneamento'!$P8&lt;&gt;'3º Saneamento'!$P8)),'4º Saneamento'!J8," ")</f>
        <v xml:space="preserve"> </v>
      </c>
      <c r="K8" s="5" t="str">
        <f>IF(AND('4º Saneamento'!$O8&gt;30%,'4º Saneamento'!K8&gt;='4º Saneamento'!$P8,'4º Saneamento'!K8&lt;='4º Saneamento'!$Q8,COUNT('4º Saneamento'!$C8:$L8)&gt;3,OR('4º Saneamento'!$N8&lt;&gt;'3º Saneamento'!$N8,'4º Saneamento'!$O8&lt;&gt;'3º Saneamento'!$O8,'4º Saneamento'!$P8&lt;&gt;'3º Saneamento'!$P8)),'4º Saneamento'!K8," ")</f>
        <v xml:space="preserve"> </v>
      </c>
      <c r="L8" s="5" t="str">
        <f>IF(AND('4º Saneamento'!$O8&gt;30%,'4º Saneamento'!L8&gt;='4º Saneamento'!$P8,'4º Saneamento'!L8&lt;='4º Saneamento'!$Q8,COUNT('4º Saneamento'!$C8:$L8)&gt;3,OR('4º Saneamento'!$N8&lt;&gt;'3º Saneamento'!$N8,'4º Saneamento'!$O8&lt;&gt;'3º Saneamento'!$O8,'4º Saneamento'!$P8&lt;&gt;'3º Saneamento'!$P8)),'4º Saneamento'!L8," ")</f>
        <v xml:space="preserve"> </v>
      </c>
      <c r="M8" s="44" t="str">
        <f t="shared" si="0"/>
        <v/>
      </c>
      <c r="N8" s="7" t="str">
        <f t="shared" si="1"/>
        <v/>
      </c>
      <c r="O8" s="8" t="str">
        <f t="shared" si="2"/>
        <v/>
      </c>
      <c r="P8" s="6" t="str">
        <f t="shared" si="3"/>
        <v/>
      </c>
      <c r="Q8" s="5" t="str">
        <f t="shared" si="4"/>
        <v/>
      </c>
    </row>
    <row r="9" spans="1:17" ht="47.25" x14ac:dyDescent="0.25">
      <c r="A9" s="3">
        <f>IF('Série original'!$A9&lt;&gt;"",'Série original'!$A9,"")</f>
        <v>7</v>
      </c>
      <c r="B9" s="4" t="str">
        <f>IF('Série original'!$B9&lt;&gt;"",'Série original'!$B9,"")</f>
        <v>Torneira de bancada – fornecimento e instalação completa</v>
      </c>
      <c r="C9" s="5" t="str">
        <f>IF(AND('4º Saneamento'!$O9&gt;30%,'4º Saneamento'!C9&gt;='4º Saneamento'!$P9,'4º Saneamento'!C9&lt;='4º Saneamento'!$Q9,COUNT('4º Saneamento'!$C9:$L9)&gt;3,OR('4º Saneamento'!$N9&lt;&gt;'3º Saneamento'!$N9,'4º Saneamento'!$O9&lt;&gt;'3º Saneamento'!$O9,'4º Saneamento'!$P9&lt;&gt;'3º Saneamento'!$P9)),'4º Saneamento'!C9," ")</f>
        <v xml:space="preserve"> </v>
      </c>
      <c r="D9" s="5" t="str">
        <f>IF(AND('4º Saneamento'!$O9&gt;30%,'4º Saneamento'!D9&gt;='4º Saneamento'!$P9,'4º Saneamento'!D9&lt;='4º Saneamento'!$Q9,COUNT('4º Saneamento'!$C9:$L9)&gt;3,OR('4º Saneamento'!$N9&lt;&gt;'3º Saneamento'!$N9,'4º Saneamento'!$O9&lt;&gt;'3º Saneamento'!$O9,'4º Saneamento'!$P9&lt;&gt;'3º Saneamento'!$P9)),'4º Saneamento'!D9," ")</f>
        <v xml:space="preserve"> </v>
      </c>
      <c r="E9" s="5" t="str">
        <f>IF(AND('4º Saneamento'!$O9&gt;30%,'4º Saneamento'!E9&gt;='4º Saneamento'!$P9,'4º Saneamento'!E9&lt;='4º Saneamento'!$Q9,COUNT('4º Saneamento'!$C9:$L9)&gt;3,OR('4º Saneamento'!$N9&lt;&gt;'3º Saneamento'!$N9,'4º Saneamento'!$O9&lt;&gt;'3º Saneamento'!$O9,'4º Saneamento'!$P9&lt;&gt;'3º Saneamento'!$P9)),'4º Saneamento'!E9," ")</f>
        <v xml:space="preserve"> </v>
      </c>
      <c r="F9" s="5" t="str">
        <f>IF(AND('4º Saneamento'!$O9&gt;30%,'4º Saneamento'!F9&gt;='4º Saneamento'!$P9,'4º Saneamento'!F9&lt;='4º Saneamento'!$Q9,COUNT('4º Saneamento'!$C9:$L9)&gt;3,OR('4º Saneamento'!$N9&lt;&gt;'3º Saneamento'!$N9,'4º Saneamento'!$O9&lt;&gt;'3º Saneamento'!$O9,'4º Saneamento'!$P9&lt;&gt;'3º Saneamento'!$P9)),'4º Saneamento'!F9," ")</f>
        <v xml:space="preserve"> </v>
      </c>
      <c r="G9" s="5" t="str">
        <f>IF(AND('4º Saneamento'!$O9&gt;30%,'4º Saneamento'!G9&gt;='4º Saneamento'!$P9,'4º Saneamento'!G9&lt;='4º Saneamento'!$Q9,COUNT('4º Saneamento'!$C9:$L9)&gt;3,OR('4º Saneamento'!$N9&lt;&gt;'3º Saneamento'!$N9,'4º Saneamento'!$O9&lt;&gt;'3º Saneamento'!$O9,'4º Saneamento'!$P9&lt;&gt;'3º Saneamento'!$P9)),'4º Saneamento'!G9," ")</f>
        <v xml:space="preserve"> </v>
      </c>
      <c r="H9" s="5" t="str">
        <f>IF(AND('4º Saneamento'!$O9&gt;30%,'4º Saneamento'!H9&gt;='4º Saneamento'!$P9,'4º Saneamento'!H9&lt;='4º Saneamento'!$Q9,COUNT('4º Saneamento'!$C9:$L9)&gt;3,OR('4º Saneamento'!$N9&lt;&gt;'3º Saneamento'!$N9,'4º Saneamento'!$O9&lt;&gt;'3º Saneamento'!$O9,'4º Saneamento'!$P9&lt;&gt;'3º Saneamento'!$P9)),'4º Saneamento'!H9," ")</f>
        <v xml:space="preserve"> </v>
      </c>
      <c r="I9" s="5" t="str">
        <f>IF(AND('4º Saneamento'!$O9&gt;30%,'4º Saneamento'!I9&gt;='4º Saneamento'!$P9,'4º Saneamento'!I9&lt;='4º Saneamento'!$Q9,COUNT('4º Saneamento'!$C9:$L9)&gt;3,OR('4º Saneamento'!$N9&lt;&gt;'3º Saneamento'!$N9,'4º Saneamento'!$O9&lt;&gt;'3º Saneamento'!$O9,'4º Saneamento'!$P9&lt;&gt;'3º Saneamento'!$P9)),'4º Saneamento'!I9," ")</f>
        <v xml:space="preserve"> </v>
      </c>
      <c r="J9" s="5" t="str">
        <f>IF(AND('4º Saneamento'!$O9&gt;30%,'4º Saneamento'!J9&gt;='4º Saneamento'!$P9,'4º Saneamento'!J9&lt;='4º Saneamento'!$Q9,COUNT('4º Saneamento'!$C9:$L9)&gt;3,OR('4º Saneamento'!$N9&lt;&gt;'3º Saneamento'!$N9,'4º Saneamento'!$O9&lt;&gt;'3º Saneamento'!$O9,'4º Saneamento'!$P9&lt;&gt;'3º Saneamento'!$P9)),'4º Saneamento'!J9," ")</f>
        <v xml:space="preserve"> </v>
      </c>
      <c r="K9" s="5" t="str">
        <f>IF(AND('4º Saneamento'!$O9&gt;30%,'4º Saneamento'!K9&gt;='4º Saneamento'!$P9,'4º Saneamento'!K9&lt;='4º Saneamento'!$Q9,COUNT('4º Saneamento'!$C9:$L9)&gt;3,OR('4º Saneamento'!$N9&lt;&gt;'3º Saneamento'!$N9,'4º Saneamento'!$O9&lt;&gt;'3º Saneamento'!$O9,'4º Saneamento'!$P9&lt;&gt;'3º Saneamento'!$P9)),'4º Saneamento'!K9," ")</f>
        <v xml:space="preserve"> </v>
      </c>
      <c r="L9" s="5" t="str">
        <f>IF(AND('4º Saneamento'!$O9&gt;30%,'4º Saneamento'!L9&gt;='4º Saneamento'!$P9,'4º Saneamento'!L9&lt;='4º Saneamento'!$Q9,COUNT('4º Saneamento'!$C9:$L9)&gt;3,OR('4º Saneamento'!$N9&lt;&gt;'3º Saneamento'!$N9,'4º Saneamento'!$O9&lt;&gt;'3º Saneamento'!$O9,'4º Saneamento'!$P9&lt;&gt;'3º Saneamento'!$P9)),'4º Saneamento'!L9," ")</f>
        <v xml:space="preserve"> </v>
      </c>
      <c r="M9" s="44" t="str">
        <f t="shared" si="0"/>
        <v/>
      </c>
      <c r="N9" s="7" t="str">
        <f t="shared" si="1"/>
        <v/>
      </c>
      <c r="O9" s="8" t="str">
        <f t="shared" si="2"/>
        <v/>
      </c>
      <c r="P9" s="6" t="str">
        <f t="shared" si="3"/>
        <v/>
      </c>
      <c r="Q9" s="5" t="str">
        <f t="shared" si="4"/>
        <v/>
      </c>
    </row>
    <row r="10" spans="1:17" ht="47.25" x14ac:dyDescent="0.25">
      <c r="A10" s="3">
        <f>IF('Série original'!$A10&lt;&gt;"",'Série original'!$A10,"")</f>
        <v>8</v>
      </c>
      <c r="B10" s="4" t="str">
        <f>IF('Série original'!$B10&lt;&gt;"",'Série original'!$B10,"")</f>
        <v>Cuba inox de embutir (40cm x 34cm) - fornecimento e instalação completa</v>
      </c>
      <c r="C10" s="5" t="str">
        <f>IF(AND('4º Saneamento'!$O10&gt;30%,'4º Saneamento'!C10&gt;='4º Saneamento'!$P10,'4º Saneamento'!C10&lt;='4º Saneamento'!$Q10,COUNT('4º Saneamento'!$C10:$L10)&gt;3,OR('4º Saneamento'!$N10&lt;&gt;'3º Saneamento'!$N10,'4º Saneamento'!$O10&lt;&gt;'3º Saneamento'!$O10,'4º Saneamento'!$P10&lt;&gt;'3º Saneamento'!$P10)),'4º Saneamento'!C10," ")</f>
        <v xml:space="preserve"> </v>
      </c>
      <c r="D10" s="5" t="str">
        <f>IF(AND('4º Saneamento'!$O10&gt;30%,'4º Saneamento'!D10&gt;='4º Saneamento'!$P10,'4º Saneamento'!D10&lt;='4º Saneamento'!$Q10,COUNT('4º Saneamento'!$C10:$L10)&gt;3,OR('4º Saneamento'!$N10&lt;&gt;'3º Saneamento'!$N10,'4º Saneamento'!$O10&lt;&gt;'3º Saneamento'!$O10,'4º Saneamento'!$P10&lt;&gt;'3º Saneamento'!$P10)),'4º Saneamento'!D10," ")</f>
        <v xml:space="preserve"> </v>
      </c>
      <c r="E10" s="5" t="str">
        <f>IF(AND('4º Saneamento'!$O10&gt;30%,'4º Saneamento'!E10&gt;='4º Saneamento'!$P10,'4º Saneamento'!E10&lt;='4º Saneamento'!$Q10,COUNT('4º Saneamento'!$C10:$L10)&gt;3,OR('4º Saneamento'!$N10&lt;&gt;'3º Saneamento'!$N10,'4º Saneamento'!$O10&lt;&gt;'3º Saneamento'!$O10,'4º Saneamento'!$P10&lt;&gt;'3º Saneamento'!$P10)),'4º Saneamento'!E10," ")</f>
        <v xml:space="preserve"> </v>
      </c>
      <c r="F10" s="5" t="str">
        <f>IF(AND('4º Saneamento'!$O10&gt;30%,'4º Saneamento'!F10&gt;='4º Saneamento'!$P10,'4º Saneamento'!F10&lt;='4º Saneamento'!$Q10,COUNT('4º Saneamento'!$C10:$L10)&gt;3,OR('4º Saneamento'!$N10&lt;&gt;'3º Saneamento'!$N10,'4º Saneamento'!$O10&lt;&gt;'3º Saneamento'!$O10,'4º Saneamento'!$P10&lt;&gt;'3º Saneamento'!$P10)),'4º Saneamento'!F10," ")</f>
        <v xml:space="preserve"> </v>
      </c>
      <c r="G10" s="5" t="str">
        <f>IF(AND('4º Saneamento'!$O10&gt;30%,'4º Saneamento'!G10&gt;='4º Saneamento'!$P10,'4º Saneamento'!G10&lt;='4º Saneamento'!$Q10,COUNT('4º Saneamento'!$C10:$L10)&gt;3,OR('4º Saneamento'!$N10&lt;&gt;'3º Saneamento'!$N10,'4º Saneamento'!$O10&lt;&gt;'3º Saneamento'!$O10,'4º Saneamento'!$P10&lt;&gt;'3º Saneamento'!$P10)),'4º Saneamento'!G10," ")</f>
        <v xml:space="preserve"> </v>
      </c>
      <c r="H10" s="5" t="str">
        <f>IF(AND('4º Saneamento'!$O10&gt;30%,'4º Saneamento'!H10&gt;='4º Saneamento'!$P10,'4º Saneamento'!H10&lt;='4º Saneamento'!$Q10,COUNT('4º Saneamento'!$C10:$L10)&gt;3,OR('4º Saneamento'!$N10&lt;&gt;'3º Saneamento'!$N10,'4º Saneamento'!$O10&lt;&gt;'3º Saneamento'!$O10,'4º Saneamento'!$P10&lt;&gt;'3º Saneamento'!$P10)),'4º Saneamento'!H10," ")</f>
        <v xml:space="preserve"> </v>
      </c>
      <c r="I10" s="5" t="str">
        <f>IF(AND('4º Saneamento'!$O10&gt;30%,'4º Saneamento'!I10&gt;='4º Saneamento'!$P10,'4º Saneamento'!I10&lt;='4º Saneamento'!$Q10,COUNT('4º Saneamento'!$C10:$L10)&gt;3,OR('4º Saneamento'!$N10&lt;&gt;'3º Saneamento'!$N10,'4º Saneamento'!$O10&lt;&gt;'3º Saneamento'!$O10,'4º Saneamento'!$P10&lt;&gt;'3º Saneamento'!$P10)),'4º Saneamento'!I10," ")</f>
        <v xml:space="preserve"> </v>
      </c>
      <c r="J10" s="5" t="str">
        <f>IF(AND('4º Saneamento'!$O10&gt;30%,'4º Saneamento'!J10&gt;='4º Saneamento'!$P10,'4º Saneamento'!J10&lt;='4º Saneamento'!$Q10,COUNT('4º Saneamento'!$C10:$L10)&gt;3,OR('4º Saneamento'!$N10&lt;&gt;'3º Saneamento'!$N10,'4º Saneamento'!$O10&lt;&gt;'3º Saneamento'!$O10,'4º Saneamento'!$P10&lt;&gt;'3º Saneamento'!$P10)),'4º Saneamento'!J10," ")</f>
        <v xml:space="preserve"> </v>
      </c>
      <c r="K10" s="5" t="str">
        <f>IF(AND('4º Saneamento'!$O10&gt;30%,'4º Saneamento'!K10&gt;='4º Saneamento'!$P10,'4º Saneamento'!K10&lt;='4º Saneamento'!$Q10,COUNT('4º Saneamento'!$C10:$L10)&gt;3,OR('4º Saneamento'!$N10&lt;&gt;'3º Saneamento'!$N10,'4º Saneamento'!$O10&lt;&gt;'3º Saneamento'!$O10,'4º Saneamento'!$P10&lt;&gt;'3º Saneamento'!$P10)),'4º Saneamento'!K10," ")</f>
        <v xml:space="preserve"> </v>
      </c>
      <c r="L10" s="5" t="str">
        <f>IF(AND('4º Saneamento'!$O10&gt;30%,'4º Saneamento'!L10&gt;='4º Saneamento'!$P10,'4º Saneamento'!L10&lt;='4º Saneamento'!$Q10,COUNT('4º Saneamento'!$C10:$L10)&gt;3,OR('4º Saneamento'!$N10&lt;&gt;'3º Saneamento'!$N10,'4º Saneamento'!$O10&lt;&gt;'3º Saneamento'!$O10,'4º Saneamento'!$P10&lt;&gt;'3º Saneamento'!$P10)),'4º Saneamento'!L10," ")</f>
        <v xml:space="preserve"> </v>
      </c>
      <c r="M10" s="44" t="str">
        <f t="shared" si="0"/>
        <v/>
      </c>
      <c r="N10" s="7" t="str">
        <f t="shared" si="1"/>
        <v/>
      </c>
      <c r="O10" s="8" t="str">
        <f t="shared" si="2"/>
        <v/>
      </c>
      <c r="P10" s="6" t="str">
        <f t="shared" si="3"/>
        <v/>
      </c>
      <c r="Q10" s="5" t="str">
        <f t="shared" si="4"/>
        <v/>
      </c>
    </row>
    <row r="11" spans="1:17" ht="47.25" x14ac:dyDescent="0.25">
      <c r="A11" s="3">
        <f>IF('Série original'!$A11&lt;&gt;"",'Série original'!$A11,"")</f>
        <v>9</v>
      </c>
      <c r="B11" s="4" t="str">
        <f>IF('Série original'!$B11&lt;&gt;"",'Série original'!$B11,"")</f>
        <v>Cuba inox de embutir (50cm x 40cm) - fornecimento e instalação completa Un.</v>
      </c>
      <c r="C11" s="5" t="str">
        <f>IF(AND('4º Saneamento'!$O11&gt;30%,'4º Saneamento'!C11&gt;='4º Saneamento'!$P11,'4º Saneamento'!C11&lt;='4º Saneamento'!$Q11,COUNT('4º Saneamento'!$C11:$L11)&gt;3,OR('4º Saneamento'!$N11&lt;&gt;'3º Saneamento'!$N11,'4º Saneamento'!$O11&lt;&gt;'3º Saneamento'!$O11,'4º Saneamento'!$P11&lt;&gt;'3º Saneamento'!$P11)),'4º Saneamento'!C11," ")</f>
        <v xml:space="preserve"> </v>
      </c>
      <c r="D11" s="5" t="str">
        <f>IF(AND('4º Saneamento'!$O11&gt;30%,'4º Saneamento'!D11&gt;='4º Saneamento'!$P11,'4º Saneamento'!D11&lt;='4º Saneamento'!$Q11,COUNT('4º Saneamento'!$C11:$L11)&gt;3,OR('4º Saneamento'!$N11&lt;&gt;'3º Saneamento'!$N11,'4º Saneamento'!$O11&lt;&gt;'3º Saneamento'!$O11,'4º Saneamento'!$P11&lt;&gt;'3º Saneamento'!$P11)),'4º Saneamento'!D11," ")</f>
        <v xml:space="preserve"> </v>
      </c>
      <c r="E11" s="5" t="str">
        <f>IF(AND('4º Saneamento'!$O11&gt;30%,'4º Saneamento'!E11&gt;='4º Saneamento'!$P11,'4º Saneamento'!E11&lt;='4º Saneamento'!$Q11,COUNT('4º Saneamento'!$C11:$L11)&gt;3,OR('4º Saneamento'!$N11&lt;&gt;'3º Saneamento'!$N11,'4º Saneamento'!$O11&lt;&gt;'3º Saneamento'!$O11,'4º Saneamento'!$P11&lt;&gt;'3º Saneamento'!$P11)),'4º Saneamento'!E11," ")</f>
        <v xml:space="preserve"> </v>
      </c>
      <c r="F11" s="5" t="str">
        <f>IF(AND('4º Saneamento'!$O11&gt;30%,'4º Saneamento'!F11&gt;='4º Saneamento'!$P11,'4º Saneamento'!F11&lt;='4º Saneamento'!$Q11,COUNT('4º Saneamento'!$C11:$L11)&gt;3,OR('4º Saneamento'!$N11&lt;&gt;'3º Saneamento'!$N11,'4º Saneamento'!$O11&lt;&gt;'3º Saneamento'!$O11,'4º Saneamento'!$P11&lt;&gt;'3º Saneamento'!$P11)),'4º Saneamento'!F11," ")</f>
        <v xml:space="preserve"> </v>
      </c>
      <c r="G11" s="5" t="str">
        <f>IF(AND('4º Saneamento'!$O11&gt;30%,'4º Saneamento'!G11&gt;='4º Saneamento'!$P11,'4º Saneamento'!G11&lt;='4º Saneamento'!$Q11,COUNT('4º Saneamento'!$C11:$L11)&gt;3,OR('4º Saneamento'!$N11&lt;&gt;'3º Saneamento'!$N11,'4º Saneamento'!$O11&lt;&gt;'3º Saneamento'!$O11,'4º Saneamento'!$P11&lt;&gt;'3º Saneamento'!$P11)),'4º Saneamento'!G11," ")</f>
        <v xml:space="preserve"> </v>
      </c>
      <c r="H11" s="5" t="str">
        <f>IF(AND('4º Saneamento'!$O11&gt;30%,'4º Saneamento'!H11&gt;='4º Saneamento'!$P11,'4º Saneamento'!H11&lt;='4º Saneamento'!$Q11,COUNT('4º Saneamento'!$C11:$L11)&gt;3,OR('4º Saneamento'!$N11&lt;&gt;'3º Saneamento'!$N11,'4º Saneamento'!$O11&lt;&gt;'3º Saneamento'!$O11,'4º Saneamento'!$P11&lt;&gt;'3º Saneamento'!$P11)),'4º Saneamento'!H11," ")</f>
        <v xml:space="preserve"> </v>
      </c>
      <c r="I11" s="5" t="str">
        <f>IF(AND('4º Saneamento'!$O11&gt;30%,'4º Saneamento'!I11&gt;='4º Saneamento'!$P11,'4º Saneamento'!I11&lt;='4º Saneamento'!$Q11,COUNT('4º Saneamento'!$C11:$L11)&gt;3,OR('4º Saneamento'!$N11&lt;&gt;'3º Saneamento'!$N11,'4º Saneamento'!$O11&lt;&gt;'3º Saneamento'!$O11,'4º Saneamento'!$P11&lt;&gt;'3º Saneamento'!$P11)),'4º Saneamento'!I11," ")</f>
        <v xml:space="preserve"> </v>
      </c>
      <c r="J11" s="5" t="str">
        <f>IF(AND('4º Saneamento'!$O11&gt;30%,'4º Saneamento'!J11&gt;='4º Saneamento'!$P11,'4º Saneamento'!J11&lt;='4º Saneamento'!$Q11,COUNT('4º Saneamento'!$C11:$L11)&gt;3,OR('4º Saneamento'!$N11&lt;&gt;'3º Saneamento'!$N11,'4º Saneamento'!$O11&lt;&gt;'3º Saneamento'!$O11,'4º Saneamento'!$P11&lt;&gt;'3º Saneamento'!$P11)),'4º Saneamento'!J11," ")</f>
        <v xml:space="preserve"> </v>
      </c>
      <c r="K11" s="5" t="str">
        <f>IF(AND('4º Saneamento'!$O11&gt;30%,'4º Saneamento'!K11&gt;='4º Saneamento'!$P11,'4º Saneamento'!K11&lt;='4º Saneamento'!$Q11,COUNT('4º Saneamento'!$C11:$L11)&gt;3,OR('4º Saneamento'!$N11&lt;&gt;'3º Saneamento'!$N11,'4º Saneamento'!$O11&lt;&gt;'3º Saneamento'!$O11,'4º Saneamento'!$P11&lt;&gt;'3º Saneamento'!$P11)),'4º Saneamento'!K11," ")</f>
        <v xml:space="preserve"> </v>
      </c>
      <c r="L11" s="5" t="str">
        <f>IF(AND('4º Saneamento'!$O11&gt;30%,'4º Saneamento'!L11&gt;='4º Saneamento'!$P11,'4º Saneamento'!L11&lt;='4º Saneamento'!$Q11,COUNT('4º Saneamento'!$C11:$L11)&gt;3,OR('4º Saneamento'!$N11&lt;&gt;'3º Saneamento'!$N11,'4º Saneamento'!$O11&lt;&gt;'3º Saneamento'!$O11,'4º Saneamento'!$P11&lt;&gt;'3º Saneamento'!$P11)),'4º Saneamento'!L11," ")</f>
        <v xml:space="preserve"> </v>
      </c>
      <c r="M11" s="44" t="str">
        <f t="shared" si="0"/>
        <v/>
      </c>
      <c r="N11" s="7" t="str">
        <f t="shared" si="1"/>
        <v/>
      </c>
      <c r="O11" s="8" t="str">
        <f t="shared" si="2"/>
        <v/>
      </c>
      <c r="P11" s="6" t="str">
        <f t="shared" si="3"/>
        <v/>
      </c>
      <c r="Q11" s="5" t="str">
        <f t="shared" si="4"/>
        <v/>
      </c>
    </row>
    <row r="12" spans="1:17" ht="47.25" x14ac:dyDescent="0.25">
      <c r="A12" s="3">
        <f>IF('Série original'!$A12&lt;&gt;"",'Série original'!$A12,"")</f>
        <v>10</v>
      </c>
      <c r="B12" s="4" t="str">
        <f>IF('Série original'!$B12&lt;&gt;"",'Série original'!$B12,"")</f>
        <v>Cuba de embutir rasa (56x34x11cm) -  fornecimento e instalação completa</v>
      </c>
      <c r="C12" s="5" t="str">
        <f>IF(AND('4º Saneamento'!$O12&gt;30%,'4º Saneamento'!C12&gt;='4º Saneamento'!$P12,'4º Saneamento'!C12&lt;='4º Saneamento'!$Q12,COUNT('4º Saneamento'!$C12:$L12)&gt;3,OR('4º Saneamento'!$N12&lt;&gt;'3º Saneamento'!$N12,'4º Saneamento'!$O12&lt;&gt;'3º Saneamento'!$O12,'4º Saneamento'!$P12&lt;&gt;'3º Saneamento'!$P12)),'4º Saneamento'!C12," ")</f>
        <v xml:space="preserve"> </v>
      </c>
      <c r="D12" s="5" t="str">
        <f>IF(AND('4º Saneamento'!$O12&gt;30%,'4º Saneamento'!D12&gt;='4º Saneamento'!$P12,'4º Saneamento'!D12&lt;='4º Saneamento'!$Q12,COUNT('4º Saneamento'!$C12:$L12)&gt;3,OR('4º Saneamento'!$N12&lt;&gt;'3º Saneamento'!$N12,'4º Saneamento'!$O12&lt;&gt;'3º Saneamento'!$O12,'4º Saneamento'!$P12&lt;&gt;'3º Saneamento'!$P12)),'4º Saneamento'!D12," ")</f>
        <v xml:space="preserve"> </v>
      </c>
      <c r="E12" s="5" t="str">
        <f>IF(AND('4º Saneamento'!$O12&gt;30%,'4º Saneamento'!E12&gt;='4º Saneamento'!$P12,'4º Saneamento'!E12&lt;='4º Saneamento'!$Q12,COUNT('4º Saneamento'!$C12:$L12)&gt;3,OR('4º Saneamento'!$N12&lt;&gt;'3º Saneamento'!$N12,'4º Saneamento'!$O12&lt;&gt;'3º Saneamento'!$O12,'4º Saneamento'!$P12&lt;&gt;'3º Saneamento'!$P12)),'4º Saneamento'!E12," ")</f>
        <v xml:space="preserve"> </v>
      </c>
      <c r="F12" s="5" t="str">
        <f>IF(AND('4º Saneamento'!$O12&gt;30%,'4º Saneamento'!F12&gt;='4º Saneamento'!$P12,'4º Saneamento'!F12&lt;='4º Saneamento'!$Q12,COUNT('4º Saneamento'!$C12:$L12)&gt;3,OR('4º Saneamento'!$N12&lt;&gt;'3º Saneamento'!$N12,'4º Saneamento'!$O12&lt;&gt;'3º Saneamento'!$O12,'4º Saneamento'!$P12&lt;&gt;'3º Saneamento'!$P12)),'4º Saneamento'!F12," ")</f>
        <v xml:space="preserve"> </v>
      </c>
      <c r="G12" s="5" t="str">
        <f>IF(AND('4º Saneamento'!$O12&gt;30%,'4º Saneamento'!G12&gt;='4º Saneamento'!$P12,'4º Saneamento'!G12&lt;='4º Saneamento'!$Q12,COUNT('4º Saneamento'!$C12:$L12)&gt;3,OR('4º Saneamento'!$N12&lt;&gt;'3º Saneamento'!$N12,'4º Saneamento'!$O12&lt;&gt;'3º Saneamento'!$O12,'4º Saneamento'!$P12&lt;&gt;'3º Saneamento'!$P12)),'4º Saneamento'!G12," ")</f>
        <v xml:space="preserve"> </v>
      </c>
      <c r="H12" s="5" t="str">
        <f>IF(AND('4º Saneamento'!$O12&gt;30%,'4º Saneamento'!H12&gt;='4º Saneamento'!$P12,'4º Saneamento'!H12&lt;='4º Saneamento'!$Q12,COUNT('4º Saneamento'!$C12:$L12)&gt;3,OR('4º Saneamento'!$N12&lt;&gt;'3º Saneamento'!$N12,'4º Saneamento'!$O12&lt;&gt;'3º Saneamento'!$O12,'4º Saneamento'!$P12&lt;&gt;'3º Saneamento'!$P12)),'4º Saneamento'!H12," ")</f>
        <v xml:space="preserve"> </v>
      </c>
      <c r="I12" s="5" t="str">
        <f>IF(AND('4º Saneamento'!$O12&gt;30%,'4º Saneamento'!I12&gt;='4º Saneamento'!$P12,'4º Saneamento'!I12&lt;='4º Saneamento'!$Q12,COUNT('4º Saneamento'!$C12:$L12)&gt;3,OR('4º Saneamento'!$N12&lt;&gt;'3º Saneamento'!$N12,'4º Saneamento'!$O12&lt;&gt;'3º Saneamento'!$O12,'4º Saneamento'!$P12&lt;&gt;'3º Saneamento'!$P12)),'4º Saneamento'!I12," ")</f>
        <v xml:space="preserve"> </v>
      </c>
      <c r="J12" s="5" t="str">
        <f>IF(AND('4º Saneamento'!$O12&gt;30%,'4º Saneamento'!J12&gt;='4º Saneamento'!$P12,'4º Saneamento'!J12&lt;='4º Saneamento'!$Q12,COUNT('4º Saneamento'!$C12:$L12)&gt;3,OR('4º Saneamento'!$N12&lt;&gt;'3º Saneamento'!$N12,'4º Saneamento'!$O12&lt;&gt;'3º Saneamento'!$O12,'4º Saneamento'!$P12&lt;&gt;'3º Saneamento'!$P12)),'4º Saneamento'!J12," ")</f>
        <v xml:space="preserve"> </v>
      </c>
      <c r="K12" s="5" t="str">
        <f>IF(AND('4º Saneamento'!$O12&gt;30%,'4º Saneamento'!K12&gt;='4º Saneamento'!$P12,'4º Saneamento'!K12&lt;='4º Saneamento'!$Q12,COUNT('4º Saneamento'!$C12:$L12)&gt;3,OR('4º Saneamento'!$N12&lt;&gt;'3º Saneamento'!$N12,'4º Saneamento'!$O12&lt;&gt;'3º Saneamento'!$O12,'4º Saneamento'!$P12&lt;&gt;'3º Saneamento'!$P12)),'4º Saneamento'!K12," ")</f>
        <v xml:space="preserve"> </v>
      </c>
      <c r="L12" s="5" t="str">
        <f>IF(AND('4º Saneamento'!$O12&gt;30%,'4º Saneamento'!L12&gt;='4º Saneamento'!$P12,'4º Saneamento'!L12&lt;='4º Saneamento'!$Q12,COUNT('4º Saneamento'!$C12:$L12)&gt;3,OR('4º Saneamento'!$N12&lt;&gt;'3º Saneamento'!$N12,'4º Saneamento'!$O12&lt;&gt;'3º Saneamento'!$O12,'4º Saneamento'!$P12&lt;&gt;'3º Saneamento'!$P12)),'4º Saneamento'!L12," ")</f>
        <v xml:space="preserve"> </v>
      </c>
      <c r="M12" s="44" t="str">
        <f t="shared" si="0"/>
        <v/>
      </c>
      <c r="N12" s="7" t="str">
        <f t="shared" si="1"/>
        <v/>
      </c>
      <c r="O12" s="8" t="str">
        <f t="shared" si="2"/>
        <v/>
      </c>
      <c r="P12" s="6" t="str">
        <f t="shared" si="3"/>
        <v/>
      </c>
      <c r="Q12" s="5" t="str">
        <f t="shared" si="4"/>
        <v/>
      </c>
    </row>
    <row r="13" spans="1:17" ht="47.25" x14ac:dyDescent="0.25">
      <c r="A13" s="3">
        <f>IF('Série original'!$A13&lt;&gt;"",'Série original'!$A13,"")</f>
        <v>11</v>
      </c>
      <c r="B13" s="4" t="str">
        <f>IF('Série original'!$B13&lt;&gt;"",'Série original'!$B13,"")</f>
        <v>Cuba de embutir rasa (46x30x11cm) -  fornecimento e instalação completa</v>
      </c>
      <c r="C13" s="5" t="str">
        <f>IF(AND('4º Saneamento'!$O13&gt;30%,'4º Saneamento'!C13&gt;='4º Saneamento'!$P13,'4º Saneamento'!C13&lt;='4º Saneamento'!$Q13,COUNT('4º Saneamento'!$C13:$L13)&gt;3,OR('4º Saneamento'!$N13&lt;&gt;'3º Saneamento'!$N13,'4º Saneamento'!$O13&lt;&gt;'3º Saneamento'!$O13,'4º Saneamento'!$P13&lt;&gt;'3º Saneamento'!$P13)),'4º Saneamento'!C13," ")</f>
        <v xml:space="preserve"> </v>
      </c>
      <c r="D13" s="5" t="str">
        <f>IF(AND('4º Saneamento'!$O13&gt;30%,'4º Saneamento'!D13&gt;='4º Saneamento'!$P13,'4º Saneamento'!D13&lt;='4º Saneamento'!$Q13,COUNT('4º Saneamento'!$C13:$L13)&gt;3,OR('4º Saneamento'!$N13&lt;&gt;'3º Saneamento'!$N13,'4º Saneamento'!$O13&lt;&gt;'3º Saneamento'!$O13,'4º Saneamento'!$P13&lt;&gt;'3º Saneamento'!$P13)),'4º Saneamento'!D13," ")</f>
        <v xml:space="preserve"> </v>
      </c>
      <c r="E13" s="5" t="str">
        <f>IF(AND('4º Saneamento'!$O13&gt;30%,'4º Saneamento'!E13&gt;='4º Saneamento'!$P13,'4º Saneamento'!E13&lt;='4º Saneamento'!$Q13,COUNT('4º Saneamento'!$C13:$L13)&gt;3,OR('4º Saneamento'!$N13&lt;&gt;'3º Saneamento'!$N13,'4º Saneamento'!$O13&lt;&gt;'3º Saneamento'!$O13,'4º Saneamento'!$P13&lt;&gt;'3º Saneamento'!$P13)),'4º Saneamento'!E13," ")</f>
        <v xml:space="preserve"> </v>
      </c>
      <c r="F13" s="5" t="str">
        <f>IF(AND('4º Saneamento'!$O13&gt;30%,'4º Saneamento'!F13&gt;='4º Saneamento'!$P13,'4º Saneamento'!F13&lt;='4º Saneamento'!$Q13,COUNT('4º Saneamento'!$C13:$L13)&gt;3,OR('4º Saneamento'!$N13&lt;&gt;'3º Saneamento'!$N13,'4º Saneamento'!$O13&lt;&gt;'3º Saneamento'!$O13,'4º Saneamento'!$P13&lt;&gt;'3º Saneamento'!$P13)),'4º Saneamento'!F13," ")</f>
        <v xml:space="preserve"> </v>
      </c>
      <c r="G13" s="5" t="str">
        <f>IF(AND('4º Saneamento'!$O13&gt;30%,'4º Saneamento'!G13&gt;='4º Saneamento'!$P13,'4º Saneamento'!G13&lt;='4º Saneamento'!$Q13,COUNT('4º Saneamento'!$C13:$L13)&gt;3,OR('4º Saneamento'!$N13&lt;&gt;'3º Saneamento'!$N13,'4º Saneamento'!$O13&lt;&gt;'3º Saneamento'!$O13,'4º Saneamento'!$P13&lt;&gt;'3º Saneamento'!$P13)),'4º Saneamento'!G13," ")</f>
        <v xml:space="preserve"> </v>
      </c>
      <c r="H13" s="5" t="str">
        <f>IF(AND('4º Saneamento'!$O13&gt;30%,'4º Saneamento'!H13&gt;='4º Saneamento'!$P13,'4º Saneamento'!H13&lt;='4º Saneamento'!$Q13,COUNT('4º Saneamento'!$C13:$L13)&gt;3,OR('4º Saneamento'!$N13&lt;&gt;'3º Saneamento'!$N13,'4º Saneamento'!$O13&lt;&gt;'3º Saneamento'!$O13,'4º Saneamento'!$P13&lt;&gt;'3º Saneamento'!$P13)),'4º Saneamento'!H13," ")</f>
        <v xml:space="preserve"> </v>
      </c>
      <c r="I13" s="5" t="str">
        <f>IF(AND('4º Saneamento'!$O13&gt;30%,'4º Saneamento'!I13&gt;='4º Saneamento'!$P13,'4º Saneamento'!I13&lt;='4º Saneamento'!$Q13,COUNT('4º Saneamento'!$C13:$L13)&gt;3,OR('4º Saneamento'!$N13&lt;&gt;'3º Saneamento'!$N13,'4º Saneamento'!$O13&lt;&gt;'3º Saneamento'!$O13,'4º Saneamento'!$P13&lt;&gt;'3º Saneamento'!$P13)),'4º Saneamento'!I13," ")</f>
        <v xml:space="preserve"> </v>
      </c>
      <c r="J13" s="5" t="str">
        <f>IF(AND('4º Saneamento'!$O13&gt;30%,'4º Saneamento'!J13&gt;='4º Saneamento'!$P13,'4º Saneamento'!J13&lt;='4º Saneamento'!$Q13,COUNT('4º Saneamento'!$C13:$L13)&gt;3,OR('4º Saneamento'!$N13&lt;&gt;'3º Saneamento'!$N13,'4º Saneamento'!$O13&lt;&gt;'3º Saneamento'!$O13,'4º Saneamento'!$P13&lt;&gt;'3º Saneamento'!$P13)),'4º Saneamento'!J13," ")</f>
        <v xml:space="preserve"> </v>
      </c>
      <c r="K13" s="5" t="str">
        <f>IF(AND('4º Saneamento'!$O13&gt;30%,'4º Saneamento'!K13&gt;='4º Saneamento'!$P13,'4º Saneamento'!K13&lt;='4º Saneamento'!$Q13,COUNT('4º Saneamento'!$C13:$L13)&gt;3,OR('4º Saneamento'!$N13&lt;&gt;'3º Saneamento'!$N13,'4º Saneamento'!$O13&lt;&gt;'3º Saneamento'!$O13,'4º Saneamento'!$P13&lt;&gt;'3º Saneamento'!$P13)),'4º Saneamento'!K13," ")</f>
        <v xml:space="preserve"> </v>
      </c>
      <c r="L13" s="5" t="str">
        <f>IF(AND('4º Saneamento'!$O13&gt;30%,'4º Saneamento'!L13&gt;='4º Saneamento'!$P13,'4º Saneamento'!L13&lt;='4º Saneamento'!$Q13,COUNT('4º Saneamento'!$C13:$L13)&gt;3,OR('4º Saneamento'!$N13&lt;&gt;'3º Saneamento'!$N13,'4º Saneamento'!$O13&lt;&gt;'3º Saneamento'!$O13,'4º Saneamento'!$P13&lt;&gt;'3º Saneamento'!$P13)),'4º Saneamento'!L13," ")</f>
        <v xml:space="preserve"> </v>
      </c>
      <c r="M13" s="44" t="str">
        <f t="shared" si="0"/>
        <v/>
      </c>
      <c r="N13" s="7" t="str">
        <f t="shared" si="1"/>
        <v/>
      </c>
      <c r="O13" s="8" t="str">
        <f t="shared" si="2"/>
        <v/>
      </c>
      <c r="P13" s="6" t="str">
        <f t="shared" si="3"/>
        <v/>
      </c>
      <c r="Q13" s="5" t="str">
        <f t="shared" si="4"/>
        <v/>
      </c>
    </row>
    <row r="14" spans="1:17" ht="47.25" x14ac:dyDescent="0.25">
      <c r="A14" s="3">
        <f>IF('Série original'!$A14&lt;&gt;"",'Série original'!$A14,"")</f>
        <v>12</v>
      </c>
      <c r="B14" s="4" t="str">
        <f>IF('Série original'!$B14&lt;&gt;"",'Série original'!$B14,"")</f>
        <v>Cuba de embutir redonda (35cm) -  fornecimento e instalação completa</v>
      </c>
      <c r="C14" s="5" t="str">
        <f>IF(AND('4º Saneamento'!$O14&gt;30%,'4º Saneamento'!C14&gt;='4º Saneamento'!$P14,'4º Saneamento'!C14&lt;='4º Saneamento'!$Q14,COUNT('4º Saneamento'!$C14:$L14)&gt;3,OR('4º Saneamento'!$N14&lt;&gt;'3º Saneamento'!$N14,'4º Saneamento'!$O14&lt;&gt;'3º Saneamento'!$O14,'4º Saneamento'!$P14&lt;&gt;'3º Saneamento'!$P14)),'4º Saneamento'!C14," ")</f>
        <v xml:space="preserve"> </v>
      </c>
      <c r="D14" s="5" t="str">
        <f>IF(AND('4º Saneamento'!$O14&gt;30%,'4º Saneamento'!D14&gt;='4º Saneamento'!$P14,'4º Saneamento'!D14&lt;='4º Saneamento'!$Q14,COUNT('4º Saneamento'!$C14:$L14)&gt;3,OR('4º Saneamento'!$N14&lt;&gt;'3º Saneamento'!$N14,'4º Saneamento'!$O14&lt;&gt;'3º Saneamento'!$O14,'4º Saneamento'!$P14&lt;&gt;'3º Saneamento'!$P14)),'4º Saneamento'!D14," ")</f>
        <v xml:space="preserve"> </v>
      </c>
      <c r="E14" s="5" t="str">
        <f>IF(AND('4º Saneamento'!$O14&gt;30%,'4º Saneamento'!E14&gt;='4º Saneamento'!$P14,'4º Saneamento'!E14&lt;='4º Saneamento'!$Q14,COUNT('4º Saneamento'!$C14:$L14)&gt;3,OR('4º Saneamento'!$N14&lt;&gt;'3º Saneamento'!$N14,'4º Saneamento'!$O14&lt;&gt;'3º Saneamento'!$O14,'4º Saneamento'!$P14&lt;&gt;'3º Saneamento'!$P14)),'4º Saneamento'!E14," ")</f>
        <v xml:space="preserve"> </v>
      </c>
      <c r="F14" s="5" t="str">
        <f>IF(AND('4º Saneamento'!$O14&gt;30%,'4º Saneamento'!F14&gt;='4º Saneamento'!$P14,'4º Saneamento'!F14&lt;='4º Saneamento'!$Q14,COUNT('4º Saneamento'!$C14:$L14)&gt;3,OR('4º Saneamento'!$N14&lt;&gt;'3º Saneamento'!$N14,'4º Saneamento'!$O14&lt;&gt;'3º Saneamento'!$O14,'4º Saneamento'!$P14&lt;&gt;'3º Saneamento'!$P14)),'4º Saneamento'!F14," ")</f>
        <v xml:space="preserve"> </v>
      </c>
      <c r="G14" s="5" t="str">
        <f>IF(AND('4º Saneamento'!$O14&gt;30%,'4º Saneamento'!G14&gt;='4º Saneamento'!$P14,'4º Saneamento'!G14&lt;='4º Saneamento'!$Q14,COUNT('4º Saneamento'!$C14:$L14)&gt;3,OR('4º Saneamento'!$N14&lt;&gt;'3º Saneamento'!$N14,'4º Saneamento'!$O14&lt;&gt;'3º Saneamento'!$O14,'4º Saneamento'!$P14&lt;&gt;'3º Saneamento'!$P14)),'4º Saneamento'!G14," ")</f>
        <v xml:space="preserve"> </v>
      </c>
      <c r="H14" s="5" t="str">
        <f>IF(AND('4º Saneamento'!$O14&gt;30%,'4º Saneamento'!H14&gt;='4º Saneamento'!$P14,'4º Saneamento'!H14&lt;='4º Saneamento'!$Q14,COUNT('4º Saneamento'!$C14:$L14)&gt;3,OR('4º Saneamento'!$N14&lt;&gt;'3º Saneamento'!$N14,'4º Saneamento'!$O14&lt;&gt;'3º Saneamento'!$O14,'4º Saneamento'!$P14&lt;&gt;'3º Saneamento'!$P14)),'4º Saneamento'!H14," ")</f>
        <v xml:space="preserve"> </v>
      </c>
      <c r="I14" s="5" t="str">
        <f>IF(AND('4º Saneamento'!$O14&gt;30%,'4º Saneamento'!I14&gt;='4º Saneamento'!$P14,'4º Saneamento'!I14&lt;='4º Saneamento'!$Q14,COUNT('4º Saneamento'!$C14:$L14)&gt;3,OR('4º Saneamento'!$N14&lt;&gt;'3º Saneamento'!$N14,'4º Saneamento'!$O14&lt;&gt;'3º Saneamento'!$O14,'4º Saneamento'!$P14&lt;&gt;'3º Saneamento'!$P14)),'4º Saneamento'!I14," ")</f>
        <v xml:space="preserve"> </v>
      </c>
      <c r="J14" s="5" t="str">
        <f>IF(AND('4º Saneamento'!$O14&gt;30%,'4º Saneamento'!J14&gt;='4º Saneamento'!$P14,'4º Saneamento'!J14&lt;='4º Saneamento'!$Q14,COUNT('4º Saneamento'!$C14:$L14)&gt;3,OR('4º Saneamento'!$N14&lt;&gt;'3º Saneamento'!$N14,'4º Saneamento'!$O14&lt;&gt;'3º Saneamento'!$O14,'4º Saneamento'!$P14&lt;&gt;'3º Saneamento'!$P14)),'4º Saneamento'!J14," ")</f>
        <v xml:space="preserve"> </v>
      </c>
      <c r="K14" s="5" t="str">
        <f>IF(AND('4º Saneamento'!$O14&gt;30%,'4º Saneamento'!K14&gt;='4º Saneamento'!$P14,'4º Saneamento'!K14&lt;='4º Saneamento'!$Q14,COUNT('4º Saneamento'!$C14:$L14)&gt;3,OR('4º Saneamento'!$N14&lt;&gt;'3º Saneamento'!$N14,'4º Saneamento'!$O14&lt;&gt;'3º Saneamento'!$O14,'4º Saneamento'!$P14&lt;&gt;'3º Saneamento'!$P14)),'4º Saneamento'!K14," ")</f>
        <v xml:space="preserve"> </v>
      </c>
      <c r="L14" s="5" t="str">
        <f>IF(AND('4º Saneamento'!$O14&gt;30%,'4º Saneamento'!L14&gt;='4º Saneamento'!$P14,'4º Saneamento'!L14&lt;='4º Saneamento'!$Q14,COUNT('4º Saneamento'!$C14:$L14)&gt;3,OR('4º Saneamento'!$N14&lt;&gt;'3º Saneamento'!$N14,'4º Saneamento'!$O14&lt;&gt;'3º Saneamento'!$O14,'4º Saneamento'!$P14&lt;&gt;'3º Saneamento'!$P14)),'4º Saneamento'!L14," ")</f>
        <v xml:space="preserve"> </v>
      </c>
      <c r="M14" s="44" t="str">
        <f t="shared" si="0"/>
        <v/>
      </c>
      <c r="N14" s="7" t="str">
        <f t="shared" si="1"/>
        <v/>
      </c>
      <c r="O14" s="8" t="str">
        <f t="shared" si="2"/>
        <v/>
      </c>
      <c r="P14" s="6" t="str">
        <f t="shared" si="3"/>
        <v/>
      </c>
      <c r="Q14" s="5" t="str">
        <f t="shared" si="4"/>
        <v/>
      </c>
    </row>
    <row r="15" spans="1:17" ht="15.75" x14ac:dyDescent="0.25">
      <c r="A15" s="3" t="str">
        <f>IF('Série original'!$A15&lt;&gt;"",'Série original'!$A15,"")</f>
        <v/>
      </c>
      <c r="B15" s="4" t="str">
        <f>IF('Série original'!$B15&lt;&gt;"",'Série original'!$B15,"")</f>
        <v/>
      </c>
      <c r="C15" s="5" t="str">
        <f>IF(AND('4º Saneamento'!$O15&gt;30%,'4º Saneamento'!C15&gt;='4º Saneamento'!$P15,'4º Saneamento'!C15&lt;='4º Saneamento'!$Q15,COUNT('4º Saneamento'!$C15:$L15)&gt;3,OR('4º Saneamento'!$N15&lt;&gt;'3º Saneamento'!$N15,'4º Saneamento'!$O15&lt;&gt;'3º Saneamento'!$O15,'4º Saneamento'!$P15&lt;&gt;'3º Saneamento'!$P15)),'4º Saneamento'!C15," ")</f>
        <v xml:space="preserve"> </v>
      </c>
      <c r="D15" s="5" t="str">
        <f>IF(AND('4º Saneamento'!$O15&gt;30%,'4º Saneamento'!D15&gt;='4º Saneamento'!$P15,'4º Saneamento'!D15&lt;='4º Saneamento'!$Q15,COUNT('4º Saneamento'!$C15:$L15)&gt;3,OR('4º Saneamento'!$N15&lt;&gt;'3º Saneamento'!$N15,'4º Saneamento'!$O15&lt;&gt;'3º Saneamento'!$O15,'4º Saneamento'!$P15&lt;&gt;'3º Saneamento'!$P15)),'4º Saneamento'!D15," ")</f>
        <v xml:space="preserve"> </v>
      </c>
      <c r="E15" s="5" t="str">
        <f>IF(AND('4º Saneamento'!$O15&gt;30%,'4º Saneamento'!E15&gt;='4º Saneamento'!$P15,'4º Saneamento'!E15&lt;='4º Saneamento'!$Q15,COUNT('4º Saneamento'!$C15:$L15)&gt;3,OR('4º Saneamento'!$N15&lt;&gt;'3º Saneamento'!$N15,'4º Saneamento'!$O15&lt;&gt;'3º Saneamento'!$O15,'4º Saneamento'!$P15&lt;&gt;'3º Saneamento'!$P15)),'4º Saneamento'!E15," ")</f>
        <v xml:space="preserve"> </v>
      </c>
      <c r="F15" s="5" t="str">
        <f>IF(AND('4º Saneamento'!$O15&gt;30%,'4º Saneamento'!F15&gt;='4º Saneamento'!$P15,'4º Saneamento'!F15&lt;='4º Saneamento'!$Q15,COUNT('4º Saneamento'!$C15:$L15)&gt;3,OR('4º Saneamento'!$N15&lt;&gt;'3º Saneamento'!$N15,'4º Saneamento'!$O15&lt;&gt;'3º Saneamento'!$O15,'4º Saneamento'!$P15&lt;&gt;'3º Saneamento'!$P15)),'4º Saneamento'!F15," ")</f>
        <v xml:space="preserve"> </v>
      </c>
      <c r="G15" s="5" t="str">
        <f>IF(AND('4º Saneamento'!$O15&gt;30%,'4º Saneamento'!G15&gt;='4º Saneamento'!$P15,'4º Saneamento'!G15&lt;='4º Saneamento'!$Q15,COUNT('4º Saneamento'!$C15:$L15)&gt;3,OR('4º Saneamento'!$N15&lt;&gt;'3º Saneamento'!$N15,'4º Saneamento'!$O15&lt;&gt;'3º Saneamento'!$O15,'4º Saneamento'!$P15&lt;&gt;'3º Saneamento'!$P15)),'4º Saneamento'!G15," ")</f>
        <v xml:space="preserve"> </v>
      </c>
      <c r="H15" s="5" t="str">
        <f>IF(AND('4º Saneamento'!$O15&gt;30%,'4º Saneamento'!H15&gt;='4º Saneamento'!$P15,'4º Saneamento'!H15&lt;='4º Saneamento'!$Q15,COUNT('4º Saneamento'!$C15:$L15)&gt;3,OR('4º Saneamento'!$N15&lt;&gt;'3º Saneamento'!$N15,'4º Saneamento'!$O15&lt;&gt;'3º Saneamento'!$O15,'4º Saneamento'!$P15&lt;&gt;'3º Saneamento'!$P15)),'4º Saneamento'!H15," ")</f>
        <v xml:space="preserve"> </v>
      </c>
      <c r="I15" s="5" t="str">
        <f>IF(AND('4º Saneamento'!$O15&gt;30%,'4º Saneamento'!I15&gt;='4º Saneamento'!$P15,'4º Saneamento'!I15&lt;='4º Saneamento'!$Q15,COUNT('4º Saneamento'!$C15:$L15)&gt;3,OR('4º Saneamento'!$N15&lt;&gt;'3º Saneamento'!$N15,'4º Saneamento'!$O15&lt;&gt;'3º Saneamento'!$O15,'4º Saneamento'!$P15&lt;&gt;'3º Saneamento'!$P15)),'4º Saneamento'!I15," ")</f>
        <v xml:space="preserve"> </v>
      </c>
      <c r="J15" s="5" t="str">
        <f>IF(AND('4º Saneamento'!$O15&gt;30%,'4º Saneamento'!J15&gt;='4º Saneamento'!$P15,'4º Saneamento'!J15&lt;='4º Saneamento'!$Q15,COUNT('4º Saneamento'!$C15:$L15)&gt;3,OR('4º Saneamento'!$N15&lt;&gt;'3º Saneamento'!$N15,'4º Saneamento'!$O15&lt;&gt;'3º Saneamento'!$O15,'4º Saneamento'!$P15&lt;&gt;'3º Saneamento'!$P15)),'4º Saneamento'!J15," ")</f>
        <v xml:space="preserve"> </v>
      </c>
      <c r="K15" s="5" t="str">
        <f>IF(AND('4º Saneamento'!$O15&gt;30%,'4º Saneamento'!K15&gt;='4º Saneamento'!$P15,'4º Saneamento'!K15&lt;='4º Saneamento'!$Q15,COUNT('4º Saneamento'!$C15:$L15)&gt;3,OR('4º Saneamento'!$N15&lt;&gt;'3º Saneamento'!$N15,'4º Saneamento'!$O15&lt;&gt;'3º Saneamento'!$O15,'4º Saneamento'!$P15&lt;&gt;'3º Saneamento'!$P15)),'4º Saneamento'!K15," ")</f>
        <v xml:space="preserve"> </v>
      </c>
      <c r="L15" s="5" t="str">
        <f>IF(AND('4º Saneamento'!$O15&gt;30%,'4º Saneamento'!L15&gt;='4º Saneamento'!$P15,'4º Saneamento'!L15&lt;='4º Saneamento'!$Q15,COUNT('4º Saneamento'!$C15:$L15)&gt;3,OR('4º Saneamento'!$N15&lt;&gt;'3º Saneamento'!$N15,'4º Saneamento'!$O15&lt;&gt;'3º Saneamento'!$O15,'4º Saneamento'!$P15&lt;&gt;'3º Saneamento'!$P15)),'4º Saneamento'!L15," ")</f>
        <v xml:space="preserve"> </v>
      </c>
      <c r="M15" s="44" t="str">
        <f t="shared" si="0"/>
        <v/>
      </c>
      <c r="N15" s="7" t="str">
        <f t="shared" si="1"/>
        <v/>
      </c>
      <c r="O15" s="8" t="str">
        <f t="shared" si="2"/>
        <v/>
      </c>
      <c r="P15" s="6" t="str">
        <f t="shared" si="3"/>
        <v/>
      </c>
      <c r="Q15" s="5" t="str">
        <f t="shared" si="4"/>
        <v/>
      </c>
    </row>
    <row r="16" spans="1:17" ht="15.75" x14ac:dyDescent="0.25">
      <c r="A16" s="3" t="str">
        <f>IF('Série original'!$A16&lt;&gt;"",'Série original'!$A16,"")</f>
        <v/>
      </c>
      <c r="B16" s="4" t="str">
        <f>IF('Série original'!$B16&lt;&gt;"",'Série original'!$B16,"")</f>
        <v/>
      </c>
      <c r="C16" s="5" t="str">
        <f>IF(AND('4º Saneamento'!$O16&gt;30%,'4º Saneamento'!C16&gt;='4º Saneamento'!$P16,'4º Saneamento'!C16&lt;='4º Saneamento'!$Q16,COUNT('4º Saneamento'!$C16:$L16)&gt;3,OR('4º Saneamento'!$N16&lt;&gt;'3º Saneamento'!$N16,'4º Saneamento'!$O16&lt;&gt;'3º Saneamento'!$O16,'4º Saneamento'!$P16&lt;&gt;'3º Saneamento'!$P16)),'4º Saneamento'!C16," ")</f>
        <v xml:space="preserve"> </v>
      </c>
      <c r="D16" s="5" t="str">
        <f>IF(AND('4º Saneamento'!$O16&gt;30%,'4º Saneamento'!D16&gt;='4º Saneamento'!$P16,'4º Saneamento'!D16&lt;='4º Saneamento'!$Q16,COUNT('4º Saneamento'!$C16:$L16)&gt;3,OR('4º Saneamento'!$N16&lt;&gt;'3º Saneamento'!$N16,'4º Saneamento'!$O16&lt;&gt;'3º Saneamento'!$O16,'4º Saneamento'!$P16&lt;&gt;'3º Saneamento'!$P16)),'4º Saneamento'!D16," ")</f>
        <v xml:space="preserve"> </v>
      </c>
      <c r="E16" s="5" t="str">
        <f>IF(AND('4º Saneamento'!$O16&gt;30%,'4º Saneamento'!E16&gt;='4º Saneamento'!$P16,'4º Saneamento'!E16&lt;='4º Saneamento'!$Q16,COUNT('4º Saneamento'!$C16:$L16)&gt;3,OR('4º Saneamento'!$N16&lt;&gt;'3º Saneamento'!$N16,'4º Saneamento'!$O16&lt;&gt;'3º Saneamento'!$O16,'4º Saneamento'!$P16&lt;&gt;'3º Saneamento'!$P16)),'4º Saneamento'!E16," ")</f>
        <v xml:space="preserve"> </v>
      </c>
      <c r="F16" s="5" t="str">
        <f>IF(AND('4º Saneamento'!$O16&gt;30%,'4º Saneamento'!F16&gt;='4º Saneamento'!$P16,'4º Saneamento'!F16&lt;='4º Saneamento'!$Q16,COUNT('4º Saneamento'!$C16:$L16)&gt;3,OR('4º Saneamento'!$N16&lt;&gt;'3º Saneamento'!$N16,'4º Saneamento'!$O16&lt;&gt;'3º Saneamento'!$O16,'4º Saneamento'!$P16&lt;&gt;'3º Saneamento'!$P16)),'4º Saneamento'!F16," ")</f>
        <v xml:space="preserve"> </v>
      </c>
      <c r="G16" s="5" t="str">
        <f>IF(AND('4º Saneamento'!$O16&gt;30%,'4º Saneamento'!G16&gt;='4º Saneamento'!$P16,'4º Saneamento'!G16&lt;='4º Saneamento'!$Q16,COUNT('4º Saneamento'!$C16:$L16)&gt;3,OR('4º Saneamento'!$N16&lt;&gt;'3º Saneamento'!$N16,'4º Saneamento'!$O16&lt;&gt;'3º Saneamento'!$O16,'4º Saneamento'!$P16&lt;&gt;'3º Saneamento'!$P16)),'4º Saneamento'!G16," ")</f>
        <v xml:space="preserve"> </v>
      </c>
      <c r="H16" s="5" t="str">
        <f>IF(AND('4º Saneamento'!$O16&gt;30%,'4º Saneamento'!H16&gt;='4º Saneamento'!$P16,'4º Saneamento'!H16&lt;='4º Saneamento'!$Q16,COUNT('4º Saneamento'!$C16:$L16)&gt;3,OR('4º Saneamento'!$N16&lt;&gt;'3º Saneamento'!$N16,'4º Saneamento'!$O16&lt;&gt;'3º Saneamento'!$O16,'4º Saneamento'!$P16&lt;&gt;'3º Saneamento'!$P16)),'4º Saneamento'!H16," ")</f>
        <v xml:space="preserve"> </v>
      </c>
      <c r="I16" s="5" t="str">
        <f>IF(AND('4º Saneamento'!$O16&gt;30%,'4º Saneamento'!I16&gt;='4º Saneamento'!$P16,'4º Saneamento'!I16&lt;='4º Saneamento'!$Q16,COUNT('4º Saneamento'!$C16:$L16)&gt;3,OR('4º Saneamento'!$N16&lt;&gt;'3º Saneamento'!$N16,'4º Saneamento'!$O16&lt;&gt;'3º Saneamento'!$O16,'4º Saneamento'!$P16&lt;&gt;'3º Saneamento'!$P16)),'4º Saneamento'!I16," ")</f>
        <v xml:space="preserve"> </v>
      </c>
      <c r="J16" s="5" t="str">
        <f>IF(AND('4º Saneamento'!$O16&gt;30%,'4º Saneamento'!J16&gt;='4º Saneamento'!$P16,'4º Saneamento'!J16&lt;='4º Saneamento'!$Q16,COUNT('4º Saneamento'!$C16:$L16)&gt;3,OR('4º Saneamento'!$N16&lt;&gt;'3º Saneamento'!$N16,'4º Saneamento'!$O16&lt;&gt;'3º Saneamento'!$O16,'4º Saneamento'!$P16&lt;&gt;'3º Saneamento'!$P16)),'4º Saneamento'!J16," ")</f>
        <v xml:space="preserve"> </v>
      </c>
      <c r="K16" s="5" t="str">
        <f>IF(AND('4º Saneamento'!$O16&gt;30%,'4º Saneamento'!K16&gt;='4º Saneamento'!$P16,'4º Saneamento'!K16&lt;='4º Saneamento'!$Q16,COUNT('4º Saneamento'!$C16:$L16)&gt;3,OR('4º Saneamento'!$N16&lt;&gt;'3º Saneamento'!$N16,'4º Saneamento'!$O16&lt;&gt;'3º Saneamento'!$O16,'4º Saneamento'!$P16&lt;&gt;'3º Saneamento'!$P16)),'4º Saneamento'!K16," ")</f>
        <v xml:space="preserve"> </v>
      </c>
      <c r="L16" s="5" t="str">
        <f>IF(AND('4º Saneamento'!$O16&gt;30%,'4º Saneamento'!L16&gt;='4º Saneamento'!$P16,'4º Saneamento'!L16&lt;='4º Saneamento'!$Q16,COUNT('4º Saneamento'!$C16:$L16)&gt;3,OR('4º Saneamento'!$N16&lt;&gt;'3º Saneamento'!$N16,'4º Saneamento'!$O16&lt;&gt;'3º Saneamento'!$O16,'4º Saneamento'!$P16&lt;&gt;'3º Saneamento'!$P16)),'4º Saneamento'!L16," ")</f>
        <v xml:space="preserve"> </v>
      </c>
      <c r="M16" s="44" t="str">
        <f t="shared" si="0"/>
        <v/>
      </c>
      <c r="N16" s="7" t="str">
        <f t="shared" si="1"/>
        <v/>
      </c>
      <c r="O16" s="8" t="str">
        <f t="shared" si="2"/>
        <v/>
      </c>
      <c r="P16" s="6" t="str">
        <f t="shared" si="3"/>
        <v/>
      </c>
      <c r="Q16" s="5" t="str">
        <f t="shared" si="4"/>
        <v/>
      </c>
    </row>
    <row r="17" spans="1:17" ht="15.75" x14ac:dyDescent="0.25">
      <c r="A17" s="3" t="str">
        <f>IF('Série original'!$A17&lt;&gt;"",'Série original'!$A17,"")</f>
        <v/>
      </c>
      <c r="B17" s="4" t="str">
        <f>IF('Série original'!$B17&lt;&gt;"",'Série original'!$B17,"")</f>
        <v/>
      </c>
      <c r="C17" s="5" t="str">
        <f>IF(AND('4º Saneamento'!$O17&gt;30%,'4º Saneamento'!C17&gt;='4º Saneamento'!$P17,'4º Saneamento'!C17&lt;='4º Saneamento'!$Q17,COUNT('4º Saneamento'!$C17:$L17)&gt;3,OR('4º Saneamento'!$N17&lt;&gt;'3º Saneamento'!$N17,'4º Saneamento'!$O17&lt;&gt;'3º Saneamento'!$O17,'4º Saneamento'!$P17&lt;&gt;'3º Saneamento'!$P17)),'4º Saneamento'!C17," ")</f>
        <v xml:space="preserve"> </v>
      </c>
      <c r="D17" s="5" t="str">
        <f>IF(AND('4º Saneamento'!$O17&gt;30%,'4º Saneamento'!D17&gt;='4º Saneamento'!$P17,'4º Saneamento'!D17&lt;='4º Saneamento'!$Q17,COUNT('4º Saneamento'!$C17:$L17)&gt;3,OR('4º Saneamento'!$N17&lt;&gt;'3º Saneamento'!$N17,'4º Saneamento'!$O17&lt;&gt;'3º Saneamento'!$O17,'4º Saneamento'!$P17&lt;&gt;'3º Saneamento'!$P17)),'4º Saneamento'!D17," ")</f>
        <v xml:space="preserve"> </v>
      </c>
      <c r="E17" s="5" t="str">
        <f>IF(AND('4º Saneamento'!$O17&gt;30%,'4º Saneamento'!E17&gt;='4º Saneamento'!$P17,'4º Saneamento'!E17&lt;='4º Saneamento'!$Q17,COUNT('4º Saneamento'!$C17:$L17)&gt;3,OR('4º Saneamento'!$N17&lt;&gt;'3º Saneamento'!$N17,'4º Saneamento'!$O17&lt;&gt;'3º Saneamento'!$O17,'4º Saneamento'!$P17&lt;&gt;'3º Saneamento'!$P17)),'4º Saneamento'!E17," ")</f>
        <v xml:space="preserve"> </v>
      </c>
      <c r="F17" s="5" t="str">
        <f>IF(AND('4º Saneamento'!$O17&gt;30%,'4º Saneamento'!F17&gt;='4º Saneamento'!$P17,'4º Saneamento'!F17&lt;='4º Saneamento'!$Q17,COUNT('4º Saneamento'!$C17:$L17)&gt;3,OR('4º Saneamento'!$N17&lt;&gt;'3º Saneamento'!$N17,'4º Saneamento'!$O17&lt;&gt;'3º Saneamento'!$O17,'4º Saneamento'!$P17&lt;&gt;'3º Saneamento'!$P17)),'4º Saneamento'!F17," ")</f>
        <v xml:space="preserve"> </v>
      </c>
      <c r="G17" s="5" t="str">
        <f>IF(AND('4º Saneamento'!$O17&gt;30%,'4º Saneamento'!G17&gt;='4º Saneamento'!$P17,'4º Saneamento'!G17&lt;='4º Saneamento'!$Q17,COUNT('4º Saneamento'!$C17:$L17)&gt;3,OR('4º Saneamento'!$N17&lt;&gt;'3º Saneamento'!$N17,'4º Saneamento'!$O17&lt;&gt;'3º Saneamento'!$O17,'4º Saneamento'!$P17&lt;&gt;'3º Saneamento'!$P17)),'4º Saneamento'!G17," ")</f>
        <v xml:space="preserve"> </v>
      </c>
      <c r="H17" s="5" t="str">
        <f>IF(AND('4º Saneamento'!$O17&gt;30%,'4º Saneamento'!H17&gt;='4º Saneamento'!$P17,'4º Saneamento'!H17&lt;='4º Saneamento'!$Q17,COUNT('4º Saneamento'!$C17:$L17)&gt;3,OR('4º Saneamento'!$N17&lt;&gt;'3º Saneamento'!$N17,'4º Saneamento'!$O17&lt;&gt;'3º Saneamento'!$O17,'4º Saneamento'!$P17&lt;&gt;'3º Saneamento'!$P17)),'4º Saneamento'!H17," ")</f>
        <v xml:space="preserve"> </v>
      </c>
      <c r="I17" s="5" t="str">
        <f>IF(AND('4º Saneamento'!$O17&gt;30%,'4º Saneamento'!I17&gt;='4º Saneamento'!$P17,'4º Saneamento'!I17&lt;='4º Saneamento'!$Q17,COUNT('4º Saneamento'!$C17:$L17)&gt;3,OR('4º Saneamento'!$N17&lt;&gt;'3º Saneamento'!$N17,'4º Saneamento'!$O17&lt;&gt;'3º Saneamento'!$O17,'4º Saneamento'!$P17&lt;&gt;'3º Saneamento'!$P17)),'4º Saneamento'!I17," ")</f>
        <v xml:space="preserve"> </v>
      </c>
      <c r="J17" s="5" t="str">
        <f>IF(AND('4º Saneamento'!$O17&gt;30%,'4º Saneamento'!J17&gt;='4º Saneamento'!$P17,'4º Saneamento'!J17&lt;='4º Saneamento'!$Q17,COUNT('4º Saneamento'!$C17:$L17)&gt;3,OR('4º Saneamento'!$N17&lt;&gt;'3º Saneamento'!$N17,'4º Saneamento'!$O17&lt;&gt;'3º Saneamento'!$O17,'4º Saneamento'!$P17&lt;&gt;'3º Saneamento'!$P17)),'4º Saneamento'!J17," ")</f>
        <v xml:space="preserve"> </v>
      </c>
      <c r="K17" s="5" t="str">
        <f>IF(AND('4º Saneamento'!$O17&gt;30%,'4º Saneamento'!K17&gt;='4º Saneamento'!$P17,'4º Saneamento'!K17&lt;='4º Saneamento'!$Q17,COUNT('4º Saneamento'!$C17:$L17)&gt;3,OR('4º Saneamento'!$N17&lt;&gt;'3º Saneamento'!$N17,'4º Saneamento'!$O17&lt;&gt;'3º Saneamento'!$O17,'4º Saneamento'!$P17&lt;&gt;'3º Saneamento'!$P17)),'4º Saneamento'!K17," ")</f>
        <v xml:space="preserve"> </v>
      </c>
      <c r="L17" s="5" t="str">
        <f>IF(AND('4º Saneamento'!$O17&gt;30%,'4º Saneamento'!L17&gt;='4º Saneamento'!$P17,'4º Saneamento'!L17&lt;='4º Saneamento'!$Q17,COUNT('4º Saneamento'!$C17:$L17)&gt;3,OR('4º Saneamento'!$N17&lt;&gt;'3º Saneamento'!$N17,'4º Saneamento'!$O17&lt;&gt;'3º Saneamento'!$O17,'4º Saneamento'!$P17&lt;&gt;'3º Saneamento'!$P17)),'4º Saneamento'!L17," ")</f>
        <v xml:space="preserve"> </v>
      </c>
      <c r="M17" s="44" t="str">
        <f t="shared" si="0"/>
        <v/>
      </c>
      <c r="N17" s="7" t="str">
        <f t="shared" si="1"/>
        <v/>
      </c>
      <c r="O17" s="8" t="str">
        <f t="shared" si="2"/>
        <v/>
      </c>
      <c r="P17" s="6" t="str">
        <f t="shared" si="3"/>
        <v/>
      </c>
      <c r="Q17" s="5" t="str">
        <f t="shared" si="4"/>
        <v/>
      </c>
    </row>
    <row r="18" spans="1:17" ht="15.75" x14ac:dyDescent="0.25">
      <c r="A18" s="3" t="str">
        <f>IF('Série original'!$A18&lt;&gt;"",'Série original'!$A18,"")</f>
        <v/>
      </c>
      <c r="B18" s="4" t="str">
        <f>IF('Série original'!$B18&lt;&gt;"",'Série original'!$B18,"")</f>
        <v/>
      </c>
      <c r="C18" s="5" t="str">
        <f>IF(AND('4º Saneamento'!$O18&gt;30%,'4º Saneamento'!C18&gt;='4º Saneamento'!$P18,'4º Saneamento'!C18&lt;='4º Saneamento'!$Q18,COUNT('4º Saneamento'!$C18:$L18)&gt;3,OR('4º Saneamento'!$N18&lt;&gt;'3º Saneamento'!$N18,'4º Saneamento'!$O18&lt;&gt;'3º Saneamento'!$O18,'4º Saneamento'!$P18&lt;&gt;'3º Saneamento'!$P18)),'4º Saneamento'!C18," ")</f>
        <v xml:space="preserve"> </v>
      </c>
      <c r="D18" s="5" t="str">
        <f>IF(AND('4º Saneamento'!$O18&gt;30%,'4º Saneamento'!D18&gt;='4º Saneamento'!$P18,'4º Saneamento'!D18&lt;='4º Saneamento'!$Q18,COUNT('4º Saneamento'!$C18:$L18)&gt;3,OR('4º Saneamento'!$N18&lt;&gt;'3º Saneamento'!$N18,'4º Saneamento'!$O18&lt;&gt;'3º Saneamento'!$O18,'4º Saneamento'!$P18&lt;&gt;'3º Saneamento'!$P18)),'4º Saneamento'!D18," ")</f>
        <v xml:space="preserve"> </v>
      </c>
      <c r="E18" s="5" t="str">
        <f>IF(AND('4º Saneamento'!$O18&gt;30%,'4º Saneamento'!E18&gt;='4º Saneamento'!$P18,'4º Saneamento'!E18&lt;='4º Saneamento'!$Q18,COUNT('4º Saneamento'!$C18:$L18)&gt;3,OR('4º Saneamento'!$N18&lt;&gt;'3º Saneamento'!$N18,'4º Saneamento'!$O18&lt;&gt;'3º Saneamento'!$O18,'4º Saneamento'!$P18&lt;&gt;'3º Saneamento'!$P18)),'4º Saneamento'!E18," ")</f>
        <v xml:space="preserve"> </v>
      </c>
      <c r="F18" s="5" t="str">
        <f>IF(AND('4º Saneamento'!$O18&gt;30%,'4º Saneamento'!F18&gt;='4º Saneamento'!$P18,'4º Saneamento'!F18&lt;='4º Saneamento'!$Q18,COUNT('4º Saneamento'!$C18:$L18)&gt;3,OR('4º Saneamento'!$N18&lt;&gt;'3º Saneamento'!$N18,'4º Saneamento'!$O18&lt;&gt;'3º Saneamento'!$O18,'4º Saneamento'!$P18&lt;&gt;'3º Saneamento'!$P18)),'4º Saneamento'!F18," ")</f>
        <v xml:space="preserve"> </v>
      </c>
      <c r="G18" s="5" t="str">
        <f>IF(AND('4º Saneamento'!$O18&gt;30%,'4º Saneamento'!G18&gt;='4º Saneamento'!$P18,'4º Saneamento'!G18&lt;='4º Saneamento'!$Q18,COUNT('4º Saneamento'!$C18:$L18)&gt;3,OR('4º Saneamento'!$N18&lt;&gt;'3º Saneamento'!$N18,'4º Saneamento'!$O18&lt;&gt;'3º Saneamento'!$O18,'4º Saneamento'!$P18&lt;&gt;'3º Saneamento'!$P18)),'4º Saneamento'!G18," ")</f>
        <v xml:space="preserve"> </v>
      </c>
      <c r="H18" s="5" t="str">
        <f>IF(AND('4º Saneamento'!$O18&gt;30%,'4º Saneamento'!H18&gt;='4º Saneamento'!$P18,'4º Saneamento'!H18&lt;='4º Saneamento'!$Q18,COUNT('4º Saneamento'!$C18:$L18)&gt;3,OR('4º Saneamento'!$N18&lt;&gt;'3º Saneamento'!$N18,'4º Saneamento'!$O18&lt;&gt;'3º Saneamento'!$O18,'4º Saneamento'!$P18&lt;&gt;'3º Saneamento'!$P18)),'4º Saneamento'!H18," ")</f>
        <v xml:space="preserve"> </v>
      </c>
      <c r="I18" s="5" t="str">
        <f>IF(AND('4º Saneamento'!$O18&gt;30%,'4º Saneamento'!I18&gt;='4º Saneamento'!$P18,'4º Saneamento'!I18&lt;='4º Saneamento'!$Q18,COUNT('4º Saneamento'!$C18:$L18)&gt;3,OR('4º Saneamento'!$N18&lt;&gt;'3º Saneamento'!$N18,'4º Saneamento'!$O18&lt;&gt;'3º Saneamento'!$O18,'4º Saneamento'!$P18&lt;&gt;'3º Saneamento'!$P18)),'4º Saneamento'!I18," ")</f>
        <v xml:space="preserve"> </v>
      </c>
      <c r="J18" s="5" t="str">
        <f>IF(AND('4º Saneamento'!$O18&gt;30%,'4º Saneamento'!J18&gt;='4º Saneamento'!$P18,'4º Saneamento'!J18&lt;='4º Saneamento'!$Q18,COUNT('4º Saneamento'!$C18:$L18)&gt;3,OR('4º Saneamento'!$N18&lt;&gt;'3º Saneamento'!$N18,'4º Saneamento'!$O18&lt;&gt;'3º Saneamento'!$O18,'4º Saneamento'!$P18&lt;&gt;'3º Saneamento'!$P18)),'4º Saneamento'!J18," ")</f>
        <v xml:space="preserve"> </v>
      </c>
      <c r="K18" s="5" t="str">
        <f>IF(AND('4º Saneamento'!$O18&gt;30%,'4º Saneamento'!K18&gt;='4º Saneamento'!$P18,'4º Saneamento'!K18&lt;='4º Saneamento'!$Q18,COUNT('4º Saneamento'!$C18:$L18)&gt;3,OR('4º Saneamento'!$N18&lt;&gt;'3º Saneamento'!$N18,'4º Saneamento'!$O18&lt;&gt;'3º Saneamento'!$O18,'4º Saneamento'!$P18&lt;&gt;'3º Saneamento'!$P18)),'4º Saneamento'!K18," ")</f>
        <v xml:space="preserve"> </v>
      </c>
      <c r="L18" s="5" t="str">
        <f>IF(AND('4º Saneamento'!$O18&gt;30%,'4º Saneamento'!L18&gt;='4º Saneamento'!$P18,'4º Saneamento'!L18&lt;='4º Saneamento'!$Q18,COUNT('4º Saneamento'!$C18:$L18)&gt;3,OR('4º Saneamento'!$N18&lt;&gt;'3º Saneamento'!$N18,'4º Saneamento'!$O18&lt;&gt;'3º Saneamento'!$O18,'4º Saneamento'!$P18&lt;&gt;'3º Saneamento'!$P18)),'4º Saneamento'!L18," ")</f>
        <v xml:space="preserve"> </v>
      </c>
      <c r="M18" s="44" t="str">
        <f t="shared" si="0"/>
        <v/>
      </c>
      <c r="N18" s="7" t="str">
        <f t="shared" si="1"/>
        <v/>
      </c>
      <c r="O18" s="8" t="str">
        <f t="shared" si="2"/>
        <v/>
      </c>
      <c r="P18" s="6" t="str">
        <f t="shared" si="3"/>
        <v/>
      </c>
      <c r="Q18" s="5" t="str">
        <f t="shared" si="4"/>
        <v/>
      </c>
    </row>
    <row r="19" spans="1:17" ht="15.75" x14ac:dyDescent="0.25">
      <c r="A19" s="3" t="str">
        <f>IF('Série original'!$A19&lt;&gt;"",'Série original'!$A19,"")</f>
        <v/>
      </c>
      <c r="B19" s="4" t="str">
        <f>IF('Série original'!$B19&lt;&gt;"",'Série original'!$B19,"")</f>
        <v/>
      </c>
      <c r="C19" s="5" t="str">
        <f>IF(AND('4º Saneamento'!$O19&gt;30%,'4º Saneamento'!C19&gt;='4º Saneamento'!$P19,'4º Saneamento'!C19&lt;='4º Saneamento'!$Q19,COUNT('4º Saneamento'!$C19:$L19)&gt;3,OR('4º Saneamento'!$N19&lt;&gt;'3º Saneamento'!$N19,'4º Saneamento'!$O19&lt;&gt;'3º Saneamento'!$O19,'4º Saneamento'!$P19&lt;&gt;'3º Saneamento'!$P19)),'4º Saneamento'!C19," ")</f>
        <v xml:space="preserve"> </v>
      </c>
      <c r="D19" s="5" t="str">
        <f>IF(AND('4º Saneamento'!$O19&gt;30%,'4º Saneamento'!D19&gt;='4º Saneamento'!$P19,'4º Saneamento'!D19&lt;='4º Saneamento'!$Q19,COUNT('4º Saneamento'!$C19:$L19)&gt;3,OR('4º Saneamento'!$N19&lt;&gt;'3º Saneamento'!$N19,'4º Saneamento'!$O19&lt;&gt;'3º Saneamento'!$O19,'4º Saneamento'!$P19&lt;&gt;'3º Saneamento'!$P19)),'4º Saneamento'!D19," ")</f>
        <v xml:space="preserve"> </v>
      </c>
      <c r="E19" s="5" t="str">
        <f>IF(AND('4º Saneamento'!$O19&gt;30%,'4º Saneamento'!E19&gt;='4º Saneamento'!$P19,'4º Saneamento'!E19&lt;='4º Saneamento'!$Q19,COUNT('4º Saneamento'!$C19:$L19)&gt;3,OR('4º Saneamento'!$N19&lt;&gt;'3º Saneamento'!$N19,'4º Saneamento'!$O19&lt;&gt;'3º Saneamento'!$O19,'4º Saneamento'!$P19&lt;&gt;'3º Saneamento'!$P19)),'4º Saneamento'!E19," ")</f>
        <v xml:space="preserve"> </v>
      </c>
      <c r="F19" s="5" t="str">
        <f>IF(AND('4º Saneamento'!$O19&gt;30%,'4º Saneamento'!F19&gt;='4º Saneamento'!$P19,'4º Saneamento'!F19&lt;='4º Saneamento'!$Q19,COUNT('4º Saneamento'!$C19:$L19)&gt;3,OR('4º Saneamento'!$N19&lt;&gt;'3º Saneamento'!$N19,'4º Saneamento'!$O19&lt;&gt;'3º Saneamento'!$O19,'4º Saneamento'!$P19&lt;&gt;'3º Saneamento'!$P19)),'4º Saneamento'!F19," ")</f>
        <v xml:space="preserve"> </v>
      </c>
      <c r="G19" s="5" t="str">
        <f>IF(AND('4º Saneamento'!$O19&gt;30%,'4º Saneamento'!G19&gt;='4º Saneamento'!$P19,'4º Saneamento'!G19&lt;='4º Saneamento'!$Q19,COUNT('4º Saneamento'!$C19:$L19)&gt;3,OR('4º Saneamento'!$N19&lt;&gt;'3º Saneamento'!$N19,'4º Saneamento'!$O19&lt;&gt;'3º Saneamento'!$O19,'4º Saneamento'!$P19&lt;&gt;'3º Saneamento'!$P19)),'4º Saneamento'!G19," ")</f>
        <v xml:space="preserve"> </v>
      </c>
      <c r="H19" s="5" t="str">
        <f>IF(AND('4º Saneamento'!$O19&gt;30%,'4º Saneamento'!H19&gt;='4º Saneamento'!$P19,'4º Saneamento'!H19&lt;='4º Saneamento'!$Q19,COUNT('4º Saneamento'!$C19:$L19)&gt;3,OR('4º Saneamento'!$N19&lt;&gt;'3º Saneamento'!$N19,'4º Saneamento'!$O19&lt;&gt;'3º Saneamento'!$O19,'4º Saneamento'!$P19&lt;&gt;'3º Saneamento'!$P19)),'4º Saneamento'!H19," ")</f>
        <v xml:space="preserve"> </v>
      </c>
      <c r="I19" s="5" t="str">
        <f>IF(AND('4º Saneamento'!$O19&gt;30%,'4º Saneamento'!I19&gt;='4º Saneamento'!$P19,'4º Saneamento'!I19&lt;='4º Saneamento'!$Q19,COUNT('4º Saneamento'!$C19:$L19)&gt;3,OR('4º Saneamento'!$N19&lt;&gt;'3º Saneamento'!$N19,'4º Saneamento'!$O19&lt;&gt;'3º Saneamento'!$O19,'4º Saneamento'!$P19&lt;&gt;'3º Saneamento'!$P19)),'4º Saneamento'!I19," ")</f>
        <v xml:space="preserve"> </v>
      </c>
      <c r="J19" s="5" t="str">
        <f>IF(AND('4º Saneamento'!$O19&gt;30%,'4º Saneamento'!J19&gt;='4º Saneamento'!$P19,'4º Saneamento'!J19&lt;='4º Saneamento'!$Q19,COUNT('4º Saneamento'!$C19:$L19)&gt;3,OR('4º Saneamento'!$N19&lt;&gt;'3º Saneamento'!$N19,'4º Saneamento'!$O19&lt;&gt;'3º Saneamento'!$O19,'4º Saneamento'!$P19&lt;&gt;'3º Saneamento'!$P19)),'4º Saneamento'!J19," ")</f>
        <v xml:space="preserve"> </v>
      </c>
      <c r="K19" s="5" t="str">
        <f>IF(AND('4º Saneamento'!$O19&gt;30%,'4º Saneamento'!K19&gt;='4º Saneamento'!$P19,'4º Saneamento'!K19&lt;='4º Saneamento'!$Q19,COUNT('4º Saneamento'!$C19:$L19)&gt;3,OR('4º Saneamento'!$N19&lt;&gt;'3º Saneamento'!$N19,'4º Saneamento'!$O19&lt;&gt;'3º Saneamento'!$O19,'4º Saneamento'!$P19&lt;&gt;'3º Saneamento'!$P19)),'4º Saneamento'!K19," ")</f>
        <v xml:space="preserve"> </v>
      </c>
      <c r="L19" s="5" t="str">
        <f>IF(AND('4º Saneamento'!$O19&gt;30%,'4º Saneamento'!L19&gt;='4º Saneamento'!$P19,'4º Saneamento'!L19&lt;='4º Saneamento'!$Q19,COUNT('4º Saneamento'!$C19:$L19)&gt;3,OR('4º Saneamento'!$N19&lt;&gt;'3º Saneamento'!$N19,'4º Saneamento'!$O19&lt;&gt;'3º Saneamento'!$O19,'4º Saneamento'!$P19&lt;&gt;'3º Saneamento'!$P19)),'4º Saneamento'!L19," ")</f>
        <v xml:space="preserve"> </v>
      </c>
      <c r="M19" s="44" t="str">
        <f t="shared" si="0"/>
        <v/>
      </c>
      <c r="N19" s="7" t="str">
        <f t="shared" si="1"/>
        <v/>
      </c>
      <c r="O19" s="8" t="str">
        <f t="shared" si="2"/>
        <v/>
      </c>
      <c r="P19" s="6" t="str">
        <f t="shared" si="3"/>
        <v/>
      </c>
      <c r="Q19" s="5" t="str">
        <f t="shared" si="4"/>
        <v/>
      </c>
    </row>
    <row r="20" spans="1:17" ht="15.75" x14ac:dyDescent="0.25">
      <c r="A20" s="3" t="str">
        <f>IF('Série original'!$A20&lt;&gt;"",'Série original'!$A20,"")</f>
        <v/>
      </c>
      <c r="B20" s="4" t="str">
        <f>IF('Série original'!$B20&lt;&gt;"",'Série original'!$B20,"")</f>
        <v/>
      </c>
      <c r="C20" s="5" t="str">
        <f>IF(AND('4º Saneamento'!$O20&gt;30%,'4º Saneamento'!C20&gt;='4º Saneamento'!$P20,'4º Saneamento'!C20&lt;='4º Saneamento'!$Q20,COUNT('4º Saneamento'!$C20:$L20)&gt;3,OR('4º Saneamento'!$N20&lt;&gt;'3º Saneamento'!$N20,'4º Saneamento'!$O20&lt;&gt;'3º Saneamento'!$O20,'4º Saneamento'!$P20&lt;&gt;'3º Saneamento'!$P20)),'4º Saneamento'!C20," ")</f>
        <v xml:space="preserve"> </v>
      </c>
      <c r="D20" s="5" t="str">
        <f>IF(AND('4º Saneamento'!$O20&gt;30%,'4º Saneamento'!D20&gt;='4º Saneamento'!$P20,'4º Saneamento'!D20&lt;='4º Saneamento'!$Q20,COUNT('4º Saneamento'!$C20:$L20)&gt;3,OR('4º Saneamento'!$N20&lt;&gt;'3º Saneamento'!$N20,'4º Saneamento'!$O20&lt;&gt;'3º Saneamento'!$O20,'4º Saneamento'!$P20&lt;&gt;'3º Saneamento'!$P20)),'4º Saneamento'!D20," ")</f>
        <v xml:space="preserve"> </v>
      </c>
      <c r="E20" s="5" t="str">
        <f>IF(AND('4º Saneamento'!$O20&gt;30%,'4º Saneamento'!E20&gt;='4º Saneamento'!$P20,'4º Saneamento'!E20&lt;='4º Saneamento'!$Q20,COUNT('4º Saneamento'!$C20:$L20)&gt;3,OR('4º Saneamento'!$N20&lt;&gt;'3º Saneamento'!$N20,'4º Saneamento'!$O20&lt;&gt;'3º Saneamento'!$O20,'4º Saneamento'!$P20&lt;&gt;'3º Saneamento'!$P20)),'4º Saneamento'!E20," ")</f>
        <v xml:space="preserve"> </v>
      </c>
      <c r="F20" s="5" t="str">
        <f>IF(AND('4º Saneamento'!$O20&gt;30%,'4º Saneamento'!F20&gt;='4º Saneamento'!$P20,'4º Saneamento'!F20&lt;='4º Saneamento'!$Q20,COUNT('4º Saneamento'!$C20:$L20)&gt;3,OR('4º Saneamento'!$N20&lt;&gt;'3º Saneamento'!$N20,'4º Saneamento'!$O20&lt;&gt;'3º Saneamento'!$O20,'4º Saneamento'!$P20&lt;&gt;'3º Saneamento'!$P20)),'4º Saneamento'!F20," ")</f>
        <v xml:space="preserve"> </v>
      </c>
      <c r="G20" s="5" t="str">
        <f>IF(AND('4º Saneamento'!$O20&gt;30%,'4º Saneamento'!G20&gt;='4º Saneamento'!$P20,'4º Saneamento'!G20&lt;='4º Saneamento'!$Q20,COUNT('4º Saneamento'!$C20:$L20)&gt;3,OR('4º Saneamento'!$N20&lt;&gt;'3º Saneamento'!$N20,'4º Saneamento'!$O20&lt;&gt;'3º Saneamento'!$O20,'4º Saneamento'!$P20&lt;&gt;'3º Saneamento'!$P20)),'4º Saneamento'!G20," ")</f>
        <v xml:space="preserve"> </v>
      </c>
      <c r="H20" s="5" t="str">
        <f>IF(AND('4º Saneamento'!$O20&gt;30%,'4º Saneamento'!H20&gt;='4º Saneamento'!$P20,'4º Saneamento'!H20&lt;='4º Saneamento'!$Q20,COUNT('4º Saneamento'!$C20:$L20)&gt;3,OR('4º Saneamento'!$N20&lt;&gt;'3º Saneamento'!$N20,'4º Saneamento'!$O20&lt;&gt;'3º Saneamento'!$O20,'4º Saneamento'!$P20&lt;&gt;'3º Saneamento'!$P20)),'4º Saneamento'!H20," ")</f>
        <v xml:space="preserve"> </v>
      </c>
      <c r="I20" s="5" t="str">
        <f>IF(AND('4º Saneamento'!$O20&gt;30%,'4º Saneamento'!I20&gt;='4º Saneamento'!$P20,'4º Saneamento'!I20&lt;='4º Saneamento'!$Q20,COUNT('4º Saneamento'!$C20:$L20)&gt;3,OR('4º Saneamento'!$N20&lt;&gt;'3º Saneamento'!$N20,'4º Saneamento'!$O20&lt;&gt;'3º Saneamento'!$O20,'4º Saneamento'!$P20&lt;&gt;'3º Saneamento'!$P20)),'4º Saneamento'!I20," ")</f>
        <v xml:space="preserve"> </v>
      </c>
      <c r="J20" s="5" t="str">
        <f>IF(AND('4º Saneamento'!$O20&gt;30%,'4º Saneamento'!J20&gt;='4º Saneamento'!$P20,'4º Saneamento'!J20&lt;='4º Saneamento'!$Q20,COUNT('4º Saneamento'!$C20:$L20)&gt;3,OR('4º Saneamento'!$N20&lt;&gt;'3º Saneamento'!$N20,'4º Saneamento'!$O20&lt;&gt;'3º Saneamento'!$O20,'4º Saneamento'!$P20&lt;&gt;'3º Saneamento'!$P20)),'4º Saneamento'!J20," ")</f>
        <v xml:space="preserve"> </v>
      </c>
      <c r="K20" s="5" t="str">
        <f>IF(AND('4º Saneamento'!$O20&gt;30%,'4º Saneamento'!K20&gt;='4º Saneamento'!$P20,'4º Saneamento'!K20&lt;='4º Saneamento'!$Q20,COUNT('4º Saneamento'!$C20:$L20)&gt;3,OR('4º Saneamento'!$N20&lt;&gt;'3º Saneamento'!$N20,'4º Saneamento'!$O20&lt;&gt;'3º Saneamento'!$O20,'4º Saneamento'!$P20&lt;&gt;'3º Saneamento'!$P20)),'4º Saneamento'!K20," ")</f>
        <v xml:space="preserve"> </v>
      </c>
      <c r="L20" s="5" t="str">
        <f>IF(AND('4º Saneamento'!$O20&gt;30%,'4º Saneamento'!L20&gt;='4º Saneamento'!$P20,'4º Saneamento'!L20&lt;='4º Saneamento'!$Q20,COUNT('4º Saneamento'!$C20:$L20)&gt;3,OR('4º Saneamento'!$N20&lt;&gt;'3º Saneamento'!$N20,'4º Saneamento'!$O20&lt;&gt;'3º Saneamento'!$O20,'4º Saneamento'!$P20&lt;&gt;'3º Saneamento'!$P20)),'4º Saneamento'!L20," ")</f>
        <v xml:space="preserve"> </v>
      </c>
      <c r="M20" s="44" t="str">
        <f t="shared" si="0"/>
        <v/>
      </c>
      <c r="N20" s="7" t="str">
        <f t="shared" si="1"/>
        <v/>
      </c>
      <c r="O20" s="8" t="str">
        <f t="shared" si="2"/>
        <v/>
      </c>
      <c r="P20" s="6" t="str">
        <f t="shared" si="3"/>
        <v/>
      </c>
      <c r="Q20" s="5" t="str">
        <f t="shared" si="4"/>
        <v/>
      </c>
    </row>
    <row r="21" spans="1:17" ht="15.75" x14ac:dyDescent="0.25">
      <c r="A21" s="3" t="str">
        <f>IF('Série original'!$A21&lt;&gt;"",'Série original'!$A21,"")</f>
        <v/>
      </c>
      <c r="B21" s="4" t="str">
        <f>IF('Série original'!$B21&lt;&gt;"",'Série original'!$B21,"")</f>
        <v/>
      </c>
      <c r="C21" s="5" t="str">
        <f>IF(AND('4º Saneamento'!$O21&gt;30%,'4º Saneamento'!C21&gt;='4º Saneamento'!$P21,'4º Saneamento'!C21&lt;='4º Saneamento'!$Q21,COUNT('4º Saneamento'!$C21:$L21)&gt;3,OR('4º Saneamento'!$N21&lt;&gt;'3º Saneamento'!$N21,'4º Saneamento'!$O21&lt;&gt;'3º Saneamento'!$O21,'4º Saneamento'!$P21&lt;&gt;'3º Saneamento'!$P21)),'4º Saneamento'!C21," ")</f>
        <v xml:space="preserve"> </v>
      </c>
      <c r="D21" s="5" t="str">
        <f>IF(AND('4º Saneamento'!$O21&gt;30%,'4º Saneamento'!D21&gt;='4º Saneamento'!$P21,'4º Saneamento'!D21&lt;='4º Saneamento'!$Q21,COUNT('4º Saneamento'!$C21:$L21)&gt;3,OR('4º Saneamento'!$N21&lt;&gt;'3º Saneamento'!$N21,'4º Saneamento'!$O21&lt;&gt;'3º Saneamento'!$O21,'4º Saneamento'!$P21&lt;&gt;'3º Saneamento'!$P21)),'4º Saneamento'!D21," ")</f>
        <v xml:space="preserve"> </v>
      </c>
      <c r="E21" s="5" t="str">
        <f>IF(AND('4º Saneamento'!$O21&gt;30%,'4º Saneamento'!E21&gt;='4º Saneamento'!$P21,'4º Saneamento'!E21&lt;='4º Saneamento'!$Q21,COUNT('4º Saneamento'!$C21:$L21)&gt;3,OR('4º Saneamento'!$N21&lt;&gt;'3º Saneamento'!$N21,'4º Saneamento'!$O21&lt;&gt;'3º Saneamento'!$O21,'4º Saneamento'!$P21&lt;&gt;'3º Saneamento'!$P21)),'4º Saneamento'!E21," ")</f>
        <v xml:space="preserve"> </v>
      </c>
      <c r="F21" s="5" t="str">
        <f>IF(AND('4º Saneamento'!$O21&gt;30%,'4º Saneamento'!F21&gt;='4º Saneamento'!$P21,'4º Saneamento'!F21&lt;='4º Saneamento'!$Q21,COUNT('4º Saneamento'!$C21:$L21)&gt;3,OR('4º Saneamento'!$N21&lt;&gt;'3º Saneamento'!$N21,'4º Saneamento'!$O21&lt;&gt;'3º Saneamento'!$O21,'4º Saneamento'!$P21&lt;&gt;'3º Saneamento'!$P21)),'4º Saneamento'!F21," ")</f>
        <v xml:space="preserve"> </v>
      </c>
      <c r="G21" s="5" t="str">
        <f>IF(AND('4º Saneamento'!$O21&gt;30%,'4º Saneamento'!G21&gt;='4º Saneamento'!$P21,'4º Saneamento'!G21&lt;='4º Saneamento'!$Q21,COUNT('4º Saneamento'!$C21:$L21)&gt;3,OR('4º Saneamento'!$N21&lt;&gt;'3º Saneamento'!$N21,'4º Saneamento'!$O21&lt;&gt;'3º Saneamento'!$O21,'4º Saneamento'!$P21&lt;&gt;'3º Saneamento'!$P21)),'4º Saneamento'!G21," ")</f>
        <v xml:space="preserve"> </v>
      </c>
      <c r="H21" s="5" t="str">
        <f>IF(AND('4º Saneamento'!$O21&gt;30%,'4º Saneamento'!H21&gt;='4º Saneamento'!$P21,'4º Saneamento'!H21&lt;='4º Saneamento'!$Q21,COUNT('4º Saneamento'!$C21:$L21)&gt;3,OR('4º Saneamento'!$N21&lt;&gt;'3º Saneamento'!$N21,'4º Saneamento'!$O21&lt;&gt;'3º Saneamento'!$O21,'4º Saneamento'!$P21&lt;&gt;'3º Saneamento'!$P21)),'4º Saneamento'!H21," ")</f>
        <v xml:space="preserve"> </v>
      </c>
      <c r="I21" s="5" t="str">
        <f>IF(AND('4º Saneamento'!$O21&gt;30%,'4º Saneamento'!I21&gt;='4º Saneamento'!$P21,'4º Saneamento'!I21&lt;='4º Saneamento'!$Q21,COUNT('4º Saneamento'!$C21:$L21)&gt;3,OR('4º Saneamento'!$N21&lt;&gt;'3º Saneamento'!$N21,'4º Saneamento'!$O21&lt;&gt;'3º Saneamento'!$O21,'4º Saneamento'!$P21&lt;&gt;'3º Saneamento'!$P21)),'4º Saneamento'!I21," ")</f>
        <v xml:space="preserve"> </v>
      </c>
      <c r="J21" s="5" t="str">
        <f>IF(AND('4º Saneamento'!$O21&gt;30%,'4º Saneamento'!J21&gt;='4º Saneamento'!$P21,'4º Saneamento'!J21&lt;='4º Saneamento'!$Q21,COUNT('4º Saneamento'!$C21:$L21)&gt;3,OR('4º Saneamento'!$N21&lt;&gt;'3º Saneamento'!$N21,'4º Saneamento'!$O21&lt;&gt;'3º Saneamento'!$O21,'4º Saneamento'!$P21&lt;&gt;'3º Saneamento'!$P21)),'4º Saneamento'!J21," ")</f>
        <v xml:space="preserve"> </v>
      </c>
      <c r="K21" s="5" t="str">
        <f>IF(AND('4º Saneamento'!$O21&gt;30%,'4º Saneamento'!K21&gt;='4º Saneamento'!$P21,'4º Saneamento'!K21&lt;='4º Saneamento'!$Q21,COUNT('4º Saneamento'!$C21:$L21)&gt;3,OR('4º Saneamento'!$N21&lt;&gt;'3º Saneamento'!$N21,'4º Saneamento'!$O21&lt;&gt;'3º Saneamento'!$O21,'4º Saneamento'!$P21&lt;&gt;'3º Saneamento'!$P21)),'4º Saneamento'!K21," ")</f>
        <v xml:space="preserve"> </v>
      </c>
      <c r="L21" s="5" t="str">
        <f>IF(AND('4º Saneamento'!$O21&gt;30%,'4º Saneamento'!L21&gt;='4º Saneamento'!$P21,'4º Saneamento'!L21&lt;='4º Saneamento'!$Q21,COUNT('4º Saneamento'!$C21:$L21)&gt;3,OR('4º Saneamento'!$N21&lt;&gt;'3º Saneamento'!$N21,'4º Saneamento'!$O21&lt;&gt;'3º Saneamento'!$O21,'4º Saneamento'!$P21&lt;&gt;'3º Saneamento'!$P21)),'4º Saneamento'!L21," ")</f>
        <v xml:space="preserve"> </v>
      </c>
      <c r="M21" s="44" t="str">
        <f t="shared" si="0"/>
        <v/>
      </c>
      <c r="N21" s="7" t="str">
        <f t="shared" si="1"/>
        <v/>
      </c>
      <c r="O21" s="8" t="str">
        <f t="shared" si="2"/>
        <v/>
      </c>
      <c r="P21" s="6" t="str">
        <f t="shared" si="3"/>
        <v/>
      </c>
      <c r="Q21" s="5" t="str">
        <f t="shared" si="4"/>
        <v/>
      </c>
    </row>
    <row r="22" spans="1:17" ht="15.75" x14ac:dyDescent="0.25">
      <c r="A22" s="3" t="str">
        <f>IF('Série original'!$A22&lt;&gt;"",'Série original'!$A22,"")</f>
        <v/>
      </c>
      <c r="B22" s="4" t="str">
        <f>IF('Série original'!$B22&lt;&gt;"",'Série original'!$B22,"")</f>
        <v/>
      </c>
      <c r="C22" s="5" t="str">
        <f>IF(AND('4º Saneamento'!$O22&gt;30%,'4º Saneamento'!C22&gt;='4º Saneamento'!$P22,'4º Saneamento'!C22&lt;='4º Saneamento'!$Q22,COUNT('4º Saneamento'!$C22:$L22)&gt;3,OR('4º Saneamento'!$N22&lt;&gt;'3º Saneamento'!$N22,'4º Saneamento'!$O22&lt;&gt;'3º Saneamento'!$O22,'4º Saneamento'!$P22&lt;&gt;'3º Saneamento'!$P22)),'4º Saneamento'!C22," ")</f>
        <v xml:space="preserve"> </v>
      </c>
      <c r="D22" s="5" t="str">
        <f>IF(AND('4º Saneamento'!$O22&gt;30%,'4º Saneamento'!D22&gt;='4º Saneamento'!$P22,'4º Saneamento'!D22&lt;='4º Saneamento'!$Q22,COUNT('4º Saneamento'!$C22:$L22)&gt;3,OR('4º Saneamento'!$N22&lt;&gt;'3º Saneamento'!$N22,'4º Saneamento'!$O22&lt;&gt;'3º Saneamento'!$O22,'4º Saneamento'!$P22&lt;&gt;'3º Saneamento'!$P22)),'4º Saneamento'!D22," ")</f>
        <v xml:space="preserve"> </v>
      </c>
      <c r="E22" s="5" t="str">
        <f>IF(AND('4º Saneamento'!$O22&gt;30%,'4º Saneamento'!E22&gt;='4º Saneamento'!$P22,'4º Saneamento'!E22&lt;='4º Saneamento'!$Q22,COUNT('4º Saneamento'!$C22:$L22)&gt;3,OR('4º Saneamento'!$N22&lt;&gt;'3º Saneamento'!$N22,'4º Saneamento'!$O22&lt;&gt;'3º Saneamento'!$O22,'4º Saneamento'!$P22&lt;&gt;'3º Saneamento'!$P22)),'4º Saneamento'!E22," ")</f>
        <v xml:space="preserve"> </v>
      </c>
      <c r="F22" s="5" t="str">
        <f>IF(AND('4º Saneamento'!$O22&gt;30%,'4º Saneamento'!F22&gt;='4º Saneamento'!$P22,'4º Saneamento'!F22&lt;='4º Saneamento'!$Q22,COUNT('4º Saneamento'!$C22:$L22)&gt;3,OR('4º Saneamento'!$N22&lt;&gt;'3º Saneamento'!$N22,'4º Saneamento'!$O22&lt;&gt;'3º Saneamento'!$O22,'4º Saneamento'!$P22&lt;&gt;'3º Saneamento'!$P22)),'4º Saneamento'!F22," ")</f>
        <v xml:space="preserve"> </v>
      </c>
      <c r="G22" s="5" t="str">
        <f>IF(AND('4º Saneamento'!$O22&gt;30%,'4º Saneamento'!G22&gt;='4º Saneamento'!$P22,'4º Saneamento'!G22&lt;='4º Saneamento'!$Q22,COUNT('4º Saneamento'!$C22:$L22)&gt;3,OR('4º Saneamento'!$N22&lt;&gt;'3º Saneamento'!$N22,'4º Saneamento'!$O22&lt;&gt;'3º Saneamento'!$O22,'4º Saneamento'!$P22&lt;&gt;'3º Saneamento'!$P22)),'4º Saneamento'!G22," ")</f>
        <v xml:space="preserve"> </v>
      </c>
      <c r="H22" s="5" t="str">
        <f>IF(AND('4º Saneamento'!$O22&gt;30%,'4º Saneamento'!H22&gt;='4º Saneamento'!$P22,'4º Saneamento'!H22&lt;='4º Saneamento'!$Q22,COUNT('4º Saneamento'!$C22:$L22)&gt;3,OR('4º Saneamento'!$N22&lt;&gt;'3º Saneamento'!$N22,'4º Saneamento'!$O22&lt;&gt;'3º Saneamento'!$O22,'4º Saneamento'!$P22&lt;&gt;'3º Saneamento'!$P22)),'4º Saneamento'!H22," ")</f>
        <v xml:space="preserve"> </v>
      </c>
      <c r="I22" s="5" t="str">
        <f>IF(AND('4º Saneamento'!$O22&gt;30%,'4º Saneamento'!I22&gt;='4º Saneamento'!$P22,'4º Saneamento'!I22&lt;='4º Saneamento'!$Q22,COUNT('4º Saneamento'!$C22:$L22)&gt;3,OR('4º Saneamento'!$N22&lt;&gt;'3º Saneamento'!$N22,'4º Saneamento'!$O22&lt;&gt;'3º Saneamento'!$O22,'4º Saneamento'!$P22&lt;&gt;'3º Saneamento'!$P22)),'4º Saneamento'!I22," ")</f>
        <v xml:space="preserve"> </v>
      </c>
      <c r="J22" s="5" t="str">
        <f>IF(AND('4º Saneamento'!$O22&gt;30%,'4º Saneamento'!J22&gt;='4º Saneamento'!$P22,'4º Saneamento'!J22&lt;='4º Saneamento'!$Q22,COUNT('4º Saneamento'!$C22:$L22)&gt;3,OR('4º Saneamento'!$N22&lt;&gt;'3º Saneamento'!$N22,'4º Saneamento'!$O22&lt;&gt;'3º Saneamento'!$O22,'4º Saneamento'!$P22&lt;&gt;'3º Saneamento'!$P22)),'4º Saneamento'!J22," ")</f>
        <v xml:space="preserve"> </v>
      </c>
      <c r="K22" s="5" t="str">
        <f>IF(AND('4º Saneamento'!$O22&gt;30%,'4º Saneamento'!K22&gt;='4º Saneamento'!$P22,'4º Saneamento'!K22&lt;='4º Saneamento'!$Q22,COUNT('4º Saneamento'!$C22:$L22)&gt;3,OR('4º Saneamento'!$N22&lt;&gt;'3º Saneamento'!$N22,'4º Saneamento'!$O22&lt;&gt;'3º Saneamento'!$O22,'4º Saneamento'!$P22&lt;&gt;'3º Saneamento'!$P22)),'4º Saneamento'!K22," ")</f>
        <v xml:space="preserve"> </v>
      </c>
      <c r="L22" s="5" t="str">
        <f>IF(AND('4º Saneamento'!$O22&gt;30%,'4º Saneamento'!L22&gt;='4º Saneamento'!$P22,'4º Saneamento'!L22&lt;='4º Saneamento'!$Q22,COUNT('4º Saneamento'!$C22:$L22)&gt;3,OR('4º Saneamento'!$N22&lt;&gt;'3º Saneamento'!$N22,'4º Saneamento'!$O22&lt;&gt;'3º Saneamento'!$O22,'4º Saneamento'!$P22&lt;&gt;'3º Saneamento'!$P22)),'4º Saneamento'!L22," ")</f>
        <v xml:space="preserve"> </v>
      </c>
      <c r="M22" s="44" t="str">
        <f t="shared" si="0"/>
        <v/>
      </c>
      <c r="N22" s="7" t="str">
        <f t="shared" si="1"/>
        <v/>
      </c>
      <c r="O22" s="8" t="str">
        <f t="shared" si="2"/>
        <v/>
      </c>
      <c r="P22" s="6" t="str">
        <f t="shared" si="3"/>
        <v/>
      </c>
      <c r="Q22" s="5" t="str">
        <f t="shared" si="4"/>
        <v/>
      </c>
    </row>
    <row r="23" spans="1:17" ht="15.75" x14ac:dyDescent="0.25">
      <c r="A23" s="3" t="str">
        <f>IF('Série original'!$A23&lt;&gt;"",'Série original'!$A23,"")</f>
        <v/>
      </c>
      <c r="B23" s="4" t="str">
        <f>IF('Série original'!$B23&lt;&gt;"",'Série original'!$B23,"")</f>
        <v/>
      </c>
      <c r="C23" s="5" t="str">
        <f>IF(AND('4º Saneamento'!$O23&gt;30%,'4º Saneamento'!C23&gt;='4º Saneamento'!$P23,'4º Saneamento'!C23&lt;='4º Saneamento'!$Q23,COUNT('4º Saneamento'!$C23:$L23)&gt;3,OR('4º Saneamento'!$N23&lt;&gt;'3º Saneamento'!$N23,'4º Saneamento'!$O23&lt;&gt;'3º Saneamento'!$O23,'4º Saneamento'!$P23&lt;&gt;'3º Saneamento'!$P23)),'4º Saneamento'!C23," ")</f>
        <v xml:space="preserve"> </v>
      </c>
      <c r="D23" s="5" t="str">
        <f>IF(AND('4º Saneamento'!$O23&gt;30%,'4º Saneamento'!D23&gt;='4º Saneamento'!$P23,'4º Saneamento'!D23&lt;='4º Saneamento'!$Q23,COUNT('4º Saneamento'!$C23:$L23)&gt;3,OR('4º Saneamento'!$N23&lt;&gt;'3º Saneamento'!$N23,'4º Saneamento'!$O23&lt;&gt;'3º Saneamento'!$O23,'4º Saneamento'!$P23&lt;&gt;'3º Saneamento'!$P23)),'4º Saneamento'!D23," ")</f>
        <v xml:space="preserve"> </v>
      </c>
      <c r="E23" s="5" t="str">
        <f>IF(AND('4º Saneamento'!$O23&gt;30%,'4º Saneamento'!E23&gt;='4º Saneamento'!$P23,'4º Saneamento'!E23&lt;='4º Saneamento'!$Q23,COUNT('4º Saneamento'!$C23:$L23)&gt;3,OR('4º Saneamento'!$N23&lt;&gt;'3º Saneamento'!$N23,'4º Saneamento'!$O23&lt;&gt;'3º Saneamento'!$O23,'4º Saneamento'!$P23&lt;&gt;'3º Saneamento'!$P23)),'4º Saneamento'!E23," ")</f>
        <v xml:space="preserve"> </v>
      </c>
      <c r="F23" s="5" t="str">
        <f>IF(AND('4º Saneamento'!$O23&gt;30%,'4º Saneamento'!F23&gt;='4º Saneamento'!$P23,'4º Saneamento'!F23&lt;='4º Saneamento'!$Q23,COUNT('4º Saneamento'!$C23:$L23)&gt;3,OR('4º Saneamento'!$N23&lt;&gt;'3º Saneamento'!$N23,'4º Saneamento'!$O23&lt;&gt;'3º Saneamento'!$O23,'4º Saneamento'!$P23&lt;&gt;'3º Saneamento'!$P23)),'4º Saneamento'!F23," ")</f>
        <v xml:space="preserve"> </v>
      </c>
      <c r="G23" s="5" t="str">
        <f>IF(AND('4º Saneamento'!$O23&gt;30%,'4º Saneamento'!G23&gt;='4º Saneamento'!$P23,'4º Saneamento'!G23&lt;='4º Saneamento'!$Q23,COUNT('4º Saneamento'!$C23:$L23)&gt;3,OR('4º Saneamento'!$N23&lt;&gt;'3º Saneamento'!$N23,'4º Saneamento'!$O23&lt;&gt;'3º Saneamento'!$O23,'4º Saneamento'!$P23&lt;&gt;'3º Saneamento'!$P23)),'4º Saneamento'!G23," ")</f>
        <v xml:space="preserve"> </v>
      </c>
      <c r="H23" s="5" t="str">
        <f>IF(AND('4º Saneamento'!$O23&gt;30%,'4º Saneamento'!H23&gt;='4º Saneamento'!$P23,'4º Saneamento'!H23&lt;='4º Saneamento'!$Q23,COUNT('4º Saneamento'!$C23:$L23)&gt;3,OR('4º Saneamento'!$N23&lt;&gt;'3º Saneamento'!$N23,'4º Saneamento'!$O23&lt;&gt;'3º Saneamento'!$O23,'4º Saneamento'!$P23&lt;&gt;'3º Saneamento'!$P23)),'4º Saneamento'!H23," ")</f>
        <v xml:space="preserve"> </v>
      </c>
      <c r="I23" s="5" t="str">
        <f>IF(AND('4º Saneamento'!$O23&gt;30%,'4º Saneamento'!I23&gt;='4º Saneamento'!$P23,'4º Saneamento'!I23&lt;='4º Saneamento'!$Q23,COUNT('4º Saneamento'!$C23:$L23)&gt;3,OR('4º Saneamento'!$N23&lt;&gt;'3º Saneamento'!$N23,'4º Saneamento'!$O23&lt;&gt;'3º Saneamento'!$O23,'4º Saneamento'!$P23&lt;&gt;'3º Saneamento'!$P23)),'4º Saneamento'!I23," ")</f>
        <v xml:space="preserve"> </v>
      </c>
      <c r="J23" s="5" t="str">
        <f>IF(AND('4º Saneamento'!$O23&gt;30%,'4º Saneamento'!J23&gt;='4º Saneamento'!$P23,'4º Saneamento'!J23&lt;='4º Saneamento'!$Q23,COUNT('4º Saneamento'!$C23:$L23)&gt;3,OR('4º Saneamento'!$N23&lt;&gt;'3º Saneamento'!$N23,'4º Saneamento'!$O23&lt;&gt;'3º Saneamento'!$O23,'4º Saneamento'!$P23&lt;&gt;'3º Saneamento'!$P23)),'4º Saneamento'!J23," ")</f>
        <v xml:space="preserve"> </v>
      </c>
      <c r="K23" s="5" t="str">
        <f>IF(AND('4º Saneamento'!$O23&gt;30%,'4º Saneamento'!K23&gt;='4º Saneamento'!$P23,'4º Saneamento'!K23&lt;='4º Saneamento'!$Q23,COUNT('4º Saneamento'!$C23:$L23)&gt;3,OR('4º Saneamento'!$N23&lt;&gt;'3º Saneamento'!$N23,'4º Saneamento'!$O23&lt;&gt;'3º Saneamento'!$O23,'4º Saneamento'!$P23&lt;&gt;'3º Saneamento'!$P23)),'4º Saneamento'!K23," ")</f>
        <v xml:space="preserve"> </v>
      </c>
      <c r="L23" s="5" t="str">
        <f>IF(AND('4º Saneamento'!$O23&gt;30%,'4º Saneamento'!L23&gt;='4º Saneamento'!$P23,'4º Saneamento'!L23&lt;='4º Saneamento'!$Q23,COUNT('4º Saneamento'!$C23:$L23)&gt;3,OR('4º Saneamento'!$N23&lt;&gt;'3º Saneamento'!$N23,'4º Saneamento'!$O23&lt;&gt;'3º Saneamento'!$O23,'4º Saneamento'!$P23&lt;&gt;'3º Saneamento'!$P23)),'4º Saneamento'!L23," ")</f>
        <v xml:space="preserve"> </v>
      </c>
      <c r="M23" s="44" t="str">
        <f t="shared" si="0"/>
        <v/>
      </c>
      <c r="N23" s="7" t="str">
        <f t="shared" si="1"/>
        <v/>
      </c>
      <c r="O23" s="8" t="str">
        <f t="shared" si="2"/>
        <v/>
      </c>
      <c r="P23" s="6" t="str">
        <f t="shared" si="3"/>
        <v/>
      </c>
      <c r="Q23" s="5" t="str">
        <f t="shared" si="4"/>
        <v/>
      </c>
    </row>
    <row r="24" spans="1:17" ht="15.75" x14ac:dyDescent="0.25">
      <c r="A24" s="3" t="str">
        <f>IF('Série original'!$A24&lt;&gt;"",'Série original'!$A24,"")</f>
        <v/>
      </c>
      <c r="B24" s="4" t="str">
        <f>IF('Série original'!$B24&lt;&gt;"",'Série original'!$B24,"")</f>
        <v/>
      </c>
      <c r="C24" s="5" t="str">
        <f>IF(AND('4º Saneamento'!$O24&gt;30%,'4º Saneamento'!C24&gt;='4º Saneamento'!$P24,'4º Saneamento'!C24&lt;='4º Saneamento'!$Q24,COUNT('4º Saneamento'!$C24:$L24)&gt;3,OR('4º Saneamento'!$N24&lt;&gt;'3º Saneamento'!$N24,'4º Saneamento'!$O24&lt;&gt;'3º Saneamento'!$O24,'4º Saneamento'!$P24&lt;&gt;'3º Saneamento'!$P24)),'4º Saneamento'!C24," ")</f>
        <v xml:space="preserve"> </v>
      </c>
      <c r="D24" s="5" t="str">
        <f>IF(AND('4º Saneamento'!$O24&gt;30%,'4º Saneamento'!D24&gt;='4º Saneamento'!$P24,'4º Saneamento'!D24&lt;='4º Saneamento'!$Q24,COUNT('4º Saneamento'!$C24:$L24)&gt;3,OR('4º Saneamento'!$N24&lt;&gt;'3º Saneamento'!$N24,'4º Saneamento'!$O24&lt;&gt;'3º Saneamento'!$O24,'4º Saneamento'!$P24&lt;&gt;'3º Saneamento'!$P24)),'4º Saneamento'!D24," ")</f>
        <v xml:space="preserve"> </v>
      </c>
      <c r="E24" s="5" t="str">
        <f>IF(AND('4º Saneamento'!$O24&gt;30%,'4º Saneamento'!E24&gt;='4º Saneamento'!$P24,'4º Saneamento'!E24&lt;='4º Saneamento'!$Q24,COUNT('4º Saneamento'!$C24:$L24)&gt;3,OR('4º Saneamento'!$N24&lt;&gt;'3º Saneamento'!$N24,'4º Saneamento'!$O24&lt;&gt;'3º Saneamento'!$O24,'4º Saneamento'!$P24&lt;&gt;'3º Saneamento'!$P24)),'4º Saneamento'!E24," ")</f>
        <v xml:space="preserve"> </v>
      </c>
      <c r="F24" s="5" t="str">
        <f>IF(AND('4º Saneamento'!$O24&gt;30%,'4º Saneamento'!F24&gt;='4º Saneamento'!$P24,'4º Saneamento'!F24&lt;='4º Saneamento'!$Q24,COUNT('4º Saneamento'!$C24:$L24)&gt;3,OR('4º Saneamento'!$N24&lt;&gt;'3º Saneamento'!$N24,'4º Saneamento'!$O24&lt;&gt;'3º Saneamento'!$O24,'4º Saneamento'!$P24&lt;&gt;'3º Saneamento'!$P24)),'4º Saneamento'!F24," ")</f>
        <v xml:space="preserve"> </v>
      </c>
      <c r="G24" s="5" t="str">
        <f>IF(AND('4º Saneamento'!$O24&gt;30%,'4º Saneamento'!G24&gt;='4º Saneamento'!$P24,'4º Saneamento'!G24&lt;='4º Saneamento'!$Q24,COUNT('4º Saneamento'!$C24:$L24)&gt;3,OR('4º Saneamento'!$N24&lt;&gt;'3º Saneamento'!$N24,'4º Saneamento'!$O24&lt;&gt;'3º Saneamento'!$O24,'4º Saneamento'!$P24&lt;&gt;'3º Saneamento'!$P24)),'4º Saneamento'!G24," ")</f>
        <v xml:space="preserve"> </v>
      </c>
      <c r="H24" s="5" t="str">
        <f>IF(AND('4º Saneamento'!$O24&gt;30%,'4º Saneamento'!H24&gt;='4º Saneamento'!$P24,'4º Saneamento'!H24&lt;='4º Saneamento'!$Q24,COUNT('4º Saneamento'!$C24:$L24)&gt;3,OR('4º Saneamento'!$N24&lt;&gt;'3º Saneamento'!$N24,'4º Saneamento'!$O24&lt;&gt;'3º Saneamento'!$O24,'4º Saneamento'!$P24&lt;&gt;'3º Saneamento'!$P24)),'4º Saneamento'!H24," ")</f>
        <v xml:space="preserve"> </v>
      </c>
      <c r="I24" s="5" t="str">
        <f>IF(AND('4º Saneamento'!$O24&gt;30%,'4º Saneamento'!I24&gt;='4º Saneamento'!$P24,'4º Saneamento'!I24&lt;='4º Saneamento'!$Q24,COUNT('4º Saneamento'!$C24:$L24)&gt;3,OR('4º Saneamento'!$N24&lt;&gt;'3º Saneamento'!$N24,'4º Saneamento'!$O24&lt;&gt;'3º Saneamento'!$O24,'4º Saneamento'!$P24&lt;&gt;'3º Saneamento'!$P24)),'4º Saneamento'!I24," ")</f>
        <v xml:space="preserve"> </v>
      </c>
      <c r="J24" s="5" t="str">
        <f>IF(AND('4º Saneamento'!$O24&gt;30%,'4º Saneamento'!J24&gt;='4º Saneamento'!$P24,'4º Saneamento'!J24&lt;='4º Saneamento'!$Q24,COUNT('4º Saneamento'!$C24:$L24)&gt;3,OR('4º Saneamento'!$N24&lt;&gt;'3º Saneamento'!$N24,'4º Saneamento'!$O24&lt;&gt;'3º Saneamento'!$O24,'4º Saneamento'!$P24&lt;&gt;'3º Saneamento'!$P24)),'4º Saneamento'!J24," ")</f>
        <v xml:space="preserve"> </v>
      </c>
      <c r="K24" s="5" t="str">
        <f>IF(AND('4º Saneamento'!$O24&gt;30%,'4º Saneamento'!K24&gt;='4º Saneamento'!$P24,'4º Saneamento'!K24&lt;='4º Saneamento'!$Q24,COUNT('4º Saneamento'!$C24:$L24)&gt;3,OR('4º Saneamento'!$N24&lt;&gt;'3º Saneamento'!$N24,'4º Saneamento'!$O24&lt;&gt;'3º Saneamento'!$O24,'4º Saneamento'!$P24&lt;&gt;'3º Saneamento'!$P24)),'4º Saneamento'!K24," ")</f>
        <v xml:space="preserve"> </v>
      </c>
      <c r="L24" s="5" t="str">
        <f>IF(AND('4º Saneamento'!$O24&gt;30%,'4º Saneamento'!L24&gt;='4º Saneamento'!$P24,'4º Saneamento'!L24&lt;='4º Saneamento'!$Q24,COUNT('4º Saneamento'!$C24:$L24)&gt;3,OR('4º Saneamento'!$N24&lt;&gt;'3º Saneamento'!$N24,'4º Saneamento'!$O24&lt;&gt;'3º Saneamento'!$O24,'4º Saneamento'!$P24&lt;&gt;'3º Saneamento'!$P24)),'4º Saneamento'!L24," ")</f>
        <v xml:space="preserve"> </v>
      </c>
      <c r="M24" s="44" t="str">
        <f t="shared" si="0"/>
        <v/>
      </c>
      <c r="N24" s="7" t="str">
        <f t="shared" si="1"/>
        <v/>
      </c>
      <c r="O24" s="8" t="str">
        <f t="shared" si="2"/>
        <v/>
      </c>
      <c r="P24" s="6" t="str">
        <f t="shared" si="3"/>
        <v/>
      </c>
      <c r="Q24" s="5" t="str">
        <f t="shared" si="4"/>
        <v/>
      </c>
    </row>
    <row r="25" spans="1:17" ht="15.75" x14ac:dyDescent="0.25">
      <c r="A25" s="3" t="str">
        <f>IF('Série original'!$A25&lt;&gt;"",'Série original'!$A25,"")</f>
        <v/>
      </c>
      <c r="B25" s="4" t="str">
        <f>IF('Série original'!$B25&lt;&gt;"",'Série original'!$B25,"")</f>
        <v/>
      </c>
      <c r="C25" s="5" t="str">
        <f>IF(AND('4º Saneamento'!$O25&gt;30%,'4º Saneamento'!C25&gt;='4º Saneamento'!$P25,'4º Saneamento'!C25&lt;='4º Saneamento'!$Q25,COUNT('4º Saneamento'!$C25:$L25)&gt;3,OR('4º Saneamento'!$N25&lt;&gt;'3º Saneamento'!$N25,'4º Saneamento'!$O25&lt;&gt;'3º Saneamento'!$O25,'4º Saneamento'!$P25&lt;&gt;'3º Saneamento'!$P25)),'4º Saneamento'!C25," ")</f>
        <v xml:space="preserve"> </v>
      </c>
      <c r="D25" s="5" t="str">
        <f>IF(AND('4º Saneamento'!$O25&gt;30%,'4º Saneamento'!D25&gt;='4º Saneamento'!$P25,'4º Saneamento'!D25&lt;='4º Saneamento'!$Q25,COUNT('4º Saneamento'!$C25:$L25)&gt;3,OR('4º Saneamento'!$N25&lt;&gt;'3º Saneamento'!$N25,'4º Saneamento'!$O25&lt;&gt;'3º Saneamento'!$O25,'4º Saneamento'!$P25&lt;&gt;'3º Saneamento'!$P25)),'4º Saneamento'!D25," ")</f>
        <v xml:space="preserve"> </v>
      </c>
      <c r="E25" s="5" t="str">
        <f>IF(AND('4º Saneamento'!$O25&gt;30%,'4º Saneamento'!E25&gt;='4º Saneamento'!$P25,'4º Saneamento'!E25&lt;='4º Saneamento'!$Q25,COUNT('4º Saneamento'!$C25:$L25)&gt;3,OR('4º Saneamento'!$N25&lt;&gt;'3º Saneamento'!$N25,'4º Saneamento'!$O25&lt;&gt;'3º Saneamento'!$O25,'4º Saneamento'!$P25&lt;&gt;'3º Saneamento'!$P25)),'4º Saneamento'!E25," ")</f>
        <v xml:space="preserve"> </v>
      </c>
      <c r="F25" s="5" t="str">
        <f>IF(AND('4º Saneamento'!$O25&gt;30%,'4º Saneamento'!F25&gt;='4º Saneamento'!$P25,'4º Saneamento'!F25&lt;='4º Saneamento'!$Q25,COUNT('4º Saneamento'!$C25:$L25)&gt;3,OR('4º Saneamento'!$N25&lt;&gt;'3º Saneamento'!$N25,'4º Saneamento'!$O25&lt;&gt;'3º Saneamento'!$O25,'4º Saneamento'!$P25&lt;&gt;'3º Saneamento'!$P25)),'4º Saneamento'!F25," ")</f>
        <v xml:space="preserve"> </v>
      </c>
      <c r="G25" s="5" t="str">
        <f>IF(AND('4º Saneamento'!$O25&gt;30%,'4º Saneamento'!G25&gt;='4º Saneamento'!$P25,'4º Saneamento'!G25&lt;='4º Saneamento'!$Q25,COUNT('4º Saneamento'!$C25:$L25)&gt;3,OR('4º Saneamento'!$N25&lt;&gt;'3º Saneamento'!$N25,'4º Saneamento'!$O25&lt;&gt;'3º Saneamento'!$O25,'4º Saneamento'!$P25&lt;&gt;'3º Saneamento'!$P25)),'4º Saneamento'!G25," ")</f>
        <v xml:space="preserve"> </v>
      </c>
      <c r="H25" s="5" t="str">
        <f>IF(AND('4º Saneamento'!$O25&gt;30%,'4º Saneamento'!H25&gt;='4º Saneamento'!$P25,'4º Saneamento'!H25&lt;='4º Saneamento'!$Q25,COUNT('4º Saneamento'!$C25:$L25)&gt;3,OR('4º Saneamento'!$N25&lt;&gt;'3º Saneamento'!$N25,'4º Saneamento'!$O25&lt;&gt;'3º Saneamento'!$O25,'4º Saneamento'!$P25&lt;&gt;'3º Saneamento'!$P25)),'4º Saneamento'!H25," ")</f>
        <v xml:space="preserve"> </v>
      </c>
      <c r="I25" s="5" t="str">
        <f>IF(AND('4º Saneamento'!$O25&gt;30%,'4º Saneamento'!I25&gt;='4º Saneamento'!$P25,'4º Saneamento'!I25&lt;='4º Saneamento'!$Q25,COUNT('4º Saneamento'!$C25:$L25)&gt;3,OR('4º Saneamento'!$N25&lt;&gt;'3º Saneamento'!$N25,'4º Saneamento'!$O25&lt;&gt;'3º Saneamento'!$O25,'4º Saneamento'!$P25&lt;&gt;'3º Saneamento'!$P25)),'4º Saneamento'!I25," ")</f>
        <v xml:space="preserve"> </v>
      </c>
      <c r="J25" s="5" t="str">
        <f>IF(AND('4º Saneamento'!$O25&gt;30%,'4º Saneamento'!J25&gt;='4º Saneamento'!$P25,'4º Saneamento'!J25&lt;='4º Saneamento'!$Q25,COUNT('4º Saneamento'!$C25:$L25)&gt;3,OR('4º Saneamento'!$N25&lt;&gt;'3º Saneamento'!$N25,'4º Saneamento'!$O25&lt;&gt;'3º Saneamento'!$O25,'4º Saneamento'!$P25&lt;&gt;'3º Saneamento'!$P25)),'4º Saneamento'!J25," ")</f>
        <v xml:space="preserve"> </v>
      </c>
      <c r="K25" s="5" t="str">
        <f>IF(AND('4º Saneamento'!$O25&gt;30%,'4º Saneamento'!K25&gt;='4º Saneamento'!$P25,'4º Saneamento'!K25&lt;='4º Saneamento'!$Q25,COUNT('4º Saneamento'!$C25:$L25)&gt;3,OR('4º Saneamento'!$N25&lt;&gt;'3º Saneamento'!$N25,'4º Saneamento'!$O25&lt;&gt;'3º Saneamento'!$O25,'4º Saneamento'!$P25&lt;&gt;'3º Saneamento'!$P25)),'4º Saneamento'!K25," ")</f>
        <v xml:space="preserve"> </v>
      </c>
      <c r="L25" s="5" t="str">
        <f>IF(AND('4º Saneamento'!$O25&gt;30%,'4º Saneamento'!L25&gt;='4º Saneamento'!$P25,'4º Saneamento'!L25&lt;='4º Saneamento'!$Q25,COUNT('4º Saneamento'!$C25:$L25)&gt;3,OR('4º Saneamento'!$N25&lt;&gt;'3º Saneamento'!$N25,'4º Saneamento'!$O25&lt;&gt;'3º Saneamento'!$O25,'4º Saneamento'!$P25&lt;&gt;'3º Saneamento'!$P25)),'4º Saneamento'!L25," ")</f>
        <v xml:space="preserve"> </v>
      </c>
      <c r="M25" s="44" t="str">
        <f t="shared" si="0"/>
        <v/>
      </c>
      <c r="N25" s="7" t="str">
        <f t="shared" si="1"/>
        <v/>
      </c>
      <c r="O25" s="8" t="str">
        <f t="shared" si="2"/>
        <v/>
      </c>
      <c r="P25" s="6" t="str">
        <f t="shared" si="3"/>
        <v/>
      </c>
      <c r="Q25" s="5" t="str">
        <f t="shared" si="4"/>
        <v/>
      </c>
    </row>
    <row r="26" spans="1:17" ht="15.75" x14ac:dyDescent="0.25">
      <c r="A26" s="3" t="str">
        <f>IF('Série original'!$A26&lt;&gt;"",'Série original'!$A26,"")</f>
        <v/>
      </c>
      <c r="B26" s="4" t="str">
        <f>IF('Série original'!$B26&lt;&gt;"",'Série original'!$B26,"")</f>
        <v/>
      </c>
      <c r="C26" s="5" t="str">
        <f>IF(AND('4º Saneamento'!$O26&gt;30%,'4º Saneamento'!C26&gt;='4º Saneamento'!$P26,'4º Saneamento'!C26&lt;='4º Saneamento'!$Q26,COUNT('4º Saneamento'!$C26:$L26)&gt;3,OR('4º Saneamento'!$N26&lt;&gt;'3º Saneamento'!$N26,'4º Saneamento'!$O26&lt;&gt;'3º Saneamento'!$O26,'4º Saneamento'!$P26&lt;&gt;'3º Saneamento'!$P26)),'4º Saneamento'!C26," ")</f>
        <v xml:space="preserve"> </v>
      </c>
      <c r="D26" s="5" t="str">
        <f>IF(AND('4º Saneamento'!$O26&gt;30%,'4º Saneamento'!D26&gt;='4º Saneamento'!$P26,'4º Saneamento'!D26&lt;='4º Saneamento'!$Q26,COUNT('4º Saneamento'!$C26:$L26)&gt;3,OR('4º Saneamento'!$N26&lt;&gt;'3º Saneamento'!$N26,'4º Saneamento'!$O26&lt;&gt;'3º Saneamento'!$O26,'4º Saneamento'!$P26&lt;&gt;'3º Saneamento'!$P26)),'4º Saneamento'!D26," ")</f>
        <v xml:space="preserve"> </v>
      </c>
      <c r="E26" s="5" t="str">
        <f>IF(AND('4º Saneamento'!$O26&gt;30%,'4º Saneamento'!E26&gt;='4º Saneamento'!$P26,'4º Saneamento'!E26&lt;='4º Saneamento'!$Q26,COUNT('4º Saneamento'!$C26:$L26)&gt;3,OR('4º Saneamento'!$N26&lt;&gt;'3º Saneamento'!$N26,'4º Saneamento'!$O26&lt;&gt;'3º Saneamento'!$O26,'4º Saneamento'!$P26&lt;&gt;'3º Saneamento'!$P26)),'4º Saneamento'!E26," ")</f>
        <v xml:space="preserve"> </v>
      </c>
      <c r="F26" s="5" t="str">
        <f>IF(AND('4º Saneamento'!$O26&gt;30%,'4º Saneamento'!F26&gt;='4º Saneamento'!$P26,'4º Saneamento'!F26&lt;='4º Saneamento'!$Q26,COUNT('4º Saneamento'!$C26:$L26)&gt;3,OR('4º Saneamento'!$N26&lt;&gt;'3º Saneamento'!$N26,'4º Saneamento'!$O26&lt;&gt;'3º Saneamento'!$O26,'4º Saneamento'!$P26&lt;&gt;'3º Saneamento'!$P26)),'4º Saneamento'!F26," ")</f>
        <v xml:space="preserve"> </v>
      </c>
      <c r="G26" s="5" t="str">
        <f>IF(AND('4º Saneamento'!$O26&gt;30%,'4º Saneamento'!G26&gt;='4º Saneamento'!$P26,'4º Saneamento'!G26&lt;='4º Saneamento'!$Q26,COUNT('4º Saneamento'!$C26:$L26)&gt;3,OR('4º Saneamento'!$N26&lt;&gt;'3º Saneamento'!$N26,'4º Saneamento'!$O26&lt;&gt;'3º Saneamento'!$O26,'4º Saneamento'!$P26&lt;&gt;'3º Saneamento'!$P26)),'4º Saneamento'!G26," ")</f>
        <v xml:space="preserve"> </v>
      </c>
      <c r="H26" s="5" t="str">
        <f>IF(AND('4º Saneamento'!$O26&gt;30%,'4º Saneamento'!H26&gt;='4º Saneamento'!$P26,'4º Saneamento'!H26&lt;='4º Saneamento'!$Q26,COUNT('4º Saneamento'!$C26:$L26)&gt;3,OR('4º Saneamento'!$N26&lt;&gt;'3º Saneamento'!$N26,'4º Saneamento'!$O26&lt;&gt;'3º Saneamento'!$O26,'4º Saneamento'!$P26&lt;&gt;'3º Saneamento'!$P26)),'4º Saneamento'!H26," ")</f>
        <v xml:space="preserve"> </v>
      </c>
      <c r="I26" s="5" t="str">
        <f>IF(AND('4º Saneamento'!$O26&gt;30%,'4º Saneamento'!I26&gt;='4º Saneamento'!$P26,'4º Saneamento'!I26&lt;='4º Saneamento'!$Q26,COUNT('4º Saneamento'!$C26:$L26)&gt;3,OR('4º Saneamento'!$N26&lt;&gt;'3º Saneamento'!$N26,'4º Saneamento'!$O26&lt;&gt;'3º Saneamento'!$O26,'4º Saneamento'!$P26&lt;&gt;'3º Saneamento'!$P26)),'4º Saneamento'!I26," ")</f>
        <v xml:space="preserve"> </v>
      </c>
      <c r="J26" s="5" t="str">
        <f>IF(AND('4º Saneamento'!$O26&gt;30%,'4º Saneamento'!J26&gt;='4º Saneamento'!$P26,'4º Saneamento'!J26&lt;='4º Saneamento'!$Q26,COUNT('4º Saneamento'!$C26:$L26)&gt;3,OR('4º Saneamento'!$N26&lt;&gt;'3º Saneamento'!$N26,'4º Saneamento'!$O26&lt;&gt;'3º Saneamento'!$O26,'4º Saneamento'!$P26&lt;&gt;'3º Saneamento'!$P26)),'4º Saneamento'!J26," ")</f>
        <v xml:space="preserve"> </v>
      </c>
      <c r="K26" s="5" t="str">
        <f>IF(AND('4º Saneamento'!$O26&gt;30%,'4º Saneamento'!K26&gt;='4º Saneamento'!$P26,'4º Saneamento'!K26&lt;='4º Saneamento'!$Q26,COUNT('4º Saneamento'!$C26:$L26)&gt;3,OR('4º Saneamento'!$N26&lt;&gt;'3º Saneamento'!$N26,'4º Saneamento'!$O26&lt;&gt;'3º Saneamento'!$O26,'4º Saneamento'!$P26&lt;&gt;'3º Saneamento'!$P26)),'4º Saneamento'!K26," ")</f>
        <v xml:space="preserve"> </v>
      </c>
      <c r="L26" s="5" t="str">
        <f>IF(AND('4º Saneamento'!$O26&gt;30%,'4º Saneamento'!L26&gt;='4º Saneamento'!$P26,'4º Saneamento'!L26&lt;='4º Saneamento'!$Q26,COUNT('4º Saneamento'!$C26:$L26)&gt;3,OR('4º Saneamento'!$N26&lt;&gt;'3º Saneamento'!$N26,'4º Saneamento'!$O26&lt;&gt;'3º Saneamento'!$O26,'4º Saneamento'!$P26&lt;&gt;'3º Saneamento'!$P26)),'4º Saneamento'!L26," ")</f>
        <v xml:space="preserve"> </v>
      </c>
      <c r="M26" s="44" t="str">
        <f t="shared" si="0"/>
        <v/>
      </c>
      <c r="N26" s="7" t="str">
        <f t="shared" si="1"/>
        <v/>
      </c>
      <c r="O26" s="8" t="str">
        <f t="shared" si="2"/>
        <v/>
      </c>
      <c r="P26" s="6" t="str">
        <f t="shared" si="3"/>
        <v/>
      </c>
      <c r="Q26" s="5" t="str">
        <f t="shared" si="4"/>
        <v/>
      </c>
    </row>
    <row r="27" spans="1:17" ht="15.75" x14ac:dyDescent="0.25">
      <c r="A27" s="3" t="str">
        <f>IF('Série original'!$A27&lt;&gt;"",'Série original'!$A27,"")</f>
        <v/>
      </c>
      <c r="B27" s="4" t="str">
        <f>IF('Série original'!$B27&lt;&gt;"",'Série original'!$B27,"")</f>
        <v/>
      </c>
      <c r="C27" s="5" t="str">
        <f>IF(AND('4º Saneamento'!$O27&gt;30%,'4º Saneamento'!C27&gt;='4º Saneamento'!$P27,'4º Saneamento'!C27&lt;='4º Saneamento'!$Q27,COUNT('4º Saneamento'!$C27:$L27)&gt;3,OR('4º Saneamento'!$N27&lt;&gt;'3º Saneamento'!$N27,'4º Saneamento'!$O27&lt;&gt;'3º Saneamento'!$O27,'4º Saneamento'!$P27&lt;&gt;'3º Saneamento'!$P27)),'4º Saneamento'!C27," ")</f>
        <v xml:space="preserve"> </v>
      </c>
      <c r="D27" s="5" t="str">
        <f>IF(AND('4º Saneamento'!$O27&gt;30%,'4º Saneamento'!D27&gt;='4º Saneamento'!$P27,'4º Saneamento'!D27&lt;='4º Saneamento'!$Q27,COUNT('4º Saneamento'!$C27:$L27)&gt;3,OR('4º Saneamento'!$N27&lt;&gt;'3º Saneamento'!$N27,'4º Saneamento'!$O27&lt;&gt;'3º Saneamento'!$O27,'4º Saneamento'!$P27&lt;&gt;'3º Saneamento'!$P27)),'4º Saneamento'!D27," ")</f>
        <v xml:space="preserve"> </v>
      </c>
      <c r="E27" s="5" t="str">
        <f>IF(AND('4º Saneamento'!$O27&gt;30%,'4º Saneamento'!E27&gt;='4º Saneamento'!$P27,'4º Saneamento'!E27&lt;='4º Saneamento'!$Q27,COUNT('4º Saneamento'!$C27:$L27)&gt;3,OR('4º Saneamento'!$N27&lt;&gt;'3º Saneamento'!$N27,'4º Saneamento'!$O27&lt;&gt;'3º Saneamento'!$O27,'4º Saneamento'!$P27&lt;&gt;'3º Saneamento'!$P27)),'4º Saneamento'!E27," ")</f>
        <v xml:space="preserve"> </v>
      </c>
      <c r="F27" s="5" t="str">
        <f>IF(AND('4º Saneamento'!$O27&gt;30%,'4º Saneamento'!F27&gt;='4º Saneamento'!$P27,'4º Saneamento'!F27&lt;='4º Saneamento'!$Q27,COUNT('4º Saneamento'!$C27:$L27)&gt;3,OR('4º Saneamento'!$N27&lt;&gt;'3º Saneamento'!$N27,'4º Saneamento'!$O27&lt;&gt;'3º Saneamento'!$O27,'4º Saneamento'!$P27&lt;&gt;'3º Saneamento'!$P27)),'4º Saneamento'!F27," ")</f>
        <v xml:space="preserve"> </v>
      </c>
      <c r="G27" s="5" t="str">
        <f>IF(AND('4º Saneamento'!$O27&gt;30%,'4º Saneamento'!G27&gt;='4º Saneamento'!$P27,'4º Saneamento'!G27&lt;='4º Saneamento'!$Q27,COUNT('4º Saneamento'!$C27:$L27)&gt;3,OR('4º Saneamento'!$N27&lt;&gt;'3º Saneamento'!$N27,'4º Saneamento'!$O27&lt;&gt;'3º Saneamento'!$O27,'4º Saneamento'!$P27&lt;&gt;'3º Saneamento'!$P27)),'4º Saneamento'!G27," ")</f>
        <v xml:space="preserve"> </v>
      </c>
      <c r="H27" s="5" t="str">
        <f>IF(AND('4º Saneamento'!$O27&gt;30%,'4º Saneamento'!H27&gt;='4º Saneamento'!$P27,'4º Saneamento'!H27&lt;='4º Saneamento'!$Q27,COUNT('4º Saneamento'!$C27:$L27)&gt;3,OR('4º Saneamento'!$N27&lt;&gt;'3º Saneamento'!$N27,'4º Saneamento'!$O27&lt;&gt;'3º Saneamento'!$O27,'4º Saneamento'!$P27&lt;&gt;'3º Saneamento'!$P27)),'4º Saneamento'!H27," ")</f>
        <v xml:space="preserve"> </v>
      </c>
      <c r="I27" s="5" t="str">
        <f>IF(AND('4º Saneamento'!$O27&gt;30%,'4º Saneamento'!I27&gt;='4º Saneamento'!$P27,'4º Saneamento'!I27&lt;='4º Saneamento'!$Q27,COUNT('4º Saneamento'!$C27:$L27)&gt;3,OR('4º Saneamento'!$N27&lt;&gt;'3º Saneamento'!$N27,'4º Saneamento'!$O27&lt;&gt;'3º Saneamento'!$O27,'4º Saneamento'!$P27&lt;&gt;'3º Saneamento'!$P27)),'4º Saneamento'!I27," ")</f>
        <v xml:space="preserve"> </v>
      </c>
      <c r="J27" s="5" t="str">
        <f>IF(AND('4º Saneamento'!$O27&gt;30%,'4º Saneamento'!J27&gt;='4º Saneamento'!$P27,'4º Saneamento'!J27&lt;='4º Saneamento'!$Q27,COUNT('4º Saneamento'!$C27:$L27)&gt;3,OR('4º Saneamento'!$N27&lt;&gt;'3º Saneamento'!$N27,'4º Saneamento'!$O27&lt;&gt;'3º Saneamento'!$O27,'4º Saneamento'!$P27&lt;&gt;'3º Saneamento'!$P27)),'4º Saneamento'!J27," ")</f>
        <v xml:space="preserve"> </v>
      </c>
      <c r="K27" s="5" t="str">
        <f>IF(AND('4º Saneamento'!$O27&gt;30%,'4º Saneamento'!K27&gt;='4º Saneamento'!$P27,'4º Saneamento'!K27&lt;='4º Saneamento'!$Q27,COUNT('4º Saneamento'!$C27:$L27)&gt;3,OR('4º Saneamento'!$N27&lt;&gt;'3º Saneamento'!$N27,'4º Saneamento'!$O27&lt;&gt;'3º Saneamento'!$O27,'4º Saneamento'!$P27&lt;&gt;'3º Saneamento'!$P27)),'4º Saneamento'!K27," ")</f>
        <v xml:space="preserve"> </v>
      </c>
      <c r="L27" s="5" t="str">
        <f>IF(AND('4º Saneamento'!$O27&gt;30%,'4º Saneamento'!L27&gt;='4º Saneamento'!$P27,'4º Saneamento'!L27&lt;='4º Saneamento'!$Q27,COUNT('4º Saneamento'!$C27:$L27)&gt;3,OR('4º Saneamento'!$N27&lt;&gt;'3º Saneamento'!$N27,'4º Saneamento'!$O27&lt;&gt;'3º Saneamento'!$O27,'4º Saneamento'!$P27&lt;&gt;'3º Saneamento'!$P27)),'4º Saneamento'!L27," ")</f>
        <v xml:space="preserve"> </v>
      </c>
      <c r="M27" s="44" t="str">
        <f t="shared" si="0"/>
        <v/>
      </c>
      <c r="N27" s="7" t="str">
        <f t="shared" si="1"/>
        <v/>
      </c>
      <c r="O27" s="8" t="str">
        <f t="shared" si="2"/>
        <v/>
      </c>
      <c r="P27" s="6" t="str">
        <f t="shared" si="3"/>
        <v/>
      </c>
      <c r="Q27" s="5" t="str">
        <f t="shared" si="4"/>
        <v/>
      </c>
    </row>
    <row r="28" spans="1:17" ht="15.75" x14ac:dyDescent="0.25">
      <c r="A28" s="3" t="str">
        <f>IF('Série original'!$A28&lt;&gt;"",'Série original'!$A28,"")</f>
        <v/>
      </c>
      <c r="B28" s="4" t="str">
        <f>IF('Série original'!$B28&lt;&gt;"",'Série original'!$B28,"")</f>
        <v/>
      </c>
      <c r="C28" s="5" t="str">
        <f>IF(AND('4º Saneamento'!$O28&gt;30%,'4º Saneamento'!C28&gt;='4º Saneamento'!$P28,'4º Saneamento'!C28&lt;='4º Saneamento'!$Q28,COUNT('4º Saneamento'!$C28:$L28)&gt;3,OR('4º Saneamento'!$N28&lt;&gt;'3º Saneamento'!$N28,'4º Saneamento'!$O28&lt;&gt;'3º Saneamento'!$O28,'4º Saneamento'!$P28&lt;&gt;'3º Saneamento'!$P28)),'4º Saneamento'!C28," ")</f>
        <v xml:space="preserve"> </v>
      </c>
      <c r="D28" s="5" t="str">
        <f>IF(AND('4º Saneamento'!$O28&gt;30%,'4º Saneamento'!D28&gt;='4º Saneamento'!$P28,'4º Saneamento'!D28&lt;='4º Saneamento'!$Q28,COUNT('4º Saneamento'!$C28:$L28)&gt;3,OR('4º Saneamento'!$N28&lt;&gt;'3º Saneamento'!$N28,'4º Saneamento'!$O28&lt;&gt;'3º Saneamento'!$O28,'4º Saneamento'!$P28&lt;&gt;'3º Saneamento'!$P28)),'4º Saneamento'!D28," ")</f>
        <v xml:space="preserve"> </v>
      </c>
      <c r="E28" s="5" t="str">
        <f>IF(AND('4º Saneamento'!$O28&gt;30%,'4º Saneamento'!E28&gt;='4º Saneamento'!$P28,'4º Saneamento'!E28&lt;='4º Saneamento'!$Q28,COUNT('4º Saneamento'!$C28:$L28)&gt;3,OR('4º Saneamento'!$N28&lt;&gt;'3º Saneamento'!$N28,'4º Saneamento'!$O28&lt;&gt;'3º Saneamento'!$O28,'4º Saneamento'!$P28&lt;&gt;'3º Saneamento'!$P28)),'4º Saneamento'!E28," ")</f>
        <v xml:space="preserve"> </v>
      </c>
      <c r="F28" s="5" t="str">
        <f>IF(AND('4º Saneamento'!$O28&gt;30%,'4º Saneamento'!F28&gt;='4º Saneamento'!$P28,'4º Saneamento'!F28&lt;='4º Saneamento'!$Q28,COUNT('4º Saneamento'!$C28:$L28)&gt;3,OR('4º Saneamento'!$N28&lt;&gt;'3º Saneamento'!$N28,'4º Saneamento'!$O28&lt;&gt;'3º Saneamento'!$O28,'4º Saneamento'!$P28&lt;&gt;'3º Saneamento'!$P28)),'4º Saneamento'!F28," ")</f>
        <v xml:space="preserve"> </v>
      </c>
      <c r="G28" s="5" t="str">
        <f>IF(AND('4º Saneamento'!$O28&gt;30%,'4º Saneamento'!G28&gt;='4º Saneamento'!$P28,'4º Saneamento'!G28&lt;='4º Saneamento'!$Q28,COUNT('4º Saneamento'!$C28:$L28)&gt;3,OR('4º Saneamento'!$N28&lt;&gt;'3º Saneamento'!$N28,'4º Saneamento'!$O28&lt;&gt;'3º Saneamento'!$O28,'4º Saneamento'!$P28&lt;&gt;'3º Saneamento'!$P28)),'4º Saneamento'!G28," ")</f>
        <v xml:space="preserve"> </v>
      </c>
      <c r="H28" s="5" t="str">
        <f>IF(AND('4º Saneamento'!$O28&gt;30%,'4º Saneamento'!H28&gt;='4º Saneamento'!$P28,'4º Saneamento'!H28&lt;='4º Saneamento'!$Q28,COUNT('4º Saneamento'!$C28:$L28)&gt;3,OR('4º Saneamento'!$N28&lt;&gt;'3º Saneamento'!$N28,'4º Saneamento'!$O28&lt;&gt;'3º Saneamento'!$O28,'4º Saneamento'!$P28&lt;&gt;'3º Saneamento'!$P28)),'4º Saneamento'!H28," ")</f>
        <v xml:space="preserve"> </v>
      </c>
      <c r="I28" s="5" t="str">
        <f>IF(AND('4º Saneamento'!$O28&gt;30%,'4º Saneamento'!I28&gt;='4º Saneamento'!$P28,'4º Saneamento'!I28&lt;='4º Saneamento'!$Q28,COUNT('4º Saneamento'!$C28:$L28)&gt;3,OR('4º Saneamento'!$N28&lt;&gt;'3º Saneamento'!$N28,'4º Saneamento'!$O28&lt;&gt;'3º Saneamento'!$O28,'4º Saneamento'!$P28&lt;&gt;'3º Saneamento'!$P28)),'4º Saneamento'!I28," ")</f>
        <v xml:space="preserve"> </v>
      </c>
      <c r="J28" s="5" t="str">
        <f>IF(AND('4º Saneamento'!$O28&gt;30%,'4º Saneamento'!J28&gt;='4º Saneamento'!$P28,'4º Saneamento'!J28&lt;='4º Saneamento'!$Q28,COUNT('4º Saneamento'!$C28:$L28)&gt;3,OR('4º Saneamento'!$N28&lt;&gt;'3º Saneamento'!$N28,'4º Saneamento'!$O28&lt;&gt;'3º Saneamento'!$O28,'4º Saneamento'!$P28&lt;&gt;'3º Saneamento'!$P28)),'4º Saneamento'!J28," ")</f>
        <v xml:space="preserve"> </v>
      </c>
      <c r="K28" s="5" t="str">
        <f>IF(AND('4º Saneamento'!$O28&gt;30%,'4º Saneamento'!K28&gt;='4º Saneamento'!$P28,'4º Saneamento'!K28&lt;='4º Saneamento'!$Q28,COUNT('4º Saneamento'!$C28:$L28)&gt;3,OR('4º Saneamento'!$N28&lt;&gt;'3º Saneamento'!$N28,'4º Saneamento'!$O28&lt;&gt;'3º Saneamento'!$O28,'4º Saneamento'!$P28&lt;&gt;'3º Saneamento'!$P28)),'4º Saneamento'!K28," ")</f>
        <v xml:space="preserve"> </v>
      </c>
      <c r="L28" s="5" t="str">
        <f>IF(AND('4º Saneamento'!$O28&gt;30%,'4º Saneamento'!L28&gt;='4º Saneamento'!$P28,'4º Saneamento'!L28&lt;='4º Saneamento'!$Q28,COUNT('4º Saneamento'!$C28:$L28)&gt;3,OR('4º Saneamento'!$N28&lt;&gt;'3º Saneamento'!$N28,'4º Saneamento'!$O28&lt;&gt;'3º Saneamento'!$O28,'4º Saneamento'!$P28&lt;&gt;'3º Saneamento'!$P28)),'4º Saneamento'!L28," ")</f>
        <v xml:space="preserve"> </v>
      </c>
      <c r="M28" s="44" t="str">
        <f t="shared" si="0"/>
        <v/>
      </c>
      <c r="N28" s="7" t="str">
        <f t="shared" si="1"/>
        <v/>
      </c>
      <c r="O28" s="8" t="str">
        <f t="shared" si="2"/>
        <v/>
      </c>
      <c r="P28" s="6" t="str">
        <f t="shared" si="3"/>
        <v/>
      </c>
      <c r="Q28" s="5" t="str">
        <f t="shared" si="4"/>
        <v/>
      </c>
    </row>
    <row r="29" spans="1:17" ht="15.75" x14ac:dyDescent="0.25">
      <c r="A29" s="3" t="str">
        <f>IF('Série original'!$A29&lt;&gt;"",'Série original'!$A29,"")</f>
        <v/>
      </c>
      <c r="B29" s="4" t="str">
        <f>IF('Série original'!$B29&lt;&gt;"",'Série original'!$B29,"")</f>
        <v/>
      </c>
      <c r="C29" s="5" t="str">
        <f>IF(AND('4º Saneamento'!$O29&gt;30%,'4º Saneamento'!C29&gt;='4º Saneamento'!$P29,'4º Saneamento'!C29&lt;='4º Saneamento'!$Q29,COUNT('4º Saneamento'!$C29:$L29)&gt;3,OR('4º Saneamento'!$N29&lt;&gt;'3º Saneamento'!$N29,'4º Saneamento'!$O29&lt;&gt;'3º Saneamento'!$O29,'4º Saneamento'!$P29&lt;&gt;'3º Saneamento'!$P29)),'4º Saneamento'!C29," ")</f>
        <v xml:space="preserve"> </v>
      </c>
      <c r="D29" s="5" t="str">
        <f>IF(AND('4º Saneamento'!$O29&gt;30%,'4º Saneamento'!D29&gt;='4º Saneamento'!$P29,'4º Saneamento'!D29&lt;='4º Saneamento'!$Q29,COUNT('4º Saneamento'!$C29:$L29)&gt;3,OR('4º Saneamento'!$N29&lt;&gt;'3º Saneamento'!$N29,'4º Saneamento'!$O29&lt;&gt;'3º Saneamento'!$O29,'4º Saneamento'!$P29&lt;&gt;'3º Saneamento'!$P29)),'4º Saneamento'!D29," ")</f>
        <v xml:space="preserve"> </v>
      </c>
      <c r="E29" s="5" t="str">
        <f>IF(AND('4º Saneamento'!$O29&gt;30%,'4º Saneamento'!E29&gt;='4º Saneamento'!$P29,'4º Saneamento'!E29&lt;='4º Saneamento'!$Q29,COUNT('4º Saneamento'!$C29:$L29)&gt;3,OR('4º Saneamento'!$N29&lt;&gt;'3º Saneamento'!$N29,'4º Saneamento'!$O29&lt;&gt;'3º Saneamento'!$O29,'4º Saneamento'!$P29&lt;&gt;'3º Saneamento'!$P29)),'4º Saneamento'!E29," ")</f>
        <v xml:space="preserve"> </v>
      </c>
      <c r="F29" s="5" t="str">
        <f>IF(AND('4º Saneamento'!$O29&gt;30%,'4º Saneamento'!F29&gt;='4º Saneamento'!$P29,'4º Saneamento'!F29&lt;='4º Saneamento'!$Q29,COUNT('4º Saneamento'!$C29:$L29)&gt;3,OR('4º Saneamento'!$N29&lt;&gt;'3º Saneamento'!$N29,'4º Saneamento'!$O29&lt;&gt;'3º Saneamento'!$O29,'4º Saneamento'!$P29&lt;&gt;'3º Saneamento'!$P29)),'4º Saneamento'!F29," ")</f>
        <v xml:space="preserve"> </v>
      </c>
      <c r="G29" s="5" t="str">
        <f>IF(AND('4º Saneamento'!$O29&gt;30%,'4º Saneamento'!G29&gt;='4º Saneamento'!$P29,'4º Saneamento'!G29&lt;='4º Saneamento'!$Q29,COUNT('4º Saneamento'!$C29:$L29)&gt;3,OR('4º Saneamento'!$N29&lt;&gt;'3º Saneamento'!$N29,'4º Saneamento'!$O29&lt;&gt;'3º Saneamento'!$O29,'4º Saneamento'!$P29&lt;&gt;'3º Saneamento'!$P29)),'4º Saneamento'!G29," ")</f>
        <v xml:space="preserve"> </v>
      </c>
      <c r="H29" s="5" t="str">
        <f>IF(AND('4º Saneamento'!$O29&gt;30%,'4º Saneamento'!H29&gt;='4º Saneamento'!$P29,'4º Saneamento'!H29&lt;='4º Saneamento'!$Q29,COUNT('4º Saneamento'!$C29:$L29)&gt;3,OR('4º Saneamento'!$N29&lt;&gt;'3º Saneamento'!$N29,'4º Saneamento'!$O29&lt;&gt;'3º Saneamento'!$O29,'4º Saneamento'!$P29&lt;&gt;'3º Saneamento'!$P29)),'4º Saneamento'!H29," ")</f>
        <v xml:space="preserve"> </v>
      </c>
      <c r="I29" s="5" t="str">
        <f>IF(AND('4º Saneamento'!$O29&gt;30%,'4º Saneamento'!I29&gt;='4º Saneamento'!$P29,'4º Saneamento'!I29&lt;='4º Saneamento'!$Q29,COUNT('4º Saneamento'!$C29:$L29)&gt;3,OR('4º Saneamento'!$N29&lt;&gt;'3º Saneamento'!$N29,'4º Saneamento'!$O29&lt;&gt;'3º Saneamento'!$O29,'4º Saneamento'!$P29&lt;&gt;'3º Saneamento'!$P29)),'4º Saneamento'!I29," ")</f>
        <v xml:space="preserve"> </v>
      </c>
      <c r="J29" s="5" t="str">
        <f>IF(AND('4º Saneamento'!$O29&gt;30%,'4º Saneamento'!J29&gt;='4º Saneamento'!$P29,'4º Saneamento'!J29&lt;='4º Saneamento'!$Q29,COUNT('4º Saneamento'!$C29:$L29)&gt;3,OR('4º Saneamento'!$N29&lt;&gt;'3º Saneamento'!$N29,'4º Saneamento'!$O29&lt;&gt;'3º Saneamento'!$O29,'4º Saneamento'!$P29&lt;&gt;'3º Saneamento'!$P29)),'4º Saneamento'!J29," ")</f>
        <v xml:space="preserve"> </v>
      </c>
      <c r="K29" s="5" t="str">
        <f>IF(AND('4º Saneamento'!$O29&gt;30%,'4º Saneamento'!K29&gt;='4º Saneamento'!$P29,'4º Saneamento'!K29&lt;='4º Saneamento'!$Q29,COUNT('4º Saneamento'!$C29:$L29)&gt;3,OR('4º Saneamento'!$N29&lt;&gt;'3º Saneamento'!$N29,'4º Saneamento'!$O29&lt;&gt;'3º Saneamento'!$O29,'4º Saneamento'!$P29&lt;&gt;'3º Saneamento'!$P29)),'4º Saneamento'!K29," ")</f>
        <v xml:space="preserve"> </v>
      </c>
      <c r="L29" s="5" t="str">
        <f>IF(AND('4º Saneamento'!$O29&gt;30%,'4º Saneamento'!L29&gt;='4º Saneamento'!$P29,'4º Saneamento'!L29&lt;='4º Saneamento'!$Q29,COUNT('4º Saneamento'!$C29:$L29)&gt;3,OR('4º Saneamento'!$N29&lt;&gt;'3º Saneamento'!$N29,'4º Saneamento'!$O29&lt;&gt;'3º Saneamento'!$O29,'4º Saneamento'!$P29&lt;&gt;'3º Saneamento'!$P29)),'4º Saneamento'!L29," ")</f>
        <v xml:space="preserve"> </v>
      </c>
      <c r="M29" s="44" t="str">
        <f t="shared" si="0"/>
        <v/>
      </c>
      <c r="N29" s="7" t="str">
        <f t="shared" si="1"/>
        <v/>
      </c>
      <c r="O29" s="8" t="str">
        <f t="shared" si="2"/>
        <v/>
      </c>
      <c r="P29" s="6" t="str">
        <f t="shared" si="3"/>
        <v/>
      </c>
      <c r="Q29" s="5" t="str">
        <f t="shared" si="4"/>
        <v/>
      </c>
    </row>
    <row r="30" spans="1:17" ht="15.75" x14ac:dyDescent="0.25">
      <c r="A30" s="3" t="str">
        <f>IF('Série original'!$A30&lt;&gt;"",'Série original'!$A30,"")</f>
        <v/>
      </c>
      <c r="B30" s="4" t="str">
        <f>IF('Série original'!$B30&lt;&gt;"",'Série original'!$B30,"")</f>
        <v/>
      </c>
      <c r="C30" s="5" t="str">
        <f>IF(AND('4º Saneamento'!$O30&gt;30%,'4º Saneamento'!C30&gt;='4º Saneamento'!$P30,'4º Saneamento'!C30&lt;='4º Saneamento'!$Q30,COUNT('4º Saneamento'!$C30:$L30)&gt;3,OR('4º Saneamento'!$N30&lt;&gt;'3º Saneamento'!$N30,'4º Saneamento'!$O30&lt;&gt;'3º Saneamento'!$O30,'4º Saneamento'!$P30&lt;&gt;'3º Saneamento'!$P30)),'4º Saneamento'!C30," ")</f>
        <v xml:space="preserve"> </v>
      </c>
      <c r="D30" s="5" t="str">
        <f>IF(AND('4º Saneamento'!$O30&gt;30%,'4º Saneamento'!D30&gt;='4º Saneamento'!$P30,'4º Saneamento'!D30&lt;='4º Saneamento'!$Q30,COUNT('4º Saneamento'!$C30:$L30)&gt;3,OR('4º Saneamento'!$N30&lt;&gt;'3º Saneamento'!$N30,'4º Saneamento'!$O30&lt;&gt;'3º Saneamento'!$O30,'4º Saneamento'!$P30&lt;&gt;'3º Saneamento'!$P30)),'4º Saneamento'!D30," ")</f>
        <v xml:space="preserve"> </v>
      </c>
      <c r="E30" s="5" t="str">
        <f>IF(AND('4º Saneamento'!$O30&gt;30%,'4º Saneamento'!E30&gt;='4º Saneamento'!$P30,'4º Saneamento'!E30&lt;='4º Saneamento'!$Q30,COUNT('4º Saneamento'!$C30:$L30)&gt;3,OR('4º Saneamento'!$N30&lt;&gt;'3º Saneamento'!$N30,'4º Saneamento'!$O30&lt;&gt;'3º Saneamento'!$O30,'4º Saneamento'!$P30&lt;&gt;'3º Saneamento'!$P30)),'4º Saneamento'!E30," ")</f>
        <v xml:space="preserve"> </v>
      </c>
      <c r="F30" s="5" t="str">
        <f>IF(AND('4º Saneamento'!$O30&gt;30%,'4º Saneamento'!F30&gt;='4º Saneamento'!$P30,'4º Saneamento'!F30&lt;='4º Saneamento'!$Q30,COUNT('4º Saneamento'!$C30:$L30)&gt;3,OR('4º Saneamento'!$N30&lt;&gt;'3º Saneamento'!$N30,'4º Saneamento'!$O30&lt;&gt;'3º Saneamento'!$O30,'4º Saneamento'!$P30&lt;&gt;'3º Saneamento'!$P30)),'4º Saneamento'!F30," ")</f>
        <v xml:space="preserve"> </v>
      </c>
      <c r="G30" s="5" t="str">
        <f>IF(AND('4º Saneamento'!$O30&gt;30%,'4º Saneamento'!G30&gt;='4º Saneamento'!$P30,'4º Saneamento'!G30&lt;='4º Saneamento'!$Q30,COUNT('4º Saneamento'!$C30:$L30)&gt;3,OR('4º Saneamento'!$N30&lt;&gt;'3º Saneamento'!$N30,'4º Saneamento'!$O30&lt;&gt;'3º Saneamento'!$O30,'4º Saneamento'!$P30&lt;&gt;'3º Saneamento'!$P30)),'4º Saneamento'!G30," ")</f>
        <v xml:space="preserve"> </v>
      </c>
      <c r="H30" s="5" t="str">
        <f>IF(AND('4º Saneamento'!$O30&gt;30%,'4º Saneamento'!H30&gt;='4º Saneamento'!$P30,'4º Saneamento'!H30&lt;='4º Saneamento'!$Q30,COUNT('4º Saneamento'!$C30:$L30)&gt;3,OR('4º Saneamento'!$N30&lt;&gt;'3º Saneamento'!$N30,'4º Saneamento'!$O30&lt;&gt;'3º Saneamento'!$O30,'4º Saneamento'!$P30&lt;&gt;'3º Saneamento'!$P30)),'4º Saneamento'!H30," ")</f>
        <v xml:space="preserve"> </v>
      </c>
      <c r="I30" s="5" t="str">
        <f>IF(AND('4º Saneamento'!$O30&gt;30%,'4º Saneamento'!I30&gt;='4º Saneamento'!$P30,'4º Saneamento'!I30&lt;='4º Saneamento'!$Q30,COUNT('4º Saneamento'!$C30:$L30)&gt;3,OR('4º Saneamento'!$N30&lt;&gt;'3º Saneamento'!$N30,'4º Saneamento'!$O30&lt;&gt;'3º Saneamento'!$O30,'4º Saneamento'!$P30&lt;&gt;'3º Saneamento'!$P30)),'4º Saneamento'!I30," ")</f>
        <v xml:space="preserve"> </v>
      </c>
      <c r="J30" s="5" t="str">
        <f>IF(AND('4º Saneamento'!$O30&gt;30%,'4º Saneamento'!J30&gt;='4º Saneamento'!$P30,'4º Saneamento'!J30&lt;='4º Saneamento'!$Q30,COUNT('4º Saneamento'!$C30:$L30)&gt;3,OR('4º Saneamento'!$N30&lt;&gt;'3º Saneamento'!$N30,'4º Saneamento'!$O30&lt;&gt;'3º Saneamento'!$O30,'4º Saneamento'!$P30&lt;&gt;'3º Saneamento'!$P30)),'4º Saneamento'!J30," ")</f>
        <v xml:space="preserve"> </v>
      </c>
      <c r="K30" s="5" t="str">
        <f>IF(AND('4º Saneamento'!$O30&gt;30%,'4º Saneamento'!K30&gt;='4º Saneamento'!$P30,'4º Saneamento'!K30&lt;='4º Saneamento'!$Q30,COUNT('4º Saneamento'!$C30:$L30)&gt;3,OR('4º Saneamento'!$N30&lt;&gt;'3º Saneamento'!$N30,'4º Saneamento'!$O30&lt;&gt;'3º Saneamento'!$O30,'4º Saneamento'!$P30&lt;&gt;'3º Saneamento'!$P30)),'4º Saneamento'!K30," ")</f>
        <v xml:space="preserve"> </v>
      </c>
      <c r="L30" s="5" t="str">
        <f>IF(AND('4º Saneamento'!$O30&gt;30%,'4º Saneamento'!L30&gt;='4º Saneamento'!$P30,'4º Saneamento'!L30&lt;='4º Saneamento'!$Q30,COUNT('4º Saneamento'!$C30:$L30)&gt;3,OR('4º Saneamento'!$N30&lt;&gt;'3º Saneamento'!$N30,'4º Saneamento'!$O30&lt;&gt;'3º Saneamento'!$O30,'4º Saneamento'!$P30&lt;&gt;'3º Saneamento'!$P30)),'4º Saneamento'!L30," ")</f>
        <v xml:space="preserve"> </v>
      </c>
      <c r="M30" s="44" t="str">
        <f t="shared" si="0"/>
        <v/>
      </c>
      <c r="N30" s="7" t="str">
        <f t="shared" si="1"/>
        <v/>
      </c>
      <c r="O30" s="8" t="str">
        <f t="shared" si="2"/>
        <v/>
      </c>
      <c r="P30" s="6" t="str">
        <f t="shared" si="3"/>
        <v/>
      </c>
      <c r="Q30" s="5" t="str">
        <f t="shared" si="4"/>
        <v/>
      </c>
    </row>
    <row r="31" spans="1:17" ht="15.75" x14ac:dyDescent="0.25">
      <c r="A31" s="3" t="str">
        <f>IF('Série original'!$A31&lt;&gt;"",'Série original'!$A31,"")</f>
        <v/>
      </c>
      <c r="B31" s="4" t="str">
        <f>IF('Série original'!$B31&lt;&gt;"",'Série original'!$B31,"")</f>
        <v/>
      </c>
      <c r="C31" s="5" t="str">
        <f>IF(AND('4º Saneamento'!$O31&gt;30%,'4º Saneamento'!C31&gt;='4º Saneamento'!$P31,'4º Saneamento'!C31&lt;='4º Saneamento'!$Q31,COUNT('4º Saneamento'!$C31:$L31)&gt;3,OR('4º Saneamento'!$N31&lt;&gt;'3º Saneamento'!$N31,'4º Saneamento'!$O31&lt;&gt;'3º Saneamento'!$O31,'4º Saneamento'!$P31&lt;&gt;'3º Saneamento'!$P31)),'4º Saneamento'!C31," ")</f>
        <v xml:space="preserve"> </v>
      </c>
      <c r="D31" s="5" t="str">
        <f>IF(AND('4º Saneamento'!$O31&gt;30%,'4º Saneamento'!D31&gt;='4º Saneamento'!$P31,'4º Saneamento'!D31&lt;='4º Saneamento'!$Q31,COUNT('4º Saneamento'!$C31:$L31)&gt;3,OR('4º Saneamento'!$N31&lt;&gt;'3º Saneamento'!$N31,'4º Saneamento'!$O31&lt;&gt;'3º Saneamento'!$O31,'4º Saneamento'!$P31&lt;&gt;'3º Saneamento'!$P31)),'4º Saneamento'!D31," ")</f>
        <v xml:space="preserve"> </v>
      </c>
      <c r="E31" s="5" t="str">
        <f>IF(AND('4º Saneamento'!$O31&gt;30%,'4º Saneamento'!E31&gt;='4º Saneamento'!$P31,'4º Saneamento'!E31&lt;='4º Saneamento'!$Q31,COUNT('4º Saneamento'!$C31:$L31)&gt;3,OR('4º Saneamento'!$N31&lt;&gt;'3º Saneamento'!$N31,'4º Saneamento'!$O31&lt;&gt;'3º Saneamento'!$O31,'4º Saneamento'!$P31&lt;&gt;'3º Saneamento'!$P31)),'4º Saneamento'!E31," ")</f>
        <v xml:space="preserve"> </v>
      </c>
      <c r="F31" s="5" t="str">
        <f>IF(AND('4º Saneamento'!$O31&gt;30%,'4º Saneamento'!F31&gt;='4º Saneamento'!$P31,'4º Saneamento'!F31&lt;='4º Saneamento'!$Q31,COUNT('4º Saneamento'!$C31:$L31)&gt;3,OR('4º Saneamento'!$N31&lt;&gt;'3º Saneamento'!$N31,'4º Saneamento'!$O31&lt;&gt;'3º Saneamento'!$O31,'4º Saneamento'!$P31&lt;&gt;'3º Saneamento'!$P31)),'4º Saneamento'!F31," ")</f>
        <v xml:space="preserve"> </v>
      </c>
      <c r="G31" s="5" t="str">
        <f>IF(AND('4º Saneamento'!$O31&gt;30%,'4º Saneamento'!G31&gt;='4º Saneamento'!$P31,'4º Saneamento'!G31&lt;='4º Saneamento'!$Q31,COUNT('4º Saneamento'!$C31:$L31)&gt;3,OR('4º Saneamento'!$N31&lt;&gt;'3º Saneamento'!$N31,'4º Saneamento'!$O31&lt;&gt;'3º Saneamento'!$O31,'4º Saneamento'!$P31&lt;&gt;'3º Saneamento'!$P31)),'4º Saneamento'!G31," ")</f>
        <v xml:space="preserve"> </v>
      </c>
      <c r="H31" s="5" t="str">
        <f>IF(AND('4º Saneamento'!$O31&gt;30%,'4º Saneamento'!H31&gt;='4º Saneamento'!$P31,'4º Saneamento'!H31&lt;='4º Saneamento'!$Q31,COUNT('4º Saneamento'!$C31:$L31)&gt;3,OR('4º Saneamento'!$N31&lt;&gt;'3º Saneamento'!$N31,'4º Saneamento'!$O31&lt;&gt;'3º Saneamento'!$O31,'4º Saneamento'!$P31&lt;&gt;'3º Saneamento'!$P31)),'4º Saneamento'!H31," ")</f>
        <v xml:space="preserve"> </v>
      </c>
      <c r="I31" s="5" t="str">
        <f>IF(AND('4º Saneamento'!$O31&gt;30%,'4º Saneamento'!I31&gt;='4º Saneamento'!$P31,'4º Saneamento'!I31&lt;='4º Saneamento'!$Q31,COUNT('4º Saneamento'!$C31:$L31)&gt;3,OR('4º Saneamento'!$N31&lt;&gt;'3º Saneamento'!$N31,'4º Saneamento'!$O31&lt;&gt;'3º Saneamento'!$O31,'4º Saneamento'!$P31&lt;&gt;'3º Saneamento'!$P31)),'4º Saneamento'!I31," ")</f>
        <v xml:space="preserve"> </v>
      </c>
      <c r="J31" s="5" t="str">
        <f>IF(AND('4º Saneamento'!$O31&gt;30%,'4º Saneamento'!J31&gt;='4º Saneamento'!$P31,'4º Saneamento'!J31&lt;='4º Saneamento'!$Q31,COUNT('4º Saneamento'!$C31:$L31)&gt;3,OR('4º Saneamento'!$N31&lt;&gt;'3º Saneamento'!$N31,'4º Saneamento'!$O31&lt;&gt;'3º Saneamento'!$O31,'4º Saneamento'!$P31&lt;&gt;'3º Saneamento'!$P31)),'4º Saneamento'!J31," ")</f>
        <v xml:space="preserve"> </v>
      </c>
      <c r="K31" s="5" t="str">
        <f>IF(AND('4º Saneamento'!$O31&gt;30%,'4º Saneamento'!K31&gt;='4º Saneamento'!$P31,'4º Saneamento'!K31&lt;='4º Saneamento'!$Q31,COUNT('4º Saneamento'!$C31:$L31)&gt;3,OR('4º Saneamento'!$N31&lt;&gt;'3º Saneamento'!$N31,'4º Saneamento'!$O31&lt;&gt;'3º Saneamento'!$O31,'4º Saneamento'!$P31&lt;&gt;'3º Saneamento'!$P31)),'4º Saneamento'!K31," ")</f>
        <v xml:space="preserve"> </v>
      </c>
      <c r="L31" s="5" t="str">
        <f>IF(AND('4º Saneamento'!$O31&gt;30%,'4º Saneamento'!L31&gt;='4º Saneamento'!$P31,'4º Saneamento'!L31&lt;='4º Saneamento'!$Q31,COUNT('4º Saneamento'!$C31:$L31)&gt;3,OR('4º Saneamento'!$N31&lt;&gt;'3º Saneamento'!$N31,'4º Saneamento'!$O31&lt;&gt;'3º Saneamento'!$O31,'4º Saneamento'!$P31&lt;&gt;'3º Saneamento'!$P31)),'4º Saneamento'!L31," ")</f>
        <v xml:space="preserve"> </v>
      </c>
      <c r="M31" s="44" t="str">
        <f t="shared" si="0"/>
        <v/>
      </c>
      <c r="N31" s="7" t="str">
        <f t="shared" si="1"/>
        <v/>
      </c>
      <c r="O31" s="8" t="str">
        <f t="shared" si="2"/>
        <v/>
      </c>
      <c r="P31" s="6" t="str">
        <f t="shared" si="3"/>
        <v/>
      </c>
      <c r="Q31" s="5" t="str">
        <f t="shared" si="4"/>
        <v/>
      </c>
    </row>
    <row r="32" spans="1:17" ht="15.75" x14ac:dyDescent="0.25">
      <c r="A32" s="3" t="str">
        <f>IF('Série original'!$A32&lt;&gt;"",'Série original'!$A32,"")</f>
        <v/>
      </c>
      <c r="B32" s="4" t="str">
        <f>IF('Série original'!$B32&lt;&gt;"",'Série original'!$B32,"")</f>
        <v/>
      </c>
      <c r="C32" s="5" t="str">
        <f>IF(AND('4º Saneamento'!$O32&gt;30%,'4º Saneamento'!C32&gt;='4º Saneamento'!$P32,'4º Saneamento'!C32&lt;='4º Saneamento'!$Q32,COUNT('4º Saneamento'!$C32:$L32)&gt;3,OR('4º Saneamento'!$N32&lt;&gt;'3º Saneamento'!$N32,'4º Saneamento'!$O32&lt;&gt;'3º Saneamento'!$O32,'4º Saneamento'!$P32&lt;&gt;'3º Saneamento'!$P32)),'4º Saneamento'!C32," ")</f>
        <v xml:space="preserve"> </v>
      </c>
      <c r="D32" s="5" t="str">
        <f>IF(AND('4º Saneamento'!$O32&gt;30%,'4º Saneamento'!D32&gt;='4º Saneamento'!$P32,'4º Saneamento'!D32&lt;='4º Saneamento'!$Q32,COUNT('4º Saneamento'!$C32:$L32)&gt;3,OR('4º Saneamento'!$N32&lt;&gt;'3º Saneamento'!$N32,'4º Saneamento'!$O32&lt;&gt;'3º Saneamento'!$O32,'4º Saneamento'!$P32&lt;&gt;'3º Saneamento'!$P32)),'4º Saneamento'!D32," ")</f>
        <v xml:space="preserve"> </v>
      </c>
      <c r="E32" s="5" t="str">
        <f>IF(AND('4º Saneamento'!$O32&gt;30%,'4º Saneamento'!E32&gt;='4º Saneamento'!$P32,'4º Saneamento'!E32&lt;='4º Saneamento'!$Q32,COUNT('4º Saneamento'!$C32:$L32)&gt;3,OR('4º Saneamento'!$N32&lt;&gt;'3º Saneamento'!$N32,'4º Saneamento'!$O32&lt;&gt;'3º Saneamento'!$O32,'4º Saneamento'!$P32&lt;&gt;'3º Saneamento'!$P32)),'4º Saneamento'!E32," ")</f>
        <v xml:space="preserve"> </v>
      </c>
      <c r="F32" s="5" t="str">
        <f>IF(AND('4º Saneamento'!$O32&gt;30%,'4º Saneamento'!F32&gt;='4º Saneamento'!$P32,'4º Saneamento'!F32&lt;='4º Saneamento'!$Q32,COUNT('4º Saneamento'!$C32:$L32)&gt;3,OR('4º Saneamento'!$N32&lt;&gt;'3º Saneamento'!$N32,'4º Saneamento'!$O32&lt;&gt;'3º Saneamento'!$O32,'4º Saneamento'!$P32&lt;&gt;'3º Saneamento'!$P32)),'4º Saneamento'!F32," ")</f>
        <v xml:space="preserve"> </v>
      </c>
      <c r="G32" s="5" t="str">
        <f>IF(AND('4º Saneamento'!$O32&gt;30%,'4º Saneamento'!G32&gt;='4º Saneamento'!$P32,'4º Saneamento'!G32&lt;='4º Saneamento'!$Q32,COUNT('4º Saneamento'!$C32:$L32)&gt;3,OR('4º Saneamento'!$N32&lt;&gt;'3º Saneamento'!$N32,'4º Saneamento'!$O32&lt;&gt;'3º Saneamento'!$O32,'4º Saneamento'!$P32&lt;&gt;'3º Saneamento'!$P32)),'4º Saneamento'!G32," ")</f>
        <v xml:space="preserve"> </v>
      </c>
      <c r="H32" s="5" t="str">
        <f>IF(AND('4º Saneamento'!$O32&gt;30%,'4º Saneamento'!H32&gt;='4º Saneamento'!$P32,'4º Saneamento'!H32&lt;='4º Saneamento'!$Q32,COUNT('4º Saneamento'!$C32:$L32)&gt;3,OR('4º Saneamento'!$N32&lt;&gt;'3º Saneamento'!$N32,'4º Saneamento'!$O32&lt;&gt;'3º Saneamento'!$O32,'4º Saneamento'!$P32&lt;&gt;'3º Saneamento'!$P32)),'4º Saneamento'!H32," ")</f>
        <v xml:space="preserve"> </v>
      </c>
      <c r="I32" s="5" t="str">
        <f>IF(AND('4º Saneamento'!$O32&gt;30%,'4º Saneamento'!I32&gt;='4º Saneamento'!$P32,'4º Saneamento'!I32&lt;='4º Saneamento'!$Q32,COUNT('4º Saneamento'!$C32:$L32)&gt;3,OR('4º Saneamento'!$N32&lt;&gt;'3º Saneamento'!$N32,'4º Saneamento'!$O32&lt;&gt;'3º Saneamento'!$O32,'4º Saneamento'!$P32&lt;&gt;'3º Saneamento'!$P32)),'4º Saneamento'!I32," ")</f>
        <v xml:space="preserve"> </v>
      </c>
      <c r="J32" s="5" t="str">
        <f>IF(AND('4º Saneamento'!$O32&gt;30%,'4º Saneamento'!J32&gt;='4º Saneamento'!$P32,'4º Saneamento'!J32&lt;='4º Saneamento'!$Q32,COUNT('4º Saneamento'!$C32:$L32)&gt;3,OR('4º Saneamento'!$N32&lt;&gt;'3º Saneamento'!$N32,'4º Saneamento'!$O32&lt;&gt;'3º Saneamento'!$O32,'4º Saneamento'!$P32&lt;&gt;'3º Saneamento'!$P32)),'4º Saneamento'!J32," ")</f>
        <v xml:space="preserve"> </v>
      </c>
      <c r="K32" s="5" t="str">
        <f>IF(AND('4º Saneamento'!$O32&gt;30%,'4º Saneamento'!K32&gt;='4º Saneamento'!$P32,'4º Saneamento'!K32&lt;='4º Saneamento'!$Q32,COUNT('4º Saneamento'!$C32:$L32)&gt;3,OR('4º Saneamento'!$N32&lt;&gt;'3º Saneamento'!$N32,'4º Saneamento'!$O32&lt;&gt;'3º Saneamento'!$O32,'4º Saneamento'!$P32&lt;&gt;'3º Saneamento'!$P32)),'4º Saneamento'!K32," ")</f>
        <v xml:space="preserve"> </v>
      </c>
      <c r="L32" s="5" t="str">
        <f>IF(AND('4º Saneamento'!$O32&gt;30%,'4º Saneamento'!L32&gt;='4º Saneamento'!$P32,'4º Saneamento'!L32&lt;='4º Saneamento'!$Q32,COUNT('4º Saneamento'!$C32:$L32)&gt;3,OR('4º Saneamento'!$N32&lt;&gt;'3º Saneamento'!$N32,'4º Saneamento'!$O32&lt;&gt;'3º Saneamento'!$O32,'4º Saneamento'!$P32&lt;&gt;'3º Saneamento'!$P32)),'4º Saneamento'!L32," ")</f>
        <v xml:space="preserve"> </v>
      </c>
      <c r="M32" s="44" t="str">
        <f t="shared" si="0"/>
        <v/>
      </c>
      <c r="N32" s="7" t="str">
        <f t="shared" si="1"/>
        <v/>
      </c>
      <c r="O32" s="8" t="str">
        <f t="shared" si="2"/>
        <v/>
      </c>
      <c r="P32" s="6" t="str">
        <f t="shared" si="3"/>
        <v/>
      </c>
      <c r="Q32" s="5" t="str">
        <f t="shared" si="4"/>
        <v/>
      </c>
    </row>
    <row r="33" spans="1:17" ht="15.75" x14ac:dyDescent="0.25">
      <c r="A33" s="3" t="str">
        <f>IF('Série original'!$A33&lt;&gt;"",'Série original'!$A33,"")</f>
        <v/>
      </c>
      <c r="B33" s="4" t="str">
        <f>IF('Série original'!$B33&lt;&gt;"",'Série original'!$B33,"")</f>
        <v/>
      </c>
      <c r="C33" s="5" t="str">
        <f>IF(AND('4º Saneamento'!$O33&gt;30%,'4º Saneamento'!C33&gt;='4º Saneamento'!$P33,'4º Saneamento'!C33&lt;='4º Saneamento'!$Q33,COUNT('4º Saneamento'!$C33:$L33)&gt;3,OR('4º Saneamento'!$N33&lt;&gt;'3º Saneamento'!$N33,'4º Saneamento'!$O33&lt;&gt;'3º Saneamento'!$O33,'4º Saneamento'!$P33&lt;&gt;'3º Saneamento'!$P33)),'4º Saneamento'!C33," ")</f>
        <v xml:space="preserve"> </v>
      </c>
      <c r="D33" s="5" t="str">
        <f>IF(AND('4º Saneamento'!$O33&gt;30%,'4º Saneamento'!D33&gt;='4º Saneamento'!$P33,'4º Saneamento'!D33&lt;='4º Saneamento'!$Q33,COUNT('4º Saneamento'!$C33:$L33)&gt;3,OR('4º Saneamento'!$N33&lt;&gt;'3º Saneamento'!$N33,'4º Saneamento'!$O33&lt;&gt;'3º Saneamento'!$O33,'4º Saneamento'!$P33&lt;&gt;'3º Saneamento'!$P33)),'4º Saneamento'!D33," ")</f>
        <v xml:space="preserve"> </v>
      </c>
      <c r="E33" s="5" t="str">
        <f>IF(AND('4º Saneamento'!$O33&gt;30%,'4º Saneamento'!E33&gt;='4º Saneamento'!$P33,'4º Saneamento'!E33&lt;='4º Saneamento'!$Q33,COUNT('4º Saneamento'!$C33:$L33)&gt;3,OR('4º Saneamento'!$N33&lt;&gt;'3º Saneamento'!$N33,'4º Saneamento'!$O33&lt;&gt;'3º Saneamento'!$O33,'4º Saneamento'!$P33&lt;&gt;'3º Saneamento'!$P33)),'4º Saneamento'!E33," ")</f>
        <v xml:space="preserve"> </v>
      </c>
      <c r="F33" s="5" t="str">
        <f>IF(AND('4º Saneamento'!$O33&gt;30%,'4º Saneamento'!F33&gt;='4º Saneamento'!$P33,'4º Saneamento'!F33&lt;='4º Saneamento'!$Q33,COUNT('4º Saneamento'!$C33:$L33)&gt;3,OR('4º Saneamento'!$N33&lt;&gt;'3º Saneamento'!$N33,'4º Saneamento'!$O33&lt;&gt;'3º Saneamento'!$O33,'4º Saneamento'!$P33&lt;&gt;'3º Saneamento'!$P33)),'4º Saneamento'!F33," ")</f>
        <v xml:space="preserve"> </v>
      </c>
      <c r="G33" s="5" t="str">
        <f>IF(AND('4º Saneamento'!$O33&gt;30%,'4º Saneamento'!G33&gt;='4º Saneamento'!$P33,'4º Saneamento'!G33&lt;='4º Saneamento'!$Q33,COUNT('4º Saneamento'!$C33:$L33)&gt;3,OR('4º Saneamento'!$N33&lt;&gt;'3º Saneamento'!$N33,'4º Saneamento'!$O33&lt;&gt;'3º Saneamento'!$O33,'4º Saneamento'!$P33&lt;&gt;'3º Saneamento'!$P33)),'4º Saneamento'!G33," ")</f>
        <v xml:space="preserve"> </v>
      </c>
      <c r="H33" s="5" t="str">
        <f>IF(AND('4º Saneamento'!$O33&gt;30%,'4º Saneamento'!H33&gt;='4º Saneamento'!$P33,'4º Saneamento'!H33&lt;='4º Saneamento'!$Q33,COUNT('4º Saneamento'!$C33:$L33)&gt;3,OR('4º Saneamento'!$N33&lt;&gt;'3º Saneamento'!$N33,'4º Saneamento'!$O33&lt;&gt;'3º Saneamento'!$O33,'4º Saneamento'!$P33&lt;&gt;'3º Saneamento'!$P33)),'4º Saneamento'!H33," ")</f>
        <v xml:space="preserve"> </v>
      </c>
      <c r="I33" s="5" t="str">
        <f>IF(AND('4º Saneamento'!$O33&gt;30%,'4º Saneamento'!I33&gt;='4º Saneamento'!$P33,'4º Saneamento'!I33&lt;='4º Saneamento'!$Q33,COUNT('4º Saneamento'!$C33:$L33)&gt;3,OR('4º Saneamento'!$N33&lt;&gt;'3º Saneamento'!$N33,'4º Saneamento'!$O33&lt;&gt;'3º Saneamento'!$O33,'4º Saneamento'!$P33&lt;&gt;'3º Saneamento'!$P33)),'4º Saneamento'!I33," ")</f>
        <v xml:space="preserve"> </v>
      </c>
      <c r="J33" s="5" t="str">
        <f>IF(AND('4º Saneamento'!$O33&gt;30%,'4º Saneamento'!J33&gt;='4º Saneamento'!$P33,'4º Saneamento'!J33&lt;='4º Saneamento'!$Q33,COUNT('4º Saneamento'!$C33:$L33)&gt;3,OR('4º Saneamento'!$N33&lt;&gt;'3º Saneamento'!$N33,'4º Saneamento'!$O33&lt;&gt;'3º Saneamento'!$O33,'4º Saneamento'!$P33&lt;&gt;'3º Saneamento'!$P33)),'4º Saneamento'!J33," ")</f>
        <v xml:space="preserve"> </v>
      </c>
      <c r="K33" s="5" t="str">
        <f>IF(AND('4º Saneamento'!$O33&gt;30%,'4º Saneamento'!K33&gt;='4º Saneamento'!$P33,'4º Saneamento'!K33&lt;='4º Saneamento'!$Q33,COUNT('4º Saneamento'!$C33:$L33)&gt;3,OR('4º Saneamento'!$N33&lt;&gt;'3º Saneamento'!$N33,'4º Saneamento'!$O33&lt;&gt;'3º Saneamento'!$O33,'4º Saneamento'!$P33&lt;&gt;'3º Saneamento'!$P33)),'4º Saneamento'!K33," ")</f>
        <v xml:space="preserve"> </v>
      </c>
      <c r="L33" s="5" t="str">
        <f>IF(AND('4º Saneamento'!$O33&gt;30%,'4º Saneamento'!L33&gt;='4º Saneamento'!$P33,'4º Saneamento'!L33&lt;='4º Saneamento'!$Q33,COUNT('4º Saneamento'!$C33:$L33)&gt;3,OR('4º Saneamento'!$N33&lt;&gt;'3º Saneamento'!$N33,'4º Saneamento'!$O33&lt;&gt;'3º Saneamento'!$O33,'4º Saneamento'!$P33&lt;&gt;'3º Saneamento'!$P33)),'4º Saneamento'!L33," ")</f>
        <v xml:space="preserve"> </v>
      </c>
      <c r="M33" s="44" t="str">
        <f t="shared" si="0"/>
        <v/>
      </c>
      <c r="N33" s="7" t="str">
        <f t="shared" si="1"/>
        <v/>
      </c>
      <c r="O33" s="8" t="str">
        <f t="shared" si="2"/>
        <v/>
      </c>
      <c r="P33" s="6" t="str">
        <f t="shared" si="3"/>
        <v/>
      </c>
      <c r="Q33" s="5" t="str">
        <f t="shared" si="4"/>
        <v/>
      </c>
    </row>
    <row r="34" spans="1:17" ht="15.75" x14ac:dyDescent="0.25">
      <c r="A34" s="3" t="str">
        <f>IF('Série original'!$A34&lt;&gt;"",'Série original'!$A34,"")</f>
        <v/>
      </c>
      <c r="B34" s="4" t="str">
        <f>IF('Série original'!$B34&lt;&gt;"",'Série original'!$B34,"")</f>
        <v/>
      </c>
      <c r="C34" s="5" t="str">
        <f>IF(AND('4º Saneamento'!$O34&gt;30%,'4º Saneamento'!C34&gt;='4º Saneamento'!$P34,'4º Saneamento'!C34&lt;='4º Saneamento'!$Q34,COUNT('4º Saneamento'!$C34:$L34)&gt;3,OR('4º Saneamento'!$N34&lt;&gt;'3º Saneamento'!$N34,'4º Saneamento'!$O34&lt;&gt;'3º Saneamento'!$O34,'4º Saneamento'!$P34&lt;&gt;'3º Saneamento'!$P34)),'4º Saneamento'!C34," ")</f>
        <v xml:space="preserve"> </v>
      </c>
      <c r="D34" s="5" t="str">
        <f>IF(AND('4º Saneamento'!$O34&gt;30%,'4º Saneamento'!D34&gt;='4º Saneamento'!$P34,'4º Saneamento'!D34&lt;='4º Saneamento'!$Q34,COUNT('4º Saneamento'!$C34:$L34)&gt;3,OR('4º Saneamento'!$N34&lt;&gt;'3º Saneamento'!$N34,'4º Saneamento'!$O34&lt;&gt;'3º Saneamento'!$O34,'4º Saneamento'!$P34&lt;&gt;'3º Saneamento'!$P34)),'4º Saneamento'!D34," ")</f>
        <v xml:space="preserve"> </v>
      </c>
      <c r="E34" s="5" t="str">
        <f>IF(AND('4º Saneamento'!$O34&gt;30%,'4º Saneamento'!E34&gt;='4º Saneamento'!$P34,'4º Saneamento'!E34&lt;='4º Saneamento'!$Q34,COUNT('4º Saneamento'!$C34:$L34)&gt;3,OR('4º Saneamento'!$N34&lt;&gt;'3º Saneamento'!$N34,'4º Saneamento'!$O34&lt;&gt;'3º Saneamento'!$O34,'4º Saneamento'!$P34&lt;&gt;'3º Saneamento'!$P34)),'4º Saneamento'!E34," ")</f>
        <v xml:space="preserve"> </v>
      </c>
      <c r="F34" s="5" t="str">
        <f>IF(AND('4º Saneamento'!$O34&gt;30%,'4º Saneamento'!F34&gt;='4º Saneamento'!$P34,'4º Saneamento'!F34&lt;='4º Saneamento'!$Q34,COUNT('4º Saneamento'!$C34:$L34)&gt;3,OR('4º Saneamento'!$N34&lt;&gt;'3º Saneamento'!$N34,'4º Saneamento'!$O34&lt;&gt;'3º Saneamento'!$O34,'4º Saneamento'!$P34&lt;&gt;'3º Saneamento'!$P34)),'4º Saneamento'!F34," ")</f>
        <v xml:space="preserve"> </v>
      </c>
      <c r="G34" s="5" t="str">
        <f>IF(AND('4º Saneamento'!$O34&gt;30%,'4º Saneamento'!G34&gt;='4º Saneamento'!$P34,'4º Saneamento'!G34&lt;='4º Saneamento'!$Q34,COUNT('4º Saneamento'!$C34:$L34)&gt;3,OR('4º Saneamento'!$N34&lt;&gt;'3º Saneamento'!$N34,'4º Saneamento'!$O34&lt;&gt;'3º Saneamento'!$O34,'4º Saneamento'!$P34&lt;&gt;'3º Saneamento'!$P34)),'4º Saneamento'!G34," ")</f>
        <v xml:space="preserve"> </v>
      </c>
      <c r="H34" s="5" t="str">
        <f>IF(AND('4º Saneamento'!$O34&gt;30%,'4º Saneamento'!H34&gt;='4º Saneamento'!$P34,'4º Saneamento'!H34&lt;='4º Saneamento'!$Q34,COUNT('4º Saneamento'!$C34:$L34)&gt;3,OR('4º Saneamento'!$N34&lt;&gt;'3º Saneamento'!$N34,'4º Saneamento'!$O34&lt;&gt;'3º Saneamento'!$O34,'4º Saneamento'!$P34&lt;&gt;'3º Saneamento'!$P34)),'4º Saneamento'!H34," ")</f>
        <v xml:space="preserve"> </v>
      </c>
      <c r="I34" s="5" t="str">
        <f>IF(AND('4º Saneamento'!$O34&gt;30%,'4º Saneamento'!I34&gt;='4º Saneamento'!$P34,'4º Saneamento'!I34&lt;='4º Saneamento'!$Q34,COUNT('4º Saneamento'!$C34:$L34)&gt;3,OR('4º Saneamento'!$N34&lt;&gt;'3º Saneamento'!$N34,'4º Saneamento'!$O34&lt;&gt;'3º Saneamento'!$O34,'4º Saneamento'!$P34&lt;&gt;'3º Saneamento'!$P34)),'4º Saneamento'!I34," ")</f>
        <v xml:space="preserve"> </v>
      </c>
      <c r="J34" s="5" t="str">
        <f>IF(AND('4º Saneamento'!$O34&gt;30%,'4º Saneamento'!J34&gt;='4º Saneamento'!$P34,'4º Saneamento'!J34&lt;='4º Saneamento'!$Q34,COUNT('4º Saneamento'!$C34:$L34)&gt;3,OR('4º Saneamento'!$N34&lt;&gt;'3º Saneamento'!$N34,'4º Saneamento'!$O34&lt;&gt;'3º Saneamento'!$O34,'4º Saneamento'!$P34&lt;&gt;'3º Saneamento'!$P34)),'4º Saneamento'!J34," ")</f>
        <v xml:space="preserve"> </v>
      </c>
      <c r="K34" s="5" t="str">
        <f>IF(AND('4º Saneamento'!$O34&gt;30%,'4º Saneamento'!K34&gt;='4º Saneamento'!$P34,'4º Saneamento'!K34&lt;='4º Saneamento'!$Q34,COUNT('4º Saneamento'!$C34:$L34)&gt;3,OR('4º Saneamento'!$N34&lt;&gt;'3º Saneamento'!$N34,'4º Saneamento'!$O34&lt;&gt;'3º Saneamento'!$O34,'4º Saneamento'!$P34&lt;&gt;'3º Saneamento'!$P34)),'4º Saneamento'!K34," ")</f>
        <v xml:space="preserve"> </v>
      </c>
      <c r="L34" s="5" t="str">
        <f>IF(AND('4º Saneamento'!$O34&gt;30%,'4º Saneamento'!L34&gt;='4º Saneamento'!$P34,'4º Saneamento'!L34&lt;='4º Saneamento'!$Q34,COUNT('4º Saneamento'!$C34:$L34)&gt;3,OR('4º Saneamento'!$N34&lt;&gt;'3º Saneamento'!$N34,'4º Saneamento'!$O34&lt;&gt;'3º Saneamento'!$O34,'4º Saneamento'!$P34&lt;&gt;'3º Saneamento'!$P34)),'4º Saneamento'!L34," ")</f>
        <v xml:space="preserve"> </v>
      </c>
      <c r="M34" s="44" t="str">
        <f t="shared" si="0"/>
        <v/>
      </c>
      <c r="N34" s="7" t="str">
        <f t="shared" si="1"/>
        <v/>
      </c>
      <c r="O34" s="8" t="str">
        <f t="shared" si="2"/>
        <v/>
      </c>
      <c r="P34" s="6" t="str">
        <f t="shared" si="3"/>
        <v/>
      </c>
      <c r="Q34" s="5" t="str">
        <f t="shared" si="4"/>
        <v/>
      </c>
    </row>
    <row r="35" spans="1:17" ht="15.75" x14ac:dyDescent="0.25">
      <c r="A35" s="3" t="str">
        <f>IF('Série original'!$A35&lt;&gt;"",'Série original'!$A35,"")</f>
        <v/>
      </c>
      <c r="B35" s="4" t="str">
        <f>IF('Série original'!$B35&lt;&gt;"",'Série original'!$B35,"")</f>
        <v/>
      </c>
      <c r="C35" s="5" t="str">
        <f>IF(AND('4º Saneamento'!$O35&gt;30%,'4º Saneamento'!C35&gt;='4º Saneamento'!$P35,'4º Saneamento'!C35&lt;='4º Saneamento'!$Q35,COUNT('4º Saneamento'!$C35:$L35)&gt;3,OR('4º Saneamento'!$N35&lt;&gt;'3º Saneamento'!$N35,'4º Saneamento'!$O35&lt;&gt;'3º Saneamento'!$O35,'4º Saneamento'!$P35&lt;&gt;'3º Saneamento'!$P35)),'4º Saneamento'!C35," ")</f>
        <v xml:space="preserve"> </v>
      </c>
      <c r="D35" s="5" t="str">
        <f>IF(AND('4º Saneamento'!$O35&gt;30%,'4º Saneamento'!D35&gt;='4º Saneamento'!$P35,'4º Saneamento'!D35&lt;='4º Saneamento'!$Q35,COUNT('4º Saneamento'!$C35:$L35)&gt;3,OR('4º Saneamento'!$N35&lt;&gt;'3º Saneamento'!$N35,'4º Saneamento'!$O35&lt;&gt;'3º Saneamento'!$O35,'4º Saneamento'!$P35&lt;&gt;'3º Saneamento'!$P35)),'4º Saneamento'!D35," ")</f>
        <v xml:space="preserve"> </v>
      </c>
      <c r="E35" s="5" t="str">
        <f>IF(AND('4º Saneamento'!$O35&gt;30%,'4º Saneamento'!E35&gt;='4º Saneamento'!$P35,'4º Saneamento'!E35&lt;='4º Saneamento'!$Q35,COUNT('4º Saneamento'!$C35:$L35)&gt;3,OR('4º Saneamento'!$N35&lt;&gt;'3º Saneamento'!$N35,'4º Saneamento'!$O35&lt;&gt;'3º Saneamento'!$O35,'4º Saneamento'!$P35&lt;&gt;'3º Saneamento'!$P35)),'4º Saneamento'!E35," ")</f>
        <v xml:space="preserve"> </v>
      </c>
      <c r="F35" s="5" t="str">
        <f>IF(AND('4º Saneamento'!$O35&gt;30%,'4º Saneamento'!F35&gt;='4º Saneamento'!$P35,'4º Saneamento'!F35&lt;='4º Saneamento'!$Q35,COUNT('4º Saneamento'!$C35:$L35)&gt;3,OR('4º Saneamento'!$N35&lt;&gt;'3º Saneamento'!$N35,'4º Saneamento'!$O35&lt;&gt;'3º Saneamento'!$O35,'4º Saneamento'!$P35&lt;&gt;'3º Saneamento'!$P35)),'4º Saneamento'!F35," ")</f>
        <v xml:space="preserve"> </v>
      </c>
      <c r="G35" s="5" t="str">
        <f>IF(AND('4º Saneamento'!$O35&gt;30%,'4º Saneamento'!G35&gt;='4º Saneamento'!$P35,'4º Saneamento'!G35&lt;='4º Saneamento'!$Q35,COUNT('4º Saneamento'!$C35:$L35)&gt;3,OR('4º Saneamento'!$N35&lt;&gt;'3º Saneamento'!$N35,'4º Saneamento'!$O35&lt;&gt;'3º Saneamento'!$O35,'4º Saneamento'!$P35&lt;&gt;'3º Saneamento'!$P35)),'4º Saneamento'!G35," ")</f>
        <v xml:space="preserve"> </v>
      </c>
      <c r="H35" s="5" t="str">
        <f>IF(AND('4º Saneamento'!$O35&gt;30%,'4º Saneamento'!H35&gt;='4º Saneamento'!$P35,'4º Saneamento'!H35&lt;='4º Saneamento'!$Q35,COUNT('4º Saneamento'!$C35:$L35)&gt;3,OR('4º Saneamento'!$N35&lt;&gt;'3º Saneamento'!$N35,'4º Saneamento'!$O35&lt;&gt;'3º Saneamento'!$O35,'4º Saneamento'!$P35&lt;&gt;'3º Saneamento'!$P35)),'4º Saneamento'!H35," ")</f>
        <v xml:space="preserve"> </v>
      </c>
      <c r="I35" s="5" t="str">
        <f>IF(AND('4º Saneamento'!$O35&gt;30%,'4º Saneamento'!I35&gt;='4º Saneamento'!$P35,'4º Saneamento'!I35&lt;='4º Saneamento'!$Q35,COUNT('4º Saneamento'!$C35:$L35)&gt;3,OR('4º Saneamento'!$N35&lt;&gt;'3º Saneamento'!$N35,'4º Saneamento'!$O35&lt;&gt;'3º Saneamento'!$O35,'4º Saneamento'!$P35&lt;&gt;'3º Saneamento'!$P35)),'4º Saneamento'!I35," ")</f>
        <v xml:space="preserve"> </v>
      </c>
      <c r="J35" s="5" t="str">
        <f>IF(AND('4º Saneamento'!$O35&gt;30%,'4º Saneamento'!J35&gt;='4º Saneamento'!$P35,'4º Saneamento'!J35&lt;='4º Saneamento'!$Q35,COUNT('4º Saneamento'!$C35:$L35)&gt;3,OR('4º Saneamento'!$N35&lt;&gt;'3º Saneamento'!$N35,'4º Saneamento'!$O35&lt;&gt;'3º Saneamento'!$O35,'4º Saneamento'!$P35&lt;&gt;'3º Saneamento'!$P35)),'4º Saneamento'!J35," ")</f>
        <v xml:space="preserve"> </v>
      </c>
      <c r="K35" s="5" t="str">
        <f>IF(AND('4º Saneamento'!$O35&gt;30%,'4º Saneamento'!K35&gt;='4º Saneamento'!$P35,'4º Saneamento'!K35&lt;='4º Saneamento'!$Q35,COUNT('4º Saneamento'!$C35:$L35)&gt;3,OR('4º Saneamento'!$N35&lt;&gt;'3º Saneamento'!$N35,'4º Saneamento'!$O35&lt;&gt;'3º Saneamento'!$O35,'4º Saneamento'!$P35&lt;&gt;'3º Saneamento'!$P35)),'4º Saneamento'!K35," ")</f>
        <v xml:space="preserve"> </v>
      </c>
      <c r="L35" s="5" t="str">
        <f>IF(AND('4º Saneamento'!$O35&gt;30%,'4º Saneamento'!L35&gt;='4º Saneamento'!$P35,'4º Saneamento'!L35&lt;='4º Saneamento'!$Q35,COUNT('4º Saneamento'!$C35:$L35)&gt;3,OR('4º Saneamento'!$N35&lt;&gt;'3º Saneamento'!$N35,'4º Saneamento'!$O35&lt;&gt;'3º Saneamento'!$O35,'4º Saneamento'!$P35&lt;&gt;'3º Saneamento'!$P35)),'4º Saneamento'!L35," ")</f>
        <v xml:space="preserve"> </v>
      </c>
      <c r="M35" s="44" t="str">
        <f t="shared" si="0"/>
        <v/>
      </c>
      <c r="N35" s="7" t="str">
        <f t="shared" si="1"/>
        <v/>
      </c>
      <c r="O35" s="8" t="str">
        <f t="shared" si="2"/>
        <v/>
      </c>
      <c r="P35" s="6" t="str">
        <f t="shared" si="3"/>
        <v/>
      </c>
      <c r="Q35" s="5" t="str">
        <f t="shared" si="4"/>
        <v/>
      </c>
    </row>
    <row r="36" spans="1:17" ht="15.75" x14ac:dyDescent="0.25">
      <c r="A36" s="3" t="str">
        <f>IF('Série original'!$A36&lt;&gt;"",'Série original'!$A36,"")</f>
        <v/>
      </c>
      <c r="B36" s="4" t="str">
        <f>IF('Série original'!$B36&lt;&gt;"",'Série original'!$B36,"")</f>
        <v/>
      </c>
      <c r="C36" s="5" t="str">
        <f>IF(AND('4º Saneamento'!$O36&gt;30%,'4º Saneamento'!C36&gt;='4º Saneamento'!$P36,'4º Saneamento'!C36&lt;='4º Saneamento'!$Q36,COUNT('4º Saneamento'!$C36:$L36)&gt;3,OR('4º Saneamento'!$N36&lt;&gt;'3º Saneamento'!$N36,'4º Saneamento'!$O36&lt;&gt;'3º Saneamento'!$O36,'4º Saneamento'!$P36&lt;&gt;'3º Saneamento'!$P36)),'4º Saneamento'!C36," ")</f>
        <v xml:space="preserve"> </v>
      </c>
      <c r="D36" s="5" t="str">
        <f>IF(AND('4º Saneamento'!$O36&gt;30%,'4º Saneamento'!D36&gt;='4º Saneamento'!$P36,'4º Saneamento'!D36&lt;='4º Saneamento'!$Q36,COUNT('4º Saneamento'!$C36:$L36)&gt;3,OR('4º Saneamento'!$N36&lt;&gt;'3º Saneamento'!$N36,'4º Saneamento'!$O36&lt;&gt;'3º Saneamento'!$O36,'4º Saneamento'!$P36&lt;&gt;'3º Saneamento'!$P36)),'4º Saneamento'!D36," ")</f>
        <v xml:space="preserve"> </v>
      </c>
      <c r="E36" s="5" t="str">
        <f>IF(AND('4º Saneamento'!$O36&gt;30%,'4º Saneamento'!E36&gt;='4º Saneamento'!$P36,'4º Saneamento'!E36&lt;='4º Saneamento'!$Q36,COUNT('4º Saneamento'!$C36:$L36)&gt;3,OR('4º Saneamento'!$N36&lt;&gt;'3º Saneamento'!$N36,'4º Saneamento'!$O36&lt;&gt;'3º Saneamento'!$O36,'4º Saneamento'!$P36&lt;&gt;'3º Saneamento'!$P36)),'4º Saneamento'!E36," ")</f>
        <v xml:space="preserve"> </v>
      </c>
      <c r="F36" s="5" t="str">
        <f>IF(AND('4º Saneamento'!$O36&gt;30%,'4º Saneamento'!F36&gt;='4º Saneamento'!$P36,'4º Saneamento'!F36&lt;='4º Saneamento'!$Q36,COUNT('4º Saneamento'!$C36:$L36)&gt;3,OR('4º Saneamento'!$N36&lt;&gt;'3º Saneamento'!$N36,'4º Saneamento'!$O36&lt;&gt;'3º Saneamento'!$O36,'4º Saneamento'!$P36&lt;&gt;'3º Saneamento'!$P36)),'4º Saneamento'!F36," ")</f>
        <v xml:space="preserve"> </v>
      </c>
      <c r="G36" s="5" t="str">
        <f>IF(AND('4º Saneamento'!$O36&gt;30%,'4º Saneamento'!G36&gt;='4º Saneamento'!$P36,'4º Saneamento'!G36&lt;='4º Saneamento'!$Q36,COUNT('4º Saneamento'!$C36:$L36)&gt;3,OR('4º Saneamento'!$N36&lt;&gt;'3º Saneamento'!$N36,'4º Saneamento'!$O36&lt;&gt;'3º Saneamento'!$O36,'4º Saneamento'!$P36&lt;&gt;'3º Saneamento'!$P36)),'4º Saneamento'!G36," ")</f>
        <v xml:space="preserve"> </v>
      </c>
      <c r="H36" s="5" t="str">
        <f>IF(AND('4º Saneamento'!$O36&gt;30%,'4º Saneamento'!H36&gt;='4º Saneamento'!$P36,'4º Saneamento'!H36&lt;='4º Saneamento'!$Q36,COUNT('4º Saneamento'!$C36:$L36)&gt;3,OR('4º Saneamento'!$N36&lt;&gt;'3º Saneamento'!$N36,'4º Saneamento'!$O36&lt;&gt;'3º Saneamento'!$O36,'4º Saneamento'!$P36&lt;&gt;'3º Saneamento'!$P36)),'4º Saneamento'!H36," ")</f>
        <v xml:space="preserve"> </v>
      </c>
      <c r="I36" s="5" t="str">
        <f>IF(AND('4º Saneamento'!$O36&gt;30%,'4º Saneamento'!I36&gt;='4º Saneamento'!$P36,'4º Saneamento'!I36&lt;='4º Saneamento'!$Q36,COUNT('4º Saneamento'!$C36:$L36)&gt;3,OR('4º Saneamento'!$N36&lt;&gt;'3º Saneamento'!$N36,'4º Saneamento'!$O36&lt;&gt;'3º Saneamento'!$O36,'4º Saneamento'!$P36&lt;&gt;'3º Saneamento'!$P36)),'4º Saneamento'!I36," ")</f>
        <v xml:space="preserve"> </v>
      </c>
      <c r="J36" s="5" t="str">
        <f>IF(AND('4º Saneamento'!$O36&gt;30%,'4º Saneamento'!J36&gt;='4º Saneamento'!$P36,'4º Saneamento'!J36&lt;='4º Saneamento'!$Q36,COUNT('4º Saneamento'!$C36:$L36)&gt;3,OR('4º Saneamento'!$N36&lt;&gt;'3º Saneamento'!$N36,'4º Saneamento'!$O36&lt;&gt;'3º Saneamento'!$O36,'4º Saneamento'!$P36&lt;&gt;'3º Saneamento'!$P36)),'4º Saneamento'!J36," ")</f>
        <v xml:space="preserve"> </v>
      </c>
      <c r="K36" s="5" t="str">
        <f>IF(AND('4º Saneamento'!$O36&gt;30%,'4º Saneamento'!K36&gt;='4º Saneamento'!$P36,'4º Saneamento'!K36&lt;='4º Saneamento'!$Q36,COUNT('4º Saneamento'!$C36:$L36)&gt;3,OR('4º Saneamento'!$N36&lt;&gt;'3º Saneamento'!$N36,'4º Saneamento'!$O36&lt;&gt;'3º Saneamento'!$O36,'4º Saneamento'!$P36&lt;&gt;'3º Saneamento'!$P36)),'4º Saneamento'!K36," ")</f>
        <v xml:space="preserve"> </v>
      </c>
      <c r="L36" s="5" t="str">
        <f>IF(AND('4º Saneamento'!$O36&gt;30%,'4º Saneamento'!L36&gt;='4º Saneamento'!$P36,'4º Saneamento'!L36&lt;='4º Saneamento'!$Q36,COUNT('4º Saneamento'!$C36:$L36)&gt;3,OR('4º Saneamento'!$N36&lt;&gt;'3º Saneamento'!$N36,'4º Saneamento'!$O36&lt;&gt;'3º Saneamento'!$O36,'4º Saneamento'!$P36&lt;&gt;'3º Saneamento'!$P36)),'4º Saneamento'!L36," ")</f>
        <v xml:space="preserve"> </v>
      </c>
      <c r="M36" s="44" t="str">
        <f t="shared" ref="M36:M53" si="5">IFERROR(AVERAGE(C36:L36),"")</f>
        <v/>
      </c>
      <c r="N36" s="7" t="str">
        <f t="shared" ref="N36:N53" si="6">IFERROR(STDEV(C36:L36),"")</f>
        <v/>
      </c>
      <c r="O36" s="8" t="str">
        <f t="shared" ref="O36:O53" si="7">IFERROR(STDEV(C36:L36)/AVERAGE(C36:L36),"")</f>
        <v/>
      </c>
      <c r="P36" s="6" t="str">
        <f t="shared" ref="P36:P53" si="8">IFERROR(M36-N36,"")</f>
        <v/>
      </c>
      <c r="Q36" s="5" t="str">
        <f t="shared" ref="Q36:Q53" si="9">IFERROR(M36+N36,"")</f>
        <v/>
      </c>
    </row>
    <row r="37" spans="1:17" ht="15.75" x14ac:dyDescent="0.25">
      <c r="A37" s="3" t="str">
        <f>IF('Série original'!$A37&lt;&gt;"",'Série original'!$A37,"")</f>
        <v/>
      </c>
      <c r="B37" s="4" t="str">
        <f>IF('Série original'!$B37&lt;&gt;"",'Série original'!$B37,"")</f>
        <v/>
      </c>
      <c r="C37" s="5" t="str">
        <f>IF(AND('4º Saneamento'!$O37&gt;30%,'4º Saneamento'!C37&gt;='4º Saneamento'!$P37,'4º Saneamento'!C37&lt;='4º Saneamento'!$Q37,COUNT('4º Saneamento'!$C37:$L37)&gt;3,OR('4º Saneamento'!$N37&lt;&gt;'3º Saneamento'!$N37,'4º Saneamento'!$O37&lt;&gt;'3º Saneamento'!$O37,'4º Saneamento'!$P37&lt;&gt;'3º Saneamento'!$P37)),'4º Saneamento'!C37," ")</f>
        <v xml:space="preserve"> </v>
      </c>
      <c r="D37" s="5" t="str">
        <f>IF(AND('4º Saneamento'!$O37&gt;30%,'4º Saneamento'!D37&gt;='4º Saneamento'!$P37,'4º Saneamento'!D37&lt;='4º Saneamento'!$Q37,COUNT('4º Saneamento'!$C37:$L37)&gt;3,OR('4º Saneamento'!$N37&lt;&gt;'3º Saneamento'!$N37,'4º Saneamento'!$O37&lt;&gt;'3º Saneamento'!$O37,'4º Saneamento'!$P37&lt;&gt;'3º Saneamento'!$P37)),'4º Saneamento'!D37," ")</f>
        <v xml:space="preserve"> </v>
      </c>
      <c r="E37" s="5" t="str">
        <f>IF(AND('4º Saneamento'!$O37&gt;30%,'4º Saneamento'!E37&gt;='4º Saneamento'!$P37,'4º Saneamento'!E37&lt;='4º Saneamento'!$Q37,COUNT('4º Saneamento'!$C37:$L37)&gt;3,OR('4º Saneamento'!$N37&lt;&gt;'3º Saneamento'!$N37,'4º Saneamento'!$O37&lt;&gt;'3º Saneamento'!$O37,'4º Saneamento'!$P37&lt;&gt;'3º Saneamento'!$P37)),'4º Saneamento'!E37," ")</f>
        <v xml:space="preserve"> </v>
      </c>
      <c r="F37" s="5" t="str">
        <f>IF(AND('4º Saneamento'!$O37&gt;30%,'4º Saneamento'!F37&gt;='4º Saneamento'!$P37,'4º Saneamento'!F37&lt;='4º Saneamento'!$Q37,COUNT('4º Saneamento'!$C37:$L37)&gt;3,OR('4º Saneamento'!$N37&lt;&gt;'3º Saneamento'!$N37,'4º Saneamento'!$O37&lt;&gt;'3º Saneamento'!$O37,'4º Saneamento'!$P37&lt;&gt;'3º Saneamento'!$P37)),'4º Saneamento'!F37," ")</f>
        <v xml:space="preserve"> </v>
      </c>
      <c r="G37" s="5" t="str">
        <f>IF(AND('4º Saneamento'!$O37&gt;30%,'4º Saneamento'!G37&gt;='4º Saneamento'!$P37,'4º Saneamento'!G37&lt;='4º Saneamento'!$Q37,COUNT('4º Saneamento'!$C37:$L37)&gt;3,OR('4º Saneamento'!$N37&lt;&gt;'3º Saneamento'!$N37,'4º Saneamento'!$O37&lt;&gt;'3º Saneamento'!$O37,'4º Saneamento'!$P37&lt;&gt;'3º Saneamento'!$P37)),'4º Saneamento'!G37," ")</f>
        <v xml:space="preserve"> </v>
      </c>
      <c r="H37" s="5" t="str">
        <f>IF(AND('4º Saneamento'!$O37&gt;30%,'4º Saneamento'!H37&gt;='4º Saneamento'!$P37,'4º Saneamento'!H37&lt;='4º Saneamento'!$Q37,COUNT('4º Saneamento'!$C37:$L37)&gt;3,OR('4º Saneamento'!$N37&lt;&gt;'3º Saneamento'!$N37,'4º Saneamento'!$O37&lt;&gt;'3º Saneamento'!$O37,'4º Saneamento'!$P37&lt;&gt;'3º Saneamento'!$P37)),'4º Saneamento'!H37," ")</f>
        <v xml:space="preserve"> </v>
      </c>
      <c r="I37" s="5" t="str">
        <f>IF(AND('4º Saneamento'!$O37&gt;30%,'4º Saneamento'!I37&gt;='4º Saneamento'!$P37,'4º Saneamento'!I37&lt;='4º Saneamento'!$Q37,COUNT('4º Saneamento'!$C37:$L37)&gt;3,OR('4º Saneamento'!$N37&lt;&gt;'3º Saneamento'!$N37,'4º Saneamento'!$O37&lt;&gt;'3º Saneamento'!$O37,'4º Saneamento'!$P37&lt;&gt;'3º Saneamento'!$P37)),'4º Saneamento'!I37," ")</f>
        <v xml:space="preserve"> </v>
      </c>
      <c r="J37" s="5" t="str">
        <f>IF(AND('4º Saneamento'!$O37&gt;30%,'4º Saneamento'!J37&gt;='4º Saneamento'!$P37,'4º Saneamento'!J37&lt;='4º Saneamento'!$Q37,COUNT('4º Saneamento'!$C37:$L37)&gt;3,OR('4º Saneamento'!$N37&lt;&gt;'3º Saneamento'!$N37,'4º Saneamento'!$O37&lt;&gt;'3º Saneamento'!$O37,'4º Saneamento'!$P37&lt;&gt;'3º Saneamento'!$P37)),'4º Saneamento'!J37," ")</f>
        <v xml:space="preserve"> </v>
      </c>
      <c r="K37" s="5" t="str">
        <f>IF(AND('4º Saneamento'!$O37&gt;30%,'4º Saneamento'!K37&gt;='4º Saneamento'!$P37,'4º Saneamento'!K37&lt;='4º Saneamento'!$Q37,COUNT('4º Saneamento'!$C37:$L37)&gt;3,OR('4º Saneamento'!$N37&lt;&gt;'3º Saneamento'!$N37,'4º Saneamento'!$O37&lt;&gt;'3º Saneamento'!$O37,'4º Saneamento'!$P37&lt;&gt;'3º Saneamento'!$P37)),'4º Saneamento'!K37," ")</f>
        <v xml:space="preserve"> </v>
      </c>
      <c r="L37" s="5" t="str">
        <f>IF(AND('4º Saneamento'!$O37&gt;30%,'4º Saneamento'!L37&gt;='4º Saneamento'!$P37,'4º Saneamento'!L37&lt;='4º Saneamento'!$Q37,COUNT('4º Saneamento'!$C37:$L37)&gt;3,OR('4º Saneamento'!$N37&lt;&gt;'3º Saneamento'!$N37,'4º Saneamento'!$O37&lt;&gt;'3º Saneamento'!$O37,'4º Saneamento'!$P37&lt;&gt;'3º Saneamento'!$P37)),'4º Saneamento'!L37," ")</f>
        <v xml:space="preserve"> </v>
      </c>
      <c r="M37" s="44" t="str">
        <f t="shared" si="5"/>
        <v/>
      </c>
      <c r="N37" s="7" t="str">
        <f t="shared" si="6"/>
        <v/>
      </c>
      <c r="O37" s="8" t="str">
        <f t="shared" si="7"/>
        <v/>
      </c>
      <c r="P37" s="6" t="str">
        <f t="shared" si="8"/>
        <v/>
      </c>
      <c r="Q37" s="5" t="str">
        <f t="shared" si="9"/>
        <v/>
      </c>
    </row>
    <row r="38" spans="1:17" ht="15.75" x14ac:dyDescent="0.25">
      <c r="A38" s="3" t="str">
        <f>IF('Série original'!$A38&lt;&gt;"",'Série original'!$A38,"")</f>
        <v/>
      </c>
      <c r="B38" s="4" t="str">
        <f>IF('Série original'!$B38&lt;&gt;"",'Série original'!$B38,"")</f>
        <v/>
      </c>
      <c r="C38" s="5" t="str">
        <f>IF(AND('4º Saneamento'!$O38&gt;30%,'4º Saneamento'!C38&gt;='4º Saneamento'!$P38,'4º Saneamento'!C38&lt;='4º Saneamento'!$Q38,COUNT('4º Saneamento'!$C38:$L38)&gt;3,OR('4º Saneamento'!$N38&lt;&gt;'3º Saneamento'!$N38,'4º Saneamento'!$O38&lt;&gt;'3º Saneamento'!$O38,'4º Saneamento'!$P38&lt;&gt;'3º Saneamento'!$P38)),'4º Saneamento'!C38," ")</f>
        <v xml:space="preserve"> </v>
      </c>
      <c r="D38" s="5" t="str">
        <f>IF(AND('4º Saneamento'!$O38&gt;30%,'4º Saneamento'!D38&gt;='4º Saneamento'!$P38,'4º Saneamento'!D38&lt;='4º Saneamento'!$Q38,COUNT('4º Saneamento'!$C38:$L38)&gt;3,OR('4º Saneamento'!$N38&lt;&gt;'3º Saneamento'!$N38,'4º Saneamento'!$O38&lt;&gt;'3º Saneamento'!$O38,'4º Saneamento'!$P38&lt;&gt;'3º Saneamento'!$P38)),'4º Saneamento'!D38," ")</f>
        <v xml:space="preserve"> </v>
      </c>
      <c r="E38" s="5" t="str">
        <f>IF(AND('4º Saneamento'!$O38&gt;30%,'4º Saneamento'!E38&gt;='4º Saneamento'!$P38,'4º Saneamento'!E38&lt;='4º Saneamento'!$Q38,COUNT('4º Saneamento'!$C38:$L38)&gt;3,OR('4º Saneamento'!$N38&lt;&gt;'3º Saneamento'!$N38,'4º Saneamento'!$O38&lt;&gt;'3º Saneamento'!$O38,'4º Saneamento'!$P38&lt;&gt;'3º Saneamento'!$P38)),'4º Saneamento'!E38," ")</f>
        <v xml:space="preserve"> </v>
      </c>
      <c r="F38" s="5" t="str">
        <f>IF(AND('4º Saneamento'!$O38&gt;30%,'4º Saneamento'!F38&gt;='4º Saneamento'!$P38,'4º Saneamento'!F38&lt;='4º Saneamento'!$Q38,COUNT('4º Saneamento'!$C38:$L38)&gt;3,OR('4º Saneamento'!$N38&lt;&gt;'3º Saneamento'!$N38,'4º Saneamento'!$O38&lt;&gt;'3º Saneamento'!$O38,'4º Saneamento'!$P38&lt;&gt;'3º Saneamento'!$P38)),'4º Saneamento'!F38," ")</f>
        <v xml:space="preserve"> </v>
      </c>
      <c r="G38" s="5" t="str">
        <f>IF(AND('4º Saneamento'!$O38&gt;30%,'4º Saneamento'!G38&gt;='4º Saneamento'!$P38,'4º Saneamento'!G38&lt;='4º Saneamento'!$Q38,COUNT('4º Saneamento'!$C38:$L38)&gt;3,OR('4º Saneamento'!$N38&lt;&gt;'3º Saneamento'!$N38,'4º Saneamento'!$O38&lt;&gt;'3º Saneamento'!$O38,'4º Saneamento'!$P38&lt;&gt;'3º Saneamento'!$P38)),'4º Saneamento'!G38," ")</f>
        <v xml:space="preserve"> </v>
      </c>
      <c r="H38" s="5" t="str">
        <f>IF(AND('4º Saneamento'!$O38&gt;30%,'4º Saneamento'!H38&gt;='4º Saneamento'!$P38,'4º Saneamento'!H38&lt;='4º Saneamento'!$Q38,COUNT('4º Saneamento'!$C38:$L38)&gt;3,OR('4º Saneamento'!$N38&lt;&gt;'3º Saneamento'!$N38,'4º Saneamento'!$O38&lt;&gt;'3º Saneamento'!$O38,'4º Saneamento'!$P38&lt;&gt;'3º Saneamento'!$P38)),'4º Saneamento'!H38," ")</f>
        <v xml:space="preserve"> </v>
      </c>
      <c r="I38" s="5" t="str">
        <f>IF(AND('4º Saneamento'!$O38&gt;30%,'4º Saneamento'!I38&gt;='4º Saneamento'!$P38,'4º Saneamento'!I38&lt;='4º Saneamento'!$Q38,COUNT('4º Saneamento'!$C38:$L38)&gt;3,OR('4º Saneamento'!$N38&lt;&gt;'3º Saneamento'!$N38,'4º Saneamento'!$O38&lt;&gt;'3º Saneamento'!$O38,'4º Saneamento'!$P38&lt;&gt;'3º Saneamento'!$P38)),'4º Saneamento'!I38," ")</f>
        <v xml:space="preserve"> </v>
      </c>
      <c r="J38" s="5" t="str">
        <f>IF(AND('4º Saneamento'!$O38&gt;30%,'4º Saneamento'!J38&gt;='4º Saneamento'!$P38,'4º Saneamento'!J38&lt;='4º Saneamento'!$Q38,COUNT('4º Saneamento'!$C38:$L38)&gt;3,OR('4º Saneamento'!$N38&lt;&gt;'3º Saneamento'!$N38,'4º Saneamento'!$O38&lt;&gt;'3º Saneamento'!$O38,'4º Saneamento'!$P38&lt;&gt;'3º Saneamento'!$P38)),'4º Saneamento'!J38," ")</f>
        <v xml:space="preserve"> </v>
      </c>
      <c r="K38" s="5" t="str">
        <f>IF(AND('4º Saneamento'!$O38&gt;30%,'4º Saneamento'!K38&gt;='4º Saneamento'!$P38,'4º Saneamento'!K38&lt;='4º Saneamento'!$Q38,COUNT('4º Saneamento'!$C38:$L38)&gt;3,OR('4º Saneamento'!$N38&lt;&gt;'3º Saneamento'!$N38,'4º Saneamento'!$O38&lt;&gt;'3º Saneamento'!$O38,'4º Saneamento'!$P38&lt;&gt;'3º Saneamento'!$P38)),'4º Saneamento'!K38," ")</f>
        <v xml:space="preserve"> </v>
      </c>
      <c r="L38" s="5" t="str">
        <f>IF(AND('4º Saneamento'!$O38&gt;30%,'4º Saneamento'!L38&gt;='4º Saneamento'!$P38,'4º Saneamento'!L38&lt;='4º Saneamento'!$Q38,COUNT('4º Saneamento'!$C38:$L38)&gt;3,OR('4º Saneamento'!$N38&lt;&gt;'3º Saneamento'!$N38,'4º Saneamento'!$O38&lt;&gt;'3º Saneamento'!$O38,'4º Saneamento'!$P38&lt;&gt;'3º Saneamento'!$P38)),'4º Saneamento'!L38," ")</f>
        <v xml:space="preserve"> </v>
      </c>
      <c r="M38" s="44" t="str">
        <f t="shared" si="5"/>
        <v/>
      </c>
      <c r="N38" s="7" t="str">
        <f t="shared" si="6"/>
        <v/>
      </c>
      <c r="O38" s="8" t="str">
        <f t="shared" si="7"/>
        <v/>
      </c>
      <c r="P38" s="6" t="str">
        <f t="shared" si="8"/>
        <v/>
      </c>
      <c r="Q38" s="5" t="str">
        <f t="shared" si="9"/>
        <v/>
      </c>
    </row>
    <row r="39" spans="1:17" ht="15.75" x14ac:dyDescent="0.25">
      <c r="A39" s="3" t="str">
        <f>IF('Série original'!$A39&lt;&gt;"",'Série original'!$A39,"")</f>
        <v/>
      </c>
      <c r="B39" s="4" t="str">
        <f>IF('Série original'!$B39&lt;&gt;"",'Série original'!$B39,"")</f>
        <v/>
      </c>
      <c r="C39" s="5" t="str">
        <f>IF(AND('4º Saneamento'!$O39&gt;30%,'4º Saneamento'!C39&gt;='4º Saneamento'!$P39,'4º Saneamento'!C39&lt;='4º Saneamento'!$Q39,COUNT('4º Saneamento'!$C39:$L39)&gt;3,OR('4º Saneamento'!$N39&lt;&gt;'3º Saneamento'!$N39,'4º Saneamento'!$O39&lt;&gt;'3º Saneamento'!$O39,'4º Saneamento'!$P39&lt;&gt;'3º Saneamento'!$P39)),'4º Saneamento'!C39," ")</f>
        <v xml:space="preserve"> </v>
      </c>
      <c r="D39" s="5" t="str">
        <f>IF(AND('4º Saneamento'!$O39&gt;30%,'4º Saneamento'!D39&gt;='4º Saneamento'!$P39,'4º Saneamento'!D39&lt;='4º Saneamento'!$Q39,COUNT('4º Saneamento'!$C39:$L39)&gt;3,OR('4º Saneamento'!$N39&lt;&gt;'3º Saneamento'!$N39,'4º Saneamento'!$O39&lt;&gt;'3º Saneamento'!$O39,'4º Saneamento'!$P39&lt;&gt;'3º Saneamento'!$P39)),'4º Saneamento'!D39," ")</f>
        <v xml:space="preserve"> </v>
      </c>
      <c r="E39" s="5" t="str">
        <f>IF(AND('4º Saneamento'!$O39&gt;30%,'4º Saneamento'!E39&gt;='4º Saneamento'!$P39,'4º Saneamento'!E39&lt;='4º Saneamento'!$Q39,COUNT('4º Saneamento'!$C39:$L39)&gt;3,OR('4º Saneamento'!$N39&lt;&gt;'3º Saneamento'!$N39,'4º Saneamento'!$O39&lt;&gt;'3º Saneamento'!$O39,'4º Saneamento'!$P39&lt;&gt;'3º Saneamento'!$P39)),'4º Saneamento'!E39," ")</f>
        <v xml:space="preserve"> </v>
      </c>
      <c r="F39" s="5" t="str">
        <f>IF(AND('4º Saneamento'!$O39&gt;30%,'4º Saneamento'!F39&gt;='4º Saneamento'!$P39,'4º Saneamento'!F39&lt;='4º Saneamento'!$Q39,COUNT('4º Saneamento'!$C39:$L39)&gt;3,OR('4º Saneamento'!$N39&lt;&gt;'3º Saneamento'!$N39,'4º Saneamento'!$O39&lt;&gt;'3º Saneamento'!$O39,'4º Saneamento'!$P39&lt;&gt;'3º Saneamento'!$P39)),'4º Saneamento'!F39," ")</f>
        <v xml:space="preserve"> </v>
      </c>
      <c r="G39" s="5" t="str">
        <f>IF(AND('4º Saneamento'!$O39&gt;30%,'4º Saneamento'!G39&gt;='4º Saneamento'!$P39,'4º Saneamento'!G39&lt;='4º Saneamento'!$Q39,COUNT('4º Saneamento'!$C39:$L39)&gt;3,OR('4º Saneamento'!$N39&lt;&gt;'3º Saneamento'!$N39,'4º Saneamento'!$O39&lt;&gt;'3º Saneamento'!$O39,'4º Saneamento'!$P39&lt;&gt;'3º Saneamento'!$P39)),'4º Saneamento'!G39," ")</f>
        <v xml:space="preserve"> </v>
      </c>
      <c r="H39" s="5" t="str">
        <f>IF(AND('4º Saneamento'!$O39&gt;30%,'4º Saneamento'!H39&gt;='4º Saneamento'!$P39,'4º Saneamento'!H39&lt;='4º Saneamento'!$Q39,COUNT('4º Saneamento'!$C39:$L39)&gt;3,OR('4º Saneamento'!$N39&lt;&gt;'3º Saneamento'!$N39,'4º Saneamento'!$O39&lt;&gt;'3º Saneamento'!$O39,'4º Saneamento'!$P39&lt;&gt;'3º Saneamento'!$P39)),'4º Saneamento'!H39," ")</f>
        <v xml:space="preserve"> </v>
      </c>
      <c r="I39" s="5" t="str">
        <f>IF(AND('4º Saneamento'!$O39&gt;30%,'4º Saneamento'!I39&gt;='4º Saneamento'!$P39,'4º Saneamento'!I39&lt;='4º Saneamento'!$Q39,COUNT('4º Saneamento'!$C39:$L39)&gt;3,OR('4º Saneamento'!$N39&lt;&gt;'3º Saneamento'!$N39,'4º Saneamento'!$O39&lt;&gt;'3º Saneamento'!$O39,'4º Saneamento'!$P39&lt;&gt;'3º Saneamento'!$P39)),'4º Saneamento'!I39," ")</f>
        <v xml:space="preserve"> </v>
      </c>
      <c r="J39" s="5" t="str">
        <f>IF(AND('4º Saneamento'!$O39&gt;30%,'4º Saneamento'!J39&gt;='4º Saneamento'!$P39,'4º Saneamento'!J39&lt;='4º Saneamento'!$Q39,COUNT('4º Saneamento'!$C39:$L39)&gt;3,OR('4º Saneamento'!$N39&lt;&gt;'3º Saneamento'!$N39,'4º Saneamento'!$O39&lt;&gt;'3º Saneamento'!$O39,'4º Saneamento'!$P39&lt;&gt;'3º Saneamento'!$P39)),'4º Saneamento'!J39," ")</f>
        <v xml:space="preserve"> </v>
      </c>
      <c r="K39" s="5" t="str">
        <f>IF(AND('4º Saneamento'!$O39&gt;30%,'4º Saneamento'!K39&gt;='4º Saneamento'!$P39,'4º Saneamento'!K39&lt;='4º Saneamento'!$Q39,COUNT('4º Saneamento'!$C39:$L39)&gt;3,OR('4º Saneamento'!$N39&lt;&gt;'3º Saneamento'!$N39,'4º Saneamento'!$O39&lt;&gt;'3º Saneamento'!$O39,'4º Saneamento'!$P39&lt;&gt;'3º Saneamento'!$P39)),'4º Saneamento'!K39," ")</f>
        <v xml:space="preserve"> </v>
      </c>
      <c r="L39" s="5" t="str">
        <f>IF(AND('4º Saneamento'!$O39&gt;30%,'4º Saneamento'!L39&gt;='4º Saneamento'!$P39,'4º Saneamento'!L39&lt;='4º Saneamento'!$Q39,COUNT('4º Saneamento'!$C39:$L39)&gt;3,OR('4º Saneamento'!$N39&lt;&gt;'3º Saneamento'!$N39,'4º Saneamento'!$O39&lt;&gt;'3º Saneamento'!$O39,'4º Saneamento'!$P39&lt;&gt;'3º Saneamento'!$P39)),'4º Saneamento'!L39," ")</f>
        <v xml:space="preserve"> </v>
      </c>
      <c r="M39" s="44" t="str">
        <f t="shared" si="5"/>
        <v/>
      </c>
      <c r="N39" s="7" t="str">
        <f t="shared" si="6"/>
        <v/>
      </c>
      <c r="O39" s="8" t="str">
        <f t="shared" si="7"/>
        <v/>
      </c>
      <c r="P39" s="6" t="str">
        <f t="shared" si="8"/>
        <v/>
      </c>
      <c r="Q39" s="5" t="str">
        <f t="shared" si="9"/>
        <v/>
      </c>
    </row>
    <row r="40" spans="1:17" ht="15.75" x14ac:dyDescent="0.25">
      <c r="A40" s="3" t="str">
        <f>IF('Série original'!$A40&lt;&gt;"",'Série original'!$A40,"")</f>
        <v/>
      </c>
      <c r="B40" s="4" t="str">
        <f>IF('Série original'!$B40&lt;&gt;"",'Série original'!$B40,"")</f>
        <v/>
      </c>
      <c r="C40" s="5" t="str">
        <f>IF(AND('4º Saneamento'!$O40&gt;30%,'4º Saneamento'!C40&gt;='4º Saneamento'!$P40,'4º Saneamento'!C40&lt;='4º Saneamento'!$Q40,COUNT('4º Saneamento'!$C40:$L40)&gt;3,OR('4º Saneamento'!$N40&lt;&gt;'3º Saneamento'!$N40,'4º Saneamento'!$O40&lt;&gt;'3º Saneamento'!$O40,'4º Saneamento'!$P40&lt;&gt;'3º Saneamento'!$P40)),'4º Saneamento'!C40," ")</f>
        <v xml:space="preserve"> </v>
      </c>
      <c r="D40" s="5" t="str">
        <f>IF(AND('4º Saneamento'!$O40&gt;30%,'4º Saneamento'!D40&gt;='4º Saneamento'!$P40,'4º Saneamento'!D40&lt;='4º Saneamento'!$Q40,COUNT('4º Saneamento'!$C40:$L40)&gt;3,OR('4º Saneamento'!$N40&lt;&gt;'3º Saneamento'!$N40,'4º Saneamento'!$O40&lt;&gt;'3º Saneamento'!$O40,'4º Saneamento'!$P40&lt;&gt;'3º Saneamento'!$P40)),'4º Saneamento'!D40," ")</f>
        <v xml:space="preserve"> </v>
      </c>
      <c r="E40" s="5" t="str">
        <f>IF(AND('4º Saneamento'!$O40&gt;30%,'4º Saneamento'!E40&gt;='4º Saneamento'!$P40,'4º Saneamento'!E40&lt;='4º Saneamento'!$Q40,COUNT('4º Saneamento'!$C40:$L40)&gt;3,OR('4º Saneamento'!$N40&lt;&gt;'3º Saneamento'!$N40,'4º Saneamento'!$O40&lt;&gt;'3º Saneamento'!$O40,'4º Saneamento'!$P40&lt;&gt;'3º Saneamento'!$P40)),'4º Saneamento'!E40," ")</f>
        <v xml:space="preserve"> </v>
      </c>
      <c r="F40" s="5" t="str">
        <f>IF(AND('4º Saneamento'!$O40&gt;30%,'4º Saneamento'!F40&gt;='4º Saneamento'!$P40,'4º Saneamento'!F40&lt;='4º Saneamento'!$Q40,COUNT('4º Saneamento'!$C40:$L40)&gt;3,OR('4º Saneamento'!$N40&lt;&gt;'3º Saneamento'!$N40,'4º Saneamento'!$O40&lt;&gt;'3º Saneamento'!$O40,'4º Saneamento'!$P40&lt;&gt;'3º Saneamento'!$P40)),'4º Saneamento'!F40," ")</f>
        <v xml:space="preserve"> </v>
      </c>
      <c r="G40" s="5" t="str">
        <f>IF(AND('4º Saneamento'!$O40&gt;30%,'4º Saneamento'!G40&gt;='4º Saneamento'!$P40,'4º Saneamento'!G40&lt;='4º Saneamento'!$Q40,COUNT('4º Saneamento'!$C40:$L40)&gt;3,OR('4º Saneamento'!$N40&lt;&gt;'3º Saneamento'!$N40,'4º Saneamento'!$O40&lt;&gt;'3º Saneamento'!$O40,'4º Saneamento'!$P40&lt;&gt;'3º Saneamento'!$P40)),'4º Saneamento'!G40," ")</f>
        <v xml:space="preserve"> </v>
      </c>
      <c r="H40" s="5" t="str">
        <f>IF(AND('4º Saneamento'!$O40&gt;30%,'4º Saneamento'!H40&gt;='4º Saneamento'!$P40,'4º Saneamento'!H40&lt;='4º Saneamento'!$Q40,COUNT('4º Saneamento'!$C40:$L40)&gt;3,OR('4º Saneamento'!$N40&lt;&gt;'3º Saneamento'!$N40,'4º Saneamento'!$O40&lt;&gt;'3º Saneamento'!$O40,'4º Saneamento'!$P40&lt;&gt;'3º Saneamento'!$P40)),'4º Saneamento'!H40," ")</f>
        <v xml:space="preserve"> </v>
      </c>
      <c r="I40" s="5" t="str">
        <f>IF(AND('4º Saneamento'!$O40&gt;30%,'4º Saneamento'!I40&gt;='4º Saneamento'!$P40,'4º Saneamento'!I40&lt;='4º Saneamento'!$Q40,COUNT('4º Saneamento'!$C40:$L40)&gt;3,OR('4º Saneamento'!$N40&lt;&gt;'3º Saneamento'!$N40,'4º Saneamento'!$O40&lt;&gt;'3º Saneamento'!$O40,'4º Saneamento'!$P40&lt;&gt;'3º Saneamento'!$P40)),'4º Saneamento'!I40," ")</f>
        <v xml:space="preserve"> </v>
      </c>
      <c r="J40" s="5" t="str">
        <f>IF(AND('4º Saneamento'!$O40&gt;30%,'4º Saneamento'!J40&gt;='4º Saneamento'!$P40,'4º Saneamento'!J40&lt;='4º Saneamento'!$Q40,COUNT('4º Saneamento'!$C40:$L40)&gt;3,OR('4º Saneamento'!$N40&lt;&gt;'3º Saneamento'!$N40,'4º Saneamento'!$O40&lt;&gt;'3º Saneamento'!$O40,'4º Saneamento'!$P40&lt;&gt;'3º Saneamento'!$P40)),'4º Saneamento'!J40," ")</f>
        <v xml:space="preserve"> </v>
      </c>
      <c r="K40" s="5" t="str">
        <f>IF(AND('4º Saneamento'!$O40&gt;30%,'4º Saneamento'!K40&gt;='4º Saneamento'!$P40,'4º Saneamento'!K40&lt;='4º Saneamento'!$Q40,COUNT('4º Saneamento'!$C40:$L40)&gt;3,OR('4º Saneamento'!$N40&lt;&gt;'3º Saneamento'!$N40,'4º Saneamento'!$O40&lt;&gt;'3º Saneamento'!$O40,'4º Saneamento'!$P40&lt;&gt;'3º Saneamento'!$P40)),'4º Saneamento'!K40," ")</f>
        <v xml:space="preserve"> </v>
      </c>
      <c r="L40" s="5" t="str">
        <f>IF(AND('4º Saneamento'!$O40&gt;30%,'4º Saneamento'!L40&gt;='4º Saneamento'!$P40,'4º Saneamento'!L40&lt;='4º Saneamento'!$Q40,COUNT('4º Saneamento'!$C40:$L40)&gt;3,OR('4º Saneamento'!$N40&lt;&gt;'3º Saneamento'!$N40,'4º Saneamento'!$O40&lt;&gt;'3º Saneamento'!$O40,'4º Saneamento'!$P40&lt;&gt;'3º Saneamento'!$P40)),'4º Saneamento'!L40," ")</f>
        <v xml:space="preserve"> </v>
      </c>
      <c r="M40" s="44" t="str">
        <f t="shared" si="5"/>
        <v/>
      </c>
      <c r="N40" s="7" t="str">
        <f t="shared" si="6"/>
        <v/>
      </c>
      <c r="O40" s="8" t="str">
        <f t="shared" si="7"/>
        <v/>
      </c>
      <c r="P40" s="6" t="str">
        <f t="shared" si="8"/>
        <v/>
      </c>
      <c r="Q40" s="5" t="str">
        <f t="shared" si="9"/>
        <v/>
      </c>
    </row>
    <row r="41" spans="1:17" ht="15.75" x14ac:dyDescent="0.25">
      <c r="A41" s="3" t="str">
        <f>IF('Série original'!$A41&lt;&gt;"",'Série original'!$A41,"")</f>
        <v/>
      </c>
      <c r="B41" s="4" t="str">
        <f>IF('Série original'!$B41&lt;&gt;"",'Série original'!$B41,"")</f>
        <v/>
      </c>
      <c r="C41" s="5" t="str">
        <f>IF(AND('4º Saneamento'!$O41&gt;30%,'4º Saneamento'!C41&gt;='4º Saneamento'!$P41,'4º Saneamento'!C41&lt;='4º Saneamento'!$Q41,COUNT('4º Saneamento'!$C41:$L41)&gt;3,OR('4º Saneamento'!$N41&lt;&gt;'3º Saneamento'!$N41,'4º Saneamento'!$O41&lt;&gt;'3º Saneamento'!$O41,'4º Saneamento'!$P41&lt;&gt;'3º Saneamento'!$P41)),'4º Saneamento'!C41," ")</f>
        <v xml:space="preserve"> </v>
      </c>
      <c r="D41" s="5" t="str">
        <f>IF(AND('4º Saneamento'!$O41&gt;30%,'4º Saneamento'!D41&gt;='4º Saneamento'!$P41,'4º Saneamento'!D41&lt;='4º Saneamento'!$Q41,COUNT('4º Saneamento'!$C41:$L41)&gt;3,OR('4º Saneamento'!$N41&lt;&gt;'3º Saneamento'!$N41,'4º Saneamento'!$O41&lt;&gt;'3º Saneamento'!$O41,'4º Saneamento'!$P41&lt;&gt;'3º Saneamento'!$P41)),'4º Saneamento'!D41," ")</f>
        <v xml:space="preserve"> </v>
      </c>
      <c r="E41" s="5" t="str">
        <f>IF(AND('4º Saneamento'!$O41&gt;30%,'4º Saneamento'!E41&gt;='4º Saneamento'!$P41,'4º Saneamento'!E41&lt;='4º Saneamento'!$Q41,COUNT('4º Saneamento'!$C41:$L41)&gt;3,OR('4º Saneamento'!$N41&lt;&gt;'3º Saneamento'!$N41,'4º Saneamento'!$O41&lt;&gt;'3º Saneamento'!$O41,'4º Saneamento'!$P41&lt;&gt;'3º Saneamento'!$P41)),'4º Saneamento'!E41," ")</f>
        <v xml:space="preserve"> </v>
      </c>
      <c r="F41" s="5" t="str">
        <f>IF(AND('4º Saneamento'!$O41&gt;30%,'4º Saneamento'!F41&gt;='4º Saneamento'!$P41,'4º Saneamento'!F41&lt;='4º Saneamento'!$Q41,COUNT('4º Saneamento'!$C41:$L41)&gt;3,OR('4º Saneamento'!$N41&lt;&gt;'3º Saneamento'!$N41,'4º Saneamento'!$O41&lt;&gt;'3º Saneamento'!$O41,'4º Saneamento'!$P41&lt;&gt;'3º Saneamento'!$P41)),'4º Saneamento'!F41," ")</f>
        <v xml:space="preserve"> </v>
      </c>
      <c r="G41" s="5" t="str">
        <f>IF(AND('4º Saneamento'!$O41&gt;30%,'4º Saneamento'!G41&gt;='4º Saneamento'!$P41,'4º Saneamento'!G41&lt;='4º Saneamento'!$Q41,COUNT('4º Saneamento'!$C41:$L41)&gt;3,OR('4º Saneamento'!$N41&lt;&gt;'3º Saneamento'!$N41,'4º Saneamento'!$O41&lt;&gt;'3º Saneamento'!$O41,'4º Saneamento'!$P41&lt;&gt;'3º Saneamento'!$P41)),'4º Saneamento'!G41," ")</f>
        <v xml:space="preserve"> </v>
      </c>
      <c r="H41" s="5" t="str">
        <f>IF(AND('4º Saneamento'!$O41&gt;30%,'4º Saneamento'!H41&gt;='4º Saneamento'!$P41,'4º Saneamento'!H41&lt;='4º Saneamento'!$Q41,COUNT('4º Saneamento'!$C41:$L41)&gt;3,OR('4º Saneamento'!$N41&lt;&gt;'3º Saneamento'!$N41,'4º Saneamento'!$O41&lt;&gt;'3º Saneamento'!$O41,'4º Saneamento'!$P41&lt;&gt;'3º Saneamento'!$P41)),'4º Saneamento'!H41," ")</f>
        <v xml:space="preserve"> </v>
      </c>
      <c r="I41" s="5" t="str">
        <f>IF(AND('4º Saneamento'!$O41&gt;30%,'4º Saneamento'!I41&gt;='4º Saneamento'!$P41,'4º Saneamento'!I41&lt;='4º Saneamento'!$Q41,COUNT('4º Saneamento'!$C41:$L41)&gt;3,OR('4º Saneamento'!$N41&lt;&gt;'3º Saneamento'!$N41,'4º Saneamento'!$O41&lt;&gt;'3º Saneamento'!$O41,'4º Saneamento'!$P41&lt;&gt;'3º Saneamento'!$P41)),'4º Saneamento'!I41," ")</f>
        <v xml:space="preserve"> </v>
      </c>
      <c r="J41" s="5" t="str">
        <f>IF(AND('4º Saneamento'!$O41&gt;30%,'4º Saneamento'!J41&gt;='4º Saneamento'!$P41,'4º Saneamento'!J41&lt;='4º Saneamento'!$Q41,COUNT('4º Saneamento'!$C41:$L41)&gt;3,OR('4º Saneamento'!$N41&lt;&gt;'3º Saneamento'!$N41,'4º Saneamento'!$O41&lt;&gt;'3º Saneamento'!$O41,'4º Saneamento'!$P41&lt;&gt;'3º Saneamento'!$P41)),'4º Saneamento'!J41," ")</f>
        <v xml:space="preserve"> </v>
      </c>
      <c r="K41" s="5" t="str">
        <f>IF(AND('4º Saneamento'!$O41&gt;30%,'4º Saneamento'!K41&gt;='4º Saneamento'!$P41,'4º Saneamento'!K41&lt;='4º Saneamento'!$Q41,COUNT('4º Saneamento'!$C41:$L41)&gt;3,OR('4º Saneamento'!$N41&lt;&gt;'3º Saneamento'!$N41,'4º Saneamento'!$O41&lt;&gt;'3º Saneamento'!$O41,'4º Saneamento'!$P41&lt;&gt;'3º Saneamento'!$P41)),'4º Saneamento'!K41," ")</f>
        <v xml:space="preserve"> </v>
      </c>
      <c r="L41" s="5" t="str">
        <f>IF(AND('4º Saneamento'!$O41&gt;30%,'4º Saneamento'!L41&gt;='4º Saneamento'!$P41,'4º Saneamento'!L41&lt;='4º Saneamento'!$Q41,COUNT('4º Saneamento'!$C41:$L41)&gt;3,OR('4º Saneamento'!$N41&lt;&gt;'3º Saneamento'!$N41,'4º Saneamento'!$O41&lt;&gt;'3º Saneamento'!$O41,'4º Saneamento'!$P41&lt;&gt;'3º Saneamento'!$P41)),'4º Saneamento'!L41," ")</f>
        <v xml:space="preserve"> </v>
      </c>
      <c r="M41" s="44" t="str">
        <f t="shared" si="5"/>
        <v/>
      </c>
      <c r="N41" s="7" t="str">
        <f t="shared" si="6"/>
        <v/>
      </c>
      <c r="O41" s="8" t="str">
        <f t="shared" si="7"/>
        <v/>
      </c>
      <c r="P41" s="6" t="str">
        <f t="shared" si="8"/>
        <v/>
      </c>
      <c r="Q41" s="5" t="str">
        <f t="shared" si="9"/>
        <v/>
      </c>
    </row>
    <row r="42" spans="1:17" ht="15.75" x14ac:dyDescent="0.25">
      <c r="A42" s="3" t="str">
        <f>IF('Série original'!$A42&lt;&gt;"",'Série original'!$A42,"")</f>
        <v/>
      </c>
      <c r="B42" s="4" t="str">
        <f>IF('Série original'!$B42&lt;&gt;"",'Série original'!$B42,"")</f>
        <v/>
      </c>
      <c r="C42" s="5" t="str">
        <f>IF(AND('4º Saneamento'!$O42&gt;30%,'4º Saneamento'!C42&gt;='4º Saneamento'!$P42,'4º Saneamento'!C42&lt;='4º Saneamento'!$Q42,COUNT('4º Saneamento'!$C42:$L42)&gt;3,OR('4º Saneamento'!$N42&lt;&gt;'3º Saneamento'!$N42,'4º Saneamento'!$O42&lt;&gt;'3º Saneamento'!$O42,'4º Saneamento'!$P42&lt;&gt;'3º Saneamento'!$P42)),'4º Saneamento'!C42," ")</f>
        <v xml:space="preserve"> </v>
      </c>
      <c r="D42" s="5" t="str">
        <f>IF(AND('4º Saneamento'!$O42&gt;30%,'4º Saneamento'!D42&gt;='4º Saneamento'!$P42,'4º Saneamento'!D42&lt;='4º Saneamento'!$Q42,COUNT('4º Saneamento'!$C42:$L42)&gt;3,OR('4º Saneamento'!$N42&lt;&gt;'3º Saneamento'!$N42,'4º Saneamento'!$O42&lt;&gt;'3º Saneamento'!$O42,'4º Saneamento'!$P42&lt;&gt;'3º Saneamento'!$P42)),'4º Saneamento'!D42," ")</f>
        <v xml:space="preserve"> </v>
      </c>
      <c r="E42" s="5" t="str">
        <f>IF(AND('4º Saneamento'!$O42&gt;30%,'4º Saneamento'!E42&gt;='4º Saneamento'!$P42,'4º Saneamento'!E42&lt;='4º Saneamento'!$Q42,COUNT('4º Saneamento'!$C42:$L42)&gt;3,OR('4º Saneamento'!$N42&lt;&gt;'3º Saneamento'!$N42,'4º Saneamento'!$O42&lt;&gt;'3º Saneamento'!$O42,'4º Saneamento'!$P42&lt;&gt;'3º Saneamento'!$P42)),'4º Saneamento'!E42," ")</f>
        <v xml:space="preserve"> </v>
      </c>
      <c r="F42" s="5" t="str">
        <f>IF(AND('4º Saneamento'!$O42&gt;30%,'4º Saneamento'!F42&gt;='4º Saneamento'!$P42,'4º Saneamento'!F42&lt;='4º Saneamento'!$Q42,COUNT('4º Saneamento'!$C42:$L42)&gt;3,OR('4º Saneamento'!$N42&lt;&gt;'3º Saneamento'!$N42,'4º Saneamento'!$O42&lt;&gt;'3º Saneamento'!$O42,'4º Saneamento'!$P42&lt;&gt;'3º Saneamento'!$P42)),'4º Saneamento'!F42," ")</f>
        <v xml:space="preserve"> </v>
      </c>
      <c r="G42" s="5" t="str">
        <f>IF(AND('4º Saneamento'!$O42&gt;30%,'4º Saneamento'!G42&gt;='4º Saneamento'!$P42,'4º Saneamento'!G42&lt;='4º Saneamento'!$Q42,COUNT('4º Saneamento'!$C42:$L42)&gt;3,OR('4º Saneamento'!$N42&lt;&gt;'3º Saneamento'!$N42,'4º Saneamento'!$O42&lt;&gt;'3º Saneamento'!$O42,'4º Saneamento'!$P42&lt;&gt;'3º Saneamento'!$P42)),'4º Saneamento'!G42," ")</f>
        <v xml:space="preserve"> </v>
      </c>
      <c r="H42" s="5" t="str">
        <f>IF(AND('4º Saneamento'!$O42&gt;30%,'4º Saneamento'!H42&gt;='4º Saneamento'!$P42,'4º Saneamento'!H42&lt;='4º Saneamento'!$Q42,COUNT('4º Saneamento'!$C42:$L42)&gt;3,OR('4º Saneamento'!$N42&lt;&gt;'3º Saneamento'!$N42,'4º Saneamento'!$O42&lt;&gt;'3º Saneamento'!$O42,'4º Saneamento'!$P42&lt;&gt;'3º Saneamento'!$P42)),'4º Saneamento'!H42," ")</f>
        <v xml:space="preserve"> </v>
      </c>
      <c r="I42" s="5" t="str">
        <f>IF(AND('4º Saneamento'!$O42&gt;30%,'4º Saneamento'!I42&gt;='4º Saneamento'!$P42,'4º Saneamento'!I42&lt;='4º Saneamento'!$Q42,COUNT('4º Saneamento'!$C42:$L42)&gt;3,OR('4º Saneamento'!$N42&lt;&gt;'3º Saneamento'!$N42,'4º Saneamento'!$O42&lt;&gt;'3º Saneamento'!$O42,'4º Saneamento'!$P42&lt;&gt;'3º Saneamento'!$P42)),'4º Saneamento'!I42," ")</f>
        <v xml:space="preserve"> </v>
      </c>
      <c r="J42" s="5" t="str">
        <f>IF(AND('4º Saneamento'!$O42&gt;30%,'4º Saneamento'!J42&gt;='4º Saneamento'!$P42,'4º Saneamento'!J42&lt;='4º Saneamento'!$Q42,COUNT('4º Saneamento'!$C42:$L42)&gt;3,OR('4º Saneamento'!$N42&lt;&gt;'3º Saneamento'!$N42,'4º Saneamento'!$O42&lt;&gt;'3º Saneamento'!$O42,'4º Saneamento'!$P42&lt;&gt;'3º Saneamento'!$P42)),'4º Saneamento'!J42," ")</f>
        <v xml:space="preserve"> </v>
      </c>
      <c r="K42" s="5" t="str">
        <f>IF(AND('4º Saneamento'!$O42&gt;30%,'4º Saneamento'!K42&gt;='4º Saneamento'!$P42,'4º Saneamento'!K42&lt;='4º Saneamento'!$Q42,COUNT('4º Saneamento'!$C42:$L42)&gt;3,OR('4º Saneamento'!$N42&lt;&gt;'3º Saneamento'!$N42,'4º Saneamento'!$O42&lt;&gt;'3º Saneamento'!$O42,'4º Saneamento'!$P42&lt;&gt;'3º Saneamento'!$P42)),'4º Saneamento'!K42," ")</f>
        <v xml:space="preserve"> </v>
      </c>
      <c r="L42" s="5" t="str">
        <f>IF(AND('4º Saneamento'!$O42&gt;30%,'4º Saneamento'!L42&gt;='4º Saneamento'!$P42,'4º Saneamento'!L42&lt;='4º Saneamento'!$Q42,COUNT('4º Saneamento'!$C42:$L42)&gt;3,OR('4º Saneamento'!$N42&lt;&gt;'3º Saneamento'!$N42,'4º Saneamento'!$O42&lt;&gt;'3º Saneamento'!$O42,'4º Saneamento'!$P42&lt;&gt;'3º Saneamento'!$P42)),'4º Saneamento'!L42," ")</f>
        <v xml:space="preserve"> </v>
      </c>
      <c r="M42" s="44" t="str">
        <f t="shared" si="5"/>
        <v/>
      </c>
      <c r="N42" s="7" t="str">
        <f t="shared" si="6"/>
        <v/>
      </c>
      <c r="O42" s="8" t="str">
        <f t="shared" si="7"/>
        <v/>
      </c>
      <c r="P42" s="6" t="str">
        <f t="shared" si="8"/>
        <v/>
      </c>
      <c r="Q42" s="5" t="str">
        <f t="shared" si="9"/>
        <v/>
      </c>
    </row>
    <row r="43" spans="1:17" ht="15.75" x14ac:dyDescent="0.25">
      <c r="A43" s="3" t="str">
        <f>IF('Série original'!$A43&lt;&gt;"",'Série original'!$A43,"")</f>
        <v/>
      </c>
      <c r="B43" s="4" t="str">
        <f>IF('Série original'!$B43&lt;&gt;"",'Série original'!$B43,"")</f>
        <v/>
      </c>
      <c r="C43" s="5" t="str">
        <f>IF(AND('4º Saneamento'!$O43&gt;30%,'4º Saneamento'!C43&gt;='4º Saneamento'!$P43,'4º Saneamento'!C43&lt;='4º Saneamento'!$Q43,COUNT('4º Saneamento'!$C43:$L43)&gt;3,OR('4º Saneamento'!$N43&lt;&gt;'3º Saneamento'!$N43,'4º Saneamento'!$O43&lt;&gt;'3º Saneamento'!$O43,'4º Saneamento'!$P43&lt;&gt;'3º Saneamento'!$P43)),'4º Saneamento'!C43," ")</f>
        <v xml:space="preserve"> </v>
      </c>
      <c r="D43" s="5" t="str">
        <f>IF(AND('4º Saneamento'!$O43&gt;30%,'4º Saneamento'!D43&gt;='4º Saneamento'!$P43,'4º Saneamento'!D43&lt;='4º Saneamento'!$Q43,COUNT('4º Saneamento'!$C43:$L43)&gt;3,OR('4º Saneamento'!$N43&lt;&gt;'3º Saneamento'!$N43,'4º Saneamento'!$O43&lt;&gt;'3º Saneamento'!$O43,'4º Saneamento'!$P43&lt;&gt;'3º Saneamento'!$P43)),'4º Saneamento'!D43," ")</f>
        <v xml:space="preserve"> </v>
      </c>
      <c r="E43" s="5" t="str">
        <f>IF(AND('4º Saneamento'!$O43&gt;30%,'4º Saneamento'!E43&gt;='4º Saneamento'!$P43,'4º Saneamento'!E43&lt;='4º Saneamento'!$Q43,COUNT('4º Saneamento'!$C43:$L43)&gt;3,OR('4º Saneamento'!$N43&lt;&gt;'3º Saneamento'!$N43,'4º Saneamento'!$O43&lt;&gt;'3º Saneamento'!$O43,'4º Saneamento'!$P43&lt;&gt;'3º Saneamento'!$P43)),'4º Saneamento'!E43," ")</f>
        <v xml:space="preserve"> </v>
      </c>
      <c r="F43" s="5" t="str">
        <f>IF(AND('4º Saneamento'!$O43&gt;30%,'4º Saneamento'!F43&gt;='4º Saneamento'!$P43,'4º Saneamento'!F43&lt;='4º Saneamento'!$Q43,COUNT('4º Saneamento'!$C43:$L43)&gt;3,OR('4º Saneamento'!$N43&lt;&gt;'3º Saneamento'!$N43,'4º Saneamento'!$O43&lt;&gt;'3º Saneamento'!$O43,'4º Saneamento'!$P43&lt;&gt;'3º Saneamento'!$P43)),'4º Saneamento'!F43," ")</f>
        <v xml:space="preserve"> </v>
      </c>
      <c r="G43" s="5" t="str">
        <f>IF(AND('4º Saneamento'!$O43&gt;30%,'4º Saneamento'!G43&gt;='4º Saneamento'!$P43,'4º Saneamento'!G43&lt;='4º Saneamento'!$Q43,COUNT('4º Saneamento'!$C43:$L43)&gt;3,OR('4º Saneamento'!$N43&lt;&gt;'3º Saneamento'!$N43,'4º Saneamento'!$O43&lt;&gt;'3º Saneamento'!$O43,'4º Saneamento'!$P43&lt;&gt;'3º Saneamento'!$P43)),'4º Saneamento'!G43," ")</f>
        <v xml:space="preserve"> </v>
      </c>
      <c r="H43" s="5" t="str">
        <f>IF(AND('4º Saneamento'!$O43&gt;30%,'4º Saneamento'!H43&gt;='4º Saneamento'!$P43,'4º Saneamento'!H43&lt;='4º Saneamento'!$Q43,COUNT('4º Saneamento'!$C43:$L43)&gt;3,OR('4º Saneamento'!$N43&lt;&gt;'3º Saneamento'!$N43,'4º Saneamento'!$O43&lt;&gt;'3º Saneamento'!$O43,'4º Saneamento'!$P43&lt;&gt;'3º Saneamento'!$P43)),'4º Saneamento'!H43," ")</f>
        <v xml:space="preserve"> </v>
      </c>
      <c r="I43" s="5" t="str">
        <f>IF(AND('4º Saneamento'!$O43&gt;30%,'4º Saneamento'!I43&gt;='4º Saneamento'!$P43,'4º Saneamento'!I43&lt;='4º Saneamento'!$Q43,COUNT('4º Saneamento'!$C43:$L43)&gt;3,OR('4º Saneamento'!$N43&lt;&gt;'3º Saneamento'!$N43,'4º Saneamento'!$O43&lt;&gt;'3º Saneamento'!$O43,'4º Saneamento'!$P43&lt;&gt;'3º Saneamento'!$P43)),'4º Saneamento'!I43," ")</f>
        <v xml:space="preserve"> </v>
      </c>
      <c r="J43" s="5" t="str">
        <f>IF(AND('4º Saneamento'!$O43&gt;30%,'4º Saneamento'!J43&gt;='4º Saneamento'!$P43,'4º Saneamento'!J43&lt;='4º Saneamento'!$Q43,COUNT('4º Saneamento'!$C43:$L43)&gt;3,OR('4º Saneamento'!$N43&lt;&gt;'3º Saneamento'!$N43,'4º Saneamento'!$O43&lt;&gt;'3º Saneamento'!$O43,'4º Saneamento'!$P43&lt;&gt;'3º Saneamento'!$P43)),'4º Saneamento'!J43," ")</f>
        <v xml:space="preserve"> </v>
      </c>
      <c r="K43" s="5" t="str">
        <f>IF(AND('4º Saneamento'!$O43&gt;30%,'4º Saneamento'!K43&gt;='4º Saneamento'!$P43,'4º Saneamento'!K43&lt;='4º Saneamento'!$Q43,COUNT('4º Saneamento'!$C43:$L43)&gt;3,OR('4º Saneamento'!$N43&lt;&gt;'3º Saneamento'!$N43,'4º Saneamento'!$O43&lt;&gt;'3º Saneamento'!$O43,'4º Saneamento'!$P43&lt;&gt;'3º Saneamento'!$P43)),'4º Saneamento'!K43," ")</f>
        <v xml:space="preserve"> </v>
      </c>
      <c r="L43" s="5" t="str">
        <f>IF(AND('4º Saneamento'!$O43&gt;30%,'4º Saneamento'!L43&gt;='4º Saneamento'!$P43,'4º Saneamento'!L43&lt;='4º Saneamento'!$Q43,COUNT('4º Saneamento'!$C43:$L43)&gt;3,OR('4º Saneamento'!$N43&lt;&gt;'3º Saneamento'!$N43,'4º Saneamento'!$O43&lt;&gt;'3º Saneamento'!$O43,'4º Saneamento'!$P43&lt;&gt;'3º Saneamento'!$P43)),'4º Saneamento'!L43," ")</f>
        <v xml:space="preserve"> </v>
      </c>
      <c r="M43" s="44" t="str">
        <f t="shared" si="5"/>
        <v/>
      </c>
      <c r="N43" s="7" t="str">
        <f t="shared" si="6"/>
        <v/>
      </c>
      <c r="O43" s="8" t="str">
        <f t="shared" si="7"/>
        <v/>
      </c>
      <c r="P43" s="6" t="str">
        <f t="shared" si="8"/>
        <v/>
      </c>
      <c r="Q43" s="5" t="str">
        <f t="shared" si="9"/>
        <v/>
      </c>
    </row>
    <row r="44" spans="1:17" ht="15.75" x14ac:dyDescent="0.25">
      <c r="A44" s="3" t="str">
        <f>IF('Série original'!$A44&lt;&gt;"",'Série original'!$A44,"")</f>
        <v/>
      </c>
      <c r="B44" s="4" t="str">
        <f>IF('Série original'!$B44&lt;&gt;"",'Série original'!$B44,"")</f>
        <v/>
      </c>
      <c r="C44" s="5" t="str">
        <f>IF(AND('4º Saneamento'!$O44&gt;30%,'4º Saneamento'!C44&gt;='4º Saneamento'!$P44,'4º Saneamento'!C44&lt;='4º Saneamento'!$Q44,COUNT('4º Saneamento'!$C44:$L44)&gt;3,OR('4º Saneamento'!$N44&lt;&gt;'3º Saneamento'!$N44,'4º Saneamento'!$O44&lt;&gt;'3º Saneamento'!$O44,'4º Saneamento'!$P44&lt;&gt;'3º Saneamento'!$P44)),'4º Saneamento'!C44," ")</f>
        <v xml:space="preserve"> </v>
      </c>
      <c r="D44" s="5" t="str">
        <f>IF(AND('4º Saneamento'!$O44&gt;30%,'4º Saneamento'!D44&gt;='4º Saneamento'!$P44,'4º Saneamento'!D44&lt;='4º Saneamento'!$Q44,COUNT('4º Saneamento'!$C44:$L44)&gt;3,OR('4º Saneamento'!$N44&lt;&gt;'3º Saneamento'!$N44,'4º Saneamento'!$O44&lt;&gt;'3º Saneamento'!$O44,'4º Saneamento'!$P44&lt;&gt;'3º Saneamento'!$P44)),'4º Saneamento'!D44," ")</f>
        <v xml:space="preserve"> </v>
      </c>
      <c r="E44" s="5" t="str">
        <f>IF(AND('4º Saneamento'!$O44&gt;30%,'4º Saneamento'!E44&gt;='4º Saneamento'!$P44,'4º Saneamento'!E44&lt;='4º Saneamento'!$Q44,COUNT('4º Saneamento'!$C44:$L44)&gt;3,OR('4º Saneamento'!$N44&lt;&gt;'3º Saneamento'!$N44,'4º Saneamento'!$O44&lt;&gt;'3º Saneamento'!$O44,'4º Saneamento'!$P44&lt;&gt;'3º Saneamento'!$P44)),'4º Saneamento'!E44," ")</f>
        <v xml:space="preserve"> </v>
      </c>
      <c r="F44" s="5" t="str">
        <f>IF(AND('4º Saneamento'!$O44&gt;30%,'4º Saneamento'!F44&gt;='4º Saneamento'!$P44,'4º Saneamento'!F44&lt;='4º Saneamento'!$Q44,COUNT('4º Saneamento'!$C44:$L44)&gt;3,OR('4º Saneamento'!$N44&lt;&gt;'3º Saneamento'!$N44,'4º Saneamento'!$O44&lt;&gt;'3º Saneamento'!$O44,'4º Saneamento'!$P44&lt;&gt;'3º Saneamento'!$P44)),'4º Saneamento'!F44," ")</f>
        <v xml:space="preserve"> </v>
      </c>
      <c r="G44" s="5" t="str">
        <f>IF(AND('4º Saneamento'!$O44&gt;30%,'4º Saneamento'!G44&gt;='4º Saneamento'!$P44,'4º Saneamento'!G44&lt;='4º Saneamento'!$Q44,COUNT('4º Saneamento'!$C44:$L44)&gt;3,OR('4º Saneamento'!$N44&lt;&gt;'3º Saneamento'!$N44,'4º Saneamento'!$O44&lt;&gt;'3º Saneamento'!$O44,'4º Saneamento'!$P44&lt;&gt;'3º Saneamento'!$P44)),'4º Saneamento'!G44," ")</f>
        <v xml:space="preserve"> </v>
      </c>
      <c r="H44" s="5" t="str">
        <f>IF(AND('4º Saneamento'!$O44&gt;30%,'4º Saneamento'!H44&gt;='4º Saneamento'!$P44,'4º Saneamento'!H44&lt;='4º Saneamento'!$Q44,COUNT('4º Saneamento'!$C44:$L44)&gt;3,OR('4º Saneamento'!$N44&lt;&gt;'3º Saneamento'!$N44,'4º Saneamento'!$O44&lt;&gt;'3º Saneamento'!$O44,'4º Saneamento'!$P44&lt;&gt;'3º Saneamento'!$P44)),'4º Saneamento'!H44," ")</f>
        <v xml:space="preserve"> </v>
      </c>
      <c r="I44" s="5" t="str">
        <f>IF(AND('4º Saneamento'!$O44&gt;30%,'4º Saneamento'!I44&gt;='4º Saneamento'!$P44,'4º Saneamento'!I44&lt;='4º Saneamento'!$Q44,COUNT('4º Saneamento'!$C44:$L44)&gt;3,OR('4º Saneamento'!$N44&lt;&gt;'3º Saneamento'!$N44,'4º Saneamento'!$O44&lt;&gt;'3º Saneamento'!$O44,'4º Saneamento'!$P44&lt;&gt;'3º Saneamento'!$P44)),'4º Saneamento'!I44," ")</f>
        <v xml:space="preserve"> </v>
      </c>
      <c r="J44" s="5" t="str">
        <f>IF(AND('4º Saneamento'!$O44&gt;30%,'4º Saneamento'!J44&gt;='4º Saneamento'!$P44,'4º Saneamento'!J44&lt;='4º Saneamento'!$Q44,COUNT('4º Saneamento'!$C44:$L44)&gt;3,OR('4º Saneamento'!$N44&lt;&gt;'3º Saneamento'!$N44,'4º Saneamento'!$O44&lt;&gt;'3º Saneamento'!$O44,'4º Saneamento'!$P44&lt;&gt;'3º Saneamento'!$P44)),'4º Saneamento'!J44," ")</f>
        <v xml:space="preserve"> </v>
      </c>
      <c r="K44" s="5" t="str">
        <f>IF(AND('4º Saneamento'!$O44&gt;30%,'4º Saneamento'!K44&gt;='4º Saneamento'!$P44,'4º Saneamento'!K44&lt;='4º Saneamento'!$Q44,COUNT('4º Saneamento'!$C44:$L44)&gt;3,OR('4º Saneamento'!$N44&lt;&gt;'3º Saneamento'!$N44,'4º Saneamento'!$O44&lt;&gt;'3º Saneamento'!$O44,'4º Saneamento'!$P44&lt;&gt;'3º Saneamento'!$P44)),'4º Saneamento'!K44," ")</f>
        <v xml:space="preserve"> </v>
      </c>
      <c r="L44" s="5" t="str">
        <f>IF(AND('4º Saneamento'!$O44&gt;30%,'4º Saneamento'!L44&gt;='4º Saneamento'!$P44,'4º Saneamento'!L44&lt;='4º Saneamento'!$Q44,COUNT('4º Saneamento'!$C44:$L44)&gt;3,OR('4º Saneamento'!$N44&lt;&gt;'3º Saneamento'!$N44,'4º Saneamento'!$O44&lt;&gt;'3º Saneamento'!$O44,'4º Saneamento'!$P44&lt;&gt;'3º Saneamento'!$P44)),'4º Saneamento'!L44," ")</f>
        <v xml:space="preserve"> </v>
      </c>
      <c r="M44" s="44" t="str">
        <f t="shared" si="5"/>
        <v/>
      </c>
      <c r="N44" s="7" t="str">
        <f t="shared" si="6"/>
        <v/>
      </c>
      <c r="O44" s="8" t="str">
        <f t="shared" si="7"/>
        <v/>
      </c>
      <c r="P44" s="6" t="str">
        <f t="shared" si="8"/>
        <v/>
      </c>
      <c r="Q44" s="5" t="str">
        <f t="shared" si="9"/>
        <v/>
      </c>
    </row>
    <row r="45" spans="1:17" ht="15.75" x14ac:dyDescent="0.25">
      <c r="A45" s="3" t="str">
        <f>IF('Série original'!$A45&lt;&gt;"",'Série original'!$A45,"")</f>
        <v/>
      </c>
      <c r="B45" s="4" t="str">
        <f>IF('Série original'!$B45&lt;&gt;"",'Série original'!$B45,"")</f>
        <v/>
      </c>
      <c r="C45" s="5" t="str">
        <f>IF(AND('4º Saneamento'!$O45&gt;30%,'4º Saneamento'!C45&gt;='4º Saneamento'!$P45,'4º Saneamento'!C45&lt;='4º Saneamento'!$Q45,COUNT('4º Saneamento'!$C45:$L45)&gt;3,OR('4º Saneamento'!$N45&lt;&gt;'3º Saneamento'!$N45,'4º Saneamento'!$O45&lt;&gt;'3º Saneamento'!$O45,'4º Saneamento'!$P45&lt;&gt;'3º Saneamento'!$P45)),'4º Saneamento'!C45," ")</f>
        <v xml:space="preserve"> </v>
      </c>
      <c r="D45" s="5" t="str">
        <f>IF(AND('4º Saneamento'!$O45&gt;30%,'4º Saneamento'!D45&gt;='4º Saneamento'!$P45,'4º Saneamento'!D45&lt;='4º Saneamento'!$Q45,COUNT('4º Saneamento'!$C45:$L45)&gt;3,OR('4º Saneamento'!$N45&lt;&gt;'3º Saneamento'!$N45,'4º Saneamento'!$O45&lt;&gt;'3º Saneamento'!$O45,'4º Saneamento'!$P45&lt;&gt;'3º Saneamento'!$P45)),'4º Saneamento'!D45," ")</f>
        <v xml:space="preserve"> </v>
      </c>
      <c r="E45" s="5" t="str">
        <f>IF(AND('4º Saneamento'!$O45&gt;30%,'4º Saneamento'!E45&gt;='4º Saneamento'!$P45,'4º Saneamento'!E45&lt;='4º Saneamento'!$Q45,COUNT('4º Saneamento'!$C45:$L45)&gt;3,OR('4º Saneamento'!$N45&lt;&gt;'3º Saneamento'!$N45,'4º Saneamento'!$O45&lt;&gt;'3º Saneamento'!$O45,'4º Saneamento'!$P45&lt;&gt;'3º Saneamento'!$P45)),'4º Saneamento'!E45," ")</f>
        <v xml:space="preserve"> </v>
      </c>
      <c r="F45" s="5" t="str">
        <f>IF(AND('4º Saneamento'!$O45&gt;30%,'4º Saneamento'!F45&gt;='4º Saneamento'!$P45,'4º Saneamento'!F45&lt;='4º Saneamento'!$Q45,COUNT('4º Saneamento'!$C45:$L45)&gt;3,OR('4º Saneamento'!$N45&lt;&gt;'3º Saneamento'!$N45,'4º Saneamento'!$O45&lt;&gt;'3º Saneamento'!$O45,'4º Saneamento'!$P45&lt;&gt;'3º Saneamento'!$P45)),'4º Saneamento'!F45," ")</f>
        <v xml:space="preserve"> </v>
      </c>
      <c r="G45" s="5" t="str">
        <f>IF(AND('4º Saneamento'!$O45&gt;30%,'4º Saneamento'!G45&gt;='4º Saneamento'!$P45,'4º Saneamento'!G45&lt;='4º Saneamento'!$Q45,COUNT('4º Saneamento'!$C45:$L45)&gt;3,OR('4º Saneamento'!$N45&lt;&gt;'3º Saneamento'!$N45,'4º Saneamento'!$O45&lt;&gt;'3º Saneamento'!$O45,'4º Saneamento'!$P45&lt;&gt;'3º Saneamento'!$P45)),'4º Saneamento'!G45," ")</f>
        <v xml:space="preserve"> </v>
      </c>
      <c r="H45" s="5" t="str">
        <f>IF(AND('4º Saneamento'!$O45&gt;30%,'4º Saneamento'!H45&gt;='4º Saneamento'!$P45,'4º Saneamento'!H45&lt;='4º Saneamento'!$Q45,COUNT('4º Saneamento'!$C45:$L45)&gt;3,OR('4º Saneamento'!$N45&lt;&gt;'3º Saneamento'!$N45,'4º Saneamento'!$O45&lt;&gt;'3º Saneamento'!$O45,'4º Saneamento'!$P45&lt;&gt;'3º Saneamento'!$P45)),'4º Saneamento'!H45," ")</f>
        <v xml:space="preserve"> </v>
      </c>
      <c r="I45" s="5" t="str">
        <f>IF(AND('4º Saneamento'!$O45&gt;30%,'4º Saneamento'!I45&gt;='4º Saneamento'!$P45,'4º Saneamento'!I45&lt;='4º Saneamento'!$Q45,COUNT('4º Saneamento'!$C45:$L45)&gt;3,OR('4º Saneamento'!$N45&lt;&gt;'3º Saneamento'!$N45,'4º Saneamento'!$O45&lt;&gt;'3º Saneamento'!$O45,'4º Saneamento'!$P45&lt;&gt;'3º Saneamento'!$P45)),'4º Saneamento'!I45," ")</f>
        <v xml:space="preserve"> </v>
      </c>
      <c r="J45" s="5" t="str">
        <f>IF(AND('4º Saneamento'!$O45&gt;30%,'4º Saneamento'!J45&gt;='4º Saneamento'!$P45,'4º Saneamento'!J45&lt;='4º Saneamento'!$Q45,COUNT('4º Saneamento'!$C45:$L45)&gt;3,OR('4º Saneamento'!$N45&lt;&gt;'3º Saneamento'!$N45,'4º Saneamento'!$O45&lt;&gt;'3º Saneamento'!$O45,'4º Saneamento'!$P45&lt;&gt;'3º Saneamento'!$P45)),'4º Saneamento'!J45," ")</f>
        <v xml:space="preserve"> </v>
      </c>
      <c r="K45" s="5" t="str">
        <f>IF(AND('4º Saneamento'!$O45&gt;30%,'4º Saneamento'!K45&gt;='4º Saneamento'!$P45,'4º Saneamento'!K45&lt;='4º Saneamento'!$Q45,COUNT('4º Saneamento'!$C45:$L45)&gt;3,OR('4º Saneamento'!$N45&lt;&gt;'3º Saneamento'!$N45,'4º Saneamento'!$O45&lt;&gt;'3º Saneamento'!$O45,'4º Saneamento'!$P45&lt;&gt;'3º Saneamento'!$P45)),'4º Saneamento'!K45," ")</f>
        <v xml:space="preserve"> </v>
      </c>
      <c r="L45" s="5" t="str">
        <f>IF(AND('4º Saneamento'!$O45&gt;30%,'4º Saneamento'!L45&gt;='4º Saneamento'!$P45,'4º Saneamento'!L45&lt;='4º Saneamento'!$Q45,COUNT('4º Saneamento'!$C45:$L45)&gt;3,OR('4º Saneamento'!$N45&lt;&gt;'3º Saneamento'!$N45,'4º Saneamento'!$O45&lt;&gt;'3º Saneamento'!$O45,'4º Saneamento'!$P45&lt;&gt;'3º Saneamento'!$P45)),'4º Saneamento'!L45," ")</f>
        <v xml:space="preserve"> </v>
      </c>
      <c r="M45" s="44" t="str">
        <f t="shared" si="5"/>
        <v/>
      </c>
      <c r="N45" s="7" t="str">
        <f t="shared" si="6"/>
        <v/>
      </c>
      <c r="O45" s="8" t="str">
        <f t="shared" si="7"/>
        <v/>
      </c>
      <c r="P45" s="6" t="str">
        <f t="shared" si="8"/>
        <v/>
      </c>
      <c r="Q45" s="5" t="str">
        <f t="shared" si="9"/>
        <v/>
      </c>
    </row>
    <row r="46" spans="1:17" ht="15.75" x14ac:dyDescent="0.25">
      <c r="A46" s="3" t="str">
        <f>IF('Série original'!$A46&lt;&gt;"",'Série original'!$A46,"")</f>
        <v/>
      </c>
      <c r="B46" s="4" t="str">
        <f>IF('Série original'!$B46&lt;&gt;"",'Série original'!$B46,"")</f>
        <v/>
      </c>
      <c r="C46" s="5" t="str">
        <f>IF(AND('4º Saneamento'!$O46&gt;30%,'4º Saneamento'!C46&gt;='4º Saneamento'!$P46,'4º Saneamento'!C46&lt;='4º Saneamento'!$Q46,COUNT('4º Saneamento'!$C46:$L46)&gt;3,OR('4º Saneamento'!$N46&lt;&gt;'3º Saneamento'!$N46,'4º Saneamento'!$O46&lt;&gt;'3º Saneamento'!$O46,'4º Saneamento'!$P46&lt;&gt;'3º Saneamento'!$P46)),'4º Saneamento'!C46," ")</f>
        <v xml:space="preserve"> </v>
      </c>
      <c r="D46" s="5" t="str">
        <f>IF(AND('4º Saneamento'!$O46&gt;30%,'4º Saneamento'!D46&gt;='4º Saneamento'!$P46,'4º Saneamento'!D46&lt;='4º Saneamento'!$Q46,COUNT('4º Saneamento'!$C46:$L46)&gt;3,OR('4º Saneamento'!$N46&lt;&gt;'3º Saneamento'!$N46,'4º Saneamento'!$O46&lt;&gt;'3º Saneamento'!$O46,'4º Saneamento'!$P46&lt;&gt;'3º Saneamento'!$P46)),'4º Saneamento'!D46," ")</f>
        <v xml:space="preserve"> </v>
      </c>
      <c r="E46" s="5" t="str">
        <f>IF(AND('4º Saneamento'!$O46&gt;30%,'4º Saneamento'!E46&gt;='4º Saneamento'!$P46,'4º Saneamento'!E46&lt;='4º Saneamento'!$Q46,COUNT('4º Saneamento'!$C46:$L46)&gt;3,OR('4º Saneamento'!$N46&lt;&gt;'3º Saneamento'!$N46,'4º Saneamento'!$O46&lt;&gt;'3º Saneamento'!$O46,'4º Saneamento'!$P46&lt;&gt;'3º Saneamento'!$P46)),'4º Saneamento'!E46," ")</f>
        <v xml:space="preserve"> </v>
      </c>
      <c r="F46" s="5" t="str">
        <f>IF(AND('4º Saneamento'!$O46&gt;30%,'4º Saneamento'!F46&gt;='4º Saneamento'!$P46,'4º Saneamento'!F46&lt;='4º Saneamento'!$Q46,COUNT('4º Saneamento'!$C46:$L46)&gt;3,OR('4º Saneamento'!$N46&lt;&gt;'3º Saneamento'!$N46,'4º Saneamento'!$O46&lt;&gt;'3º Saneamento'!$O46,'4º Saneamento'!$P46&lt;&gt;'3º Saneamento'!$P46)),'4º Saneamento'!F46," ")</f>
        <v xml:space="preserve"> </v>
      </c>
      <c r="G46" s="5" t="str">
        <f>IF(AND('4º Saneamento'!$O46&gt;30%,'4º Saneamento'!G46&gt;='4º Saneamento'!$P46,'4º Saneamento'!G46&lt;='4º Saneamento'!$Q46,COUNT('4º Saneamento'!$C46:$L46)&gt;3,OR('4º Saneamento'!$N46&lt;&gt;'3º Saneamento'!$N46,'4º Saneamento'!$O46&lt;&gt;'3º Saneamento'!$O46,'4º Saneamento'!$P46&lt;&gt;'3º Saneamento'!$P46)),'4º Saneamento'!G46," ")</f>
        <v xml:space="preserve"> </v>
      </c>
      <c r="H46" s="5" t="str">
        <f>IF(AND('4º Saneamento'!$O46&gt;30%,'4º Saneamento'!H46&gt;='4º Saneamento'!$P46,'4º Saneamento'!H46&lt;='4º Saneamento'!$Q46,COUNT('4º Saneamento'!$C46:$L46)&gt;3,OR('4º Saneamento'!$N46&lt;&gt;'3º Saneamento'!$N46,'4º Saneamento'!$O46&lt;&gt;'3º Saneamento'!$O46,'4º Saneamento'!$P46&lt;&gt;'3º Saneamento'!$P46)),'4º Saneamento'!H46," ")</f>
        <v xml:space="preserve"> </v>
      </c>
      <c r="I46" s="5" t="str">
        <f>IF(AND('4º Saneamento'!$O46&gt;30%,'4º Saneamento'!I46&gt;='4º Saneamento'!$P46,'4º Saneamento'!I46&lt;='4º Saneamento'!$Q46,COUNT('4º Saneamento'!$C46:$L46)&gt;3,OR('4º Saneamento'!$N46&lt;&gt;'3º Saneamento'!$N46,'4º Saneamento'!$O46&lt;&gt;'3º Saneamento'!$O46,'4º Saneamento'!$P46&lt;&gt;'3º Saneamento'!$P46)),'4º Saneamento'!I46," ")</f>
        <v xml:space="preserve"> </v>
      </c>
      <c r="J46" s="5" t="str">
        <f>IF(AND('4º Saneamento'!$O46&gt;30%,'4º Saneamento'!J46&gt;='4º Saneamento'!$P46,'4º Saneamento'!J46&lt;='4º Saneamento'!$Q46,COUNT('4º Saneamento'!$C46:$L46)&gt;3,OR('4º Saneamento'!$N46&lt;&gt;'3º Saneamento'!$N46,'4º Saneamento'!$O46&lt;&gt;'3º Saneamento'!$O46,'4º Saneamento'!$P46&lt;&gt;'3º Saneamento'!$P46)),'4º Saneamento'!J46," ")</f>
        <v xml:space="preserve"> </v>
      </c>
      <c r="K46" s="5" t="str">
        <f>IF(AND('4º Saneamento'!$O46&gt;30%,'4º Saneamento'!K46&gt;='4º Saneamento'!$P46,'4º Saneamento'!K46&lt;='4º Saneamento'!$Q46,COUNT('4º Saneamento'!$C46:$L46)&gt;3,OR('4º Saneamento'!$N46&lt;&gt;'3º Saneamento'!$N46,'4º Saneamento'!$O46&lt;&gt;'3º Saneamento'!$O46,'4º Saneamento'!$P46&lt;&gt;'3º Saneamento'!$P46)),'4º Saneamento'!K46," ")</f>
        <v xml:space="preserve"> </v>
      </c>
      <c r="L46" s="5" t="str">
        <f>IF(AND('4º Saneamento'!$O46&gt;30%,'4º Saneamento'!L46&gt;='4º Saneamento'!$P46,'4º Saneamento'!L46&lt;='4º Saneamento'!$Q46,COUNT('4º Saneamento'!$C46:$L46)&gt;3,OR('4º Saneamento'!$N46&lt;&gt;'3º Saneamento'!$N46,'4º Saneamento'!$O46&lt;&gt;'3º Saneamento'!$O46,'4º Saneamento'!$P46&lt;&gt;'3º Saneamento'!$P46)),'4º Saneamento'!L46," ")</f>
        <v xml:space="preserve"> </v>
      </c>
      <c r="M46" s="44" t="str">
        <f t="shared" si="5"/>
        <v/>
      </c>
      <c r="N46" s="7" t="str">
        <f t="shared" si="6"/>
        <v/>
      </c>
      <c r="O46" s="8" t="str">
        <f t="shared" si="7"/>
        <v/>
      </c>
      <c r="P46" s="6" t="str">
        <f t="shared" si="8"/>
        <v/>
      </c>
      <c r="Q46" s="5" t="str">
        <f t="shared" si="9"/>
        <v/>
      </c>
    </row>
    <row r="47" spans="1:17" ht="15.75" x14ac:dyDescent="0.25">
      <c r="A47" s="3" t="str">
        <f>IF('Série original'!$A47&lt;&gt;"",'Série original'!$A47,"")</f>
        <v/>
      </c>
      <c r="B47" s="4" t="str">
        <f>IF('Série original'!$B47&lt;&gt;"",'Série original'!$B47,"")</f>
        <v/>
      </c>
      <c r="C47" s="5" t="str">
        <f>IF(AND('4º Saneamento'!$O47&gt;30%,'4º Saneamento'!C47&gt;='4º Saneamento'!$P47,'4º Saneamento'!C47&lt;='4º Saneamento'!$Q47,COUNT('4º Saneamento'!$C47:$L47)&gt;3,OR('4º Saneamento'!$N47&lt;&gt;'3º Saneamento'!$N47,'4º Saneamento'!$O47&lt;&gt;'3º Saneamento'!$O47,'4º Saneamento'!$P47&lt;&gt;'3º Saneamento'!$P47)),'4º Saneamento'!C47," ")</f>
        <v xml:space="preserve"> </v>
      </c>
      <c r="D47" s="5" t="str">
        <f>IF(AND('4º Saneamento'!$O47&gt;30%,'4º Saneamento'!D47&gt;='4º Saneamento'!$P47,'4º Saneamento'!D47&lt;='4º Saneamento'!$Q47,COUNT('4º Saneamento'!$C47:$L47)&gt;3,OR('4º Saneamento'!$N47&lt;&gt;'3º Saneamento'!$N47,'4º Saneamento'!$O47&lt;&gt;'3º Saneamento'!$O47,'4º Saneamento'!$P47&lt;&gt;'3º Saneamento'!$P47)),'4º Saneamento'!D47," ")</f>
        <v xml:space="preserve"> </v>
      </c>
      <c r="E47" s="5" t="str">
        <f>IF(AND('4º Saneamento'!$O47&gt;30%,'4º Saneamento'!E47&gt;='4º Saneamento'!$P47,'4º Saneamento'!E47&lt;='4º Saneamento'!$Q47,COUNT('4º Saneamento'!$C47:$L47)&gt;3,OR('4º Saneamento'!$N47&lt;&gt;'3º Saneamento'!$N47,'4º Saneamento'!$O47&lt;&gt;'3º Saneamento'!$O47,'4º Saneamento'!$P47&lt;&gt;'3º Saneamento'!$P47)),'4º Saneamento'!E47," ")</f>
        <v xml:space="preserve"> </v>
      </c>
      <c r="F47" s="5" t="str">
        <f>IF(AND('4º Saneamento'!$O47&gt;30%,'4º Saneamento'!F47&gt;='4º Saneamento'!$P47,'4º Saneamento'!F47&lt;='4º Saneamento'!$Q47,COUNT('4º Saneamento'!$C47:$L47)&gt;3,OR('4º Saneamento'!$N47&lt;&gt;'3º Saneamento'!$N47,'4º Saneamento'!$O47&lt;&gt;'3º Saneamento'!$O47,'4º Saneamento'!$P47&lt;&gt;'3º Saneamento'!$P47)),'4º Saneamento'!F47," ")</f>
        <v xml:space="preserve"> </v>
      </c>
      <c r="G47" s="5" t="str">
        <f>IF(AND('4º Saneamento'!$O47&gt;30%,'4º Saneamento'!G47&gt;='4º Saneamento'!$P47,'4º Saneamento'!G47&lt;='4º Saneamento'!$Q47,COUNT('4º Saneamento'!$C47:$L47)&gt;3,OR('4º Saneamento'!$N47&lt;&gt;'3º Saneamento'!$N47,'4º Saneamento'!$O47&lt;&gt;'3º Saneamento'!$O47,'4º Saneamento'!$P47&lt;&gt;'3º Saneamento'!$P47)),'4º Saneamento'!G47," ")</f>
        <v xml:space="preserve"> </v>
      </c>
      <c r="H47" s="5" t="str">
        <f>IF(AND('4º Saneamento'!$O47&gt;30%,'4º Saneamento'!H47&gt;='4º Saneamento'!$P47,'4º Saneamento'!H47&lt;='4º Saneamento'!$Q47,COUNT('4º Saneamento'!$C47:$L47)&gt;3,OR('4º Saneamento'!$N47&lt;&gt;'3º Saneamento'!$N47,'4º Saneamento'!$O47&lt;&gt;'3º Saneamento'!$O47,'4º Saneamento'!$P47&lt;&gt;'3º Saneamento'!$P47)),'4º Saneamento'!H47," ")</f>
        <v xml:space="preserve"> </v>
      </c>
      <c r="I47" s="5" t="str">
        <f>IF(AND('4º Saneamento'!$O47&gt;30%,'4º Saneamento'!I47&gt;='4º Saneamento'!$P47,'4º Saneamento'!I47&lt;='4º Saneamento'!$Q47,COUNT('4º Saneamento'!$C47:$L47)&gt;3,OR('4º Saneamento'!$N47&lt;&gt;'3º Saneamento'!$N47,'4º Saneamento'!$O47&lt;&gt;'3º Saneamento'!$O47,'4º Saneamento'!$P47&lt;&gt;'3º Saneamento'!$P47)),'4º Saneamento'!I47," ")</f>
        <v xml:space="preserve"> </v>
      </c>
      <c r="J47" s="5" t="str">
        <f>IF(AND('4º Saneamento'!$O47&gt;30%,'4º Saneamento'!J47&gt;='4º Saneamento'!$P47,'4º Saneamento'!J47&lt;='4º Saneamento'!$Q47,COUNT('4º Saneamento'!$C47:$L47)&gt;3,OR('4º Saneamento'!$N47&lt;&gt;'3º Saneamento'!$N47,'4º Saneamento'!$O47&lt;&gt;'3º Saneamento'!$O47,'4º Saneamento'!$P47&lt;&gt;'3º Saneamento'!$P47)),'4º Saneamento'!J47," ")</f>
        <v xml:space="preserve"> </v>
      </c>
      <c r="K47" s="5" t="str">
        <f>IF(AND('4º Saneamento'!$O47&gt;30%,'4º Saneamento'!K47&gt;='4º Saneamento'!$P47,'4º Saneamento'!K47&lt;='4º Saneamento'!$Q47,COUNT('4º Saneamento'!$C47:$L47)&gt;3,OR('4º Saneamento'!$N47&lt;&gt;'3º Saneamento'!$N47,'4º Saneamento'!$O47&lt;&gt;'3º Saneamento'!$O47,'4º Saneamento'!$P47&lt;&gt;'3º Saneamento'!$P47)),'4º Saneamento'!K47," ")</f>
        <v xml:space="preserve"> </v>
      </c>
      <c r="L47" s="5" t="str">
        <f>IF(AND('4º Saneamento'!$O47&gt;30%,'4º Saneamento'!L47&gt;='4º Saneamento'!$P47,'4º Saneamento'!L47&lt;='4º Saneamento'!$Q47,COUNT('4º Saneamento'!$C47:$L47)&gt;3,OR('4º Saneamento'!$N47&lt;&gt;'3º Saneamento'!$N47,'4º Saneamento'!$O47&lt;&gt;'3º Saneamento'!$O47,'4º Saneamento'!$P47&lt;&gt;'3º Saneamento'!$P47)),'4º Saneamento'!L47," ")</f>
        <v xml:space="preserve"> </v>
      </c>
      <c r="M47" s="44" t="str">
        <f t="shared" si="5"/>
        <v/>
      </c>
      <c r="N47" s="7" t="str">
        <f t="shared" si="6"/>
        <v/>
      </c>
      <c r="O47" s="8" t="str">
        <f t="shared" si="7"/>
        <v/>
      </c>
      <c r="P47" s="6" t="str">
        <f t="shared" si="8"/>
        <v/>
      </c>
      <c r="Q47" s="5" t="str">
        <f t="shared" si="9"/>
        <v/>
      </c>
    </row>
    <row r="48" spans="1:17" ht="15.75" x14ac:dyDescent="0.25">
      <c r="A48" s="3" t="str">
        <f>IF('Série original'!$A48&lt;&gt;"",'Série original'!$A48,"")</f>
        <v/>
      </c>
      <c r="B48" s="4" t="str">
        <f>IF('Série original'!$B48&lt;&gt;"",'Série original'!$B48,"")</f>
        <v/>
      </c>
      <c r="C48" s="5" t="str">
        <f>IF(AND('4º Saneamento'!$O48&gt;30%,'4º Saneamento'!C48&gt;='4º Saneamento'!$P48,'4º Saneamento'!C48&lt;='4º Saneamento'!$Q48,COUNT('4º Saneamento'!$C48:$L48)&gt;3,OR('4º Saneamento'!$N48&lt;&gt;'3º Saneamento'!$N48,'4º Saneamento'!$O48&lt;&gt;'3º Saneamento'!$O48,'4º Saneamento'!$P48&lt;&gt;'3º Saneamento'!$P48)),'4º Saneamento'!C48," ")</f>
        <v xml:space="preserve"> </v>
      </c>
      <c r="D48" s="5" t="str">
        <f>IF(AND('4º Saneamento'!$O48&gt;30%,'4º Saneamento'!D48&gt;='4º Saneamento'!$P48,'4º Saneamento'!D48&lt;='4º Saneamento'!$Q48,COUNT('4º Saneamento'!$C48:$L48)&gt;3,OR('4º Saneamento'!$N48&lt;&gt;'3º Saneamento'!$N48,'4º Saneamento'!$O48&lt;&gt;'3º Saneamento'!$O48,'4º Saneamento'!$P48&lt;&gt;'3º Saneamento'!$P48)),'4º Saneamento'!D48," ")</f>
        <v xml:space="preserve"> </v>
      </c>
      <c r="E48" s="5" t="str">
        <f>IF(AND('4º Saneamento'!$O48&gt;30%,'4º Saneamento'!E48&gt;='4º Saneamento'!$P48,'4º Saneamento'!E48&lt;='4º Saneamento'!$Q48,COUNT('4º Saneamento'!$C48:$L48)&gt;3,OR('4º Saneamento'!$N48&lt;&gt;'3º Saneamento'!$N48,'4º Saneamento'!$O48&lt;&gt;'3º Saneamento'!$O48,'4º Saneamento'!$P48&lt;&gt;'3º Saneamento'!$P48)),'4º Saneamento'!E48," ")</f>
        <v xml:space="preserve"> </v>
      </c>
      <c r="F48" s="5" t="str">
        <f>IF(AND('4º Saneamento'!$O48&gt;30%,'4º Saneamento'!F48&gt;='4º Saneamento'!$P48,'4º Saneamento'!F48&lt;='4º Saneamento'!$Q48,COUNT('4º Saneamento'!$C48:$L48)&gt;3,OR('4º Saneamento'!$N48&lt;&gt;'3º Saneamento'!$N48,'4º Saneamento'!$O48&lt;&gt;'3º Saneamento'!$O48,'4º Saneamento'!$P48&lt;&gt;'3º Saneamento'!$P48)),'4º Saneamento'!F48," ")</f>
        <v xml:space="preserve"> </v>
      </c>
      <c r="G48" s="5" t="str">
        <f>IF(AND('4º Saneamento'!$O48&gt;30%,'4º Saneamento'!G48&gt;='4º Saneamento'!$P48,'4º Saneamento'!G48&lt;='4º Saneamento'!$Q48,COUNT('4º Saneamento'!$C48:$L48)&gt;3,OR('4º Saneamento'!$N48&lt;&gt;'3º Saneamento'!$N48,'4º Saneamento'!$O48&lt;&gt;'3º Saneamento'!$O48,'4º Saneamento'!$P48&lt;&gt;'3º Saneamento'!$P48)),'4º Saneamento'!G48," ")</f>
        <v xml:space="preserve"> </v>
      </c>
      <c r="H48" s="5" t="str">
        <f>IF(AND('4º Saneamento'!$O48&gt;30%,'4º Saneamento'!H48&gt;='4º Saneamento'!$P48,'4º Saneamento'!H48&lt;='4º Saneamento'!$Q48,COUNT('4º Saneamento'!$C48:$L48)&gt;3,OR('4º Saneamento'!$N48&lt;&gt;'3º Saneamento'!$N48,'4º Saneamento'!$O48&lt;&gt;'3º Saneamento'!$O48,'4º Saneamento'!$P48&lt;&gt;'3º Saneamento'!$P48)),'4º Saneamento'!H48," ")</f>
        <v xml:space="preserve"> </v>
      </c>
      <c r="I48" s="5" t="str">
        <f>IF(AND('4º Saneamento'!$O48&gt;30%,'4º Saneamento'!I48&gt;='4º Saneamento'!$P48,'4º Saneamento'!I48&lt;='4º Saneamento'!$Q48,COUNT('4º Saneamento'!$C48:$L48)&gt;3,OR('4º Saneamento'!$N48&lt;&gt;'3º Saneamento'!$N48,'4º Saneamento'!$O48&lt;&gt;'3º Saneamento'!$O48,'4º Saneamento'!$P48&lt;&gt;'3º Saneamento'!$P48)),'4º Saneamento'!I48," ")</f>
        <v xml:space="preserve"> </v>
      </c>
      <c r="J48" s="5" t="str">
        <f>IF(AND('4º Saneamento'!$O48&gt;30%,'4º Saneamento'!J48&gt;='4º Saneamento'!$P48,'4º Saneamento'!J48&lt;='4º Saneamento'!$Q48,COUNT('4º Saneamento'!$C48:$L48)&gt;3,OR('4º Saneamento'!$N48&lt;&gt;'3º Saneamento'!$N48,'4º Saneamento'!$O48&lt;&gt;'3º Saneamento'!$O48,'4º Saneamento'!$P48&lt;&gt;'3º Saneamento'!$P48)),'4º Saneamento'!J48," ")</f>
        <v xml:space="preserve"> </v>
      </c>
      <c r="K48" s="5" t="str">
        <f>IF(AND('4º Saneamento'!$O48&gt;30%,'4º Saneamento'!K48&gt;='4º Saneamento'!$P48,'4º Saneamento'!K48&lt;='4º Saneamento'!$Q48,COUNT('4º Saneamento'!$C48:$L48)&gt;3,OR('4º Saneamento'!$N48&lt;&gt;'3º Saneamento'!$N48,'4º Saneamento'!$O48&lt;&gt;'3º Saneamento'!$O48,'4º Saneamento'!$P48&lt;&gt;'3º Saneamento'!$P48)),'4º Saneamento'!K48," ")</f>
        <v xml:space="preserve"> </v>
      </c>
      <c r="L48" s="5" t="str">
        <f>IF(AND('4º Saneamento'!$O48&gt;30%,'4º Saneamento'!L48&gt;='4º Saneamento'!$P48,'4º Saneamento'!L48&lt;='4º Saneamento'!$Q48,COUNT('4º Saneamento'!$C48:$L48)&gt;3,OR('4º Saneamento'!$N48&lt;&gt;'3º Saneamento'!$N48,'4º Saneamento'!$O48&lt;&gt;'3º Saneamento'!$O48,'4º Saneamento'!$P48&lt;&gt;'3º Saneamento'!$P48)),'4º Saneamento'!L48," ")</f>
        <v xml:space="preserve"> </v>
      </c>
      <c r="M48" s="44" t="str">
        <f t="shared" si="5"/>
        <v/>
      </c>
      <c r="N48" s="7" t="str">
        <f t="shared" si="6"/>
        <v/>
      </c>
      <c r="O48" s="8" t="str">
        <f t="shared" si="7"/>
        <v/>
      </c>
      <c r="P48" s="6" t="str">
        <f t="shared" si="8"/>
        <v/>
      </c>
      <c r="Q48" s="5" t="str">
        <f t="shared" si="9"/>
        <v/>
      </c>
    </row>
    <row r="49" spans="1:17" ht="15.75" x14ac:dyDescent="0.25">
      <c r="A49" s="3" t="str">
        <f>IF('Série original'!$A49&lt;&gt;"",'Série original'!$A49,"")</f>
        <v/>
      </c>
      <c r="B49" s="4" t="str">
        <f>IF('Série original'!$B49&lt;&gt;"",'Série original'!$B49,"")</f>
        <v/>
      </c>
      <c r="C49" s="5" t="str">
        <f>IF(AND('4º Saneamento'!$O49&gt;30%,'4º Saneamento'!C49&gt;='4º Saneamento'!$P49,'4º Saneamento'!C49&lt;='4º Saneamento'!$Q49,COUNT('4º Saneamento'!$C49:$L49)&gt;3,OR('4º Saneamento'!$N49&lt;&gt;'3º Saneamento'!$N49,'4º Saneamento'!$O49&lt;&gt;'3º Saneamento'!$O49,'4º Saneamento'!$P49&lt;&gt;'3º Saneamento'!$P49)),'4º Saneamento'!C49," ")</f>
        <v xml:space="preserve"> </v>
      </c>
      <c r="D49" s="5" t="str">
        <f>IF(AND('4º Saneamento'!$O49&gt;30%,'4º Saneamento'!D49&gt;='4º Saneamento'!$P49,'4º Saneamento'!D49&lt;='4º Saneamento'!$Q49,COUNT('4º Saneamento'!$C49:$L49)&gt;3,OR('4º Saneamento'!$N49&lt;&gt;'3º Saneamento'!$N49,'4º Saneamento'!$O49&lt;&gt;'3º Saneamento'!$O49,'4º Saneamento'!$P49&lt;&gt;'3º Saneamento'!$P49)),'4º Saneamento'!D49," ")</f>
        <v xml:space="preserve"> </v>
      </c>
      <c r="E49" s="5" t="str">
        <f>IF(AND('4º Saneamento'!$O49&gt;30%,'4º Saneamento'!E49&gt;='4º Saneamento'!$P49,'4º Saneamento'!E49&lt;='4º Saneamento'!$Q49,COUNT('4º Saneamento'!$C49:$L49)&gt;3,OR('4º Saneamento'!$N49&lt;&gt;'3º Saneamento'!$N49,'4º Saneamento'!$O49&lt;&gt;'3º Saneamento'!$O49,'4º Saneamento'!$P49&lt;&gt;'3º Saneamento'!$P49)),'4º Saneamento'!E49," ")</f>
        <v xml:space="preserve"> </v>
      </c>
      <c r="F49" s="5" t="str">
        <f>IF(AND('4º Saneamento'!$O49&gt;30%,'4º Saneamento'!F49&gt;='4º Saneamento'!$P49,'4º Saneamento'!F49&lt;='4º Saneamento'!$Q49,COUNT('4º Saneamento'!$C49:$L49)&gt;3,OR('4º Saneamento'!$N49&lt;&gt;'3º Saneamento'!$N49,'4º Saneamento'!$O49&lt;&gt;'3º Saneamento'!$O49,'4º Saneamento'!$P49&lt;&gt;'3º Saneamento'!$P49)),'4º Saneamento'!F49," ")</f>
        <v xml:space="preserve"> </v>
      </c>
      <c r="G49" s="5" t="str">
        <f>IF(AND('4º Saneamento'!$O49&gt;30%,'4º Saneamento'!G49&gt;='4º Saneamento'!$P49,'4º Saneamento'!G49&lt;='4º Saneamento'!$Q49,COUNT('4º Saneamento'!$C49:$L49)&gt;3,OR('4º Saneamento'!$N49&lt;&gt;'3º Saneamento'!$N49,'4º Saneamento'!$O49&lt;&gt;'3º Saneamento'!$O49,'4º Saneamento'!$P49&lt;&gt;'3º Saneamento'!$P49)),'4º Saneamento'!G49," ")</f>
        <v xml:space="preserve"> </v>
      </c>
      <c r="H49" s="5" t="str">
        <f>IF(AND('4º Saneamento'!$O49&gt;30%,'4º Saneamento'!H49&gt;='4º Saneamento'!$P49,'4º Saneamento'!H49&lt;='4º Saneamento'!$Q49,COUNT('4º Saneamento'!$C49:$L49)&gt;3,OR('4º Saneamento'!$N49&lt;&gt;'3º Saneamento'!$N49,'4º Saneamento'!$O49&lt;&gt;'3º Saneamento'!$O49,'4º Saneamento'!$P49&lt;&gt;'3º Saneamento'!$P49)),'4º Saneamento'!H49," ")</f>
        <v xml:space="preserve"> </v>
      </c>
      <c r="I49" s="5" t="str">
        <f>IF(AND('4º Saneamento'!$O49&gt;30%,'4º Saneamento'!I49&gt;='4º Saneamento'!$P49,'4º Saneamento'!I49&lt;='4º Saneamento'!$Q49,COUNT('4º Saneamento'!$C49:$L49)&gt;3,OR('4º Saneamento'!$N49&lt;&gt;'3º Saneamento'!$N49,'4º Saneamento'!$O49&lt;&gt;'3º Saneamento'!$O49,'4º Saneamento'!$P49&lt;&gt;'3º Saneamento'!$P49)),'4º Saneamento'!I49," ")</f>
        <v xml:space="preserve"> </v>
      </c>
      <c r="J49" s="5" t="str">
        <f>IF(AND('4º Saneamento'!$O49&gt;30%,'4º Saneamento'!J49&gt;='4º Saneamento'!$P49,'4º Saneamento'!J49&lt;='4º Saneamento'!$Q49,COUNT('4º Saneamento'!$C49:$L49)&gt;3,OR('4º Saneamento'!$N49&lt;&gt;'3º Saneamento'!$N49,'4º Saneamento'!$O49&lt;&gt;'3º Saneamento'!$O49,'4º Saneamento'!$P49&lt;&gt;'3º Saneamento'!$P49)),'4º Saneamento'!J49," ")</f>
        <v xml:space="preserve"> </v>
      </c>
      <c r="K49" s="5" t="str">
        <f>IF(AND('4º Saneamento'!$O49&gt;30%,'4º Saneamento'!K49&gt;='4º Saneamento'!$P49,'4º Saneamento'!K49&lt;='4º Saneamento'!$Q49,COUNT('4º Saneamento'!$C49:$L49)&gt;3,OR('4º Saneamento'!$N49&lt;&gt;'3º Saneamento'!$N49,'4º Saneamento'!$O49&lt;&gt;'3º Saneamento'!$O49,'4º Saneamento'!$P49&lt;&gt;'3º Saneamento'!$P49)),'4º Saneamento'!K49," ")</f>
        <v xml:space="preserve"> </v>
      </c>
      <c r="L49" s="5" t="str">
        <f>IF(AND('4º Saneamento'!$O49&gt;30%,'4º Saneamento'!L49&gt;='4º Saneamento'!$P49,'4º Saneamento'!L49&lt;='4º Saneamento'!$Q49,COUNT('4º Saneamento'!$C49:$L49)&gt;3,OR('4º Saneamento'!$N49&lt;&gt;'3º Saneamento'!$N49,'4º Saneamento'!$O49&lt;&gt;'3º Saneamento'!$O49,'4º Saneamento'!$P49&lt;&gt;'3º Saneamento'!$P49)),'4º Saneamento'!L49," ")</f>
        <v xml:space="preserve"> </v>
      </c>
      <c r="M49" s="44" t="str">
        <f t="shared" si="5"/>
        <v/>
      </c>
      <c r="N49" s="7" t="str">
        <f t="shared" si="6"/>
        <v/>
      </c>
      <c r="O49" s="8" t="str">
        <f t="shared" si="7"/>
        <v/>
      </c>
      <c r="P49" s="6" t="str">
        <f t="shared" si="8"/>
        <v/>
      </c>
      <c r="Q49" s="5" t="str">
        <f t="shared" si="9"/>
        <v/>
      </c>
    </row>
    <row r="50" spans="1:17" ht="15.75" x14ac:dyDescent="0.25">
      <c r="A50" s="3" t="str">
        <f>IF('Série original'!$A50&lt;&gt;"",'Série original'!$A50,"")</f>
        <v/>
      </c>
      <c r="B50" s="4" t="str">
        <f>IF('Série original'!$B50&lt;&gt;"",'Série original'!$B50,"")</f>
        <v/>
      </c>
      <c r="C50" s="5" t="str">
        <f>IF(AND('4º Saneamento'!$O50&gt;30%,'4º Saneamento'!C50&gt;='4º Saneamento'!$P50,'4º Saneamento'!C50&lt;='4º Saneamento'!$Q50,COUNT('4º Saneamento'!$C50:$L50)&gt;3,OR('4º Saneamento'!$N50&lt;&gt;'3º Saneamento'!$N50,'4º Saneamento'!$O50&lt;&gt;'3º Saneamento'!$O50,'4º Saneamento'!$P50&lt;&gt;'3º Saneamento'!$P50)),'4º Saneamento'!C50," ")</f>
        <v xml:space="preserve"> </v>
      </c>
      <c r="D50" s="5" t="str">
        <f>IF(AND('4º Saneamento'!$O50&gt;30%,'4º Saneamento'!D50&gt;='4º Saneamento'!$P50,'4º Saneamento'!D50&lt;='4º Saneamento'!$Q50,COUNT('4º Saneamento'!$C50:$L50)&gt;3,OR('4º Saneamento'!$N50&lt;&gt;'3º Saneamento'!$N50,'4º Saneamento'!$O50&lt;&gt;'3º Saneamento'!$O50,'4º Saneamento'!$P50&lt;&gt;'3º Saneamento'!$P50)),'4º Saneamento'!D50," ")</f>
        <v xml:space="preserve"> </v>
      </c>
      <c r="E50" s="5" t="str">
        <f>IF(AND('4º Saneamento'!$O50&gt;30%,'4º Saneamento'!E50&gt;='4º Saneamento'!$P50,'4º Saneamento'!E50&lt;='4º Saneamento'!$Q50,COUNT('4º Saneamento'!$C50:$L50)&gt;3,OR('4º Saneamento'!$N50&lt;&gt;'3º Saneamento'!$N50,'4º Saneamento'!$O50&lt;&gt;'3º Saneamento'!$O50,'4º Saneamento'!$P50&lt;&gt;'3º Saneamento'!$P50)),'4º Saneamento'!E50," ")</f>
        <v xml:space="preserve"> </v>
      </c>
      <c r="F50" s="5" t="str">
        <f>IF(AND('4º Saneamento'!$O50&gt;30%,'4º Saneamento'!F50&gt;='4º Saneamento'!$P50,'4º Saneamento'!F50&lt;='4º Saneamento'!$Q50,COUNT('4º Saneamento'!$C50:$L50)&gt;3,OR('4º Saneamento'!$N50&lt;&gt;'3º Saneamento'!$N50,'4º Saneamento'!$O50&lt;&gt;'3º Saneamento'!$O50,'4º Saneamento'!$P50&lt;&gt;'3º Saneamento'!$P50)),'4º Saneamento'!F50," ")</f>
        <v xml:space="preserve"> </v>
      </c>
      <c r="G50" s="5" t="str">
        <f>IF(AND('4º Saneamento'!$O50&gt;30%,'4º Saneamento'!G50&gt;='4º Saneamento'!$P50,'4º Saneamento'!G50&lt;='4º Saneamento'!$Q50,COUNT('4º Saneamento'!$C50:$L50)&gt;3,OR('4º Saneamento'!$N50&lt;&gt;'3º Saneamento'!$N50,'4º Saneamento'!$O50&lt;&gt;'3º Saneamento'!$O50,'4º Saneamento'!$P50&lt;&gt;'3º Saneamento'!$P50)),'4º Saneamento'!G50," ")</f>
        <v xml:space="preserve"> </v>
      </c>
      <c r="H50" s="5" t="str">
        <f>IF(AND('4º Saneamento'!$O50&gt;30%,'4º Saneamento'!H50&gt;='4º Saneamento'!$P50,'4º Saneamento'!H50&lt;='4º Saneamento'!$Q50,COUNT('4º Saneamento'!$C50:$L50)&gt;3,OR('4º Saneamento'!$N50&lt;&gt;'3º Saneamento'!$N50,'4º Saneamento'!$O50&lt;&gt;'3º Saneamento'!$O50,'4º Saneamento'!$P50&lt;&gt;'3º Saneamento'!$P50)),'4º Saneamento'!H50," ")</f>
        <v xml:space="preserve"> </v>
      </c>
      <c r="I50" s="5" t="str">
        <f>IF(AND('4º Saneamento'!$O50&gt;30%,'4º Saneamento'!I50&gt;='4º Saneamento'!$P50,'4º Saneamento'!I50&lt;='4º Saneamento'!$Q50,COUNT('4º Saneamento'!$C50:$L50)&gt;3,OR('4º Saneamento'!$N50&lt;&gt;'3º Saneamento'!$N50,'4º Saneamento'!$O50&lt;&gt;'3º Saneamento'!$O50,'4º Saneamento'!$P50&lt;&gt;'3º Saneamento'!$P50)),'4º Saneamento'!I50," ")</f>
        <v xml:space="preserve"> </v>
      </c>
      <c r="J50" s="5" t="str">
        <f>IF(AND('4º Saneamento'!$O50&gt;30%,'4º Saneamento'!J50&gt;='4º Saneamento'!$P50,'4º Saneamento'!J50&lt;='4º Saneamento'!$Q50,COUNT('4º Saneamento'!$C50:$L50)&gt;3,OR('4º Saneamento'!$N50&lt;&gt;'3º Saneamento'!$N50,'4º Saneamento'!$O50&lt;&gt;'3º Saneamento'!$O50,'4º Saneamento'!$P50&lt;&gt;'3º Saneamento'!$P50)),'4º Saneamento'!J50," ")</f>
        <v xml:space="preserve"> </v>
      </c>
      <c r="K50" s="5" t="str">
        <f>IF(AND('4º Saneamento'!$O50&gt;30%,'4º Saneamento'!K50&gt;='4º Saneamento'!$P50,'4º Saneamento'!K50&lt;='4º Saneamento'!$Q50,COUNT('4º Saneamento'!$C50:$L50)&gt;3,OR('4º Saneamento'!$N50&lt;&gt;'3º Saneamento'!$N50,'4º Saneamento'!$O50&lt;&gt;'3º Saneamento'!$O50,'4º Saneamento'!$P50&lt;&gt;'3º Saneamento'!$P50)),'4º Saneamento'!K50," ")</f>
        <v xml:space="preserve"> </v>
      </c>
      <c r="L50" s="5" t="str">
        <f>IF(AND('4º Saneamento'!$O50&gt;30%,'4º Saneamento'!L50&gt;='4º Saneamento'!$P50,'4º Saneamento'!L50&lt;='4º Saneamento'!$Q50,COUNT('4º Saneamento'!$C50:$L50)&gt;3,OR('4º Saneamento'!$N50&lt;&gt;'3º Saneamento'!$N50,'4º Saneamento'!$O50&lt;&gt;'3º Saneamento'!$O50,'4º Saneamento'!$P50&lt;&gt;'3º Saneamento'!$P50)),'4º Saneamento'!L50," ")</f>
        <v xml:space="preserve"> </v>
      </c>
      <c r="M50" s="44" t="str">
        <f t="shared" si="5"/>
        <v/>
      </c>
      <c r="N50" s="7" t="str">
        <f t="shared" si="6"/>
        <v/>
      </c>
      <c r="O50" s="8" t="str">
        <f t="shared" si="7"/>
        <v/>
      </c>
      <c r="P50" s="6" t="str">
        <f t="shared" si="8"/>
        <v/>
      </c>
      <c r="Q50" s="5" t="str">
        <f t="shared" si="9"/>
        <v/>
      </c>
    </row>
    <row r="51" spans="1:17" ht="15.75" x14ac:dyDescent="0.25">
      <c r="A51" s="3" t="str">
        <f>IF('Série original'!$A51&lt;&gt;"",'Série original'!$A51,"")</f>
        <v/>
      </c>
      <c r="B51" s="4" t="str">
        <f>IF('Série original'!$B51&lt;&gt;"",'Série original'!$B51,"")</f>
        <v/>
      </c>
      <c r="C51" s="5" t="str">
        <f>IF(AND('4º Saneamento'!$O51&gt;30%,'4º Saneamento'!C51&gt;='4º Saneamento'!$P51,'4º Saneamento'!C51&lt;='4º Saneamento'!$Q51,COUNT('4º Saneamento'!$C51:$L51)&gt;3,OR('4º Saneamento'!$N51&lt;&gt;'3º Saneamento'!$N51,'4º Saneamento'!$O51&lt;&gt;'3º Saneamento'!$O51,'4º Saneamento'!$P51&lt;&gt;'3º Saneamento'!$P51)),'4º Saneamento'!C51," ")</f>
        <v xml:space="preserve"> </v>
      </c>
      <c r="D51" s="5" t="str">
        <f>IF(AND('4º Saneamento'!$O51&gt;30%,'4º Saneamento'!D51&gt;='4º Saneamento'!$P51,'4º Saneamento'!D51&lt;='4º Saneamento'!$Q51,COUNT('4º Saneamento'!$C51:$L51)&gt;3,OR('4º Saneamento'!$N51&lt;&gt;'3º Saneamento'!$N51,'4º Saneamento'!$O51&lt;&gt;'3º Saneamento'!$O51,'4º Saneamento'!$P51&lt;&gt;'3º Saneamento'!$P51)),'4º Saneamento'!D51," ")</f>
        <v xml:space="preserve"> </v>
      </c>
      <c r="E51" s="5" t="str">
        <f>IF(AND('4º Saneamento'!$O51&gt;30%,'4º Saneamento'!E51&gt;='4º Saneamento'!$P51,'4º Saneamento'!E51&lt;='4º Saneamento'!$Q51,COUNT('4º Saneamento'!$C51:$L51)&gt;3,OR('4º Saneamento'!$N51&lt;&gt;'3º Saneamento'!$N51,'4º Saneamento'!$O51&lt;&gt;'3º Saneamento'!$O51,'4º Saneamento'!$P51&lt;&gt;'3º Saneamento'!$P51)),'4º Saneamento'!E51," ")</f>
        <v xml:space="preserve"> </v>
      </c>
      <c r="F51" s="5" t="str">
        <f>IF(AND('4º Saneamento'!$O51&gt;30%,'4º Saneamento'!F51&gt;='4º Saneamento'!$P51,'4º Saneamento'!F51&lt;='4º Saneamento'!$Q51,COUNT('4º Saneamento'!$C51:$L51)&gt;3,OR('4º Saneamento'!$N51&lt;&gt;'3º Saneamento'!$N51,'4º Saneamento'!$O51&lt;&gt;'3º Saneamento'!$O51,'4º Saneamento'!$P51&lt;&gt;'3º Saneamento'!$P51)),'4º Saneamento'!F51," ")</f>
        <v xml:space="preserve"> </v>
      </c>
      <c r="G51" s="5" t="str">
        <f>IF(AND('4º Saneamento'!$O51&gt;30%,'4º Saneamento'!G51&gt;='4º Saneamento'!$P51,'4º Saneamento'!G51&lt;='4º Saneamento'!$Q51,COUNT('4º Saneamento'!$C51:$L51)&gt;3,OR('4º Saneamento'!$N51&lt;&gt;'3º Saneamento'!$N51,'4º Saneamento'!$O51&lt;&gt;'3º Saneamento'!$O51,'4º Saneamento'!$P51&lt;&gt;'3º Saneamento'!$P51)),'4º Saneamento'!G51," ")</f>
        <v xml:space="preserve"> </v>
      </c>
      <c r="H51" s="5" t="str">
        <f>IF(AND('4º Saneamento'!$O51&gt;30%,'4º Saneamento'!H51&gt;='4º Saneamento'!$P51,'4º Saneamento'!H51&lt;='4º Saneamento'!$Q51,COUNT('4º Saneamento'!$C51:$L51)&gt;3,OR('4º Saneamento'!$N51&lt;&gt;'3º Saneamento'!$N51,'4º Saneamento'!$O51&lt;&gt;'3º Saneamento'!$O51,'4º Saneamento'!$P51&lt;&gt;'3º Saneamento'!$P51)),'4º Saneamento'!H51," ")</f>
        <v xml:space="preserve"> </v>
      </c>
      <c r="I51" s="5" t="str">
        <f>IF(AND('4º Saneamento'!$O51&gt;30%,'4º Saneamento'!I51&gt;='4º Saneamento'!$P51,'4º Saneamento'!I51&lt;='4º Saneamento'!$Q51,COUNT('4º Saneamento'!$C51:$L51)&gt;3,OR('4º Saneamento'!$N51&lt;&gt;'3º Saneamento'!$N51,'4º Saneamento'!$O51&lt;&gt;'3º Saneamento'!$O51,'4º Saneamento'!$P51&lt;&gt;'3º Saneamento'!$P51)),'4º Saneamento'!I51," ")</f>
        <v xml:space="preserve"> </v>
      </c>
      <c r="J51" s="5" t="str">
        <f>IF(AND('4º Saneamento'!$O51&gt;30%,'4º Saneamento'!J51&gt;='4º Saneamento'!$P51,'4º Saneamento'!J51&lt;='4º Saneamento'!$Q51,COUNT('4º Saneamento'!$C51:$L51)&gt;3,OR('4º Saneamento'!$N51&lt;&gt;'3º Saneamento'!$N51,'4º Saneamento'!$O51&lt;&gt;'3º Saneamento'!$O51,'4º Saneamento'!$P51&lt;&gt;'3º Saneamento'!$P51)),'4º Saneamento'!J51," ")</f>
        <v xml:space="preserve"> </v>
      </c>
      <c r="K51" s="5" t="str">
        <f>IF(AND('4º Saneamento'!$O51&gt;30%,'4º Saneamento'!K51&gt;='4º Saneamento'!$P51,'4º Saneamento'!K51&lt;='4º Saneamento'!$Q51,COUNT('4º Saneamento'!$C51:$L51)&gt;3,OR('4º Saneamento'!$N51&lt;&gt;'3º Saneamento'!$N51,'4º Saneamento'!$O51&lt;&gt;'3º Saneamento'!$O51,'4º Saneamento'!$P51&lt;&gt;'3º Saneamento'!$P51)),'4º Saneamento'!K51," ")</f>
        <v xml:space="preserve"> </v>
      </c>
      <c r="L51" s="5" t="str">
        <f>IF(AND('4º Saneamento'!$O51&gt;30%,'4º Saneamento'!L51&gt;='4º Saneamento'!$P51,'4º Saneamento'!L51&lt;='4º Saneamento'!$Q51,COUNT('4º Saneamento'!$C51:$L51)&gt;3,OR('4º Saneamento'!$N51&lt;&gt;'3º Saneamento'!$N51,'4º Saneamento'!$O51&lt;&gt;'3º Saneamento'!$O51,'4º Saneamento'!$P51&lt;&gt;'3º Saneamento'!$P51)),'4º Saneamento'!L51," ")</f>
        <v xml:space="preserve"> </v>
      </c>
      <c r="M51" s="44" t="str">
        <f t="shared" si="5"/>
        <v/>
      </c>
      <c r="N51" s="7" t="str">
        <f t="shared" si="6"/>
        <v/>
      </c>
      <c r="O51" s="8" t="str">
        <f t="shared" si="7"/>
        <v/>
      </c>
      <c r="P51" s="6" t="str">
        <f t="shared" si="8"/>
        <v/>
      </c>
      <c r="Q51" s="5" t="str">
        <f t="shared" si="9"/>
        <v/>
      </c>
    </row>
    <row r="52" spans="1:17" ht="15.75" x14ac:dyDescent="0.25">
      <c r="A52" s="3" t="str">
        <f>IF('Série original'!$A52&lt;&gt;"",'Série original'!$A52,"")</f>
        <v/>
      </c>
      <c r="B52" s="4" t="str">
        <f>IF('Série original'!$B52&lt;&gt;"",'Série original'!$B52,"")</f>
        <v/>
      </c>
      <c r="C52" s="5" t="str">
        <f>IF(AND('4º Saneamento'!$O52&gt;30%,'4º Saneamento'!C52&gt;='4º Saneamento'!$P52,'4º Saneamento'!C52&lt;='4º Saneamento'!$Q52,COUNT('4º Saneamento'!$C52:$L52)&gt;3,OR('4º Saneamento'!$N52&lt;&gt;'3º Saneamento'!$N52,'4º Saneamento'!$O52&lt;&gt;'3º Saneamento'!$O52,'4º Saneamento'!$P52&lt;&gt;'3º Saneamento'!$P52)),'4º Saneamento'!C52," ")</f>
        <v xml:space="preserve"> </v>
      </c>
      <c r="D52" s="5" t="str">
        <f>IF(AND('4º Saneamento'!$O52&gt;30%,'4º Saneamento'!D52&gt;='4º Saneamento'!$P52,'4º Saneamento'!D52&lt;='4º Saneamento'!$Q52,COUNT('4º Saneamento'!$C52:$L52)&gt;3,OR('4º Saneamento'!$N52&lt;&gt;'3º Saneamento'!$N52,'4º Saneamento'!$O52&lt;&gt;'3º Saneamento'!$O52,'4º Saneamento'!$P52&lt;&gt;'3º Saneamento'!$P52)),'4º Saneamento'!D52," ")</f>
        <v xml:space="preserve"> </v>
      </c>
      <c r="E52" s="5" t="str">
        <f>IF(AND('4º Saneamento'!$O52&gt;30%,'4º Saneamento'!E52&gt;='4º Saneamento'!$P52,'4º Saneamento'!E52&lt;='4º Saneamento'!$Q52,COUNT('4º Saneamento'!$C52:$L52)&gt;3,OR('4º Saneamento'!$N52&lt;&gt;'3º Saneamento'!$N52,'4º Saneamento'!$O52&lt;&gt;'3º Saneamento'!$O52,'4º Saneamento'!$P52&lt;&gt;'3º Saneamento'!$P52)),'4º Saneamento'!E52," ")</f>
        <v xml:space="preserve"> </v>
      </c>
      <c r="F52" s="5" t="str">
        <f>IF(AND('4º Saneamento'!$O52&gt;30%,'4º Saneamento'!F52&gt;='4º Saneamento'!$P52,'4º Saneamento'!F52&lt;='4º Saneamento'!$Q52,COUNT('4º Saneamento'!$C52:$L52)&gt;3,OR('4º Saneamento'!$N52&lt;&gt;'3º Saneamento'!$N52,'4º Saneamento'!$O52&lt;&gt;'3º Saneamento'!$O52,'4º Saneamento'!$P52&lt;&gt;'3º Saneamento'!$P52)),'4º Saneamento'!F52," ")</f>
        <v xml:space="preserve"> </v>
      </c>
      <c r="G52" s="5" t="str">
        <f>IF(AND('4º Saneamento'!$O52&gt;30%,'4º Saneamento'!G52&gt;='4º Saneamento'!$P52,'4º Saneamento'!G52&lt;='4º Saneamento'!$Q52,COUNT('4º Saneamento'!$C52:$L52)&gt;3,OR('4º Saneamento'!$N52&lt;&gt;'3º Saneamento'!$N52,'4º Saneamento'!$O52&lt;&gt;'3º Saneamento'!$O52,'4º Saneamento'!$P52&lt;&gt;'3º Saneamento'!$P52)),'4º Saneamento'!G52," ")</f>
        <v xml:space="preserve"> </v>
      </c>
      <c r="H52" s="5" t="str">
        <f>IF(AND('4º Saneamento'!$O52&gt;30%,'4º Saneamento'!H52&gt;='4º Saneamento'!$P52,'4º Saneamento'!H52&lt;='4º Saneamento'!$Q52,COUNT('4º Saneamento'!$C52:$L52)&gt;3,OR('4º Saneamento'!$N52&lt;&gt;'3º Saneamento'!$N52,'4º Saneamento'!$O52&lt;&gt;'3º Saneamento'!$O52,'4º Saneamento'!$P52&lt;&gt;'3º Saneamento'!$P52)),'4º Saneamento'!H52," ")</f>
        <v xml:space="preserve"> </v>
      </c>
      <c r="I52" s="5" t="str">
        <f>IF(AND('4º Saneamento'!$O52&gt;30%,'4º Saneamento'!I52&gt;='4º Saneamento'!$P52,'4º Saneamento'!I52&lt;='4º Saneamento'!$Q52,COUNT('4º Saneamento'!$C52:$L52)&gt;3,OR('4º Saneamento'!$N52&lt;&gt;'3º Saneamento'!$N52,'4º Saneamento'!$O52&lt;&gt;'3º Saneamento'!$O52,'4º Saneamento'!$P52&lt;&gt;'3º Saneamento'!$P52)),'4º Saneamento'!I52," ")</f>
        <v xml:space="preserve"> </v>
      </c>
      <c r="J52" s="5" t="str">
        <f>IF(AND('4º Saneamento'!$O52&gt;30%,'4º Saneamento'!J52&gt;='4º Saneamento'!$P52,'4º Saneamento'!J52&lt;='4º Saneamento'!$Q52,COUNT('4º Saneamento'!$C52:$L52)&gt;3,OR('4º Saneamento'!$N52&lt;&gt;'3º Saneamento'!$N52,'4º Saneamento'!$O52&lt;&gt;'3º Saneamento'!$O52,'4º Saneamento'!$P52&lt;&gt;'3º Saneamento'!$P52)),'4º Saneamento'!J52," ")</f>
        <v xml:space="preserve"> </v>
      </c>
      <c r="K52" s="5" t="str">
        <f>IF(AND('4º Saneamento'!$O52&gt;30%,'4º Saneamento'!K52&gt;='4º Saneamento'!$P52,'4º Saneamento'!K52&lt;='4º Saneamento'!$Q52,COUNT('4º Saneamento'!$C52:$L52)&gt;3,OR('4º Saneamento'!$N52&lt;&gt;'3º Saneamento'!$N52,'4º Saneamento'!$O52&lt;&gt;'3º Saneamento'!$O52,'4º Saneamento'!$P52&lt;&gt;'3º Saneamento'!$P52)),'4º Saneamento'!K52," ")</f>
        <v xml:space="preserve"> </v>
      </c>
      <c r="L52" s="5" t="str">
        <f>IF(AND('4º Saneamento'!$O52&gt;30%,'4º Saneamento'!L52&gt;='4º Saneamento'!$P52,'4º Saneamento'!L52&lt;='4º Saneamento'!$Q52,COUNT('4º Saneamento'!$C52:$L52)&gt;3,OR('4º Saneamento'!$N52&lt;&gt;'3º Saneamento'!$N52,'4º Saneamento'!$O52&lt;&gt;'3º Saneamento'!$O52,'4º Saneamento'!$P52&lt;&gt;'3º Saneamento'!$P52)),'4º Saneamento'!L52," ")</f>
        <v xml:space="preserve"> </v>
      </c>
      <c r="M52" s="44" t="str">
        <f t="shared" si="5"/>
        <v/>
      </c>
      <c r="N52" s="7" t="str">
        <f t="shared" si="6"/>
        <v/>
      </c>
      <c r="O52" s="8" t="str">
        <f t="shared" si="7"/>
        <v/>
      </c>
      <c r="P52" s="6" t="str">
        <f t="shared" si="8"/>
        <v/>
      </c>
      <c r="Q52" s="5" t="str">
        <f t="shared" si="9"/>
        <v/>
      </c>
    </row>
    <row r="53" spans="1:17" ht="15.75" x14ac:dyDescent="0.25">
      <c r="A53" s="3" t="str">
        <f>IF('Série original'!$A53&lt;&gt;"",'Série original'!$A53,"")</f>
        <v/>
      </c>
      <c r="B53" s="4" t="str">
        <f>IF('Série original'!$B53&lt;&gt;"",'Série original'!$B53,"")</f>
        <v/>
      </c>
      <c r="C53" s="5" t="str">
        <f>IF(AND('4º Saneamento'!$O53&gt;30%,'4º Saneamento'!C53&gt;='4º Saneamento'!$P53,'4º Saneamento'!C53&lt;='4º Saneamento'!$Q53,COUNT('4º Saneamento'!$C53:$L53)&gt;3,OR('4º Saneamento'!$N53&lt;&gt;'3º Saneamento'!$N53,'4º Saneamento'!$O53&lt;&gt;'3º Saneamento'!$O53,'4º Saneamento'!$P53&lt;&gt;'3º Saneamento'!$P53)),'4º Saneamento'!C53," ")</f>
        <v xml:space="preserve"> </v>
      </c>
      <c r="D53" s="5" t="str">
        <f>IF(AND('4º Saneamento'!$O53&gt;30%,'4º Saneamento'!D53&gt;='4º Saneamento'!$P53,'4º Saneamento'!D53&lt;='4º Saneamento'!$Q53,COUNT('4º Saneamento'!$C53:$L53)&gt;3,OR('4º Saneamento'!$N53&lt;&gt;'3º Saneamento'!$N53,'4º Saneamento'!$O53&lt;&gt;'3º Saneamento'!$O53,'4º Saneamento'!$P53&lt;&gt;'3º Saneamento'!$P53)),'4º Saneamento'!D53," ")</f>
        <v xml:space="preserve"> </v>
      </c>
      <c r="E53" s="5" t="str">
        <f>IF(AND('4º Saneamento'!$O53&gt;30%,'4º Saneamento'!E53&gt;='4º Saneamento'!$P53,'4º Saneamento'!E53&lt;='4º Saneamento'!$Q53,COUNT('4º Saneamento'!$C53:$L53)&gt;3,OR('4º Saneamento'!$N53&lt;&gt;'3º Saneamento'!$N53,'4º Saneamento'!$O53&lt;&gt;'3º Saneamento'!$O53,'4º Saneamento'!$P53&lt;&gt;'3º Saneamento'!$P53)),'4º Saneamento'!E53," ")</f>
        <v xml:space="preserve"> </v>
      </c>
      <c r="F53" s="5" t="str">
        <f>IF(AND('4º Saneamento'!$O53&gt;30%,'4º Saneamento'!F53&gt;='4º Saneamento'!$P53,'4º Saneamento'!F53&lt;='4º Saneamento'!$Q53,COUNT('4º Saneamento'!$C53:$L53)&gt;3,OR('4º Saneamento'!$N53&lt;&gt;'3º Saneamento'!$N53,'4º Saneamento'!$O53&lt;&gt;'3º Saneamento'!$O53,'4º Saneamento'!$P53&lt;&gt;'3º Saneamento'!$P53)),'4º Saneamento'!F53," ")</f>
        <v xml:space="preserve"> </v>
      </c>
      <c r="G53" s="5" t="str">
        <f>IF(AND('4º Saneamento'!$O53&gt;30%,'4º Saneamento'!G53&gt;='4º Saneamento'!$P53,'4º Saneamento'!G53&lt;='4º Saneamento'!$Q53,COUNT('4º Saneamento'!$C53:$L53)&gt;3,OR('4º Saneamento'!$N53&lt;&gt;'3º Saneamento'!$N53,'4º Saneamento'!$O53&lt;&gt;'3º Saneamento'!$O53,'4º Saneamento'!$P53&lt;&gt;'3º Saneamento'!$P53)),'4º Saneamento'!G53," ")</f>
        <v xml:space="preserve"> </v>
      </c>
      <c r="H53" s="5" t="str">
        <f>IF(AND('4º Saneamento'!$O53&gt;30%,'4º Saneamento'!H53&gt;='4º Saneamento'!$P53,'4º Saneamento'!H53&lt;='4º Saneamento'!$Q53,COUNT('4º Saneamento'!$C53:$L53)&gt;3,OR('4º Saneamento'!$N53&lt;&gt;'3º Saneamento'!$N53,'4º Saneamento'!$O53&lt;&gt;'3º Saneamento'!$O53,'4º Saneamento'!$P53&lt;&gt;'3º Saneamento'!$P53)),'4º Saneamento'!H53," ")</f>
        <v xml:space="preserve"> </v>
      </c>
      <c r="I53" s="5" t="str">
        <f>IF(AND('4º Saneamento'!$O53&gt;30%,'4º Saneamento'!I53&gt;='4º Saneamento'!$P53,'4º Saneamento'!I53&lt;='4º Saneamento'!$Q53,COUNT('4º Saneamento'!$C53:$L53)&gt;3,OR('4º Saneamento'!$N53&lt;&gt;'3º Saneamento'!$N53,'4º Saneamento'!$O53&lt;&gt;'3º Saneamento'!$O53,'4º Saneamento'!$P53&lt;&gt;'3º Saneamento'!$P53)),'4º Saneamento'!I53," ")</f>
        <v xml:space="preserve"> </v>
      </c>
      <c r="J53" s="5" t="str">
        <f>IF(AND('4º Saneamento'!$O53&gt;30%,'4º Saneamento'!J53&gt;='4º Saneamento'!$P53,'4º Saneamento'!J53&lt;='4º Saneamento'!$Q53,COUNT('4º Saneamento'!$C53:$L53)&gt;3,OR('4º Saneamento'!$N53&lt;&gt;'3º Saneamento'!$N53,'4º Saneamento'!$O53&lt;&gt;'3º Saneamento'!$O53,'4º Saneamento'!$P53&lt;&gt;'3º Saneamento'!$P53)),'4º Saneamento'!J53," ")</f>
        <v xml:space="preserve"> </v>
      </c>
      <c r="K53" s="5" t="str">
        <f>IF(AND('4º Saneamento'!$O53&gt;30%,'4º Saneamento'!K53&gt;='4º Saneamento'!$P53,'4º Saneamento'!K53&lt;='4º Saneamento'!$Q53,COUNT('4º Saneamento'!$C53:$L53)&gt;3,OR('4º Saneamento'!$N53&lt;&gt;'3º Saneamento'!$N53,'4º Saneamento'!$O53&lt;&gt;'3º Saneamento'!$O53,'4º Saneamento'!$P53&lt;&gt;'3º Saneamento'!$P53)),'4º Saneamento'!K53," ")</f>
        <v xml:space="preserve"> </v>
      </c>
      <c r="L53" s="5" t="str">
        <f>IF(AND('4º Saneamento'!$O53&gt;30%,'4º Saneamento'!L53&gt;='4º Saneamento'!$P53,'4º Saneamento'!L53&lt;='4º Saneamento'!$Q53,COUNT('4º Saneamento'!$C53:$L53)&gt;3,OR('4º Saneamento'!$N53&lt;&gt;'3º Saneamento'!$N53,'4º Saneamento'!$O53&lt;&gt;'3º Saneamento'!$O53,'4º Saneamento'!$P53&lt;&gt;'3º Saneamento'!$P53)),'4º Saneamento'!L53," ")</f>
        <v xml:space="preserve"> </v>
      </c>
      <c r="M53" s="44" t="str">
        <f t="shared" si="5"/>
        <v/>
      </c>
      <c r="N53" s="7" t="str">
        <f t="shared" si="6"/>
        <v/>
      </c>
      <c r="O53" s="8" t="str">
        <f t="shared" si="7"/>
        <v/>
      </c>
      <c r="P53" s="6" t="str">
        <f t="shared" si="8"/>
        <v/>
      </c>
      <c r="Q53" s="5" t="str">
        <f t="shared" si="9"/>
        <v/>
      </c>
    </row>
    <row r="54" spans="1:17" ht="15.6" customHeight="1" x14ac:dyDescent="0.25">
      <c r="A54" s="3" t="str">
        <f>IF('Série original'!$A54&lt;&gt;"",'Série original'!$A54,"")</f>
        <v/>
      </c>
      <c r="B54" s="4" t="str">
        <f>IF('Série original'!$B54&lt;&gt;"",'Série original'!$B54,"")</f>
        <v/>
      </c>
      <c r="C54" s="5" t="str">
        <f>IF(AND('4º Saneamento'!$O54&gt;30%,'4º Saneamento'!C54&gt;='4º Saneamento'!$P54,'4º Saneamento'!C54&lt;='4º Saneamento'!$Q54,COUNT('4º Saneamento'!$C54:$L54)&gt;3,OR('4º Saneamento'!$N54&lt;&gt;'3º Saneamento'!$N54,'4º Saneamento'!$O54&lt;&gt;'3º Saneamento'!$O54,'4º Saneamento'!$P54&lt;&gt;'3º Saneamento'!$P54)),'4º Saneamento'!C54," ")</f>
        <v xml:space="preserve"> </v>
      </c>
      <c r="D54" s="5" t="str">
        <f>IF(AND('4º Saneamento'!$O54&gt;30%,'4º Saneamento'!D54&gt;='4º Saneamento'!$P54,'4º Saneamento'!D54&lt;='4º Saneamento'!$Q54,COUNT('4º Saneamento'!$C54:$L54)&gt;3,OR('4º Saneamento'!$N54&lt;&gt;'3º Saneamento'!$N54,'4º Saneamento'!$O54&lt;&gt;'3º Saneamento'!$O54,'4º Saneamento'!$P54&lt;&gt;'3º Saneamento'!$P54)),'4º Saneamento'!D54," ")</f>
        <v xml:space="preserve"> </v>
      </c>
      <c r="E54" s="5" t="str">
        <f>IF(AND('4º Saneamento'!$O54&gt;30%,'4º Saneamento'!E54&gt;='4º Saneamento'!$P54,'4º Saneamento'!E54&lt;='4º Saneamento'!$Q54,COUNT('4º Saneamento'!$C54:$L54)&gt;3,OR('4º Saneamento'!$N54&lt;&gt;'3º Saneamento'!$N54,'4º Saneamento'!$O54&lt;&gt;'3º Saneamento'!$O54,'4º Saneamento'!$P54&lt;&gt;'3º Saneamento'!$P54)),'4º Saneamento'!E54," ")</f>
        <v xml:space="preserve"> </v>
      </c>
      <c r="F54" s="5" t="str">
        <f>IF(AND('4º Saneamento'!$O54&gt;30%,'4º Saneamento'!F54&gt;='4º Saneamento'!$P54,'4º Saneamento'!F54&lt;='4º Saneamento'!$Q54,COUNT('4º Saneamento'!$C54:$L54)&gt;3,OR('4º Saneamento'!$N54&lt;&gt;'3º Saneamento'!$N54,'4º Saneamento'!$O54&lt;&gt;'3º Saneamento'!$O54,'4º Saneamento'!$P54&lt;&gt;'3º Saneamento'!$P54)),'4º Saneamento'!F54," ")</f>
        <v xml:space="preserve"> </v>
      </c>
      <c r="G54" s="5" t="str">
        <f>IF(AND('4º Saneamento'!$O54&gt;30%,'4º Saneamento'!G54&gt;='4º Saneamento'!$P54,'4º Saneamento'!G54&lt;='4º Saneamento'!$Q54,COUNT('4º Saneamento'!$C54:$L54)&gt;3,OR('4º Saneamento'!$N54&lt;&gt;'3º Saneamento'!$N54,'4º Saneamento'!$O54&lt;&gt;'3º Saneamento'!$O54,'4º Saneamento'!$P54&lt;&gt;'3º Saneamento'!$P54)),'4º Saneamento'!G54," ")</f>
        <v xml:space="preserve"> </v>
      </c>
      <c r="H54" s="5" t="str">
        <f>IF(AND('4º Saneamento'!$O54&gt;30%,'4º Saneamento'!H54&gt;='4º Saneamento'!$P54,'4º Saneamento'!H54&lt;='4º Saneamento'!$Q54,COUNT('4º Saneamento'!$C54:$L54)&gt;3,OR('4º Saneamento'!$N54&lt;&gt;'3º Saneamento'!$N54,'4º Saneamento'!$O54&lt;&gt;'3º Saneamento'!$O54,'4º Saneamento'!$P54&lt;&gt;'3º Saneamento'!$P54)),'4º Saneamento'!H54," ")</f>
        <v xml:space="preserve"> </v>
      </c>
      <c r="I54" s="5" t="str">
        <f>IF(AND('4º Saneamento'!$O54&gt;30%,'4º Saneamento'!I54&gt;='4º Saneamento'!$P54,'4º Saneamento'!I54&lt;='4º Saneamento'!$Q54,COUNT('4º Saneamento'!$C54:$L54)&gt;3,OR('4º Saneamento'!$N54&lt;&gt;'3º Saneamento'!$N54,'4º Saneamento'!$O54&lt;&gt;'3º Saneamento'!$O54,'4º Saneamento'!$P54&lt;&gt;'3º Saneamento'!$P54)),'4º Saneamento'!I54," ")</f>
        <v xml:space="preserve"> </v>
      </c>
      <c r="J54" s="5" t="str">
        <f>IF(AND('4º Saneamento'!$O54&gt;30%,'4º Saneamento'!J54&gt;='4º Saneamento'!$P54,'4º Saneamento'!J54&lt;='4º Saneamento'!$Q54,COUNT('4º Saneamento'!$C54:$L54)&gt;3,OR('4º Saneamento'!$N54&lt;&gt;'3º Saneamento'!$N54,'4º Saneamento'!$O54&lt;&gt;'3º Saneamento'!$O54,'4º Saneamento'!$P54&lt;&gt;'3º Saneamento'!$P54)),'4º Saneamento'!J54," ")</f>
        <v xml:space="preserve"> </v>
      </c>
      <c r="K54" s="5" t="str">
        <f>IF(AND('4º Saneamento'!$O54&gt;30%,'4º Saneamento'!K54&gt;='4º Saneamento'!$P54,'4º Saneamento'!K54&lt;='4º Saneamento'!$Q54,COUNT('4º Saneamento'!$C54:$L54)&gt;3,OR('4º Saneamento'!$N54&lt;&gt;'3º Saneamento'!$N54,'4º Saneamento'!$O54&lt;&gt;'3º Saneamento'!$O54,'4º Saneamento'!$P54&lt;&gt;'3º Saneamento'!$P54)),'4º Saneamento'!K54," ")</f>
        <v xml:space="preserve"> </v>
      </c>
      <c r="L54" s="5" t="str">
        <f>IF(AND('4º Saneamento'!$O54&gt;30%,'4º Saneamento'!L54&gt;='4º Saneamento'!$P54,'4º Saneamento'!L54&lt;='4º Saneamento'!$Q54,COUNT('4º Saneamento'!$C54:$L54)&gt;3,OR('4º Saneamento'!$N54&lt;&gt;'3º Saneamento'!$N54,'4º Saneamento'!$O54&lt;&gt;'3º Saneamento'!$O54,'4º Saneamento'!$P54&lt;&gt;'3º Saneamento'!$P54)),'4º Saneamento'!L54," ")</f>
        <v xml:space="preserve"> </v>
      </c>
      <c r="M54" s="44" t="str">
        <f t="shared" ref="M54:M117" si="10">IFERROR(AVERAGE(C54:L54),"")</f>
        <v/>
      </c>
      <c r="N54" s="7" t="str">
        <f t="shared" ref="N54:N117" si="11">IFERROR(STDEV(C54:L54),"")</f>
        <v/>
      </c>
      <c r="O54" s="8" t="str">
        <f t="shared" ref="O54:O117" si="12">IFERROR(STDEV(C54:L54)/AVERAGE(C54:L54),"")</f>
        <v/>
      </c>
      <c r="P54" s="6" t="str">
        <f t="shared" ref="P54:P117" si="13">IFERROR(M54-N54,"")</f>
        <v/>
      </c>
      <c r="Q54" s="5" t="str">
        <f t="shared" ref="Q54:Q117" si="14">IFERROR(M54+N54,"")</f>
        <v/>
      </c>
    </row>
    <row r="55" spans="1:17" ht="12.75" customHeight="1" x14ac:dyDescent="0.25">
      <c r="A55" s="3" t="str">
        <f>IF('Série original'!$A55&lt;&gt;"",'Série original'!$A55,"")</f>
        <v/>
      </c>
      <c r="B55" s="4" t="str">
        <f>IF('Série original'!$B55&lt;&gt;"",'Série original'!$B55,"")</f>
        <v/>
      </c>
      <c r="C55" s="5" t="str">
        <f>IF(AND('4º Saneamento'!$O55&gt;30%,'4º Saneamento'!C55&gt;='4º Saneamento'!$P55,'4º Saneamento'!C55&lt;='4º Saneamento'!$Q55,COUNT('4º Saneamento'!$C55:$L55)&gt;3,OR('4º Saneamento'!$N55&lt;&gt;'3º Saneamento'!$N55,'4º Saneamento'!$O55&lt;&gt;'3º Saneamento'!$O55,'4º Saneamento'!$P55&lt;&gt;'3º Saneamento'!$P55)),'4º Saneamento'!C55," ")</f>
        <v xml:space="preserve"> </v>
      </c>
      <c r="D55" s="5" t="str">
        <f>IF(AND('4º Saneamento'!$O55&gt;30%,'4º Saneamento'!D55&gt;='4º Saneamento'!$P55,'4º Saneamento'!D55&lt;='4º Saneamento'!$Q55,COUNT('4º Saneamento'!$C55:$L55)&gt;3,OR('4º Saneamento'!$N55&lt;&gt;'3º Saneamento'!$N55,'4º Saneamento'!$O55&lt;&gt;'3º Saneamento'!$O55,'4º Saneamento'!$P55&lt;&gt;'3º Saneamento'!$P55)),'4º Saneamento'!D55," ")</f>
        <v xml:space="preserve"> </v>
      </c>
      <c r="E55" s="5" t="str">
        <f>IF(AND('4º Saneamento'!$O55&gt;30%,'4º Saneamento'!E55&gt;='4º Saneamento'!$P55,'4º Saneamento'!E55&lt;='4º Saneamento'!$Q55,COUNT('4º Saneamento'!$C55:$L55)&gt;3,OR('4º Saneamento'!$N55&lt;&gt;'3º Saneamento'!$N55,'4º Saneamento'!$O55&lt;&gt;'3º Saneamento'!$O55,'4º Saneamento'!$P55&lt;&gt;'3º Saneamento'!$P55)),'4º Saneamento'!E55," ")</f>
        <v xml:space="preserve"> </v>
      </c>
      <c r="F55" s="5" t="str">
        <f>IF(AND('4º Saneamento'!$O55&gt;30%,'4º Saneamento'!F55&gt;='4º Saneamento'!$P55,'4º Saneamento'!F55&lt;='4º Saneamento'!$Q55,COUNT('4º Saneamento'!$C55:$L55)&gt;3,OR('4º Saneamento'!$N55&lt;&gt;'3º Saneamento'!$N55,'4º Saneamento'!$O55&lt;&gt;'3º Saneamento'!$O55,'4º Saneamento'!$P55&lt;&gt;'3º Saneamento'!$P55)),'4º Saneamento'!F55," ")</f>
        <v xml:space="preserve"> </v>
      </c>
      <c r="G55" s="5" t="str">
        <f>IF(AND('4º Saneamento'!$O55&gt;30%,'4º Saneamento'!G55&gt;='4º Saneamento'!$P55,'4º Saneamento'!G55&lt;='4º Saneamento'!$Q55,COUNT('4º Saneamento'!$C55:$L55)&gt;3,OR('4º Saneamento'!$N55&lt;&gt;'3º Saneamento'!$N55,'4º Saneamento'!$O55&lt;&gt;'3º Saneamento'!$O55,'4º Saneamento'!$P55&lt;&gt;'3º Saneamento'!$P55)),'4º Saneamento'!G55," ")</f>
        <v xml:space="preserve"> </v>
      </c>
      <c r="H55" s="5" t="str">
        <f>IF(AND('4º Saneamento'!$O55&gt;30%,'4º Saneamento'!H55&gt;='4º Saneamento'!$P55,'4º Saneamento'!H55&lt;='4º Saneamento'!$Q55,COUNT('4º Saneamento'!$C55:$L55)&gt;3,OR('4º Saneamento'!$N55&lt;&gt;'3º Saneamento'!$N55,'4º Saneamento'!$O55&lt;&gt;'3º Saneamento'!$O55,'4º Saneamento'!$P55&lt;&gt;'3º Saneamento'!$P55)),'4º Saneamento'!H55," ")</f>
        <v xml:space="preserve"> </v>
      </c>
      <c r="I55" s="5" t="str">
        <f>IF(AND('4º Saneamento'!$O55&gt;30%,'4º Saneamento'!I55&gt;='4º Saneamento'!$P55,'4º Saneamento'!I55&lt;='4º Saneamento'!$Q55,COUNT('4º Saneamento'!$C55:$L55)&gt;3,OR('4º Saneamento'!$N55&lt;&gt;'3º Saneamento'!$N55,'4º Saneamento'!$O55&lt;&gt;'3º Saneamento'!$O55,'4º Saneamento'!$P55&lt;&gt;'3º Saneamento'!$P55)),'4º Saneamento'!I55," ")</f>
        <v xml:space="preserve"> </v>
      </c>
      <c r="J55" s="5" t="str">
        <f>IF(AND('4º Saneamento'!$O55&gt;30%,'4º Saneamento'!J55&gt;='4º Saneamento'!$P55,'4º Saneamento'!J55&lt;='4º Saneamento'!$Q55,COUNT('4º Saneamento'!$C55:$L55)&gt;3,OR('4º Saneamento'!$N55&lt;&gt;'3º Saneamento'!$N55,'4º Saneamento'!$O55&lt;&gt;'3º Saneamento'!$O55,'4º Saneamento'!$P55&lt;&gt;'3º Saneamento'!$P55)),'4º Saneamento'!J55," ")</f>
        <v xml:space="preserve"> </v>
      </c>
      <c r="K55" s="5" t="str">
        <f>IF(AND('4º Saneamento'!$O55&gt;30%,'4º Saneamento'!K55&gt;='4º Saneamento'!$P55,'4º Saneamento'!K55&lt;='4º Saneamento'!$Q55,COUNT('4º Saneamento'!$C55:$L55)&gt;3,OR('4º Saneamento'!$N55&lt;&gt;'3º Saneamento'!$N55,'4º Saneamento'!$O55&lt;&gt;'3º Saneamento'!$O55,'4º Saneamento'!$P55&lt;&gt;'3º Saneamento'!$P55)),'4º Saneamento'!K55," ")</f>
        <v xml:space="preserve"> </v>
      </c>
      <c r="L55" s="5" t="str">
        <f>IF(AND('4º Saneamento'!$O55&gt;30%,'4º Saneamento'!L55&gt;='4º Saneamento'!$P55,'4º Saneamento'!L55&lt;='4º Saneamento'!$Q55,COUNT('4º Saneamento'!$C55:$L55)&gt;3,OR('4º Saneamento'!$N55&lt;&gt;'3º Saneamento'!$N55,'4º Saneamento'!$O55&lt;&gt;'3º Saneamento'!$O55,'4º Saneamento'!$P55&lt;&gt;'3º Saneamento'!$P55)),'4º Saneamento'!L55," ")</f>
        <v xml:space="preserve"> </v>
      </c>
      <c r="M55" s="44" t="str">
        <f t="shared" si="10"/>
        <v/>
      </c>
      <c r="N55" s="7" t="str">
        <f t="shared" si="11"/>
        <v/>
      </c>
      <c r="O55" s="8" t="str">
        <f t="shared" si="12"/>
        <v/>
      </c>
      <c r="P55" s="6" t="str">
        <f t="shared" si="13"/>
        <v/>
      </c>
      <c r="Q55" s="5" t="str">
        <f t="shared" si="14"/>
        <v/>
      </c>
    </row>
    <row r="56" spans="1:17" ht="12.75" customHeight="1" x14ac:dyDescent="0.25">
      <c r="A56" s="3" t="str">
        <f>IF('Série original'!$A56&lt;&gt;"",'Série original'!$A56,"")</f>
        <v/>
      </c>
      <c r="B56" s="4" t="str">
        <f>IF('Série original'!$B56&lt;&gt;"",'Série original'!$B56,"")</f>
        <v/>
      </c>
      <c r="C56" s="5" t="str">
        <f>IF(AND('4º Saneamento'!$O56&gt;30%,'4º Saneamento'!C56&gt;='4º Saneamento'!$P56,'4º Saneamento'!C56&lt;='4º Saneamento'!$Q56,COUNT('4º Saneamento'!$C56:$L56)&gt;3,OR('4º Saneamento'!$N56&lt;&gt;'3º Saneamento'!$N56,'4º Saneamento'!$O56&lt;&gt;'3º Saneamento'!$O56,'4º Saneamento'!$P56&lt;&gt;'3º Saneamento'!$P56)),'4º Saneamento'!C56," ")</f>
        <v xml:space="preserve"> </v>
      </c>
      <c r="D56" s="5" t="str">
        <f>IF(AND('4º Saneamento'!$O56&gt;30%,'4º Saneamento'!D56&gt;='4º Saneamento'!$P56,'4º Saneamento'!D56&lt;='4º Saneamento'!$Q56,COUNT('4º Saneamento'!$C56:$L56)&gt;3,OR('4º Saneamento'!$N56&lt;&gt;'3º Saneamento'!$N56,'4º Saneamento'!$O56&lt;&gt;'3º Saneamento'!$O56,'4º Saneamento'!$P56&lt;&gt;'3º Saneamento'!$P56)),'4º Saneamento'!D56," ")</f>
        <v xml:space="preserve"> </v>
      </c>
      <c r="E56" s="5" t="str">
        <f>IF(AND('4º Saneamento'!$O56&gt;30%,'4º Saneamento'!E56&gt;='4º Saneamento'!$P56,'4º Saneamento'!E56&lt;='4º Saneamento'!$Q56,COUNT('4º Saneamento'!$C56:$L56)&gt;3,OR('4º Saneamento'!$N56&lt;&gt;'3º Saneamento'!$N56,'4º Saneamento'!$O56&lt;&gt;'3º Saneamento'!$O56,'4º Saneamento'!$P56&lt;&gt;'3º Saneamento'!$P56)),'4º Saneamento'!E56," ")</f>
        <v xml:space="preserve"> </v>
      </c>
      <c r="F56" s="5" t="str">
        <f>IF(AND('4º Saneamento'!$O56&gt;30%,'4º Saneamento'!F56&gt;='4º Saneamento'!$P56,'4º Saneamento'!F56&lt;='4º Saneamento'!$Q56,COUNT('4º Saneamento'!$C56:$L56)&gt;3,OR('4º Saneamento'!$N56&lt;&gt;'3º Saneamento'!$N56,'4º Saneamento'!$O56&lt;&gt;'3º Saneamento'!$O56,'4º Saneamento'!$P56&lt;&gt;'3º Saneamento'!$P56)),'4º Saneamento'!F56," ")</f>
        <v xml:space="preserve"> </v>
      </c>
      <c r="G56" s="5" t="str">
        <f>IF(AND('4º Saneamento'!$O56&gt;30%,'4º Saneamento'!G56&gt;='4º Saneamento'!$P56,'4º Saneamento'!G56&lt;='4º Saneamento'!$Q56,COUNT('4º Saneamento'!$C56:$L56)&gt;3,OR('4º Saneamento'!$N56&lt;&gt;'3º Saneamento'!$N56,'4º Saneamento'!$O56&lt;&gt;'3º Saneamento'!$O56,'4º Saneamento'!$P56&lt;&gt;'3º Saneamento'!$P56)),'4º Saneamento'!G56," ")</f>
        <v xml:space="preserve"> </v>
      </c>
      <c r="H56" s="5" t="str">
        <f>IF(AND('4º Saneamento'!$O56&gt;30%,'4º Saneamento'!H56&gt;='4º Saneamento'!$P56,'4º Saneamento'!H56&lt;='4º Saneamento'!$Q56,COUNT('4º Saneamento'!$C56:$L56)&gt;3,OR('4º Saneamento'!$N56&lt;&gt;'3º Saneamento'!$N56,'4º Saneamento'!$O56&lt;&gt;'3º Saneamento'!$O56,'4º Saneamento'!$P56&lt;&gt;'3º Saneamento'!$P56)),'4º Saneamento'!H56," ")</f>
        <v xml:space="preserve"> </v>
      </c>
      <c r="I56" s="5" t="str">
        <f>IF(AND('4º Saneamento'!$O56&gt;30%,'4º Saneamento'!I56&gt;='4º Saneamento'!$P56,'4º Saneamento'!I56&lt;='4º Saneamento'!$Q56,COUNT('4º Saneamento'!$C56:$L56)&gt;3,OR('4º Saneamento'!$N56&lt;&gt;'3º Saneamento'!$N56,'4º Saneamento'!$O56&lt;&gt;'3º Saneamento'!$O56,'4º Saneamento'!$P56&lt;&gt;'3º Saneamento'!$P56)),'4º Saneamento'!I56," ")</f>
        <v xml:space="preserve"> </v>
      </c>
      <c r="J56" s="5" t="str">
        <f>IF(AND('4º Saneamento'!$O56&gt;30%,'4º Saneamento'!J56&gt;='4º Saneamento'!$P56,'4º Saneamento'!J56&lt;='4º Saneamento'!$Q56,COUNT('4º Saneamento'!$C56:$L56)&gt;3,OR('4º Saneamento'!$N56&lt;&gt;'3º Saneamento'!$N56,'4º Saneamento'!$O56&lt;&gt;'3º Saneamento'!$O56,'4º Saneamento'!$P56&lt;&gt;'3º Saneamento'!$P56)),'4º Saneamento'!J56," ")</f>
        <v xml:space="preserve"> </v>
      </c>
      <c r="K56" s="5" t="str">
        <f>IF(AND('4º Saneamento'!$O56&gt;30%,'4º Saneamento'!K56&gt;='4º Saneamento'!$P56,'4º Saneamento'!K56&lt;='4º Saneamento'!$Q56,COUNT('4º Saneamento'!$C56:$L56)&gt;3,OR('4º Saneamento'!$N56&lt;&gt;'3º Saneamento'!$N56,'4º Saneamento'!$O56&lt;&gt;'3º Saneamento'!$O56,'4º Saneamento'!$P56&lt;&gt;'3º Saneamento'!$P56)),'4º Saneamento'!K56," ")</f>
        <v xml:space="preserve"> </v>
      </c>
      <c r="L56" s="5" t="str">
        <f>IF(AND('4º Saneamento'!$O56&gt;30%,'4º Saneamento'!L56&gt;='4º Saneamento'!$P56,'4º Saneamento'!L56&lt;='4º Saneamento'!$Q56,COUNT('4º Saneamento'!$C56:$L56)&gt;3,OR('4º Saneamento'!$N56&lt;&gt;'3º Saneamento'!$N56,'4º Saneamento'!$O56&lt;&gt;'3º Saneamento'!$O56,'4º Saneamento'!$P56&lt;&gt;'3º Saneamento'!$P56)),'4º Saneamento'!L56," ")</f>
        <v xml:space="preserve"> </v>
      </c>
      <c r="M56" s="44" t="str">
        <f t="shared" si="10"/>
        <v/>
      </c>
      <c r="N56" s="7" t="str">
        <f t="shared" si="11"/>
        <v/>
      </c>
      <c r="O56" s="8" t="str">
        <f t="shared" si="12"/>
        <v/>
      </c>
      <c r="P56" s="6" t="str">
        <f t="shared" si="13"/>
        <v/>
      </c>
      <c r="Q56" s="5" t="str">
        <f t="shared" si="14"/>
        <v/>
      </c>
    </row>
    <row r="57" spans="1:17" ht="12.75" customHeight="1" x14ac:dyDescent="0.25">
      <c r="A57" s="3" t="str">
        <f>IF('Série original'!$A57&lt;&gt;"",'Série original'!$A57,"")</f>
        <v/>
      </c>
      <c r="B57" s="4" t="str">
        <f>IF('Série original'!$B57&lt;&gt;"",'Série original'!$B57,"")</f>
        <v/>
      </c>
      <c r="C57" s="5" t="str">
        <f>IF(AND('4º Saneamento'!$O57&gt;30%,'4º Saneamento'!C57&gt;='4º Saneamento'!$P57,'4º Saneamento'!C57&lt;='4º Saneamento'!$Q57,COUNT('4º Saneamento'!$C57:$L57)&gt;3,OR('4º Saneamento'!$N57&lt;&gt;'3º Saneamento'!$N57,'4º Saneamento'!$O57&lt;&gt;'3º Saneamento'!$O57,'4º Saneamento'!$P57&lt;&gt;'3º Saneamento'!$P57)),'4º Saneamento'!C57," ")</f>
        <v xml:space="preserve"> </v>
      </c>
      <c r="D57" s="5" t="str">
        <f>IF(AND('4º Saneamento'!$O57&gt;30%,'4º Saneamento'!D57&gt;='4º Saneamento'!$P57,'4º Saneamento'!D57&lt;='4º Saneamento'!$Q57,COUNT('4º Saneamento'!$C57:$L57)&gt;3,OR('4º Saneamento'!$N57&lt;&gt;'3º Saneamento'!$N57,'4º Saneamento'!$O57&lt;&gt;'3º Saneamento'!$O57,'4º Saneamento'!$P57&lt;&gt;'3º Saneamento'!$P57)),'4º Saneamento'!D57," ")</f>
        <v xml:space="preserve"> </v>
      </c>
      <c r="E57" s="5" t="str">
        <f>IF(AND('4º Saneamento'!$O57&gt;30%,'4º Saneamento'!E57&gt;='4º Saneamento'!$P57,'4º Saneamento'!E57&lt;='4º Saneamento'!$Q57,COUNT('4º Saneamento'!$C57:$L57)&gt;3,OR('4º Saneamento'!$N57&lt;&gt;'3º Saneamento'!$N57,'4º Saneamento'!$O57&lt;&gt;'3º Saneamento'!$O57,'4º Saneamento'!$P57&lt;&gt;'3º Saneamento'!$P57)),'4º Saneamento'!E57," ")</f>
        <v xml:space="preserve"> </v>
      </c>
      <c r="F57" s="5" t="str">
        <f>IF(AND('4º Saneamento'!$O57&gt;30%,'4º Saneamento'!F57&gt;='4º Saneamento'!$P57,'4º Saneamento'!F57&lt;='4º Saneamento'!$Q57,COUNT('4º Saneamento'!$C57:$L57)&gt;3,OR('4º Saneamento'!$N57&lt;&gt;'3º Saneamento'!$N57,'4º Saneamento'!$O57&lt;&gt;'3º Saneamento'!$O57,'4º Saneamento'!$P57&lt;&gt;'3º Saneamento'!$P57)),'4º Saneamento'!F57," ")</f>
        <v xml:space="preserve"> </v>
      </c>
      <c r="G57" s="5" t="str">
        <f>IF(AND('4º Saneamento'!$O57&gt;30%,'4º Saneamento'!G57&gt;='4º Saneamento'!$P57,'4º Saneamento'!G57&lt;='4º Saneamento'!$Q57,COUNT('4º Saneamento'!$C57:$L57)&gt;3,OR('4º Saneamento'!$N57&lt;&gt;'3º Saneamento'!$N57,'4º Saneamento'!$O57&lt;&gt;'3º Saneamento'!$O57,'4º Saneamento'!$P57&lt;&gt;'3º Saneamento'!$P57)),'4º Saneamento'!G57," ")</f>
        <v xml:space="preserve"> </v>
      </c>
      <c r="H57" s="5" t="str">
        <f>IF(AND('4º Saneamento'!$O57&gt;30%,'4º Saneamento'!H57&gt;='4º Saneamento'!$P57,'4º Saneamento'!H57&lt;='4º Saneamento'!$Q57,COUNT('4º Saneamento'!$C57:$L57)&gt;3,OR('4º Saneamento'!$N57&lt;&gt;'3º Saneamento'!$N57,'4º Saneamento'!$O57&lt;&gt;'3º Saneamento'!$O57,'4º Saneamento'!$P57&lt;&gt;'3º Saneamento'!$P57)),'4º Saneamento'!H57," ")</f>
        <v xml:space="preserve"> </v>
      </c>
      <c r="I57" s="5" t="str">
        <f>IF(AND('4º Saneamento'!$O57&gt;30%,'4º Saneamento'!I57&gt;='4º Saneamento'!$P57,'4º Saneamento'!I57&lt;='4º Saneamento'!$Q57,COUNT('4º Saneamento'!$C57:$L57)&gt;3,OR('4º Saneamento'!$N57&lt;&gt;'3º Saneamento'!$N57,'4º Saneamento'!$O57&lt;&gt;'3º Saneamento'!$O57,'4º Saneamento'!$P57&lt;&gt;'3º Saneamento'!$P57)),'4º Saneamento'!I57," ")</f>
        <v xml:space="preserve"> </v>
      </c>
      <c r="J57" s="5" t="str">
        <f>IF(AND('4º Saneamento'!$O57&gt;30%,'4º Saneamento'!J57&gt;='4º Saneamento'!$P57,'4º Saneamento'!J57&lt;='4º Saneamento'!$Q57,COUNT('4º Saneamento'!$C57:$L57)&gt;3,OR('4º Saneamento'!$N57&lt;&gt;'3º Saneamento'!$N57,'4º Saneamento'!$O57&lt;&gt;'3º Saneamento'!$O57,'4º Saneamento'!$P57&lt;&gt;'3º Saneamento'!$P57)),'4º Saneamento'!J57," ")</f>
        <v xml:space="preserve"> </v>
      </c>
      <c r="K57" s="5" t="str">
        <f>IF(AND('4º Saneamento'!$O57&gt;30%,'4º Saneamento'!K57&gt;='4º Saneamento'!$P57,'4º Saneamento'!K57&lt;='4º Saneamento'!$Q57,COUNT('4º Saneamento'!$C57:$L57)&gt;3,OR('4º Saneamento'!$N57&lt;&gt;'3º Saneamento'!$N57,'4º Saneamento'!$O57&lt;&gt;'3º Saneamento'!$O57,'4º Saneamento'!$P57&lt;&gt;'3º Saneamento'!$P57)),'4º Saneamento'!K57," ")</f>
        <v xml:space="preserve"> </v>
      </c>
      <c r="L57" s="5" t="str">
        <f>IF(AND('4º Saneamento'!$O57&gt;30%,'4º Saneamento'!L57&gt;='4º Saneamento'!$P57,'4º Saneamento'!L57&lt;='4º Saneamento'!$Q57,COUNT('4º Saneamento'!$C57:$L57)&gt;3,OR('4º Saneamento'!$N57&lt;&gt;'3º Saneamento'!$N57,'4º Saneamento'!$O57&lt;&gt;'3º Saneamento'!$O57,'4º Saneamento'!$P57&lt;&gt;'3º Saneamento'!$P57)),'4º Saneamento'!L57," ")</f>
        <v xml:space="preserve"> </v>
      </c>
      <c r="M57" s="44" t="str">
        <f t="shared" si="10"/>
        <v/>
      </c>
      <c r="N57" s="7" t="str">
        <f t="shared" si="11"/>
        <v/>
      </c>
      <c r="O57" s="8" t="str">
        <f t="shared" si="12"/>
        <v/>
      </c>
      <c r="P57" s="6" t="str">
        <f t="shared" si="13"/>
        <v/>
      </c>
      <c r="Q57" s="5" t="str">
        <f t="shared" si="14"/>
        <v/>
      </c>
    </row>
    <row r="58" spans="1:17" ht="12.75" customHeight="1" x14ac:dyDescent="0.25">
      <c r="A58" s="3" t="str">
        <f>IF('Série original'!$A58&lt;&gt;"",'Série original'!$A58,"")</f>
        <v/>
      </c>
      <c r="B58" s="4" t="str">
        <f>IF('Série original'!$B58&lt;&gt;"",'Série original'!$B58,"")</f>
        <v/>
      </c>
      <c r="C58" s="5" t="str">
        <f>IF(AND('4º Saneamento'!$O58&gt;30%,'4º Saneamento'!C58&gt;='4º Saneamento'!$P58,'4º Saneamento'!C58&lt;='4º Saneamento'!$Q58,COUNT('4º Saneamento'!$C58:$L58)&gt;3,OR('4º Saneamento'!$N58&lt;&gt;'3º Saneamento'!$N58,'4º Saneamento'!$O58&lt;&gt;'3º Saneamento'!$O58,'4º Saneamento'!$P58&lt;&gt;'3º Saneamento'!$P58)),'4º Saneamento'!C58," ")</f>
        <v xml:space="preserve"> </v>
      </c>
      <c r="D58" s="5" t="str">
        <f>IF(AND('4º Saneamento'!$O58&gt;30%,'4º Saneamento'!D58&gt;='4º Saneamento'!$P58,'4º Saneamento'!D58&lt;='4º Saneamento'!$Q58,COUNT('4º Saneamento'!$C58:$L58)&gt;3,OR('4º Saneamento'!$N58&lt;&gt;'3º Saneamento'!$N58,'4º Saneamento'!$O58&lt;&gt;'3º Saneamento'!$O58,'4º Saneamento'!$P58&lt;&gt;'3º Saneamento'!$P58)),'4º Saneamento'!D58," ")</f>
        <v xml:space="preserve"> </v>
      </c>
      <c r="E58" s="5" t="str">
        <f>IF(AND('4º Saneamento'!$O58&gt;30%,'4º Saneamento'!E58&gt;='4º Saneamento'!$P58,'4º Saneamento'!E58&lt;='4º Saneamento'!$Q58,COUNT('4º Saneamento'!$C58:$L58)&gt;3,OR('4º Saneamento'!$N58&lt;&gt;'3º Saneamento'!$N58,'4º Saneamento'!$O58&lt;&gt;'3º Saneamento'!$O58,'4º Saneamento'!$P58&lt;&gt;'3º Saneamento'!$P58)),'4º Saneamento'!E58," ")</f>
        <v xml:space="preserve"> </v>
      </c>
      <c r="F58" s="5" t="str">
        <f>IF(AND('4º Saneamento'!$O58&gt;30%,'4º Saneamento'!F58&gt;='4º Saneamento'!$P58,'4º Saneamento'!F58&lt;='4º Saneamento'!$Q58,COUNT('4º Saneamento'!$C58:$L58)&gt;3,OR('4º Saneamento'!$N58&lt;&gt;'3º Saneamento'!$N58,'4º Saneamento'!$O58&lt;&gt;'3º Saneamento'!$O58,'4º Saneamento'!$P58&lt;&gt;'3º Saneamento'!$P58)),'4º Saneamento'!F58," ")</f>
        <v xml:space="preserve"> </v>
      </c>
      <c r="G58" s="5" t="str">
        <f>IF(AND('4º Saneamento'!$O58&gt;30%,'4º Saneamento'!G58&gt;='4º Saneamento'!$P58,'4º Saneamento'!G58&lt;='4º Saneamento'!$Q58,COUNT('4º Saneamento'!$C58:$L58)&gt;3,OR('4º Saneamento'!$N58&lt;&gt;'3º Saneamento'!$N58,'4º Saneamento'!$O58&lt;&gt;'3º Saneamento'!$O58,'4º Saneamento'!$P58&lt;&gt;'3º Saneamento'!$P58)),'4º Saneamento'!G58," ")</f>
        <v xml:space="preserve"> </v>
      </c>
      <c r="H58" s="5" t="str">
        <f>IF(AND('4º Saneamento'!$O58&gt;30%,'4º Saneamento'!H58&gt;='4º Saneamento'!$P58,'4º Saneamento'!H58&lt;='4º Saneamento'!$Q58,COUNT('4º Saneamento'!$C58:$L58)&gt;3,OR('4º Saneamento'!$N58&lt;&gt;'3º Saneamento'!$N58,'4º Saneamento'!$O58&lt;&gt;'3º Saneamento'!$O58,'4º Saneamento'!$P58&lt;&gt;'3º Saneamento'!$P58)),'4º Saneamento'!H58," ")</f>
        <v xml:space="preserve"> </v>
      </c>
      <c r="I58" s="5" t="str">
        <f>IF(AND('4º Saneamento'!$O58&gt;30%,'4º Saneamento'!I58&gt;='4º Saneamento'!$P58,'4º Saneamento'!I58&lt;='4º Saneamento'!$Q58,COUNT('4º Saneamento'!$C58:$L58)&gt;3,OR('4º Saneamento'!$N58&lt;&gt;'3º Saneamento'!$N58,'4º Saneamento'!$O58&lt;&gt;'3º Saneamento'!$O58,'4º Saneamento'!$P58&lt;&gt;'3º Saneamento'!$P58)),'4º Saneamento'!I58," ")</f>
        <v xml:space="preserve"> </v>
      </c>
      <c r="J58" s="5" t="str">
        <f>IF(AND('4º Saneamento'!$O58&gt;30%,'4º Saneamento'!J58&gt;='4º Saneamento'!$P58,'4º Saneamento'!J58&lt;='4º Saneamento'!$Q58,COUNT('4º Saneamento'!$C58:$L58)&gt;3,OR('4º Saneamento'!$N58&lt;&gt;'3º Saneamento'!$N58,'4º Saneamento'!$O58&lt;&gt;'3º Saneamento'!$O58,'4º Saneamento'!$P58&lt;&gt;'3º Saneamento'!$P58)),'4º Saneamento'!J58," ")</f>
        <v xml:space="preserve"> </v>
      </c>
      <c r="K58" s="5" t="str">
        <f>IF(AND('4º Saneamento'!$O58&gt;30%,'4º Saneamento'!K58&gt;='4º Saneamento'!$P58,'4º Saneamento'!K58&lt;='4º Saneamento'!$Q58,COUNT('4º Saneamento'!$C58:$L58)&gt;3,OR('4º Saneamento'!$N58&lt;&gt;'3º Saneamento'!$N58,'4º Saneamento'!$O58&lt;&gt;'3º Saneamento'!$O58,'4º Saneamento'!$P58&lt;&gt;'3º Saneamento'!$P58)),'4º Saneamento'!K58," ")</f>
        <v xml:space="preserve"> </v>
      </c>
      <c r="L58" s="5" t="str">
        <f>IF(AND('4º Saneamento'!$O58&gt;30%,'4º Saneamento'!L58&gt;='4º Saneamento'!$P58,'4º Saneamento'!L58&lt;='4º Saneamento'!$Q58,COUNT('4º Saneamento'!$C58:$L58)&gt;3,OR('4º Saneamento'!$N58&lt;&gt;'3º Saneamento'!$N58,'4º Saneamento'!$O58&lt;&gt;'3º Saneamento'!$O58,'4º Saneamento'!$P58&lt;&gt;'3º Saneamento'!$P58)),'4º Saneamento'!L58," ")</f>
        <v xml:space="preserve"> </v>
      </c>
      <c r="M58" s="44" t="str">
        <f t="shared" si="10"/>
        <v/>
      </c>
      <c r="N58" s="7" t="str">
        <f t="shared" si="11"/>
        <v/>
      </c>
      <c r="O58" s="8" t="str">
        <f t="shared" si="12"/>
        <v/>
      </c>
      <c r="P58" s="6" t="str">
        <f t="shared" si="13"/>
        <v/>
      </c>
      <c r="Q58" s="5" t="str">
        <f t="shared" si="14"/>
        <v/>
      </c>
    </row>
    <row r="59" spans="1:17" ht="12.75" customHeight="1" x14ac:dyDescent="0.25">
      <c r="A59" s="3" t="str">
        <f>IF('Série original'!$A59&lt;&gt;"",'Série original'!$A59,"")</f>
        <v/>
      </c>
      <c r="B59" s="4" t="str">
        <f>IF('Série original'!$B59&lt;&gt;"",'Série original'!$B59,"")</f>
        <v/>
      </c>
      <c r="C59" s="5" t="str">
        <f>IF(AND('4º Saneamento'!$O59&gt;30%,'4º Saneamento'!C59&gt;='4º Saneamento'!$P59,'4º Saneamento'!C59&lt;='4º Saneamento'!$Q59,COUNT('4º Saneamento'!$C59:$L59)&gt;3,OR('4º Saneamento'!$N59&lt;&gt;'3º Saneamento'!$N59,'4º Saneamento'!$O59&lt;&gt;'3º Saneamento'!$O59,'4º Saneamento'!$P59&lt;&gt;'3º Saneamento'!$P59)),'4º Saneamento'!C59," ")</f>
        <v xml:space="preserve"> </v>
      </c>
      <c r="D59" s="5" t="str">
        <f>IF(AND('4º Saneamento'!$O59&gt;30%,'4º Saneamento'!D59&gt;='4º Saneamento'!$P59,'4º Saneamento'!D59&lt;='4º Saneamento'!$Q59,COUNT('4º Saneamento'!$C59:$L59)&gt;3,OR('4º Saneamento'!$N59&lt;&gt;'3º Saneamento'!$N59,'4º Saneamento'!$O59&lt;&gt;'3º Saneamento'!$O59,'4º Saneamento'!$P59&lt;&gt;'3º Saneamento'!$P59)),'4º Saneamento'!D59," ")</f>
        <v xml:space="preserve"> </v>
      </c>
      <c r="E59" s="5" t="str">
        <f>IF(AND('4º Saneamento'!$O59&gt;30%,'4º Saneamento'!E59&gt;='4º Saneamento'!$P59,'4º Saneamento'!E59&lt;='4º Saneamento'!$Q59,COUNT('4º Saneamento'!$C59:$L59)&gt;3,OR('4º Saneamento'!$N59&lt;&gt;'3º Saneamento'!$N59,'4º Saneamento'!$O59&lt;&gt;'3º Saneamento'!$O59,'4º Saneamento'!$P59&lt;&gt;'3º Saneamento'!$P59)),'4º Saneamento'!E59," ")</f>
        <v xml:space="preserve"> </v>
      </c>
      <c r="F59" s="5" t="str">
        <f>IF(AND('4º Saneamento'!$O59&gt;30%,'4º Saneamento'!F59&gt;='4º Saneamento'!$P59,'4º Saneamento'!F59&lt;='4º Saneamento'!$Q59,COUNT('4º Saneamento'!$C59:$L59)&gt;3,OR('4º Saneamento'!$N59&lt;&gt;'3º Saneamento'!$N59,'4º Saneamento'!$O59&lt;&gt;'3º Saneamento'!$O59,'4º Saneamento'!$P59&lt;&gt;'3º Saneamento'!$P59)),'4º Saneamento'!F59," ")</f>
        <v xml:space="preserve"> </v>
      </c>
      <c r="G59" s="5" t="str">
        <f>IF(AND('4º Saneamento'!$O59&gt;30%,'4º Saneamento'!G59&gt;='4º Saneamento'!$P59,'4º Saneamento'!G59&lt;='4º Saneamento'!$Q59,COUNT('4º Saneamento'!$C59:$L59)&gt;3,OR('4º Saneamento'!$N59&lt;&gt;'3º Saneamento'!$N59,'4º Saneamento'!$O59&lt;&gt;'3º Saneamento'!$O59,'4º Saneamento'!$P59&lt;&gt;'3º Saneamento'!$P59)),'4º Saneamento'!G59," ")</f>
        <v xml:space="preserve"> </v>
      </c>
      <c r="H59" s="5" t="str">
        <f>IF(AND('4º Saneamento'!$O59&gt;30%,'4º Saneamento'!H59&gt;='4º Saneamento'!$P59,'4º Saneamento'!H59&lt;='4º Saneamento'!$Q59,COUNT('4º Saneamento'!$C59:$L59)&gt;3,OR('4º Saneamento'!$N59&lt;&gt;'3º Saneamento'!$N59,'4º Saneamento'!$O59&lt;&gt;'3º Saneamento'!$O59,'4º Saneamento'!$P59&lt;&gt;'3º Saneamento'!$P59)),'4º Saneamento'!H59," ")</f>
        <v xml:space="preserve"> </v>
      </c>
      <c r="I59" s="5" t="str">
        <f>IF(AND('4º Saneamento'!$O59&gt;30%,'4º Saneamento'!I59&gt;='4º Saneamento'!$P59,'4º Saneamento'!I59&lt;='4º Saneamento'!$Q59,COUNT('4º Saneamento'!$C59:$L59)&gt;3,OR('4º Saneamento'!$N59&lt;&gt;'3º Saneamento'!$N59,'4º Saneamento'!$O59&lt;&gt;'3º Saneamento'!$O59,'4º Saneamento'!$P59&lt;&gt;'3º Saneamento'!$P59)),'4º Saneamento'!I59," ")</f>
        <v xml:space="preserve"> </v>
      </c>
      <c r="J59" s="5" t="str">
        <f>IF(AND('4º Saneamento'!$O59&gt;30%,'4º Saneamento'!J59&gt;='4º Saneamento'!$P59,'4º Saneamento'!J59&lt;='4º Saneamento'!$Q59,COUNT('4º Saneamento'!$C59:$L59)&gt;3,OR('4º Saneamento'!$N59&lt;&gt;'3º Saneamento'!$N59,'4º Saneamento'!$O59&lt;&gt;'3º Saneamento'!$O59,'4º Saneamento'!$P59&lt;&gt;'3º Saneamento'!$P59)),'4º Saneamento'!J59," ")</f>
        <v xml:space="preserve"> </v>
      </c>
      <c r="K59" s="5" t="str">
        <f>IF(AND('4º Saneamento'!$O59&gt;30%,'4º Saneamento'!K59&gt;='4º Saneamento'!$P59,'4º Saneamento'!K59&lt;='4º Saneamento'!$Q59,COUNT('4º Saneamento'!$C59:$L59)&gt;3,OR('4º Saneamento'!$N59&lt;&gt;'3º Saneamento'!$N59,'4º Saneamento'!$O59&lt;&gt;'3º Saneamento'!$O59,'4º Saneamento'!$P59&lt;&gt;'3º Saneamento'!$P59)),'4º Saneamento'!K59," ")</f>
        <v xml:space="preserve"> </v>
      </c>
      <c r="L59" s="5" t="str">
        <f>IF(AND('4º Saneamento'!$O59&gt;30%,'4º Saneamento'!L59&gt;='4º Saneamento'!$P59,'4º Saneamento'!L59&lt;='4º Saneamento'!$Q59,COUNT('4º Saneamento'!$C59:$L59)&gt;3,OR('4º Saneamento'!$N59&lt;&gt;'3º Saneamento'!$N59,'4º Saneamento'!$O59&lt;&gt;'3º Saneamento'!$O59,'4º Saneamento'!$P59&lt;&gt;'3º Saneamento'!$P59)),'4º Saneamento'!L59," ")</f>
        <v xml:space="preserve"> </v>
      </c>
      <c r="M59" s="44" t="str">
        <f t="shared" si="10"/>
        <v/>
      </c>
      <c r="N59" s="7" t="str">
        <f t="shared" si="11"/>
        <v/>
      </c>
      <c r="O59" s="8" t="str">
        <f t="shared" si="12"/>
        <v/>
      </c>
      <c r="P59" s="6" t="str">
        <f t="shared" si="13"/>
        <v/>
      </c>
      <c r="Q59" s="5" t="str">
        <f t="shared" si="14"/>
        <v/>
      </c>
    </row>
    <row r="60" spans="1:17" ht="12.75" customHeight="1" x14ac:dyDescent="0.25">
      <c r="A60" s="3" t="str">
        <f>IF('Série original'!$A60&lt;&gt;"",'Série original'!$A60,"")</f>
        <v/>
      </c>
      <c r="B60" s="4" t="str">
        <f>IF('Série original'!$B60&lt;&gt;"",'Série original'!$B60,"")</f>
        <v/>
      </c>
      <c r="C60" s="5" t="str">
        <f>IF(AND('4º Saneamento'!$O60&gt;30%,'4º Saneamento'!C60&gt;='4º Saneamento'!$P60,'4º Saneamento'!C60&lt;='4º Saneamento'!$Q60,COUNT('4º Saneamento'!$C60:$L60)&gt;3,OR('4º Saneamento'!$N60&lt;&gt;'3º Saneamento'!$N60,'4º Saneamento'!$O60&lt;&gt;'3º Saneamento'!$O60,'4º Saneamento'!$P60&lt;&gt;'3º Saneamento'!$P60)),'4º Saneamento'!C60," ")</f>
        <v xml:space="preserve"> </v>
      </c>
      <c r="D60" s="5" t="str">
        <f>IF(AND('4º Saneamento'!$O60&gt;30%,'4º Saneamento'!D60&gt;='4º Saneamento'!$P60,'4º Saneamento'!D60&lt;='4º Saneamento'!$Q60,COUNT('4º Saneamento'!$C60:$L60)&gt;3,OR('4º Saneamento'!$N60&lt;&gt;'3º Saneamento'!$N60,'4º Saneamento'!$O60&lt;&gt;'3º Saneamento'!$O60,'4º Saneamento'!$P60&lt;&gt;'3º Saneamento'!$P60)),'4º Saneamento'!D60," ")</f>
        <v xml:space="preserve"> </v>
      </c>
      <c r="E60" s="5" t="str">
        <f>IF(AND('4º Saneamento'!$O60&gt;30%,'4º Saneamento'!E60&gt;='4º Saneamento'!$P60,'4º Saneamento'!E60&lt;='4º Saneamento'!$Q60,COUNT('4º Saneamento'!$C60:$L60)&gt;3,OR('4º Saneamento'!$N60&lt;&gt;'3º Saneamento'!$N60,'4º Saneamento'!$O60&lt;&gt;'3º Saneamento'!$O60,'4º Saneamento'!$P60&lt;&gt;'3º Saneamento'!$P60)),'4º Saneamento'!E60," ")</f>
        <v xml:space="preserve"> </v>
      </c>
      <c r="F60" s="5" t="str">
        <f>IF(AND('4º Saneamento'!$O60&gt;30%,'4º Saneamento'!F60&gt;='4º Saneamento'!$P60,'4º Saneamento'!F60&lt;='4º Saneamento'!$Q60,COUNT('4º Saneamento'!$C60:$L60)&gt;3,OR('4º Saneamento'!$N60&lt;&gt;'3º Saneamento'!$N60,'4º Saneamento'!$O60&lt;&gt;'3º Saneamento'!$O60,'4º Saneamento'!$P60&lt;&gt;'3º Saneamento'!$P60)),'4º Saneamento'!F60," ")</f>
        <v xml:space="preserve"> </v>
      </c>
      <c r="G60" s="5" t="str">
        <f>IF(AND('4º Saneamento'!$O60&gt;30%,'4º Saneamento'!G60&gt;='4º Saneamento'!$P60,'4º Saneamento'!G60&lt;='4º Saneamento'!$Q60,COUNT('4º Saneamento'!$C60:$L60)&gt;3,OR('4º Saneamento'!$N60&lt;&gt;'3º Saneamento'!$N60,'4º Saneamento'!$O60&lt;&gt;'3º Saneamento'!$O60,'4º Saneamento'!$P60&lt;&gt;'3º Saneamento'!$P60)),'4º Saneamento'!G60," ")</f>
        <v xml:space="preserve"> </v>
      </c>
      <c r="H60" s="5" t="str">
        <f>IF(AND('4º Saneamento'!$O60&gt;30%,'4º Saneamento'!H60&gt;='4º Saneamento'!$P60,'4º Saneamento'!H60&lt;='4º Saneamento'!$Q60,COUNT('4º Saneamento'!$C60:$L60)&gt;3,OR('4º Saneamento'!$N60&lt;&gt;'3º Saneamento'!$N60,'4º Saneamento'!$O60&lt;&gt;'3º Saneamento'!$O60,'4º Saneamento'!$P60&lt;&gt;'3º Saneamento'!$P60)),'4º Saneamento'!H60," ")</f>
        <v xml:space="preserve"> </v>
      </c>
      <c r="I60" s="5" t="str">
        <f>IF(AND('4º Saneamento'!$O60&gt;30%,'4º Saneamento'!I60&gt;='4º Saneamento'!$P60,'4º Saneamento'!I60&lt;='4º Saneamento'!$Q60,COUNT('4º Saneamento'!$C60:$L60)&gt;3,OR('4º Saneamento'!$N60&lt;&gt;'3º Saneamento'!$N60,'4º Saneamento'!$O60&lt;&gt;'3º Saneamento'!$O60,'4º Saneamento'!$P60&lt;&gt;'3º Saneamento'!$P60)),'4º Saneamento'!I60," ")</f>
        <v xml:space="preserve"> </v>
      </c>
      <c r="J60" s="5" t="str">
        <f>IF(AND('4º Saneamento'!$O60&gt;30%,'4º Saneamento'!J60&gt;='4º Saneamento'!$P60,'4º Saneamento'!J60&lt;='4º Saneamento'!$Q60,COUNT('4º Saneamento'!$C60:$L60)&gt;3,OR('4º Saneamento'!$N60&lt;&gt;'3º Saneamento'!$N60,'4º Saneamento'!$O60&lt;&gt;'3º Saneamento'!$O60,'4º Saneamento'!$P60&lt;&gt;'3º Saneamento'!$P60)),'4º Saneamento'!J60," ")</f>
        <v xml:space="preserve"> </v>
      </c>
      <c r="K60" s="5" t="str">
        <f>IF(AND('4º Saneamento'!$O60&gt;30%,'4º Saneamento'!K60&gt;='4º Saneamento'!$P60,'4º Saneamento'!K60&lt;='4º Saneamento'!$Q60,COUNT('4º Saneamento'!$C60:$L60)&gt;3,OR('4º Saneamento'!$N60&lt;&gt;'3º Saneamento'!$N60,'4º Saneamento'!$O60&lt;&gt;'3º Saneamento'!$O60,'4º Saneamento'!$P60&lt;&gt;'3º Saneamento'!$P60)),'4º Saneamento'!K60," ")</f>
        <v xml:space="preserve"> </v>
      </c>
      <c r="L60" s="5" t="str">
        <f>IF(AND('4º Saneamento'!$O60&gt;30%,'4º Saneamento'!L60&gt;='4º Saneamento'!$P60,'4º Saneamento'!L60&lt;='4º Saneamento'!$Q60,COUNT('4º Saneamento'!$C60:$L60)&gt;3,OR('4º Saneamento'!$N60&lt;&gt;'3º Saneamento'!$N60,'4º Saneamento'!$O60&lt;&gt;'3º Saneamento'!$O60,'4º Saneamento'!$P60&lt;&gt;'3º Saneamento'!$P60)),'4º Saneamento'!L60," ")</f>
        <v xml:space="preserve"> </v>
      </c>
      <c r="M60" s="44" t="str">
        <f t="shared" si="10"/>
        <v/>
      </c>
      <c r="N60" s="7" t="str">
        <f t="shared" si="11"/>
        <v/>
      </c>
      <c r="O60" s="8" t="str">
        <f t="shared" si="12"/>
        <v/>
      </c>
      <c r="P60" s="6" t="str">
        <f t="shared" si="13"/>
        <v/>
      </c>
      <c r="Q60" s="5" t="str">
        <f t="shared" si="14"/>
        <v/>
      </c>
    </row>
    <row r="61" spans="1:17" ht="12.75" customHeight="1" x14ac:dyDescent="0.25">
      <c r="A61" s="3" t="str">
        <f>IF('Série original'!$A61&lt;&gt;"",'Série original'!$A61,"")</f>
        <v/>
      </c>
      <c r="B61" s="4" t="str">
        <f>IF('Série original'!$B61&lt;&gt;"",'Série original'!$B61,"")</f>
        <v/>
      </c>
      <c r="C61" s="5" t="str">
        <f>IF(AND('4º Saneamento'!$O61&gt;30%,'4º Saneamento'!C61&gt;='4º Saneamento'!$P61,'4º Saneamento'!C61&lt;='4º Saneamento'!$Q61,COUNT('4º Saneamento'!$C61:$L61)&gt;3,OR('4º Saneamento'!$N61&lt;&gt;'3º Saneamento'!$N61,'4º Saneamento'!$O61&lt;&gt;'3º Saneamento'!$O61,'4º Saneamento'!$P61&lt;&gt;'3º Saneamento'!$P61)),'4º Saneamento'!C61," ")</f>
        <v xml:space="preserve"> </v>
      </c>
      <c r="D61" s="5" t="str">
        <f>IF(AND('4º Saneamento'!$O61&gt;30%,'4º Saneamento'!D61&gt;='4º Saneamento'!$P61,'4º Saneamento'!D61&lt;='4º Saneamento'!$Q61,COUNT('4º Saneamento'!$C61:$L61)&gt;3,OR('4º Saneamento'!$N61&lt;&gt;'3º Saneamento'!$N61,'4º Saneamento'!$O61&lt;&gt;'3º Saneamento'!$O61,'4º Saneamento'!$P61&lt;&gt;'3º Saneamento'!$P61)),'4º Saneamento'!D61," ")</f>
        <v xml:space="preserve"> </v>
      </c>
      <c r="E61" s="5" t="str">
        <f>IF(AND('4º Saneamento'!$O61&gt;30%,'4º Saneamento'!E61&gt;='4º Saneamento'!$P61,'4º Saneamento'!E61&lt;='4º Saneamento'!$Q61,COUNT('4º Saneamento'!$C61:$L61)&gt;3,OR('4º Saneamento'!$N61&lt;&gt;'3º Saneamento'!$N61,'4º Saneamento'!$O61&lt;&gt;'3º Saneamento'!$O61,'4º Saneamento'!$P61&lt;&gt;'3º Saneamento'!$P61)),'4º Saneamento'!E61," ")</f>
        <v xml:space="preserve"> </v>
      </c>
      <c r="F61" s="5" t="str">
        <f>IF(AND('4º Saneamento'!$O61&gt;30%,'4º Saneamento'!F61&gt;='4º Saneamento'!$P61,'4º Saneamento'!F61&lt;='4º Saneamento'!$Q61,COUNT('4º Saneamento'!$C61:$L61)&gt;3,OR('4º Saneamento'!$N61&lt;&gt;'3º Saneamento'!$N61,'4º Saneamento'!$O61&lt;&gt;'3º Saneamento'!$O61,'4º Saneamento'!$P61&lt;&gt;'3º Saneamento'!$P61)),'4º Saneamento'!F61," ")</f>
        <v xml:space="preserve"> </v>
      </c>
      <c r="G61" s="5" t="str">
        <f>IF(AND('4º Saneamento'!$O61&gt;30%,'4º Saneamento'!G61&gt;='4º Saneamento'!$P61,'4º Saneamento'!G61&lt;='4º Saneamento'!$Q61,COUNT('4º Saneamento'!$C61:$L61)&gt;3,OR('4º Saneamento'!$N61&lt;&gt;'3º Saneamento'!$N61,'4º Saneamento'!$O61&lt;&gt;'3º Saneamento'!$O61,'4º Saneamento'!$P61&lt;&gt;'3º Saneamento'!$P61)),'4º Saneamento'!G61," ")</f>
        <v xml:space="preserve"> </v>
      </c>
      <c r="H61" s="5" t="str">
        <f>IF(AND('4º Saneamento'!$O61&gt;30%,'4º Saneamento'!H61&gt;='4º Saneamento'!$P61,'4º Saneamento'!H61&lt;='4º Saneamento'!$Q61,COUNT('4º Saneamento'!$C61:$L61)&gt;3,OR('4º Saneamento'!$N61&lt;&gt;'3º Saneamento'!$N61,'4º Saneamento'!$O61&lt;&gt;'3º Saneamento'!$O61,'4º Saneamento'!$P61&lt;&gt;'3º Saneamento'!$P61)),'4º Saneamento'!H61," ")</f>
        <v xml:space="preserve"> </v>
      </c>
      <c r="I61" s="5" t="str">
        <f>IF(AND('4º Saneamento'!$O61&gt;30%,'4º Saneamento'!I61&gt;='4º Saneamento'!$P61,'4º Saneamento'!I61&lt;='4º Saneamento'!$Q61,COUNT('4º Saneamento'!$C61:$L61)&gt;3,OR('4º Saneamento'!$N61&lt;&gt;'3º Saneamento'!$N61,'4º Saneamento'!$O61&lt;&gt;'3º Saneamento'!$O61,'4º Saneamento'!$P61&lt;&gt;'3º Saneamento'!$P61)),'4º Saneamento'!I61," ")</f>
        <v xml:space="preserve"> </v>
      </c>
      <c r="J61" s="5" t="str">
        <f>IF(AND('4º Saneamento'!$O61&gt;30%,'4º Saneamento'!J61&gt;='4º Saneamento'!$P61,'4º Saneamento'!J61&lt;='4º Saneamento'!$Q61,COUNT('4º Saneamento'!$C61:$L61)&gt;3,OR('4º Saneamento'!$N61&lt;&gt;'3º Saneamento'!$N61,'4º Saneamento'!$O61&lt;&gt;'3º Saneamento'!$O61,'4º Saneamento'!$P61&lt;&gt;'3º Saneamento'!$P61)),'4º Saneamento'!J61," ")</f>
        <v xml:space="preserve"> </v>
      </c>
      <c r="K61" s="5" t="str">
        <f>IF(AND('4º Saneamento'!$O61&gt;30%,'4º Saneamento'!K61&gt;='4º Saneamento'!$P61,'4º Saneamento'!K61&lt;='4º Saneamento'!$Q61,COUNT('4º Saneamento'!$C61:$L61)&gt;3,OR('4º Saneamento'!$N61&lt;&gt;'3º Saneamento'!$N61,'4º Saneamento'!$O61&lt;&gt;'3º Saneamento'!$O61,'4º Saneamento'!$P61&lt;&gt;'3º Saneamento'!$P61)),'4º Saneamento'!K61," ")</f>
        <v xml:space="preserve"> </v>
      </c>
      <c r="L61" s="5" t="str">
        <f>IF(AND('4º Saneamento'!$O61&gt;30%,'4º Saneamento'!L61&gt;='4º Saneamento'!$P61,'4º Saneamento'!L61&lt;='4º Saneamento'!$Q61,COUNT('4º Saneamento'!$C61:$L61)&gt;3,OR('4º Saneamento'!$N61&lt;&gt;'3º Saneamento'!$N61,'4º Saneamento'!$O61&lt;&gt;'3º Saneamento'!$O61,'4º Saneamento'!$P61&lt;&gt;'3º Saneamento'!$P61)),'4º Saneamento'!L61," ")</f>
        <v xml:space="preserve"> </v>
      </c>
      <c r="M61" s="44" t="str">
        <f t="shared" si="10"/>
        <v/>
      </c>
      <c r="N61" s="7" t="str">
        <f t="shared" si="11"/>
        <v/>
      </c>
      <c r="O61" s="8" t="str">
        <f t="shared" si="12"/>
        <v/>
      </c>
      <c r="P61" s="6" t="str">
        <f t="shared" si="13"/>
        <v/>
      </c>
      <c r="Q61" s="5" t="str">
        <f t="shared" si="14"/>
        <v/>
      </c>
    </row>
    <row r="62" spans="1:17" ht="12.75" customHeight="1" x14ac:dyDescent="0.25">
      <c r="A62" s="3" t="str">
        <f>IF('Série original'!$A62&lt;&gt;"",'Série original'!$A62,"")</f>
        <v/>
      </c>
      <c r="B62" s="4" t="str">
        <f>IF('Série original'!$B62&lt;&gt;"",'Série original'!$B62,"")</f>
        <v/>
      </c>
      <c r="C62" s="5" t="str">
        <f>IF(AND('4º Saneamento'!$O62&gt;30%,'4º Saneamento'!C62&gt;='4º Saneamento'!$P62,'4º Saneamento'!C62&lt;='4º Saneamento'!$Q62,COUNT('4º Saneamento'!$C62:$L62)&gt;3,OR('4º Saneamento'!$N62&lt;&gt;'3º Saneamento'!$N62,'4º Saneamento'!$O62&lt;&gt;'3º Saneamento'!$O62,'4º Saneamento'!$P62&lt;&gt;'3º Saneamento'!$P62)),'4º Saneamento'!C62," ")</f>
        <v xml:space="preserve"> </v>
      </c>
      <c r="D62" s="5" t="str">
        <f>IF(AND('4º Saneamento'!$O62&gt;30%,'4º Saneamento'!D62&gt;='4º Saneamento'!$P62,'4º Saneamento'!D62&lt;='4º Saneamento'!$Q62,COUNT('4º Saneamento'!$C62:$L62)&gt;3,OR('4º Saneamento'!$N62&lt;&gt;'3º Saneamento'!$N62,'4º Saneamento'!$O62&lt;&gt;'3º Saneamento'!$O62,'4º Saneamento'!$P62&lt;&gt;'3º Saneamento'!$P62)),'4º Saneamento'!D62," ")</f>
        <v xml:space="preserve"> </v>
      </c>
      <c r="E62" s="5" t="str">
        <f>IF(AND('4º Saneamento'!$O62&gt;30%,'4º Saneamento'!E62&gt;='4º Saneamento'!$P62,'4º Saneamento'!E62&lt;='4º Saneamento'!$Q62,COUNT('4º Saneamento'!$C62:$L62)&gt;3,OR('4º Saneamento'!$N62&lt;&gt;'3º Saneamento'!$N62,'4º Saneamento'!$O62&lt;&gt;'3º Saneamento'!$O62,'4º Saneamento'!$P62&lt;&gt;'3º Saneamento'!$P62)),'4º Saneamento'!E62," ")</f>
        <v xml:space="preserve"> </v>
      </c>
      <c r="F62" s="5" t="str">
        <f>IF(AND('4º Saneamento'!$O62&gt;30%,'4º Saneamento'!F62&gt;='4º Saneamento'!$P62,'4º Saneamento'!F62&lt;='4º Saneamento'!$Q62,COUNT('4º Saneamento'!$C62:$L62)&gt;3,OR('4º Saneamento'!$N62&lt;&gt;'3º Saneamento'!$N62,'4º Saneamento'!$O62&lt;&gt;'3º Saneamento'!$O62,'4º Saneamento'!$P62&lt;&gt;'3º Saneamento'!$P62)),'4º Saneamento'!F62," ")</f>
        <v xml:space="preserve"> </v>
      </c>
      <c r="G62" s="5" t="str">
        <f>IF(AND('4º Saneamento'!$O62&gt;30%,'4º Saneamento'!G62&gt;='4º Saneamento'!$P62,'4º Saneamento'!G62&lt;='4º Saneamento'!$Q62,COUNT('4º Saneamento'!$C62:$L62)&gt;3,OR('4º Saneamento'!$N62&lt;&gt;'3º Saneamento'!$N62,'4º Saneamento'!$O62&lt;&gt;'3º Saneamento'!$O62,'4º Saneamento'!$P62&lt;&gt;'3º Saneamento'!$P62)),'4º Saneamento'!G62," ")</f>
        <v xml:space="preserve"> </v>
      </c>
      <c r="H62" s="5" t="str">
        <f>IF(AND('4º Saneamento'!$O62&gt;30%,'4º Saneamento'!H62&gt;='4º Saneamento'!$P62,'4º Saneamento'!H62&lt;='4º Saneamento'!$Q62,COUNT('4º Saneamento'!$C62:$L62)&gt;3,OR('4º Saneamento'!$N62&lt;&gt;'3º Saneamento'!$N62,'4º Saneamento'!$O62&lt;&gt;'3º Saneamento'!$O62,'4º Saneamento'!$P62&lt;&gt;'3º Saneamento'!$P62)),'4º Saneamento'!H62," ")</f>
        <v xml:space="preserve"> </v>
      </c>
      <c r="I62" s="5" t="str">
        <f>IF(AND('4º Saneamento'!$O62&gt;30%,'4º Saneamento'!I62&gt;='4º Saneamento'!$P62,'4º Saneamento'!I62&lt;='4º Saneamento'!$Q62,COUNT('4º Saneamento'!$C62:$L62)&gt;3,OR('4º Saneamento'!$N62&lt;&gt;'3º Saneamento'!$N62,'4º Saneamento'!$O62&lt;&gt;'3º Saneamento'!$O62,'4º Saneamento'!$P62&lt;&gt;'3º Saneamento'!$P62)),'4º Saneamento'!I62," ")</f>
        <v xml:space="preserve"> </v>
      </c>
      <c r="J62" s="5" t="str">
        <f>IF(AND('4º Saneamento'!$O62&gt;30%,'4º Saneamento'!J62&gt;='4º Saneamento'!$P62,'4º Saneamento'!J62&lt;='4º Saneamento'!$Q62,COUNT('4º Saneamento'!$C62:$L62)&gt;3,OR('4º Saneamento'!$N62&lt;&gt;'3º Saneamento'!$N62,'4º Saneamento'!$O62&lt;&gt;'3º Saneamento'!$O62,'4º Saneamento'!$P62&lt;&gt;'3º Saneamento'!$P62)),'4º Saneamento'!J62," ")</f>
        <v xml:space="preserve"> </v>
      </c>
      <c r="K62" s="5" t="str">
        <f>IF(AND('4º Saneamento'!$O62&gt;30%,'4º Saneamento'!K62&gt;='4º Saneamento'!$P62,'4º Saneamento'!K62&lt;='4º Saneamento'!$Q62,COUNT('4º Saneamento'!$C62:$L62)&gt;3,OR('4º Saneamento'!$N62&lt;&gt;'3º Saneamento'!$N62,'4º Saneamento'!$O62&lt;&gt;'3º Saneamento'!$O62,'4º Saneamento'!$P62&lt;&gt;'3º Saneamento'!$P62)),'4º Saneamento'!K62," ")</f>
        <v xml:space="preserve"> </v>
      </c>
      <c r="L62" s="5" t="str">
        <f>IF(AND('4º Saneamento'!$O62&gt;30%,'4º Saneamento'!L62&gt;='4º Saneamento'!$P62,'4º Saneamento'!L62&lt;='4º Saneamento'!$Q62,COUNT('4º Saneamento'!$C62:$L62)&gt;3,OR('4º Saneamento'!$N62&lt;&gt;'3º Saneamento'!$N62,'4º Saneamento'!$O62&lt;&gt;'3º Saneamento'!$O62,'4º Saneamento'!$P62&lt;&gt;'3º Saneamento'!$P62)),'4º Saneamento'!L62," ")</f>
        <v xml:space="preserve"> </v>
      </c>
      <c r="M62" s="44" t="str">
        <f t="shared" si="10"/>
        <v/>
      </c>
      <c r="N62" s="7" t="str">
        <f t="shared" si="11"/>
        <v/>
      </c>
      <c r="O62" s="8" t="str">
        <f t="shared" si="12"/>
        <v/>
      </c>
      <c r="P62" s="6" t="str">
        <f t="shared" si="13"/>
        <v/>
      </c>
      <c r="Q62" s="5" t="str">
        <f t="shared" si="14"/>
        <v/>
      </c>
    </row>
    <row r="63" spans="1:17" ht="12.75" customHeight="1" x14ac:dyDescent="0.25">
      <c r="A63" s="3" t="str">
        <f>IF('Série original'!$A63&lt;&gt;"",'Série original'!$A63,"")</f>
        <v/>
      </c>
      <c r="B63" s="4" t="str">
        <f>IF('Série original'!$B63&lt;&gt;"",'Série original'!$B63,"")</f>
        <v/>
      </c>
      <c r="C63" s="5" t="str">
        <f>IF(AND('4º Saneamento'!$O63&gt;30%,'4º Saneamento'!C63&gt;='4º Saneamento'!$P63,'4º Saneamento'!C63&lt;='4º Saneamento'!$Q63,COUNT('4º Saneamento'!$C63:$L63)&gt;3,OR('4º Saneamento'!$N63&lt;&gt;'3º Saneamento'!$N63,'4º Saneamento'!$O63&lt;&gt;'3º Saneamento'!$O63,'4º Saneamento'!$P63&lt;&gt;'3º Saneamento'!$P63)),'4º Saneamento'!C63," ")</f>
        <v xml:space="preserve"> </v>
      </c>
      <c r="D63" s="5" t="str">
        <f>IF(AND('4º Saneamento'!$O63&gt;30%,'4º Saneamento'!D63&gt;='4º Saneamento'!$P63,'4º Saneamento'!D63&lt;='4º Saneamento'!$Q63,COUNT('4º Saneamento'!$C63:$L63)&gt;3,OR('4º Saneamento'!$N63&lt;&gt;'3º Saneamento'!$N63,'4º Saneamento'!$O63&lt;&gt;'3º Saneamento'!$O63,'4º Saneamento'!$P63&lt;&gt;'3º Saneamento'!$P63)),'4º Saneamento'!D63," ")</f>
        <v xml:space="preserve"> </v>
      </c>
      <c r="E63" s="5" t="str">
        <f>IF(AND('4º Saneamento'!$O63&gt;30%,'4º Saneamento'!E63&gt;='4º Saneamento'!$P63,'4º Saneamento'!E63&lt;='4º Saneamento'!$Q63,COUNT('4º Saneamento'!$C63:$L63)&gt;3,OR('4º Saneamento'!$N63&lt;&gt;'3º Saneamento'!$N63,'4º Saneamento'!$O63&lt;&gt;'3º Saneamento'!$O63,'4º Saneamento'!$P63&lt;&gt;'3º Saneamento'!$P63)),'4º Saneamento'!E63," ")</f>
        <v xml:space="preserve"> </v>
      </c>
      <c r="F63" s="5" t="str">
        <f>IF(AND('4º Saneamento'!$O63&gt;30%,'4º Saneamento'!F63&gt;='4º Saneamento'!$P63,'4º Saneamento'!F63&lt;='4º Saneamento'!$Q63,COUNT('4º Saneamento'!$C63:$L63)&gt;3,OR('4º Saneamento'!$N63&lt;&gt;'3º Saneamento'!$N63,'4º Saneamento'!$O63&lt;&gt;'3º Saneamento'!$O63,'4º Saneamento'!$P63&lt;&gt;'3º Saneamento'!$P63)),'4º Saneamento'!F63," ")</f>
        <v xml:space="preserve"> </v>
      </c>
      <c r="G63" s="5" t="str">
        <f>IF(AND('4º Saneamento'!$O63&gt;30%,'4º Saneamento'!G63&gt;='4º Saneamento'!$P63,'4º Saneamento'!G63&lt;='4º Saneamento'!$Q63,COUNT('4º Saneamento'!$C63:$L63)&gt;3,OR('4º Saneamento'!$N63&lt;&gt;'3º Saneamento'!$N63,'4º Saneamento'!$O63&lt;&gt;'3º Saneamento'!$O63,'4º Saneamento'!$P63&lt;&gt;'3º Saneamento'!$P63)),'4º Saneamento'!G63," ")</f>
        <v xml:space="preserve"> </v>
      </c>
      <c r="H63" s="5" t="str">
        <f>IF(AND('4º Saneamento'!$O63&gt;30%,'4º Saneamento'!H63&gt;='4º Saneamento'!$P63,'4º Saneamento'!H63&lt;='4º Saneamento'!$Q63,COUNT('4º Saneamento'!$C63:$L63)&gt;3,OR('4º Saneamento'!$N63&lt;&gt;'3º Saneamento'!$N63,'4º Saneamento'!$O63&lt;&gt;'3º Saneamento'!$O63,'4º Saneamento'!$P63&lt;&gt;'3º Saneamento'!$P63)),'4º Saneamento'!H63," ")</f>
        <v xml:space="preserve"> </v>
      </c>
      <c r="I63" s="5" t="str">
        <f>IF(AND('4º Saneamento'!$O63&gt;30%,'4º Saneamento'!I63&gt;='4º Saneamento'!$P63,'4º Saneamento'!I63&lt;='4º Saneamento'!$Q63,COUNT('4º Saneamento'!$C63:$L63)&gt;3,OR('4º Saneamento'!$N63&lt;&gt;'3º Saneamento'!$N63,'4º Saneamento'!$O63&lt;&gt;'3º Saneamento'!$O63,'4º Saneamento'!$P63&lt;&gt;'3º Saneamento'!$P63)),'4º Saneamento'!I63," ")</f>
        <v xml:space="preserve"> </v>
      </c>
      <c r="J63" s="5" t="str">
        <f>IF(AND('4º Saneamento'!$O63&gt;30%,'4º Saneamento'!J63&gt;='4º Saneamento'!$P63,'4º Saneamento'!J63&lt;='4º Saneamento'!$Q63,COUNT('4º Saneamento'!$C63:$L63)&gt;3,OR('4º Saneamento'!$N63&lt;&gt;'3º Saneamento'!$N63,'4º Saneamento'!$O63&lt;&gt;'3º Saneamento'!$O63,'4º Saneamento'!$P63&lt;&gt;'3º Saneamento'!$P63)),'4º Saneamento'!J63," ")</f>
        <v xml:space="preserve"> </v>
      </c>
      <c r="K63" s="5" t="str">
        <f>IF(AND('4º Saneamento'!$O63&gt;30%,'4º Saneamento'!K63&gt;='4º Saneamento'!$P63,'4º Saneamento'!K63&lt;='4º Saneamento'!$Q63,COUNT('4º Saneamento'!$C63:$L63)&gt;3,OR('4º Saneamento'!$N63&lt;&gt;'3º Saneamento'!$N63,'4º Saneamento'!$O63&lt;&gt;'3º Saneamento'!$O63,'4º Saneamento'!$P63&lt;&gt;'3º Saneamento'!$P63)),'4º Saneamento'!K63," ")</f>
        <v xml:space="preserve"> </v>
      </c>
      <c r="L63" s="5" t="str">
        <f>IF(AND('4º Saneamento'!$O63&gt;30%,'4º Saneamento'!L63&gt;='4º Saneamento'!$P63,'4º Saneamento'!L63&lt;='4º Saneamento'!$Q63,COUNT('4º Saneamento'!$C63:$L63)&gt;3,OR('4º Saneamento'!$N63&lt;&gt;'3º Saneamento'!$N63,'4º Saneamento'!$O63&lt;&gt;'3º Saneamento'!$O63,'4º Saneamento'!$P63&lt;&gt;'3º Saneamento'!$P63)),'4º Saneamento'!L63," ")</f>
        <v xml:space="preserve"> </v>
      </c>
      <c r="M63" s="44" t="str">
        <f t="shared" si="10"/>
        <v/>
      </c>
      <c r="N63" s="7" t="str">
        <f t="shared" si="11"/>
        <v/>
      </c>
      <c r="O63" s="8" t="str">
        <f t="shared" si="12"/>
        <v/>
      </c>
      <c r="P63" s="6" t="str">
        <f t="shared" si="13"/>
        <v/>
      </c>
      <c r="Q63" s="5" t="str">
        <f t="shared" si="14"/>
        <v/>
      </c>
    </row>
    <row r="64" spans="1:17" ht="12.75" customHeight="1" x14ac:dyDescent="0.25">
      <c r="A64" s="3" t="str">
        <f>IF('Série original'!$A64&lt;&gt;"",'Série original'!$A64,"")</f>
        <v/>
      </c>
      <c r="B64" s="4" t="str">
        <f>IF('Série original'!$B64&lt;&gt;"",'Série original'!$B64,"")</f>
        <v/>
      </c>
      <c r="C64" s="5" t="str">
        <f>IF(AND('4º Saneamento'!$O64&gt;30%,'4º Saneamento'!C64&gt;='4º Saneamento'!$P64,'4º Saneamento'!C64&lt;='4º Saneamento'!$Q64,COUNT('4º Saneamento'!$C64:$L64)&gt;3,OR('4º Saneamento'!$N64&lt;&gt;'3º Saneamento'!$N64,'4º Saneamento'!$O64&lt;&gt;'3º Saneamento'!$O64,'4º Saneamento'!$P64&lt;&gt;'3º Saneamento'!$P64)),'4º Saneamento'!C64," ")</f>
        <v xml:space="preserve"> </v>
      </c>
      <c r="D64" s="5" t="str">
        <f>IF(AND('4º Saneamento'!$O64&gt;30%,'4º Saneamento'!D64&gt;='4º Saneamento'!$P64,'4º Saneamento'!D64&lt;='4º Saneamento'!$Q64,COUNT('4º Saneamento'!$C64:$L64)&gt;3,OR('4º Saneamento'!$N64&lt;&gt;'3º Saneamento'!$N64,'4º Saneamento'!$O64&lt;&gt;'3º Saneamento'!$O64,'4º Saneamento'!$P64&lt;&gt;'3º Saneamento'!$P64)),'4º Saneamento'!D64," ")</f>
        <v xml:space="preserve"> </v>
      </c>
      <c r="E64" s="5" t="str">
        <f>IF(AND('4º Saneamento'!$O64&gt;30%,'4º Saneamento'!E64&gt;='4º Saneamento'!$P64,'4º Saneamento'!E64&lt;='4º Saneamento'!$Q64,COUNT('4º Saneamento'!$C64:$L64)&gt;3,OR('4º Saneamento'!$N64&lt;&gt;'3º Saneamento'!$N64,'4º Saneamento'!$O64&lt;&gt;'3º Saneamento'!$O64,'4º Saneamento'!$P64&lt;&gt;'3º Saneamento'!$P64)),'4º Saneamento'!E64," ")</f>
        <v xml:space="preserve"> </v>
      </c>
      <c r="F64" s="5" t="str">
        <f>IF(AND('4º Saneamento'!$O64&gt;30%,'4º Saneamento'!F64&gt;='4º Saneamento'!$P64,'4º Saneamento'!F64&lt;='4º Saneamento'!$Q64,COUNT('4º Saneamento'!$C64:$L64)&gt;3,OR('4º Saneamento'!$N64&lt;&gt;'3º Saneamento'!$N64,'4º Saneamento'!$O64&lt;&gt;'3º Saneamento'!$O64,'4º Saneamento'!$P64&lt;&gt;'3º Saneamento'!$P64)),'4º Saneamento'!F64," ")</f>
        <v xml:space="preserve"> </v>
      </c>
      <c r="G64" s="5" t="str">
        <f>IF(AND('4º Saneamento'!$O64&gt;30%,'4º Saneamento'!G64&gt;='4º Saneamento'!$P64,'4º Saneamento'!G64&lt;='4º Saneamento'!$Q64,COUNT('4º Saneamento'!$C64:$L64)&gt;3,OR('4º Saneamento'!$N64&lt;&gt;'3º Saneamento'!$N64,'4º Saneamento'!$O64&lt;&gt;'3º Saneamento'!$O64,'4º Saneamento'!$P64&lt;&gt;'3º Saneamento'!$P64)),'4º Saneamento'!G64," ")</f>
        <v xml:space="preserve"> </v>
      </c>
      <c r="H64" s="5" t="str">
        <f>IF(AND('4º Saneamento'!$O64&gt;30%,'4º Saneamento'!H64&gt;='4º Saneamento'!$P64,'4º Saneamento'!H64&lt;='4º Saneamento'!$Q64,COUNT('4º Saneamento'!$C64:$L64)&gt;3,OR('4º Saneamento'!$N64&lt;&gt;'3º Saneamento'!$N64,'4º Saneamento'!$O64&lt;&gt;'3º Saneamento'!$O64,'4º Saneamento'!$P64&lt;&gt;'3º Saneamento'!$P64)),'4º Saneamento'!H64," ")</f>
        <v xml:space="preserve"> </v>
      </c>
      <c r="I64" s="5" t="str">
        <f>IF(AND('4º Saneamento'!$O64&gt;30%,'4º Saneamento'!I64&gt;='4º Saneamento'!$P64,'4º Saneamento'!I64&lt;='4º Saneamento'!$Q64,COUNT('4º Saneamento'!$C64:$L64)&gt;3,OR('4º Saneamento'!$N64&lt;&gt;'3º Saneamento'!$N64,'4º Saneamento'!$O64&lt;&gt;'3º Saneamento'!$O64,'4º Saneamento'!$P64&lt;&gt;'3º Saneamento'!$P64)),'4º Saneamento'!I64," ")</f>
        <v xml:space="preserve"> </v>
      </c>
      <c r="J64" s="5" t="str">
        <f>IF(AND('4º Saneamento'!$O64&gt;30%,'4º Saneamento'!J64&gt;='4º Saneamento'!$P64,'4º Saneamento'!J64&lt;='4º Saneamento'!$Q64,COUNT('4º Saneamento'!$C64:$L64)&gt;3,OR('4º Saneamento'!$N64&lt;&gt;'3º Saneamento'!$N64,'4º Saneamento'!$O64&lt;&gt;'3º Saneamento'!$O64,'4º Saneamento'!$P64&lt;&gt;'3º Saneamento'!$P64)),'4º Saneamento'!J64," ")</f>
        <v xml:space="preserve"> </v>
      </c>
      <c r="K64" s="5" t="str">
        <f>IF(AND('4º Saneamento'!$O64&gt;30%,'4º Saneamento'!K64&gt;='4º Saneamento'!$P64,'4º Saneamento'!K64&lt;='4º Saneamento'!$Q64,COUNT('4º Saneamento'!$C64:$L64)&gt;3,OR('4º Saneamento'!$N64&lt;&gt;'3º Saneamento'!$N64,'4º Saneamento'!$O64&lt;&gt;'3º Saneamento'!$O64,'4º Saneamento'!$P64&lt;&gt;'3º Saneamento'!$P64)),'4º Saneamento'!K64," ")</f>
        <v xml:space="preserve"> </v>
      </c>
      <c r="L64" s="5" t="str">
        <f>IF(AND('4º Saneamento'!$O64&gt;30%,'4º Saneamento'!L64&gt;='4º Saneamento'!$P64,'4º Saneamento'!L64&lt;='4º Saneamento'!$Q64,COUNT('4º Saneamento'!$C64:$L64)&gt;3,OR('4º Saneamento'!$N64&lt;&gt;'3º Saneamento'!$N64,'4º Saneamento'!$O64&lt;&gt;'3º Saneamento'!$O64,'4º Saneamento'!$P64&lt;&gt;'3º Saneamento'!$P64)),'4º Saneamento'!L64," ")</f>
        <v xml:space="preserve"> </v>
      </c>
      <c r="M64" s="44" t="str">
        <f t="shared" si="10"/>
        <v/>
      </c>
      <c r="N64" s="7" t="str">
        <f t="shared" si="11"/>
        <v/>
      </c>
      <c r="O64" s="8" t="str">
        <f t="shared" si="12"/>
        <v/>
      </c>
      <c r="P64" s="6" t="str">
        <f t="shared" si="13"/>
        <v/>
      </c>
      <c r="Q64" s="5" t="str">
        <f t="shared" si="14"/>
        <v/>
      </c>
    </row>
    <row r="65" spans="1:17" ht="12.75" customHeight="1" x14ac:dyDescent="0.25">
      <c r="A65" s="3" t="str">
        <f>IF('Série original'!$A65&lt;&gt;"",'Série original'!$A65,"")</f>
        <v/>
      </c>
      <c r="B65" s="4" t="str">
        <f>IF('Série original'!$B65&lt;&gt;"",'Série original'!$B65,"")</f>
        <v/>
      </c>
      <c r="C65" s="5" t="str">
        <f>IF(AND('4º Saneamento'!$O65&gt;30%,'4º Saneamento'!C65&gt;='4º Saneamento'!$P65,'4º Saneamento'!C65&lt;='4º Saneamento'!$Q65,COUNT('4º Saneamento'!$C65:$L65)&gt;3,OR('4º Saneamento'!$N65&lt;&gt;'3º Saneamento'!$N65,'4º Saneamento'!$O65&lt;&gt;'3º Saneamento'!$O65,'4º Saneamento'!$P65&lt;&gt;'3º Saneamento'!$P65)),'4º Saneamento'!C65," ")</f>
        <v xml:space="preserve"> </v>
      </c>
      <c r="D65" s="5" t="str">
        <f>IF(AND('4º Saneamento'!$O65&gt;30%,'4º Saneamento'!D65&gt;='4º Saneamento'!$P65,'4º Saneamento'!D65&lt;='4º Saneamento'!$Q65,COUNT('4º Saneamento'!$C65:$L65)&gt;3,OR('4º Saneamento'!$N65&lt;&gt;'3º Saneamento'!$N65,'4º Saneamento'!$O65&lt;&gt;'3º Saneamento'!$O65,'4º Saneamento'!$P65&lt;&gt;'3º Saneamento'!$P65)),'4º Saneamento'!D65," ")</f>
        <v xml:space="preserve"> </v>
      </c>
      <c r="E65" s="5" t="str">
        <f>IF(AND('4º Saneamento'!$O65&gt;30%,'4º Saneamento'!E65&gt;='4º Saneamento'!$P65,'4º Saneamento'!E65&lt;='4º Saneamento'!$Q65,COUNT('4º Saneamento'!$C65:$L65)&gt;3,OR('4º Saneamento'!$N65&lt;&gt;'3º Saneamento'!$N65,'4º Saneamento'!$O65&lt;&gt;'3º Saneamento'!$O65,'4º Saneamento'!$P65&lt;&gt;'3º Saneamento'!$P65)),'4º Saneamento'!E65," ")</f>
        <v xml:space="preserve"> </v>
      </c>
      <c r="F65" s="5" t="str">
        <f>IF(AND('4º Saneamento'!$O65&gt;30%,'4º Saneamento'!F65&gt;='4º Saneamento'!$P65,'4º Saneamento'!F65&lt;='4º Saneamento'!$Q65,COUNT('4º Saneamento'!$C65:$L65)&gt;3,OR('4º Saneamento'!$N65&lt;&gt;'3º Saneamento'!$N65,'4º Saneamento'!$O65&lt;&gt;'3º Saneamento'!$O65,'4º Saneamento'!$P65&lt;&gt;'3º Saneamento'!$P65)),'4º Saneamento'!F65," ")</f>
        <v xml:space="preserve"> </v>
      </c>
      <c r="G65" s="5" t="str">
        <f>IF(AND('4º Saneamento'!$O65&gt;30%,'4º Saneamento'!G65&gt;='4º Saneamento'!$P65,'4º Saneamento'!G65&lt;='4º Saneamento'!$Q65,COUNT('4º Saneamento'!$C65:$L65)&gt;3,OR('4º Saneamento'!$N65&lt;&gt;'3º Saneamento'!$N65,'4º Saneamento'!$O65&lt;&gt;'3º Saneamento'!$O65,'4º Saneamento'!$P65&lt;&gt;'3º Saneamento'!$P65)),'4º Saneamento'!G65," ")</f>
        <v xml:space="preserve"> </v>
      </c>
      <c r="H65" s="5" t="str">
        <f>IF(AND('4º Saneamento'!$O65&gt;30%,'4º Saneamento'!H65&gt;='4º Saneamento'!$P65,'4º Saneamento'!H65&lt;='4º Saneamento'!$Q65,COUNT('4º Saneamento'!$C65:$L65)&gt;3,OR('4º Saneamento'!$N65&lt;&gt;'3º Saneamento'!$N65,'4º Saneamento'!$O65&lt;&gt;'3º Saneamento'!$O65,'4º Saneamento'!$P65&lt;&gt;'3º Saneamento'!$P65)),'4º Saneamento'!H65," ")</f>
        <v xml:space="preserve"> </v>
      </c>
      <c r="I65" s="5" t="str">
        <f>IF(AND('4º Saneamento'!$O65&gt;30%,'4º Saneamento'!I65&gt;='4º Saneamento'!$P65,'4º Saneamento'!I65&lt;='4º Saneamento'!$Q65,COUNT('4º Saneamento'!$C65:$L65)&gt;3,OR('4º Saneamento'!$N65&lt;&gt;'3º Saneamento'!$N65,'4º Saneamento'!$O65&lt;&gt;'3º Saneamento'!$O65,'4º Saneamento'!$P65&lt;&gt;'3º Saneamento'!$P65)),'4º Saneamento'!I65," ")</f>
        <v xml:space="preserve"> </v>
      </c>
      <c r="J65" s="5" t="str">
        <f>IF(AND('4º Saneamento'!$O65&gt;30%,'4º Saneamento'!J65&gt;='4º Saneamento'!$P65,'4º Saneamento'!J65&lt;='4º Saneamento'!$Q65,COUNT('4º Saneamento'!$C65:$L65)&gt;3,OR('4º Saneamento'!$N65&lt;&gt;'3º Saneamento'!$N65,'4º Saneamento'!$O65&lt;&gt;'3º Saneamento'!$O65,'4º Saneamento'!$P65&lt;&gt;'3º Saneamento'!$P65)),'4º Saneamento'!J65," ")</f>
        <v xml:space="preserve"> </v>
      </c>
      <c r="K65" s="5" t="str">
        <f>IF(AND('4º Saneamento'!$O65&gt;30%,'4º Saneamento'!K65&gt;='4º Saneamento'!$P65,'4º Saneamento'!K65&lt;='4º Saneamento'!$Q65,COUNT('4º Saneamento'!$C65:$L65)&gt;3,OR('4º Saneamento'!$N65&lt;&gt;'3º Saneamento'!$N65,'4º Saneamento'!$O65&lt;&gt;'3º Saneamento'!$O65,'4º Saneamento'!$P65&lt;&gt;'3º Saneamento'!$P65)),'4º Saneamento'!K65," ")</f>
        <v xml:space="preserve"> </v>
      </c>
      <c r="L65" s="5" t="str">
        <f>IF(AND('4º Saneamento'!$O65&gt;30%,'4º Saneamento'!L65&gt;='4º Saneamento'!$P65,'4º Saneamento'!L65&lt;='4º Saneamento'!$Q65,COUNT('4º Saneamento'!$C65:$L65)&gt;3,OR('4º Saneamento'!$N65&lt;&gt;'3º Saneamento'!$N65,'4º Saneamento'!$O65&lt;&gt;'3º Saneamento'!$O65,'4º Saneamento'!$P65&lt;&gt;'3º Saneamento'!$P65)),'4º Saneamento'!L65," ")</f>
        <v xml:space="preserve"> </v>
      </c>
      <c r="M65" s="44" t="str">
        <f t="shared" si="10"/>
        <v/>
      </c>
      <c r="N65" s="7" t="str">
        <f t="shared" si="11"/>
        <v/>
      </c>
      <c r="O65" s="8" t="str">
        <f t="shared" si="12"/>
        <v/>
      </c>
      <c r="P65" s="6" t="str">
        <f t="shared" si="13"/>
        <v/>
      </c>
      <c r="Q65" s="5" t="str">
        <f t="shared" si="14"/>
        <v/>
      </c>
    </row>
    <row r="66" spans="1:17" ht="12.75" customHeight="1" x14ac:dyDescent="0.25">
      <c r="A66" s="3" t="str">
        <f>IF('Série original'!$A66&lt;&gt;"",'Série original'!$A66,"")</f>
        <v/>
      </c>
      <c r="B66" s="4" t="str">
        <f>IF('Série original'!$B66&lt;&gt;"",'Série original'!$B66,"")</f>
        <v/>
      </c>
      <c r="C66" s="5" t="str">
        <f>IF(AND('4º Saneamento'!$O66&gt;30%,'4º Saneamento'!C66&gt;='4º Saneamento'!$P66,'4º Saneamento'!C66&lt;='4º Saneamento'!$Q66,COUNT('4º Saneamento'!$C66:$L66)&gt;3,OR('4º Saneamento'!$N66&lt;&gt;'3º Saneamento'!$N66,'4º Saneamento'!$O66&lt;&gt;'3º Saneamento'!$O66,'4º Saneamento'!$P66&lt;&gt;'3º Saneamento'!$P66)),'4º Saneamento'!C66," ")</f>
        <v xml:space="preserve"> </v>
      </c>
      <c r="D66" s="5" t="str">
        <f>IF(AND('4º Saneamento'!$O66&gt;30%,'4º Saneamento'!D66&gt;='4º Saneamento'!$P66,'4º Saneamento'!D66&lt;='4º Saneamento'!$Q66,COUNT('4º Saneamento'!$C66:$L66)&gt;3,OR('4º Saneamento'!$N66&lt;&gt;'3º Saneamento'!$N66,'4º Saneamento'!$O66&lt;&gt;'3º Saneamento'!$O66,'4º Saneamento'!$P66&lt;&gt;'3º Saneamento'!$P66)),'4º Saneamento'!D66," ")</f>
        <v xml:space="preserve"> </v>
      </c>
      <c r="E66" s="5" t="str">
        <f>IF(AND('4º Saneamento'!$O66&gt;30%,'4º Saneamento'!E66&gt;='4º Saneamento'!$P66,'4º Saneamento'!E66&lt;='4º Saneamento'!$Q66,COUNT('4º Saneamento'!$C66:$L66)&gt;3,OR('4º Saneamento'!$N66&lt;&gt;'3º Saneamento'!$N66,'4º Saneamento'!$O66&lt;&gt;'3º Saneamento'!$O66,'4º Saneamento'!$P66&lt;&gt;'3º Saneamento'!$P66)),'4º Saneamento'!E66," ")</f>
        <v xml:space="preserve"> </v>
      </c>
      <c r="F66" s="5" t="str">
        <f>IF(AND('4º Saneamento'!$O66&gt;30%,'4º Saneamento'!F66&gt;='4º Saneamento'!$P66,'4º Saneamento'!F66&lt;='4º Saneamento'!$Q66,COUNT('4º Saneamento'!$C66:$L66)&gt;3,OR('4º Saneamento'!$N66&lt;&gt;'3º Saneamento'!$N66,'4º Saneamento'!$O66&lt;&gt;'3º Saneamento'!$O66,'4º Saneamento'!$P66&lt;&gt;'3º Saneamento'!$P66)),'4º Saneamento'!F66," ")</f>
        <v xml:space="preserve"> </v>
      </c>
      <c r="G66" s="5" t="str">
        <f>IF(AND('4º Saneamento'!$O66&gt;30%,'4º Saneamento'!G66&gt;='4º Saneamento'!$P66,'4º Saneamento'!G66&lt;='4º Saneamento'!$Q66,COUNT('4º Saneamento'!$C66:$L66)&gt;3,OR('4º Saneamento'!$N66&lt;&gt;'3º Saneamento'!$N66,'4º Saneamento'!$O66&lt;&gt;'3º Saneamento'!$O66,'4º Saneamento'!$P66&lt;&gt;'3º Saneamento'!$P66)),'4º Saneamento'!G66," ")</f>
        <v xml:space="preserve"> </v>
      </c>
      <c r="H66" s="5" t="str">
        <f>IF(AND('4º Saneamento'!$O66&gt;30%,'4º Saneamento'!H66&gt;='4º Saneamento'!$P66,'4º Saneamento'!H66&lt;='4º Saneamento'!$Q66,COUNT('4º Saneamento'!$C66:$L66)&gt;3,OR('4º Saneamento'!$N66&lt;&gt;'3º Saneamento'!$N66,'4º Saneamento'!$O66&lt;&gt;'3º Saneamento'!$O66,'4º Saneamento'!$P66&lt;&gt;'3º Saneamento'!$P66)),'4º Saneamento'!H66," ")</f>
        <v xml:space="preserve"> </v>
      </c>
      <c r="I66" s="5" t="str">
        <f>IF(AND('4º Saneamento'!$O66&gt;30%,'4º Saneamento'!I66&gt;='4º Saneamento'!$P66,'4º Saneamento'!I66&lt;='4º Saneamento'!$Q66,COUNT('4º Saneamento'!$C66:$L66)&gt;3,OR('4º Saneamento'!$N66&lt;&gt;'3º Saneamento'!$N66,'4º Saneamento'!$O66&lt;&gt;'3º Saneamento'!$O66,'4º Saneamento'!$P66&lt;&gt;'3º Saneamento'!$P66)),'4º Saneamento'!I66," ")</f>
        <v xml:space="preserve"> </v>
      </c>
      <c r="J66" s="5" t="str">
        <f>IF(AND('4º Saneamento'!$O66&gt;30%,'4º Saneamento'!J66&gt;='4º Saneamento'!$P66,'4º Saneamento'!J66&lt;='4º Saneamento'!$Q66,COUNT('4º Saneamento'!$C66:$L66)&gt;3,OR('4º Saneamento'!$N66&lt;&gt;'3º Saneamento'!$N66,'4º Saneamento'!$O66&lt;&gt;'3º Saneamento'!$O66,'4º Saneamento'!$P66&lt;&gt;'3º Saneamento'!$P66)),'4º Saneamento'!J66," ")</f>
        <v xml:space="preserve"> </v>
      </c>
      <c r="K66" s="5" t="str">
        <f>IF(AND('4º Saneamento'!$O66&gt;30%,'4º Saneamento'!K66&gt;='4º Saneamento'!$P66,'4º Saneamento'!K66&lt;='4º Saneamento'!$Q66,COUNT('4º Saneamento'!$C66:$L66)&gt;3,OR('4º Saneamento'!$N66&lt;&gt;'3º Saneamento'!$N66,'4º Saneamento'!$O66&lt;&gt;'3º Saneamento'!$O66,'4º Saneamento'!$P66&lt;&gt;'3º Saneamento'!$P66)),'4º Saneamento'!K66," ")</f>
        <v xml:space="preserve"> </v>
      </c>
      <c r="L66" s="5" t="str">
        <f>IF(AND('4º Saneamento'!$O66&gt;30%,'4º Saneamento'!L66&gt;='4º Saneamento'!$P66,'4º Saneamento'!L66&lt;='4º Saneamento'!$Q66,COUNT('4º Saneamento'!$C66:$L66)&gt;3,OR('4º Saneamento'!$N66&lt;&gt;'3º Saneamento'!$N66,'4º Saneamento'!$O66&lt;&gt;'3º Saneamento'!$O66,'4º Saneamento'!$P66&lt;&gt;'3º Saneamento'!$P66)),'4º Saneamento'!L66," ")</f>
        <v xml:space="preserve"> </v>
      </c>
      <c r="M66" s="44" t="str">
        <f t="shared" si="10"/>
        <v/>
      </c>
      <c r="N66" s="7" t="str">
        <f t="shared" si="11"/>
        <v/>
      </c>
      <c r="O66" s="8" t="str">
        <f t="shared" si="12"/>
        <v/>
      </c>
      <c r="P66" s="6" t="str">
        <f t="shared" si="13"/>
        <v/>
      </c>
      <c r="Q66" s="5" t="str">
        <f t="shared" si="14"/>
        <v/>
      </c>
    </row>
    <row r="67" spans="1:17" ht="12.75" customHeight="1" x14ac:dyDescent="0.25">
      <c r="A67" s="3" t="str">
        <f>IF('Série original'!$A67&lt;&gt;"",'Série original'!$A67,"")</f>
        <v/>
      </c>
      <c r="B67" s="4" t="str">
        <f>IF('Série original'!$B67&lt;&gt;"",'Série original'!$B67,"")</f>
        <v/>
      </c>
      <c r="C67" s="5" t="str">
        <f>IF(AND('4º Saneamento'!$O67&gt;30%,'4º Saneamento'!C67&gt;='4º Saneamento'!$P67,'4º Saneamento'!C67&lt;='4º Saneamento'!$Q67,COUNT('4º Saneamento'!$C67:$L67)&gt;3,OR('4º Saneamento'!$N67&lt;&gt;'3º Saneamento'!$N67,'4º Saneamento'!$O67&lt;&gt;'3º Saneamento'!$O67,'4º Saneamento'!$P67&lt;&gt;'3º Saneamento'!$P67)),'4º Saneamento'!C67," ")</f>
        <v xml:space="preserve"> </v>
      </c>
      <c r="D67" s="5" t="str">
        <f>IF(AND('4º Saneamento'!$O67&gt;30%,'4º Saneamento'!D67&gt;='4º Saneamento'!$P67,'4º Saneamento'!D67&lt;='4º Saneamento'!$Q67,COUNT('4º Saneamento'!$C67:$L67)&gt;3,OR('4º Saneamento'!$N67&lt;&gt;'3º Saneamento'!$N67,'4º Saneamento'!$O67&lt;&gt;'3º Saneamento'!$O67,'4º Saneamento'!$P67&lt;&gt;'3º Saneamento'!$P67)),'4º Saneamento'!D67," ")</f>
        <v xml:space="preserve"> </v>
      </c>
      <c r="E67" s="5" t="str">
        <f>IF(AND('4º Saneamento'!$O67&gt;30%,'4º Saneamento'!E67&gt;='4º Saneamento'!$P67,'4º Saneamento'!E67&lt;='4º Saneamento'!$Q67,COUNT('4º Saneamento'!$C67:$L67)&gt;3,OR('4º Saneamento'!$N67&lt;&gt;'3º Saneamento'!$N67,'4º Saneamento'!$O67&lt;&gt;'3º Saneamento'!$O67,'4º Saneamento'!$P67&lt;&gt;'3º Saneamento'!$P67)),'4º Saneamento'!E67," ")</f>
        <v xml:space="preserve"> </v>
      </c>
      <c r="F67" s="5" t="str">
        <f>IF(AND('4º Saneamento'!$O67&gt;30%,'4º Saneamento'!F67&gt;='4º Saneamento'!$P67,'4º Saneamento'!F67&lt;='4º Saneamento'!$Q67,COUNT('4º Saneamento'!$C67:$L67)&gt;3,OR('4º Saneamento'!$N67&lt;&gt;'3º Saneamento'!$N67,'4º Saneamento'!$O67&lt;&gt;'3º Saneamento'!$O67,'4º Saneamento'!$P67&lt;&gt;'3º Saneamento'!$P67)),'4º Saneamento'!F67," ")</f>
        <v xml:space="preserve"> </v>
      </c>
      <c r="G67" s="5" t="str">
        <f>IF(AND('4º Saneamento'!$O67&gt;30%,'4º Saneamento'!G67&gt;='4º Saneamento'!$P67,'4º Saneamento'!G67&lt;='4º Saneamento'!$Q67,COUNT('4º Saneamento'!$C67:$L67)&gt;3,OR('4º Saneamento'!$N67&lt;&gt;'3º Saneamento'!$N67,'4º Saneamento'!$O67&lt;&gt;'3º Saneamento'!$O67,'4º Saneamento'!$P67&lt;&gt;'3º Saneamento'!$P67)),'4º Saneamento'!G67," ")</f>
        <v xml:space="preserve"> </v>
      </c>
      <c r="H67" s="5" t="str">
        <f>IF(AND('4º Saneamento'!$O67&gt;30%,'4º Saneamento'!H67&gt;='4º Saneamento'!$P67,'4º Saneamento'!H67&lt;='4º Saneamento'!$Q67,COUNT('4º Saneamento'!$C67:$L67)&gt;3,OR('4º Saneamento'!$N67&lt;&gt;'3º Saneamento'!$N67,'4º Saneamento'!$O67&lt;&gt;'3º Saneamento'!$O67,'4º Saneamento'!$P67&lt;&gt;'3º Saneamento'!$P67)),'4º Saneamento'!H67," ")</f>
        <v xml:space="preserve"> </v>
      </c>
      <c r="I67" s="5" t="str">
        <f>IF(AND('4º Saneamento'!$O67&gt;30%,'4º Saneamento'!I67&gt;='4º Saneamento'!$P67,'4º Saneamento'!I67&lt;='4º Saneamento'!$Q67,COUNT('4º Saneamento'!$C67:$L67)&gt;3,OR('4º Saneamento'!$N67&lt;&gt;'3º Saneamento'!$N67,'4º Saneamento'!$O67&lt;&gt;'3º Saneamento'!$O67,'4º Saneamento'!$P67&lt;&gt;'3º Saneamento'!$P67)),'4º Saneamento'!I67," ")</f>
        <v xml:space="preserve"> </v>
      </c>
      <c r="J67" s="5" t="str">
        <f>IF(AND('4º Saneamento'!$O67&gt;30%,'4º Saneamento'!J67&gt;='4º Saneamento'!$P67,'4º Saneamento'!J67&lt;='4º Saneamento'!$Q67,COUNT('4º Saneamento'!$C67:$L67)&gt;3,OR('4º Saneamento'!$N67&lt;&gt;'3º Saneamento'!$N67,'4º Saneamento'!$O67&lt;&gt;'3º Saneamento'!$O67,'4º Saneamento'!$P67&lt;&gt;'3º Saneamento'!$P67)),'4º Saneamento'!J67," ")</f>
        <v xml:space="preserve"> </v>
      </c>
      <c r="K67" s="5" t="str">
        <f>IF(AND('4º Saneamento'!$O67&gt;30%,'4º Saneamento'!K67&gt;='4º Saneamento'!$P67,'4º Saneamento'!K67&lt;='4º Saneamento'!$Q67,COUNT('4º Saneamento'!$C67:$L67)&gt;3,OR('4º Saneamento'!$N67&lt;&gt;'3º Saneamento'!$N67,'4º Saneamento'!$O67&lt;&gt;'3º Saneamento'!$O67,'4º Saneamento'!$P67&lt;&gt;'3º Saneamento'!$P67)),'4º Saneamento'!K67," ")</f>
        <v xml:space="preserve"> </v>
      </c>
      <c r="L67" s="5" t="str">
        <f>IF(AND('4º Saneamento'!$O67&gt;30%,'4º Saneamento'!L67&gt;='4º Saneamento'!$P67,'4º Saneamento'!L67&lt;='4º Saneamento'!$Q67,COUNT('4º Saneamento'!$C67:$L67)&gt;3,OR('4º Saneamento'!$N67&lt;&gt;'3º Saneamento'!$N67,'4º Saneamento'!$O67&lt;&gt;'3º Saneamento'!$O67,'4º Saneamento'!$P67&lt;&gt;'3º Saneamento'!$P67)),'4º Saneamento'!L67," ")</f>
        <v xml:space="preserve"> </v>
      </c>
      <c r="M67" s="44" t="str">
        <f t="shared" si="10"/>
        <v/>
      </c>
      <c r="N67" s="7" t="str">
        <f t="shared" si="11"/>
        <v/>
      </c>
      <c r="O67" s="8" t="str">
        <f t="shared" si="12"/>
        <v/>
      </c>
      <c r="P67" s="6" t="str">
        <f t="shared" si="13"/>
        <v/>
      </c>
      <c r="Q67" s="5" t="str">
        <f t="shared" si="14"/>
        <v/>
      </c>
    </row>
    <row r="68" spans="1:17" ht="12.75" customHeight="1" x14ac:dyDescent="0.25">
      <c r="A68" s="3" t="str">
        <f>IF('Série original'!$A68&lt;&gt;"",'Série original'!$A68,"")</f>
        <v/>
      </c>
      <c r="B68" s="4" t="str">
        <f>IF('Série original'!$B68&lt;&gt;"",'Série original'!$B68,"")</f>
        <v/>
      </c>
      <c r="C68" s="5" t="str">
        <f>IF(AND('4º Saneamento'!$O68&gt;30%,'4º Saneamento'!C68&gt;='4º Saneamento'!$P68,'4º Saneamento'!C68&lt;='4º Saneamento'!$Q68,COUNT('4º Saneamento'!$C68:$L68)&gt;3,OR('4º Saneamento'!$N68&lt;&gt;'3º Saneamento'!$N68,'4º Saneamento'!$O68&lt;&gt;'3º Saneamento'!$O68,'4º Saneamento'!$P68&lt;&gt;'3º Saneamento'!$P68)),'4º Saneamento'!C68," ")</f>
        <v xml:space="preserve"> </v>
      </c>
      <c r="D68" s="5" t="str">
        <f>IF(AND('4º Saneamento'!$O68&gt;30%,'4º Saneamento'!D68&gt;='4º Saneamento'!$P68,'4º Saneamento'!D68&lt;='4º Saneamento'!$Q68,COUNT('4º Saneamento'!$C68:$L68)&gt;3,OR('4º Saneamento'!$N68&lt;&gt;'3º Saneamento'!$N68,'4º Saneamento'!$O68&lt;&gt;'3º Saneamento'!$O68,'4º Saneamento'!$P68&lt;&gt;'3º Saneamento'!$P68)),'4º Saneamento'!D68," ")</f>
        <v xml:space="preserve"> </v>
      </c>
      <c r="E68" s="5" t="str">
        <f>IF(AND('4º Saneamento'!$O68&gt;30%,'4º Saneamento'!E68&gt;='4º Saneamento'!$P68,'4º Saneamento'!E68&lt;='4º Saneamento'!$Q68,COUNT('4º Saneamento'!$C68:$L68)&gt;3,OR('4º Saneamento'!$N68&lt;&gt;'3º Saneamento'!$N68,'4º Saneamento'!$O68&lt;&gt;'3º Saneamento'!$O68,'4º Saneamento'!$P68&lt;&gt;'3º Saneamento'!$P68)),'4º Saneamento'!E68," ")</f>
        <v xml:space="preserve"> </v>
      </c>
      <c r="F68" s="5" t="str">
        <f>IF(AND('4º Saneamento'!$O68&gt;30%,'4º Saneamento'!F68&gt;='4º Saneamento'!$P68,'4º Saneamento'!F68&lt;='4º Saneamento'!$Q68,COUNT('4º Saneamento'!$C68:$L68)&gt;3,OR('4º Saneamento'!$N68&lt;&gt;'3º Saneamento'!$N68,'4º Saneamento'!$O68&lt;&gt;'3º Saneamento'!$O68,'4º Saneamento'!$P68&lt;&gt;'3º Saneamento'!$P68)),'4º Saneamento'!F68," ")</f>
        <v xml:space="preserve"> </v>
      </c>
      <c r="G68" s="5" t="str">
        <f>IF(AND('4º Saneamento'!$O68&gt;30%,'4º Saneamento'!G68&gt;='4º Saneamento'!$P68,'4º Saneamento'!G68&lt;='4º Saneamento'!$Q68,COUNT('4º Saneamento'!$C68:$L68)&gt;3,OR('4º Saneamento'!$N68&lt;&gt;'3º Saneamento'!$N68,'4º Saneamento'!$O68&lt;&gt;'3º Saneamento'!$O68,'4º Saneamento'!$P68&lt;&gt;'3º Saneamento'!$P68)),'4º Saneamento'!G68," ")</f>
        <v xml:space="preserve"> </v>
      </c>
      <c r="H68" s="5" t="str">
        <f>IF(AND('4º Saneamento'!$O68&gt;30%,'4º Saneamento'!H68&gt;='4º Saneamento'!$P68,'4º Saneamento'!H68&lt;='4º Saneamento'!$Q68,COUNT('4º Saneamento'!$C68:$L68)&gt;3,OR('4º Saneamento'!$N68&lt;&gt;'3º Saneamento'!$N68,'4º Saneamento'!$O68&lt;&gt;'3º Saneamento'!$O68,'4º Saneamento'!$P68&lt;&gt;'3º Saneamento'!$P68)),'4º Saneamento'!H68," ")</f>
        <v xml:space="preserve"> </v>
      </c>
      <c r="I68" s="5" t="str">
        <f>IF(AND('4º Saneamento'!$O68&gt;30%,'4º Saneamento'!I68&gt;='4º Saneamento'!$P68,'4º Saneamento'!I68&lt;='4º Saneamento'!$Q68,COUNT('4º Saneamento'!$C68:$L68)&gt;3,OR('4º Saneamento'!$N68&lt;&gt;'3º Saneamento'!$N68,'4º Saneamento'!$O68&lt;&gt;'3º Saneamento'!$O68,'4º Saneamento'!$P68&lt;&gt;'3º Saneamento'!$P68)),'4º Saneamento'!I68," ")</f>
        <v xml:space="preserve"> </v>
      </c>
      <c r="J68" s="5" t="str">
        <f>IF(AND('4º Saneamento'!$O68&gt;30%,'4º Saneamento'!J68&gt;='4º Saneamento'!$P68,'4º Saneamento'!J68&lt;='4º Saneamento'!$Q68,COUNT('4º Saneamento'!$C68:$L68)&gt;3,OR('4º Saneamento'!$N68&lt;&gt;'3º Saneamento'!$N68,'4º Saneamento'!$O68&lt;&gt;'3º Saneamento'!$O68,'4º Saneamento'!$P68&lt;&gt;'3º Saneamento'!$P68)),'4º Saneamento'!J68," ")</f>
        <v xml:space="preserve"> </v>
      </c>
      <c r="K68" s="5" t="str">
        <f>IF(AND('4º Saneamento'!$O68&gt;30%,'4º Saneamento'!K68&gt;='4º Saneamento'!$P68,'4º Saneamento'!K68&lt;='4º Saneamento'!$Q68,COUNT('4º Saneamento'!$C68:$L68)&gt;3,OR('4º Saneamento'!$N68&lt;&gt;'3º Saneamento'!$N68,'4º Saneamento'!$O68&lt;&gt;'3º Saneamento'!$O68,'4º Saneamento'!$P68&lt;&gt;'3º Saneamento'!$P68)),'4º Saneamento'!K68," ")</f>
        <v xml:space="preserve"> </v>
      </c>
      <c r="L68" s="5" t="str">
        <f>IF(AND('4º Saneamento'!$O68&gt;30%,'4º Saneamento'!L68&gt;='4º Saneamento'!$P68,'4º Saneamento'!L68&lt;='4º Saneamento'!$Q68,COUNT('4º Saneamento'!$C68:$L68)&gt;3,OR('4º Saneamento'!$N68&lt;&gt;'3º Saneamento'!$N68,'4º Saneamento'!$O68&lt;&gt;'3º Saneamento'!$O68,'4º Saneamento'!$P68&lt;&gt;'3º Saneamento'!$P68)),'4º Saneamento'!L68," ")</f>
        <v xml:space="preserve"> </v>
      </c>
      <c r="M68" s="44" t="str">
        <f t="shared" si="10"/>
        <v/>
      </c>
      <c r="N68" s="7" t="str">
        <f t="shared" si="11"/>
        <v/>
      </c>
      <c r="O68" s="8" t="str">
        <f t="shared" si="12"/>
        <v/>
      </c>
      <c r="P68" s="6" t="str">
        <f t="shared" si="13"/>
        <v/>
      </c>
      <c r="Q68" s="5" t="str">
        <f t="shared" si="14"/>
        <v/>
      </c>
    </row>
    <row r="69" spans="1:17" ht="12.75" customHeight="1" x14ac:dyDescent="0.25">
      <c r="A69" s="3" t="str">
        <f>IF('Série original'!$A69&lt;&gt;"",'Série original'!$A69,"")</f>
        <v/>
      </c>
      <c r="B69" s="4" t="str">
        <f>IF('Série original'!$B69&lt;&gt;"",'Série original'!$B69,"")</f>
        <v/>
      </c>
      <c r="C69" s="5" t="str">
        <f>IF(AND('4º Saneamento'!$O69&gt;30%,'4º Saneamento'!C69&gt;='4º Saneamento'!$P69,'4º Saneamento'!C69&lt;='4º Saneamento'!$Q69,COUNT('4º Saneamento'!$C69:$L69)&gt;3,OR('4º Saneamento'!$N69&lt;&gt;'3º Saneamento'!$N69,'4º Saneamento'!$O69&lt;&gt;'3º Saneamento'!$O69,'4º Saneamento'!$P69&lt;&gt;'3º Saneamento'!$P69)),'4º Saneamento'!C69," ")</f>
        <v xml:space="preserve"> </v>
      </c>
      <c r="D69" s="5" t="str">
        <f>IF(AND('4º Saneamento'!$O69&gt;30%,'4º Saneamento'!D69&gt;='4º Saneamento'!$P69,'4º Saneamento'!D69&lt;='4º Saneamento'!$Q69,COUNT('4º Saneamento'!$C69:$L69)&gt;3,OR('4º Saneamento'!$N69&lt;&gt;'3º Saneamento'!$N69,'4º Saneamento'!$O69&lt;&gt;'3º Saneamento'!$O69,'4º Saneamento'!$P69&lt;&gt;'3º Saneamento'!$P69)),'4º Saneamento'!D69," ")</f>
        <v xml:space="preserve"> </v>
      </c>
      <c r="E69" s="5" t="str">
        <f>IF(AND('4º Saneamento'!$O69&gt;30%,'4º Saneamento'!E69&gt;='4º Saneamento'!$P69,'4º Saneamento'!E69&lt;='4º Saneamento'!$Q69,COUNT('4º Saneamento'!$C69:$L69)&gt;3,OR('4º Saneamento'!$N69&lt;&gt;'3º Saneamento'!$N69,'4º Saneamento'!$O69&lt;&gt;'3º Saneamento'!$O69,'4º Saneamento'!$P69&lt;&gt;'3º Saneamento'!$P69)),'4º Saneamento'!E69," ")</f>
        <v xml:space="preserve"> </v>
      </c>
      <c r="F69" s="5" t="str">
        <f>IF(AND('4º Saneamento'!$O69&gt;30%,'4º Saneamento'!F69&gt;='4º Saneamento'!$P69,'4º Saneamento'!F69&lt;='4º Saneamento'!$Q69,COUNT('4º Saneamento'!$C69:$L69)&gt;3,OR('4º Saneamento'!$N69&lt;&gt;'3º Saneamento'!$N69,'4º Saneamento'!$O69&lt;&gt;'3º Saneamento'!$O69,'4º Saneamento'!$P69&lt;&gt;'3º Saneamento'!$P69)),'4º Saneamento'!F69," ")</f>
        <v xml:space="preserve"> </v>
      </c>
      <c r="G69" s="5" t="str">
        <f>IF(AND('4º Saneamento'!$O69&gt;30%,'4º Saneamento'!G69&gt;='4º Saneamento'!$P69,'4º Saneamento'!G69&lt;='4º Saneamento'!$Q69,COUNT('4º Saneamento'!$C69:$L69)&gt;3,OR('4º Saneamento'!$N69&lt;&gt;'3º Saneamento'!$N69,'4º Saneamento'!$O69&lt;&gt;'3º Saneamento'!$O69,'4º Saneamento'!$P69&lt;&gt;'3º Saneamento'!$P69)),'4º Saneamento'!G69," ")</f>
        <v xml:space="preserve"> </v>
      </c>
      <c r="H69" s="5" t="str">
        <f>IF(AND('4º Saneamento'!$O69&gt;30%,'4º Saneamento'!H69&gt;='4º Saneamento'!$P69,'4º Saneamento'!H69&lt;='4º Saneamento'!$Q69,COUNT('4º Saneamento'!$C69:$L69)&gt;3,OR('4º Saneamento'!$N69&lt;&gt;'3º Saneamento'!$N69,'4º Saneamento'!$O69&lt;&gt;'3º Saneamento'!$O69,'4º Saneamento'!$P69&lt;&gt;'3º Saneamento'!$P69)),'4º Saneamento'!H69," ")</f>
        <v xml:space="preserve"> </v>
      </c>
      <c r="I69" s="5" t="str">
        <f>IF(AND('4º Saneamento'!$O69&gt;30%,'4º Saneamento'!I69&gt;='4º Saneamento'!$P69,'4º Saneamento'!I69&lt;='4º Saneamento'!$Q69,COUNT('4º Saneamento'!$C69:$L69)&gt;3,OR('4º Saneamento'!$N69&lt;&gt;'3º Saneamento'!$N69,'4º Saneamento'!$O69&lt;&gt;'3º Saneamento'!$O69,'4º Saneamento'!$P69&lt;&gt;'3º Saneamento'!$P69)),'4º Saneamento'!I69," ")</f>
        <v xml:space="preserve"> </v>
      </c>
      <c r="J69" s="5" t="str">
        <f>IF(AND('4º Saneamento'!$O69&gt;30%,'4º Saneamento'!J69&gt;='4º Saneamento'!$P69,'4º Saneamento'!J69&lt;='4º Saneamento'!$Q69,COUNT('4º Saneamento'!$C69:$L69)&gt;3,OR('4º Saneamento'!$N69&lt;&gt;'3º Saneamento'!$N69,'4º Saneamento'!$O69&lt;&gt;'3º Saneamento'!$O69,'4º Saneamento'!$P69&lt;&gt;'3º Saneamento'!$P69)),'4º Saneamento'!J69," ")</f>
        <v xml:space="preserve"> </v>
      </c>
      <c r="K69" s="5" t="str">
        <f>IF(AND('4º Saneamento'!$O69&gt;30%,'4º Saneamento'!K69&gt;='4º Saneamento'!$P69,'4º Saneamento'!K69&lt;='4º Saneamento'!$Q69,COUNT('4º Saneamento'!$C69:$L69)&gt;3,OR('4º Saneamento'!$N69&lt;&gt;'3º Saneamento'!$N69,'4º Saneamento'!$O69&lt;&gt;'3º Saneamento'!$O69,'4º Saneamento'!$P69&lt;&gt;'3º Saneamento'!$P69)),'4º Saneamento'!K69," ")</f>
        <v xml:space="preserve"> </v>
      </c>
      <c r="L69" s="5" t="str">
        <f>IF(AND('4º Saneamento'!$O69&gt;30%,'4º Saneamento'!L69&gt;='4º Saneamento'!$P69,'4º Saneamento'!L69&lt;='4º Saneamento'!$Q69,COUNT('4º Saneamento'!$C69:$L69)&gt;3,OR('4º Saneamento'!$N69&lt;&gt;'3º Saneamento'!$N69,'4º Saneamento'!$O69&lt;&gt;'3º Saneamento'!$O69,'4º Saneamento'!$P69&lt;&gt;'3º Saneamento'!$P69)),'4º Saneamento'!L69," ")</f>
        <v xml:space="preserve"> </v>
      </c>
      <c r="M69" s="44" t="str">
        <f t="shared" si="10"/>
        <v/>
      </c>
      <c r="N69" s="7" t="str">
        <f t="shared" si="11"/>
        <v/>
      </c>
      <c r="O69" s="8" t="str">
        <f t="shared" si="12"/>
        <v/>
      </c>
      <c r="P69" s="6" t="str">
        <f t="shared" si="13"/>
        <v/>
      </c>
      <c r="Q69" s="5" t="str">
        <f t="shared" si="14"/>
        <v/>
      </c>
    </row>
    <row r="70" spans="1:17" ht="12.75" customHeight="1" x14ac:dyDescent="0.25">
      <c r="A70" s="3" t="str">
        <f>IF('Série original'!$A70&lt;&gt;"",'Série original'!$A70,"")</f>
        <v/>
      </c>
      <c r="B70" s="4" t="str">
        <f>IF('Série original'!$B70&lt;&gt;"",'Série original'!$B70,"")</f>
        <v/>
      </c>
      <c r="C70" s="5" t="str">
        <f>IF(AND('4º Saneamento'!$O70&gt;30%,'4º Saneamento'!C70&gt;='4º Saneamento'!$P70,'4º Saneamento'!C70&lt;='4º Saneamento'!$Q70,COUNT('4º Saneamento'!$C70:$L70)&gt;3,OR('4º Saneamento'!$N70&lt;&gt;'3º Saneamento'!$N70,'4º Saneamento'!$O70&lt;&gt;'3º Saneamento'!$O70,'4º Saneamento'!$P70&lt;&gt;'3º Saneamento'!$P70)),'4º Saneamento'!C70," ")</f>
        <v xml:space="preserve"> </v>
      </c>
      <c r="D70" s="5" t="str">
        <f>IF(AND('4º Saneamento'!$O70&gt;30%,'4º Saneamento'!D70&gt;='4º Saneamento'!$P70,'4º Saneamento'!D70&lt;='4º Saneamento'!$Q70,COUNT('4º Saneamento'!$C70:$L70)&gt;3,OR('4º Saneamento'!$N70&lt;&gt;'3º Saneamento'!$N70,'4º Saneamento'!$O70&lt;&gt;'3º Saneamento'!$O70,'4º Saneamento'!$P70&lt;&gt;'3º Saneamento'!$P70)),'4º Saneamento'!D70," ")</f>
        <v xml:space="preserve"> </v>
      </c>
      <c r="E70" s="5" t="str">
        <f>IF(AND('4º Saneamento'!$O70&gt;30%,'4º Saneamento'!E70&gt;='4º Saneamento'!$P70,'4º Saneamento'!E70&lt;='4º Saneamento'!$Q70,COUNT('4º Saneamento'!$C70:$L70)&gt;3,OR('4º Saneamento'!$N70&lt;&gt;'3º Saneamento'!$N70,'4º Saneamento'!$O70&lt;&gt;'3º Saneamento'!$O70,'4º Saneamento'!$P70&lt;&gt;'3º Saneamento'!$P70)),'4º Saneamento'!E70," ")</f>
        <v xml:space="preserve"> </v>
      </c>
      <c r="F70" s="5" t="str">
        <f>IF(AND('4º Saneamento'!$O70&gt;30%,'4º Saneamento'!F70&gt;='4º Saneamento'!$P70,'4º Saneamento'!F70&lt;='4º Saneamento'!$Q70,COUNT('4º Saneamento'!$C70:$L70)&gt;3,OR('4º Saneamento'!$N70&lt;&gt;'3º Saneamento'!$N70,'4º Saneamento'!$O70&lt;&gt;'3º Saneamento'!$O70,'4º Saneamento'!$P70&lt;&gt;'3º Saneamento'!$P70)),'4º Saneamento'!F70," ")</f>
        <v xml:space="preserve"> </v>
      </c>
      <c r="G70" s="5" t="str">
        <f>IF(AND('4º Saneamento'!$O70&gt;30%,'4º Saneamento'!G70&gt;='4º Saneamento'!$P70,'4º Saneamento'!G70&lt;='4º Saneamento'!$Q70,COUNT('4º Saneamento'!$C70:$L70)&gt;3,OR('4º Saneamento'!$N70&lt;&gt;'3º Saneamento'!$N70,'4º Saneamento'!$O70&lt;&gt;'3º Saneamento'!$O70,'4º Saneamento'!$P70&lt;&gt;'3º Saneamento'!$P70)),'4º Saneamento'!G70," ")</f>
        <v xml:space="preserve"> </v>
      </c>
      <c r="H70" s="5" t="str">
        <f>IF(AND('4º Saneamento'!$O70&gt;30%,'4º Saneamento'!H70&gt;='4º Saneamento'!$P70,'4º Saneamento'!H70&lt;='4º Saneamento'!$Q70,COUNT('4º Saneamento'!$C70:$L70)&gt;3,OR('4º Saneamento'!$N70&lt;&gt;'3º Saneamento'!$N70,'4º Saneamento'!$O70&lt;&gt;'3º Saneamento'!$O70,'4º Saneamento'!$P70&lt;&gt;'3º Saneamento'!$P70)),'4º Saneamento'!H70," ")</f>
        <v xml:space="preserve"> </v>
      </c>
      <c r="I70" s="5" t="str">
        <f>IF(AND('4º Saneamento'!$O70&gt;30%,'4º Saneamento'!I70&gt;='4º Saneamento'!$P70,'4º Saneamento'!I70&lt;='4º Saneamento'!$Q70,COUNT('4º Saneamento'!$C70:$L70)&gt;3,OR('4º Saneamento'!$N70&lt;&gt;'3º Saneamento'!$N70,'4º Saneamento'!$O70&lt;&gt;'3º Saneamento'!$O70,'4º Saneamento'!$P70&lt;&gt;'3º Saneamento'!$P70)),'4º Saneamento'!I70," ")</f>
        <v xml:space="preserve"> </v>
      </c>
      <c r="J70" s="5" t="str">
        <f>IF(AND('4º Saneamento'!$O70&gt;30%,'4º Saneamento'!J70&gt;='4º Saneamento'!$P70,'4º Saneamento'!J70&lt;='4º Saneamento'!$Q70,COUNT('4º Saneamento'!$C70:$L70)&gt;3,OR('4º Saneamento'!$N70&lt;&gt;'3º Saneamento'!$N70,'4º Saneamento'!$O70&lt;&gt;'3º Saneamento'!$O70,'4º Saneamento'!$P70&lt;&gt;'3º Saneamento'!$P70)),'4º Saneamento'!J70," ")</f>
        <v xml:space="preserve"> </v>
      </c>
      <c r="K70" s="5" t="str">
        <f>IF(AND('4º Saneamento'!$O70&gt;30%,'4º Saneamento'!K70&gt;='4º Saneamento'!$P70,'4º Saneamento'!K70&lt;='4º Saneamento'!$Q70,COUNT('4º Saneamento'!$C70:$L70)&gt;3,OR('4º Saneamento'!$N70&lt;&gt;'3º Saneamento'!$N70,'4º Saneamento'!$O70&lt;&gt;'3º Saneamento'!$O70,'4º Saneamento'!$P70&lt;&gt;'3º Saneamento'!$P70)),'4º Saneamento'!K70," ")</f>
        <v xml:space="preserve"> </v>
      </c>
      <c r="L70" s="5" t="str">
        <f>IF(AND('4º Saneamento'!$O70&gt;30%,'4º Saneamento'!L70&gt;='4º Saneamento'!$P70,'4º Saneamento'!L70&lt;='4º Saneamento'!$Q70,COUNT('4º Saneamento'!$C70:$L70)&gt;3,OR('4º Saneamento'!$N70&lt;&gt;'3º Saneamento'!$N70,'4º Saneamento'!$O70&lt;&gt;'3º Saneamento'!$O70,'4º Saneamento'!$P70&lt;&gt;'3º Saneamento'!$P70)),'4º Saneamento'!L70," ")</f>
        <v xml:space="preserve"> </v>
      </c>
      <c r="M70" s="44" t="str">
        <f t="shared" si="10"/>
        <v/>
      </c>
      <c r="N70" s="7" t="str">
        <f t="shared" si="11"/>
        <v/>
      </c>
      <c r="O70" s="8" t="str">
        <f t="shared" si="12"/>
        <v/>
      </c>
      <c r="P70" s="6" t="str">
        <f t="shared" si="13"/>
        <v/>
      </c>
      <c r="Q70" s="5" t="str">
        <f t="shared" si="14"/>
        <v/>
      </c>
    </row>
    <row r="71" spans="1:17" ht="12.75" customHeight="1" x14ac:dyDescent="0.25">
      <c r="A71" s="3" t="str">
        <f>IF('Série original'!$A71&lt;&gt;"",'Série original'!$A71,"")</f>
        <v/>
      </c>
      <c r="B71" s="4" t="str">
        <f>IF('Série original'!$B71&lt;&gt;"",'Série original'!$B71,"")</f>
        <v/>
      </c>
      <c r="C71" s="5" t="str">
        <f>IF(AND('4º Saneamento'!$O71&gt;30%,'4º Saneamento'!C71&gt;='4º Saneamento'!$P71,'4º Saneamento'!C71&lt;='4º Saneamento'!$Q71,COUNT('4º Saneamento'!$C71:$L71)&gt;3,OR('4º Saneamento'!$N71&lt;&gt;'3º Saneamento'!$N71,'4º Saneamento'!$O71&lt;&gt;'3º Saneamento'!$O71,'4º Saneamento'!$P71&lt;&gt;'3º Saneamento'!$P71)),'4º Saneamento'!C71," ")</f>
        <v xml:space="preserve"> </v>
      </c>
      <c r="D71" s="5" t="str">
        <f>IF(AND('4º Saneamento'!$O71&gt;30%,'4º Saneamento'!D71&gt;='4º Saneamento'!$P71,'4º Saneamento'!D71&lt;='4º Saneamento'!$Q71,COUNT('4º Saneamento'!$C71:$L71)&gt;3,OR('4º Saneamento'!$N71&lt;&gt;'3º Saneamento'!$N71,'4º Saneamento'!$O71&lt;&gt;'3º Saneamento'!$O71,'4º Saneamento'!$P71&lt;&gt;'3º Saneamento'!$P71)),'4º Saneamento'!D71," ")</f>
        <v xml:space="preserve"> </v>
      </c>
      <c r="E71" s="5" t="str">
        <f>IF(AND('4º Saneamento'!$O71&gt;30%,'4º Saneamento'!E71&gt;='4º Saneamento'!$P71,'4º Saneamento'!E71&lt;='4º Saneamento'!$Q71,COUNT('4º Saneamento'!$C71:$L71)&gt;3,OR('4º Saneamento'!$N71&lt;&gt;'3º Saneamento'!$N71,'4º Saneamento'!$O71&lt;&gt;'3º Saneamento'!$O71,'4º Saneamento'!$P71&lt;&gt;'3º Saneamento'!$P71)),'4º Saneamento'!E71," ")</f>
        <v xml:space="preserve"> </v>
      </c>
      <c r="F71" s="5" t="str">
        <f>IF(AND('4º Saneamento'!$O71&gt;30%,'4º Saneamento'!F71&gt;='4º Saneamento'!$P71,'4º Saneamento'!F71&lt;='4º Saneamento'!$Q71,COUNT('4º Saneamento'!$C71:$L71)&gt;3,OR('4º Saneamento'!$N71&lt;&gt;'3º Saneamento'!$N71,'4º Saneamento'!$O71&lt;&gt;'3º Saneamento'!$O71,'4º Saneamento'!$P71&lt;&gt;'3º Saneamento'!$P71)),'4º Saneamento'!F71," ")</f>
        <v xml:space="preserve"> </v>
      </c>
      <c r="G71" s="5" t="str">
        <f>IF(AND('4º Saneamento'!$O71&gt;30%,'4º Saneamento'!G71&gt;='4º Saneamento'!$P71,'4º Saneamento'!G71&lt;='4º Saneamento'!$Q71,COUNT('4º Saneamento'!$C71:$L71)&gt;3,OR('4º Saneamento'!$N71&lt;&gt;'3º Saneamento'!$N71,'4º Saneamento'!$O71&lt;&gt;'3º Saneamento'!$O71,'4º Saneamento'!$P71&lt;&gt;'3º Saneamento'!$P71)),'4º Saneamento'!G71," ")</f>
        <v xml:space="preserve"> </v>
      </c>
      <c r="H71" s="5" t="str">
        <f>IF(AND('4º Saneamento'!$O71&gt;30%,'4º Saneamento'!H71&gt;='4º Saneamento'!$P71,'4º Saneamento'!H71&lt;='4º Saneamento'!$Q71,COUNT('4º Saneamento'!$C71:$L71)&gt;3,OR('4º Saneamento'!$N71&lt;&gt;'3º Saneamento'!$N71,'4º Saneamento'!$O71&lt;&gt;'3º Saneamento'!$O71,'4º Saneamento'!$P71&lt;&gt;'3º Saneamento'!$P71)),'4º Saneamento'!H71," ")</f>
        <v xml:space="preserve"> </v>
      </c>
      <c r="I71" s="5" t="str">
        <f>IF(AND('4º Saneamento'!$O71&gt;30%,'4º Saneamento'!I71&gt;='4º Saneamento'!$P71,'4º Saneamento'!I71&lt;='4º Saneamento'!$Q71,COUNT('4º Saneamento'!$C71:$L71)&gt;3,OR('4º Saneamento'!$N71&lt;&gt;'3º Saneamento'!$N71,'4º Saneamento'!$O71&lt;&gt;'3º Saneamento'!$O71,'4º Saneamento'!$P71&lt;&gt;'3º Saneamento'!$P71)),'4º Saneamento'!I71," ")</f>
        <v xml:space="preserve"> </v>
      </c>
      <c r="J71" s="5" t="str">
        <f>IF(AND('4º Saneamento'!$O71&gt;30%,'4º Saneamento'!J71&gt;='4º Saneamento'!$P71,'4º Saneamento'!J71&lt;='4º Saneamento'!$Q71,COUNT('4º Saneamento'!$C71:$L71)&gt;3,OR('4º Saneamento'!$N71&lt;&gt;'3º Saneamento'!$N71,'4º Saneamento'!$O71&lt;&gt;'3º Saneamento'!$O71,'4º Saneamento'!$P71&lt;&gt;'3º Saneamento'!$P71)),'4º Saneamento'!J71," ")</f>
        <v xml:space="preserve"> </v>
      </c>
      <c r="K71" s="5" t="str">
        <f>IF(AND('4º Saneamento'!$O71&gt;30%,'4º Saneamento'!K71&gt;='4º Saneamento'!$P71,'4º Saneamento'!K71&lt;='4º Saneamento'!$Q71,COUNT('4º Saneamento'!$C71:$L71)&gt;3,OR('4º Saneamento'!$N71&lt;&gt;'3º Saneamento'!$N71,'4º Saneamento'!$O71&lt;&gt;'3º Saneamento'!$O71,'4º Saneamento'!$P71&lt;&gt;'3º Saneamento'!$P71)),'4º Saneamento'!K71," ")</f>
        <v xml:space="preserve"> </v>
      </c>
      <c r="L71" s="5" t="str">
        <f>IF(AND('4º Saneamento'!$O71&gt;30%,'4º Saneamento'!L71&gt;='4º Saneamento'!$P71,'4º Saneamento'!L71&lt;='4º Saneamento'!$Q71,COUNT('4º Saneamento'!$C71:$L71)&gt;3,OR('4º Saneamento'!$N71&lt;&gt;'3º Saneamento'!$N71,'4º Saneamento'!$O71&lt;&gt;'3º Saneamento'!$O71,'4º Saneamento'!$P71&lt;&gt;'3º Saneamento'!$P71)),'4º Saneamento'!L71," ")</f>
        <v xml:space="preserve"> </v>
      </c>
      <c r="M71" s="44" t="str">
        <f t="shared" si="10"/>
        <v/>
      </c>
      <c r="N71" s="7" t="str">
        <f t="shared" si="11"/>
        <v/>
      </c>
      <c r="O71" s="8" t="str">
        <f t="shared" si="12"/>
        <v/>
      </c>
      <c r="P71" s="6" t="str">
        <f t="shared" si="13"/>
        <v/>
      </c>
      <c r="Q71" s="5" t="str">
        <f t="shared" si="14"/>
        <v/>
      </c>
    </row>
    <row r="72" spans="1:17" ht="12.75" customHeight="1" x14ac:dyDescent="0.25">
      <c r="A72" s="3" t="str">
        <f>IF('Série original'!$A72&lt;&gt;"",'Série original'!$A72,"")</f>
        <v/>
      </c>
      <c r="B72" s="4" t="str">
        <f>IF('Série original'!$B72&lt;&gt;"",'Série original'!$B72,"")</f>
        <v/>
      </c>
      <c r="C72" s="5" t="str">
        <f>IF(AND('4º Saneamento'!$O72&gt;30%,'4º Saneamento'!C72&gt;='4º Saneamento'!$P72,'4º Saneamento'!C72&lt;='4º Saneamento'!$Q72,COUNT('4º Saneamento'!$C72:$L72)&gt;3,OR('4º Saneamento'!$N72&lt;&gt;'3º Saneamento'!$N72,'4º Saneamento'!$O72&lt;&gt;'3º Saneamento'!$O72,'4º Saneamento'!$P72&lt;&gt;'3º Saneamento'!$P72)),'4º Saneamento'!C72," ")</f>
        <v xml:space="preserve"> </v>
      </c>
      <c r="D72" s="5" t="str">
        <f>IF(AND('4º Saneamento'!$O72&gt;30%,'4º Saneamento'!D72&gt;='4º Saneamento'!$P72,'4º Saneamento'!D72&lt;='4º Saneamento'!$Q72,COUNT('4º Saneamento'!$C72:$L72)&gt;3,OR('4º Saneamento'!$N72&lt;&gt;'3º Saneamento'!$N72,'4º Saneamento'!$O72&lt;&gt;'3º Saneamento'!$O72,'4º Saneamento'!$P72&lt;&gt;'3º Saneamento'!$P72)),'4º Saneamento'!D72," ")</f>
        <v xml:space="preserve"> </v>
      </c>
      <c r="E72" s="5" t="str">
        <f>IF(AND('4º Saneamento'!$O72&gt;30%,'4º Saneamento'!E72&gt;='4º Saneamento'!$P72,'4º Saneamento'!E72&lt;='4º Saneamento'!$Q72,COUNT('4º Saneamento'!$C72:$L72)&gt;3,OR('4º Saneamento'!$N72&lt;&gt;'3º Saneamento'!$N72,'4º Saneamento'!$O72&lt;&gt;'3º Saneamento'!$O72,'4º Saneamento'!$P72&lt;&gt;'3º Saneamento'!$P72)),'4º Saneamento'!E72," ")</f>
        <v xml:space="preserve"> </v>
      </c>
      <c r="F72" s="5" t="str">
        <f>IF(AND('4º Saneamento'!$O72&gt;30%,'4º Saneamento'!F72&gt;='4º Saneamento'!$P72,'4º Saneamento'!F72&lt;='4º Saneamento'!$Q72,COUNT('4º Saneamento'!$C72:$L72)&gt;3,OR('4º Saneamento'!$N72&lt;&gt;'3º Saneamento'!$N72,'4º Saneamento'!$O72&lt;&gt;'3º Saneamento'!$O72,'4º Saneamento'!$P72&lt;&gt;'3º Saneamento'!$P72)),'4º Saneamento'!F72," ")</f>
        <v xml:space="preserve"> </v>
      </c>
      <c r="G72" s="5" t="str">
        <f>IF(AND('4º Saneamento'!$O72&gt;30%,'4º Saneamento'!G72&gt;='4º Saneamento'!$P72,'4º Saneamento'!G72&lt;='4º Saneamento'!$Q72,COUNT('4º Saneamento'!$C72:$L72)&gt;3,OR('4º Saneamento'!$N72&lt;&gt;'3º Saneamento'!$N72,'4º Saneamento'!$O72&lt;&gt;'3º Saneamento'!$O72,'4º Saneamento'!$P72&lt;&gt;'3º Saneamento'!$P72)),'4º Saneamento'!G72," ")</f>
        <v xml:space="preserve"> </v>
      </c>
      <c r="H72" s="5" t="str">
        <f>IF(AND('4º Saneamento'!$O72&gt;30%,'4º Saneamento'!H72&gt;='4º Saneamento'!$P72,'4º Saneamento'!H72&lt;='4º Saneamento'!$Q72,COUNT('4º Saneamento'!$C72:$L72)&gt;3,OR('4º Saneamento'!$N72&lt;&gt;'3º Saneamento'!$N72,'4º Saneamento'!$O72&lt;&gt;'3º Saneamento'!$O72,'4º Saneamento'!$P72&lt;&gt;'3º Saneamento'!$P72)),'4º Saneamento'!H72," ")</f>
        <v xml:space="preserve"> </v>
      </c>
      <c r="I72" s="5" t="str">
        <f>IF(AND('4º Saneamento'!$O72&gt;30%,'4º Saneamento'!I72&gt;='4º Saneamento'!$P72,'4º Saneamento'!I72&lt;='4º Saneamento'!$Q72,COUNT('4º Saneamento'!$C72:$L72)&gt;3,OR('4º Saneamento'!$N72&lt;&gt;'3º Saneamento'!$N72,'4º Saneamento'!$O72&lt;&gt;'3º Saneamento'!$O72,'4º Saneamento'!$P72&lt;&gt;'3º Saneamento'!$P72)),'4º Saneamento'!I72," ")</f>
        <v xml:space="preserve"> </v>
      </c>
      <c r="J72" s="5" t="str">
        <f>IF(AND('4º Saneamento'!$O72&gt;30%,'4º Saneamento'!J72&gt;='4º Saneamento'!$P72,'4º Saneamento'!J72&lt;='4º Saneamento'!$Q72,COUNT('4º Saneamento'!$C72:$L72)&gt;3,OR('4º Saneamento'!$N72&lt;&gt;'3º Saneamento'!$N72,'4º Saneamento'!$O72&lt;&gt;'3º Saneamento'!$O72,'4º Saneamento'!$P72&lt;&gt;'3º Saneamento'!$P72)),'4º Saneamento'!J72," ")</f>
        <v xml:space="preserve"> </v>
      </c>
      <c r="K72" s="5" t="str">
        <f>IF(AND('4º Saneamento'!$O72&gt;30%,'4º Saneamento'!K72&gt;='4º Saneamento'!$P72,'4º Saneamento'!K72&lt;='4º Saneamento'!$Q72,COUNT('4º Saneamento'!$C72:$L72)&gt;3,OR('4º Saneamento'!$N72&lt;&gt;'3º Saneamento'!$N72,'4º Saneamento'!$O72&lt;&gt;'3º Saneamento'!$O72,'4º Saneamento'!$P72&lt;&gt;'3º Saneamento'!$P72)),'4º Saneamento'!K72," ")</f>
        <v xml:space="preserve"> </v>
      </c>
      <c r="L72" s="5" t="str">
        <f>IF(AND('4º Saneamento'!$O72&gt;30%,'4º Saneamento'!L72&gt;='4º Saneamento'!$P72,'4º Saneamento'!L72&lt;='4º Saneamento'!$Q72,COUNT('4º Saneamento'!$C72:$L72)&gt;3,OR('4º Saneamento'!$N72&lt;&gt;'3º Saneamento'!$N72,'4º Saneamento'!$O72&lt;&gt;'3º Saneamento'!$O72,'4º Saneamento'!$P72&lt;&gt;'3º Saneamento'!$P72)),'4º Saneamento'!L72," ")</f>
        <v xml:space="preserve"> </v>
      </c>
      <c r="M72" s="44" t="str">
        <f t="shared" si="10"/>
        <v/>
      </c>
      <c r="N72" s="7" t="str">
        <f t="shared" si="11"/>
        <v/>
      </c>
      <c r="O72" s="8" t="str">
        <f t="shared" si="12"/>
        <v/>
      </c>
      <c r="P72" s="6" t="str">
        <f t="shared" si="13"/>
        <v/>
      </c>
      <c r="Q72" s="5" t="str">
        <f t="shared" si="14"/>
        <v/>
      </c>
    </row>
    <row r="73" spans="1:17" ht="12.75" customHeight="1" x14ac:dyDescent="0.25">
      <c r="A73" s="3" t="str">
        <f>IF('Série original'!$A73&lt;&gt;"",'Série original'!$A73,"")</f>
        <v/>
      </c>
      <c r="B73" s="4" t="str">
        <f>IF('Série original'!$B73&lt;&gt;"",'Série original'!$B73,"")</f>
        <v/>
      </c>
      <c r="C73" s="5" t="str">
        <f>IF(AND('4º Saneamento'!$O73&gt;30%,'4º Saneamento'!C73&gt;='4º Saneamento'!$P73,'4º Saneamento'!C73&lt;='4º Saneamento'!$Q73,COUNT('4º Saneamento'!$C73:$L73)&gt;3,OR('4º Saneamento'!$N73&lt;&gt;'3º Saneamento'!$N73,'4º Saneamento'!$O73&lt;&gt;'3º Saneamento'!$O73,'4º Saneamento'!$P73&lt;&gt;'3º Saneamento'!$P73)),'4º Saneamento'!C73," ")</f>
        <v xml:space="preserve"> </v>
      </c>
      <c r="D73" s="5" t="str">
        <f>IF(AND('4º Saneamento'!$O73&gt;30%,'4º Saneamento'!D73&gt;='4º Saneamento'!$P73,'4º Saneamento'!D73&lt;='4º Saneamento'!$Q73,COUNT('4º Saneamento'!$C73:$L73)&gt;3,OR('4º Saneamento'!$N73&lt;&gt;'3º Saneamento'!$N73,'4º Saneamento'!$O73&lt;&gt;'3º Saneamento'!$O73,'4º Saneamento'!$P73&lt;&gt;'3º Saneamento'!$P73)),'4º Saneamento'!D73," ")</f>
        <v xml:space="preserve"> </v>
      </c>
      <c r="E73" s="5" t="str">
        <f>IF(AND('4º Saneamento'!$O73&gt;30%,'4º Saneamento'!E73&gt;='4º Saneamento'!$P73,'4º Saneamento'!E73&lt;='4º Saneamento'!$Q73,COUNT('4º Saneamento'!$C73:$L73)&gt;3,OR('4º Saneamento'!$N73&lt;&gt;'3º Saneamento'!$N73,'4º Saneamento'!$O73&lt;&gt;'3º Saneamento'!$O73,'4º Saneamento'!$P73&lt;&gt;'3º Saneamento'!$P73)),'4º Saneamento'!E73," ")</f>
        <v xml:space="preserve"> </v>
      </c>
      <c r="F73" s="5" t="str">
        <f>IF(AND('4º Saneamento'!$O73&gt;30%,'4º Saneamento'!F73&gt;='4º Saneamento'!$P73,'4º Saneamento'!F73&lt;='4º Saneamento'!$Q73,COUNT('4º Saneamento'!$C73:$L73)&gt;3,OR('4º Saneamento'!$N73&lt;&gt;'3º Saneamento'!$N73,'4º Saneamento'!$O73&lt;&gt;'3º Saneamento'!$O73,'4º Saneamento'!$P73&lt;&gt;'3º Saneamento'!$P73)),'4º Saneamento'!F73," ")</f>
        <v xml:space="preserve"> </v>
      </c>
      <c r="G73" s="5" t="str">
        <f>IF(AND('4º Saneamento'!$O73&gt;30%,'4º Saneamento'!G73&gt;='4º Saneamento'!$P73,'4º Saneamento'!G73&lt;='4º Saneamento'!$Q73,COUNT('4º Saneamento'!$C73:$L73)&gt;3,OR('4º Saneamento'!$N73&lt;&gt;'3º Saneamento'!$N73,'4º Saneamento'!$O73&lt;&gt;'3º Saneamento'!$O73,'4º Saneamento'!$P73&lt;&gt;'3º Saneamento'!$P73)),'4º Saneamento'!G73," ")</f>
        <v xml:space="preserve"> </v>
      </c>
      <c r="H73" s="5" t="str">
        <f>IF(AND('4º Saneamento'!$O73&gt;30%,'4º Saneamento'!H73&gt;='4º Saneamento'!$P73,'4º Saneamento'!H73&lt;='4º Saneamento'!$Q73,COUNT('4º Saneamento'!$C73:$L73)&gt;3,OR('4º Saneamento'!$N73&lt;&gt;'3º Saneamento'!$N73,'4º Saneamento'!$O73&lt;&gt;'3º Saneamento'!$O73,'4º Saneamento'!$P73&lt;&gt;'3º Saneamento'!$P73)),'4º Saneamento'!H73," ")</f>
        <v xml:space="preserve"> </v>
      </c>
      <c r="I73" s="5" t="str">
        <f>IF(AND('4º Saneamento'!$O73&gt;30%,'4º Saneamento'!I73&gt;='4º Saneamento'!$P73,'4º Saneamento'!I73&lt;='4º Saneamento'!$Q73,COUNT('4º Saneamento'!$C73:$L73)&gt;3,OR('4º Saneamento'!$N73&lt;&gt;'3º Saneamento'!$N73,'4º Saneamento'!$O73&lt;&gt;'3º Saneamento'!$O73,'4º Saneamento'!$P73&lt;&gt;'3º Saneamento'!$P73)),'4º Saneamento'!I73," ")</f>
        <v xml:space="preserve"> </v>
      </c>
      <c r="J73" s="5" t="str">
        <f>IF(AND('4º Saneamento'!$O73&gt;30%,'4º Saneamento'!J73&gt;='4º Saneamento'!$P73,'4º Saneamento'!J73&lt;='4º Saneamento'!$Q73,COUNT('4º Saneamento'!$C73:$L73)&gt;3,OR('4º Saneamento'!$N73&lt;&gt;'3º Saneamento'!$N73,'4º Saneamento'!$O73&lt;&gt;'3º Saneamento'!$O73,'4º Saneamento'!$P73&lt;&gt;'3º Saneamento'!$P73)),'4º Saneamento'!J73," ")</f>
        <v xml:space="preserve"> </v>
      </c>
      <c r="K73" s="5" t="str">
        <f>IF(AND('4º Saneamento'!$O73&gt;30%,'4º Saneamento'!K73&gt;='4º Saneamento'!$P73,'4º Saneamento'!K73&lt;='4º Saneamento'!$Q73,COUNT('4º Saneamento'!$C73:$L73)&gt;3,OR('4º Saneamento'!$N73&lt;&gt;'3º Saneamento'!$N73,'4º Saneamento'!$O73&lt;&gt;'3º Saneamento'!$O73,'4º Saneamento'!$P73&lt;&gt;'3º Saneamento'!$P73)),'4º Saneamento'!K73," ")</f>
        <v xml:space="preserve"> </v>
      </c>
      <c r="L73" s="5" t="str">
        <f>IF(AND('4º Saneamento'!$O73&gt;30%,'4º Saneamento'!L73&gt;='4º Saneamento'!$P73,'4º Saneamento'!L73&lt;='4º Saneamento'!$Q73,COUNT('4º Saneamento'!$C73:$L73)&gt;3,OR('4º Saneamento'!$N73&lt;&gt;'3º Saneamento'!$N73,'4º Saneamento'!$O73&lt;&gt;'3º Saneamento'!$O73,'4º Saneamento'!$P73&lt;&gt;'3º Saneamento'!$P73)),'4º Saneamento'!L73," ")</f>
        <v xml:space="preserve"> </v>
      </c>
      <c r="M73" s="44" t="str">
        <f t="shared" si="10"/>
        <v/>
      </c>
      <c r="N73" s="7" t="str">
        <f t="shared" si="11"/>
        <v/>
      </c>
      <c r="O73" s="8" t="str">
        <f t="shared" si="12"/>
        <v/>
      </c>
      <c r="P73" s="6" t="str">
        <f t="shared" si="13"/>
        <v/>
      </c>
      <c r="Q73" s="5" t="str">
        <f t="shared" si="14"/>
        <v/>
      </c>
    </row>
    <row r="74" spans="1:17" ht="12.75" customHeight="1" x14ac:dyDescent="0.25">
      <c r="A74" s="3" t="str">
        <f>IF('Série original'!$A74&lt;&gt;"",'Série original'!$A74,"")</f>
        <v/>
      </c>
      <c r="B74" s="4" t="str">
        <f>IF('Série original'!$B74&lt;&gt;"",'Série original'!$B74,"")</f>
        <v/>
      </c>
      <c r="C74" s="5" t="str">
        <f>IF(AND('4º Saneamento'!$O74&gt;30%,'4º Saneamento'!C74&gt;='4º Saneamento'!$P74,'4º Saneamento'!C74&lt;='4º Saneamento'!$Q74,COUNT('4º Saneamento'!$C74:$L74)&gt;3,OR('4º Saneamento'!$N74&lt;&gt;'3º Saneamento'!$N74,'4º Saneamento'!$O74&lt;&gt;'3º Saneamento'!$O74,'4º Saneamento'!$P74&lt;&gt;'3º Saneamento'!$P74)),'4º Saneamento'!C74," ")</f>
        <v xml:space="preserve"> </v>
      </c>
      <c r="D74" s="5" t="str">
        <f>IF(AND('4º Saneamento'!$O74&gt;30%,'4º Saneamento'!D74&gt;='4º Saneamento'!$P74,'4º Saneamento'!D74&lt;='4º Saneamento'!$Q74,COUNT('4º Saneamento'!$C74:$L74)&gt;3,OR('4º Saneamento'!$N74&lt;&gt;'3º Saneamento'!$N74,'4º Saneamento'!$O74&lt;&gt;'3º Saneamento'!$O74,'4º Saneamento'!$P74&lt;&gt;'3º Saneamento'!$P74)),'4º Saneamento'!D74," ")</f>
        <v xml:space="preserve"> </v>
      </c>
      <c r="E74" s="5" t="str">
        <f>IF(AND('4º Saneamento'!$O74&gt;30%,'4º Saneamento'!E74&gt;='4º Saneamento'!$P74,'4º Saneamento'!E74&lt;='4º Saneamento'!$Q74,COUNT('4º Saneamento'!$C74:$L74)&gt;3,OR('4º Saneamento'!$N74&lt;&gt;'3º Saneamento'!$N74,'4º Saneamento'!$O74&lt;&gt;'3º Saneamento'!$O74,'4º Saneamento'!$P74&lt;&gt;'3º Saneamento'!$P74)),'4º Saneamento'!E74," ")</f>
        <v xml:space="preserve"> </v>
      </c>
      <c r="F74" s="5" t="str">
        <f>IF(AND('4º Saneamento'!$O74&gt;30%,'4º Saneamento'!F74&gt;='4º Saneamento'!$P74,'4º Saneamento'!F74&lt;='4º Saneamento'!$Q74,COUNT('4º Saneamento'!$C74:$L74)&gt;3,OR('4º Saneamento'!$N74&lt;&gt;'3º Saneamento'!$N74,'4º Saneamento'!$O74&lt;&gt;'3º Saneamento'!$O74,'4º Saneamento'!$P74&lt;&gt;'3º Saneamento'!$P74)),'4º Saneamento'!F74," ")</f>
        <v xml:space="preserve"> </v>
      </c>
      <c r="G74" s="5" t="str">
        <f>IF(AND('4º Saneamento'!$O74&gt;30%,'4º Saneamento'!G74&gt;='4º Saneamento'!$P74,'4º Saneamento'!G74&lt;='4º Saneamento'!$Q74,COUNT('4º Saneamento'!$C74:$L74)&gt;3,OR('4º Saneamento'!$N74&lt;&gt;'3º Saneamento'!$N74,'4º Saneamento'!$O74&lt;&gt;'3º Saneamento'!$O74,'4º Saneamento'!$P74&lt;&gt;'3º Saneamento'!$P74)),'4º Saneamento'!G74," ")</f>
        <v xml:space="preserve"> </v>
      </c>
      <c r="H74" s="5" t="str">
        <f>IF(AND('4º Saneamento'!$O74&gt;30%,'4º Saneamento'!H74&gt;='4º Saneamento'!$P74,'4º Saneamento'!H74&lt;='4º Saneamento'!$Q74,COUNT('4º Saneamento'!$C74:$L74)&gt;3,OR('4º Saneamento'!$N74&lt;&gt;'3º Saneamento'!$N74,'4º Saneamento'!$O74&lt;&gt;'3º Saneamento'!$O74,'4º Saneamento'!$P74&lt;&gt;'3º Saneamento'!$P74)),'4º Saneamento'!H74," ")</f>
        <v xml:space="preserve"> </v>
      </c>
      <c r="I74" s="5" t="str">
        <f>IF(AND('4º Saneamento'!$O74&gt;30%,'4º Saneamento'!I74&gt;='4º Saneamento'!$P74,'4º Saneamento'!I74&lt;='4º Saneamento'!$Q74,COUNT('4º Saneamento'!$C74:$L74)&gt;3,OR('4º Saneamento'!$N74&lt;&gt;'3º Saneamento'!$N74,'4º Saneamento'!$O74&lt;&gt;'3º Saneamento'!$O74,'4º Saneamento'!$P74&lt;&gt;'3º Saneamento'!$P74)),'4º Saneamento'!I74," ")</f>
        <v xml:space="preserve"> </v>
      </c>
      <c r="J74" s="5" t="str">
        <f>IF(AND('4º Saneamento'!$O74&gt;30%,'4º Saneamento'!J74&gt;='4º Saneamento'!$P74,'4º Saneamento'!J74&lt;='4º Saneamento'!$Q74,COUNT('4º Saneamento'!$C74:$L74)&gt;3,OR('4º Saneamento'!$N74&lt;&gt;'3º Saneamento'!$N74,'4º Saneamento'!$O74&lt;&gt;'3º Saneamento'!$O74,'4º Saneamento'!$P74&lt;&gt;'3º Saneamento'!$P74)),'4º Saneamento'!J74," ")</f>
        <v xml:space="preserve"> </v>
      </c>
      <c r="K74" s="5" t="str">
        <f>IF(AND('4º Saneamento'!$O74&gt;30%,'4º Saneamento'!K74&gt;='4º Saneamento'!$P74,'4º Saneamento'!K74&lt;='4º Saneamento'!$Q74,COUNT('4º Saneamento'!$C74:$L74)&gt;3,OR('4º Saneamento'!$N74&lt;&gt;'3º Saneamento'!$N74,'4º Saneamento'!$O74&lt;&gt;'3º Saneamento'!$O74,'4º Saneamento'!$P74&lt;&gt;'3º Saneamento'!$P74)),'4º Saneamento'!K74," ")</f>
        <v xml:space="preserve"> </v>
      </c>
      <c r="L74" s="5" t="str">
        <f>IF(AND('4º Saneamento'!$O74&gt;30%,'4º Saneamento'!L74&gt;='4º Saneamento'!$P74,'4º Saneamento'!L74&lt;='4º Saneamento'!$Q74,COUNT('4º Saneamento'!$C74:$L74)&gt;3,OR('4º Saneamento'!$N74&lt;&gt;'3º Saneamento'!$N74,'4º Saneamento'!$O74&lt;&gt;'3º Saneamento'!$O74,'4º Saneamento'!$P74&lt;&gt;'3º Saneamento'!$P74)),'4º Saneamento'!L74," ")</f>
        <v xml:space="preserve"> </v>
      </c>
      <c r="M74" s="44" t="str">
        <f t="shared" si="10"/>
        <v/>
      </c>
      <c r="N74" s="7" t="str">
        <f t="shared" si="11"/>
        <v/>
      </c>
      <c r="O74" s="8" t="str">
        <f t="shared" si="12"/>
        <v/>
      </c>
      <c r="P74" s="6" t="str">
        <f t="shared" si="13"/>
        <v/>
      </c>
      <c r="Q74" s="5" t="str">
        <f t="shared" si="14"/>
        <v/>
      </c>
    </row>
    <row r="75" spans="1:17" ht="12.75" customHeight="1" x14ac:dyDescent="0.25">
      <c r="A75" s="3" t="str">
        <f>IF('Série original'!$A75&lt;&gt;"",'Série original'!$A75,"")</f>
        <v/>
      </c>
      <c r="B75" s="4" t="str">
        <f>IF('Série original'!$B75&lt;&gt;"",'Série original'!$B75,"")</f>
        <v/>
      </c>
      <c r="C75" s="5" t="str">
        <f>IF(AND('4º Saneamento'!$O75&gt;30%,'4º Saneamento'!C75&gt;='4º Saneamento'!$P75,'4º Saneamento'!C75&lt;='4º Saneamento'!$Q75,COUNT('4º Saneamento'!$C75:$L75)&gt;3,OR('4º Saneamento'!$N75&lt;&gt;'3º Saneamento'!$N75,'4º Saneamento'!$O75&lt;&gt;'3º Saneamento'!$O75,'4º Saneamento'!$P75&lt;&gt;'3º Saneamento'!$P75)),'4º Saneamento'!C75," ")</f>
        <v xml:space="preserve"> </v>
      </c>
      <c r="D75" s="5" t="str">
        <f>IF(AND('4º Saneamento'!$O75&gt;30%,'4º Saneamento'!D75&gt;='4º Saneamento'!$P75,'4º Saneamento'!D75&lt;='4º Saneamento'!$Q75,COUNT('4º Saneamento'!$C75:$L75)&gt;3,OR('4º Saneamento'!$N75&lt;&gt;'3º Saneamento'!$N75,'4º Saneamento'!$O75&lt;&gt;'3º Saneamento'!$O75,'4º Saneamento'!$P75&lt;&gt;'3º Saneamento'!$P75)),'4º Saneamento'!D75," ")</f>
        <v xml:space="preserve"> </v>
      </c>
      <c r="E75" s="5" t="str">
        <f>IF(AND('4º Saneamento'!$O75&gt;30%,'4º Saneamento'!E75&gt;='4º Saneamento'!$P75,'4º Saneamento'!E75&lt;='4º Saneamento'!$Q75,COUNT('4º Saneamento'!$C75:$L75)&gt;3,OR('4º Saneamento'!$N75&lt;&gt;'3º Saneamento'!$N75,'4º Saneamento'!$O75&lt;&gt;'3º Saneamento'!$O75,'4º Saneamento'!$P75&lt;&gt;'3º Saneamento'!$P75)),'4º Saneamento'!E75," ")</f>
        <v xml:space="preserve"> </v>
      </c>
      <c r="F75" s="5" t="str">
        <f>IF(AND('4º Saneamento'!$O75&gt;30%,'4º Saneamento'!F75&gt;='4º Saneamento'!$P75,'4º Saneamento'!F75&lt;='4º Saneamento'!$Q75,COUNT('4º Saneamento'!$C75:$L75)&gt;3,OR('4º Saneamento'!$N75&lt;&gt;'3º Saneamento'!$N75,'4º Saneamento'!$O75&lt;&gt;'3º Saneamento'!$O75,'4º Saneamento'!$P75&lt;&gt;'3º Saneamento'!$P75)),'4º Saneamento'!F75," ")</f>
        <v xml:space="preserve"> </v>
      </c>
      <c r="G75" s="5" t="str">
        <f>IF(AND('4º Saneamento'!$O75&gt;30%,'4º Saneamento'!G75&gt;='4º Saneamento'!$P75,'4º Saneamento'!G75&lt;='4º Saneamento'!$Q75,COUNT('4º Saneamento'!$C75:$L75)&gt;3,OR('4º Saneamento'!$N75&lt;&gt;'3º Saneamento'!$N75,'4º Saneamento'!$O75&lt;&gt;'3º Saneamento'!$O75,'4º Saneamento'!$P75&lt;&gt;'3º Saneamento'!$P75)),'4º Saneamento'!G75," ")</f>
        <v xml:space="preserve"> </v>
      </c>
      <c r="H75" s="5" t="str">
        <f>IF(AND('4º Saneamento'!$O75&gt;30%,'4º Saneamento'!H75&gt;='4º Saneamento'!$P75,'4º Saneamento'!H75&lt;='4º Saneamento'!$Q75,COUNT('4º Saneamento'!$C75:$L75)&gt;3,OR('4º Saneamento'!$N75&lt;&gt;'3º Saneamento'!$N75,'4º Saneamento'!$O75&lt;&gt;'3º Saneamento'!$O75,'4º Saneamento'!$P75&lt;&gt;'3º Saneamento'!$P75)),'4º Saneamento'!H75," ")</f>
        <v xml:space="preserve"> </v>
      </c>
      <c r="I75" s="5" t="str">
        <f>IF(AND('4º Saneamento'!$O75&gt;30%,'4º Saneamento'!I75&gt;='4º Saneamento'!$P75,'4º Saneamento'!I75&lt;='4º Saneamento'!$Q75,COUNT('4º Saneamento'!$C75:$L75)&gt;3,OR('4º Saneamento'!$N75&lt;&gt;'3º Saneamento'!$N75,'4º Saneamento'!$O75&lt;&gt;'3º Saneamento'!$O75,'4º Saneamento'!$P75&lt;&gt;'3º Saneamento'!$P75)),'4º Saneamento'!I75," ")</f>
        <v xml:space="preserve"> </v>
      </c>
      <c r="J75" s="5" t="str">
        <f>IF(AND('4º Saneamento'!$O75&gt;30%,'4º Saneamento'!J75&gt;='4º Saneamento'!$P75,'4º Saneamento'!J75&lt;='4º Saneamento'!$Q75,COUNT('4º Saneamento'!$C75:$L75)&gt;3,OR('4º Saneamento'!$N75&lt;&gt;'3º Saneamento'!$N75,'4º Saneamento'!$O75&lt;&gt;'3º Saneamento'!$O75,'4º Saneamento'!$P75&lt;&gt;'3º Saneamento'!$P75)),'4º Saneamento'!J75," ")</f>
        <v xml:space="preserve"> </v>
      </c>
      <c r="K75" s="5" t="str">
        <f>IF(AND('4º Saneamento'!$O75&gt;30%,'4º Saneamento'!K75&gt;='4º Saneamento'!$P75,'4º Saneamento'!K75&lt;='4º Saneamento'!$Q75,COUNT('4º Saneamento'!$C75:$L75)&gt;3,OR('4º Saneamento'!$N75&lt;&gt;'3º Saneamento'!$N75,'4º Saneamento'!$O75&lt;&gt;'3º Saneamento'!$O75,'4º Saneamento'!$P75&lt;&gt;'3º Saneamento'!$P75)),'4º Saneamento'!K75," ")</f>
        <v xml:space="preserve"> </v>
      </c>
      <c r="L75" s="5" t="str">
        <f>IF(AND('4º Saneamento'!$O75&gt;30%,'4º Saneamento'!L75&gt;='4º Saneamento'!$P75,'4º Saneamento'!L75&lt;='4º Saneamento'!$Q75,COUNT('4º Saneamento'!$C75:$L75)&gt;3,OR('4º Saneamento'!$N75&lt;&gt;'3º Saneamento'!$N75,'4º Saneamento'!$O75&lt;&gt;'3º Saneamento'!$O75,'4º Saneamento'!$P75&lt;&gt;'3º Saneamento'!$P75)),'4º Saneamento'!L75," ")</f>
        <v xml:space="preserve"> </v>
      </c>
      <c r="M75" s="44" t="str">
        <f t="shared" si="10"/>
        <v/>
      </c>
      <c r="N75" s="7" t="str">
        <f t="shared" si="11"/>
        <v/>
      </c>
      <c r="O75" s="8" t="str">
        <f t="shared" si="12"/>
        <v/>
      </c>
      <c r="P75" s="6" t="str">
        <f t="shared" si="13"/>
        <v/>
      </c>
      <c r="Q75" s="5" t="str">
        <f t="shared" si="14"/>
        <v/>
      </c>
    </row>
    <row r="76" spans="1:17" ht="12.75" customHeight="1" x14ac:dyDescent="0.25">
      <c r="A76" s="3" t="str">
        <f>IF('Série original'!$A76&lt;&gt;"",'Série original'!$A76,"")</f>
        <v/>
      </c>
      <c r="B76" s="4" t="str">
        <f>IF('Série original'!$B76&lt;&gt;"",'Série original'!$B76,"")</f>
        <v/>
      </c>
      <c r="C76" s="5" t="str">
        <f>IF(AND('4º Saneamento'!$O76&gt;30%,'4º Saneamento'!C76&gt;='4º Saneamento'!$P76,'4º Saneamento'!C76&lt;='4º Saneamento'!$Q76,COUNT('4º Saneamento'!$C76:$L76)&gt;3,OR('4º Saneamento'!$N76&lt;&gt;'3º Saneamento'!$N76,'4º Saneamento'!$O76&lt;&gt;'3º Saneamento'!$O76,'4º Saneamento'!$P76&lt;&gt;'3º Saneamento'!$P76)),'4º Saneamento'!C76," ")</f>
        <v xml:space="preserve"> </v>
      </c>
      <c r="D76" s="5" t="str">
        <f>IF(AND('4º Saneamento'!$O76&gt;30%,'4º Saneamento'!D76&gt;='4º Saneamento'!$P76,'4º Saneamento'!D76&lt;='4º Saneamento'!$Q76,COUNT('4º Saneamento'!$C76:$L76)&gt;3,OR('4º Saneamento'!$N76&lt;&gt;'3º Saneamento'!$N76,'4º Saneamento'!$O76&lt;&gt;'3º Saneamento'!$O76,'4º Saneamento'!$P76&lt;&gt;'3º Saneamento'!$P76)),'4º Saneamento'!D76," ")</f>
        <v xml:space="preserve"> </v>
      </c>
      <c r="E76" s="5" t="str">
        <f>IF(AND('4º Saneamento'!$O76&gt;30%,'4º Saneamento'!E76&gt;='4º Saneamento'!$P76,'4º Saneamento'!E76&lt;='4º Saneamento'!$Q76,COUNT('4º Saneamento'!$C76:$L76)&gt;3,OR('4º Saneamento'!$N76&lt;&gt;'3º Saneamento'!$N76,'4º Saneamento'!$O76&lt;&gt;'3º Saneamento'!$O76,'4º Saneamento'!$P76&lt;&gt;'3º Saneamento'!$P76)),'4º Saneamento'!E76," ")</f>
        <v xml:space="preserve"> </v>
      </c>
      <c r="F76" s="5" t="str">
        <f>IF(AND('4º Saneamento'!$O76&gt;30%,'4º Saneamento'!F76&gt;='4º Saneamento'!$P76,'4º Saneamento'!F76&lt;='4º Saneamento'!$Q76,COUNT('4º Saneamento'!$C76:$L76)&gt;3,OR('4º Saneamento'!$N76&lt;&gt;'3º Saneamento'!$N76,'4º Saneamento'!$O76&lt;&gt;'3º Saneamento'!$O76,'4º Saneamento'!$P76&lt;&gt;'3º Saneamento'!$P76)),'4º Saneamento'!F76," ")</f>
        <v xml:space="preserve"> </v>
      </c>
      <c r="G76" s="5" t="str">
        <f>IF(AND('4º Saneamento'!$O76&gt;30%,'4º Saneamento'!G76&gt;='4º Saneamento'!$P76,'4º Saneamento'!G76&lt;='4º Saneamento'!$Q76,COUNT('4º Saneamento'!$C76:$L76)&gt;3,OR('4º Saneamento'!$N76&lt;&gt;'3º Saneamento'!$N76,'4º Saneamento'!$O76&lt;&gt;'3º Saneamento'!$O76,'4º Saneamento'!$P76&lt;&gt;'3º Saneamento'!$P76)),'4º Saneamento'!G76," ")</f>
        <v xml:space="preserve"> </v>
      </c>
      <c r="H76" s="5" t="str">
        <f>IF(AND('4º Saneamento'!$O76&gt;30%,'4º Saneamento'!H76&gt;='4º Saneamento'!$P76,'4º Saneamento'!H76&lt;='4º Saneamento'!$Q76,COUNT('4º Saneamento'!$C76:$L76)&gt;3,OR('4º Saneamento'!$N76&lt;&gt;'3º Saneamento'!$N76,'4º Saneamento'!$O76&lt;&gt;'3º Saneamento'!$O76,'4º Saneamento'!$P76&lt;&gt;'3º Saneamento'!$P76)),'4º Saneamento'!H76," ")</f>
        <v xml:space="preserve"> </v>
      </c>
      <c r="I76" s="5" t="str">
        <f>IF(AND('4º Saneamento'!$O76&gt;30%,'4º Saneamento'!I76&gt;='4º Saneamento'!$P76,'4º Saneamento'!I76&lt;='4º Saneamento'!$Q76,COUNT('4º Saneamento'!$C76:$L76)&gt;3,OR('4º Saneamento'!$N76&lt;&gt;'3º Saneamento'!$N76,'4º Saneamento'!$O76&lt;&gt;'3º Saneamento'!$O76,'4º Saneamento'!$P76&lt;&gt;'3º Saneamento'!$P76)),'4º Saneamento'!I76," ")</f>
        <v xml:space="preserve"> </v>
      </c>
      <c r="J76" s="5" t="str">
        <f>IF(AND('4º Saneamento'!$O76&gt;30%,'4º Saneamento'!J76&gt;='4º Saneamento'!$P76,'4º Saneamento'!J76&lt;='4º Saneamento'!$Q76,COUNT('4º Saneamento'!$C76:$L76)&gt;3,OR('4º Saneamento'!$N76&lt;&gt;'3º Saneamento'!$N76,'4º Saneamento'!$O76&lt;&gt;'3º Saneamento'!$O76,'4º Saneamento'!$P76&lt;&gt;'3º Saneamento'!$P76)),'4º Saneamento'!J76," ")</f>
        <v xml:space="preserve"> </v>
      </c>
      <c r="K76" s="5" t="str">
        <f>IF(AND('4º Saneamento'!$O76&gt;30%,'4º Saneamento'!K76&gt;='4º Saneamento'!$P76,'4º Saneamento'!K76&lt;='4º Saneamento'!$Q76,COUNT('4º Saneamento'!$C76:$L76)&gt;3,OR('4º Saneamento'!$N76&lt;&gt;'3º Saneamento'!$N76,'4º Saneamento'!$O76&lt;&gt;'3º Saneamento'!$O76,'4º Saneamento'!$P76&lt;&gt;'3º Saneamento'!$P76)),'4º Saneamento'!K76," ")</f>
        <v xml:space="preserve"> </v>
      </c>
      <c r="L76" s="5" t="str">
        <f>IF(AND('4º Saneamento'!$O76&gt;30%,'4º Saneamento'!L76&gt;='4º Saneamento'!$P76,'4º Saneamento'!L76&lt;='4º Saneamento'!$Q76,COUNT('4º Saneamento'!$C76:$L76)&gt;3,OR('4º Saneamento'!$N76&lt;&gt;'3º Saneamento'!$N76,'4º Saneamento'!$O76&lt;&gt;'3º Saneamento'!$O76,'4º Saneamento'!$P76&lt;&gt;'3º Saneamento'!$P76)),'4º Saneamento'!L76," ")</f>
        <v xml:space="preserve"> </v>
      </c>
      <c r="M76" s="44" t="str">
        <f t="shared" si="10"/>
        <v/>
      </c>
      <c r="N76" s="7" t="str">
        <f t="shared" si="11"/>
        <v/>
      </c>
      <c r="O76" s="8" t="str">
        <f t="shared" si="12"/>
        <v/>
      </c>
      <c r="P76" s="6" t="str">
        <f t="shared" si="13"/>
        <v/>
      </c>
      <c r="Q76" s="5" t="str">
        <f t="shared" si="14"/>
        <v/>
      </c>
    </row>
    <row r="77" spans="1:17" ht="12.75" customHeight="1" x14ac:dyDescent="0.25">
      <c r="A77" s="3" t="str">
        <f>IF('Série original'!$A77&lt;&gt;"",'Série original'!$A77,"")</f>
        <v/>
      </c>
      <c r="B77" s="4" t="str">
        <f>IF('Série original'!$B77&lt;&gt;"",'Série original'!$B77,"")</f>
        <v/>
      </c>
      <c r="C77" s="5" t="str">
        <f>IF(AND('4º Saneamento'!$O77&gt;30%,'4º Saneamento'!C77&gt;='4º Saneamento'!$P77,'4º Saneamento'!C77&lt;='4º Saneamento'!$Q77,COUNT('4º Saneamento'!$C77:$L77)&gt;3,OR('4º Saneamento'!$N77&lt;&gt;'3º Saneamento'!$N77,'4º Saneamento'!$O77&lt;&gt;'3º Saneamento'!$O77,'4º Saneamento'!$P77&lt;&gt;'3º Saneamento'!$P77)),'4º Saneamento'!C77," ")</f>
        <v xml:space="preserve"> </v>
      </c>
      <c r="D77" s="5" t="str">
        <f>IF(AND('4º Saneamento'!$O77&gt;30%,'4º Saneamento'!D77&gt;='4º Saneamento'!$P77,'4º Saneamento'!D77&lt;='4º Saneamento'!$Q77,COUNT('4º Saneamento'!$C77:$L77)&gt;3,OR('4º Saneamento'!$N77&lt;&gt;'3º Saneamento'!$N77,'4º Saneamento'!$O77&lt;&gt;'3º Saneamento'!$O77,'4º Saneamento'!$P77&lt;&gt;'3º Saneamento'!$P77)),'4º Saneamento'!D77," ")</f>
        <v xml:space="preserve"> </v>
      </c>
      <c r="E77" s="5" t="str">
        <f>IF(AND('4º Saneamento'!$O77&gt;30%,'4º Saneamento'!E77&gt;='4º Saneamento'!$P77,'4º Saneamento'!E77&lt;='4º Saneamento'!$Q77,COUNT('4º Saneamento'!$C77:$L77)&gt;3,OR('4º Saneamento'!$N77&lt;&gt;'3º Saneamento'!$N77,'4º Saneamento'!$O77&lt;&gt;'3º Saneamento'!$O77,'4º Saneamento'!$P77&lt;&gt;'3º Saneamento'!$P77)),'4º Saneamento'!E77," ")</f>
        <v xml:space="preserve"> </v>
      </c>
      <c r="F77" s="5" t="str">
        <f>IF(AND('4º Saneamento'!$O77&gt;30%,'4º Saneamento'!F77&gt;='4º Saneamento'!$P77,'4º Saneamento'!F77&lt;='4º Saneamento'!$Q77,COUNT('4º Saneamento'!$C77:$L77)&gt;3,OR('4º Saneamento'!$N77&lt;&gt;'3º Saneamento'!$N77,'4º Saneamento'!$O77&lt;&gt;'3º Saneamento'!$O77,'4º Saneamento'!$P77&lt;&gt;'3º Saneamento'!$P77)),'4º Saneamento'!F77," ")</f>
        <v xml:space="preserve"> </v>
      </c>
      <c r="G77" s="5" t="str">
        <f>IF(AND('4º Saneamento'!$O77&gt;30%,'4º Saneamento'!G77&gt;='4º Saneamento'!$P77,'4º Saneamento'!G77&lt;='4º Saneamento'!$Q77,COUNT('4º Saneamento'!$C77:$L77)&gt;3,OR('4º Saneamento'!$N77&lt;&gt;'3º Saneamento'!$N77,'4º Saneamento'!$O77&lt;&gt;'3º Saneamento'!$O77,'4º Saneamento'!$P77&lt;&gt;'3º Saneamento'!$P77)),'4º Saneamento'!G77," ")</f>
        <v xml:space="preserve"> </v>
      </c>
      <c r="H77" s="5" t="str">
        <f>IF(AND('4º Saneamento'!$O77&gt;30%,'4º Saneamento'!H77&gt;='4º Saneamento'!$P77,'4º Saneamento'!H77&lt;='4º Saneamento'!$Q77,COUNT('4º Saneamento'!$C77:$L77)&gt;3,OR('4º Saneamento'!$N77&lt;&gt;'3º Saneamento'!$N77,'4º Saneamento'!$O77&lt;&gt;'3º Saneamento'!$O77,'4º Saneamento'!$P77&lt;&gt;'3º Saneamento'!$P77)),'4º Saneamento'!H77," ")</f>
        <v xml:space="preserve"> </v>
      </c>
      <c r="I77" s="5" t="str">
        <f>IF(AND('4º Saneamento'!$O77&gt;30%,'4º Saneamento'!I77&gt;='4º Saneamento'!$P77,'4º Saneamento'!I77&lt;='4º Saneamento'!$Q77,COUNT('4º Saneamento'!$C77:$L77)&gt;3,OR('4º Saneamento'!$N77&lt;&gt;'3º Saneamento'!$N77,'4º Saneamento'!$O77&lt;&gt;'3º Saneamento'!$O77,'4º Saneamento'!$P77&lt;&gt;'3º Saneamento'!$P77)),'4º Saneamento'!I77," ")</f>
        <v xml:space="preserve"> </v>
      </c>
      <c r="J77" s="5" t="str">
        <f>IF(AND('4º Saneamento'!$O77&gt;30%,'4º Saneamento'!J77&gt;='4º Saneamento'!$P77,'4º Saneamento'!J77&lt;='4º Saneamento'!$Q77,COUNT('4º Saneamento'!$C77:$L77)&gt;3,OR('4º Saneamento'!$N77&lt;&gt;'3º Saneamento'!$N77,'4º Saneamento'!$O77&lt;&gt;'3º Saneamento'!$O77,'4º Saneamento'!$P77&lt;&gt;'3º Saneamento'!$P77)),'4º Saneamento'!J77," ")</f>
        <v xml:space="preserve"> </v>
      </c>
      <c r="K77" s="5" t="str">
        <f>IF(AND('4º Saneamento'!$O77&gt;30%,'4º Saneamento'!K77&gt;='4º Saneamento'!$P77,'4º Saneamento'!K77&lt;='4º Saneamento'!$Q77,COUNT('4º Saneamento'!$C77:$L77)&gt;3,OR('4º Saneamento'!$N77&lt;&gt;'3º Saneamento'!$N77,'4º Saneamento'!$O77&lt;&gt;'3º Saneamento'!$O77,'4º Saneamento'!$P77&lt;&gt;'3º Saneamento'!$P77)),'4º Saneamento'!K77," ")</f>
        <v xml:space="preserve"> </v>
      </c>
      <c r="L77" s="5" t="str">
        <f>IF(AND('4º Saneamento'!$O77&gt;30%,'4º Saneamento'!L77&gt;='4º Saneamento'!$P77,'4º Saneamento'!L77&lt;='4º Saneamento'!$Q77,COUNT('4º Saneamento'!$C77:$L77)&gt;3,OR('4º Saneamento'!$N77&lt;&gt;'3º Saneamento'!$N77,'4º Saneamento'!$O77&lt;&gt;'3º Saneamento'!$O77,'4º Saneamento'!$P77&lt;&gt;'3º Saneamento'!$P77)),'4º Saneamento'!L77," ")</f>
        <v xml:space="preserve"> </v>
      </c>
      <c r="M77" s="44" t="str">
        <f t="shared" si="10"/>
        <v/>
      </c>
      <c r="N77" s="7" t="str">
        <f t="shared" si="11"/>
        <v/>
      </c>
      <c r="O77" s="8" t="str">
        <f t="shared" si="12"/>
        <v/>
      </c>
      <c r="P77" s="6" t="str">
        <f t="shared" si="13"/>
        <v/>
      </c>
      <c r="Q77" s="5" t="str">
        <f t="shared" si="14"/>
        <v/>
      </c>
    </row>
    <row r="78" spans="1:17" ht="12.75" customHeight="1" x14ac:dyDescent="0.25">
      <c r="A78" s="3" t="str">
        <f>IF('Série original'!$A78&lt;&gt;"",'Série original'!$A78,"")</f>
        <v/>
      </c>
      <c r="B78" s="4" t="str">
        <f>IF('Série original'!$B78&lt;&gt;"",'Série original'!$B78,"")</f>
        <v/>
      </c>
      <c r="C78" s="5" t="str">
        <f>IF(AND('4º Saneamento'!$O78&gt;30%,'4º Saneamento'!C78&gt;='4º Saneamento'!$P78,'4º Saneamento'!C78&lt;='4º Saneamento'!$Q78,COUNT('4º Saneamento'!$C78:$L78)&gt;3,OR('4º Saneamento'!$N78&lt;&gt;'3º Saneamento'!$N78,'4º Saneamento'!$O78&lt;&gt;'3º Saneamento'!$O78,'4º Saneamento'!$P78&lt;&gt;'3º Saneamento'!$P78)),'4º Saneamento'!C78," ")</f>
        <v xml:space="preserve"> </v>
      </c>
      <c r="D78" s="5" t="str">
        <f>IF(AND('4º Saneamento'!$O78&gt;30%,'4º Saneamento'!D78&gt;='4º Saneamento'!$P78,'4º Saneamento'!D78&lt;='4º Saneamento'!$Q78,COUNT('4º Saneamento'!$C78:$L78)&gt;3,OR('4º Saneamento'!$N78&lt;&gt;'3º Saneamento'!$N78,'4º Saneamento'!$O78&lt;&gt;'3º Saneamento'!$O78,'4º Saneamento'!$P78&lt;&gt;'3º Saneamento'!$P78)),'4º Saneamento'!D78," ")</f>
        <v xml:space="preserve"> </v>
      </c>
      <c r="E78" s="5" t="str">
        <f>IF(AND('4º Saneamento'!$O78&gt;30%,'4º Saneamento'!E78&gt;='4º Saneamento'!$P78,'4º Saneamento'!E78&lt;='4º Saneamento'!$Q78,COUNT('4º Saneamento'!$C78:$L78)&gt;3,OR('4º Saneamento'!$N78&lt;&gt;'3º Saneamento'!$N78,'4º Saneamento'!$O78&lt;&gt;'3º Saneamento'!$O78,'4º Saneamento'!$P78&lt;&gt;'3º Saneamento'!$P78)),'4º Saneamento'!E78," ")</f>
        <v xml:space="preserve"> </v>
      </c>
      <c r="F78" s="5" t="str">
        <f>IF(AND('4º Saneamento'!$O78&gt;30%,'4º Saneamento'!F78&gt;='4º Saneamento'!$P78,'4º Saneamento'!F78&lt;='4º Saneamento'!$Q78,COUNT('4º Saneamento'!$C78:$L78)&gt;3,OR('4º Saneamento'!$N78&lt;&gt;'3º Saneamento'!$N78,'4º Saneamento'!$O78&lt;&gt;'3º Saneamento'!$O78,'4º Saneamento'!$P78&lt;&gt;'3º Saneamento'!$P78)),'4º Saneamento'!F78," ")</f>
        <v xml:space="preserve"> </v>
      </c>
      <c r="G78" s="5" t="str">
        <f>IF(AND('4º Saneamento'!$O78&gt;30%,'4º Saneamento'!G78&gt;='4º Saneamento'!$P78,'4º Saneamento'!G78&lt;='4º Saneamento'!$Q78,COUNT('4º Saneamento'!$C78:$L78)&gt;3,OR('4º Saneamento'!$N78&lt;&gt;'3º Saneamento'!$N78,'4º Saneamento'!$O78&lt;&gt;'3º Saneamento'!$O78,'4º Saneamento'!$P78&lt;&gt;'3º Saneamento'!$P78)),'4º Saneamento'!G78," ")</f>
        <v xml:space="preserve"> </v>
      </c>
      <c r="H78" s="5" t="str">
        <f>IF(AND('4º Saneamento'!$O78&gt;30%,'4º Saneamento'!H78&gt;='4º Saneamento'!$P78,'4º Saneamento'!H78&lt;='4º Saneamento'!$Q78,COUNT('4º Saneamento'!$C78:$L78)&gt;3,OR('4º Saneamento'!$N78&lt;&gt;'3º Saneamento'!$N78,'4º Saneamento'!$O78&lt;&gt;'3º Saneamento'!$O78,'4º Saneamento'!$P78&lt;&gt;'3º Saneamento'!$P78)),'4º Saneamento'!H78," ")</f>
        <v xml:space="preserve"> </v>
      </c>
      <c r="I78" s="5" t="str">
        <f>IF(AND('4º Saneamento'!$O78&gt;30%,'4º Saneamento'!I78&gt;='4º Saneamento'!$P78,'4º Saneamento'!I78&lt;='4º Saneamento'!$Q78,COUNT('4º Saneamento'!$C78:$L78)&gt;3,OR('4º Saneamento'!$N78&lt;&gt;'3º Saneamento'!$N78,'4º Saneamento'!$O78&lt;&gt;'3º Saneamento'!$O78,'4º Saneamento'!$P78&lt;&gt;'3º Saneamento'!$P78)),'4º Saneamento'!I78," ")</f>
        <v xml:space="preserve"> </v>
      </c>
      <c r="J78" s="5" t="str">
        <f>IF(AND('4º Saneamento'!$O78&gt;30%,'4º Saneamento'!J78&gt;='4º Saneamento'!$P78,'4º Saneamento'!J78&lt;='4º Saneamento'!$Q78,COUNT('4º Saneamento'!$C78:$L78)&gt;3,OR('4º Saneamento'!$N78&lt;&gt;'3º Saneamento'!$N78,'4º Saneamento'!$O78&lt;&gt;'3º Saneamento'!$O78,'4º Saneamento'!$P78&lt;&gt;'3º Saneamento'!$P78)),'4º Saneamento'!J78," ")</f>
        <v xml:space="preserve"> </v>
      </c>
      <c r="K78" s="5" t="str">
        <f>IF(AND('4º Saneamento'!$O78&gt;30%,'4º Saneamento'!K78&gt;='4º Saneamento'!$P78,'4º Saneamento'!K78&lt;='4º Saneamento'!$Q78,COUNT('4º Saneamento'!$C78:$L78)&gt;3,OR('4º Saneamento'!$N78&lt;&gt;'3º Saneamento'!$N78,'4º Saneamento'!$O78&lt;&gt;'3º Saneamento'!$O78,'4º Saneamento'!$P78&lt;&gt;'3º Saneamento'!$P78)),'4º Saneamento'!K78," ")</f>
        <v xml:space="preserve"> </v>
      </c>
      <c r="L78" s="5" t="str">
        <f>IF(AND('4º Saneamento'!$O78&gt;30%,'4º Saneamento'!L78&gt;='4º Saneamento'!$P78,'4º Saneamento'!L78&lt;='4º Saneamento'!$Q78,COUNT('4º Saneamento'!$C78:$L78)&gt;3,OR('4º Saneamento'!$N78&lt;&gt;'3º Saneamento'!$N78,'4º Saneamento'!$O78&lt;&gt;'3º Saneamento'!$O78,'4º Saneamento'!$P78&lt;&gt;'3º Saneamento'!$P78)),'4º Saneamento'!L78," ")</f>
        <v xml:space="preserve"> </v>
      </c>
      <c r="M78" s="44" t="str">
        <f t="shared" si="10"/>
        <v/>
      </c>
      <c r="N78" s="7" t="str">
        <f t="shared" si="11"/>
        <v/>
      </c>
      <c r="O78" s="8" t="str">
        <f t="shared" si="12"/>
        <v/>
      </c>
      <c r="P78" s="6" t="str">
        <f t="shared" si="13"/>
        <v/>
      </c>
      <c r="Q78" s="5" t="str">
        <f t="shared" si="14"/>
        <v/>
      </c>
    </row>
    <row r="79" spans="1:17" ht="12.75" customHeight="1" x14ac:dyDescent="0.25">
      <c r="A79" s="3" t="str">
        <f>IF('Série original'!$A79&lt;&gt;"",'Série original'!$A79,"")</f>
        <v/>
      </c>
      <c r="B79" s="4" t="str">
        <f>IF('Série original'!$B79&lt;&gt;"",'Série original'!$B79,"")</f>
        <v/>
      </c>
      <c r="C79" s="5" t="str">
        <f>IF(AND('4º Saneamento'!$O79&gt;30%,'4º Saneamento'!C79&gt;='4º Saneamento'!$P79,'4º Saneamento'!C79&lt;='4º Saneamento'!$Q79,COUNT('4º Saneamento'!$C79:$L79)&gt;3,OR('4º Saneamento'!$N79&lt;&gt;'3º Saneamento'!$N79,'4º Saneamento'!$O79&lt;&gt;'3º Saneamento'!$O79,'4º Saneamento'!$P79&lt;&gt;'3º Saneamento'!$P79)),'4º Saneamento'!C79," ")</f>
        <v xml:space="preserve"> </v>
      </c>
      <c r="D79" s="5" t="str">
        <f>IF(AND('4º Saneamento'!$O79&gt;30%,'4º Saneamento'!D79&gt;='4º Saneamento'!$P79,'4º Saneamento'!D79&lt;='4º Saneamento'!$Q79,COUNT('4º Saneamento'!$C79:$L79)&gt;3,OR('4º Saneamento'!$N79&lt;&gt;'3º Saneamento'!$N79,'4º Saneamento'!$O79&lt;&gt;'3º Saneamento'!$O79,'4º Saneamento'!$P79&lt;&gt;'3º Saneamento'!$P79)),'4º Saneamento'!D79," ")</f>
        <v xml:space="preserve"> </v>
      </c>
      <c r="E79" s="5" t="str">
        <f>IF(AND('4º Saneamento'!$O79&gt;30%,'4º Saneamento'!E79&gt;='4º Saneamento'!$P79,'4º Saneamento'!E79&lt;='4º Saneamento'!$Q79,COUNT('4º Saneamento'!$C79:$L79)&gt;3,OR('4º Saneamento'!$N79&lt;&gt;'3º Saneamento'!$N79,'4º Saneamento'!$O79&lt;&gt;'3º Saneamento'!$O79,'4º Saneamento'!$P79&lt;&gt;'3º Saneamento'!$P79)),'4º Saneamento'!E79," ")</f>
        <v xml:space="preserve"> </v>
      </c>
      <c r="F79" s="5" t="str">
        <f>IF(AND('4º Saneamento'!$O79&gt;30%,'4º Saneamento'!F79&gt;='4º Saneamento'!$P79,'4º Saneamento'!F79&lt;='4º Saneamento'!$Q79,COUNT('4º Saneamento'!$C79:$L79)&gt;3,OR('4º Saneamento'!$N79&lt;&gt;'3º Saneamento'!$N79,'4º Saneamento'!$O79&lt;&gt;'3º Saneamento'!$O79,'4º Saneamento'!$P79&lt;&gt;'3º Saneamento'!$P79)),'4º Saneamento'!F79," ")</f>
        <v xml:space="preserve"> </v>
      </c>
      <c r="G79" s="5" t="str">
        <f>IF(AND('4º Saneamento'!$O79&gt;30%,'4º Saneamento'!G79&gt;='4º Saneamento'!$P79,'4º Saneamento'!G79&lt;='4º Saneamento'!$Q79,COUNT('4º Saneamento'!$C79:$L79)&gt;3,OR('4º Saneamento'!$N79&lt;&gt;'3º Saneamento'!$N79,'4º Saneamento'!$O79&lt;&gt;'3º Saneamento'!$O79,'4º Saneamento'!$P79&lt;&gt;'3º Saneamento'!$P79)),'4º Saneamento'!G79," ")</f>
        <v xml:space="preserve"> </v>
      </c>
      <c r="H79" s="5" t="str">
        <f>IF(AND('4º Saneamento'!$O79&gt;30%,'4º Saneamento'!H79&gt;='4º Saneamento'!$P79,'4º Saneamento'!H79&lt;='4º Saneamento'!$Q79,COUNT('4º Saneamento'!$C79:$L79)&gt;3,OR('4º Saneamento'!$N79&lt;&gt;'3º Saneamento'!$N79,'4º Saneamento'!$O79&lt;&gt;'3º Saneamento'!$O79,'4º Saneamento'!$P79&lt;&gt;'3º Saneamento'!$P79)),'4º Saneamento'!H79," ")</f>
        <v xml:space="preserve"> </v>
      </c>
      <c r="I79" s="5" t="str">
        <f>IF(AND('4º Saneamento'!$O79&gt;30%,'4º Saneamento'!I79&gt;='4º Saneamento'!$P79,'4º Saneamento'!I79&lt;='4º Saneamento'!$Q79,COUNT('4º Saneamento'!$C79:$L79)&gt;3,OR('4º Saneamento'!$N79&lt;&gt;'3º Saneamento'!$N79,'4º Saneamento'!$O79&lt;&gt;'3º Saneamento'!$O79,'4º Saneamento'!$P79&lt;&gt;'3º Saneamento'!$P79)),'4º Saneamento'!I79," ")</f>
        <v xml:space="preserve"> </v>
      </c>
      <c r="J79" s="5" t="str">
        <f>IF(AND('4º Saneamento'!$O79&gt;30%,'4º Saneamento'!J79&gt;='4º Saneamento'!$P79,'4º Saneamento'!J79&lt;='4º Saneamento'!$Q79,COUNT('4º Saneamento'!$C79:$L79)&gt;3,OR('4º Saneamento'!$N79&lt;&gt;'3º Saneamento'!$N79,'4º Saneamento'!$O79&lt;&gt;'3º Saneamento'!$O79,'4º Saneamento'!$P79&lt;&gt;'3º Saneamento'!$P79)),'4º Saneamento'!J79," ")</f>
        <v xml:space="preserve"> </v>
      </c>
      <c r="K79" s="5" t="str">
        <f>IF(AND('4º Saneamento'!$O79&gt;30%,'4º Saneamento'!K79&gt;='4º Saneamento'!$P79,'4º Saneamento'!K79&lt;='4º Saneamento'!$Q79,COUNT('4º Saneamento'!$C79:$L79)&gt;3,OR('4º Saneamento'!$N79&lt;&gt;'3º Saneamento'!$N79,'4º Saneamento'!$O79&lt;&gt;'3º Saneamento'!$O79,'4º Saneamento'!$P79&lt;&gt;'3º Saneamento'!$P79)),'4º Saneamento'!K79," ")</f>
        <v xml:space="preserve"> </v>
      </c>
      <c r="L79" s="5" t="str">
        <f>IF(AND('4º Saneamento'!$O79&gt;30%,'4º Saneamento'!L79&gt;='4º Saneamento'!$P79,'4º Saneamento'!L79&lt;='4º Saneamento'!$Q79,COUNT('4º Saneamento'!$C79:$L79)&gt;3,OR('4º Saneamento'!$N79&lt;&gt;'3º Saneamento'!$N79,'4º Saneamento'!$O79&lt;&gt;'3º Saneamento'!$O79,'4º Saneamento'!$P79&lt;&gt;'3º Saneamento'!$P79)),'4º Saneamento'!L79," ")</f>
        <v xml:space="preserve"> </v>
      </c>
      <c r="M79" s="44" t="str">
        <f t="shared" si="10"/>
        <v/>
      </c>
      <c r="N79" s="7" t="str">
        <f t="shared" si="11"/>
        <v/>
      </c>
      <c r="O79" s="8" t="str">
        <f t="shared" si="12"/>
        <v/>
      </c>
      <c r="P79" s="6" t="str">
        <f t="shared" si="13"/>
        <v/>
      </c>
      <c r="Q79" s="5" t="str">
        <f t="shared" si="14"/>
        <v/>
      </c>
    </row>
    <row r="80" spans="1:17" ht="12.75" customHeight="1" x14ac:dyDescent="0.25">
      <c r="A80" s="3" t="str">
        <f>IF('Série original'!$A80&lt;&gt;"",'Série original'!$A80,"")</f>
        <v/>
      </c>
      <c r="B80" s="4" t="str">
        <f>IF('Série original'!$B80&lt;&gt;"",'Série original'!$B80,"")</f>
        <v/>
      </c>
      <c r="C80" s="5" t="str">
        <f>IF(AND('4º Saneamento'!$O80&gt;30%,'4º Saneamento'!C80&gt;='4º Saneamento'!$P80,'4º Saneamento'!C80&lt;='4º Saneamento'!$Q80,COUNT('4º Saneamento'!$C80:$L80)&gt;3,OR('4º Saneamento'!$N80&lt;&gt;'3º Saneamento'!$N80,'4º Saneamento'!$O80&lt;&gt;'3º Saneamento'!$O80,'4º Saneamento'!$P80&lt;&gt;'3º Saneamento'!$P80)),'4º Saneamento'!C80," ")</f>
        <v xml:space="preserve"> </v>
      </c>
      <c r="D80" s="5" t="str">
        <f>IF(AND('4º Saneamento'!$O80&gt;30%,'4º Saneamento'!D80&gt;='4º Saneamento'!$P80,'4º Saneamento'!D80&lt;='4º Saneamento'!$Q80,COUNT('4º Saneamento'!$C80:$L80)&gt;3,OR('4º Saneamento'!$N80&lt;&gt;'3º Saneamento'!$N80,'4º Saneamento'!$O80&lt;&gt;'3º Saneamento'!$O80,'4º Saneamento'!$P80&lt;&gt;'3º Saneamento'!$P80)),'4º Saneamento'!D80," ")</f>
        <v xml:space="preserve"> </v>
      </c>
      <c r="E80" s="5" t="str">
        <f>IF(AND('4º Saneamento'!$O80&gt;30%,'4º Saneamento'!E80&gt;='4º Saneamento'!$P80,'4º Saneamento'!E80&lt;='4º Saneamento'!$Q80,COUNT('4º Saneamento'!$C80:$L80)&gt;3,OR('4º Saneamento'!$N80&lt;&gt;'3º Saneamento'!$N80,'4º Saneamento'!$O80&lt;&gt;'3º Saneamento'!$O80,'4º Saneamento'!$P80&lt;&gt;'3º Saneamento'!$P80)),'4º Saneamento'!E80," ")</f>
        <v xml:space="preserve"> </v>
      </c>
      <c r="F80" s="5" t="str">
        <f>IF(AND('4º Saneamento'!$O80&gt;30%,'4º Saneamento'!F80&gt;='4º Saneamento'!$P80,'4º Saneamento'!F80&lt;='4º Saneamento'!$Q80,COUNT('4º Saneamento'!$C80:$L80)&gt;3,OR('4º Saneamento'!$N80&lt;&gt;'3º Saneamento'!$N80,'4º Saneamento'!$O80&lt;&gt;'3º Saneamento'!$O80,'4º Saneamento'!$P80&lt;&gt;'3º Saneamento'!$P80)),'4º Saneamento'!F80," ")</f>
        <v xml:space="preserve"> </v>
      </c>
      <c r="G80" s="5" t="str">
        <f>IF(AND('4º Saneamento'!$O80&gt;30%,'4º Saneamento'!G80&gt;='4º Saneamento'!$P80,'4º Saneamento'!G80&lt;='4º Saneamento'!$Q80,COUNT('4º Saneamento'!$C80:$L80)&gt;3,OR('4º Saneamento'!$N80&lt;&gt;'3º Saneamento'!$N80,'4º Saneamento'!$O80&lt;&gt;'3º Saneamento'!$O80,'4º Saneamento'!$P80&lt;&gt;'3º Saneamento'!$P80)),'4º Saneamento'!G80," ")</f>
        <v xml:space="preserve"> </v>
      </c>
      <c r="H80" s="5" t="str">
        <f>IF(AND('4º Saneamento'!$O80&gt;30%,'4º Saneamento'!H80&gt;='4º Saneamento'!$P80,'4º Saneamento'!H80&lt;='4º Saneamento'!$Q80,COUNT('4º Saneamento'!$C80:$L80)&gt;3,OR('4º Saneamento'!$N80&lt;&gt;'3º Saneamento'!$N80,'4º Saneamento'!$O80&lt;&gt;'3º Saneamento'!$O80,'4º Saneamento'!$P80&lt;&gt;'3º Saneamento'!$P80)),'4º Saneamento'!H80," ")</f>
        <v xml:space="preserve"> </v>
      </c>
      <c r="I80" s="5" t="str">
        <f>IF(AND('4º Saneamento'!$O80&gt;30%,'4º Saneamento'!I80&gt;='4º Saneamento'!$P80,'4º Saneamento'!I80&lt;='4º Saneamento'!$Q80,COUNT('4º Saneamento'!$C80:$L80)&gt;3,OR('4º Saneamento'!$N80&lt;&gt;'3º Saneamento'!$N80,'4º Saneamento'!$O80&lt;&gt;'3º Saneamento'!$O80,'4º Saneamento'!$P80&lt;&gt;'3º Saneamento'!$P80)),'4º Saneamento'!I80," ")</f>
        <v xml:space="preserve"> </v>
      </c>
      <c r="J80" s="5" t="str">
        <f>IF(AND('4º Saneamento'!$O80&gt;30%,'4º Saneamento'!J80&gt;='4º Saneamento'!$P80,'4º Saneamento'!J80&lt;='4º Saneamento'!$Q80,COUNT('4º Saneamento'!$C80:$L80)&gt;3,OR('4º Saneamento'!$N80&lt;&gt;'3º Saneamento'!$N80,'4º Saneamento'!$O80&lt;&gt;'3º Saneamento'!$O80,'4º Saneamento'!$P80&lt;&gt;'3º Saneamento'!$P80)),'4º Saneamento'!J80," ")</f>
        <v xml:space="preserve"> </v>
      </c>
      <c r="K80" s="5" t="str">
        <f>IF(AND('4º Saneamento'!$O80&gt;30%,'4º Saneamento'!K80&gt;='4º Saneamento'!$P80,'4º Saneamento'!K80&lt;='4º Saneamento'!$Q80,COUNT('4º Saneamento'!$C80:$L80)&gt;3,OR('4º Saneamento'!$N80&lt;&gt;'3º Saneamento'!$N80,'4º Saneamento'!$O80&lt;&gt;'3º Saneamento'!$O80,'4º Saneamento'!$P80&lt;&gt;'3º Saneamento'!$P80)),'4º Saneamento'!K80," ")</f>
        <v xml:space="preserve"> </v>
      </c>
      <c r="L80" s="5" t="str">
        <f>IF(AND('4º Saneamento'!$O80&gt;30%,'4º Saneamento'!L80&gt;='4º Saneamento'!$P80,'4º Saneamento'!L80&lt;='4º Saneamento'!$Q80,COUNT('4º Saneamento'!$C80:$L80)&gt;3,OR('4º Saneamento'!$N80&lt;&gt;'3º Saneamento'!$N80,'4º Saneamento'!$O80&lt;&gt;'3º Saneamento'!$O80,'4º Saneamento'!$P80&lt;&gt;'3º Saneamento'!$P80)),'4º Saneamento'!L80," ")</f>
        <v xml:space="preserve"> </v>
      </c>
      <c r="M80" s="44" t="str">
        <f t="shared" si="10"/>
        <v/>
      </c>
      <c r="N80" s="7" t="str">
        <f t="shared" si="11"/>
        <v/>
      </c>
      <c r="O80" s="8" t="str">
        <f t="shared" si="12"/>
        <v/>
      </c>
      <c r="P80" s="6" t="str">
        <f t="shared" si="13"/>
        <v/>
      </c>
      <c r="Q80" s="5" t="str">
        <f t="shared" si="14"/>
        <v/>
      </c>
    </row>
    <row r="81" spans="1:17" ht="12.75" customHeight="1" x14ac:dyDescent="0.25">
      <c r="A81" s="3" t="str">
        <f>IF('Série original'!$A81&lt;&gt;"",'Série original'!$A81,"")</f>
        <v/>
      </c>
      <c r="B81" s="4" t="str">
        <f>IF('Série original'!$B81&lt;&gt;"",'Série original'!$B81,"")</f>
        <v/>
      </c>
      <c r="C81" s="5" t="str">
        <f>IF(AND('4º Saneamento'!$O81&gt;30%,'4º Saneamento'!C81&gt;='4º Saneamento'!$P81,'4º Saneamento'!C81&lt;='4º Saneamento'!$Q81,COUNT('4º Saneamento'!$C81:$L81)&gt;3,OR('4º Saneamento'!$N81&lt;&gt;'3º Saneamento'!$N81,'4º Saneamento'!$O81&lt;&gt;'3º Saneamento'!$O81,'4º Saneamento'!$P81&lt;&gt;'3º Saneamento'!$P81)),'4º Saneamento'!C81," ")</f>
        <v xml:space="preserve"> </v>
      </c>
      <c r="D81" s="5" t="str">
        <f>IF(AND('4º Saneamento'!$O81&gt;30%,'4º Saneamento'!D81&gt;='4º Saneamento'!$P81,'4º Saneamento'!D81&lt;='4º Saneamento'!$Q81,COUNT('4º Saneamento'!$C81:$L81)&gt;3,OR('4º Saneamento'!$N81&lt;&gt;'3º Saneamento'!$N81,'4º Saneamento'!$O81&lt;&gt;'3º Saneamento'!$O81,'4º Saneamento'!$P81&lt;&gt;'3º Saneamento'!$P81)),'4º Saneamento'!D81," ")</f>
        <v xml:space="preserve"> </v>
      </c>
      <c r="E81" s="5" t="str">
        <f>IF(AND('4º Saneamento'!$O81&gt;30%,'4º Saneamento'!E81&gt;='4º Saneamento'!$P81,'4º Saneamento'!E81&lt;='4º Saneamento'!$Q81,COUNT('4º Saneamento'!$C81:$L81)&gt;3,OR('4º Saneamento'!$N81&lt;&gt;'3º Saneamento'!$N81,'4º Saneamento'!$O81&lt;&gt;'3º Saneamento'!$O81,'4º Saneamento'!$P81&lt;&gt;'3º Saneamento'!$P81)),'4º Saneamento'!E81," ")</f>
        <v xml:space="preserve"> </v>
      </c>
      <c r="F81" s="5" t="str">
        <f>IF(AND('4º Saneamento'!$O81&gt;30%,'4º Saneamento'!F81&gt;='4º Saneamento'!$P81,'4º Saneamento'!F81&lt;='4º Saneamento'!$Q81,COUNT('4º Saneamento'!$C81:$L81)&gt;3,OR('4º Saneamento'!$N81&lt;&gt;'3º Saneamento'!$N81,'4º Saneamento'!$O81&lt;&gt;'3º Saneamento'!$O81,'4º Saneamento'!$P81&lt;&gt;'3º Saneamento'!$P81)),'4º Saneamento'!F81," ")</f>
        <v xml:space="preserve"> </v>
      </c>
      <c r="G81" s="5" t="str">
        <f>IF(AND('4º Saneamento'!$O81&gt;30%,'4º Saneamento'!G81&gt;='4º Saneamento'!$P81,'4º Saneamento'!G81&lt;='4º Saneamento'!$Q81,COUNT('4º Saneamento'!$C81:$L81)&gt;3,OR('4º Saneamento'!$N81&lt;&gt;'3º Saneamento'!$N81,'4º Saneamento'!$O81&lt;&gt;'3º Saneamento'!$O81,'4º Saneamento'!$P81&lt;&gt;'3º Saneamento'!$P81)),'4º Saneamento'!G81," ")</f>
        <v xml:space="preserve"> </v>
      </c>
      <c r="H81" s="5" t="str">
        <f>IF(AND('4º Saneamento'!$O81&gt;30%,'4º Saneamento'!H81&gt;='4º Saneamento'!$P81,'4º Saneamento'!H81&lt;='4º Saneamento'!$Q81,COUNT('4º Saneamento'!$C81:$L81)&gt;3,OR('4º Saneamento'!$N81&lt;&gt;'3º Saneamento'!$N81,'4º Saneamento'!$O81&lt;&gt;'3º Saneamento'!$O81,'4º Saneamento'!$P81&lt;&gt;'3º Saneamento'!$P81)),'4º Saneamento'!H81," ")</f>
        <v xml:space="preserve"> </v>
      </c>
      <c r="I81" s="5" t="str">
        <f>IF(AND('4º Saneamento'!$O81&gt;30%,'4º Saneamento'!I81&gt;='4º Saneamento'!$P81,'4º Saneamento'!I81&lt;='4º Saneamento'!$Q81,COUNT('4º Saneamento'!$C81:$L81)&gt;3,OR('4º Saneamento'!$N81&lt;&gt;'3º Saneamento'!$N81,'4º Saneamento'!$O81&lt;&gt;'3º Saneamento'!$O81,'4º Saneamento'!$P81&lt;&gt;'3º Saneamento'!$P81)),'4º Saneamento'!I81," ")</f>
        <v xml:space="preserve"> </v>
      </c>
      <c r="J81" s="5" t="str">
        <f>IF(AND('4º Saneamento'!$O81&gt;30%,'4º Saneamento'!J81&gt;='4º Saneamento'!$P81,'4º Saneamento'!J81&lt;='4º Saneamento'!$Q81,COUNT('4º Saneamento'!$C81:$L81)&gt;3,OR('4º Saneamento'!$N81&lt;&gt;'3º Saneamento'!$N81,'4º Saneamento'!$O81&lt;&gt;'3º Saneamento'!$O81,'4º Saneamento'!$P81&lt;&gt;'3º Saneamento'!$P81)),'4º Saneamento'!J81," ")</f>
        <v xml:space="preserve"> </v>
      </c>
      <c r="K81" s="5" t="str">
        <f>IF(AND('4º Saneamento'!$O81&gt;30%,'4º Saneamento'!K81&gt;='4º Saneamento'!$P81,'4º Saneamento'!K81&lt;='4º Saneamento'!$Q81,COUNT('4º Saneamento'!$C81:$L81)&gt;3,OR('4º Saneamento'!$N81&lt;&gt;'3º Saneamento'!$N81,'4º Saneamento'!$O81&lt;&gt;'3º Saneamento'!$O81,'4º Saneamento'!$P81&lt;&gt;'3º Saneamento'!$P81)),'4º Saneamento'!K81," ")</f>
        <v xml:space="preserve"> </v>
      </c>
      <c r="L81" s="5" t="str">
        <f>IF(AND('4º Saneamento'!$O81&gt;30%,'4º Saneamento'!L81&gt;='4º Saneamento'!$P81,'4º Saneamento'!L81&lt;='4º Saneamento'!$Q81,COUNT('4º Saneamento'!$C81:$L81)&gt;3,OR('4º Saneamento'!$N81&lt;&gt;'3º Saneamento'!$N81,'4º Saneamento'!$O81&lt;&gt;'3º Saneamento'!$O81,'4º Saneamento'!$P81&lt;&gt;'3º Saneamento'!$P81)),'4º Saneamento'!L81," ")</f>
        <v xml:space="preserve"> </v>
      </c>
      <c r="M81" s="44" t="str">
        <f t="shared" si="10"/>
        <v/>
      </c>
      <c r="N81" s="7" t="str">
        <f t="shared" si="11"/>
        <v/>
      </c>
      <c r="O81" s="8" t="str">
        <f t="shared" si="12"/>
        <v/>
      </c>
      <c r="P81" s="6" t="str">
        <f t="shared" si="13"/>
        <v/>
      </c>
      <c r="Q81" s="5" t="str">
        <f t="shared" si="14"/>
        <v/>
      </c>
    </row>
    <row r="82" spans="1:17" ht="12.75" customHeight="1" x14ac:dyDescent="0.25">
      <c r="A82" s="3" t="str">
        <f>IF('Série original'!$A82&lt;&gt;"",'Série original'!$A82,"")</f>
        <v/>
      </c>
      <c r="B82" s="4" t="str">
        <f>IF('Série original'!$B82&lt;&gt;"",'Série original'!$B82,"")</f>
        <v/>
      </c>
      <c r="C82" s="5" t="str">
        <f>IF(AND('4º Saneamento'!$O82&gt;30%,'4º Saneamento'!C82&gt;='4º Saneamento'!$P82,'4º Saneamento'!C82&lt;='4º Saneamento'!$Q82,COUNT('4º Saneamento'!$C82:$L82)&gt;3,OR('4º Saneamento'!$N82&lt;&gt;'3º Saneamento'!$N82,'4º Saneamento'!$O82&lt;&gt;'3º Saneamento'!$O82,'4º Saneamento'!$P82&lt;&gt;'3º Saneamento'!$P82)),'4º Saneamento'!C82," ")</f>
        <v xml:space="preserve"> </v>
      </c>
      <c r="D82" s="5" t="str">
        <f>IF(AND('4º Saneamento'!$O82&gt;30%,'4º Saneamento'!D82&gt;='4º Saneamento'!$P82,'4º Saneamento'!D82&lt;='4º Saneamento'!$Q82,COUNT('4º Saneamento'!$C82:$L82)&gt;3,OR('4º Saneamento'!$N82&lt;&gt;'3º Saneamento'!$N82,'4º Saneamento'!$O82&lt;&gt;'3º Saneamento'!$O82,'4º Saneamento'!$P82&lt;&gt;'3º Saneamento'!$P82)),'4º Saneamento'!D82," ")</f>
        <v xml:space="preserve"> </v>
      </c>
      <c r="E82" s="5" t="str">
        <f>IF(AND('4º Saneamento'!$O82&gt;30%,'4º Saneamento'!E82&gt;='4º Saneamento'!$P82,'4º Saneamento'!E82&lt;='4º Saneamento'!$Q82,COUNT('4º Saneamento'!$C82:$L82)&gt;3,OR('4º Saneamento'!$N82&lt;&gt;'3º Saneamento'!$N82,'4º Saneamento'!$O82&lt;&gt;'3º Saneamento'!$O82,'4º Saneamento'!$P82&lt;&gt;'3º Saneamento'!$P82)),'4º Saneamento'!E82," ")</f>
        <v xml:space="preserve"> </v>
      </c>
      <c r="F82" s="5" t="str">
        <f>IF(AND('4º Saneamento'!$O82&gt;30%,'4º Saneamento'!F82&gt;='4º Saneamento'!$P82,'4º Saneamento'!F82&lt;='4º Saneamento'!$Q82,COUNT('4º Saneamento'!$C82:$L82)&gt;3,OR('4º Saneamento'!$N82&lt;&gt;'3º Saneamento'!$N82,'4º Saneamento'!$O82&lt;&gt;'3º Saneamento'!$O82,'4º Saneamento'!$P82&lt;&gt;'3º Saneamento'!$P82)),'4º Saneamento'!F82," ")</f>
        <v xml:space="preserve"> </v>
      </c>
      <c r="G82" s="5" t="str">
        <f>IF(AND('4º Saneamento'!$O82&gt;30%,'4º Saneamento'!G82&gt;='4º Saneamento'!$P82,'4º Saneamento'!G82&lt;='4º Saneamento'!$Q82,COUNT('4º Saneamento'!$C82:$L82)&gt;3,OR('4º Saneamento'!$N82&lt;&gt;'3º Saneamento'!$N82,'4º Saneamento'!$O82&lt;&gt;'3º Saneamento'!$O82,'4º Saneamento'!$P82&lt;&gt;'3º Saneamento'!$P82)),'4º Saneamento'!G82," ")</f>
        <v xml:space="preserve"> </v>
      </c>
      <c r="H82" s="5" t="str">
        <f>IF(AND('4º Saneamento'!$O82&gt;30%,'4º Saneamento'!H82&gt;='4º Saneamento'!$P82,'4º Saneamento'!H82&lt;='4º Saneamento'!$Q82,COUNT('4º Saneamento'!$C82:$L82)&gt;3,OR('4º Saneamento'!$N82&lt;&gt;'3º Saneamento'!$N82,'4º Saneamento'!$O82&lt;&gt;'3º Saneamento'!$O82,'4º Saneamento'!$P82&lt;&gt;'3º Saneamento'!$P82)),'4º Saneamento'!H82," ")</f>
        <v xml:space="preserve"> </v>
      </c>
      <c r="I82" s="5" t="str">
        <f>IF(AND('4º Saneamento'!$O82&gt;30%,'4º Saneamento'!I82&gt;='4º Saneamento'!$P82,'4º Saneamento'!I82&lt;='4º Saneamento'!$Q82,COUNT('4º Saneamento'!$C82:$L82)&gt;3,OR('4º Saneamento'!$N82&lt;&gt;'3º Saneamento'!$N82,'4º Saneamento'!$O82&lt;&gt;'3º Saneamento'!$O82,'4º Saneamento'!$P82&lt;&gt;'3º Saneamento'!$P82)),'4º Saneamento'!I82," ")</f>
        <v xml:space="preserve"> </v>
      </c>
      <c r="J82" s="5" t="str">
        <f>IF(AND('4º Saneamento'!$O82&gt;30%,'4º Saneamento'!J82&gt;='4º Saneamento'!$P82,'4º Saneamento'!J82&lt;='4º Saneamento'!$Q82,COUNT('4º Saneamento'!$C82:$L82)&gt;3,OR('4º Saneamento'!$N82&lt;&gt;'3º Saneamento'!$N82,'4º Saneamento'!$O82&lt;&gt;'3º Saneamento'!$O82,'4º Saneamento'!$P82&lt;&gt;'3º Saneamento'!$P82)),'4º Saneamento'!J82," ")</f>
        <v xml:space="preserve"> </v>
      </c>
      <c r="K82" s="5" t="str">
        <f>IF(AND('4º Saneamento'!$O82&gt;30%,'4º Saneamento'!K82&gt;='4º Saneamento'!$P82,'4º Saneamento'!K82&lt;='4º Saneamento'!$Q82,COUNT('4º Saneamento'!$C82:$L82)&gt;3,OR('4º Saneamento'!$N82&lt;&gt;'3º Saneamento'!$N82,'4º Saneamento'!$O82&lt;&gt;'3º Saneamento'!$O82,'4º Saneamento'!$P82&lt;&gt;'3º Saneamento'!$P82)),'4º Saneamento'!K82," ")</f>
        <v xml:space="preserve"> </v>
      </c>
      <c r="L82" s="5" t="str">
        <f>IF(AND('4º Saneamento'!$O82&gt;30%,'4º Saneamento'!L82&gt;='4º Saneamento'!$P82,'4º Saneamento'!L82&lt;='4º Saneamento'!$Q82,COUNT('4º Saneamento'!$C82:$L82)&gt;3,OR('4º Saneamento'!$N82&lt;&gt;'3º Saneamento'!$N82,'4º Saneamento'!$O82&lt;&gt;'3º Saneamento'!$O82,'4º Saneamento'!$P82&lt;&gt;'3º Saneamento'!$P82)),'4º Saneamento'!L82," ")</f>
        <v xml:space="preserve"> </v>
      </c>
      <c r="M82" s="44" t="str">
        <f t="shared" si="10"/>
        <v/>
      </c>
      <c r="N82" s="7" t="str">
        <f t="shared" si="11"/>
        <v/>
      </c>
      <c r="O82" s="8" t="str">
        <f t="shared" si="12"/>
        <v/>
      </c>
      <c r="P82" s="6" t="str">
        <f t="shared" si="13"/>
        <v/>
      </c>
      <c r="Q82" s="5" t="str">
        <f t="shared" si="14"/>
        <v/>
      </c>
    </row>
    <row r="83" spans="1:17" ht="12.75" customHeight="1" x14ac:dyDescent="0.25">
      <c r="A83" s="3" t="str">
        <f>IF('Série original'!$A83&lt;&gt;"",'Série original'!$A83,"")</f>
        <v/>
      </c>
      <c r="B83" s="4" t="str">
        <f>IF('Série original'!$B83&lt;&gt;"",'Série original'!$B83,"")</f>
        <v/>
      </c>
      <c r="C83" s="5" t="str">
        <f>IF(AND('4º Saneamento'!$O83&gt;30%,'4º Saneamento'!C83&gt;='4º Saneamento'!$P83,'4º Saneamento'!C83&lt;='4º Saneamento'!$Q83,COUNT('4º Saneamento'!$C83:$L83)&gt;3,OR('4º Saneamento'!$N83&lt;&gt;'3º Saneamento'!$N83,'4º Saneamento'!$O83&lt;&gt;'3º Saneamento'!$O83,'4º Saneamento'!$P83&lt;&gt;'3º Saneamento'!$P83)),'4º Saneamento'!C83," ")</f>
        <v xml:space="preserve"> </v>
      </c>
      <c r="D83" s="5" t="str">
        <f>IF(AND('4º Saneamento'!$O83&gt;30%,'4º Saneamento'!D83&gt;='4º Saneamento'!$P83,'4º Saneamento'!D83&lt;='4º Saneamento'!$Q83,COUNT('4º Saneamento'!$C83:$L83)&gt;3,OR('4º Saneamento'!$N83&lt;&gt;'3º Saneamento'!$N83,'4º Saneamento'!$O83&lt;&gt;'3º Saneamento'!$O83,'4º Saneamento'!$P83&lt;&gt;'3º Saneamento'!$P83)),'4º Saneamento'!D83," ")</f>
        <v xml:space="preserve"> </v>
      </c>
      <c r="E83" s="5" t="str">
        <f>IF(AND('4º Saneamento'!$O83&gt;30%,'4º Saneamento'!E83&gt;='4º Saneamento'!$P83,'4º Saneamento'!E83&lt;='4º Saneamento'!$Q83,COUNT('4º Saneamento'!$C83:$L83)&gt;3,OR('4º Saneamento'!$N83&lt;&gt;'3º Saneamento'!$N83,'4º Saneamento'!$O83&lt;&gt;'3º Saneamento'!$O83,'4º Saneamento'!$P83&lt;&gt;'3º Saneamento'!$P83)),'4º Saneamento'!E83," ")</f>
        <v xml:space="preserve"> </v>
      </c>
      <c r="F83" s="5" t="str">
        <f>IF(AND('4º Saneamento'!$O83&gt;30%,'4º Saneamento'!F83&gt;='4º Saneamento'!$P83,'4º Saneamento'!F83&lt;='4º Saneamento'!$Q83,COUNT('4º Saneamento'!$C83:$L83)&gt;3,OR('4º Saneamento'!$N83&lt;&gt;'3º Saneamento'!$N83,'4º Saneamento'!$O83&lt;&gt;'3º Saneamento'!$O83,'4º Saneamento'!$P83&lt;&gt;'3º Saneamento'!$P83)),'4º Saneamento'!F83," ")</f>
        <v xml:space="preserve"> </v>
      </c>
      <c r="G83" s="5" t="str">
        <f>IF(AND('4º Saneamento'!$O83&gt;30%,'4º Saneamento'!G83&gt;='4º Saneamento'!$P83,'4º Saneamento'!G83&lt;='4º Saneamento'!$Q83,COUNT('4º Saneamento'!$C83:$L83)&gt;3,OR('4º Saneamento'!$N83&lt;&gt;'3º Saneamento'!$N83,'4º Saneamento'!$O83&lt;&gt;'3º Saneamento'!$O83,'4º Saneamento'!$P83&lt;&gt;'3º Saneamento'!$P83)),'4º Saneamento'!G83," ")</f>
        <v xml:space="preserve"> </v>
      </c>
      <c r="H83" s="5" t="str">
        <f>IF(AND('4º Saneamento'!$O83&gt;30%,'4º Saneamento'!H83&gt;='4º Saneamento'!$P83,'4º Saneamento'!H83&lt;='4º Saneamento'!$Q83,COUNT('4º Saneamento'!$C83:$L83)&gt;3,OR('4º Saneamento'!$N83&lt;&gt;'3º Saneamento'!$N83,'4º Saneamento'!$O83&lt;&gt;'3º Saneamento'!$O83,'4º Saneamento'!$P83&lt;&gt;'3º Saneamento'!$P83)),'4º Saneamento'!H83," ")</f>
        <v xml:space="preserve"> </v>
      </c>
      <c r="I83" s="5" t="str">
        <f>IF(AND('4º Saneamento'!$O83&gt;30%,'4º Saneamento'!I83&gt;='4º Saneamento'!$P83,'4º Saneamento'!I83&lt;='4º Saneamento'!$Q83,COUNT('4º Saneamento'!$C83:$L83)&gt;3,OR('4º Saneamento'!$N83&lt;&gt;'3º Saneamento'!$N83,'4º Saneamento'!$O83&lt;&gt;'3º Saneamento'!$O83,'4º Saneamento'!$P83&lt;&gt;'3º Saneamento'!$P83)),'4º Saneamento'!I83," ")</f>
        <v xml:space="preserve"> </v>
      </c>
      <c r="J83" s="5" t="str">
        <f>IF(AND('4º Saneamento'!$O83&gt;30%,'4º Saneamento'!J83&gt;='4º Saneamento'!$P83,'4º Saneamento'!J83&lt;='4º Saneamento'!$Q83,COUNT('4º Saneamento'!$C83:$L83)&gt;3,OR('4º Saneamento'!$N83&lt;&gt;'3º Saneamento'!$N83,'4º Saneamento'!$O83&lt;&gt;'3º Saneamento'!$O83,'4º Saneamento'!$P83&lt;&gt;'3º Saneamento'!$P83)),'4º Saneamento'!J83," ")</f>
        <v xml:space="preserve"> </v>
      </c>
      <c r="K83" s="5" t="str">
        <f>IF(AND('4º Saneamento'!$O83&gt;30%,'4º Saneamento'!K83&gt;='4º Saneamento'!$P83,'4º Saneamento'!K83&lt;='4º Saneamento'!$Q83,COUNT('4º Saneamento'!$C83:$L83)&gt;3,OR('4º Saneamento'!$N83&lt;&gt;'3º Saneamento'!$N83,'4º Saneamento'!$O83&lt;&gt;'3º Saneamento'!$O83,'4º Saneamento'!$P83&lt;&gt;'3º Saneamento'!$P83)),'4º Saneamento'!K83," ")</f>
        <v xml:space="preserve"> </v>
      </c>
      <c r="L83" s="5" t="str">
        <f>IF(AND('4º Saneamento'!$O83&gt;30%,'4º Saneamento'!L83&gt;='4º Saneamento'!$P83,'4º Saneamento'!L83&lt;='4º Saneamento'!$Q83,COUNT('4º Saneamento'!$C83:$L83)&gt;3,OR('4º Saneamento'!$N83&lt;&gt;'3º Saneamento'!$N83,'4º Saneamento'!$O83&lt;&gt;'3º Saneamento'!$O83,'4º Saneamento'!$P83&lt;&gt;'3º Saneamento'!$P83)),'4º Saneamento'!L83," ")</f>
        <v xml:space="preserve"> </v>
      </c>
      <c r="M83" s="44" t="str">
        <f t="shared" si="10"/>
        <v/>
      </c>
      <c r="N83" s="7" t="str">
        <f t="shared" si="11"/>
        <v/>
      </c>
      <c r="O83" s="8" t="str">
        <f t="shared" si="12"/>
        <v/>
      </c>
      <c r="P83" s="6" t="str">
        <f t="shared" si="13"/>
        <v/>
      </c>
      <c r="Q83" s="5" t="str">
        <f t="shared" si="14"/>
        <v/>
      </c>
    </row>
    <row r="84" spans="1:17" ht="12.75" customHeight="1" x14ac:dyDescent="0.25">
      <c r="A84" s="3" t="str">
        <f>IF('Série original'!$A84&lt;&gt;"",'Série original'!$A84,"")</f>
        <v/>
      </c>
      <c r="B84" s="4" t="str">
        <f>IF('Série original'!$B84&lt;&gt;"",'Série original'!$B84,"")</f>
        <v/>
      </c>
      <c r="C84" s="5" t="str">
        <f>IF(AND('4º Saneamento'!$O84&gt;30%,'4º Saneamento'!C84&gt;='4º Saneamento'!$P84,'4º Saneamento'!C84&lt;='4º Saneamento'!$Q84,COUNT('4º Saneamento'!$C84:$L84)&gt;3,OR('4º Saneamento'!$N84&lt;&gt;'3º Saneamento'!$N84,'4º Saneamento'!$O84&lt;&gt;'3º Saneamento'!$O84,'4º Saneamento'!$P84&lt;&gt;'3º Saneamento'!$P84)),'4º Saneamento'!C84," ")</f>
        <v xml:space="preserve"> </v>
      </c>
      <c r="D84" s="5" t="str">
        <f>IF(AND('4º Saneamento'!$O84&gt;30%,'4º Saneamento'!D84&gt;='4º Saneamento'!$P84,'4º Saneamento'!D84&lt;='4º Saneamento'!$Q84,COUNT('4º Saneamento'!$C84:$L84)&gt;3,OR('4º Saneamento'!$N84&lt;&gt;'3º Saneamento'!$N84,'4º Saneamento'!$O84&lt;&gt;'3º Saneamento'!$O84,'4º Saneamento'!$P84&lt;&gt;'3º Saneamento'!$P84)),'4º Saneamento'!D84," ")</f>
        <v xml:space="preserve"> </v>
      </c>
      <c r="E84" s="5" t="str">
        <f>IF(AND('4º Saneamento'!$O84&gt;30%,'4º Saneamento'!E84&gt;='4º Saneamento'!$P84,'4º Saneamento'!E84&lt;='4º Saneamento'!$Q84,COUNT('4º Saneamento'!$C84:$L84)&gt;3,OR('4º Saneamento'!$N84&lt;&gt;'3º Saneamento'!$N84,'4º Saneamento'!$O84&lt;&gt;'3º Saneamento'!$O84,'4º Saneamento'!$P84&lt;&gt;'3º Saneamento'!$P84)),'4º Saneamento'!E84," ")</f>
        <v xml:space="preserve"> </v>
      </c>
      <c r="F84" s="5" t="str">
        <f>IF(AND('4º Saneamento'!$O84&gt;30%,'4º Saneamento'!F84&gt;='4º Saneamento'!$P84,'4º Saneamento'!F84&lt;='4º Saneamento'!$Q84,COUNT('4º Saneamento'!$C84:$L84)&gt;3,OR('4º Saneamento'!$N84&lt;&gt;'3º Saneamento'!$N84,'4º Saneamento'!$O84&lt;&gt;'3º Saneamento'!$O84,'4º Saneamento'!$P84&lt;&gt;'3º Saneamento'!$P84)),'4º Saneamento'!F84," ")</f>
        <v xml:space="preserve"> </v>
      </c>
      <c r="G84" s="5" t="str">
        <f>IF(AND('4º Saneamento'!$O84&gt;30%,'4º Saneamento'!G84&gt;='4º Saneamento'!$P84,'4º Saneamento'!G84&lt;='4º Saneamento'!$Q84,COUNT('4º Saneamento'!$C84:$L84)&gt;3,OR('4º Saneamento'!$N84&lt;&gt;'3º Saneamento'!$N84,'4º Saneamento'!$O84&lt;&gt;'3º Saneamento'!$O84,'4º Saneamento'!$P84&lt;&gt;'3º Saneamento'!$P84)),'4º Saneamento'!G84," ")</f>
        <v xml:space="preserve"> </v>
      </c>
      <c r="H84" s="5" t="str">
        <f>IF(AND('4º Saneamento'!$O84&gt;30%,'4º Saneamento'!H84&gt;='4º Saneamento'!$P84,'4º Saneamento'!H84&lt;='4º Saneamento'!$Q84,COUNT('4º Saneamento'!$C84:$L84)&gt;3,OR('4º Saneamento'!$N84&lt;&gt;'3º Saneamento'!$N84,'4º Saneamento'!$O84&lt;&gt;'3º Saneamento'!$O84,'4º Saneamento'!$P84&lt;&gt;'3º Saneamento'!$P84)),'4º Saneamento'!H84," ")</f>
        <v xml:space="preserve"> </v>
      </c>
      <c r="I84" s="5" t="str">
        <f>IF(AND('4º Saneamento'!$O84&gt;30%,'4º Saneamento'!I84&gt;='4º Saneamento'!$P84,'4º Saneamento'!I84&lt;='4º Saneamento'!$Q84,COUNT('4º Saneamento'!$C84:$L84)&gt;3,OR('4º Saneamento'!$N84&lt;&gt;'3º Saneamento'!$N84,'4º Saneamento'!$O84&lt;&gt;'3º Saneamento'!$O84,'4º Saneamento'!$P84&lt;&gt;'3º Saneamento'!$P84)),'4º Saneamento'!I84," ")</f>
        <v xml:space="preserve"> </v>
      </c>
      <c r="J84" s="5" t="str">
        <f>IF(AND('4º Saneamento'!$O84&gt;30%,'4º Saneamento'!J84&gt;='4º Saneamento'!$P84,'4º Saneamento'!J84&lt;='4º Saneamento'!$Q84,COUNT('4º Saneamento'!$C84:$L84)&gt;3,OR('4º Saneamento'!$N84&lt;&gt;'3º Saneamento'!$N84,'4º Saneamento'!$O84&lt;&gt;'3º Saneamento'!$O84,'4º Saneamento'!$P84&lt;&gt;'3º Saneamento'!$P84)),'4º Saneamento'!J84," ")</f>
        <v xml:space="preserve"> </v>
      </c>
      <c r="K84" s="5" t="str">
        <f>IF(AND('4º Saneamento'!$O84&gt;30%,'4º Saneamento'!K84&gt;='4º Saneamento'!$P84,'4º Saneamento'!K84&lt;='4º Saneamento'!$Q84,COUNT('4º Saneamento'!$C84:$L84)&gt;3,OR('4º Saneamento'!$N84&lt;&gt;'3º Saneamento'!$N84,'4º Saneamento'!$O84&lt;&gt;'3º Saneamento'!$O84,'4º Saneamento'!$P84&lt;&gt;'3º Saneamento'!$P84)),'4º Saneamento'!K84," ")</f>
        <v xml:space="preserve"> </v>
      </c>
      <c r="L84" s="5" t="str">
        <f>IF(AND('4º Saneamento'!$O84&gt;30%,'4º Saneamento'!L84&gt;='4º Saneamento'!$P84,'4º Saneamento'!L84&lt;='4º Saneamento'!$Q84,COUNT('4º Saneamento'!$C84:$L84)&gt;3,OR('4º Saneamento'!$N84&lt;&gt;'3º Saneamento'!$N84,'4º Saneamento'!$O84&lt;&gt;'3º Saneamento'!$O84,'4º Saneamento'!$P84&lt;&gt;'3º Saneamento'!$P84)),'4º Saneamento'!L84," ")</f>
        <v xml:space="preserve"> </v>
      </c>
      <c r="M84" s="44" t="str">
        <f t="shared" si="10"/>
        <v/>
      </c>
      <c r="N84" s="7" t="str">
        <f t="shared" si="11"/>
        <v/>
      </c>
      <c r="O84" s="8" t="str">
        <f t="shared" si="12"/>
        <v/>
      </c>
      <c r="P84" s="6" t="str">
        <f t="shared" si="13"/>
        <v/>
      </c>
      <c r="Q84" s="5" t="str">
        <f t="shared" si="14"/>
        <v/>
      </c>
    </row>
    <row r="85" spans="1:17" ht="12.75" customHeight="1" x14ac:dyDescent="0.25">
      <c r="A85" s="3" t="str">
        <f>IF('Série original'!$A85&lt;&gt;"",'Série original'!$A85,"")</f>
        <v/>
      </c>
      <c r="B85" s="4" t="str">
        <f>IF('Série original'!$B85&lt;&gt;"",'Série original'!$B85,"")</f>
        <v/>
      </c>
      <c r="C85" s="5" t="str">
        <f>IF(AND('4º Saneamento'!$O85&gt;30%,'4º Saneamento'!C85&gt;='4º Saneamento'!$P85,'4º Saneamento'!C85&lt;='4º Saneamento'!$Q85,COUNT('4º Saneamento'!$C85:$L85)&gt;3,OR('4º Saneamento'!$N85&lt;&gt;'3º Saneamento'!$N85,'4º Saneamento'!$O85&lt;&gt;'3º Saneamento'!$O85,'4º Saneamento'!$P85&lt;&gt;'3º Saneamento'!$P85)),'4º Saneamento'!C85," ")</f>
        <v xml:space="preserve"> </v>
      </c>
      <c r="D85" s="5" t="str">
        <f>IF(AND('4º Saneamento'!$O85&gt;30%,'4º Saneamento'!D85&gt;='4º Saneamento'!$P85,'4º Saneamento'!D85&lt;='4º Saneamento'!$Q85,COUNT('4º Saneamento'!$C85:$L85)&gt;3,OR('4º Saneamento'!$N85&lt;&gt;'3º Saneamento'!$N85,'4º Saneamento'!$O85&lt;&gt;'3º Saneamento'!$O85,'4º Saneamento'!$P85&lt;&gt;'3º Saneamento'!$P85)),'4º Saneamento'!D85," ")</f>
        <v xml:space="preserve"> </v>
      </c>
      <c r="E85" s="5" t="str">
        <f>IF(AND('4º Saneamento'!$O85&gt;30%,'4º Saneamento'!E85&gt;='4º Saneamento'!$P85,'4º Saneamento'!E85&lt;='4º Saneamento'!$Q85,COUNT('4º Saneamento'!$C85:$L85)&gt;3,OR('4º Saneamento'!$N85&lt;&gt;'3º Saneamento'!$N85,'4º Saneamento'!$O85&lt;&gt;'3º Saneamento'!$O85,'4º Saneamento'!$P85&lt;&gt;'3º Saneamento'!$P85)),'4º Saneamento'!E85," ")</f>
        <v xml:space="preserve"> </v>
      </c>
      <c r="F85" s="5" t="str">
        <f>IF(AND('4º Saneamento'!$O85&gt;30%,'4º Saneamento'!F85&gt;='4º Saneamento'!$P85,'4º Saneamento'!F85&lt;='4º Saneamento'!$Q85,COUNT('4º Saneamento'!$C85:$L85)&gt;3,OR('4º Saneamento'!$N85&lt;&gt;'3º Saneamento'!$N85,'4º Saneamento'!$O85&lt;&gt;'3º Saneamento'!$O85,'4º Saneamento'!$P85&lt;&gt;'3º Saneamento'!$P85)),'4º Saneamento'!F85," ")</f>
        <v xml:space="preserve"> </v>
      </c>
      <c r="G85" s="5" t="str">
        <f>IF(AND('4º Saneamento'!$O85&gt;30%,'4º Saneamento'!G85&gt;='4º Saneamento'!$P85,'4º Saneamento'!G85&lt;='4º Saneamento'!$Q85,COUNT('4º Saneamento'!$C85:$L85)&gt;3,OR('4º Saneamento'!$N85&lt;&gt;'3º Saneamento'!$N85,'4º Saneamento'!$O85&lt;&gt;'3º Saneamento'!$O85,'4º Saneamento'!$P85&lt;&gt;'3º Saneamento'!$P85)),'4º Saneamento'!G85," ")</f>
        <v xml:space="preserve"> </v>
      </c>
      <c r="H85" s="5" t="str">
        <f>IF(AND('4º Saneamento'!$O85&gt;30%,'4º Saneamento'!H85&gt;='4º Saneamento'!$P85,'4º Saneamento'!H85&lt;='4º Saneamento'!$Q85,COUNT('4º Saneamento'!$C85:$L85)&gt;3,OR('4º Saneamento'!$N85&lt;&gt;'3º Saneamento'!$N85,'4º Saneamento'!$O85&lt;&gt;'3º Saneamento'!$O85,'4º Saneamento'!$P85&lt;&gt;'3º Saneamento'!$P85)),'4º Saneamento'!H85," ")</f>
        <v xml:space="preserve"> </v>
      </c>
      <c r="I85" s="5" t="str">
        <f>IF(AND('4º Saneamento'!$O85&gt;30%,'4º Saneamento'!I85&gt;='4º Saneamento'!$P85,'4º Saneamento'!I85&lt;='4º Saneamento'!$Q85,COUNT('4º Saneamento'!$C85:$L85)&gt;3,OR('4º Saneamento'!$N85&lt;&gt;'3º Saneamento'!$N85,'4º Saneamento'!$O85&lt;&gt;'3º Saneamento'!$O85,'4º Saneamento'!$P85&lt;&gt;'3º Saneamento'!$P85)),'4º Saneamento'!I85," ")</f>
        <v xml:space="preserve"> </v>
      </c>
      <c r="J85" s="5" t="str">
        <f>IF(AND('4º Saneamento'!$O85&gt;30%,'4º Saneamento'!J85&gt;='4º Saneamento'!$P85,'4º Saneamento'!J85&lt;='4º Saneamento'!$Q85,COUNT('4º Saneamento'!$C85:$L85)&gt;3,OR('4º Saneamento'!$N85&lt;&gt;'3º Saneamento'!$N85,'4º Saneamento'!$O85&lt;&gt;'3º Saneamento'!$O85,'4º Saneamento'!$P85&lt;&gt;'3º Saneamento'!$P85)),'4º Saneamento'!J85," ")</f>
        <v xml:space="preserve"> </v>
      </c>
      <c r="K85" s="5" t="str">
        <f>IF(AND('4º Saneamento'!$O85&gt;30%,'4º Saneamento'!K85&gt;='4º Saneamento'!$P85,'4º Saneamento'!K85&lt;='4º Saneamento'!$Q85,COUNT('4º Saneamento'!$C85:$L85)&gt;3,OR('4º Saneamento'!$N85&lt;&gt;'3º Saneamento'!$N85,'4º Saneamento'!$O85&lt;&gt;'3º Saneamento'!$O85,'4º Saneamento'!$P85&lt;&gt;'3º Saneamento'!$P85)),'4º Saneamento'!K85," ")</f>
        <v xml:space="preserve"> </v>
      </c>
      <c r="L85" s="5" t="str">
        <f>IF(AND('4º Saneamento'!$O85&gt;30%,'4º Saneamento'!L85&gt;='4º Saneamento'!$P85,'4º Saneamento'!L85&lt;='4º Saneamento'!$Q85,COUNT('4º Saneamento'!$C85:$L85)&gt;3,OR('4º Saneamento'!$N85&lt;&gt;'3º Saneamento'!$N85,'4º Saneamento'!$O85&lt;&gt;'3º Saneamento'!$O85,'4º Saneamento'!$P85&lt;&gt;'3º Saneamento'!$P85)),'4º Saneamento'!L85," ")</f>
        <v xml:space="preserve"> </v>
      </c>
      <c r="M85" s="44" t="str">
        <f t="shared" si="10"/>
        <v/>
      </c>
      <c r="N85" s="7" t="str">
        <f t="shared" si="11"/>
        <v/>
      </c>
      <c r="O85" s="8" t="str">
        <f t="shared" si="12"/>
        <v/>
      </c>
      <c r="P85" s="6" t="str">
        <f t="shared" si="13"/>
        <v/>
      </c>
      <c r="Q85" s="5" t="str">
        <f t="shared" si="14"/>
        <v/>
      </c>
    </row>
    <row r="86" spans="1:17" ht="12.75" customHeight="1" x14ac:dyDescent="0.25">
      <c r="A86" s="3" t="str">
        <f>IF('Série original'!$A86&lt;&gt;"",'Série original'!$A86,"")</f>
        <v/>
      </c>
      <c r="B86" s="4" t="str">
        <f>IF('Série original'!$B86&lt;&gt;"",'Série original'!$B86,"")</f>
        <v/>
      </c>
      <c r="C86" s="5" t="str">
        <f>IF(AND('4º Saneamento'!$O86&gt;30%,'4º Saneamento'!C86&gt;='4º Saneamento'!$P86,'4º Saneamento'!C86&lt;='4º Saneamento'!$Q86,COUNT('4º Saneamento'!$C86:$L86)&gt;3,OR('4º Saneamento'!$N86&lt;&gt;'3º Saneamento'!$N86,'4º Saneamento'!$O86&lt;&gt;'3º Saneamento'!$O86,'4º Saneamento'!$P86&lt;&gt;'3º Saneamento'!$P86)),'4º Saneamento'!C86," ")</f>
        <v xml:space="preserve"> </v>
      </c>
      <c r="D86" s="5" t="str">
        <f>IF(AND('4º Saneamento'!$O86&gt;30%,'4º Saneamento'!D86&gt;='4º Saneamento'!$P86,'4º Saneamento'!D86&lt;='4º Saneamento'!$Q86,COUNT('4º Saneamento'!$C86:$L86)&gt;3,OR('4º Saneamento'!$N86&lt;&gt;'3º Saneamento'!$N86,'4º Saneamento'!$O86&lt;&gt;'3º Saneamento'!$O86,'4º Saneamento'!$P86&lt;&gt;'3º Saneamento'!$P86)),'4º Saneamento'!D86," ")</f>
        <v xml:space="preserve"> </v>
      </c>
      <c r="E86" s="5" t="str">
        <f>IF(AND('4º Saneamento'!$O86&gt;30%,'4º Saneamento'!E86&gt;='4º Saneamento'!$P86,'4º Saneamento'!E86&lt;='4º Saneamento'!$Q86,COUNT('4º Saneamento'!$C86:$L86)&gt;3,OR('4º Saneamento'!$N86&lt;&gt;'3º Saneamento'!$N86,'4º Saneamento'!$O86&lt;&gt;'3º Saneamento'!$O86,'4º Saneamento'!$P86&lt;&gt;'3º Saneamento'!$P86)),'4º Saneamento'!E86," ")</f>
        <v xml:space="preserve"> </v>
      </c>
      <c r="F86" s="5" t="str">
        <f>IF(AND('4º Saneamento'!$O86&gt;30%,'4º Saneamento'!F86&gt;='4º Saneamento'!$P86,'4º Saneamento'!F86&lt;='4º Saneamento'!$Q86,COUNT('4º Saneamento'!$C86:$L86)&gt;3,OR('4º Saneamento'!$N86&lt;&gt;'3º Saneamento'!$N86,'4º Saneamento'!$O86&lt;&gt;'3º Saneamento'!$O86,'4º Saneamento'!$P86&lt;&gt;'3º Saneamento'!$P86)),'4º Saneamento'!F86," ")</f>
        <v xml:space="preserve"> </v>
      </c>
      <c r="G86" s="5" t="str">
        <f>IF(AND('4º Saneamento'!$O86&gt;30%,'4º Saneamento'!G86&gt;='4º Saneamento'!$P86,'4º Saneamento'!G86&lt;='4º Saneamento'!$Q86,COUNT('4º Saneamento'!$C86:$L86)&gt;3,OR('4º Saneamento'!$N86&lt;&gt;'3º Saneamento'!$N86,'4º Saneamento'!$O86&lt;&gt;'3º Saneamento'!$O86,'4º Saneamento'!$P86&lt;&gt;'3º Saneamento'!$P86)),'4º Saneamento'!G86," ")</f>
        <v xml:space="preserve"> </v>
      </c>
      <c r="H86" s="5" t="str">
        <f>IF(AND('4º Saneamento'!$O86&gt;30%,'4º Saneamento'!H86&gt;='4º Saneamento'!$P86,'4º Saneamento'!H86&lt;='4º Saneamento'!$Q86,COUNT('4º Saneamento'!$C86:$L86)&gt;3,OR('4º Saneamento'!$N86&lt;&gt;'3º Saneamento'!$N86,'4º Saneamento'!$O86&lt;&gt;'3º Saneamento'!$O86,'4º Saneamento'!$P86&lt;&gt;'3º Saneamento'!$P86)),'4º Saneamento'!H86," ")</f>
        <v xml:space="preserve"> </v>
      </c>
      <c r="I86" s="5" t="str">
        <f>IF(AND('4º Saneamento'!$O86&gt;30%,'4º Saneamento'!I86&gt;='4º Saneamento'!$P86,'4º Saneamento'!I86&lt;='4º Saneamento'!$Q86,COUNT('4º Saneamento'!$C86:$L86)&gt;3,OR('4º Saneamento'!$N86&lt;&gt;'3º Saneamento'!$N86,'4º Saneamento'!$O86&lt;&gt;'3º Saneamento'!$O86,'4º Saneamento'!$P86&lt;&gt;'3º Saneamento'!$P86)),'4º Saneamento'!I86," ")</f>
        <v xml:space="preserve"> </v>
      </c>
      <c r="J86" s="5" t="str">
        <f>IF(AND('4º Saneamento'!$O86&gt;30%,'4º Saneamento'!J86&gt;='4º Saneamento'!$P86,'4º Saneamento'!J86&lt;='4º Saneamento'!$Q86,COUNT('4º Saneamento'!$C86:$L86)&gt;3,OR('4º Saneamento'!$N86&lt;&gt;'3º Saneamento'!$N86,'4º Saneamento'!$O86&lt;&gt;'3º Saneamento'!$O86,'4º Saneamento'!$P86&lt;&gt;'3º Saneamento'!$P86)),'4º Saneamento'!J86," ")</f>
        <v xml:space="preserve"> </v>
      </c>
      <c r="K86" s="5" t="str">
        <f>IF(AND('4º Saneamento'!$O86&gt;30%,'4º Saneamento'!K86&gt;='4º Saneamento'!$P86,'4º Saneamento'!K86&lt;='4º Saneamento'!$Q86,COUNT('4º Saneamento'!$C86:$L86)&gt;3,OR('4º Saneamento'!$N86&lt;&gt;'3º Saneamento'!$N86,'4º Saneamento'!$O86&lt;&gt;'3º Saneamento'!$O86,'4º Saneamento'!$P86&lt;&gt;'3º Saneamento'!$P86)),'4º Saneamento'!K86," ")</f>
        <v xml:space="preserve"> </v>
      </c>
      <c r="L86" s="5" t="str">
        <f>IF(AND('4º Saneamento'!$O86&gt;30%,'4º Saneamento'!L86&gt;='4º Saneamento'!$P86,'4º Saneamento'!L86&lt;='4º Saneamento'!$Q86,COUNT('4º Saneamento'!$C86:$L86)&gt;3,OR('4º Saneamento'!$N86&lt;&gt;'3º Saneamento'!$N86,'4º Saneamento'!$O86&lt;&gt;'3º Saneamento'!$O86,'4º Saneamento'!$P86&lt;&gt;'3º Saneamento'!$P86)),'4º Saneamento'!L86," ")</f>
        <v xml:space="preserve"> </v>
      </c>
      <c r="M86" s="44" t="str">
        <f t="shared" si="10"/>
        <v/>
      </c>
      <c r="N86" s="7" t="str">
        <f t="shared" si="11"/>
        <v/>
      </c>
      <c r="O86" s="8" t="str">
        <f t="shared" si="12"/>
        <v/>
      </c>
      <c r="P86" s="6" t="str">
        <f t="shared" si="13"/>
        <v/>
      </c>
      <c r="Q86" s="5" t="str">
        <f t="shared" si="14"/>
        <v/>
      </c>
    </row>
    <row r="87" spans="1:17" ht="12.75" customHeight="1" x14ac:dyDescent="0.25">
      <c r="A87" s="3" t="str">
        <f>IF('Série original'!$A87&lt;&gt;"",'Série original'!$A87,"")</f>
        <v/>
      </c>
      <c r="B87" s="4" t="str">
        <f>IF('Série original'!$B87&lt;&gt;"",'Série original'!$B87,"")</f>
        <v/>
      </c>
      <c r="C87" s="5" t="str">
        <f>IF(AND('4º Saneamento'!$O87&gt;30%,'4º Saneamento'!C87&gt;='4º Saneamento'!$P87,'4º Saneamento'!C87&lt;='4º Saneamento'!$Q87,COUNT('4º Saneamento'!$C87:$L87)&gt;3,OR('4º Saneamento'!$N87&lt;&gt;'3º Saneamento'!$N87,'4º Saneamento'!$O87&lt;&gt;'3º Saneamento'!$O87,'4º Saneamento'!$P87&lt;&gt;'3º Saneamento'!$P87)),'4º Saneamento'!C87," ")</f>
        <v xml:space="preserve"> </v>
      </c>
      <c r="D87" s="5" t="str">
        <f>IF(AND('4º Saneamento'!$O87&gt;30%,'4º Saneamento'!D87&gt;='4º Saneamento'!$P87,'4º Saneamento'!D87&lt;='4º Saneamento'!$Q87,COUNT('4º Saneamento'!$C87:$L87)&gt;3,OR('4º Saneamento'!$N87&lt;&gt;'3º Saneamento'!$N87,'4º Saneamento'!$O87&lt;&gt;'3º Saneamento'!$O87,'4º Saneamento'!$P87&lt;&gt;'3º Saneamento'!$P87)),'4º Saneamento'!D87," ")</f>
        <v xml:space="preserve"> </v>
      </c>
      <c r="E87" s="5" t="str">
        <f>IF(AND('4º Saneamento'!$O87&gt;30%,'4º Saneamento'!E87&gt;='4º Saneamento'!$P87,'4º Saneamento'!E87&lt;='4º Saneamento'!$Q87,COUNT('4º Saneamento'!$C87:$L87)&gt;3,OR('4º Saneamento'!$N87&lt;&gt;'3º Saneamento'!$N87,'4º Saneamento'!$O87&lt;&gt;'3º Saneamento'!$O87,'4º Saneamento'!$P87&lt;&gt;'3º Saneamento'!$P87)),'4º Saneamento'!E87," ")</f>
        <v xml:space="preserve"> </v>
      </c>
      <c r="F87" s="5" t="str">
        <f>IF(AND('4º Saneamento'!$O87&gt;30%,'4º Saneamento'!F87&gt;='4º Saneamento'!$P87,'4º Saneamento'!F87&lt;='4º Saneamento'!$Q87,COUNT('4º Saneamento'!$C87:$L87)&gt;3,OR('4º Saneamento'!$N87&lt;&gt;'3º Saneamento'!$N87,'4º Saneamento'!$O87&lt;&gt;'3º Saneamento'!$O87,'4º Saneamento'!$P87&lt;&gt;'3º Saneamento'!$P87)),'4º Saneamento'!F87," ")</f>
        <v xml:space="preserve"> </v>
      </c>
      <c r="G87" s="5" t="str">
        <f>IF(AND('4º Saneamento'!$O87&gt;30%,'4º Saneamento'!G87&gt;='4º Saneamento'!$P87,'4º Saneamento'!G87&lt;='4º Saneamento'!$Q87,COUNT('4º Saneamento'!$C87:$L87)&gt;3,OR('4º Saneamento'!$N87&lt;&gt;'3º Saneamento'!$N87,'4º Saneamento'!$O87&lt;&gt;'3º Saneamento'!$O87,'4º Saneamento'!$P87&lt;&gt;'3º Saneamento'!$P87)),'4º Saneamento'!G87," ")</f>
        <v xml:space="preserve"> </v>
      </c>
      <c r="H87" s="5" t="str">
        <f>IF(AND('4º Saneamento'!$O87&gt;30%,'4º Saneamento'!H87&gt;='4º Saneamento'!$P87,'4º Saneamento'!H87&lt;='4º Saneamento'!$Q87,COUNT('4º Saneamento'!$C87:$L87)&gt;3,OR('4º Saneamento'!$N87&lt;&gt;'3º Saneamento'!$N87,'4º Saneamento'!$O87&lt;&gt;'3º Saneamento'!$O87,'4º Saneamento'!$P87&lt;&gt;'3º Saneamento'!$P87)),'4º Saneamento'!H87," ")</f>
        <v xml:space="preserve"> </v>
      </c>
      <c r="I87" s="5" t="str">
        <f>IF(AND('4º Saneamento'!$O87&gt;30%,'4º Saneamento'!I87&gt;='4º Saneamento'!$P87,'4º Saneamento'!I87&lt;='4º Saneamento'!$Q87,COUNT('4º Saneamento'!$C87:$L87)&gt;3,OR('4º Saneamento'!$N87&lt;&gt;'3º Saneamento'!$N87,'4º Saneamento'!$O87&lt;&gt;'3º Saneamento'!$O87,'4º Saneamento'!$P87&lt;&gt;'3º Saneamento'!$P87)),'4º Saneamento'!I87," ")</f>
        <v xml:space="preserve"> </v>
      </c>
      <c r="J87" s="5" t="str">
        <f>IF(AND('4º Saneamento'!$O87&gt;30%,'4º Saneamento'!J87&gt;='4º Saneamento'!$P87,'4º Saneamento'!J87&lt;='4º Saneamento'!$Q87,COUNT('4º Saneamento'!$C87:$L87)&gt;3,OR('4º Saneamento'!$N87&lt;&gt;'3º Saneamento'!$N87,'4º Saneamento'!$O87&lt;&gt;'3º Saneamento'!$O87,'4º Saneamento'!$P87&lt;&gt;'3º Saneamento'!$P87)),'4º Saneamento'!J87," ")</f>
        <v xml:space="preserve"> </v>
      </c>
      <c r="K87" s="5" t="str">
        <f>IF(AND('4º Saneamento'!$O87&gt;30%,'4º Saneamento'!K87&gt;='4º Saneamento'!$P87,'4º Saneamento'!K87&lt;='4º Saneamento'!$Q87,COUNT('4º Saneamento'!$C87:$L87)&gt;3,OR('4º Saneamento'!$N87&lt;&gt;'3º Saneamento'!$N87,'4º Saneamento'!$O87&lt;&gt;'3º Saneamento'!$O87,'4º Saneamento'!$P87&lt;&gt;'3º Saneamento'!$P87)),'4º Saneamento'!K87," ")</f>
        <v xml:space="preserve"> </v>
      </c>
      <c r="L87" s="5" t="str">
        <f>IF(AND('4º Saneamento'!$O87&gt;30%,'4º Saneamento'!L87&gt;='4º Saneamento'!$P87,'4º Saneamento'!L87&lt;='4º Saneamento'!$Q87,COUNT('4º Saneamento'!$C87:$L87)&gt;3,OR('4º Saneamento'!$N87&lt;&gt;'3º Saneamento'!$N87,'4º Saneamento'!$O87&lt;&gt;'3º Saneamento'!$O87,'4º Saneamento'!$P87&lt;&gt;'3º Saneamento'!$P87)),'4º Saneamento'!L87," ")</f>
        <v xml:space="preserve"> </v>
      </c>
      <c r="M87" s="44" t="str">
        <f t="shared" si="10"/>
        <v/>
      </c>
      <c r="N87" s="7" t="str">
        <f t="shared" si="11"/>
        <v/>
      </c>
      <c r="O87" s="8" t="str">
        <f t="shared" si="12"/>
        <v/>
      </c>
      <c r="P87" s="6" t="str">
        <f t="shared" si="13"/>
        <v/>
      </c>
      <c r="Q87" s="5" t="str">
        <f t="shared" si="14"/>
        <v/>
      </c>
    </row>
    <row r="88" spans="1:17" ht="12.75" customHeight="1" x14ac:dyDescent="0.25">
      <c r="A88" s="3" t="str">
        <f>IF('Série original'!$A88&lt;&gt;"",'Série original'!$A88,"")</f>
        <v/>
      </c>
      <c r="B88" s="4" t="str">
        <f>IF('Série original'!$B88&lt;&gt;"",'Série original'!$B88,"")</f>
        <v/>
      </c>
      <c r="C88" s="5" t="str">
        <f>IF(AND('4º Saneamento'!$O88&gt;30%,'4º Saneamento'!C88&gt;='4º Saneamento'!$P88,'4º Saneamento'!C88&lt;='4º Saneamento'!$Q88,COUNT('4º Saneamento'!$C88:$L88)&gt;3,OR('4º Saneamento'!$N88&lt;&gt;'3º Saneamento'!$N88,'4º Saneamento'!$O88&lt;&gt;'3º Saneamento'!$O88,'4º Saneamento'!$P88&lt;&gt;'3º Saneamento'!$P88)),'4º Saneamento'!C88," ")</f>
        <v xml:space="preserve"> </v>
      </c>
      <c r="D88" s="5" t="str">
        <f>IF(AND('4º Saneamento'!$O88&gt;30%,'4º Saneamento'!D88&gt;='4º Saneamento'!$P88,'4º Saneamento'!D88&lt;='4º Saneamento'!$Q88,COUNT('4º Saneamento'!$C88:$L88)&gt;3,OR('4º Saneamento'!$N88&lt;&gt;'3º Saneamento'!$N88,'4º Saneamento'!$O88&lt;&gt;'3º Saneamento'!$O88,'4º Saneamento'!$P88&lt;&gt;'3º Saneamento'!$P88)),'4º Saneamento'!D88," ")</f>
        <v xml:space="preserve"> </v>
      </c>
      <c r="E88" s="5" t="str">
        <f>IF(AND('4º Saneamento'!$O88&gt;30%,'4º Saneamento'!E88&gt;='4º Saneamento'!$P88,'4º Saneamento'!E88&lt;='4º Saneamento'!$Q88,COUNT('4º Saneamento'!$C88:$L88)&gt;3,OR('4º Saneamento'!$N88&lt;&gt;'3º Saneamento'!$N88,'4º Saneamento'!$O88&lt;&gt;'3º Saneamento'!$O88,'4º Saneamento'!$P88&lt;&gt;'3º Saneamento'!$P88)),'4º Saneamento'!E88," ")</f>
        <v xml:space="preserve"> </v>
      </c>
      <c r="F88" s="5" t="str">
        <f>IF(AND('4º Saneamento'!$O88&gt;30%,'4º Saneamento'!F88&gt;='4º Saneamento'!$P88,'4º Saneamento'!F88&lt;='4º Saneamento'!$Q88,COUNT('4º Saneamento'!$C88:$L88)&gt;3,OR('4º Saneamento'!$N88&lt;&gt;'3º Saneamento'!$N88,'4º Saneamento'!$O88&lt;&gt;'3º Saneamento'!$O88,'4º Saneamento'!$P88&lt;&gt;'3º Saneamento'!$P88)),'4º Saneamento'!F88," ")</f>
        <v xml:space="preserve"> </v>
      </c>
      <c r="G88" s="5" t="str">
        <f>IF(AND('4º Saneamento'!$O88&gt;30%,'4º Saneamento'!G88&gt;='4º Saneamento'!$P88,'4º Saneamento'!G88&lt;='4º Saneamento'!$Q88,COUNT('4º Saneamento'!$C88:$L88)&gt;3,OR('4º Saneamento'!$N88&lt;&gt;'3º Saneamento'!$N88,'4º Saneamento'!$O88&lt;&gt;'3º Saneamento'!$O88,'4º Saneamento'!$P88&lt;&gt;'3º Saneamento'!$P88)),'4º Saneamento'!G88," ")</f>
        <v xml:space="preserve"> </v>
      </c>
      <c r="H88" s="5" t="str">
        <f>IF(AND('4º Saneamento'!$O88&gt;30%,'4º Saneamento'!H88&gt;='4º Saneamento'!$P88,'4º Saneamento'!H88&lt;='4º Saneamento'!$Q88,COUNT('4º Saneamento'!$C88:$L88)&gt;3,OR('4º Saneamento'!$N88&lt;&gt;'3º Saneamento'!$N88,'4º Saneamento'!$O88&lt;&gt;'3º Saneamento'!$O88,'4º Saneamento'!$P88&lt;&gt;'3º Saneamento'!$P88)),'4º Saneamento'!H88," ")</f>
        <v xml:space="preserve"> </v>
      </c>
      <c r="I88" s="5" t="str">
        <f>IF(AND('4º Saneamento'!$O88&gt;30%,'4º Saneamento'!I88&gt;='4º Saneamento'!$P88,'4º Saneamento'!I88&lt;='4º Saneamento'!$Q88,COUNT('4º Saneamento'!$C88:$L88)&gt;3,OR('4º Saneamento'!$N88&lt;&gt;'3º Saneamento'!$N88,'4º Saneamento'!$O88&lt;&gt;'3º Saneamento'!$O88,'4º Saneamento'!$P88&lt;&gt;'3º Saneamento'!$P88)),'4º Saneamento'!I88," ")</f>
        <v xml:space="preserve"> </v>
      </c>
      <c r="J88" s="5" t="str">
        <f>IF(AND('4º Saneamento'!$O88&gt;30%,'4º Saneamento'!J88&gt;='4º Saneamento'!$P88,'4º Saneamento'!J88&lt;='4º Saneamento'!$Q88,COUNT('4º Saneamento'!$C88:$L88)&gt;3,OR('4º Saneamento'!$N88&lt;&gt;'3º Saneamento'!$N88,'4º Saneamento'!$O88&lt;&gt;'3º Saneamento'!$O88,'4º Saneamento'!$P88&lt;&gt;'3º Saneamento'!$P88)),'4º Saneamento'!J88," ")</f>
        <v xml:space="preserve"> </v>
      </c>
      <c r="K88" s="5" t="str">
        <f>IF(AND('4º Saneamento'!$O88&gt;30%,'4º Saneamento'!K88&gt;='4º Saneamento'!$P88,'4º Saneamento'!K88&lt;='4º Saneamento'!$Q88,COUNT('4º Saneamento'!$C88:$L88)&gt;3,OR('4º Saneamento'!$N88&lt;&gt;'3º Saneamento'!$N88,'4º Saneamento'!$O88&lt;&gt;'3º Saneamento'!$O88,'4º Saneamento'!$P88&lt;&gt;'3º Saneamento'!$P88)),'4º Saneamento'!K88," ")</f>
        <v xml:space="preserve"> </v>
      </c>
      <c r="L88" s="5" t="str">
        <f>IF(AND('4º Saneamento'!$O88&gt;30%,'4º Saneamento'!L88&gt;='4º Saneamento'!$P88,'4º Saneamento'!L88&lt;='4º Saneamento'!$Q88,COUNT('4º Saneamento'!$C88:$L88)&gt;3,OR('4º Saneamento'!$N88&lt;&gt;'3º Saneamento'!$N88,'4º Saneamento'!$O88&lt;&gt;'3º Saneamento'!$O88,'4º Saneamento'!$P88&lt;&gt;'3º Saneamento'!$P88)),'4º Saneamento'!L88," ")</f>
        <v xml:space="preserve"> </v>
      </c>
      <c r="M88" s="44" t="str">
        <f t="shared" si="10"/>
        <v/>
      </c>
      <c r="N88" s="7" t="str">
        <f t="shared" si="11"/>
        <v/>
      </c>
      <c r="O88" s="8" t="str">
        <f t="shared" si="12"/>
        <v/>
      </c>
      <c r="P88" s="6" t="str">
        <f t="shared" si="13"/>
        <v/>
      </c>
      <c r="Q88" s="5" t="str">
        <f t="shared" si="14"/>
        <v/>
      </c>
    </row>
    <row r="89" spans="1:17" ht="12.75" customHeight="1" x14ac:dyDescent="0.25">
      <c r="A89" s="3" t="str">
        <f>IF('Série original'!$A89&lt;&gt;"",'Série original'!$A89,"")</f>
        <v/>
      </c>
      <c r="B89" s="4" t="str">
        <f>IF('Série original'!$B89&lt;&gt;"",'Série original'!$B89,"")</f>
        <v/>
      </c>
      <c r="C89" s="5" t="str">
        <f>IF(AND('4º Saneamento'!$O89&gt;30%,'4º Saneamento'!C89&gt;='4º Saneamento'!$P89,'4º Saneamento'!C89&lt;='4º Saneamento'!$Q89,COUNT('4º Saneamento'!$C89:$L89)&gt;3,OR('4º Saneamento'!$N89&lt;&gt;'3º Saneamento'!$N89,'4º Saneamento'!$O89&lt;&gt;'3º Saneamento'!$O89,'4º Saneamento'!$P89&lt;&gt;'3º Saneamento'!$P89)),'4º Saneamento'!C89," ")</f>
        <v xml:space="preserve"> </v>
      </c>
      <c r="D89" s="5" t="str">
        <f>IF(AND('4º Saneamento'!$O89&gt;30%,'4º Saneamento'!D89&gt;='4º Saneamento'!$P89,'4º Saneamento'!D89&lt;='4º Saneamento'!$Q89,COUNT('4º Saneamento'!$C89:$L89)&gt;3,OR('4º Saneamento'!$N89&lt;&gt;'3º Saneamento'!$N89,'4º Saneamento'!$O89&lt;&gt;'3º Saneamento'!$O89,'4º Saneamento'!$P89&lt;&gt;'3º Saneamento'!$P89)),'4º Saneamento'!D89," ")</f>
        <v xml:space="preserve"> </v>
      </c>
      <c r="E89" s="5" t="str">
        <f>IF(AND('4º Saneamento'!$O89&gt;30%,'4º Saneamento'!E89&gt;='4º Saneamento'!$P89,'4º Saneamento'!E89&lt;='4º Saneamento'!$Q89,COUNT('4º Saneamento'!$C89:$L89)&gt;3,OR('4º Saneamento'!$N89&lt;&gt;'3º Saneamento'!$N89,'4º Saneamento'!$O89&lt;&gt;'3º Saneamento'!$O89,'4º Saneamento'!$P89&lt;&gt;'3º Saneamento'!$P89)),'4º Saneamento'!E89," ")</f>
        <v xml:space="preserve"> </v>
      </c>
      <c r="F89" s="5" t="str">
        <f>IF(AND('4º Saneamento'!$O89&gt;30%,'4º Saneamento'!F89&gt;='4º Saneamento'!$P89,'4º Saneamento'!F89&lt;='4º Saneamento'!$Q89,COUNT('4º Saneamento'!$C89:$L89)&gt;3,OR('4º Saneamento'!$N89&lt;&gt;'3º Saneamento'!$N89,'4º Saneamento'!$O89&lt;&gt;'3º Saneamento'!$O89,'4º Saneamento'!$P89&lt;&gt;'3º Saneamento'!$P89)),'4º Saneamento'!F89," ")</f>
        <v xml:space="preserve"> </v>
      </c>
      <c r="G89" s="5" t="str">
        <f>IF(AND('4º Saneamento'!$O89&gt;30%,'4º Saneamento'!G89&gt;='4º Saneamento'!$P89,'4º Saneamento'!G89&lt;='4º Saneamento'!$Q89,COUNT('4º Saneamento'!$C89:$L89)&gt;3,OR('4º Saneamento'!$N89&lt;&gt;'3º Saneamento'!$N89,'4º Saneamento'!$O89&lt;&gt;'3º Saneamento'!$O89,'4º Saneamento'!$P89&lt;&gt;'3º Saneamento'!$P89)),'4º Saneamento'!G89," ")</f>
        <v xml:space="preserve"> </v>
      </c>
      <c r="H89" s="5" t="str">
        <f>IF(AND('4º Saneamento'!$O89&gt;30%,'4º Saneamento'!H89&gt;='4º Saneamento'!$P89,'4º Saneamento'!H89&lt;='4º Saneamento'!$Q89,COUNT('4º Saneamento'!$C89:$L89)&gt;3,OR('4º Saneamento'!$N89&lt;&gt;'3º Saneamento'!$N89,'4º Saneamento'!$O89&lt;&gt;'3º Saneamento'!$O89,'4º Saneamento'!$P89&lt;&gt;'3º Saneamento'!$P89)),'4º Saneamento'!H89," ")</f>
        <v xml:space="preserve"> </v>
      </c>
      <c r="I89" s="5" t="str">
        <f>IF(AND('4º Saneamento'!$O89&gt;30%,'4º Saneamento'!I89&gt;='4º Saneamento'!$P89,'4º Saneamento'!I89&lt;='4º Saneamento'!$Q89,COUNT('4º Saneamento'!$C89:$L89)&gt;3,OR('4º Saneamento'!$N89&lt;&gt;'3º Saneamento'!$N89,'4º Saneamento'!$O89&lt;&gt;'3º Saneamento'!$O89,'4º Saneamento'!$P89&lt;&gt;'3º Saneamento'!$P89)),'4º Saneamento'!I89," ")</f>
        <v xml:space="preserve"> </v>
      </c>
      <c r="J89" s="5" t="str">
        <f>IF(AND('4º Saneamento'!$O89&gt;30%,'4º Saneamento'!J89&gt;='4º Saneamento'!$P89,'4º Saneamento'!J89&lt;='4º Saneamento'!$Q89,COUNT('4º Saneamento'!$C89:$L89)&gt;3,OR('4º Saneamento'!$N89&lt;&gt;'3º Saneamento'!$N89,'4º Saneamento'!$O89&lt;&gt;'3º Saneamento'!$O89,'4º Saneamento'!$P89&lt;&gt;'3º Saneamento'!$P89)),'4º Saneamento'!J89," ")</f>
        <v xml:space="preserve"> </v>
      </c>
      <c r="K89" s="5" t="str">
        <f>IF(AND('4º Saneamento'!$O89&gt;30%,'4º Saneamento'!K89&gt;='4º Saneamento'!$P89,'4º Saneamento'!K89&lt;='4º Saneamento'!$Q89,COUNT('4º Saneamento'!$C89:$L89)&gt;3,OR('4º Saneamento'!$N89&lt;&gt;'3º Saneamento'!$N89,'4º Saneamento'!$O89&lt;&gt;'3º Saneamento'!$O89,'4º Saneamento'!$P89&lt;&gt;'3º Saneamento'!$P89)),'4º Saneamento'!K89," ")</f>
        <v xml:space="preserve"> </v>
      </c>
      <c r="L89" s="5" t="str">
        <f>IF(AND('4º Saneamento'!$O89&gt;30%,'4º Saneamento'!L89&gt;='4º Saneamento'!$P89,'4º Saneamento'!L89&lt;='4º Saneamento'!$Q89,COUNT('4º Saneamento'!$C89:$L89)&gt;3,OR('4º Saneamento'!$N89&lt;&gt;'3º Saneamento'!$N89,'4º Saneamento'!$O89&lt;&gt;'3º Saneamento'!$O89,'4º Saneamento'!$P89&lt;&gt;'3º Saneamento'!$P89)),'4º Saneamento'!L89," ")</f>
        <v xml:space="preserve"> </v>
      </c>
      <c r="M89" s="44" t="str">
        <f t="shared" si="10"/>
        <v/>
      </c>
      <c r="N89" s="7" t="str">
        <f t="shared" si="11"/>
        <v/>
      </c>
      <c r="O89" s="8" t="str">
        <f t="shared" si="12"/>
        <v/>
      </c>
      <c r="P89" s="6" t="str">
        <f t="shared" si="13"/>
        <v/>
      </c>
      <c r="Q89" s="5" t="str">
        <f t="shared" si="14"/>
        <v/>
      </c>
    </row>
    <row r="90" spans="1:17" ht="12.75" customHeight="1" x14ac:dyDescent="0.25">
      <c r="A90" s="3" t="str">
        <f>IF('Série original'!$A90&lt;&gt;"",'Série original'!$A90,"")</f>
        <v/>
      </c>
      <c r="B90" s="4" t="str">
        <f>IF('Série original'!$B90&lt;&gt;"",'Série original'!$B90,"")</f>
        <v/>
      </c>
      <c r="C90" s="5" t="str">
        <f>IF(AND('4º Saneamento'!$O90&gt;30%,'4º Saneamento'!C90&gt;='4º Saneamento'!$P90,'4º Saneamento'!C90&lt;='4º Saneamento'!$Q90,COUNT('4º Saneamento'!$C90:$L90)&gt;3,OR('4º Saneamento'!$N90&lt;&gt;'3º Saneamento'!$N90,'4º Saneamento'!$O90&lt;&gt;'3º Saneamento'!$O90,'4º Saneamento'!$P90&lt;&gt;'3º Saneamento'!$P90)),'4º Saneamento'!C90," ")</f>
        <v xml:space="preserve"> </v>
      </c>
      <c r="D90" s="5" t="str">
        <f>IF(AND('4º Saneamento'!$O90&gt;30%,'4º Saneamento'!D90&gt;='4º Saneamento'!$P90,'4º Saneamento'!D90&lt;='4º Saneamento'!$Q90,COUNT('4º Saneamento'!$C90:$L90)&gt;3,OR('4º Saneamento'!$N90&lt;&gt;'3º Saneamento'!$N90,'4º Saneamento'!$O90&lt;&gt;'3º Saneamento'!$O90,'4º Saneamento'!$P90&lt;&gt;'3º Saneamento'!$P90)),'4º Saneamento'!D90," ")</f>
        <v xml:space="preserve"> </v>
      </c>
      <c r="E90" s="5" t="str">
        <f>IF(AND('4º Saneamento'!$O90&gt;30%,'4º Saneamento'!E90&gt;='4º Saneamento'!$P90,'4º Saneamento'!E90&lt;='4º Saneamento'!$Q90,COUNT('4º Saneamento'!$C90:$L90)&gt;3,OR('4º Saneamento'!$N90&lt;&gt;'3º Saneamento'!$N90,'4º Saneamento'!$O90&lt;&gt;'3º Saneamento'!$O90,'4º Saneamento'!$P90&lt;&gt;'3º Saneamento'!$P90)),'4º Saneamento'!E90," ")</f>
        <v xml:space="preserve"> </v>
      </c>
      <c r="F90" s="5" t="str">
        <f>IF(AND('4º Saneamento'!$O90&gt;30%,'4º Saneamento'!F90&gt;='4º Saneamento'!$P90,'4º Saneamento'!F90&lt;='4º Saneamento'!$Q90,COUNT('4º Saneamento'!$C90:$L90)&gt;3,OR('4º Saneamento'!$N90&lt;&gt;'3º Saneamento'!$N90,'4º Saneamento'!$O90&lt;&gt;'3º Saneamento'!$O90,'4º Saneamento'!$P90&lt;&gt;'3º Saneamento'!$P90)),'4º Saneamento'!F90," ")</f>
        <v xml:space="preserve"> </v>
      </c>
      <c r="G90" s="5" t="str">
        <f>IF(AND('4º Saneamento'!$O90&gt;30%,'4º Saneamento'!G90&gt;='4º Saneamento'!$P90,'4º Saneamento'!G90&lt;='4º Saneamento'!$Q90,COUNT('4º Saneamento'!$C90:$L90)&gt;3,OR('4º Saneamento'!$N90&lt;&gt;'3º Saneamento'!$N90,'4º Saneamento'!$O90&lt;&gt;'3º Saneamento'!$O90,'4º Saneamento'!$P90&lt;&gt;'3º Saneamento'!$P90)),'4º Saneamento'!G90," ")</f>
        <v xml:space="preserve"> </v>
      </c>
      <c r="H90" s="5" t="str">
        <f>IF(AND('4º Saneamento'!$O90&gt;30%,'4º Saneamento'!H90&gt;='4º Saneamento'!$P90,'4º Saneamento'!H90&lt;='4º Saneamento'!$Q90,COUNT('4º Saneamento'!$C90:$L90)&gt;3,OR('4º Saneamento'!$N90&lt;&gt;'3º Saneamento'!$N90,'4º Saneamento'!$O90&lt;&gt;'3º Saneamento'!$O90,'4º Saneamento'!$P90&lt;&gt;'3º Saneamento'!$P90)),'4º Saneamento'!H90," ")</f>
        <v xml:space="preserve"> </v>
      </c>
      <c r="I90" s="5" t="str">
        <f>IF(AND('4º Saneamento'!$O90&gt;30%,'4º Saneamento'!I90&gt;='4º Saneamento'!$P90,'4º Saneamento'!I90&lt;='4º Saneamento'!$Q90,COUNT('4º Saneamento'!$C90:$L90)&gt;3,OR('4º Saneamento'!$N90&lt;&gt;'3º Saneamento'!$N90,'4º Saneamento'!$O90&lt;&gt;'3º Saneamento'!$O90,'4º Saneamento'!$P90&lt;&gt;'3º Saneamento'!$P90)),'4º Saneamento'!I90," ")</f>
        <v xml:space="preserve"> </v>
      </c>
      <c r="J90" s="5" t="str">
        <f>IF(AND('4º Saneamento'!$O90&gt;30%,'4º Saneamento'!J90&gt;='4º Saneamento'!$P90,'4º Saneamento'!J90&lt;='4º Saneamento'!$Q90,COUNT('4º Saneamento'!$C90:$L90)&gt;3,OR('4º Saneamento'!$N90&lt;&gt;'3º Saneamento'!$N90,'4º Saneamento'!$O90&lt;&gt;'3º Saneamento'!$O90,'4º Saneamento'!$P90&lt;&gt;'3º Saneamento'!$P90)),'4º Saneamento'!J90," ")</f>
        <v xml:space="preserve"> </v>
      </c>
      <c r="K90" s="5" t="str">
        <f>IF(AND('4º Saneamento'!$O90&gt;30%,'4º Saneamento'!K90&gt;='4º Saneamento'!$P90,'4º Saneamento'!K90&lt;='4º Saneamento'!$Q90,COUNT('4º Saneamento'!$C90:$L90)&gt;3,OR('4º Saneamento'!$N90&lt;&gt;'3º Saneamento'!$N90,'4º Saneamento'!$O90&lt;&gt;'3º Saneamento'!$O90,'4º Saneamento'!$P90&lt;&gt;'3º Saneamento'!$P90)),'4º Saneamento'!K90," ")</f>
        <v xml:space="preserve"> </v>
      </c>
      <c r="L90" s="5" t="str">
        <f>IF(AND('4º Saneamento'!$O90&gt;30%,'4º Saneamento'!L90&gt;='4º Saneamento'!$P90,'4º Saneamento'!L90&lt;='4º Saneamento'!$Q90,COUNT('4º Saneamento'!$C90:$L90)&gt;3,OR('4º Saneamento'!$N90&lt;&gt;'3º Saneamento'!$N90,'4º Saneamento'!$O90&lt;&gt;'3º Saneamento'!$O90,'4º Saneamento'!$P90&lt;&gt;'3º Saneamento'!$P90)),'4º Saneamento'!L90," ")</f>
        <v xml:space="preserve"> </v>
      </c>
      <c r="M90" s="44" t="str">
        <f t="shared" si="10"/>
        <v/>
      </c>
      <c r="N90" s="7" t="str">
        <f t="shared" si="11"/>
        <v/>
      </c>
      <c r="O90" s="8" t="str">
        <f t="shared" si="12"/>
        <v/>
      </c>
      <c r="P90" s="6" t="str">
        <f t="shared" si="13"/>
        <v/>
      </c>
      <c r="Q90" s="5" t="str">
        <f t="shared" si="14"/>
        <v/>
      </c>
    </row>
    <row r="91" spans="1:17" ht="12.75" customHeight="1" x14ac:dyDescent="0.25">
      <c r="A91" s="3" t="str">
        <f>IF('Série original'!$A91&lt;&gt;"",'Série original'!$A91,"")</f>
        <v/>
      </c>
      <c r="B91" s="4" t="str">
        <f>IF('Série original'!$B91&lt;&gt;"",'Série original'!$B91,"")</f>
        <v/>
      </c>
      <c r="C91" s="5" t="str">
        <f>IF(AND('4º Saneamento'!$O91&gt;30%,'4º Saneamento'!C91&gt;='4º Saneamento'!$P91,'4º Saneamento'!C91&lt;='4º Saneamento'!$Q91,COUNT('4º Saneamento'!$C91:$L91)&gt;3,OR('4º Saneamento'!$N91&lt;&gt;'3º Saneamento'!$N91,'4º Saneamento'!$O91&lt;&gt;'3º Saneamento'!$O91,'4º Saneamento'!$P91&lt;&gt;'3º Saneamento'!$P91)),'4º Saneamento'!C91," ")</f>
        <v xml:space="preserve"> </v>
      </c>
      <c r="D91" s="5" t="str">
        <f>IF(AND('4º Saneamento'!$O91&gt;30%,'4º Saneamento'!D91&gt;='4º Saneamento'!$P91,'4º Saneamento'!D91&lt;='4º Saneamento'!$Q91,COUNT('4º Saneamento'!$C91:$L91)&gt;3,OR('4º Saneamento'!$N91&lt;&gt;'3º Saneamento'!$N91,'4º Saneamento'!$O91&lt;&gt;'3º Saneamento'!$O91,'4º Saneamento'!$P91&lt;&gt;'3º Saneamento'!$P91)),'4º Saneamento'!D91," ")</f>
        <v xml:space="preserve"> </v>
      </c>
      <c r="E91" s="5" t="str">
        <f>IF(AND('4º Saneamento'!$O91&gt;30%,'4º Saneamento'!E91&gt;='4º Saneamento'!$P91,'4º Saneamento'!E91&lt;='4º Saneamento'!$Q91,COUNT('4º Saneamento'!$C91:$L91)&gt;3,OR('4º Saneamento'!$N91&lt;&gt;'3º Saneamento'!$N91,'4º Saneamento'!$O91&lt;&gt;'3º Saneamento'!$O91,'4º Saneamento'!$P91&lt;&gt;'3º Saneamento'!$P91)),'4º Saneamento'!E91," ")</f>
        <v xml:space="preserve"> </v>
      </c>
      <c r="F91" s="5" t="str">
        <f>IF(AND('4º Saneamento'!$O91&gt;30%,'4º Saneamento'!F91&gt;='4º Saneamento'!$P91,'4º Saneamento'!F91&lt;='4º Saneamento'!$Q91,COUNT('4º Saneamento'!$C91:$L91)&gt;3,OR('4º Saneamento'!$N91&lt;&gt;'3º Saneamento'!$N91,'4º Saneamento'!$O91&lt;&gt;'3º Saneamento'!$O91,'4º Saneamento'!$P91&lt;&gt;'3º Saneamento'!$P91)),'4º Saneamento'!F91," ")</f>
        <v xml:space="preserve"> </v>
      </c>
      <c r="G91" s="5" t="str">
        <f>IF(AND('4º Saneamento'!$O91&gt;30%,'4º Saneamento'!G91&gt;='4º Saneamento'!$P91,'4º Saneamento'!G91&lt;='4º Saneamento'!$Q91,COUNT('4º Saneamento'!$C91:$L91)&gt;3,OR('4º Saneamento'!$N91&lt;&gt;'3º Saneamento'!$N91,'4º Saneamento'!$O91&lt;&gt;'3º Saneamento'!$O91,'4º Saneamento'!$P91&lt;&gt;'3º Saneamento'!$P91)),'4º Saneamento'!G91," ")</f>
        <v xml:space="preserve"> </v>
      </c>
      <c r="H91" s="5" t="str">
        <f>IF(AND('4º Saneamento'!$O91&gt;30%,'4º Saneamento'!H91&gt;='4º Saneamento'!$P91,'4º Saneamento'!H91&lt;='4º Saneamento'!$Q91,COUNT('4º Saneamento'!$C91:$L91)&gt;3,OR('4º Saneamento'!$N91&lt;&gt;'3º Saneamento'!$N91,'4º Saneamento'!$O91&lt;&gt;'3º Saneamento'!$O91,'4º Saneamento'!$P91&lt;&gt;'3º Saneamento'!$P91)),'4º Saneamento'!H91," ")</f>
        <v xml:space="preserve"> </v>
      </c>
      <c r="I91" s="5" t="str">
        <f>IF(AND('4º Saneamento'!$O91&gt;30%,'4º Saneamento'!I91&gt;='4º Saneamento'!$P91,'4º Saneamento'!I91&lt;='4º Saneamento'!$Q91,COUNT('4º Saneamento'!$C91:$L91)&gt;3,OR('4º Saneamento'!$N91&lt;&gt;'3º Saneamento'!$N91,'4º Saneamento'!$O91&lt;&gt;'3º Saneamento'!$O91,'4º Saneamento'!$P91&lt;&gt;'3º Saneamento'!$P91)),'4º Saneamento'!I91," ")</f>
        <v xml:space="preserve"> </v>
      </c>
      <c r="J91" s="5" t="str">
        <f>IF(AND('4º Saneamento'!$O91&gt;30%,'4º Saneamento'!J91&gt;='4º Saneamento'!$P91,'4º Saneamento'!J91&lt;='4º Saneamento'!$Q91,COUNT('4º Saneamento'!$C91:$L91)&gt;3,OR('4º Saneamento'!$N91&lt;&gt;'3º Saneamento'!$N91,'4º Saneamento'!$O91&lt;&gt;'3º Saneamento'!$O91,'4º Saneamento'!$P91&lt;&gt;'3º Saneamento'!$P91)),'4º Saneamento'!J91," ")</f>
        <v xml:space="preserve"> </v>
      </c>
      <c r="K91" s="5" t="str">
        <f>IF(AND('4º Saneamento'!$O91&gt;30%,'4º Saneamento'!K91&gt;='4º Saneamento'!$P91,'4º Saneamento'!K91&lt;='4º Saneamento'!$Q91,COUNT('4º Saneamento'!$C91:$L91)&gt;3,OR('4º Saneamento'!$N91&lt;&gt;'3º Saneamento'!$N91,'4º Saneamento'!$O91&lt;&gt;'3º Saneamento'!$O91,'4º Saneamento'!$P91&lt;&gt;'3º Saneamento'!$P91)),'4º Saneamento'!K91," ")</f>
        <v xml:space="preserve"> </v>
      </c>
      <c r="L91" s="5" t="str">
        <f>IF(AND('4º Saneamento'!$O91&gt;30%,'4º Saneamento'!L91&gt;='4º Saneamento'!$P91,'4º Saneamento'!L91&lt;='4º Saneamento'!$Q91,COUNT('4º Saneamento'!$C91:$L91)&gt;3,OR('4º Saneamento'!$N91&lt;&gt;'3º Saneamento'!$N91,'4º Saneamento'!$O91&lt;&gt;'3º Saneamento'!$O91,'4º Saneamento'!$P91&lt;&gt;'3º Saneamento'!$P91)),'4º Saneamento'!L91," ")</f>
        <v xml:space="preserve"> </v>
      </c>
      <c r="M91" s="44" t="str">
        <f t="shared" si="10"/>
        <v/>
      </c>
      <c r="N91" s="7" t="str">
        <f t="shared" si="11"/>
        <v/>
      </c>
      <c r="O91" s="8" t="str">
        <f t="shared" si="12"/>
        <v/>
      </c>
      <c r="P91" s="6" t="str">
        <f t="shared" si="13"/>
        <v/>
      </c>
      <c r="Q91" s="5" t="str">
        <f t="shared" si="14"/>
        <v/>
      </c>
    </row>
    <row r="92" spans="1:17" ht="12.75" customHeight="1" x14ac:dyDescent="0.25">
      <c r="A92" s="3" t="str">
        <f>IF('Série original'!$A92&lt;&gt;"",'Série original'!$A92,"")</f>
        <v/>
      </c>
      <c r="B92" s="4" t="str">
        <f>IF('Série original'!$B92&lt;&gt;"",'Série original'!$B92,"")</f>
        <v/>
      </c>
      <c r="C92" s="5" t="str">
        <f>IF(AND('4º Saneamento'!$O92&gt;30%,'4º Saneamento'!C92&gt;='4º Saneamento'!$P92,'4º Saneamento'!C92&lt;='4º Saneamento'!$Q92,COUNT('4º Saneamento'!$C92:$L92)&gt;3,OR('4º Saneamento'!$N92&lt;&gt;'3º Saneamento'!$N92,'4º Saneamento'!$O92&lt;&gt;'3º Saneamento'!$O92,'4º Saneamento'!$P92&lt;&gt;'3º Saneamento'!$P92)),'4º Saneamento'!C92," ")</f>
        <v xml:space="preserve"> </v>
      </c>
      <c r="D92" s="5" t="str">
        <f>IF(AND('4º Saneamento'!$O92&gt;30%,'4º Saneamento'!D92&gt;='4º Saneamento'!$P92,'4º Saneamento'!D92&lt;='4º Saneamento'!$Q92,COUNT('4º Saneamento'!$C92:$L92)&gt;3,OR('4º Saneamento'!$N92&lt;&gt;'3º Saneamento'!$N92,'4º Saneamento'!$O92&lt;&gt;'3º Saneamento'!$O92,'4º Saneamento'!$P92&lt;&gt;'3º Saneamento'!$P92)),'4º Saneamento'!D92," ")</f>
        <v xml:space="preserve"> </v>
      </c>
      <c r="E92" s="5" t="str">
        <f>IF(AND('4º Saneamento'!$O92&gt;30%,'4º Saneamento'!E92&gt;='4º Saneamento'!$P92,'4º Saneamento'!E92&lt;='4º Saneamento'!$Q92,COUNT('4º Saneamento'!$C92:$L92)&gt;3,OR('4º Saneamento'!$N92&lt;&gt;'3º Saneamento'!$N92,'4º Saneamento'!$O92&lt;&gt;'3º Saneamento'!$O92,'4º Saneamento'!$P92&lt;&gt;'3º Saneamento'!$P92)),'4º Saneamento'!E92," ")</f>
        <v xml:space="preserve"> </v>
      </c>
      <c r="F92" s="5" t="str">
        <f>IF(AND('4º Saneamento'!$O92&gt;30%,'4º Saneamento'!F92&gt;='4º Saneamento'!$P92,'4º Saneamento'!F92&lt;='4º Saneamento'!$Q92,COUNT('4º Saneamento'!$C92:$L92)&gt;3,OR('4º Saneamento'!$N92&lt;&gt;'3º Saneamento'!$N92,'4º Saneamento'!$O92&lt;&gt;'3º Saneamento'!$O92,'4º Saneamento'!$P92&lt;&gt;'3º Saneamento'!$P92)),'4º Saneamento'!F92," ")</f>
        <v xml:space="preserve"> </v>
      </c>
      <c r="G92" s="5" t="str">
        <f>IF(AND('4º Saneamento'!$O92&gt;30%,'4º Saneamento'!G92&gt;='4º Saneamento'!$P92,'4º Saneamento'!G92&lt;='4º Saneamento'!$Q92,COUNT('4º Saneamento'!$C92:$L92)&gt;3,OR('4º Saneamento'!$N92&lt;&gt;'3º Saneamento'!$N92,'4º Saneamento'!$O92&lt;&gt;'3º Saneamento'!$O92,'4º Saneamento'!$P92&lt;&gt;'3º Saneamento'!$P92)),'4º Saneamento'!G92," ")</f>
        <v xml:space="preserve"> </v>
      </c>
      <c r="H92" s="5" t="str">
        <f>IF(AND('4º Saneamento'!$O92&gt;30%,'4º Saneamento'!H92&gt;='4º Saneamento'!$P92,'4º Saneamento'!H92&lt;='4º Saneamento'!$Q92,COUNT('4º Saneamento'!$C92:$L92)&gt;3,OR('4º Saneamento'!$N92&lt;&gt;'3º Saneamento'!$N92,'4º Saneamento'!$O92&lt;&gt;'3º Saneamento'!$O92,'4º Saneamento'!$P92&lt;&gt;'3º Saneamento'!$P92)),'4º Saneamento'!H92," ")</f>
        <v xml:space="preserve"> </v>
      </c>
      <c r="I92" s="5" t="str">
        <f>IF(AND('4º Saneamento'!$O92&gt;30%,'4º Saneamento'!I92&gt;='4º Saneamento'!$P92,'4º Saneamento'!I92&lt;='4º Saneamento'!$Q92,COUNT('4º Saneamento'!$C92:$L92)&gt;3,OR('4º Saneamento'!$N92&lt;&gt;'3º Saneamento'!$N92,'4º Saneamento'!$O92&lt;&gt;'3º Saneamento'!$O92,'4º Saneamento'!$P92&lt;&gt;'3º Saneamento'!$P92)),'4º Saneamento'!I92," ")</f>
        <v xml:space="preserve"> </v>
      </c>
      <c r="J92" s="5" t="str">
        <f>IF(AND('4º Saneamento'!$O92&gt;30%,'4º Saneamento'!J92&gt;='4º Saneamento'!$P92,'4º Saneamento'!J92&lt;='4º Saneamento'!$Q92,COUNT('4º Saneamento'!$C92:$L92)&gt;3,OR('4º Saneamento'!$N92&lt;&gt;'3º Saneamento'!$N92,'4º Saneamento'!$O92&lt;&gt;'3º Saneamento'!$O92,'4º Saneamento'!$P92&lt;&gt;'3º Saneamento'!$P92)),'4º Saneamento'!J92," ")</f>
        <v xml:space="preserve"> </v>
      </c>
      <c r="K92" s="5" t="str">
        <f>IF(AND('4º Saneamento'!$O92&gt;30%,'4º Saneamento'!K92&gt;='4º Saneamento'!$P92,'4º Saneamento'!K92&lt;='4º Saneamento'!$Q92,COUNT('4º Saneamento'!$C92:$L92)&gt;3,OR('4º Saneamento'!$N92&lt;&gt;'3º Saneamento'!$N92,'4º Saneamento'!$O92&lt;&gt;'3º Saneamento'!$O92,'4º Saneamento'!$P92&lt;&gt;'3º Saneamento'!$P92)),'4º Saneamento'!K92," ")</f>
        <v xml:space="preserve"> </v>
      </c>
      <c r="L92" s="5" t="str">
        <f>IF(AND('4º Saneamento'!$O92&gt;30%,'4º Saneamento'!L92&gt;='4º Saneamento'!$P92,'4º Saneamento'!L92&lt;='4º Saneamento'!$Q92,COUNT('4º Saneamento'!$C92:$L92)&gt;3,OR('4º Saneamento'!$N92&lt;&gt;'3º Saneamento'!$N92,'4º Saneamento'!$O92&lt;&gt;'3º Saneamento'!$O92,'4º Saneamento'!$P92&lt;&gt;'3º Saneamento'!$P92)),'4º Saneamento'!L92," ")</f>
        <v xml:space="preserve"> </v>
      </c>
      <c r="M92" s="44" t="str">
        <f t="shared" si="10"/>
        <v/>
      </c>
      <c r="N92" s="7" t="str">
        <f t="shared" si="11"/>
        <v/>
      </c>
      <c r="O92" s="8" t="str">
        <f t="shared" si="12"/>
        <v/>
      </c>
      <c r="P92" s="6" t="str">
        <f t="shared" si="13"/>
        <v/>
      </c>
      <c r="Q92" s="5" t="str">
        <f t="shared" si="14"/>
        <v/>
      </c>
    </row>
    <row r="93" spans="1:17" ht="12.75" customHeight="1" x14ac:dyDescent="0.25">
      <c r="A93" s="3" t="str">
        <f>IF('Série original'!$A93&lt;&gt;"",'Série original'!$A93,"")</f>
        <v/>
      </c>
      <c r="B93" s="4" t="str">
        <f>IF('Série original'!$B93&lt;&gt;"",'Série original'!$B93,"")</f>
        <v/>
      </c>
      <c r="C93" s="5" t="str">
        <f>IF(AND('4º Saneamento'!$O93&gt;30%,'4º Saneamento'!C93&gt;='4º Saneamento'!$P93,'4º Saneamento'!C93&lt;='4º Saneamento'!$Q93,COUNT('4º Saneamento'!$C93:$L93)&gt;3,OR('4º Saneamento'!$N93&lt;&gt;'3º Saneamento'!$N93,'4º Saneamento'!$O93&lt;&gt;'3º Saneamento'!$O93,'4º Saneamento'!$P93&lt;&gt;'3º Saneamento'!$P93)),'4º Saneamento'!C93," ")</f>
        <v xml:space="preserve"> </v>
      </c>
      <c r="D93" s="5" t="str">
        <f>IF(AND('4º Saneamento'!$O93&gt;30%,'4º Saneamento'!D93&gt;='4º Saneamento'!$P93,'4º Saneamento'!D93&lt;='4º Saneamento'!$Q93,COUNT('4º Saneamento'!$C93:$L93)&gt;3,OR('4º Saneamento'!$N93&lt;&gt;'3º Saneamento'!$N93,'4º Saneamento'!$O93&lt;&gt;'3º Saneamento'!$O93,'4º Saneamento'!$P93&lt;&gt;'3º Saneamento'!$P93)),'4º Saneamento'!D93," ")</f>
        <v xml:space="preserve"> </v>
      </c>
      <c r="E93" s="5" t="str">
        <f>IF(AND('4º Saneamento'!$O93&gt;30%,'4º Saneamento'!E93&gt;='4º Saneamento'!$P93,'4º Saneamento'!E93&lt;='4º Saneamento'!$Q93,COUNT('4º Saneamento'!$C93:$L93)&gt;3,OR('4º Saneamento'!$N93&lt;&gt;'3º Saneamento'!$N93,'4º Saneamento'!$O93&lt;&gt;'3º Saneamento'!$O93,'4º Saneamento'!$P93&lt;&gt;'3º Saneamento'!$P93)),'4º Saneamento'!E93," ")</f>
        <v xml:space="preserve"> </v>
      </c>
      <c r="F93" s="5" t="str">
        <f>IF(AND('4º Saneamento'!$O93&gt;30%,'4º Saneamento'!F93&gt;='4º Saneamento'!$P93,'4º Saneamento'!F93&lt;='4º Saneamento'!$Q93,COUNT('4º Saneamento'!$C93:$L93)&gt;3,OR('4º Saneamento'!$N93&lt;&gt;'3º Saneamento'!$N93,'4º Saneamento'!$O93&lt;&gt;'3º Saneamento'!$O93,'4º Saneamento'!$P93&lt;&gt;'3º Saneamento'!$P93)),'4º Saneamento'!F93," ")</f>
        <v xml:space="preserve"> </v>
      </c>
      <c r="G93" s="5" t="str">
        <f>IF(AND('4º Saneamento'!$O93&gt;30%,'4º Saneamento'!G93&gt;='4º Saneamento'!$P93,'4º Saneamento'!G93&lt;='4º Saneamento'!$Q93,COUNT('4º Saneamento'!$C93:$L93)&gt;3,OR('4º Saneamento'!$N93&lt;&gt;'3º Saneamento'!$N93,'4º Saneamento'!$O93&lt;&gt;'3º Saneamento'!$O93,'4º Saneamento'!$P93&lt;&gt;'3º Saneamento'!$P93)),'4º Saneamento'!G93," ")</f>
        <v xml:space="preserve"> </v>
      </c>
      <c r="H93" s="5" t="str">
        <f>IF(AND('4º Saneamento'!$O93&gt;30%,'4º Saneamento'!H93&gt;='4º Saneamento'!$P93,'4º Saneamento'!H93&lt;='4º Saneamento'!$Q93,COUNT('4º Saneamento'!$C93:$L93)&gt;3,OR('4º Saneamento'!$N93&lt;&gt;'3º Saneamento'!$N93,'4º Saneamento'!$O93&lt;&gt;'3º Saneamento'!$O93,'4º Saneamento'!$P93&lt;&gt;'3º Saneamento'!$P93)),'4º Saneamento'!H93," ")</f>
        <v xml:space="preserve"> </v>
      </c>
      <c r="I93" s="5" t="str">
        <f>IF(AND('4º Saneamento'!$O93&gt;30%,'4º Saneamento'!I93&gt;='4º Saneamento'!$P93,'4º Saneamento'!I93&lt;='4º Saneamento'!$Q93,COUNT('4º Saneamento'!$C93:$L93)&gt;3,OR('4º Saneamento'!$N93&lt;&gt;'3º Saneamento'!$N93,'4º Saneamento'!$O93&lt;&gt;'3º Saneamento'!$O93,'4º Saneamento'!$P93&lt;&gt;'3º Saneamento'!$P93)),'4º Saneamento'!I93," ")</f>
        <v xml:space="preserve"> </v>
      </c>
      <c r="J93" s="5" t="str">
        <f>IF(AND('4º Saneamento'!$O93&gt;30%,'4º Saneamento'!J93&gt;='4º Saneamento'!$P93,'4º Saneamento'!J93&lt;='4º Saneamento'!$Q93,COUNT('4º Saneamento'!$C93:$L93)&gt;3,OR('4º Saneamento'!$N93&lt;&gt;'3º Saneamento'!$N93,'4º Saneamento'!$O93&lt;&gt;'3º Saneamento'!$O93,'4º Saneamento'!$P93&lt;&gt;'3º Saneamento'!$P93)),'4º Saneamento'!J93," ")</f>
        <v xml:space="preserve"> </v>
      </c>
      <c r="K93" s="5" t="str">
        <f>IF(AND('4º Saneamento'!$O93&gt;30%,'4º Saneamento'!K93&gt;='4º Saneamento'!$P93,'4º Saneamento'!K93&lt;='4º Saneamento'!$Q93,COUNT('4º Saneamento'!$C93:$L93)&gt;3,OR('4º Saneamento'!$N93&lt;&gt;'3º Saneamento'!$N93,'4º Saneamento'!$O93&lt;&gt;'3º Saneamento'!$O93,'4º Saneamento'!$P93&lt;&gt;'3º Saneamento'!$P93)),'4º Saneamento'!K93," ")</f>
        <v xml:space="preserve"> </v>
      </c>
      <c r="L93" s="5" t="str">
        <f>IF(AND('4º Saneamento'!$O93&gt;30%,'4º Saneamento'!L93&gt;='4º Saneamento'!$P93,'4º Saneamento'!L93&lt;='4º Saneamento'!$Q93,COUNT('4º Saneamento'!$C93:$L93)&gt;3,OR('4º Saneamento'!$N93&lt;&gt;'3º Saneamento'!$N93,'4º Saneamento'!$O93&lt;&gt;'3º Saneamento'!$O93,'4º Saneamento'!$P93&lt;&gt;'3º Saneamento'!$P93)),'4º Saneamento'!L93," ")</f>
        <v xml:space="preserve"> </v>
      </c>
      <c r="M93" s="44" t="str">
        <f t="shared" si="10"/>
        <v/>
      </c>
      <c r="N93" s="7" t="str">
        <f t="shared" si="11"/>
        <v/>
      </c>
      <c r="O93" s="8" t="str">
        <f t="shared" si="12"/>
        <v/>
      </c>
      <c r="P93" s="6" t="str">
        <f t="shared" si="13"/>
        <v/>
      </c>
      <c r="Q93" s="5" t="str">
        <f t="shared" si="14"/>
        <v/>
      </c>
    </row>
    <row r="94" spans="1:17" ht="12.75" customHeight="1" x14ac:dyDescent="0.25">
      <c r="A94" s="3" t="str">
        <f>IF('Série original'!$A94&lt;&gt;"",'Série original'!$A94,"")</f>
        <v/>
      </c>
      <c r="B94" s="4" t="str">
        <f>IF('Série original'!$B94&lt;&gt;"",'Série original'!$B94,"")</f>
        <v/>
      </c>
      <c r="C94" s="5" t="str">
        <f>IF(AND('4º Saneamento'!$O94&gt;30%,'4º Saneamento'!C94&gt;='4º Saneamento'!$P94,'4º Saneamento'!C94&lt;='4º Saneamento'!$Q94,COUNT('4º Saneamento'!$C94:$L94)&gt;3,OR('4º Saneamento'!$N94&lt;&gt;'3º Saneamento'!$N94,'4º Saneamento'!$O94&lt;&gt;'3º Saneamento'!$O94,'4º Saneamento'!$P94&lt;&gt;'3º Saneamento'!$P94)),'4º Saneamento'!C94," ")</f>
        <v xml:space="preserve"> </v>
      </c>
      <c r="D94" s="5" t="str">
        <f>IF(AND('4º Saneamento'!$O94&gt;30%,'4º Saneamento'!D94&gt;='4º Saneamento'!$P94,'4º Saneamento'!D94&lt;='4º Saneamento'!$Q94,COUNT('4º Saneamento'!$C94:$L94)&gt;3,OR('4º Saneamento'!$N94&lt;&gt;'3º Saneamento'!$N94,'4º Saneamento'!$O94&lt;&gt;'3º Saneamento'!$O94,'4º Saneamento'!$P94&lt;&gt;'3º Saneamento'!$P94)),'4º Saneamento'!D94," ")</f>
        <v xml:space="preserve"> </v>
      </c>
      <c r="E94" s="5" t="str">
        <f>IF(AND('4º Saneamento'!$O94&gt;30%,'4º Saneamento'!E94&gt;='4º Saneamento'!$P94,'4º Saneamento'!E94&lt;='4º Saneamento'!$Q94,COUNT('4º Saneamento'!$C94:$L94)&gt;3,OR('4º Saneamento'!$N94&lt;&gt;'3º Saneamento'!$N94,'4º Saneamento'!$O94&lt;&gt;'3º Saneamento'!$O94,'4º Saneamento'!$P94&lt;&gt;'3º Saneamento'!$P94)),'4º Saneamento'!E94," ")</f>
        <v xml:space="preserve"> </v>
      </c>
      <c r="F94" s="5" t="str">
        <f>IF(AND('4º Saneamento'!$O94&gt;30%,'4º Saneamento'!F94&gt;='4º Saneamento'!$P94,'4º Saneamento'!F94&lt;='4º Saneamento'!$Q94,COUNT('4º Saneamento'!$C94:$L94)&gt;3,OR('4º Saneamento'!$N94&lt;&gt;'3º Saneamento'!$N94,'4º Saneamento'!$O94&lt;&gt;'3º Saneamento'!$O94,'4º Saneamento'!$P94&lt;&gt;'3º Saneamento'!$P94)),'4º Saneamento'!F94," ")</f>
        <v xml:space="preserve"> </v>
      </c>
      <c r="G94" s="5" t="str">
        <f>IF(AND('4º Saneamento'!$O94&gt;30%,'4º Saneamento'!G94&gt;='4º Saneamento'!$P94,'4º Saneamento'!G94&lt;='4º Saneamento'!$Q94,COUNT('4º Saneamento'!$C94:$L94)&gt;3,OR('4º Saneamento'!$N94&lt;&gt;'3º Saneamento'!$N94,'4º Saneamento'!$O94&lt;&gt;'3º Saneamento'!$O94,'4º Saneamento'!$P94&lt;&gt;'3º Saneamento'!$P94)),'4º Saneamento'!G94," ")</f>
        <v xml:space="preserve"> </v>
      </c>
      <c r="H94" s="5" t="str">
        <f>IF(AND('4º Saneamento'!$O94&gt;30%,'4º Saneamento'!H94&gt;='4º Saneamento'!$P94,'4º Saneamento'!H94&lt;='4º Saneamento'!$Q94,COUNT('4º Saneamento'!$C94:$L94)&gt;3,OR('4º Saneamento'!$N94&lt;&gt;'3º Saneamento'!$N94,'4º Saneamento'!$O94&lt;&gt;'3º Saneamento'!$O94,'4º Saneamento'!$P94&lt;&gt;'3º Saneamento'!$P94)),'4º Saneamento'!H94," ")</f>
        <v xml:space="preserve"> </v>
      </c>
      <c r="I94" s="5" t="str">
        <f>IF(AND('4º Saneamento'!$O94&gt;30%,'4º Saneamento'!I94&gt;='4º Saneamento'!$P94,'4º Saneamento'!I94&lt;='4º Saneamento'!$Q94,COUNT('4º Saneamento'!$C94:$L94)&gt;3,OR('4º Saneamento'!$N94&lt;&gt;'3º Saneamento'!$N94,'4º Saneamento'!$O94&lt;&gt;'3º Saneamento'!$O94,'4º Saneamento'!$P94&lt;&gt;'3º Saneamento'!$P94)),'4º Saneamento'!I94," ")</f>
        <v xml:space="preserve"> </v>
      </c>
      <c r="J94" s="5" t="str">
        <f>IF(AND('4º Saneamento'!$O94&gt;30%,'4º Saneamento'!J94&gt;='4º Saneamento'!$P94,'4º Saneamento'!J94&lt;='4º Saneamento'!$Q94,COUNT('4º Saneamento'!$C94:$L94)&gt;3,OR('4º Saneamento'!$N94&lt;&gt;'3º Saneamento'!$N94,'4º Saneamento'!$O94&lt;&gt;'3º Saneamento'!$O94,'4º Saneamento'!$P94&lt;&gt;'3º Saneamento'!$P94)),'4º Saneamento'!J94," ")</f>
        <v xml:space="preserve"> </v>
      </c>
      <c r="K94" s="5" t="str">
        <f>IF(AND('4º Saneamento'!$O94&gt;30%,'4º Saneamento'!K94&gt;='4º Saneamento'!$P94,'4º Saneamento'!K94&lt;='4º Saneamento'!$Q94,COUNT('4º Saneamento'!$C94:$L94)&gt;3,OR('4º Saneamento'!$N94&lt;&gt;'3º Saneamento'!$N94,'4º Saneamento'!$O94&lt;&gt;'3º Saneamento'!$O94,'4º Saneamento'!$P94&lt;&gt;'3º Saneamento'!$P94)),'4º Saneamento'!K94," ")</f>
        <v xml:space="preserve"> </v>
      </c>
      <c r="L94" s="5" t="str">
        <f>IF(AND('4º Saneamento'!$O94&gt;30%,'4º Saneamento'!L94&gt;='4º Saneamento'!$P94,'4º Saneamento'!L94&lt;='4º Saneamento'!$Q94,COUNT('4º Saneamento'!$C94:$L94)&gt;3,OR('4º Saneamento'!$N94&lt;&gt;'3º Saneamento'!$N94,'4º Saneamento'!$O94&lt;&gt;'3º Saneamento'!$O94,'4º Saneamento'!$P94&lt;&gt;'3º Saneamento'!$P94)),'4º Saneamento'!L94," ")</f>
        <v xml:space="preserve"> </v>
      </c>
      <c r="M94" s="44" t="str">
        <f t="shared" si="10"/>
        <v/>
      </c>
      <c r="N94" s="7" t="str">
        <f t="shared" si="11"/>
        <v/>
      </c>
      <c r="O94" s="8" t="str">
        <f t="shared" si="12"/>
        <v/>
      </c>
      <c r="P94" s="6" t="str">
        <f t="shared" si="13"/>
        <v/>
      </c>
      <c r="Q94" s="5" t="str">
        <f t="shared" si="14"/>
        <v/>
      </c>
    </row>
    <row r="95" spans="1:17" ht="12.75" customHeight="1" x14ac:dyDescent="0.25">
      <c r="A95" s="3" t="str">
        <f>IF('Série original'!$A95&lt;&gt;"",'Série original'!$A95,"")</f>
        <v/>
      </c>
      <c r="B95" s="4" t="str">
        <f>IF('Série original'!$B95&lt;&gt;"",'Série original'!$B95,"")</f>
        <v/>
      </c>
      <c r="C95" s="5" t="str">
        <f>IF(AND('4º Saneamento'!$O95&gt;30%,'4º Saneamento'!C95&gt;='4º Saneamento'!$P95,'4º Saneamento'!C95&lt;='4º Saneamento'!$Q95,COUNT('4º Saneamento'!$C95:$L95)&gt;3,OR('4º Saneamento'!$N95&lt;&gt;'3º Saneamento'!$N95,'4º Saneamento'!$O95&lt;&gt;'3º Saneamento'!$O95,'4º Saneamento'!$P95&lt;&gt;'3º Saneamento'!$P95)),'4º Saneamento'!C95," ")</f>
        <v xml:space="preserve"> </v>
      </c>
      <c r="D95" s="5" t="str">
        <f>IF(AND('4º Saneamento'!$O95&gt;30%,'4º Saneamento'!D95&gt;='4º Saneamento'!$P95,'4º Saneamento'!D95&lt;='4º Saneamento'!$Q95,COUNT('4º Saneamento'!$C95:$L95)&gt;3,OR('4º Saneamento'!$N95&lt;&gt;'3º Saneamento'!$N95,'4º Saneamento'!$O95&lt;&gt;'3º Saneamento'!$O95,'4º Saneamento'!$P95&lt;&gt;'3º Saneamento'!$P95)),'4º Saneamento'!D95," ")</f>
        <v xml:space="preserve"> </v>
      </c>
      <c r="E95" s="5" t="str">
        <f>IF(AND('4º Saneamento'!$O95&gt;30%,'4º Saneamento'!E95&gt;='4º Saneamento'!$P95,'4º Saneamento'!E95&lt;='4º Saneamento'!$Q95,COUNT('4º Saneamento'!$C95:$L95)&gt;3,OR('4º Saneamento'!$N95&lt;&gt;'3º Saneamento'!$N95,'4º Saneamento'!$O95&lt;&gt;'3º Saneamento'!$O95,'4º Saneamento'!$P95&lt;&gt;'3º Saneamento'!$P95)),'4º Saneamento'!E95," ")</f>
        <v xml:space="preserve"> </v>
      </c>
      <c r="F95" s="5" t="str">
        <f>IF(AND('4º Saneamento'!$O95&gt;30%,'4º Saneamento'!F95&gt;='4º Saneamento'!$P95,'4º Saneamento'!F95&lt;='4º Saneamento'!$Q95,COUNT('4º Saneamento'!$C95:$L95)&gt;3,OR('4º Saneamento'!$N95&lt;&gt;'3º Saneamento'!$N95,'4º Saneamento'!$O95&lt;&gt;'3º Saneamento'!$O95,'4º Saneamento'!$P95&lt;&gt;'3º Saneamento'!$P95)),'4º Saneamento'!F95," ")</f>
        <v xml:space="preserve"> </v>
      </c>
      <c r="G95" s="5" t="str">
        <f>IF(AND('4º Saneamento'!$O95&gt;30%,'4º Saneamento'!G95&gt;='4º Saneamento'!$P95,'4º Saneamento'!G95&lt;='4º Saneamento'!$Q95,COUNT('4º Saneamento'!$C95:$L95)&gt;3,OR('4º Saneamento'!$N95&lt;&gt;'3º Saneamento'!$N95,'4º Saneamento'!$O95&lt;&gt;'3º Saneamento'!$O95,'4º Saneamento'!$P95&lt;&gt;'3º Saneamento'!$P95)),'4º Saneamento'!G95," ")</f>
        <v xml:space="preserve"> </v>
      </c>
      <c r="H95" s="5" t="str">
        <f>IF(AND('4º Saneamento'!$O95&gt;30%,'4º Saneamento'!H95&gt;='4º Saneamento'!$P95,'4º Saneamento'!H95&lt;='4º Saneamento'!$Q95,COUNT('4º Saneamento'!$C95:$L95)&gt;3,OR('4º Saneamento'!$N95&lt;&gt;'3º Saneamento'!$N95,'4º Saneamento'!$O95&lt;&gt;'3º Saneamento'!$O95,'4º Saneamento'!$P95&lt;&gt;'3º Saneamento'!$P95)),'4º Saneamento'!H95," ")</f>
        <v xml:space="preserve"> </v>
      </c>
      <c r="I95" s="5" t="str">
        <f>IF(AND('4º Saneamento'!$O95&gt;30%,'4º Saneamento'!I95&gt;='4º Saneamento'!$P95,'4º Saneamento'!I95&lt;='4º Saneamento'!$Q95,COUNT('4º Saneamento'!$C95:$L95)&gt;3,OR('4º Saneamento'!$N95&lt;&gt;'3º Saneamento'!$N95,'4º Saneamento'!$O95&lt;&gt;'3º Saneamento'!$O95,'4º Saneamento'!$P95&lt;&gt;'3º Saneamento'!$P95)),'4º Saneamento'!I95," ")</f>
        <v xml:space="preserve"> </v>
      </c>
      <c r="J95" s="5" t="str">
        <f>IF(AND('4º Saneamento'!$O95&gt;30%,'4º Saneamento'!J95&gt;='4º Saneamento'!$P95,'4º Saneamento'!J95&lt;='4º Saneamento'!$Q95,COUNT('4º Saneamento'!$C95:$L95)&gt;3,OR('4º Saneamento'!$N95&lt;&gt;'3º Saneamento'!$N95,'4º Saneamento'!$O95&lt;&gt;'3º Saneamento'!$O95,'4º Saneamento'!$P95&lt;&gt;'3º Saneamento'!$P95)),'4º Saneamento'!J95," ")</f>
        <v xml:space="preserve"> </v>
      </c>
      <c r="K95" s="5" t="str">
        <f>IF(AND('4º Saneamento'!$O95&gt;30%,'4º Saneamento'!K95&gt;='4º Saneamento'!$P95,'4º Saneamento'!K95&lt;='4º Saneamento'!$Q95,COUNT('4º Saneamento'!$C95:$L95)&gt;3,OR('4º Saneamento'!$N95&lt;&gt;'3º Saneamento'!$N95,'4º Saneamento'!$O95&lt;&gt;'3º Saneamento'!$O95,'4º Saneamento'!$P95&lt;&gt;'3º Saneamento'!$P95)),'4º Saneamento'!K95," ")</f>
        <v xml:space="preserve"> </v>
      </c>
      <c r="L95" s="5" t="str">
        <f>IF(AND('4º Saneamento'!$O95&gt;30%,'4º Saneamento'!L95&gt;='4º Saneamento'!$P95,'4º Saneamento'!L95&lt;='4º Saneamento'!$Q95,COUNT('4º Saneamento'!$C95:$L95)&gt;3,OR('4º Saneamento'!$N95&lt;&gt;'3º Saneamento'!$N95,'4º Saneamento'!$O95&lt;&gt;'3º Saneamento'!$O95,'4º Saneamento'!$P95&lt;&gt;'3º Saneamento'!$P95)),'4º Saneamento'!L95," ")</f>
        <v xml:space="preserve"> </v>
      </c>
      <c r="M95" s="44" t="str">
        <f t="shared" si="10"/>
        <v/>
      </c>
      <c r="N95" s="7" t="str">
        <f t="shared" si="11"/>
        <v/>
      </c>
      <c r="O95" s="8" t="str">
        <f t="shared" si="12"/>
        <v/>
      </c>
      <c r="P95" s="6" t="str">
        <f t="shared" si="13"/>
        <v/>
      </c>
      <c r="Q95" s="5" t="str">
        <f t="shared" si="14"/>
        <v/>
      </c>
    </row>
    <row r="96" spans="1:17" ht="12.75" customHeight="1" x14ac:dyDescent="0.25">
      <c r="A96" s="3" t="str">
        <f>IF('Série original'!$A96&lt;&gt;"",'Série original'!$A96,"")</f>
        <v/>
      </c>
      <c r="B96" s="4" t="str">
        <f>IF('Série original'!$B96&lt;&gt;"",'Série original'!$B96,"")</f>
        <v/>
      </c>
      <c r="C96" s="5" t="str">
        <f>IF(AND('4º Saneamento'!$O96&gt;30%,'4º Saneamento'!C96&gt;='4º Saneamento'!$P96,'4º Saneamento'!C96&lt;='4º Saneamento'!$Q96,COUNT('4º Saneamento'!$C96:$L96)&gt;3,OR('4º Saneamento'!$N96&lt;&gt;'3º Saneamento'!$N96,'4º Saneamento'!$O96&lt;&gt;'3º Saneamento'!$O96,'4º Saneamento'!$P96&lt;&gt;'3º Saneamento'!$P96)),'4º Saneamento'!C96," ")</f>
        <v xml:space="preserve"> </v>
      </c>
      <c r="D96" s="5" t="str">
        <f>IF(AND('4º Saneamento'!$O96&gt;30%,'4º Saneamento'!D96&gt;='4º Saneamento'!$P96,'4º Saneamento'!D96&lt;='4º Saneamento'!$Q96,COUNT('4º Saneamento'!$C96:$L96)&gt;3,OR('4º Saneamento'!$N96&lt;&gt;'3º Saneamento'!$N96,'4º Saneamento'!$O96&lt;&gt;'3º Saneamento'!$O96,'4º Saneamento'!$P96&lt;&gt;'3º Saneamento'!$P96)),'4º Saneamento'!D96," ")</f>
        <v xml:space="preserve"> </v>
      </c>
      <c r="E96" s="5" t="str">
        <f>IF(AND('4º Saneamento'!$O96&gt;30%,'4º Saneamento'!E96&gt;='4º Saneamento'!$P96,'4º Saneamento'!E96&lt;='4º Saneamento'!$Q96,COUNT('4º Saneamento'!$C96:$L96)&gt;3,OR('4º Saneamento'!$N96&lt;&gt;'3º Saneamento'!$N96,'4º Saneamento'!$O96&lt;&gt;'3º Saneamento'!$O96,'4º Saneamento'!$P96&lt;&gt;'3º Saneamento'!$P96)),'4º Saneamento'!E96," ")</f>
        <v xml:space="preserve"> </v>
      </c>
      <c r="F96" s="5" t="str">
        <f>IF(AND('4º Saneamento'!$O96&gt;30%,'4º Saneamento'!F96&gt;='4º Saneamento'!$P96,'4º Saneamento'!F96&lt;='4º Saneamento'!$Q96,COUNT('4º Saneamento'!$C96:$L96)&gt;3,OR('4º Saneamento'!$N96&lt;&gt;'3º Saneamento'!$N96,'4º Saneamento'!$O96&lt;&gt;'3º Saneamento'!$O96,'4º Saneamento'!$P96&lt;&gt;'3º Saneamento'!$P96)),'4º Saneamento'!F96," ")</f>
        <v xml:space="preserve"> </v>
      </c>
      <c r="G96" s="5" t="str">
        <f>IF(AND('4º Saneamento'!$O96&gt;30%,'4º Saneamento'!G96&gt;='4º Saneamento'!$P96,'4º Saneamento'!G96&lt;='4º Saneamento'!$Q96,COUNT('4º Saneamento'!$C96:$L96)&gt;3,OR('4º Saneamento'!$N96&lt;&gt;'3º Saneamento'!$N96,'4º Saneamento'!$O96&lt;&gt;'3º Saneamento'!$O96,'4º Saneamento'!$P96&lt;&gt;'3º Saneamento'!$P96)),'4º Saneamento'!G96," ")</f>
        <v xml:space="preserve"> </v>
      </c>
      <c r="H96" s="5" t="str">
        <f>IF(AND('4º Saneamento'!$O96&gt;30%,'4º Saneamento'!H96&gt;='4º Saneamento'!$P96,'4º Saneamento'!H96&lt;='4º Saneamento'!$Q96,COUNT('4º Saneamento'!$C96:$L96)&gt;3,OR('4º Saneamento'!$N96&lt;&gt;'3º Saneamento'!$N96,'4º Saneamento'!$O96&lt;&gt;'3º Saneamento'!$O96,'4º Saneamento'!$P96&lt;&gt;'3º Saneamento'!$P96)),'4º Saneamento'!H96," ")</f>
        <v xml:space="preserve"> </v>
      </c>
      <c r="I96" s="5" t="str">
        <f>IF(AND('4º Saneamento'!$O96&gt;30%,'4º Saneamento'!I96&gt;='4º Saneamento'!$P96,'4º Saneamento'!I96&lt;='4º Saneamento'!$Q96,COUNT('4º Saneamento'!$C96:$L96)&gt;3,OR('4º Saneamento'!$N96&lt;&gt;'3º Saneamento'!$N96,'4º Saneamento'!$O96&lt;&gt;'3º Saneamento'!$O96,'4º Saneamento'!$P96&lt;&gt;'3º Saneamento'!$P96)),'4º Saneamento'!I96," ")</f>
        <v xml:space="preserve"> </v>
      </c>
      <c r="J96" s="5" t="str">
        <f>IF(AND('4º Saneamento'!$O96&gt;30%,'4º Saneamento'!J96&gt;='4º Saneamento'!$P96,'4º Saneamento'!J96&lt;='4º Saneamento'!$Q96,COUNT('4º Saneamento'!$C96:$L96)&gt;3,OR('4º Saneamento'!$N96&lt;&gt;'3º Saneamento'!$N96,'4º Saneamento'!$O96&lt;&gt;'3º Saneamento'!$O96,'4º Saneamento'!$P96&lt;&gt;'3º Saneamento'!$P96)),'4º Saneamento'!J96," ")</f>
        <v xml:space="preserve"> </v>
      </c>
      <c r="K96" s="5" t="str">
        <f>IF(AND('4º Saneamento'!$O96&gt;30%,'4º Saneamento'!K96&gt;='4º Saneamento'!$P96,'4º Saneamento'!K96&lt;='4º Saneamento'!$Q96,COUNT('4º Saneamento'!$C96:$L96)&gt;3,OR('4º Saneamento'!$N96&lt;&gt;'3º Saneamento'!$N96,'4º Saneamento'!$O96&lt;&gt;'3º Saneamento'!$O96,'4º Saneamento'!$P96&lt;&gt;'3º Saneamento'!$P96)),'4º Saneamento'!K96," ")</f>
        <v xml:space="preserve"> </v>
      </c>
      <c r="L96" s="5" t="str">
        <f>IF(AND('4º Saneamento'!$O96&gt;30%,'4º Saneamento'!L96&gt;='4º Saneamento'!$P96,'4º Saneamento'!L96&lt;='4º Saneamento'!$Q96,COUNT('4º Saneamento'!$C96:$L96)&gt;3,OR('4º Saneamento'!$N96&lt;&gt;'3º Saneamento'!$N96,'4º Saneamento'!$O96&lt;&gt;'3º Saneamento'!$O96,'4º Saneamento'!$P96&lt;&gt;'3º Saneamento'!$P96)),'4º Saneamento'!L96," ")</f>
        <v xml:space="preserve"> </v>
      </c>
      <c r="M96" s="44" t="str">
        <f t="shared" si="10"/>
        <v/>
      </c>
      <c r="N96" s="7" t="str">
        <f t="shared" si="11"/>
        <v/>
      </c>
      <c r="O96" s="8" t="str">
        <f t="shared" si="12"/>
        <v/>
      </c>
      <c r="P96" s="6" t="str">
        <f t="shared" si="13"/>
        <v/>
      </c>
      <c r="Q96" s="5" t="str">
        <f t="shared" si="14"/>
        <v/>
      </c>
    </row>
    <row r="97" spans="1:17" ht="12.75" customHeight="1" x14ac:dyDescent="0.25">
      <c r="A97" s="3" t="str">
        <f>IF('Série original'!$A97&lt;&gt;"",'Série original'!$A97,"")</f>
        <v/>
      </c>
      <c r="B97" s="4" t="str">
        <f>IF('Série original'!$B97&lt;&gt;"",'Série original'!$B97,"")</f>
        <v/>
      </c>
      <c r="C97" s="5" t="str">
        <f>IF(AND('4º Saneamento'!$O97&gt;30%,'4º Saneamento'!C97&gt;='4º Saneamento'!$P97,'4º Saneamento'!C97&lt;='4º Saneamento'!$Q97,COUNT('4º Saneamento'!$C97:$L97)&gt;3,OR('4º Saneamento'!$N97&lt;&gt;'3º Saneamento'!$N97,'4º Saneamento'!$O97&lt;&gt;'3º Saneamento'!$O97,'4º Saneamento'!$P97&lt;&gt;'3º Saneamento'!$P97)),'4º Saneamento'!C97," ")</f>
        <v xml:space="preserve"> </v>
      </c>
      <c r="D97" s="5" t="str">
        <f>IF(AND('4º Saneamento'!$O97&gt;30%,'4º Saneamento'!D97&gt;='4º Saneamento'!$P97,'4º Saneamento'!D97&lt;='4º Saneamento'!$Q97,COUNT('4º Saneamento'!$C97:$L97)&gt;3,OR('4º Saneamento'!$N97&lt;&gt;'3º Saneamento'!$N97,'4º Saneamento'!$O97&lt;&gt;'3º Saneamento'!$O97,'4º Saneamento'!$P97&lt;&gt;'3º Saneamento'!$P97)),'4º Saneamento'!D97," ")</f>
        <v xml:space="preserve"> </v>
      </c>
      <c r="E97" s="5" t="str">
        <f>IF(AND('4º Saneamento'!$O97&gt;30%,'4º Saneamento'!E97&gt;='4º Saneamento'!$P97,'4º Saneamento'!E97&lt;='4º Saneamento'!$Q97,COUNT('4º Saneamento'!$C97:$L97)&gt;3,OR('4º Saneamento'!$N97&lt;&gt;'3º Saneamento'!$N97,'4º Saneamento'!$O97&lt;&gt;'3º Saneamento'!$O97,'4º Saneamento'!$P97&lt;&gt;'3º Saneamento'!$P97)),'4º Saneamento'!E97," ")</f>
        <v xml:space="preserve"> </v>
      </c>
      <c r="F97" s="5" t="str">
        <f>IF(AND('4º Saneamento'!$O97&gt;30%,'4º Saneamento'!F97&gt;='4º Saneamento'!$P97,'4º Saneamento'!F97&lt;='4º Saneamento'!$Q97,COUNT('4º Saneamento'!$C97:$L97)&gt;3,OR('4º Saneamento'!$N97&lt;&gt;'3º Saneamento'!$N97,'4º Saneamento'!$O97&lt;&gt;'3º Saneamento'!$O97,'4º Saneamento'!$P97&lt;&gt;'3º Saneamento'!$P97)),'4º Saneamento'!F97," ")</f>
        <v xml:space="preserve"> </v>
      </c>
      <c r="G97" s="5" t="str">
        <f>IF(AND('4º Saneamento'!$O97&gt;30%,'4º Saneamento'!G97&gt;='4º Saneamento'!$P97,'4º Saneamento'!G97&lt;='4º Saneamento'!$Q97,COUNT('4º Saneamento'!$C97:$L97)&gt;3,OR('4º Saneamento'!$N97&lt;&gt;'3º Saneamento'!$N97,'4º Saneamento'!$O97&lt;&gt;'3º Saneamento'!$O97,'4º Saneamento'!$P97&lt;&gt;'3º Saneamento'!$P97)),'4º Saneamento'!G97," ")</f>
        <v xml:space="preserve"> </v>
      </c>
      <c r="H97" s="5" t="str">
        <f>IF(AND('4º Saneamento'!$O97&gt;30%,'4º Saneamento'!H97&gt;='4º Saneamento'!$P97,'4º Saneamento'!H97&lt;='4º Saneamento'!$Q97,COUNT('4º Saneamento'!$C97:$L97)&gt;3,OR('4º Saneamento'!$N97&lt;&gt;'3º Saneamento'!$N97,'4º Saneamento'!$O97&lt;&gt;'3º Saneamento'!$O97,'4º Saneamento'!$P97&lt;&gt;'3º Saneamento'!$P97)),'4º Saneamento'!H97," ")</f>
        <v xml:space="preserve"> </v>
      </c>
      <c r="I97" s="5" t="str">
        <f>IF(AND('4º Saneamento'!$O97&gt;30%,'4º Saneamento'!I97&gt;='4º Saneamento'!$P97,'4º Saneamento'!I97&lt;='4º Saneamento'!$Q97,COUNT('4º Saneamento'!$C97:$L97)&gt;3,OR('4º Saneamento'!$N97&lt;&gt;'3º Saneamento'!$N97,'4º Saneamento'!$O97&lt;&gt;'3º Saneamento'!$O97,'4º Saneamento'!$P97&lt;&gt;'3º Saneamento'!$P97)),'4º Saneamento'!I97," ")</f>
        <v xml:space="preserve"> </v>
      </c>
      <c r="J97" s="5" t="str">
        <f>IF(AND('4º Saneamento'!$O97&gt;30%,'4º Saneamento'!J97&gt;='4º Saneamento'!$P97,'4º Saneamento'!J97&lt;='4º Saneamento'!$Q97,COUNT('4º Saneamento'!$C97:$L97)&gt;3,OR('4º Saneamento'!$N97&lt;&gt;'3º Saneamento'!$N97,'4º Saneamento'!$O97&lt;&gt;'3º Saneamento'!$O97,'4º Saneamento'!$P97&lt;&gt;'3º Saneamento'!$P97)),'4º Saneamento'!J97," ")</f>
        <v xml:space="preserve"> </v>
      </c>
      <c r="K97" s="5" t="str">
        <f>IF(AND('4º Saneamento'!$O97&gt;30%,'4º Saneamento'!K97&gt;='4º Saneamento'!$P97,'4º Saneamento'!K97&lt;='4º Saneamento'!$Q97,COUNT('4º Saneamento'!$C97:$L97)&gt;3,OR('4º Saneamento'!$N97&lt;&gt;'3º Saneamento'!$N97,'4º Saneamento'!$O97&lt;&gt;'3º Saneamento'!$O97,'4º Saneamento'!$P97&lt;&gt;'3º Saneamento'!$P97)),'4º Saneamento'!K97," ")</f>
        <v xml:space="preserve"> </v>
      </c>
      <c r="L97" s="5" t="str">
        <f>IF(AND('4º Saneamento'!$O97&gt;30%,'4º Saneamento'!L97&gt;='4º Saneamento'!$P97,'4º Saneamento'!L97&lt;='4º Saneamento'!$Q97,COUNT('4º Saneamento'!$C97:$L97)&gt;3,OR('4º Saneamento'!$N97&lt;&gt;'3º Saneamento'!$N97,'4º Saneamento'!$O97&lt;&gt;'3º Saneamento'!$O97,'4º Saneamento'!$P97&lt;&gt;'3º Saneamento'!$P97)),'4º Saneamento'!L97," ")</f>
        <v xml:space="preserve"> </v>
      </c>
      <c r="M97" s="44" t="str">
        <f t="shared" si="10"/>
        <v/>
      </c>
      <c r="N97" s="7" t="str">
        <f t="shared" si="11"/>
        <v/>
      </c>
      <c r="O97" s="8" t="str">
        <f t="shared" si="12"/>
        <v/>
      </c>
      <c r="P97" s="6" t="str">
        <f t="shared" si="13"/>
        <v/>
      </c>
      <c r="Q97" s="5" t="str">
        <f t="shared" si="14"/>
        <v/>
      </c>
    </row>
    <row r="98" spans="1:17" ht="12.75" customHeight="1" x14ac:dyDescent="0.25">
      <c r="A98" s="3" t="str">
        <f>IF('Série original'!$A98&lt;&gt;"",'Série original'!$A98,"")</f>
        <v/>
      </c>
      <c r="B98" s="4" t="str">
        <f>IF('Série original'!$B98&lt;&gt;"",'Série original'!$B98,"")</f>
        <v/>
      </c>
      <c r="C98" s="5" t="str">
        <f>IF(AND('4º Saneamento'!$O98&gt;30%,'4º Saneamento'!C98&gt;='4º Saneamento'!$P98,'4º Saneamento'!C98&lt;='4º Saneamento'!$Q98,COUNT('4º Saneamento'!$C98:$L98)&gt;3,OR('4º Saneamento'!$N98&lt;&gt;'3º Saneamento'!$N98,'4º Saneamento'!$O98&lt;&gt;'3º Saneamento'!$O98,'4º Saneamento'!$P98&lt;&gt;'3º Saneamento'!$P98)),'4º Saneamento'!C98," ")</f>
        <v xml:space="preserve"> </v>
      </c>
      <c r="D98" s="5" t="str">
        <f>IF(AND('4º Saneamento'!$O98&gt;30%,'4º Saneamento'!D98&gt;='4º Saneamento'!$P98,'4º Saneamento'!D98&lt;='4º Saneamento'!$Q98,COUNT('4º Saneamento'!$C98:$L98)&gt;3,OR('4º Saneamento'!$N98&lt;&gt;'3º Saneamento'!$N98,'4º Saneamento'!$O98&lt;&gt;'3º Saneamento'!$O98,'4º Saneamento'!$P98&lt;&gt;'3º Saneamento'!$P98)),'4º Saneamento'!D98," ")</f>
        <v xml:space="preserve"> </v>
      </c>
      <c r="E98" s="5" t="str">
        <f>IF(AND('4º Saneamento'!$O98&gt;30%,'4º Saneamento'!E98&gt;='4º Saneamento'!$P98,'4º Saneamento'!E98&lt;='4º Saneamento'!$Q98,COUNT('4º Saneamento'!$C98:$L98)&gt;3,OR('4º Saneamento'!$N98&lt;&gt;'3º Saneamento'!$N98,'4º Saneamento'!$O98&lt;&gt;'3º Saneamento'!$O98,'4º Saneamento'!$P98&lt;&gt;'3º Saneamento'!$P98)),'4º Saneamento'!E98," ")</f>
        <v xml:space="preserve"> </v>
      </c>
      <c r="F98" s="5" t="str">
        <f>IF(AND('4º Saneamento'!$O98&gt;30%,'4º Saneamento'!F98&gt;='4º Saneamento'!$P98,'4º Saneamento'!F98&lt;='4º Saneamento'!$Q98,COUNT('4º Saneamento'!$C98:$L98)&gt;3,OR('4º Saneamento'!$N98&lt;&gt;'3º Saneamento'!$N98,'4º Saneamento'!$O98&lt;&gt;'3º Saneamento'!$O98,'4º Saneamento'!$P98&lt;&gt;'3º Saneamento'!$P98)),'4º Saneamento'!F98," ")</f>
        <v xml:space="preserve"> </v>
      </c>
      <c r="G98" s="5" t="str">
        <f>IF(AND('4º Saneamento'!$O98&gt;30%,'4º Saneamento'!G98&gt;='4º Saneamento'!$P98,'4º Saneamento'!G98&lt;='4º Saneamento'!$Q98,COUNT('4º Saneamento'!$C98:$L98)&gt;3,OR('4º Saneamento'!$N98&lt;&gt;'3º Saneamento'!$N98,'4º Saneamento'!$O98&lt;&gt;'3º Saneamento'!$O98,'4º Saneamento'!$P98&lt;&gt;'3º Saneamento'!$P98)),'4º Saneamento'!G98," ")</f>
        <v xml:space="preserve"> </v>
      </c>
      <c r="H98" s="5" t="str">
        <f>IF(AND('4º Saneamento'!$O98&gt;30%,'4º Saneamento'!H98&gt;='4º Saneamento'!$P98,'4º Saneamento'!H98&lt;='4º Saneamento'!$Q98,COUNT('4º Saneamento'!$C98:$L98)&gt;3,OR('4º Saneamento'!$N98&lt;&gt;'3º Saneamento'!$N98,'4º Saneamento'!$O98&lt;&gt;'3º Saneamento'!$O98,'4º Saneamento'!$P98&lt;&gt;'3º Saneamento'!$P98)),'4º Saneamento'!H98," ")</f>
        <v xml:space="preserve"> </v>
      </c>
      <c r="I98" s="5" t="str">
        <f>IF(AND('4º Saneamento'!$O98&gt;30%,'4º Saneamento'!I98&gt;='4º Saneamento'!$P98,'4º Saneamento'!I98&lt;='4º Saneamento'!$Q98,COUNT('4º Saneamento'!$C98:$L98)&gt;3,OR('4º Saneamento'!$N98&lt;&gt;'3º Saneamento'!$N98,'4º Saneamento'!$O98&lt;&gt;'3º Saneamento'!$O98,'4º Saneamento'!$P98&lt;&gt;'3º Saneamento'!$P98)),'4º Saneamento'!I98," ")</f>
        <v xml:space="preserve"> </v>
      </c>
      <c r="J98" s="5" t="str">
        <f>IF(AND('4º Saneamento'!$O98&gt;30%,'4º Saneamento'!J98&gt;='4º Saneamento'!$P98,'4º Saneamento'!J98&lt;='4º Saneamento'!$Q98,COUNT('4º Saneamento'!$C98:$L98)&gt;3,OR('4º Saneamento'!$N98&lt;&gt;'3º Saneamento'!$N98,'4º Saneamento'!$O98&lt;&gt;'3º Saneamento'!$O98,'4º Saneamento'!$P98&lt;&gt;'3º Saneamento'!$P98)),'4º Saneamento'!J98," ")</f>
        <v xml:space="preserve"> </v>
      </c>
      <c r="K98" s="5" t="str">
        <f>IF(AND('4º Saneamento'!$O98&gt;30%,'4º Saneamento'!K98&gt;='4º Saneamento'!$P98,'4º Saneamento'!K98&lt;='4º Saneamento'!$Q98,COUNT('4º Saneamento'!$C98:$L98)&gt;3,OR('4º Saneamento'!$N98&lt;&gt;'3º Saneamento'!$N98,'4º Saneamento'!$O98&lt;&gt;'3º Saneamento'!$O98,'4º Saneamento'!$P98&lt;&gt;'3º Saneamento'!$P98)),'4º Saneamento'!K98," ")</f>
        <v xml:space="preserve"> </v>
      </c>
      <c r="L98" s="5" t="str">
        <f>IF(AND('4º Saneamento'!$O98&gt;30%,'4º Saneamento'!L98&gt;='4º Saneamento'!$P98,'4º Saneamento'!L98&lt;='4º Saneamento'!$Q98,COUNT('4º Saneamento'!$C98:$L98)&gt;3,OR('4º Saneamento'!$N98&lt;&gt;'3º Saneamento'!$N98,'4º Saneamento'!$O98&lt;&gt;'3º Saneamento'!$O98,'4º Saneamento'!$P98&lt;&gt;'3º Saneamento'!$P98)),'4º Saneamento'!L98," ")</f>
        <v xml:space="preserve"> </v>
      </c>
      <c r="M98" s="44" t="str">
        <f t="shared" si="10"/>
        <v/>
      </c>
      <c r="N98" s="7" t="str">
        <f t="shared" si="11"/>
        <v/>
      </c>
      <c r="O98" s="8" t="str">
        <f t="shared" si="12"/>
        <v/>
      </c>
      <c r="P98" s="6" t="str">
        <f t="shared" si="13"/>
        <v/>
      </c>
      <c r="Q98" s="5" t="str">
        <f t="shared" si="14"/>
        <v/>
      </c>
    </row>
    <row r="99" spans="1:17" ht="12.75" customHeight="1" x14ac:dyDescent="0.25">
      <c r="A99" s="3" t="str">
        <f>IF('Série original'!$A99&lt;&gt;"",'Série original'!$A99,"")</f>
        <v/>
      </c>
      <c r="B99" s="4" t="str">
        <f>IF('Série original'!$B99&lt;&gt;"",'Série original'!$B99,"")</f>
        <v/>
      </c>
      <c r="C99" s="5" t="str">
        <f>IF(AND('4º Saneamento'!$O99&gt;30%,'4º Saneamento'!C99&gt;='4º Saneamento'!$P99,'4º Saneamento'!C99&lt;='4º Saneamento'!$Q99,COUNT('4º Saneamento'!$C99:$L99)&gt;3,OR('4º Saneamento'!$N99&lt;&gt;'3º Saneamento'!$N99,'4º Saneamento'!$O99&lt;&gt;'3º Saneamento'!$O99,'4º Saneamento'!$P99&lt;&gt;'3º Saneamento'!$P99)),'4º Saneamento'!C99," ")</f>
        <v xml:space="preserve"> </v>
      </c>
      <c r="D99" s="5" t="str">
        <f>IF(AND('4º Saneamento'!$O99&gt;30%,'4º Saneamento'!D99&gt;='4º Saneamento'!$P99,'4º Saneamento'!D99&lt;='4º Saneamento'!$Q99,COUNT('4º Saneamento'!$C99:$L99)&gt;3,OR('4º Saneamento'!$N99&lt;&gt;'3º Saneamento'!$N99,'4º Saneamento'!$O99&lt;&gt;'3º Saneamento'!$O99,'4º Saneamento'!$P99&lt;&gt;'3º Saneamento'!$P99)),'4º Saneamento'!D99," ")</f>
        <v xml:space="preserve"> </v>
      </c>
      <c r="E99" s="5" t="str">
        <f>IF(AND('4º Saneamento'!$O99&gt;30%,'4º Saneamento'!E99&gt;='4º Saneamento'!$P99,'4º Saneamento'!E99&lt;='4º Saneamento'!$Q99,COUNT('4º Saneamento'!$C99:$L99)&gt;3,OR('4º Saneamento'!$N99&lt;&gt;'3º Saneamento'!$N99,'4º Saneamento'!$O99&lt;&gt;'3º Saneamento'!$O99,'4º Saneamento'!$P99&lt;&gt;'3º Saneamento'!$P99)),'4º Saneamento'!E99," ")</f>
        <v xml:space="preserve"> </v>
      </c>
      <c r="F99" s="5" t="str">
        <f>IF(AND('4º Saneamento'!$O99&gt;30%,'4º Saneamento'!F99&gt;='4º Saneamento'!$P99,'4º Saneamento'!F99&lt;='4º Saneamento'!$Q99,COUNT('4º Saneamento'!$C99:$L99)&gt;3,OR('4º Saneamento'!$N99&lt;&gt;'3º Saneamento'!$N99,'4º Saneamento'!$O99&lt;&gt;'3º Saneamento'!$O99,'4º Saneamento'!$P99&lt;&gt;'3º Saneamento'!$P99)),'4º Saneamento'!F99," ")</f>
        <v xml:space="preserve"> </v>
      </c>
      <c r="G99" s="5" t="str">
        <f>IF(AND('4º Saneamento'!$O99&gt;30%,'4º Saneamento'!G99&gt;='4º Saneamento'!$P99,'4º Saneamento'!G99&lt;='4º Saneamento'!$Q99,COUNT('4º Saneamento'!$C99:$L99)&gt;3,OR('4º Saneamento'!$N99&lt;&gt;'3º Saneamento'!$N99,'4º Saneamento'!$O99&lt;&gt;'3º Saneamento'!$O99,'4º Saneamento'!$P99&lt;&gt;'3º Saneamento'!$P99)),'4º Saneamento'!G99," ")</f>
        <v xml:space="preserve"> </v>
      </c>
      <c r="H99" s="5" t="str">
        <f>IF(AND('4º Saneamento'!$O99&gt;30%,'4º Saneamento'!H99&gt;='4º Saneamento'!$P99,'4º Saneamento'!H99&lt;='4º Saneamento'!$Q99,COUNT('4º Saneamento'!$C99:$L99)&gt;3,OR('4º Saneamento'!$N99&lt;&gt;'3º Saneamento'!$N99,'4º Saneamento'!$O99&lt;&gt;'3º Saneamento'!$O99,'4º Saneamento'!$P99&lt;&gt;'3º Saneamento'!$P99)),'4º Saneamento'!H99," ")</f>
        <v xml:space="preserve"> </v>
      </c>
      <c r="I99" s="5" t="str">
        <f>IF(AND('4º Saneamento'!$O99&gt;30%,'4º Saneamento'!I99&gt;='4º Saneamento'!$P99,'4º Saneamento'!I99&lt;='4º Saneamento'!$Q99,COUNT('4º Saneamento'!$C99:$L99)&gt;3,OR('4º Saneamento'!$N99&lt;&gt;'3º Saneamento'!$N99,'4º Saneamento'!$O99&lt;&gt;'3º Saneamento'!$O99,'4º Saneamento'!$P99&lt;&gt;'3º Saneamento'!$P99)),'4º Saneamento'!I99," ")</f>
        <v xml:space="preserve"> </v>
      </c>
      <c r="J99" s="5" t="str">
        <f>IF(AND('4º Saneamento'!$O99&gt;30%,'4º Saneamento'!J99&gt;='4º Saneamento'!$P99,'4º Saneamento'!J99&lt;='4º Saneamento'!$Q99,COUNT('4º Saneamento'!$C99:$L99)&gt;3,OR('4º Saneamento'!$N99&lt;&gt;'3º Saneamento'!$N99,'4º Saneamento'!$O99&lt;&gt;'3º Saneamento'!$O99,'4º Saneamento'!$P99&lt;&gt;'3º Saneamento'!$P99)),'4º Saneamento'!J99," ")</f>
        <v xml:space="preserve"> </v>
      </c>
      <c r="K99" s="5" t="str">
        <f>IF(AND('4º Saneamento'!$O99&gt;30%,'4º Saneamento'!K99&gt;='4º Saneamento'!$P99,'4º Saneamento'!K99&lt;='4º Saneamento'!$Q99,COUNT('4º Saneamento'!$C99:$L99)&gt;3,OR('4º Saneamento'!$N99&lt;&gt;'3º Saneamento'!$N99,'4º Saneamento'!$O99&lt;&gt;'3º Saneamento'!$O99,'4º Saneamento'!$P99&lt;&gt;'3º Saneamento'!$P99)),'4º Saneamento'!K99," ")</f>
        <v xml:space="preserve"> </v>
      </c>
      <c r="L99" s="5" t="str">
        <f>IF(AND('4º Saneamento'!$O99&gt;30%,'4º Saneamento'!L99&gt;='4º Saneamento'!$P99,'4º Saneamento'!L99&lt;='4º Saneamento'!$Q99,COUNT('4º Saneamento'!$C99:$L99)&gt;3,OR('4º Saneamento'!$N99&lt;&gt;'3º Saneamento'!$N99,'4º Saneamento'!$O99&lt;&gt;'3º Saneamento'!$O99,'4º Saneamento'!$P99&lt;&gt;'3º Saneamento'!$P99)),'4º Saneamento'!L99," ")</f>
        <v xml:space="preserve"> </v>
      </c>
      <c r="M99" s="44" t="str">
        <f t="shared" si="10"/>
        <v/>
      </c>
      <c r="N99" s="7" t="str">
        <f t="shared" si="11"/>
        <v/>
      </c>
      <c r="O99" s="8" t="str">
        <f t="shared" si="12"/>
        <v/>
      </c>
      <c r="P99" s="6" t="str">
        <f t="shared" si="13"/>
        <v/>
      </c>
      <c r="Q99" s="5" t="str">
        <f t="shared" si="14"/>
        <v/>
      </c>
    </row>
    <row r="100" spans="1:17" ht="12.75" customHeight="1" x14ac:dyDescent="0.25">
      <c r="A100" s="3" t="str">
        <f>IF('Série original'!$A100&lt;&gt;"",'Série original'!$A100,"")</f>
        <v/>
      </c>
      <c r="B100" s="4" t="str">
        <f>IF('Série original'!$B100&lt;&gt;"",'Série original'!$B100,"")</f>
        <v/>
      </c>
      <c r="C100" s="5" t="str">
        <f>IF(AND('4º Saneamento'!$O100&gt;30%,'4º Saneamento'!C100&gt;='4º Saneamento'!$P100,'4º Saneamento'!C100&lt;='4º Saneamento'!$Q100,COUNT('4º Saneamento'!$C100:$L100)&gt;3,OR('4º Saneamento'!$N100&lt;&gt;'3º Saneamento'!$N100,'4º Saneamento'!$O100&lt;&gt;'3º Saneamento'!$O100,'4º Saneamento'!$P100&lt;&gt;'3º Saneamento'!$P100)),'4º Saneamento'!C100," ")</f>
        <v xml:space="preserve"> </v>
      </c>
      <c r="D100" s="5" t="str">
        <f>IF(AND('4º Saneamento'!$O100&gt;30%,'4º Saneamento'!D100&gt;='4º Saneamento'!$P100,'4º Saneamento'!D100&lt;='4º Saneamento'!$Q100,COUNT('4º Saneamento'!$C100:$L100)&gt;3,OR('4º Saneamento'!$N100&lt;&gt;'3º Saneamento'!$N100,'4º Saneamento'!$O100&lt;&gt;'3º Saneamento'!$O100,'4º Saneamento'!$P100&lt;&gt;'3º Saneamento'!$P100)),'4º Saneamento'!D100," ")</f>
        <v xml:space="preserve"> </v>
      </c>
      <c r="E100" s="5" t="str">
        <f>IF(AND('4º Saneamento'!$O100&gt;30%,'4º Saneamento'!E100&gt;='4º Saneamento'!$P100,'4º Saneamento'!E100&lt;='4º Saneamento'!$Q100,COUNT('4º Saneamento'!$C100:$L100)&gt;3,OR('4º Saneamento'!$N100&lt;&gt;'3º Saneamento'!$N100,'4º Saneamento'!$O100&lt;&gt;'3º Saneamento'!$O100,'4º Saneamento'!$P100&lt;&gt;'3º Saneamento'!$P100)),'4º Saneamento'!E100," ")</f>
        <v xml:space="preserve"> </v>
      </c>
      <c r="F100" s="5" t="str">
        <f>IF(AND('4º Saneamento'!$O100&gt;30%,'4º Saneamento'!F100&gt;='4º Saneamento'!$P100,'4º Saneamento'!F100&lt;='4º Saneamento'!$Q100,COUNT('4º Saneamento'!$C100:$L100)&gt;3,OR('4º Saneamento'!$N100&lt;&gt;'3º Saneamento'!$N100,'4º Saneamento'!$O100&lt;&gt;'3º Saneamento'!$O100,'4º Saneamento'!$P100&lt;&gt;'3º Saneamento'!$P100)),'4º Saneamento'!F100," ")</f>
        <v xml:space="preserve"> </v>
      </c>
      <c r="G100" s="5" t="str">
        <f>IF(AND('4º Saneamento'!$O100&gt;30%,'4º Saneamento'!G100&gt;='4º Saneamento'!$P100,'4º Saneamento'!G100&lt;='4º Saneamento'!$Q100,COUNT('4º Saneamento'!$C100:$L100)&gt;3,OR('4º Saneamento'!$N100&lt;&gt;'3º Saneamento'!$N100,'4º Saneamento'!$O100&lt;&gt;'3º Saneamento'!$O100,'4º Saneamento'!$P100&lt;&gt;'3º Saneamento'!$P100)),'4º Saneamento'!G100," ")</f>
        <v xml:space="preserve"> </v>
      </c>
      <c r="H100" s="5" t="str">
        <f>IF(AND('4º Saneamento'!$O100&gt;30%,'4º Saneamento'!H100&gt;='4º Saneamento'!$P100,'4º Saneamento'!H100&lt;='4º Saneamento'!$Q100,COUNT('4º Saneamento'!$C100:$L100)&gt;3,OR('4º Saneamento'!$N100&lt;&gt;'3º Saneamento'!$N100,'4º Saneamento'!$O100&lt;&gt;'3º Saneamento'!$O100,'4º Saneamento'!$P100&lt;&gt;'3º Saneamento'!$P100)),'4º Saneamento'!H100," ")</f>
        <v xml:space="preserve"> </v>
      </c>
      <c r="I100" s="5" t="str">
        <f>IF(AND('4º Saneamento'!$O100&gt;30%,'4º Saneamento'!I100&gt;='4º Saneamento'!$P100,'4º Saneamento'!I100&lt;='4º Saneamento'!$Q100,COUNT('4º Saneamento'!$C100:$L100)&gt;3,OR('4º Saneamento'!$N100&lt;&gt;'3º Saneamento'!$N100,'4º Saneamento'!$O100&lt;&gt;'3º Saneamento'!$O100,'4º Saneamento'!$P100&lt;&gt;'3º Saneamento'!$P100)),'4º Saneamento'!I100," ")</f>
        <v xml:space="preserve"> </v>
      </c>
      <c r="J100" s="5" t="str">
        <f>IF(AND('4º Saneamento'!$O100&gt;30%,'4º Saneamento'!J100&gt;='4º Saneamento'!$P100,'4º Saneamento'!J100&lt;='4º Saneamento'!$Q100,COUNT('4º Saneamento'!$C100:$L100)&gt;3,OR('4º Saneamento'!$N100&lt;&gt;'3º Saneamento'!$N100,'4º Saneamento'!$O100&lt;&gt;'3º Saneamento'!$O100,'4º Saneamento'!$P100&lt;&gt;'3º Saneamento'!$P100)),'4º Saneamento'!J100," ")</f>
        <v xml:space="preserve"> </v>
      </c>
      <c r="K100" s="5" t="str">
        <f>IF(AND('4º Saneamento'!$O100&gt;30%,'4º Saneamento'!K100&gt;='4º Saneamento'!$P100,'4º Saneamento'!K100&lt;='4º Saneamento'!$Q100,COUNT('4º Saneamento'!$C100:$L100)&gt;3,OR('4º Saneamento'!$N100&lt;&gt;'3º Saneamento'!$N100,'4º Saneamento'!$O100&lt;&gt;'3º Saneamento'!$O100,'4º Saneamento'!$P100&lt;&gt;'3º Saneamento'!$P100)),'4º Saneamento'!K100," ")</f>
        <v xml:space="preserve"> </v>
      </c>
      <c r="L100" s="5" t="str">
        <f>IF(AND('4º Saneamento'!$O100&gt;30%,'4º Saneamento'!L100&gt;='4º Saneamento'!$P100,'4º Saneamento'!L100&lt;='4º Saneamento'!$Q100,COUNT('4º Saneamento'!$C100:$L100)&gt;3,OR('4º Saneamento'!$N100&lt;&gt;'3º Saneamento'!$N100,'4º Saneamento'!$O100&lt;&gt;'3º Saneamento'!$O100,'4º Saneamento'!$P100&lt;&gt;'3º Saneamento'!$P100)),'4º Saneamento'!L100," ")</f>
        <v xml:space="preserve"> </v>
      </c>
      <c r="M100" s="44" t="str">
        <f t="shared" si="10"/>
        <v/>
      </c>
      <c r="N100" s="7" t="str">
        <f t="shared" si="11"/>
        <v/>
      </c>
      <c r="O100" s="8" t="str">
        <f t="shared" si="12"/>
        <v/>
      </c>
      <c r="P100" s="6" t="str">
        <f t="shared" si="13"/>
        <v/>
      </c>
      <c r="Q100" s="5" t="str">
        <f t="shared" si="14"/>
        <v/>
      </c>
    </row>
    <row r="101" spans="1:17" ht="12.75" customHeight="1" x14ac:dyDescent="0.25">
      <c r="A101" s="3" t="str">
        <f>IF('Série original'!$A101&lt;&gt;"",'Série original'!$A101,"")</f>
        <v/>
      </c>
      <c r="B101" s="4" t="str">
        <f>IF('Série original'!$B101&lt;&gt;"",'Série original'!$B101,"")</f>
        <v/>
      </c>
      <c r="C101" s="5" t="str">
        <f>IF(AND('4º Saneamento'!$O101&gt;30%,'4º Saneamento'!C101&gt;='4º Saneamento'!$P101,'4º Saneamento'!C101&lt;='4º Saneamento'!$Q101,COUNT('4º Saneamento'!$C101:$L101)&gt;3,OR('4º Saneamento'!$N101&lt;&gt;'3º Saneamento'!$N101,'4º Saneamento'!$O101&lt;&gt;'3º Saneamento'!$O101,'4º Saneamento'!$P101&lt;&gt;'3º Saneamento'!$P101)),'4º Saneamento'!C101," ")</f>
        <v xml:space="preserve"> </v>
      </c>
      <c r="D101" s="5" t="str">
        <f>IF(AND('4º Saneamento'!$O101&gt;30%,'4º Saneamento'!D101&gt;='4º Saneamento'!$P101,'4º Saneamento'!D101&lt;='4º Saneamento'!$Q101,COUNT('4º Saneamento'!$C101:$L101)&gt;3,OR('4º Saneamento'!$N101&lt;&gt;'3º Saneamento'!$N101,'4º Saneamento'!$O101&lt;&gt;'3º Saneamento'!$O101,'4º Saneamento'!$P101&lt;&gt;'3º Saneamento'!$P101)),'4º Saneamento'!D101," ")</f>
        <v xml:space="preserve"> </v>
      </c>
      <c r="E101" s="5" t="str">
        <f>IF(AND('4º Saneamento'!$O101&gt;30%,'4º Saneamento'!E101&gt;='4º Saneamento'!$P101,'4º Saneamento'!E101&lt;='4º Saneamento'!$Q101,COUNT('4º Saneamento'!$C101:$L101)&gt;3,OR('4º Saneamento'!$N101&lt;&gt;'3º Saneamento'!$N101,'4º Saneamento'!$O101&lt;&gt;'3º Saneamento'!$O101,'4º Saneamento'!$P101&lt;&gt;'3º Saneamento'!$P101)),'4º Saneamento'!E101," ")</f>
        <v xml:space="preserve"> </v>
      </c>
      <c r="F101" s="5" t="str">
        <f>IF(AND('4º Saneamento'!$O101&gt;30%,'4º Saneamento'!F101&gt;='4º Saneamento'!$P101,'4º Saneamento'!F101&lt;='4º Saneamento'!$Q101,COUNT('4º Saneamento'!$C101:$L101)&gt;3,OR('4º Saneamento'!$N101&lt;&gt;'3º Saneamento'!$N101,'4º Saneamento'!$O101&lt;&gt;'3º Saneamento'!$O101,'4º Saneamento'!$P101&lt;&gt;'3º Saneamento'!$P101)),'4º Saneamento'!F101," ")</f>
        <v xml:space="preserve"> </v>
      </c>
      <c r="G101" s="5" t="str">
        <f>IF(AND('4º Saneamento'!$O101&gt;30%,'4º Saneamento'!G101&gt;='4º Saneamento'!$P101,'4º Saneamento'!G101&lt;='4º Saneamento'!$Q101,COUNT('4º Saneamento'!$C101:$L101)&gt;3,OR('4º Saneamento'!$N101&lt;&gt;'3º Saneamento'!$N101,'4º Saneamento'!$O101&lt;&gt;'3º Saneamento'!$O101,'4º Saneamento'!$P101&lt;&gt;'3º Saneamento'!$P101)),'4º Saneamento'!G101," ")</f>
        <v xml:space="preserve"> </v>
      </c>
      <c r="H101" s="5" t="str">
        <f>IF(AND('4º Saneamento'!$O101&gt;30%,'4º Saneamento'!H101&gt;='4º Saneamento'!$P101,'4º Saneamento'!H101&lt;='4º Saneamento'!$Q101,COUNT('4º Saneamento'!$C101:$L101)&gt;3,OR('4º Saneamento'!$N101&lt;&gt;'3º Saneamento'!$N101,'4º Saneamento'!$O101&lt;&gt;'3º Saneamento'!$O101,'4º Saneamento'!$P101&lt;&gt;'3º Saneamento'!$P101)),'4º Saneamento'!H101," ")</f>
        <v xml:space="preserve"> </v>
      </c>
      <c r="I101" s="5" t="str">
        <f>IF(AND('4º Saneamento'!$O101&gt;30%,'4º Saneamento'!I101&gt;='4º Saneamento'!$P101,'4º Saneamento'!I101&lt;='4º Saneamento'!$Q101,COUNT('4º Saneamento'!$C101:$L101)&gt;3,OR('4º Saneamento'!$N101&lt;&gt;'3º Saneamento'!$N101,'4º Saneamento'!$O101&lt;&gt;'3º Saneamento'!$O101,'4º Saneamento'!$P101&lt;&gt;'3º Saneamento'!$P101)),'4º Saneamento'!I101," ")</f>
        <v xml:space="preserve"> </v>
      </c>
      <c r="J101" s="5" t="str">
        <f>IF(AND('4º Saneamento'!$O101&gt;30%,'4º Saneamento'!J101&gt;='4º Saneamento'!$P101,'4º Saneamento'!J101&lt;='4º Saneamento'!$Q101,COUNT('4º Saneamento'!$C101:$L101)&gt;3,OR('4º Saneamento'!$N101&lt;&gt;'3º Saneamento'!$N101,'4º Saneamento'!$O101&lt;&gt;'3º Saneamento'!$O101,'4º Saneamento'!$P101&lt;&gt;'3º Saneamento'!$P101)),'4º Saneamento'!J101," ")</f>
        <v xml:space="preserve"> </v>
      </c>
      <c r="K101" s="5" t="str">
        <f>IF(AND('4º Saneamento'!$O101&gt;30%,'4º Saneamento'!K101&gt;='4º Saneamento'!$P101,'4º Saneamento'!K101&lt;='4º Saneamento'!$Q101,COUNT('4º Saneamento'!$C101:$L101)&gt;3,OR('4º Saneamento'!$N101&lt;&gt;'3º Saneamento'!$N101,'4º Saneamento'!$O101&lt;&gt;'3º Saneamento'!$O101,'4º Saneamento'!$P101&lt;&gt;'3º Saneamento'!$P101)),'4º Saneamento'!K101," ")</f>
        <v xml:space="preserve"> </v>
      </c>
      <c r="L101" s="5" t="str">
        <f>IF(AND('4º Saneamento'!$O101&gt;30%,'4º Saneamento'!L101&gt;='4º Saneamento'!$P101,'4º Saneamento'!L101&lt;='4º Saneamento'!$Q101,COUNT('4º Saneamento'!$C101:$L101)&gt;3,OR('4º Saneamento'!$N101&lt;&gt;'3º Saneamento'!$N101,'4º Saneamento'!$O101&lt;&gt;'3º Saneamento'!$O101,'4º Saneamento'!$P101&lt;&gt;'3º Saneamento'!$P101)),'4º Saneamento'!L101," ")</f>
        <v xml:space="preserve"> </v>
      </c>
      <c r="M101" s="44" t="str">
        <f t="shared" si="10"/>
        <v/>
      </c>
      <c r="N101" s="7" t="str">
        <f t="shared" si="11"/>
        <v/>
      </c>
      <c r="O101" s="8" t="str">
        <f t="shared" si="12"/>
        <v/>
      </c>
      <c r="P101" s="6" t="str">
        <f t="shared" si="13"/>
        <v/>
      </c>
      <c r="Q101" s="5" t="str">
        <f t="shared" si="14"/>
        <v/>
      </c>
    </row>
    <row r="102" spans="1:17" ht="12.75" customHeight="1" x14ac:dyDescent="0.25">
      <c r="A102" s="3" t="str">
        <f>IF('Série original'!$A102&lt;&gt;"",'Série original'!$A102,"")</f>
        <v/>
      </c>
      <c r="B102" s="4" t="str">
        <f>IF('Série original'!$B102&lt;&gt;"",'Série original'!$B102,"")</f>
        <v/>
      </c>
      <c r="C102" s="5" t="str">
        <f>IF(AND('4º Saneamento'!$O102&gt;30%,'4º Saneamento'!C102&gt;='4º Saneamento'!$P102,'4º Saneamento'!C102&lt;='4º Saneamento'!$Q102,COUNT('4º Saneamento'!$C102:$L102)&gt;3,OR('4º Saneamento'!$N102&lt;&gt;'3º Saneamento'!$N102,'4º Saneamento'!$O102&lt;&gt;'3º Saneamento'!$O102,'4º Saneamento'!$P102&lt;&gt;'3º Saneamento'!$P102)),'4º Saneamento'!C102," ")</f>
        <v xml:space="preserve"> </v>
      </c>
      <c r="D102" s="5" t="str">
        <f>IF(AND('4º Saneamento'!$O102&gt;30%,'4º Saneamento'!D102&gt;='4º Saneamento'!$P102,'4º Saneamento'!D102&lt;='4º Saneamento'!$Q102,COUNT('4º Saneamento'!$C102:$L102)&gt;3,OR('4º Saneamento'!$N102&lt;&gt;'3º Saneamento'!$N102,'4º Saneamento'!$O102&lt;&gt;'3º Saneamento'!$O102,'4º Saneamento'!$P102&lt;&gt;'3º Saneamento'!$P102)),'4º Saneamento'!D102," ")</f>
        <v xml:space="preserve"> </v>
      </c>
      <c r="E102" s="5" t="str">
        <f>IF(AND('4º Saneamento'!$O102&gt;30%,'4º Saneamento'!E102&gt;='4º Saneamento'!$P102,'4º Saneamento'!E102&lt;='4º Saneamento'!$Q102,COUNT('4º Saneamento'!$C102:$L102)&gt;3,OR('4º Saneamento'!$N102&lt;&gt;'3º Saneamento'!$N102,'4º Saneamento'!$O102&lt;&gt;'3º Saneamento'!$O102,'4º Saneamento'!$P102&lt;&gt;'3º Saneamento'!$P102)),'4º Saneamento'!E102," ")</f>
        <v xml:space="preserve"> </v>
      </c>
      <c r="F102" s="5" t="str">
        <f>IF(AND('4º Saneamento'!$O102&gt;30%,'4º Saneamento'!F102&gt;='4º Saneamento'!$P102,'4º Saneamento'!F102&lt;='4º Saneamento'!$Q102,COUNT('4º Saneamento'!$C102:$L102)&gt;3,OR('4º Saneamento'!$N102&lt;&gt;'3º Saneamento'!$N102,'4º Saneamento'!$O102&lt;&gt;'3º Saneamento'!$O102,'4º Saneamento'!$P102&lt;&gt;'3º Saneamento'!$P102)),'4º Saneamento'!F102," ")</f>
        <v xml:space="preserve"> </v>
      </c>
      <c r="G102" s="5" t="str">
        <f>IF(AND('4º Saneamento'!$O102&gt;30%,'4º Saneamento'!G102&gt;='4º Saneamento'!$P102,'4º Saneamento'!G102&lt;='4º Saneamento'!$Q102,COUNT('4º Saneamento'!$C102:$L102)&gt;3,OR('4º Saneamento'!$N102&lt;&gt;'3º Saneamento'!$N102,'4º Saneamento'!$O102&lt;&gt;'3º Saneamento'!$O102,'4º Saneamento'!$P102&lt;&gt;'3º Saneamento'!$P102)),'4º Saneamento'!G102," ")</f>
        <v xml:space="preserve"> </v>
      </c>
      <c r="H102" s="5" t="str">
        <f>IF(AND('4º Saneamento'!$O102&gt;30%,'4º Saneamento'!H102&gt;='4º Saneamento'!$P102,'4º Saneamento'!H102&lt;='4º Saneamento'!$Q102,COUNT('4º Saneamento'!$C102:$L102)&gt;3,OR('4º Saneamento'!$N102&lt;&gt;'3º Saneamento'!$N102,'4º Saneamento'!$O102&lt;&gt;'3º Saneamento'!$O102,'4º Saneamento'!$P102&lt;&gt;'3º Saneamento'!$P102)),'4º Saneamento'!H102," ")</f>
        <v xml:space="preserve"> </v>
      </c>
      <c r="I102" s="5" t="str">
        <f>IF(AND('4º Saneamento'!$O102&gt;30%,'4º Saneamento'!I102&gt;='4º Saneamento'!$P102,'4º Saneamento'!I102&lt;='4º Saneamento'!$Q102,COUNT('4º Saneamento'!$C102:$L102)&gt;3,OR('4º Saneamento'!$N102&lt;&gt;'3º Saneamento'!$N102,'4º Saneamento'!$O102&lt;&gt;'3º Saneamento'!$O102,'4º Saneamento'!$P102&lt;&gt;'3º Saneamento'!$P102)),'4º Saneamento'!I102," ")</f>
        <v xml:space="preserve"> </v>
      </c>
      <c r="J102" s="5" t="str">
        <f>IF(AND('4º Saneamento'!$O102&gt;30%,'4º Saneamento'!J102&gt;='4º Saneamento'!$P102,'4º Saneamento'!J102&lt;='4º Saneamento'!$Q102,COUNT('4º Saneamento'!$C102:$L102)&gt;3,OR('4º Saneamento'!$N102&lt;&gt;'3º Saneamento'!$N102,'4º Saneamento'!$O102&lt;&gt;'3º Saneamento'!$O102,'4º Saneamento'!$P102&lt;&gt;'3º Saneamento'!$P102)),'4º Saneamento'!J102," ")</f>
        <v xml:space="preserve"> </v>
      </c>
      <c r="K102" s="5" t="str">
        <f>IF(AND('4º Saneamento'!$O102&gt;30%,'4º Saneamento'!K102&gt;='4º Saneamento'!$P102,'4º Saneamento'!K102&lt;='4º Saneamento'!$Q102,COUNT('4º Saneamento'!$C102:$L102)&gt;3,OR('4º Saneamento'!$N102&lt;&gt;'3º Saneamento'!$N102,'4º Saneamento'!$O102&lt;&gt;'3º Saneamento'!$O102,'4º Saneamento'!$P102&lt;&gt;'3º Saneamento'!$P102)),'4º Saneamento'!K102," ")</f>
        <v xml:space="preserve"> </v>
      </c>
      <c r="L102" s="5" t="str">
        <f>IF(AND('4º Saneamento'!$O102&gt;30%,'4º Saneamento'!L102&gt;='4º Saneamento'!$P102,'4º Saneamento'!L102&lt;='4º Saneamento'!$Q102,COUNT('4º Saneamento'!$C102:$L102)&gt;3,OR('4º Saneamento'!$N102&lt;&gt;'3º Saneamento'!$N102,'4º Saneamento'!$O102&lt;&gt;'3º Saneamento'!$O102,'4º Saneamento'!$P102&lt;&gt;'3º Saneamento'!$P102)),'4º Saneamento'!L102," ")</f>
        <v xml:space="preserve"> </v>
      </c>
      <c r="M102" s="44" t="str">
        <f t="shared" si="10"/>
        <v/>
      </c>
      <c r="N102" s="7" t="str">
        <f t="shared" si="11"/>
        <v/>
      </c>
      <c r="O102" s="8" t="str">
        <f t="shared" si="12"/>
        <v/>
      </c>
      <c r="P102" s="6" t="str">
        <f t="shared" si="13"/>
        <v/>
      </c>
      <c r="Q102" s="5" t="str">
        <f t="shared" si="14"/>
        <v/>
      </c>
    </row>
    <row r="103" spans="1:17" ht="12.75" customHeight="1" x14ac:dyDescent="0.25">
      <c r="A103" s="3" t="str">
        <f>IF('Série original'!$A103&lt;&gt;"",'Série original'!$A103,"")</f>
        <v/>
      </c>
      <c r="B103" s="4" t="str">
        <f>IF('Série original'!$B103&lt;&gt;"",'Série original'!$B103,"")</f>
        <v/>
      </c>
      <c r="C103" s="5" t="str">
        <f>IF(AND('4º Saneamento'!$O103&gt;30%,'4º Saneamento'!C103&gt;='4º Saneamento'!$P103,'4º Saneamento'!C103&lt;='4º Saneamento'!$Q103,COUNT('4º Saneamento'!$C103:$L103)&gt;3,OR('4º Saneamento'!$N103&lt;&gt;'3º Saneamento'!$N103,'4º Saneamento'!$O103&lt;&gt;'3º Saneamento'!$O103,'4º Saneamento'!$P103&lt;&gt;'3º Saneamento'!$P103)),'4º Saneamento'!C103," ")</f>
        <v xml:space="preserve"> </v>
      </c>
      <c r="D103" s="5" t="str">
        <f>IF(AND('4º Saneamento'!$O103&gt;30%,'4º Saneamento'!D103&gt;='4º Saneamento'!$P103,'4º Saneamento'!D103&lt;='4º Saneamento'!$Q103,COUNT('4º Saneamento'!$C103:$L103)&gt;3,OR('4º Saneamento'!$N103&lt;&gt;'3º Saneamento'!$N103,'4º Saneamento'!$O103&lt;&gt;'3º Saneamento'!$O103,'4º Saneamento'!$P103&lt;&gt;'3º Saneamento'!$P103)),'4º Saneamento'!D103," ")</f>
        <v xml:space="preserve"> </v>
      </c>
      <c r="E103" s="5" t="str">
        <f>IF(AND('4º Saneamento'!$O103&gt;30%,'4º Saneamento'!E103&gt;='4º Saneamento'!$P103,'4º Saneamento'!E103&lt;='4º Saneamento'!$Q103,COUNT('4º Saneamento'!$C103:$L103)&gt;3,OR('4º Saneamento'!$N103&lt;&gt;'3º Saneamento'!$N103,'4º Saneamento'!$O103&lt;&gt;'3º Saneamento'!$O103,'4º Saneamento'!$P103&lt;&gt;'3º Saneamento'!$P103)),'4º Saneamento'!E103," ")</f>
        <v xml:space="preserve"> </v>
      </c>
      <c r="F103" s="5" t="str">
        <f>IF(AND('4º Saneamento'!$O103&gt;30%,'4º Saneamento'!F103&gt;='4º Saneamento'!$P103,'4º Saneamento'!F103&lt;='4º Saneamento'!$Q103,COUNT('4º Saneamento'!$C103:$L103)&gt;3,OR('4º Saneamento'!$N103&lt;&gt;'3º Saneamento'!$N103,'4º Saneamento'!$O103&lt;&gt;'3º Saneamento'!$O103,'4º Saneamento'!$P103&lt;&gt;'3º Saneamento'!$P103)),'4º Saneamento'!F103," ")</f>
        <v xml:space="preserve"> </v>
      </c>
      <c r="G103" s="5" t="str">
        <f>IF(AND('4º Saneamento'!$O103&gt;30%,'4º Saneamento'!G103&gt;='4º Saneamento'!$P103,'4º Saneamento'!G103&lt;='4º Saneamento'!$Q103,COUNT('4º Saneamento'!$C103:$L103)&gt;3,OR('4º Saneamento'!$N103&lt;&gt;'3º Saneamento'!$N103,'4º Saneamento'!$O103&lt;&gt;'3º Saneamento'!$O103,'4º Saneamento'!$P103&lt;&gt;'3º Saneamento'!$P103)),'4º Saneamento'!G103," ")</f>
        <v xml:space="preserve"> </v>
      </c>
      <c r="H103" s="5" t="str">
        <f>IF(AND('4º Saneamento'!$O103&gt;30%,'4º Saneamento'!H103&gt;='4º Saneamento'!$P103,'4º Saneamento'!H103&lt;='4º Saneamento'!$Q103,COUNT('4º Saneamento'!$C103:$L103)&gt;3,OR('4º Saneamento'!$N103&lt;&gt;'3º Saneamento'!$N103,'4º Saneamento'!$O103&lt;&gt;'3º Saneamento'!$O103,'4º Saneamento'!$P103&lt;&gt;'3º Saneamento'!$P103)),'4º Saneamento'!H103," ")</f>
        <v xml:space="preserve"> </v>
      </c>
      <c r="I103" s="5" t="str">
        <f>IF(AND('4º Saneamento'!$O103&gt;30%,'4º Saneamento'!I103&gt;='4º Saneamento'!$P103,'4º Saneamento'!I103&lt;='4º Saneamento'!$Q103,COUNT('4º Saneamento'!$C103:$L103)&gt;3,OR('4º Saneamento'!$N103&lt;&gt;'3º Saneamento'!$N103,'4º Saneamento'!$O103&lt;&gt;'3º Saneamento'!$O103,'4º Saneamento'!$P103&lt;&gt;'3º Saneamento'!$P103)),'4º Saneamento'!I103," ")</f>
        <v xml:space="preserve"> </v>
      </c>
      <c r="J103" s="5" t="str">
        <f>IF(AND('4º Saneamento'!$O103&gt;30%,'4º Saneamento'!J103&gt;='4º Saneamento'!$P103,'4º Saneamento'!J103&lt;='4º Saneamento'!$Q103,COUNT('4º Saneamento'!$C103:$L103)&gt;3,OR('4º Saneamento'!$N103&lt;&gt;'3º Saneamento'!$N103,'4º Saneamento'!$O103&lt;&gt;'3º Saneamento'!$O103,'4º Saneamento'!$P103&lt;&gt;'3º Saneamento'!$P103)),'4º Saneamento'!J103," ")</f>
        <v xml:space="preserve"> </v>
      </c>
      <c r="K103" s="5" t="str">
        <f>IF(AND('4º Saneamento'!$O103&gt;30%,'4º Saneamento'!K103&gt;='4º Saneamento'!$P103,'4º Saneamento'!K103&lt;='4º Saneamento'!$Q103,COUNT('4º Saneamento'!$C103:$L103)&gt;3,OR('4º Saneamento'!$N103&lt;&gt;'3º Saneamento'!$N103,'4º Saneamento'!$O103&lt;&gt;'3º Saneamento'!$O103,'4º Saneamento'!$P103&lt;&gt;'3º Saneamento'!$P103)),'4º Saneamento'!K103," ")</f>
        <v xml:space="preserve"> </v>
      </c>
      <c r="L103" s="5" t="str">
        <f>IF(AND('4º Saneamento'!$O103&gt;30%,'4º Saneamento'!L103&gt;='4º Saneamento'!$P103,'4º Saneamento'!L103&lt;='4º Saneamento'!$Q103,COUNT('4º Saneamento'!$C103:$L103)&gt;3,OR('4º Saneamento'!$N103&lt;&gt;'3º Saneamento'!$N103,'4º Saneamento'!$O103&lt;&gt;'3º Saneamento'!$O103,'4º Saneamento'!$P103&lt;&gt;'3º Saneamento'!$P103)),'4º Saneamento'!L103," ")</f>
        <v xml:space="preserve"> </v>
      </c>
      <c r="M103" s="44" t="str">
        <f t="shared" si="10"/>
        <v/>
      </c>
      <c r="N103" s="7" t="str">
        <f t="shared" si="11"/>
        <v/>
      </c>
      <c r="O103" s="8" t="str">
        <f t="shared" si="12"/>
        <v/>
      </c>
      <c r="P103" s="6" t="str">
        <f t="shared" si="13"/>
        <v/>
      </c>
      <c r="Q103" s="5" t="str">
        <f t="shared" si="14"/>
        <v/>
      </c>
    </row>
    <row r="104" spans="1:17" ht="12.75" customHeight="1" x14ac:dyDescent="0.25">
      <c r="A104" s="3" t="str">
        <f>IF('Série original'!$A104&lt;&gt;"",'Série original'!$A104,"")</f>
        <v/>
      </c>
      <c r="B104" s="4" t="str">
        <f>IF('Série original'!$B104&lt;&gt;"",'Série original'!$B104,"")</f>
        <v/>
      </c>
      <c r="C104" s="5" t="str">
        <f>IF(AND('4º Saneamento'!$O104&gt;30%,'4º Saneamento'!C104&gt;='4º Saneamento'!$P104,'4º Saneamento'!C104&lt;='4º Saneamento'!$Q104,COUNT('4º Saneamento'!$C104:$L104)&gt;3,OR('4º Saneamento'!$N104&lt;&gt;'3º Saneamento'!$N104,'4º Saneamento'!$O104&lt;&gt;'3º Saneamento'!$O104,'4º Saneamento'!$P104&lt;&gt;'3º Saneamento'!$P104)),'4º Saneamento'!C104," ")</f>
        <v xml:space="preserve"> </v>
      </c>
      <c r="D104" s="5" t="str">
        <f>IF(AND('4º Saneamento'!$O104&gt;30%,'4º Saneamento'!D104&gt;='4º Saneamento'!$P104,'4º Saneamento'!D104&lt;='4º Saneamento'!$Q104,COUNT('4º Saneamento'!$C104:$L104)&gt;3,OR('4º Saneamento'!$N104&lt;&gt;'3º Saneamento'!$N104,'4º Saneamento'!$O104&lt;&gt;'3º Saneamento'!$O104,'4º Saneamento'!$P104&lt;&gt;'3º Saneamento'!$P104)),'4º Saneamento'!D104," ")</f>
        <v xml:space="preserve"> </v>
      </c>
      <c r="E104" s="5" t="str">
        <f>IF(AND('4º Saneamento'!$O104&gt;30%,'4º Saneamento'!E104&gt;='4º Saneamento'!$P104,'4º Saneamento'!E104&lt;='4º Saneamento'!$Q104,COUNT('4º Saneamento'!$C104:$L104)&gt;3,OR('4º Saneamento'!$N104&lt;&gt;'3º Saneamento'!$N104,'4º Saneamento'!$O104&lt;&gt;'3º Saneamento'!$O104,'4º Saneamento'!$P104&lt;&gt;'3º Saneamento'!$P104)),'4º Saneamento'!E104," ")</f>
        <v xml:space="preserve"> </v>
      </c>
      <c r="F104" s="5" t="str">
        <f>IF(AND('4º Saneamento'!$O104&gt;30%,'4º Saneamento'!F104&gt;='4º Saneamento'!$P104,'4º Saneamento'!F104&lt;='4º Saneamento'!$Q104,COUNT('4º Saneamento'!$C104:$L104)&gt;3,OR('4º Saneamento'!$N104&lt;&gt;'3º Saneamento'!$N104,'4º Saneamento'!$O104&lt;&gt;'3º Saneamento'!$O104,'4º Saneamento'!$P104&lt;&gt;'3º Saneamento'!$P104)),'4º Saneamento'!F104," ")</f>
        <v xml:space="preserve"> </v>
      </c>
      <c r="G104" s="5" t="str">
        <f>IF(AND('4º Saneamento'!$O104&gt;30%,'4º Saneamento'!G104&gt;='4º Saneamento'!$P104,'4º Saneamento'!G104&lt;='4º Saneamento'!$Q104,COUNT('4º Saneamento'!$C104:$L104)&gt;3,OR('4º Saneamento'!$N104&lt;&gt;'3º Saneamento'!$N104,'4º Saneamento'!$O104&lt;&gt;'3º Saneamento'!$O104,'4º Saneamento'!$P104&lt;&gt;'3º Saneamento'!$P104)),'4º Saneamento'!G104," ")</f>
        <v xml:space="preserve"> </v>
      </c>
      <c r="H104" s="5" t="str">
        <f>IF(AND('4º Saneamento'!$O104&gt;30%,'4º Saneamento'!H104&gt;='4º Saneamento'!$P104,'4º Saneamento'!H104&lt;='4º Saneamento'!$Q104,COUNT('4º Saneamento'!$C104:$L104)&gt;3,OR('4º Saneamento'!$N104&lt;&gt;'3º Saneamento'!$N104,'4º Saneamento'!$O104&lt;&gt;'3º Saneamento'!$O104,'4º Saneamento'!$P104&lt;&gt;'3º Saneamento'!$P104)),'4º Saneamento'!H104," ")</f>
        <v xml:space="preserve"> </v>
      </c>
      <c r="I104" s="5" t="str">
        <f>IF(AND('4º Saneamento'!$O104&gt;30%,'4º Saneamento'!I104&gt;='4º Saneamento'!$P104,'4º Saneamento'!I104&lt;='4º Saneamento'!$Q104,COUNT('4º Saneamento'!$C104:$L104)&gt;3,OR('4º Saneamento'!$N104&lt;&gt;'3º Saneamento'!$N104,'4º Saneamento'!$O104&lt;&gt;'3º Saneamento'!$O104,'4º Saneamento'!$P104&lt;&gt;'3º Saneamento'!$P104)),'4º Saneamento'!I104," ")</f>
        <v xml:space="preserve"> </v>
      </c>
      <c r="J104" s="5" t="str">
        <f>IF(AND('4º Saneamento'!$O104&gt;30%,'4º Saneamento'!J104&gt;='4º Saneamento'!$P104,'4º Saneamento'!J104&lt;='4º Saneamento'!$Q104,COUNT('4º Saneamento'!$C104:$L104)&gt;3,OR('4º Saneamento'!$N104&lt;&gt;'3º Saneamento'!$N104,'4º Saneamento'!$O104&lt;&gt;'3º Saneamento'!$O104,'4º Saneamento'!$P104&lt;&gt;'3º Saneamento'!$P104)),'4º Saneamento'!J104," ")</f>
        <v xml:space="preserve"> </v>
      </c>
      <c r="K104" s="5" t="str">
        <f>IF(AND('4º Saneamento'!$O104&gt;30%,'4º Saneamento'!K104&gt;='4º Saneamento'!$P104,'4º Saneamento'!K104&lt;='4º Saneamento'!$Q104,COUNT('4º Saneamento'!$C104:$L104)&gt;3,OR('4º Saneamento'!$N104&lt;&gt;'3º Saneamento'!$N104,'4º Saneamento'!$O104&lt;&gt;'3º Saneamento'!$O104,'4º Saneamento'!$P104&lt;&gt;'3º Saneamento'!$P104)),'4º Saneamento'!K104," ")</f>
        <v xml:space="preserve"> </v>
      </c>
      <c r="L104" s="5" t="str">
        <f>IF(AND('4º Saneamento'!$O104&gt;30%,'4º Saneamento'!L104&gt;='4º Saneamento'!$P104,'4º Saneamento'!L104&lt;='4º Saneamento'!$Q104,COUNT('4º Saneamento'!$C104:$L104)&gt;3,OR('4º Saneamento'!$N104&lt;&gt;'3º Saneamento'!$N104,'4º Saneamento'!$O104&lt;&gt;'3º Saneamento'!$O104,'4º Saneamento'!$P104&lt;&gt;'3º Saneamento'!$P104)),'4º Saneamento'!L104," ")</f>
        <v xml:space="preserve"> </v>
      </c>
      <c r="M104" s="44" t="str">
        <f t="shared" si="10"/>
        <v/>
      </c>
      <c r="N104" s="7" t="str">
        <f t="shared" si="11"/>
        <v/>
      </c>
      <c r="O104" s="8" t="str">
        <f t="shared" si="12"/>
        <v/>
      </c>
      <c r="P104" s="6" t="str">
        <f t="shared" si="13"/>
        <v/>
      </c>
      <c r="Q104" s="5" t="str">
        <f t="shared" si="14"/>
        <v/>
      </c>
    </row>
    <row r="105" spans="1:17" ht="12.75" customHeight="1" x14ac:dyDescent="0.25">
      <c r="A105" s="3" t="str">
        <f>IF('Série original'!$A105&lt;&gt;"",'Série original'!$A105,"")</f>
        <v/>
      </c>
      <c r="B105" s="4" t="str">
        <f>IF('Série original'!$B105&lt;&gt;"",'Série original'!$B105,"")</f>
        <v/>
      </c>
      <c r="C105" s="5" t="str">
        <f>IF(AND('4º Saneamento'!$O105&gt;30%,'4º Saneamento'!C105&gt;='4º Saneamento'!$P105,'4º Saneamento'!C105&lt;='4º Saneamento'!$Q105,COUNT('4º Saneamento'!$C105:$L105)&gt;3,OR('4º Saneamento'!$N105&lt;&gt;'3º Saneamento'!$N105,'4º Saneamento'!$O105&lt;&gt;'3º Saneamento'!$O105,'4º Saneamento'!$P105&lt;&gt;'3º Saneamento'!$P105)),'4º Saneamento'!C105," ")</f>
        <v xml:space="preserve"> </v>
      </c>
      <c r="D105" s="5" t="str">
        <f>IF(AND('4º Saneamento'!$O105&gt;30%,'4º Saneamento'!D105&gt;='4º Saneamento'!$P105,'4º Saneamento'!D105&lt;='4º Saneamento'!$Q105,COUNT('4º Saneamento'!$C105:$L105)&gt;3,OR('4º Saneamento'!$N105&lt;&gt;'3º Saneamento'!$N105,'4º Saneamento'!$O105&lt;&gt;'3º Saneamento'!$O105,'4º Saneamento'!$P105&lt;&gt;'3º Saneamento'!$P105)),'4º Saneamento'!D105," ")</f>
        <v xml:space="preserve"> </v>
      </c>
      <c r="E105" s="5" t="str">
        <f>IF(AND('4º Saneamento'!$O105&gt;30%,'4º Saneamento'!E105&gt;='4º Saneamento'!$P105,'4º Saneamento'!E105&lt;='4º Saneamento'!$Q105,COUNT('4º Saneamento'!$C105:$L105)&gt;3,OR('4º Saneamento'!$N105&lt;&gt;'3º Saneamento'!$N105,'4º Saneamento'!$O105&lt;&gt;'3º Saneamento'!$O105,'4º Saneamento'!$P105&lt;&gt;'3º Saneamento'!$P105)),'4º Saneamento'!E105," ")</f>
        <v xml:space="preserve"> </v>
      </c>
      <c r="F105" s="5" t="str">
        <f>IF(AND('4º Saneamento'!$O105&gt;30%,'4º Saneamento'!F105&gt;='4º Saneamento'!$P105,'4º Saneamento'!F105&lt;='4º Saneamento'!$Q105,COUNT('4º Saneamento'!$C105:$L105)&gt;3,OR('4º Saneamento'!$N105&lt;&gt;'3º Saneamento'!$N105,'4º Saneamento'!$O105&lt;&gt;'3º Saneamento'!$O105,'4º Saneamento'!$P105&lt;&gt;'3º Saneamento'!$P105)),'4º Saneamento'!F105," ")</f>
        <v xml:space="preserve"> </v>
      </c>
      <c r="G105" s="5" t="str">
        <f>IF(AND('4º Saneamento'!$O105&gt;30%,'4º Saneamento'!G105&gt;='4º Saneamento'!$P105,'4º Saneamento'!G105&lt;='4º Saneamento'!$Q105,COUNT('4º Saneamento'!$C105:$L105)&gt;3,OR('4º Saneamento'!$N105&lt;&gt;'3º Saneamento'!$N105,'4º Saneamento'!$O105&lt;&gt;'3º Saneamento'!$O105,'4º Saneamento'!$P105&lt;&gt;'3º Saneamento'!$P105)),'4º Saneamento'!G105," ")</f>
        <v xml:space="preserve"> </v>
      </c>
      <c r="H105" s="5" t="str">
        <f>IF(AND('4º Saneamento'!$O105&gt;30%,'4º Saneamento'!H105&gt;='4º Saneamento'!$P105,'4º Saneamento'!H105&lt;='4º Saneamento'!$Q105,COUNT('4º Saneamento'!$C105:$L105)&gt;3,OR('4º Saneamento'!$N105&lt;&gt;'3º Saneamento'!$N105,'4º Saneamento'!$O105&lt;&gt;'3º Saneamento'!$O105,'4º Saneamento'!$P105&lt;&gt;'3º Saneamento'!$P105)),'4º Saneamento'!H105," ")</f>
        <v xml:space="preserve"> </v>
      </c>
      <c r="I105" s="5" t="str">
        <f>IF(AND('4º Saneamento'!$O105&gt;30%,'4º Saneamento'!I105&gt;='4º Saneamento'!$P105,'4º Saneamento'!I105&lt;='4º Saneamento'!$Q105,COUNT('4º Saneamento'!$C105:$L105)&gt;3,OR('4º Saneamento'!$N105&lt;&gt;'3º Saneamento'!$N105,'4º Saneamento'!$O105&lt;&gt;'3º Saneamento'!$O105,'4º Saneamento'!$P105&lt;&gt;'3º Saneamento'!$P105)),'4º Saneamento'!I105," ")</f>
        <v xml:space="preserve"> </v>
      </c>
      <c r="J105" s="5" t="str">
        <f>IF(AND('4º Saneamento'!$O105&gt;30%,'4º Saneamento'!J105&gt;='4º Saneamento'!$P105,'4º Saneamento'!J105&lt;='4º Saneamento'!$Q105,COUNT('4º Saneamento'!$C105:$L105)&gt;3,OR('4º Saneamento'!$N105&lt;&gt;'3º Saneamento'!$N105,'4º Saneamento'!$O105&lt;&gt;'3º Saneamento'!$O105,'4º Saneamento'!$P105&lt;&gt;'3º Saneamento'!$P105)),'4º Saneamento'!J105," ")</f>
        <v xml:space="preserve"> </v>
      </c>
      <c r="K105" s="5" t="str">
        <f>IF(AND('4º Saneamento'!$O105&gt;30%,'4º Saneamento'!K105&gt;='4º Saneamento'!$P105,'4º Saneamento'!K105&lt;='4º Saneamento'!$Q105,COUNT('4º Saneamento'!$C105:$L105)&gt;3,OR('4º Saneamento'!$N105&lt;&gt;'3º Saneamento'!$N105,'4º Saneamento'!$O105&lt;&gt;'3º Saneamento'!$O105,'4º Saneamento'!$P105&lt;&gt;'3º Saneamento'!$P105)),'4º Saneamento'!K105," ")</f>
        <v xml:space="preserve"> </v>
      </c>
      <c r="L105" s="5" t="str">
        <f>IF(AND('4º Saneamento'!$O105&gt;30%,'4º Saneamento'!L105&gt;='4º Saneamento'!$P105,'4º Saneamento'!L105&lt;='4º Saneamento'!$Q105,COUNT('4º Saneamento'!$C105:$L105)&gt;3,OR('4º Saneamento'!$N105&lt;&gt;'3º Saneamento'!$N105,'4º Saneamento'!$O105&lt;&gt;'3º Saneamento'!$O105,'4º Saneamento'!$P105&lt;&gt;'3º Saneamento'!$P105)),'4º Saneamento'!L105," ")</f>
        <v xml:space="preserve"> </v>
      </c>
      <c r="M105" s="44" t="str">
        <f t="shared" si="10"/>
        <v/>
      </c>
      <c r="N105" s="7" t="str">
        <f t="shared" si="11"/>
        <v/>
      </c>
      <c r="O105" s="8" t="str">
        <f t="shared" si="12"/>
        <v/>
      </c>
      <c r="P105" s="6" t="str">
        <f t="shared" si="13"/>
        <v/>
      </c>
      <c r="Q105" s="5" t="str">
        <f t="shared" si="14"/>
        <v/>
      </c>
    </row>
    <row r="106" spans="1:17" ht="12.75" customHeight="1" x14ac:dyDescent="0.25">
      <c r="A106" s="3" t="str">
        <f>IF('Série original'!$A106&lt;&gt;"",'Série original'!$A106,"")</f>
        <v/>
      </c>
      <c r="B106" s="4" t="str">
        <f>IF('Série original'!$B106&lt;&gt;"",'Série original'!$B106,"")</f>
        <v/>
      </c>
      <c r="C106" s="5" t="str">
        <f>IF(AND('4º Saneamento'!$O106&gt;30%,'4º Saneamento'!C106&gt;='4º Saneamento'!$P106,'4º Saneamento'!C106&lt;='4º Saneamento'!$Q106,COUNT('4º Saneamento'!$C106:$L106)&gt;3,OR('4º Saneamento'!$N106&lt;&gt;'3º Saneamento'!$N106,'4º Saneamento'!$O106&lt;&gt;'3º Saneamento'!$O106,'4º Saneamento'!$P106&lt;&gt;'3º Saneamento'!$P106)),'4º Saneamento'!C106," ")</f>
        <v xml:space="preserve"> </v>
      </c>
      <c r="D106" s="5" t="str">
        <f>IF(AND('4º Saneamento'!$O106&gt;30%,'4º Saneamento'!D106&gt;='4º Saneamento'!$P106,'4º Saneamento'!D106&lt;='4º Saneamento'!$Q106,COUNT('4º Saneamento'!$C106:$L106)&gt;3,OR('4º Saneamento'!$N106&lt;&gt;'3º Saneamento'!$N106,'4º Saneamento'!$O106&lt;&gt;'3º Saneamento'!$O106,'4º Saneamento'!$P106&lt;&gt;'3º Saneamento'!$P106)),'4º Saneamento'!D106," ")</f>
        <v xml:space="preserve"> </v>
      </c>
      <c r="E106" s="5" t="str">
        <f>IF(AND('4º Saneamento'!$O106&gt;30%,'4º Saneamento'!E106&gt;='4º Saneamento'!$P106,'4º Saneamento'!E106&lt;='4º Saneamento'!$Q106,COUNT('4º Saneamento'!$C106:$L106)&gt;3,OR('4º Saneamento'!$N106&lt;&gt;'3º Saneamento'!$N106,'4º Saneamento'!$O106&lt;&gt;'3º Saneamento'!$O106,'4º Saneamento'!$P106&lt;&gt;'3º Saneamento'!$P106)),'4º Saneamento'!E106," ")</f>
        <v xml:space="preserve"> </v>
      </c>
      <c r="F106" s="5" t="str">
        <f>IF(AND('4º Saneamento'!$O106&gt;30%,'4º Saneamento'!F106&gt;='4º Saneamento'!$P106,'4º Saneamento'!F106&lt;='4º Saneamento'!$Q106,COUNT('4º Saneamento'!$C106:$L106)&gt;3,OR('4º Saneamento'!$N106&lt;&gt;'3º Saneamento'!$N106,'4º Saneamento'!$O106&lt;&gt;'3º Saneamento'!$O106,'4º Saneamento'!$P106&lt;&gt;'3º Saneamento'!$P106)),'4º Saneamento'!F106," ")</f>
        <v xml:space="preserve"> </v>
      </c>
      <c r="G106" s="5" t="str">
        <f>IF(AND('4º Saneamento'!$O106&gt;30%,'4º Saneamento'!G106&gt;='4º Saneamento'!$P106,'4º Saneamento'!G106&lt;='4º Saneamento'!$Q106,COUNT('4º Saneamento'!$C106:$L106)&gt;3,OR('4º Saneamento'!$N106&lt;&gt;'3º Saneamento'!$N106,'4º Saneamento'!$O106&lt;&gt;'3º Saneamento'!$O106,'4º Saneamento'!$P106&lt;&gt;'3º Saneamento'!$P106)),'4º Saneamento'!G106," ")</f>
        <v xml:space="preserve"> </v>
      </c>
      <c r="H106" s="5" t="str">
        <f>IF(AND('4º Saneamento'!$O106&gt;30%,'4º Saneamento'!H106&gt;='4º Saneamento'!$P106,'4º Saneamento'!H106&lt;='4º Saneamento'!$Q106,COUNT('4º Saneamento'!$C106:$L106)&gt;3,OR('4º Saneamento'!$N106&lt;&gt;'3º Saneamento'!$N106,'4º Saneamento'!$O106&lt;&gt;'3º Saneamento'!$O106,'4º Saneamento'!$P106&lt;&gt;'3º Saneamento'!$P106)),'4º Saneamento'!H106," ")</f>
        <v xml:space="preserve"> </v>
      </c>
      <c r="I106" s="5" t="str">
        <f>IF(AND('4º Saneamento'!$O106&gt;30%,'4º Saneamento'!I106&gt;='4º Saneamento'!$P106,'4º Saneamento'!I106&lt;='4º Saneamento'!$Q106,COUNT('4º Saneamento'!$C106:$L106)&gt;3,OR('4º Saneamento'!$N106&lt;&gt;'3º Saneamento'!$N106,'4º Saneamento'!$O106&lt;&gt;'3º Saneamento'!$O106,'4º Saneamento'!$P106&lt;&gt;'3º Saneamento'!$P106)),'4º Saneamento'!I106," ")</f>
        <v xml:space="preserve"> </v>
      </c>
      <c r="J106" s="5" t="str">
        <f>IF(AND('4º Saneamento'!$O106&gt;30%,'4º Saneamento'!J106&gt;='4º Saneamento'!$P106,'4º Saneamento'!J106&lt;='4º Saneamento'!$Q106,COUNT('4º Saneamento'!$C106:$L106)&gt;3,OR('4º Saneamento'!$N106&lt;&gt;'3º Saneamento'!$N106,'4º Saneamento'!$O106&lt;&gt;'3º Saneamento'!$O106,'4º Saneamento'!$P106&lt;&gt;'3º Saneamento'!$P106)),'4º Saneamento'!J106," ")</f>
        <v xml:space="preserve"> </v>
      </c>
      <c r="K106" s="5" t="str">
        <f>IF(AND('4º Saneamento'!$O106&gt;30%,'4º Saneamento'!K106&gt;='4º Saneamento'!$P106,'4º Saneamento'!K106&lt;='4º Saneamento'!$Q106,COUNT('4º Saneamento'!$C106:$L106)&gt;3,OR('4º Saneamento'!$N106&lt;&gt;'3º Saneamento'!$N106,'4º Saneamento'!$O106&lt;&gt;'3º Saneamento'!$O106,'4º Saneamento'!$P106&lt;&gt;'3º Saneamento'!$P106)),'4º Saneamento'!K106," ")</f>
        <v xml:space="preserve"> </v>
      </c>
      <c r="L106" s="5" t="str">
        <f>IF(AND('4º Saneamento'!$O106&gt;30%,'4º Saneamento'!L106&gt;='4º Saneamento'!$P106,'4º Saneamento'!L106&lt;='4º Saneamento'!$Q106,COUNT('4º Saneamento'!$C106:$L106)&gt;3,OR('4º Saneamento'!$N106&lt;&gt;'3º Saneamento'!$N106,'4º Saneamento'!$O106&lt;&gt;'3º Saneamento'!$O106,'4º Saneamento'!$P106&lt;&gt;'3º Saneamento'!$P106)),'4º Saneamento'!L106," ")</f>
        <v xml:space="preserve"> </v>
      </c>
      <c r="M106" s="44" t="str">
        <f t="shared" si="10"/>
        <v/>
      </c>
      <c r="N106" s="7" t="str">
        <f t="shared" si="11"/>
        <v/>
      </c>
      <c r="O106" s="8" t="str">
        <f t="shared" si="12"/>
        <v/>
      </c>
      <c r="P106" s="6" t="str">
        <f t="shared" si="13"/>
        <v/>
      </c>
      <c r="Q106" s="5" t="str">
        <f t="shared" si="14"/>
        <v/>
      </c>
    </row>
    <row r="107" spans="1:17" ht="12.75" customHeight="1" x14ac:dyDescent="0.25">
      <c r="A107" s="3" t="str">
        <f>IF('Série original'!$A107&lt;&gt;"",'Série original'!$A107,"")</f>
        <v/>
      </c>
      <c r="B107" s="4" t="str">
        <f>IF('Série original'!$B107&lt;&gt;"",'Série original'!$B107,"")</f>
        <v/>
      </c>
      <c r="C107" s="5" t="str">
        <f>IF(AND('4º Saneamento'!$O107&gt;30%,'4º Saneamento'!C107&gt;='4º Saneamento'!$P107,'4º Saneamento'!C107&lt;='4º Saneamento'!$Q107,COUNT('4º Saneamento'!$C107:$L107)&gt;3,OR('4º Saneamento'!$N107&lt;&gt;'3º Saneamento'!$N107,'4º Saneamento'!$O107&lt;&gt;'3º Saneamento'!$O107,'4º Saneamento'!$P107&lt;&gt;'3º Saneamento'!$P107)),'4º Saneamento'!C107," ")</f>
        <v xml:space="preserve"> </v>
      </c>
      <c r="D107" s="5" t="str">
        <f>IF(AND('4º Saneamento'!$O107&gt;30%,'4º Saneamento'!D107&gt;='4º Saneamento'!$P107,'4º Saneamento'!D107&lt;='4º Saneamento'!$Q107,COUNT('4º Saneamento'!$C107:$L107)&gt;3,OR('4º Saneamento'!$N107&lt;&gt;'3º Saneamento'!$N107,'4º Saneamento'!$O107&lt;&gt;'3º Saneamento'!$O107,'4º Saneamento'!$P107&lt;&gt;'3º Saneamento'!$P107)),'4º Saneamento'!D107," ")</f>
        <v xml:space="preserve"> </v>
      </c>
      <c r="E107" s="5" t="str">
        <f>IF(AND('4º Saneamento'!$O107&gt;30%,'4º Saneamento'!E107&gt;='4º Saneamento'!$P107,'4º Saneamento'!E107&lt;='4º Saneamento'!$Q107,COUNT('4º Saneamento'!$C107:$L107)&gt;3,OR('4º Saneamento'!$N107&lt;&gt;'3º Saneamento'!$N107,'4º Saneamento'!$O107&lt;&gt;'3º Saneamento'!$O107,'4º Saneamento'!$P107&lt;&gt;'3º Saneamento'!$P107)),'4º Saneamento'!E107," ")</f>
        <v xml:space="preserve"> </v>
      </c>
      <c r="F107" s="5" t="str">
        <f>IF(AND('4º Saneamento'!$O107&gt;30%,'4º Saneamento'!F107&gt;='4º Saneamento'!$P107,'4º Saneamento'!F107&lt;='4º Saneamento'!$Q107,COUNT('4º Saneamento'!$C107:$L107)&gt;3,OR('4º Saneamento'!$N107&lt;&gt;'3º Saneamento'!$N107,'4º Saneamento'!$O107&lt;&gt;'3º Saneamento'!$O107,'4º Saneamento'!$P107&lt;&gt;'3º Saneamento'!$P107)),'4º Saneamento'!F107," ")</f>
        <v xml:space="preserve"> </v>
      </c>
      <c r="G107" s="5" t="str">
        <f>IF(AND('4º Saneamento'!$O107&gt;30%,'4º Saneamento'!G107&gt;='4º Saneamento'!$P107,'4º Saneamento'!G107&lt;='4º Saneamento'!$Q107,COUNT('4º Saneamento'!$C107:$L107)&gt;3,OR('4º Saneamento'!$N107&lt;&gt;'3º Saneamento'!$N107,'4º Saneamento'!$O107&lt;&gt;'3º Saneamento'!$O107,'4º Saneamento'!$P107&lt;&gt;'3º Saneamento'!$P107)),'4º Saneamento'!G107," ")</f>
        <v xml:space="preserve"> </v>
      </c>
      <c r="H107" s="5" t="str">
        <f>IF(AND('4º Saneamento'!$O107&gt;30%,'4º Saneamento'!H107&gt;='4º Saneamento'!$P107,'4º Saneamento'!H107&lt;='4º Saneamento'!$Q107,COUNT('4º Saneamento'!$C107:$L107)&gt;3,OR('4º Saneamento'!$N107&lt;&gt;'3º Saneamento'!$N107,'4º Saneamento'!$O107&lt;&gt;'3º Saneamento'!$O107,'4º Saneamento'!$P107&lt;&gt;'3º Saneamento'!$P107)),'4º Saneamento'!H107," ")</f>
        <v xml:space="preserve"> </v>
      </c>
      <c r="I107" s="5" t="str">
        <f>IF(AND('4º Saneamento'!$O107&gt;30%,'4º Saneamento'!I107&gt;='4º Saneamento'!$P107,'4º Saneamento'!I107&lt;='4º Saneamento'!$Q107,COUNT('4º Saneamento'!$C107:$L107)&gt;3,OR('4º Saneamento'!$N107&lt;&gt;'3º Saneamento'!$N107,'4º Saneamento'!$O107&lt;&gt;'3º Saneamento'!$O107,'4º Saneamento'!$P107&lt;&gt;'3º Saneamento'!$P107)),'4º Saneamento'!I107," ")</f>
        <v xml:space="preserve"> </v>
      </c>
      <c r="J107" s="5" t="str">
        <f>IF(AND('4º Saneamento'!$O107&gt;30%,'4º Saneamento'!J107&gt;='4º Saneamento'!$P107,'4º Saneamento'!J107&lt;='4º Saneamento'!$Q107,COUNT('4º Saneamento'!$C107:$L107)&gt;3,OR('4º Saneamento'!$N107&lt;&gt;'3º Saneamento'!$N107,'4º Saneamento'!$O107&lt;&gt;'3º Saneamento'!$O107,'4º Saneamento'!$P107&lt;&gt;'3º Saneamento'!$P107)),'4º Saneamento'!J107," ")</f>
        <v xml:space="preserve"> </v>
      </c>
      <c r="K107" s="5" t="str">
        <f>IF(AND('4º Saneamento'!$O107&gt;30%,'4º Saneamento'!K107&gt;='4º Saneamento'!$P107,'4º Saneamento'!K107&lt;='4º Saneamento'!$Q107,COUNT('4º Saneamento'!$C107:$L107)&gt;3,OR('4º Saneamento'!$N107&lt;&gt;'3º Saneamento'!$N107,'4º Saneamento'!$O107&lt;&gt;'3º Saneamento'!$O107,'4º Saneamento'!$P107&lt;&gt;'3º Saneamento'!$P107)),'4º Saneamento'!K107," ")</f>
        <v xml:space="preserve"> </v>
      </c>
      <c r="L107" s="5" t="str">
        <f>IF(AND('4º Saneamento'!$O107&gt;30%,'4º Saneamento'!L107&gt;='4º Saneamento'!$P107,'4º Saneamento'!L107&lt;='4º Saneamento'!$Q107,COUNT('4º Saneamento'!$C107:$L107)&gt;3,OR('4º Saneamento'!$N107&lt;&gt;'3º Saneamento'!$N107,'4º Saneamento'!$O107&lt;&gt;'3º Saneamento'!$O107,'4º Saneamento'!$P107&lt;&gt;'3º Saneamento'!$P107)),'4º Saneamento'!L107," ")</f>
        <v xml:space="preserve"> </v>
      </c>
      <c r="M107" s="44" t="str">
        <f t="shared" si="10"/>
        <v/>
      </c>
      <c r="N107" s="7" t="str">
        <f t="shared" si="11"/>
        <v/>
      </c>
      <c r="O107" s="8" t="str">
        <f t="shared" si="12"/>
        <v/>
      </c>
      <c r="P107" s="6" t="str">
        <f t="shared" si="13"/>
        <v/>
      </c>
      <c r="Q107" s="5" t="str">
        <f t="shared" si="14"/>
        <v/>
      </c>
    </row>
    <row r="108" spans="1:17" ht="12.75" customHeight="1" x14ac:dyDescent="0.25">
      <c r="A108" s="3" t="str">
        <f>IF('Série original'!$A108&lt;&gt;"",'Série original'!$A108,"")</f>
        <v/>
      </c>
      <c r="B108" s="4" t="str">
        <f>IF('Série original'!$B108&lt;&gt;"",'Série original'!$B108,"")</f>
        <v/>
      </c>
      <c r="C108" s="5" t="str">
        <f>IF(AND('4º Saneamento'!$O108&gt;30%,'4º Saneamento'!C108&gt;='4º Saneamento'!$P108,'4º Saneamento'!C108&lt;='4º Saneamento'!$Q108,COUNT('4º Saneamento'!$C108:$L108)&gt;3,OR('4º Saneamento'!$N108&lt;&gt;'3º Saneamento'!$N108,'4º Saneamento'!$O108&lt;&gt;'3º Saneamento'!$O108,'4º Saneamento'!$P108&lt;&gt;'3º Saneamento'!$P108)),'4º Saneamento'!C108," ")</f>
        <v xml:space="preserve"> </v>
      </c>
      <c r="D108" s="5" t="str">
        <f>IF(AND('4º Saneamento'!$O108&gt;30%,'4º Saneamento'!D108&gt;='4º Saneamento'!$P108,'4º Saneamento'!D108&lt;='4º Saneamento'!$Q108,COUNT('4º Saneamento'!$C108:$L108)&gt;3,OR('4º Saneamento'!$N108&lt;&gt;'3º Saneamento'!$N108,'4º Saneamento'!$O108&lt;&gt;'3º Saneamento'!$O108,'4º Saneamento'!$P108&lt;&gt;'3º Saneamento'!$P108)),'4º Saneamento'!D108," ")</f>
        <v xml:space="preserve"> </v>
      </c>
      <c r="E108" s="5" t="str">
        <f>IF(AND('4º Saneamento'!$O108&gt;30%,'4º Saneamento'!E108&gt;='4º Saneamento'!$P108,'4º Saneamento'!E108&lt;='4º Saneamento'!$Q108,COUNT('4º Saneamento'!$C108:$L108)&gt;3,OR('4º Saneamento'!$N108&lt;&gt;'3º Saneamento'!$N108,'4º Saneamento'!$O108&lt;&gt;'3º Saneamento'!$O108,'4º Saneamento'!$P108&lt;&gt;'3º Saneamento'!$P108)),'4º Saneamento'!E108," ")</f>
        <v xml:space="preserve"> </v>
      </c>
      <c r="F108" s="5" t="str">
        <f>IF(AND('4º Saneamento'!$O108&gt;30%,'4º Saneamento'!F108&gt;='4º Saneamento'!$P108,'4º Saneamento'!F108&lt;='4º Saneamento'!$Q108,COUNT('4º Saneamento'!$C108:$L108)&gt;3,OR('4º Saneamento'!$N108&lt;&gt;'3º Saneamento'!$N108,'4º Saneamento'!$O108&lt;&gt;'3º Saneamento'!$O108,'4º Saneamento'!$P108&lt;&gt;'3º Saneamento'!$P108)),'4º Saneamento'!F108," ")</f>
        <v xml:space="preserve"> </v>
      </c>
      <c r="G108" s="5" t="str">
        <f>IF(AND('4º Saneamento'!$O108&gt;30%,'4º Saneamento'!G108&gt;='4º Saneamento'!$P108,'4º Saneamento'!G108&lt;='4º Saneamento'!$Q108,COUNT('4º Saneamento'!$C108:$L108)&gt;3,OR('4º Saneamento'!$N108&lt;&gt;'3º Saneamento'!$N108,'4º Saneamento'!$O108&lt;&gt;'3º Saneamento'!$O108,'4º Saneamento'!$P108&lt;&gt;'3º Saneamento'!$P108)),'4º Saneamento'!G108," ")</f>
        <v xml:space="preserve"> </v>
      </c>
      <c r="H108" s="5" t="str">
        <f>IF(AND('4º Saneamento'!$O108&gt;30%,'4º Saneamento'!H108&gt;='4º Saneamento'!$P108,'4º Saneamento'!H108&lt;='4º Saneamento'!$Q108,COUNT('4º Saneamento'!$C108:$L108)&gt;3,OR('4º Saneamento'!$N108&lt;&gt;'3º Saneamento'!$N108,'4º Saneamento'!$O108&lt;&gt;'3º Saneamento'!$O108,'4º Saneamento'!$P108&lt;&gt;'3º Saneamento'!$P108)),'4º Saneamento'!H108," ")</f>
        <v xml:space="preserve"> </v>
      </c>
      <c r="I108" s="5" t="str">
        <f>IF(AND('4º Saneamento'!$O108&gt;30%,'4º Saneamento'!I108&gt;='4º Saneamento'!$P108,'4º Saneamento'!I108&lt;='4º Saneamento'!$Q108,COUNT('4º Saneamento'!$C108:$L108)&gt;3,OR('4º Saneamento'!$N108&lt;&gt;'3º Saneamento'!$N108,'4º Saneamento'!$O108&lt;&gt;'3º Saneamento'!$O108,'4º Saneamento'!$P108&lt;&gt;'3º Saneamento'!$P108)),'4º Saneamento'!I108," ")</f>
        <v xml:space="preserve"> </v>
      </c>
      <c r="J108" s="5" t="str">
        <f>IF(AND('4º Saneamento'!$O108&gt;30%,'4º Saneamento'!J108&gt;='4º Saneamento'!$P108,'4º Saneamento'!J108&lt;='4º Saneamento'!$Q108,COUNT('4º Saneamento'!$C108:$L108)&gt;3,OR('4º Saneamento'!$N108&lt;&gt;'3º Saneamento'!$N108,'4º Saneamento'!$O108&lt;&gt;'3º Saneamento'!$O108,'4º Saneamento'!$P108&lt;&gt;'3º Saneamento'!$P108)),'4º Saneamento'!J108," ")</f>
        <v xml:space="preserve"> </v>
      </c>
      <c r="K108" s="5" t="str">
        <f>IF(AND('4º Saneamento'!$O108&gt;30%,'4º Saneamento'!K108&gt;='4º Saneamento'!$P108,'4º Saneamento'!K108&lt;='4º Saneamento'!$Q108,COUNT('4º Saneamento'!$C108:$L108)&gt;3,OR('4º Saneamento'!$N108&lt;&gt;'3º Saneamento'!$N108,'4º Saneamento'!$O108&lt;&gt;'3º Saneamento'!$O108,'4º Saneamento'!$P108&lt;&gt;'3º Saneamento'!$P108)),'4º Saneamento'!K108," ")</f>
        <v xml:space="preserve"> </v>
      </c>
      <c r="L108" s="5" t="str">
        <f>IF(AND('4º Saneamento'!$O108&gt;30%,'4º Saneamento'!L108&gt;='4º Saneamento'!$P108,'4º Saneamento'!L108&lt;='4º Saneamento'!$Q108,COUNT('4º Saneamento'!$C108:$L108)&gt;3,OR('4º Saneamento'!$N108&lt;&gt;'3º Saneamento'!$N108,'4º Saneamento'!$O108&lt;&gt;'3º Saneamento'!$O108,'4º Saneamento'!$P108&lt;&gt;'3º Saneamento'!$P108)),'4º Saneamento'!L108," ")</f>
        <v xml:space="preserve"> </v>
      </c>
      <c r="M108" s="44" t="str">
        <f t="shared" si="10"/>
        <v/>
      </c>
      <c r="N108" s="7" t="str">
        <f t="shared" si="11"/>
        <v/>
      </c>
      <c r="O108" s="8" t="str">
        <f t="shared" si="12"/>
        <v/>
      </c>
      <c r="P108" s="6" t="str">
        <f t="shared" si="13"/>
        <v/>
      </c>
      <c r="Q108" s="5" t="str">
        <f t="shared" si="14"/>
        <v/>
      </c>
    </row>
    <row r="109" spans="1:17" ht="12.75" customHeight="1" x14ac:dyDescent="0.25">
      <c r="A109" s="3" t="str">
        <f>IF('Série original'!$A109&lt;&gt;"",'Série original'!$A109,"")</f>
        <v/>
      </c>
      <c r="B109" s="4" t="str">
        <f>IF('Série original'!$B109&lt;&gt;"",'Série original'!$B109,"")</f>
        <v/>
      </c>
      <c r="C109" s="5" t="str">
        <f>IF(AND('4º Saneamento'!$O109&gt;30%,'4º Saneamento'!C109&gt;='4º Saneamento'!$P109,'4º Saneamento'!C109&lt;='4º Saneamento'!$Q109,COUNT('4º Saneamento'!$C109:$L109)&gt;3,OR('4º Saneamento'!$N109&lt;&gt;'3º Saneamento'!$N109,'4º Saneamento'!$O109&lt;&gt;'3º Saneamento'!$O109,'4º Saneamento'!$P109&lt;&gt;'3º Saneamento'!$P109)),'4º Saneamento'!C109," ")</f>
        <v xml:space="preserve"> </v>
      </c>
      <c r="D109" s="5" t="str">
        <f>IF(AND('4º Saneamento'!$O109&gt;30%,'4º Saneamento'!D109&gt;='4º Saneamento'!$P109,'4º Saneamento'!D109&lt;='4º Saneamento'!$Q109,COUNT('4º Saneamento'!$C109:$L109)&gt;3,OR('4º Saneamento'!$N109&lt;&gt;'3º Saneamento'!$N109,'4º Saneamento'!$O109&lt;&gt;'3º Saneamento'!$O109,'4º Saneamento'!$P109&lt;&gt;'3º Saneamento'!$P109)),'4º Saneamento'!D109," ")</f>
        <v xml:space="preserve"> </v>
      </c>
      <c r="E109" s="5" t="str">
        <f>IF(AND('4º Saneamento'!$O109&gt;30%,'4º Saneamento'!E109&gt;='4º Saneamento'!$P109,'4º Saneamento'!E109&lt;='4º Saneamento'!$Q109,COUNT('4º Saneamento'!$C109:$L109)&gt;3,OR('4º Saneamento'!$N109&lt;&gt;'3º Saneamento'!$N109,'4º Saneamento'!$O109&lt;&gt;'3º Saneamento'!$O109,'4º Saneamento'!$P109&lt;&gt;'3º Saneamento'!$P109)),'4º Saneamento'!E109," ")</f>
        <v xml:space="preserve"> </v>
      </c>
      <c r="F109" s="5" t="str">
        <f>IF(AND('4º Saneamento'!$O109&gt;30%,'4º Saneamento'!F109&gt;='4º Saneamento'!$P109,'4º Saneamento'!F109&lt;='4º Saneamento'!$Q109,COUNT('4º Saneamento'!$C109:$L109)&gt;3,OR('4º Saneamento'!$N109&lt;&gt;'3º Saneamento'!$N109,'4º Saneamento'!$O109&lt;&gt;'3º Saneamento'!$O109,'4º Saneamento'!$P109&lt;&gt;'3º Saneamento'!$P109)),'4º Saneamento'!F109," ")</f>
        <v xml:space="preserve"> </v>
      </c>
      <c r="G109" s="5" t="str">
        <f>IF(AND('4º Saneamento'!$O109&gt;30%,'4º Saneamento'!G109&gt;='4º Saneamento'!$P109,'4º Saneamento'!G109&lt;='4º Saneamento'!$Q109,COUNT('4º Saneamento'!$C109:$L109)&gt;3,OR('4º Saneamento'!$N109&lt;&gt;'3º Saneamento'!$N109,'4º Saneamento'!$O109&lt;&gt;'3º Saneamento'!$O109,'4º Saneamento'!$P109&lt;&gt;'3º Saneamento'!$P109)),'4º Saneamento'!G109," ")</f>
        <v xml:space="preserve"> </v>
      </c>
      <c r="H109" s="5" t="str">
        <f>IF(AND('4º Saneamento'!$O109&gt;30%,'4º Saneamento'!H109&gt;='4º Saneamento'!$P109,'4º Saneamento'!H109&lt;='4º Saneamento'!$Q109,COUNT('4º Saneamento'!$C109:$L109)&gt;3,OR('4º Saneamento'!$N109&lt;&gt;'3º Saneamento'!$N109,'4º Saneamento'!$O109&lt;&gt;'3º Saneamento'!$O109,'4º Saneamento'!$P109&lt;&gt;'3º Saneamento'!$P109)),'4º Saneamento'!H109," ")</f>
        <v xml:space="preserve"> </v>
      </c>
      <c r="I109" s="5" t="str">
        <f>IF(AND('4º Saneamento'!$O109&gt;30%,'4º Saneamento'!I109&gt;='4º Saneamento'!$P109,'4º Saneamento'!I109&lt;='4º Saneamento'!$Q109,COUNT('4º Saneamento'!$C109:$L109)&gt;3,OR('4º Saneamento'!$N109&lt;&gt;'3º Saneamento'!$N109,'4º Saneamento'!$O109&lt;&gt;'3º Saneamento'!$O109,'4º Saneamento'!$P109&lt;&gt;'3º Saneamento'!$P109)),'4º Saneamento'!I109," ")</f>
        <v xml:space="preserve"> </v>
      </c>
      <c r="J109" s="5" t="str">
        <f>IF(AND('4º Saneamento'!$O109&gt;30%,'4º Saneamento'!J109&gt;='4º Saneamento'!$P109,'4º Saneamento'!J109&lt;='4º Saneamento'!$Q109,COUNT('4º Saneamento'!$C109:$L109)&gt;3,OR('4º Saneamento'!$N109&lt;&gt;'3º Saneamento'!$N109,'4º Saneamento'!$O109&lt;&gt;'3º Saneamento'!$O109,'4º Saneamento'!$P109&lt;&gt;'3º Saneamento'!$P109)),'4º Saneamento'!J109," ")</f>
        <v xml:space="preserve"> </v>
      </c>
      <c r="K109" s="5" t="str">
        <f>IF(AND('4º Saneamento'!$O109&gt;30%,'4º Saneamento'!K109&gt;='4º Saneamento'!$P109,'4º Saneamento'!K109&lt;='4º Saneamento'!$Q109,COUNT('4º Saneamento'!$C109:$L109)&gt;3,OR('4º Saneamento'!$N109&lt;&gt;'3º Saneamento'!$N109,'4º Saneamento'!$O109&lt;&gt;'3º Saneamento'!$O109,'4º Saneamento'!$P109&lt;&gt;'3º Saneamento'!$P109)),'4º Saneamento'!K109," ")</f>
        <v xml:space="preserve"> </v>
      </c>
      <c r="L109" s="5" t="str">
        <f>IF(AND('4º Saneamento'!$O109&gt;30%,'4º Saneamento'!L109&gt;='4º Saneamento'!$P109,'4º Saneamento'!L109&lt;='4º Saneamento'!$Q109,COUNT('4º Saneamento'!$C109:$L109)&gt;3,OR('4º Saneamento'!$N109&lt;&gt;'3º Saneamento'!$N109,'4º Saneamento'!$O109&lt;&gt;'3º Saneamento'!$O109,'4º Saneamento'!$P109&lt;&gt;'3º Saneamento'!$P109)),'4º Saneamento'!L109," ")</f>
        <v xml:space="preserve"> </v>
      </c>
      <c r="M109" s="44" t="str">
        <f t="shared" si="10"/>
        <v/>
      </c>
      <c r="N109" s="7" t="str">
        <f t="shared" si="11"/>
        <v/>
      </c>
      <c r="O109" s="8" t="str">
        <f t="shared" si="12"/>
        <v/>
      </c>
      <c r="P109" s="6" t="str">
        <f t="shared" si="13"/>
        <v/>
      </c>
      <c r="Q109" s="5" t="str">
        <f t="shared" si="14"/>
        <v/>
      </c>
    </row>
    <row r="110" spans="1:17" ht="12.75" customHeight="1" x14ac:dyDescent="0.25">
      <c r="A110" s="3" t="str">
        <f>IF('Série original'!$A110&lt;&gt;"",'Série original'!$A110,"")</f>
        <v/>
      </c>
      <c r="B110" s="4" t="str">
        <f>IF('Série original'!$B110&lt;&gt;"",'Série original'!$B110,"")</f>
        <v/>
      </c>
      <c r="C110" s="5" t="str">
        <f>IF(AND('4º Saneamento'!$O110&gt;30%,'4º Saneamento'!C110&gt;='4º Saneamento'!$P110,'4º Saneamento'!C110&lt;='4º Saneamento'!$Q110,COUNT('4º Saneamento'!$C110:$L110)&gt;3,OR('4º Saneamento'!$N110&lt;&gt;'3º Saneamento'!$N110,'4º Saneamento'!$O110&lt;&gt;'3º Saneamento'!$O110,'4º Saneamento'!$P110&lt;&gt;'3º Saneamento'!$P110)),'4º Saneamento'!C110," ")</f>
        <v xml:space="preserve"> </v>
      </c>
      <c r="D110" s="5" t="str">
        <f>IF(AND('4º Saneamento'!$O110&gt;30%,'4º Saneamento'!D110&gt;='4º Saneamento'!$P110,'4º Saneamento'!D110&lt;='4º Saneamento'!$Q110,COUNT('4º Saneamento'!$C110:$L110)&gt;3,OR('4º Saneamento'!$N110&lt;&gt;'3º Saneamento'!$N110,'4º Saneamento'!$O110&lt;&gt;'3º Saneamento'!$O110,'4º Saneamento'!$P110&lt;&gt;'3º Saneamento'!$P110)),'4º Saneamento'!D110," ")</f>
        <v xml:space="preserve"> </v>
      </c>
      <c r="E110" s="5" t="str">
        <f>IF(AND('4º Saneamento'!$O110&gt;30%,'4º Saneamento'!E110&gt;='4º Saneamento'!$P110,'4º Saneamento'!E110&lt;='4º Saneamento'!$Q110,COUNT('4º Saneamento'!$C110:$L110)&gt;3,OR('4º Saneamento'!$N110&lt;&gt;'3º Saneamento'!$N110,'4º Saneamento'!$O110&lt;&gt;'3º Saneamento'!$O110,'4º Saneamento'!$P110&lt;&gt;'3º Saneamento'!$P110)),'4º Saneamento'!E110," ")</f>
        <v xml:space="preserve"> </v>
      </c>
      <c r="F110" s="5" t="str">
        <f>IF(AND('4º Saneamento'!$O110&gt;30%,'4º Saneamento'!F110&gt;='4º Saneamento'!$P110,'4º Saneamento'!F110&lt;='4º Saneamento'!$Q110,COUNT('4º Saneamento'!$C110:$L110)&gt;3,OR('4º Saneamento'!$N110&lt;&gt;'3º Saneamento'!$N110,'4º Saneamento'!$O110&lt;&gt;'3º Saneamento'!$O110,'4º Saneamento'!$P110&lt;&gt;'3º Saneamento'!$P110)),'4º Saneamento'!F110," ")</f>
        <v xml:space="preserve"> </v>
      </c>
      <c r="G110" s="5" t="str">
        <f>IF(AND('4º Saneamento'!$O110&gt;30%,'4º Saneamento'!G110&gt;='4º Saneamento'!$P110,'4º Saneamento'!G110&lt;='4º Saneamento'!$Q110,COUNT('4º Saneamento'!$C110:$L110)&gt;3,OR('4º Saneamento'!$N110&lt;&gt;'3º Saneamento'!$N110,'4º Saneamento'!$O110&lt;&gt;'3º Saneamento'!$O110,'4º Saneamento'!$P110&lt;&gt;'3º Saneamento'!$P110)),'4º Saneamento'!G110," ")</f>
        <v xml:space="preserve"> </v>
      </c>
      <c r="H110" s="5" t="str">
        <f>IF(AND('4º Saneamento'!$O110&gt;30%,'4º Saneamento'!H110&gt;='4º Saneamento'!$P110,'4º Saneamento'!H110&lt;='4º Saneamento'!$Q110,COUNT('4º Saneamento'!$C110:$L110)&gt;3,OR('4º Saneamento'!$N110&lt;&gt;'3º Saneamento'!$N110,'4º Saneamento'!$O110&lt;&gt;'3º Saneamento'!$O110,'4º Saneamento'!$P110&lt;&gt;'3º Saneamento'!$P110)),'4º Saneamento'!H110," ")</f>
        <v xml:space="preserve"> </v>
      </c>
      <c r="I110" s="5" t="str">
        <f>IF(AND('4º Saneamento'!$O110&gt;30%,'4º Saneamento'!I110&gt;='4º Saneamento'!$P110,'4º Saneamento'!I110&lt;='4º Saneamento'!$Q110,COUNT('4º Saneamento'!$C110:$L110)&gt;3,OR('4º Saneamento'!$N110&lt;&gt;'3º Saneamento'!$N110,'4º Saneamento'!$O110&lt;&gt;'3º Saneamento'!$O110,'4º Saneamento'!$P110&lt;&gt;'3º Saneamento'!$P110)),'4º Saneamento'!I110," ")</f>
        <v xml:space="preserve"> </v>
      </c>
      <c r="J110" s="5" t="str">
        <f>IF(AND('4º Saneamento'!$O110&gt;30%,'4º Saneamento'!J110&gt;='4º Saneamento'!$P110,'4º Saneamento'!J110&lt;='4º Saneamento'!$Q110,COUNT('4º Saneamento'!$C110:$L110)&gt;3,OR('4º Saneamento'!$N110&lt;&gt;'3º Saneamento'!$N110,'4º Saneamento'!$O110&lt;&gt;'3º Saneamento'!$O110,'4º Saneamento'!$P110&lt;&gt;'3º Saneamento'!$P110)),'4º Saneamento'!J110," ")</f>
        <v xml:space="preserve"> </v>
      </c>
      <c r="K110" s="5" t="str">
        <f>IF(AND('4º Saneamento'!$O110&gt;30%,'4º Saneamento'!K110&gt;='4º Saneamento'!$P110,'4º Saneamento'!K110&lt;='4º Saneamento'!$Q110,COUNT('4º Saneamento'!$C110:$L110)&gt;3,OR('4º Saneamento'!$N110&lt;&gt;'3º Saneamento'!$N110,'4º Saneamento'!$O110&lt;&gt;'3º Saneamento'!$O110,'4º Saneamento'!$P110&lt;&gt;'3º Saneamento'!$P110)),'4º Saneamento'!K110," ")</f>
        <v xml:space="preserve"> </v>
      </c>
      <c r="L110" s="5" t="str">
        <f>IF(AND('4º Saneamento'!$O110&gt;30%,'4º Saneamento'!L110&gt;='4º Saneamento'!$P110,'4º Saneamento'!L110&lt;='4º Saneamento'!$Q110,COUNT('4º Saneamento'!$C110:$L110)&gt;3,OR('4º Saneamento'!$N110&lt;&gt;'3º Saneamento'!$N110,'4º Saneamento'!$O110&lt;&gt;'3º Saneamento'!$O110,'4º Saneamento'!$P110&lt;&gt;'3º Saneamento'!$P110)),'4º Saneamento'!L110," ")</f>
        <v xml:space="preserve"> </v>
      </c>
      <c r="M110" s="44" t="str">
        <f t="shared" si="10"/>
        <v/>
      </c>
      <c r="N110" s="7" t="str">
        <f t="shared" si="11"/>
        <v/>
      </c>
      <c r="O110" s="8" t="str">
        <f t="shared" si="12"/>
        <v/>
      </c>
      <c r="P110" s="6" t="str">
        <f t="shared" si="13"/>
        <v/>
      </c>
      <c r="Q110" s="5" t="str">
        <f t="shared" si="14"/>
        <v/>
      </c>
    </row>
    <row r="111" spans="1:17" ht="12.75" customHeight="1" x14ac:dyDescent="0.25">
      <c r="A111" s="3" t="str">
        <f>IF('Série original'!$A111&lt;&gt;"",'Série original'!$A111,"")</f>
        <v/>
      </c>
      <c r="B111" s="4" t="str">
        <f>IF('Série original'!$B111&lt;&gt;"",'Série original'!$B111,"")</f>
        <v/>
      </c>
      <c r="C111" s="5" t="str">
        <f>IF(AND('4º Saneamento'!$O111&gt;30%,'4º Saneamento'!C111&gt;='4º Saneamento'!$P111,'4º Saneamento'!C111&lt;='4º Saneamento'!$Q111,COUNT('4º Saneamento'!$C111:$L111)&gt;3,OR('4º Saneamento'!$N111&lt;&gt;'3º Saneamento'!$N111,'4º Saneamento'!$O111&lt;&gt;'3º Saneamento'!$O111,'4º Saneamento'!$P111&lt;&gt;'3º Saneamento'!$P111)),'4º Saneamento'!C111," ")</f>
        <v xml:space="preserve"> </v>
      </c>
      <c r="D111" s="5" t="str">
        <f>IF(AND('4º Saneamento'!$O111&gt;30%,'4º Saneamento'!D111&gt;='4º Saneamento'!$P111,'4º Saneamento'!D111&lt;='4º Saneamento'!$Q111,COUNT('4º Saneamento'!$C111:$L111)&gt;3,OR('4º Saneamento'!$N111&lt;&gt;'3º Saneamento'!$N111,'4º Saneamento'!$O111&lt;&gt;'3º Saneamento'!$O111,'4º Saneamento'!$P111&lt;&gt;'3º Saneamento'!$P111)),'4º Saneamento'!D111," ")</f>
        <v xml:space="preserve"> </v>
      </c>
      <c r="E111" s="5" t="str">
        <f>IF(AND('4º Saneamento'!$O111&gt;30%,'4º Saneamento'!E111&gt;='4º Saneamento'!$P111,'4º Saneamento'!E111&lt;='4º Saneamento'!$Q111,COUNT('4º Saneamento'!$C111:$L111)&gt;3,OR('4º Saneamento'!$N111&lt;&gt;'3º Saneamento'!$N111,'4º Saneamento'!$O111&lt;&gt;'3º Saneamento'!$O111,'4º Saneamento'!$P111&lt;&gt;'3º Saneamento'!$P111)),'4º Saneamento'!E111," ")</f>
        <v xml:space="preserve"> </v>
      </c>
      <c r="F111" s="5" t="str">
        <f>IF(AND('4º Saneamento'!$O111&gt;30%,'4º Saneamento'!F111&gt;='4º Saneamento'!$P111,'4º Saneamento'!F111&lt;='4º Saneamento'!$Q111,COUNT('4º Saneamento'!$C111:$L111)&gt;3,OR('4º Saneamento'!$N111&lt;&gt;'3º Saneamento'!$N111,'4º Saneamento'!$O111&lt;&gt;'3º Saneamento'!$O111,'4º Saneamento'!$P111&lt;&gt;'3º Saneamento'!$P111)),'4º Saneamento'!F111," ")</f>
        <v xml:space="preserve"> </v>
      </c>
      <c r="G111" s="5" t="str">
        <f>IF(AND('4º Saneamento'!$O111&gt;30%,'4º Saneamento'!G111&gt;='4º Saneamento'!$P111,'4º Saneamento'!G111&lt;='4º Saneamento'!$Q111,COUNT('4º Saneamento'!$C111:$L111)&gt;3,OR('4º Saneamento'!$N111&lt;&gt;'3º Saneamento'!$N111,'4º Saneamento'!$O111&lt;&gt;'3º Saneamento'!$O111,'4º Saneamento'!$P111&lt;&gt;'3º Saneamento'!$P111)),'4º Saneamento'!G111," ")</f>
        <v xml:space="preserve"> </v>
      </c>
      <c r="H111" s="5" t="str">
        <f>IF(AND('4º Saneamento'!$O111&gt;30%,'4º Saneamento'!H111&gt;='4º Saneamento'!$P111,'4º Saneamento'!H111&lt;='4º Saneamento'!$Q111,COUNT('4º Saneamento'!$C111:$L111)&gt;3,OR('4º Saneamento'!$N111&lt;&gt;'3º Saneamento'!$N111,'4º Saneamento'!$O111&lt;&gt;'3º Saneamento'!$O111,'4º Saneamento'!$P111&lt;&gt;'3º Saneamento'!$P111)),'4º Saneamento'!H111," ")</f>
        <v xml:space="preserve"> </v>
      </c>
      <c r="I111" s="5" t="str">
        <f>IF(AND('4º Saneamento'!$O111&gt;30%,'4º Saneamento'!I111&gt;='4º Saneamento'!$P111,'4º Saneamento'!I111&lt;='4º Saneamento'!$Q111,COUNT('4º Saneamento'!$C111:$L111)&gt;3,OR('4º Saneamento'!$N111&lt;&gt;'3º Saneamento'!$N111,'4º Saneamento'!$O111&lt;&gt;'3º Saneamento'!$O111,'4º Saneamento'!$P111&lt;&gt;'3º Saneamento'!$P111)),'4º Saneamento'!I111," ")</f>
        <v xml:space="preserve"> </v>
      </c>
      <c r="J111" s="5" t="str">
        <f>IF(AND('4º Saneamento'!$O111&gt;30%,'4º Saneamento'!J111&gt;='4º Saneamento'!$P111,'4º Saneamento'!J111&lt;='4º Saneamento'!$Q111,COUNT('4º Saneamento'!$C111:$L111)&gt;3,OR('4º Saneamento'!$N111&lt;&gt;'3º Saneamento'!$N111,'4º Saneamento'!$O111&lt;&gt;'3º Saneamento'!$O111,'4º Saneamento'!$P111&lt;&gt;'3º Saneamento'!$P111)),'4º Saneamento'!J111," ")</f>
        <v xml:space="preserve"> </v>
      </c>
      <c r="K111" s="5" t="str">
        <f>IF(AND('4º Saneamento'!$O111&gt;30%,'4º Saneamento'!K111&gt;='4º Saneamento'!$P111,'4º Saneamento'!K111&lt;='4º Saneamento'!$Q111,COUNT('4º Saneamento'!$C111:$L111)&gt;3,OR('4º Saneamento'!$N111&lt;&gt;'3º Saneamento'!$N111,'4º Saneamento'!$O111&lt;&gt;'3º Saneamento'!$O111,'4º Saneamento'!$P111&lt;&gt;'3º Saneamento'!$P111)),'4º Saneamento'!K111," ")</f>
        <v xml:space="preserve"> </v>
      </c>
      <c r="L111" s="5" t="str">
        <f>IF(AND('4º Saneamento'!$O111&gt;30%,'4º Saneamento'!L111&gt;='4º Saneamento'!$P111,'4º Saneamento'!L111&lt;='4º Saneamento'!$Q111,COUNT('4º Saneamento'!$C111:$L111)&gt;3,OR('4º Saneamento'!$N111&lt;&gt;'3º Saneamento'!$N111,'4º Saneamento'!$O111&lt;&gt;'3º Saneamento'!$O111,'4º Saneamento'!$P111&lt;&gt;'3º Saneamento'!$P111)),'4º Saneamento'!L111," ")</f>
        <v xml:space="preserve"> </v>
      </c>
      <c r="M111" s="44" t="str">
        <f t="shared" si="10"/>
        <v/>
      </c>
      <c r="N111" s="7" t="str">
        <f t="shared" si="11"/>
        <v/>
      </c>
      <c r="O111" s="8" t="str">
        <f t="shared" si="12"/>
        <v/>
      </c>
      <c r="P111" s="6" t="str">
        <f t="shared" si="13"/>
        <v/>
      </c>
      <c r="Q111" s="5" t="str">
        <f t="shared" si="14"/>
        <v/>
      </c>
    </row>
    <row r="112" spans="1:17" ht="12.75" customHeight="1" x14ac:dyDescent="0.25">
      <c r="A112" s="3" t="str">
        <f>IF('Série original'!$A112&lt;&gt;"",'Série original'!$A112,"")</f>
        <v/>
      </c>
      <c r="B112" s="4" t="str">
        <f>IF('Série original'!$B112&lt;&gt;"",'Série original'!$B112,"")</f>
        <v/>
      </c>
      <c r="C112" s="5" t="str">
        <f>IF(AND('4º Saneamento'!$O112&gt;30%,'4º Saneamento'!C112&gt;='4º Saneamento'!$P112,'4º Saneamento'!C112&lt;='4º Saneamento'!$Q112,COUNT('4º Saneamento'!$C112:$L112)&gt;3,OR('4º Saneamento'!$N112&lt;&gt;'3º Saneamento'!$N112,'4º Saneamento'!$O112&lt;&gt;'3º Saneamento'!$O112,'4º Saneamento'!$P112&lt;&gt;'3º Saneamento'!$P112)),'4º Saneamento'!C112," ")</f>
        <v xml:space="preserve"> </v>
      </c>
      <c r="D112" s="5" t="str">
        <f>IF(AND('4º Saneamento'!$O112&gt;30%,'4º Saneamento'!D112&gt;='4º Saneamento'!$P112,'4º Saneamento'!D112&lt;='4º Saneamento'!$Q112,COUNT('4º Saneamento'!$C112:$L112)&gt;3,OR('4º Saneamento'!$N112&lt;&gt;'3º Saneamento'!$N112,'4º Saneamento'!$O112&lt;&gt;'3º Saneamento'!$O112,'4º Saneamento'!$P112&lt;&gt;'3º Saneamento'!$P112)),'4º Saneamento'!D112," ")</f>
        <v xml:space="preserve"> </v>
      </c>
      <c r="E112" s="5" t="str">
        <f>IF(AND('4º Saneamento'!$O112&gt;30%,'4º Saneamento'!E112&gt;='4º Saneamento'!$P112,'4º Saneamento'!E112&lt;='4º Saneamento'!$Q112,COUNT('4º Saneamento'!$C112:$L112)&gt;3,OR('4º Saneamento'!$N112&lt;&gt;'3º Saneamento'!$N112,'4º Saneamento'!$O112&lt;&gt;'3º Saneamento'!$O112,'4º Saneamento'!$P112&lt;&gt;'3º Saneamento'!$P112)),'4º Saneamento'!E112," ")</f>
        <v xml:space="preserve"> </v>
      </c>
      <c r="F112" s="5" t="str">
        <f>IF(AND('4º Saneamento'!$O112&gt;30%,'4º Saneamento'!F112&gt;='4º Saneamento'!$P112,'4º Saneamento'!F112&lt;='4º Saneamento'!$Q112,COUNT('4º Saneamento'!$C112:$L112)&gt;3,OR('4º Saneamento'!$N112&lt;&gt;'3º Saneamento'!$N112,'4º Saneamento'!$O112&lt;&gt;'3º Saneamento'!$O112,'4º Saneamento'!$P112&lt;&gt;'3º Saneamento'!$P112)),'4º Saneamento'!F112," ")</f>
        <v xml:space="preserve"> </v>
      </c>
      <c r="G112" s="5" t="str">
        <f>IF(AND('4º Saneamento'!$O112&gt;30%,'4º Saneamento'!G112&gt;='4º Saneamento'!$P112,'4º Saneamento'!G112&lt;='4º Saneamento'!$Q112,COUNT('4º Saneamento'!$C112:$L112)&gt;3,OR('4º Saneamento'!$N112&lt;&gt;'3º Saneamento'!$N112,'4º Saneamento'!$O112&lt;&gt;'3º Saneamento'!$O112,'4º Saneamento'!$P112&lt;&gt;'3º Saneamento'!$P112)),'4º Saneamento'!G112," ")</f>
        <v xml:space="preserve"> </v>
      </c>
      <c r="H112" s="5" t="str">
        <f>IF(AND('4º Saneamento'!$O112&gt;30%,'4º Saneamento'!H112&gt;='4º Saneamento'!$P112,'4º Saneamento'!H112&lt;='4º Saneamento'!$Q112,COUNT('4º Saneamento'!$C112:$L112)&gt;3,OR('4º Saneamento'!$N112&lt;&gt;'3º Saneamento'!$N112,'4º Saneamento'!$O112&lt;&gt;'3º Saneamento'!$O112,'4º Saneamento'!$P112&lt;&gt;'3º Saneamento'!$P112)),'4º Saneamento'!H112," ")</f>
        <v xml:space="preserve"> </v>
      </c>
      <c r="I112" s="5" t="str">
        <f>IF(AND('4º Saneamento'!$O112&gt;30%,'4º Saneamento'!I112&gt;='4º Saneamento'!$P112,'4º Saneamento'!I112&lt;='4º Saneamento'!$Q112,COUNT('4º Saneamento'!$C112:$L112)&gt;3,OR('4º Saneamento'!$N112&lt;&gt;'3º Saneamento'!$N112,'4º Saneamento'!$O112&lt;&gt;'3º Saneamento'!$O112,'4º Saneamento'!$P112&lt;&gt;'3º Saneamento'!$P112)),'4º Saneamento'!I112," ")</f>
        <v xml:space="preserve"> </v>
      </c>
      <c r="J112" s="5" t="str">
        <f>IF(AND('4º Saneamento'!$O112&gt;30%,'4º Saneamento'!J112&gt;='4º Saneamento'!$P112,'4º Saneamento'!J112&lt;='4º Saneamento'!$Q112,COUNT('4º Saneamento'!$C112:$L112)&gt;3,OR('4º Saneamento'!$N112&lt;&gt;'3º Saneamento'!$N112,'4º Saneamento'!$O112&lt;&gt;'3º Saneamento'!$O112,'4º Saneamento'!$P112&lt;&gt;'3º Saneamento'!$P112)),'4º Saneamento'!J112," ")</f>
        <v xml:space="preserve"> </v>
      </c>
      <c r="K112" s="5" t="str">
        <f>IF(AND('4º Saneamento'!$O112&gt;30%,'4º Saneamento'!K112&gt;='4º Saneamento'!$P112,'4º Saneamento'!K112&lt;='4º Saneamento'!$Q112,COUNT('4º Saneamento'!$C112:$L112)&gt;3,OR('4º Saneamento'!$N112&lt;&gt;'3º Saneamento'!$N112,'4º Saneamento'!$O112&lt;&gt;'3º Saneamento'!$O112,'4º Saneamento'!$P112&lt;&gt;'3º Saneamento'!$P112)),'4º Saneamento'!K112," ")</f>
        <v xml:space="preserve"> </v>
      </c>
      <c r="L112" s="5" t="str">
        <f>IF(AND('4º Saneamento'!$O112&gt;30%,'4º Saneamento'!L112&gt;='4º Saneamento'!$P112,'4º Saneamento'!L112&lt;='4º Saneamento'!$Q112,COUNT('4º Saneamento'!$C112:$L112)&gt;3,OR('4º Saneamento'!$N112&lt;&gt;'3º Saneamento'!$N112,'4º Saneamento'!$O112&lt;&gt;'3º Saneamento'!$O112,'4º Saneamento'!$P112&lt;&gt;'3º Saneamento'!$P112)),'4º Saneamento'!L112," ")</f>
        <v xml:space="preserve"> </v>
      </c>
      <c r="M112" s="44" t="str">
        <f t="shared" si="10"/>
        <v/>
      </c>
      <c r="N112" s="7" t="str">
        <f t="shared" si="11"/>
        <v/>
      </c>
      <c r="O112" s="8" t="str">
        <f t="shared" si="12"/>
        <v/>
      </c>
      <c r="P112" s="6" t="str">
        <f t="shared" si="13"/>
        <v/>
      </c>
      <c r="Q112" s="5" t="str">
        <f t="shared" si="14"/>
        <v/>
      </c>
    </row>
    <row r="113" spans="1:17" ht="12.75" customHeight="1" x14ac:dyDescent="0.25">
      <c r="A113" s="3" t="str">
        <f>IF('Série original'!$A113&lt;&gt;"",'Série original'!$A113,"")</f>
        <v/>
      </c>
      <c r="B113" s="4" t="str">
        <f>IF('Série original'!$B113&lt;&gt;"",'Série original'!$B113,"")</f>
        <v/>
      </c>
      <c r="C113" s="5" t="str">
        <f>IF(AND('4º Saneamento'!$O113&gt;30%,'4º Saneamento'!C113&gt;='4º Saneamento'!$P113,'4º Saneamento'!C113&lt;='4º Saneamento'!$Q113,COUNT('4º Saneamento'!$C113:$L113)&gt;3,OR('4º Saneamento'!$N113&lt;&gt;'3º Saneamento'!$N113,'4º Saneamento'!$O113&lt;&gt;'3º Saneamento'!$O113,'4º Saneamento'!$P113&lt;&gt;'3º Saneamento'!$P113)),'4º Saneamento'!C113," ")</f>
        <v xml:space="preserve"> </v>
      </c>
      <c r="D113" s="5" t="str">
        <f>IF(AND('4º Saneamento'!$O113&gt;30%,'4º Saneamento'!D113&gt;='4º Saneamento'!$P113,'4º Saneamento'!D113&lt;='4º Saneamento'!$Q113,COUNT('4º Saneamento'!$C113:$L113)&gt;3,OR('4º Saneamento'!$N113&lt;&gt;'3º Saneamento'!$N113,'4º Saneamento'!$O113&lt;&gt;'3º Saneamento'!$O113,'4º Saneamento'!$P113&lt;&gt;'3º Saneamento'!$P113)),'4º Saneamento'!D113," ")</f>
        <v xml:space="preserve"> </v>
      </c>
      <c r="E113" s="5" t="str">
        <f>IF(AND('4º Saneamento'!$O113&gt;30%,'4º Saneamento'!E113&gt;='4º Saneamento'!$P113,'4º Saneamento'!E113&lt;='4º Saneamento'!$Q113,COUNT('4º Saneamento'!$C113:$L113)&gt;3,OR('4º Saneamento'!$N113&lt;&gt;'3º Saneamento'!$N113,'4º Saneamento'!$O113&lt;&gt;'3º Saneamento'!$O113,'4º Saneamento'!$P113&lt;&gt;'3º Saneamento'!$P113)),'4º Saneamento'!E113," ")</f>
        <v xml:space="preserve"> </v>
      </c>
      <c r="F113" s="5" t="str">
        <f>IF(AND('4º Saneamento'!$O113&gt;30%,'4º Saneamento'!F113&gt;='4º Saneamento'!$P113,'4º Saneamento'!F113&lt;='4º Saneamento'!$Q113,COUNT('4º Saneamento'!$C113:$L113)&gt;3,OR('4º Saneamento'!$N113&lt;&gt;'3º Saneamento'!$N113,'4º Saneamento'!$O113&lt;&gt;'3º Saneamento'!$O113,'4º Saneamento'!$P113&lt;&gt;'3º Saneamento'!$P113)),'4º Saneamento'!F113," ")</f>
        <v xml:space="preserve"> </v>
      </c>
      <c r="G113" s="5" t="str">
        <f>IF(AND('4º Saneamento'!$O113&gt;30%,'4º Saneamento'!G113&gt;='4º Saneamento'!$P113,'4º Saneamento'!G113&lt;='4º Saneamento'!$Q113,COUNT('4º Saneamento'!$C113:$L113)&gt;3,OR('4º Saneamento'!$N113&lt;&gt;'3º Saneamento'!$N113,'4º Saneamento'!$O113&lt;&gt;'3º Saneamento'!$O113,'4º Saneamento'!$P113&lt;&gt;'3º Saneamento'!$P113)),'4º Saneamento'!G113," ")</f>
        <v xml:space="preserve"> </v>
      </c>
      <c r="H113" s="5" t="str">
        <f>IF(AND('4º Saneamento'!$O113&gt;30%,'4º Saneamento'!H113&gt;='4º Saneamento'!$P113,'4º Saneamento'!H113&lt;='4º Saneamento'!$Q113,COUNT('4º Saneamento'!$C113:$L113)&gt;3,OR('4º Saneamento'!$N113&lt;&gt;'3º Saneamento'!$N113,'4º Saneamento'!$O113&lt;&gt;'3º Saneamento'!$O113,'4º Saneamento'!$P113&lt;&gt;'3º Saneamento'!$P113)),'4º Saneamento'!H113," ")</f>
        <v xml:space="preserve"> </v>
      </c>
      <c r="I113" s="5" t="str">
        <f>IF(AND('4º Saneamento'!$O113&gt;30%,'4º Saneamento'!I113&gt;='4º Saneamento'!$P113,'4º Saneamento'!I113&lt;='4º Saneamento'!$Q113,COUNT('4º Saneamento'!$C113:$L113)&gt;3,OR('4º Saneamento'!$N113&lt;&gt;'3º Saneamento'!$N113,'4º Saneamento'!$O113&lt;&gt;'3º Saneamento'!$O113,'4º Saneamento'!$P113&lt;&gt;'3º Saneamento'!$P113)),'4º Saneamento'!I113," ")</f>
        <v xml:space="preserve"> </v>
      </c>
      <c r="J113" s="5" t="str">
        <f>IF(AND('4º Saneamento'!$O113&gt;30%,'4º Saneamento'!J113&gt;='4º Saneamento'!$P113,'4º Saneamento'!J113&lt;='4º Saneamento'!$Q113,COUNT('4º Saneamento'!$C113:$L113)&gt;3,OR('4º Saneamento'!$N113&lt;&gt;'3º Saneamento'!$N113,'4º Saneamento'!$O113&lt;&gt;'3º Saneamento'!$O113,'4º Saneamento'!$P113&lt;&gt;'3º Saneamento'!$P113)),'4º Saneamento'!J113," ")</f>
        <v xml:space="preserve"> </v>
      </c>
      <c r="K113" s="5" t="str">
        <f>IF(AND('4º Saneamento'!$O113&gt;30%,'4º Saneamento'!K113&gt;='4º Saneamento'!$P113,'4º Saneamento'!K113&lt;='4º Saneamento'!$Q113,COUNT('4º Saneamento'!$C113:$L113)&gt;3,OR('4º Saneamento'!$N113&lt;&gt;'3º Saneamento'!$N113,'4º Saneamento'!$O113&lt;&gt;'3º Saneamento'!$O113,'4º Saneamento'!$P113&lt;&gt;'3º Saneamento'!$P113)),'4º Saneamento'!K113," ")</f>
        <v xml:space="preserve"> </v>
      </c>
      <c r="L113" s="5" t="str">
        <f>IF(AND('4º Saneamento'!$O113&gt;30%,'4º Saneamento'!L113&gt;='4º Saneamento'!$P113,'4º Saneamento'!L113&lt;='4º Saneamento'!$Q113,COUNT('4º Saneamento'!$C113:$L113)&gt;3,OR('4º Saneamento'!$N113&lt;&gt;'3º Saneamento'!$N113,'4º Saneamento'!$O113&lt;&gt;'3º Saneamento'!$O113,'4º Saneamento'!$P113&lt;&gt;'3º Saneamento'!$P113)),'4º Saneamento'!L113," ")</f>
        <v xml:space="preserve"> </v>
      </c>
      <c r="M113" s="44" t="str">
        <f t="shared" si="10"/>
        <v/>
      </c>
      <c r="N113" s="7" t="str">
        <f t="shared" si="11"/>
        <v/>
      </c>
      <c r="O113" s="8" t="str">
        <f t="shared" si="12"/>
        <v/>
      </c>
      <c r="P113" s="6" t="str">
        <f t="shared" si="13"/>
        <v/>
      </c>
      <c r="Q113" s="5" t="str">
        <f t="shared" si="14"/>
        <v/>
      </c>
    </row>
    <row r="114" spans="1:17" ht="12.75" customHeight="1" x14ac:dyDescent="0.25">
      <c r="A114" s="3" t="str">
        <f>IF('Série original'!$A114&lt;&gt;"",'Série original'!$A114,"")</f>
        <v/>
      </c>
      <c r="B114" s="4" t="str">
        <f>IF('Série original'!$B114&lt;&gt;"",'Série original'!$B114,"")</f>
        <v/>
      </c>
      <c r="C114" s="5" t="str">
        <f>IF(AND('4º Saneamento'!$O114&gt;30%,'4º Saneamento'!C114&gt;='4º Saneamento'!$P114,'4º Saneamento'!C114&lt;='4º Saneamento'!$Q114,COUNT('4º Saneamento'!$C114:$L114)&gt;3,OR('4º Saneamento'!$N114&lt;&gt;'3º Saneamento'!$N114,'4º Saneamento'!$O114&lt;&gt;'3º Saneamento'!$O114,'4º Saneamento'!$P114&lt;&gt;'3º Saneamento'!$P114)),'4º Saneamento'!C114," ")</f>
        <v xml:space="preserve"> </v>
      </c>
      <c r="D114" s="5" t="str">
        <f>IF(AND('4º Saneamento'!$O114&gt;30%,'4º Saneamento'!D114&gt;='4º Saneamento'!$P114,'4º Saneamento'!D114&lt;='4º Saneamento'!$Q114,COUNT('4º Saneamento'!$C114:$L114)&gt;3,OR('4º Saneamento'!$N114&lt;&gt;'3º Saneamento'!$N114,'4º Saneamento'!$O114&lt;&gt;'3º Saneamento'!$O114,'4º Saneamento'!$P114&lt;&gt;'3º Saneamento'!$P114)),'4º Saneamento'!D114," ")</f>
        <v xml:space="preserve"> </v>
      </c>
      <c r="E114" s="5" t="str">
        <f>IF(AND('4º Saneamento'!$O114&gt;30%,'4º Saneamento'!E114&gt;='4º Saneamento'!$P114,'4º Saneamento'!E114&lt;='4º Saneamento'!$Q114,COUNT('4º Saneamento'!$C114:$L114)&gt;3,OR('4º Saneamento'!$N114&lt;&gt;'3º Saneamento'!$N114,'4º Saneamento'!$O114&lt;&gt;'3º Saneamento'!$O114,'4º Saneamento'!$P114&lt;&gt;'3º Saneamento'!$P114)),'4º Saneamento'!E114," ")</f>
        <v xml:space="preserve"> </v>
      </c>
      <c r="F114" s="5" t="str">
        <f>IF(AND('4º Saneamento'!$O114&gt;30%,'4º Saneamento'!F114&gt;='4º Saneamento'!$P114,'4º Saneamento'!F114&lt;='4º Saneamento'!$Q114,COUNT('4º Saneamento'!$C114:$L114)&gt;3,OR('4º Saneamento'!$N114&lt;&gt;'3º Saneamento'!$N114,'4º Saneamento'!$O114&lt;&gt;'3º Saneamento'!$O114,'4º Saneamento'!$P114&lt;&gt;'3º Saneamento'!$P114)),'4º Saneamento'!F114," ")</f>
        <v xml:space="preserve"> </v>
      </c>
      <c r="G114" s="5" t="str">
        <f>IF(AND('4º Saneamento'!$O114&gt;30%,'4º Saneamento'!G114&gt;='4º Saneamento'!$P114,'4º Saneamento'!G114&lt;='4º Saneamento'!$Q114,COUNT('4º Saneamento'!$C114:$L114)&gt;3,OR('4º Saneamento'!$N114&lt;&gt;'3º Saneamento'!$N114,'4º Saneamento'!$O114&lt;&gt;'3º Saneamento'!$O114,'4º Saneamento'!$P114&lt;&gt;'3º Saneamento'!$P114)),'4º Saneamento'!G114," ")</f>
        <v xml:space="preserve"> </v>
      </c>
      <c r="H114" s="5" t="str">
        <f>IF(AND('4º Saneamento'!$O114&gt;30%,'4º Saneamento'!H114&gt;='4º Saneamento'!$P114,'4º Saneamento'!H114&lt;='4º Saneamento'!$Q114,COUNT('4º Saneamento'!$C114:$L114)&gt;3,OR('4º Saneamento'!$N114&lt;&gt;'3º Saneamento'!$N114,'4º Saneamento'!$O114&lt;&gt;'3º Saneamento'!$O114,'4º Saneamento'!$P114&lt;&gt;'3º Saneamento'!$P114)),'4º Saneamento'!H114," ")</f>
        <v xml:space="preserve"> </v>
      </c>
      <c r="I114" s="5" t="str">
        <f>IF(AND('4º Saneamento'!$O114&gt;30%,'4º Saneamento'!I114&gt;='4º Saneamento'!$P114,'4º Saneamento'!I114&lt;='4º Saneamento'!$Q114,COUNT('4º Saneamento'!$C114:$L114)&gt;3,OR('4º Saneamento'!$N114&lt;&gt;'3º Saneamento'!$N114,'4º Saneamento'!$O114&lt;&gt;'3º Saneamento'!$O114,'4º Saneamento'!$P114&lt;&gt;'3º Saneamento'!$P114)),'4º Saneamento'!I114," ")</f>
        <v xml:space="preserve"> </v>
      </c>
      <c r="J114" s="5" t="str">
        <f>IF(AND('4º Saneamento'!$O114&gt;30%,'4º Saneamento'!J114&gt;='4º Saneamento'!$P114,'4º Saneamento'!J114&lt;='4º Saneamento'!$Q114,COUNT('4º Saneamento'!$C114:$L114)&gt;3,OR('4º Saneamento'!$N114&lt;&gt;'3º Saneamento'!$N114,'4º Saneamento'!$O114&lt;&gt;'3º Saneamento'!$O114,'4º Saneamento'!$P114&lt;&gt;'3º Saneamento'!$P114)),'4º Saneamento'!J114," ")</f>
        <v xml:space="preserve"> </v>
      </c>
      <c r="K114" s="5" t="str">
        <f>IF(AND('4º Saneamento'!$O114&gt;30%,'4º Saneamento'!K114&gt;='4º Saneamento'!$P114,'4º Saneamento'!K114&lt;='4º Saneamento'!$Q114,COUNT('4º Saneamento'!$C114:$L114)&gt;3,OR('4º Saneamento'!$N114&lt;&gt;'3º Saneamento'!$N114,'4º Saneamento'!$O114&lt;&gt;'3º Saneamento'!$O114,'4º Saneamento'!$P114&lt;&gt;'3º Saneamento'!$P114)),'4º Saneamento'!K114," ")</f>
        <v xml:space="preserve"> </v>
      </c>
      <c r="L114" s="5" t="str">
        <f>IF(AND('4º Saneamento'!$O114&gt;30%,'4º Saneamento'!L114&gt;='4º Saneamento'!$P114,'4º Saneamento'!L114&lt;='4º Saneamento'!$Q114,COUNT('4º Saneamento'!$C114:$L114)&gt;3,OR('4º Saneamento'!$N114&lt;&gt;'3º Saneamento'!$N114,'4º Saneamento'!$O114&lt;&gt;'3º Saneamento'!$O114,'4º Saneamento'!$P114&lt;&gt;'3º Saneamento'!$P114)),'4º Saneamento'!L114," ")</f>
        <v xml:space="preserve"> </v>
      </c>
      <c r="M114" s="44" t="str">
        <f t="shared" si="10"/>
        <v/>
      </c>
      <c r="N114" s="7" t="str">
        <f t="shared" si="11"/>
        <v/>
      </c>
      <c r="O114" s="8" t="str">
        <f t="shared" si="12"/>
        <v/>
      </c>
      <c r="P114" s="6" t="str">
        <f t="shared" si="13"/>
        <v/>
      </c>
      <c r="Q114" s="5" t="str">
        <f t="shared" si="14"/>
        <v/>
      </c>
    </row>
    <row r="115" spans="1:17" ht="12.75" customHeight="1" x14ac:dyDescent="0.25">
      <c r="A115" s="3" t="str">
        <f>IF('Série original'!$A115&lt;&gt;"",'Série original'!$A115,"")</f>
        <v/>
      </c>
      <c r="B115" s="4" t="str">
        <f>IF('Série original'!$B115&lt;&gt;"",'Série original'!$B115,"")</f>
        <v/>
      </c>
      <c r="C115" s="5" t="str">
        <f>IF(AND('4º Saneamento'!$O115&gt;30%,'4º Saneamento'!C115&gt;='4º Saneamento'!$P115,'4º Saneamento'!C115&lt;='4º Saneamento'!$Q115,COUNT('4º Saneamento'!$C115:$L115)&gt;3,OR('4º Saneamento'!$N115&lt;&gt;'3º Saneamento'!$N115,'4º Saneamento'!$O115&lt;&gt;'3º Saneamento'!$O115,'4º Saneamento'!$P115&lt;&gt;'3º Saneamento'!$P115)),'4º Saneamento'!C115," ")</f>
        <v xml:space="preserve"> </v>
      </c>
      <c r="D115" s="5" t="str">
        <f>IF(AND('4º Saneamento'!$O115&gt;30%,'4º Saneamento'!D115&gt;='4º Saneamento'!$P115,'4º Saneamento'!D115&lt;='4º Saneamento'!$Q115,COUNT('4º Saneamento'!$C115:$L115)&gt;3,OR('4º Saneamento'!$N115&lt;&gt;'3º Saneamento'!$N115,'4º Saneamento'!$O115&lt;&gt;'3º Saneamento'!$O115,'4º Saneamento'!$P115&lt;&gt;'3º Saneamento'!$P115)),'4º Saneamento'!D115," ")</f>
        <v xml:space="preserve"> </v>
      </c>
      <c r="E115" s="5" t="str">
        <f>IF(AND('4º Saneamento'!$O115&gt;30%,'4º Saneamento'!E115&gt;='4º Saneamento'!$P115,'4º Saneamento'!E115&lt;='4º Saneamento'!$Q115,COUNT('4º Saneamento'!$C115:$L115)&gt;3,OR('4º Saneamento'!$N115&lt;&gt;'3º Saneamento'!$N115,'4º Saneamento'!$O115&lt;&gt;'3º Saneamento'!$O115,'4º Saneamento'!$P115&lt;&gt;'3º Saneamento'!$P115)),'4º Saneamento'!E115," ")</f>
        <v xml:space="preserve"> </v>
      </c>
      <c r="F115" s="5" t="str">
        <f>IF(AND('4º Saneamento'!$O115&gt;30%,'4º Saneamento'!F115&gt;='4º Saneamento'!$P115,'4º Saneamento'!F115&lt;='4º Saneamento'!$Q115,COUNT('4º Saneamento'!$C115:$L115)&gt;3,OR('4º Saneamento'!$N115&lt;&gt;'3º Saneamento'!$N115,'4º Saneamento'!$O115&lt;&gt;'3º Saneamento'!$O115,'4º Saneamento'!$P115&lt;&gt;'3º Saneamento'!$P115)),'4º Saneamento'!F115," ")</f>
        <v xml:space="preserve"> </v>
      </c>
      <c r="G115" s="5" t="str">
        <f>IF(AND('4º Saneamento'!$O115&gt;30%,'4º Saneamento'!G115&gt;='4º Saneamento'!$P115,'4º Saneamento'!G115&lt;='4º Saneamento'!$Q115,COUNT('4º Saneamento'!$C115:$L115)&gt;3,OR('4º Saneamento'!$N115&lt;&gt;'3º Saneamento'!$N115,'4º Saneamento'!$O115&lt;&gt;'3º Saneamento'!$O115,'4º Saneamento'!$P115&lt;&gt;'3º Saneamento'!$P115)),'4º Saneamento'!G115," ")</f>
        <v xml:space="preserve"> </v>
      </c>
      <c r="H115" s="5" t="str">
        <f>IF(AND('4º Saneamento'!$O115&gt;30%,'4º Saneamento'!H115&gt;='4º Saneamento'!$P115,'4º Saneamento'!H115&lt;='4º Saneamento'!$Q115,COUNT('4º Saneamento'!$C115:$L115)&gt;3,OR('4º Saneamento'!$N115&lt;&gt;'3º Saneamento'!$N115,'4º Saneamento'!$O115&lt;&gt;'3º Saneamento'!$O115,'4º Saneamento'!$P115&lt;&gt;'3º Saneamento'!$P115)),'4º Saneamento'!H115," ")</f>
        <v xml:space="preserve"> </v>
      </c>
      <c r="I115" s="5" t="str">
        <f>IF(AND('4º Saneamento'!$O115&gt;30%,'4º Saneamento'!I115&gt;='4º Saneamento'!$P115,'4º Saneamento'!I115&lt;='4º Saneamento'!$Q115,COUNT('4º Saneamento'!$C115:$L115)&gt;3,OR('4º Saneamento'!$N115&lt;&gt;'3º Saneamento'!$N115,'4º Saneamento'!$O115&lt;&gt;'3º Saneamento'!$O115,'4º Saneamento'!$P115&lt;&gt;'3º Saneamento'!$P115)),'4º Saneamento'!I115," ")</f>
        <v xml:space="preserve"> </v>
      </c>
      <c r="J115" s="5" t="str">
        <f>IF(AND('4º Saneamento'!$O115&gt;30%,'4º Saneamento'!J115&gt;='4º Saneamento'!$P115,'4º Saneamento'!J115&lt;='4º Saneamento'!$Q115,COUNT('4º Saneamento'!$C115:$L115)&gt;3,OR('4º Saneamento'!$N115&lt;&gt;'3º Saneamento'!$N115,'4º Saneamento'!$O115&lt;&gt;'3º Saneamento'!$O115,'4º Saneamento'!$P115&lt;&gt;'3º Saneamento'!$P115)),'4º Saneamento'!J115," ")</f>
        <v xml:space="preserve"> </v>
      </c>
      <c r="K115" s="5" t="str">
        <f>IF(AND('4º Saneamento'!$O115&gt;30%,'4º Saneamento'!K115&gt;='4º Saneamento'!$P115,'4º Saneamento'!K115&lt;='4º Saneamento'!$Q115,COUNT('4º Saneamento'!$C115:$L115)&gt;3,OR('4º Saneamento'!$N115&lt;&gt;'3º Saneamento'!$N115,'4º Saneamento'!$O115&lt;&gt;'3º Saneamento'!$O115,'4º Saneamento'!$P115&lt;&gt;'3º Saneamento'!$P115)),'4º Saneamento'!K115," ")</f>
        <v xml:space="preserve"> </v>
      </c>
      <c r="L115" s="5" t="str">
        <f>IF(AND('4º Saneamento'!$O115&gt;30%,'4º Saneamento'!L115&gt;='4º Saneamento'!$P115,'4º Saneamento'!L115&lt;='4º Saneamento'!$Q115,COUNT('4º Saneamento'!$C115:$L115)&gt;3,OR('4º Saneamento'!$N115&lt;&gt;'3º Saneamento'!$N115,'4º Saneamento'!$O115&lt;&gt;'3º Saneamento'!$O115,'4º Saneamento'!$P115&lt;&gt;'3º Saneamento'!$P115)),'4º Saneamento'!L115," ")</f>
        <v xml:space="preserve"> </v>
      </c>
      <c r="M115" s="44" t="str">
        <f t="shared" si="10"/>
        <v/>
      </c>
      <c r="N115" s="7" t="str">
        <f t="shared" si="11"/>
        <v/>
      </c>
      <c r="O115" s="8" t="str">
        <f t="shared" si="12"/>
        <v/>
      </c>
      <c r="P115" s="6" t="str">
        <f t="shared" si="13"/>
        <v/>
      </c>
      <c r="Q115" s="5" t="str">
        <f t="shared" si="14"/>
        <v/>
      </c>
    </row>
    <row r="116" spans="1:17" ht="12.75" customHeight="1" x14ac:dyDescent="0.25">
      <c r="A116" s="3" t="str">
        <f>IF('Série original'!$A116&lt;&gt;"",'Série original'!$A116,"")</f>
        <v/>
      </c>
      <c r="B116" s="4" t="str">
        <f>IF('Série original'!$B116&lt;&gt;"",'Série original'!$B116,"")</f>
        <v/>
      </c>
      <c r="C116" s="5" t="str">
        <f>IF(AND('4º Saneamento'!$O116&gt;30%,'4º Saneamento'!C116&gt;='4º Saneamento'!$P116,'4º Saneamento'!C116&lt;='4º Saneamento'!$Q116,COUNT('4º Saneamento'!$C116:$L116)&gt;3,OR('4º Saneamento'!$N116&lt;&gt;'3º Saneamento'!$N116,'4º Saneamento'!$O116&lt;&gt;'3º Saneamento'!$O116,'4º Saneamento'!$P116&lt;&gt;'3º Saneamento'!$P116)),'4º Saneamento'!C116," ")</f>
        <v xml:space="preserve"> </v>
      </c>
      <c r="D116" s="5" t="str">
        <f>IF(AND('4º Saneamento'!$O116&gt;30%,'4º Saneamento'!D116&gt;='4º Saneamento'!$P116,'4º Saneamento'!D116&lt;='4º Saneamento'!$Q116,COUNT('4º Saneamento'!$C116:$L116)&gt;3,OR('4º Saneamento'!$N116&lt;&gt;'3º Saneamento'!$N116,'4º Saneamento'!$O116&lt;&gt;'3º Saneamento'!$O116,'4º Saneamento'!$P116&lt;&gt;'3º Saneamento'!$P116)),'4º Saneamento'!D116," ")</f>
        <v xml:space="preserve"> </v>
      </c>
      <c r="E116" s="5" t="str">
        <f>IF(AND('4º Saneamento'!$O116&gt;30%,'4º Saneamento'!E116&gt;='4º Saneamento'!$P116,'4º Saneamento'!E116&lt;='4º Saneamento'!$Q116,COUNT('4º Saneamento'!$C116:$L116)&gt;3,OR('4º Saneamento'!$N116&lt;&gt;'3º Saneamento'!$N116,'4º Saneamento'!$O116&lt;&gt;'3º Saneamento'!$O116,'4º Saneamento'!$P116&lt;&gt;'3º Saneamento'!$P116)),'4º Saneamento'!E116," ")</f>
        <v xml:space="preserve"> </v>
      </c>
      <c r="F116" s="5" t="str">
        <f>IF(AND('4º Saneamento'!$O116&gt;30%,'4º Saneamento'!F116&gt;='4º Saneamento'!$P116,'4º Saneamento'!F116&lt;='4º Saneamento'!$Q116,COUNT('4º Saneamento'!$C116:$L116)&gt;3,OR('4º Saneamento'!$N116&lt;&gt;'3º Saneamento'!$N116,'4º Saneamento'!$O116&lt;&gt;'3º Saneamento'!$O116,'4º Saneamento'!$P116&lt;&gt;'3º Saneamento'!$P116)),'4º Saneamento'!F116," ")</f>
        <v xml:space="preserve"> </v>
      </c>
      <c r="G116" s="5" t="str">
        <f>IF(AND('4º Saneamento'!$O116&gt;30%,'4º Saneamento'!G116&gt;='4º Saneamento'!$P116,'4º Saneamento'!G116&lt;='4º Saneamento'!$Q116,COUNT('4º Saneamento'!$C116:$L116)&gt;3,OR('4º Saneamento'!$N116&lt;&gt;'3º Saneamento'!$N116,'4º Saneamento'!$O116&lt;&gt;'3º Saneamento'!$O116,'4º Saneamento'!$P116&lt;&gt;'3º Saneamento'!$P116)),'4º Saneamento'!G116," ")</f>
        <v xml:space="preserve"> </v>
      </c>
      <c r="H116" s="5" t="str">
        <f>IF(AND('4º Saneamento'!$O116&gt;30%,'4º Saneamento'!H116&gt;='4º Saneamento'!$P116,'4º Saneamento'!H116&lt;='4º Saneamento'!$Q116,COUNT('4º Saneamento'!$C116:$L116)&gt;3,OR('4º Saneamento'!$N116&lt;&gt;'3º Saneamento'!$N116,'4º Saneamento'!$O116&lt;&gt;'3º Saneamento'!$O116,'4º Saneamento'!$P116&lt;&gt;'3º Saneamento'!$P116)),'4º Saneamento'!H116," ")</f>
        <v xml:space="preserve"> </v>
      </c>
      <c r="I116" s="5" t="str">
        <f>IF(AND('4º Saneamento'!$O116&gt;30%,'4º Saneamento'!I116&gt;='4º Saneamento'!$P116,'4º Saneamento'!I116&lt;='4º Saneamento'!$Q116,COUNT('4º Saneamento'!$C116:$L116)&gt;3,OR('4º Saneamento'!$N116&lt;&gt;'3º Saneamento'!$N116,'4º Saneamento'!$O116&lt;&gt;'3º Saneamento'!$O116,'4º Saneamento'!$P116&lt;&gt;'3º Saneamento'!$P116)),'4º Saneamento'!I116," ")</f>
        <v xml:space="preserve"> </v>
      </c>
      <c r="J116" s="5" t="str">
        <f>IF(AND('4º Saneamento'!$O116&gt;30%,'4º Saneamento'!J116&gt;='4º Saneamento'!$P116,'4º Saneamento'!J116&lt;='4º Saneamento'!$Q116,COUNT('4º Saneamento'!$C116:$L116)&gt;3,OR('4º Saneamento'!$N116&lt;&gt;'3º Saneamento'!$N116,'4º Saneamento'!$O116&lt;&gt;'3º Saneamento'!$O116,'4º Saneamento'!$P116&lt;&gt;'3º Saneamento'!$P116)),'4º Saneamento'!J116," ")</f>
        <v xml:space="preserve"> </v>
      </c>
      <c r="K116" s="5" t="str">
        <f>IF(AND('4º Saneamento'!$O116&gt;30%,'4º Saneamento'!K116&gt;='4º Saneamento'!$P116,'4º Saneamento'!K116&lt;='4º Saneamento'!$Q116,COUNT('4º Saneamento'!$C116:$L116)&gt;3,OR('4º Saneamento'!$N116&lt;&gt;'3º Saneamento'!$N116,'4º Saneamento'!$O116&lt;&gt;'3º Saneamento'!$O116,'4º Saneamento'!$P116&lt;&gt;'3º Saneamento'!$P116)),'4º Saneamento'!K116," ")</f>
        <v xml:space="preserve"> </v>
      </c>
      <c r="L116" s="5" t="str">
        <f>IF(AND('4º Saneamento'!$O116&gt;30%,'4º Saneamento'!L116&gt;='4º Saneamento'!$P116,'4º Saneamento'!L116&lt;='4º Saneamento'!$Q116,COUNT('4º Saneamento'!$C116:$L116)&gt;3,OR('4º Saneamento'!$N116&lt;&gt;'3º Saneamento'!$N116,'4º Saneamento'!$O116&lt;&gt;'3º Saneamento'!$O116,'4º Saneamento'!$P116&lt;&gt;'3º Saneamento'!$P116)),'4º Saneamento'!L116," ")</f>
        <v xml:space="preserve"> </v>
      </c>
      <c r="M116" s="44" t="str">
        <f t="shared" si="10"/>
        <v/>
      </c>
      <c r="N116" s="7" t="str">
        <f t="shared" si="11"/>
        <v/>
      </c>
      <c r="O116" s="8" t="str">
        <f t="shared" si="12"/>
        <v/>
      </c>
      <c r="P116" s="6" t="str">
        <f t="shared" si="13"/>
        <v/>
      </c>
      <c r="Q116" s="5" t="str">
        <f t="shared" si="14"/>
        <v/>
      </c>
    </row>
    <row r="117" spans="1:17" ht="12.75" customHeight="1" x14ac:dyDescent="0.25">
      <c r="A117" s="3" t="str">
        <f>IF('Série original'!$A117&lt;&gt;"",'Série original'!$A117,"")</f>
        <v/>
      </c>
      <c r="B117" s="4" t="str">
        <f>IF('Série original'!$B117&lt;&gt;"",'Série original'!$B117,"")</f>
        <v/>
      </c>
      <c r="C117" s="5" t="str">
        <f>IF(AND('4º Saneamento'!$O117&gt;30%,'4º Saneamento'!C117&gt;='4º Saneamento'!$P117,'4º Saneamento'!C117&lt;='4º Saneamento'!$Q117,COUNT('4º Saneamento'!$C117:$L117)&gt;3,OR('4º Saneamento'!$N117&lt;&gt;'3º Saneamento'!$N117,'4º Saneamento'!$O117&lt;&gt;'3º Saneamento'!$O117,'4º Saneamento'!$P117&lt;&gt;'3º Saneamento'!$P117)),'4º Saneamento'!C117," ")</f>
        <v xml:space="preserve"> </v>
      </c>
      <c r="D117" s="5" t="str">
        <f>IF(AND('4º Saneamento'!$O117&gt;30%,'4º Saneamento'!D117&gt;='4º Saneamento'!$P117,'4º Saneamento'!D117&lt;='4º Saneamento'!$Q117,COUNT('4º Saneamento'!$C117:$L117)&gt;3,OR('4º Saneamento'!$N117&lt;&gt;'3º Saneamento'!$N117,'4º Saneamento'!$O117&lt;&gt;'3º Saneamento'!$O117,'4º Saneamento'!$P117&lt;&gt;'3º Saneamento'!$P117)),'4º Saneamento'!D117," ")</f>
        <v xml:space="preserve"> </v>
      </c>
      <c r="E117" s="5" t="str">
        <f>IF(AND('4º Saneamento'!$O117&gt;30%,'4º Saneamento'!E117&gt;='4º Saneamento'!$P117,'4º Saneamento'!E117&lt;='4º Saneamento'!$Q117,COUNT('4º Saneamento'!$C117:$L117)&gt;3,OR('4º Saneamento'!$N117&lt;&gt;'3º Saneamento'!$N117,'4º Saneamento'!$O117&lt;&gt;'3º Saneamento'!$O117,'4º Saneamento'!$P117&lt;&gt;'3º Saneamento'!$P117)),'4º Saneamento'!E117," ")</f>
        <v xml:space="preserve"> </v>
      </c>
      <c r="F117" s="5" t="str">
        <f>IF(AND('4º Saneamento'!$O117&gt;30%,'4º Saneamento'!F117&gt;='4º Saneamento'!$P117,'4º Saneamento'!F117&lt;='4º Saneamento'!$Q117,COUNT('4º Saneamento'!$C117:$L117)&gt;3,OR('4º Saneamento'!$N117&lt;&gt;'3º Saneamento'!$N117,'4º Saneamento'!$O117&lt;&gt;'3º Saneamento'!$O117,'4º Saneamento'!$P117&lt;&gt;'3º Saneamento'!$P117)),'4º Saneamento'!F117," ")</f>
        <v xml:space="preserve"> </v>
      </c>
      <c r="G117" s="5" t="str">
        <f>IF(AND('4º Saneamento'!$O117&gt;30%,'4º Saneamento'!G117&gt;='4º Saneamento'!$P117,'4º Saneamento'!G117&lt;='4º Saneamento'!$Q117,COUNT('4º Saneamento'!$C117:$L117)&gt;3,OR('4º Saneamento'!$N117&lt;&gt;'3º Saneamento'!$N117,'4º Saneamento'!$O117&lt;&gt;'3º Saneamento'!$O117,'4º Saneamento'!$P117&lt;&gt;'3º Saneamento'!$P117)),'4º Saneamento'!G117," ")</f>
        <v xml:space="preserve"> </v>
      </c>
      <c r="H117" s="5" t="str">
        <f>IF(AND('4º Saneamento'!$O117&gt;30%,'4º Saneamento'!H117&gt;='4º Saneamento'!$P117,'4º Saneamento'!H117&lt;='4º Saneamento'!$Q117,COUNT('4º Saneamento'!$C117:$L117)&gt;3,OR('4º Saneamento'!$N117&lt;&gt;'3º Saneamento'!$N117,'4º Saneamento'!$O117&lt;&gt;'3º Saneamento'!$O117,'4º Saneamento'!$P117&lt;&gt;'3º Saneamento'!$P117)),'4º Saneamento'!H117," ")</f>
        <v xml:space="preserve"> </v>
      </c>
      <c r="I117" s="5" t="str">
        <f>IF(AND('4º Saneamento'!$O117&gt;30%,'4º Saneamento'!I117&gt;='4º Saneamento'!$P117,'4º Saneamento'!I117&lt;='4º Saneamento'!$Q117,COUNT('4º Saneamento'!$C117:$L117)&gt;3,OR('4º Saneamento'!$N117&lt;&gt;'3º Saneamento'!$N117,'4º Saneamento'!$O117&lt;&gt;'3º Saneamento'!$O117,'4º Saneamento'!$P117&lt;&gt;'3º Saneamento'!$P117)),'4º Saneamento'!I117," ")</f>
        <v xml:space="preserve"> </v>
      </c>
      <c r="J117" s="5" t="str">
        <f>IF(AND('4º Saneamento'!$O117&gt;30%,'4º Saneamento'!J117&gt;='4º Saneamento'!$P117,'4º Saneamento'!J117&lt;='4º Saneamento'!$Q117,COUNT('4º Saneamento'!$C117:$L117)&gt;3,OR('4º Saneamento'!$N117&lt;&gt;'3º Saneamento'!$N117,'4º Saneamento'!$O117&lt;&gt;'3º Saneamento'!$O117,'4º Saneamento'!$P117&lt;&gt;'3º Saneamento'!$P117)),'4º Saneamento'!J117," ")</f>
        <v xml:space="preserve"> </v>
      </c>
      <c r="K117" s="5" t="str">
        <f>IF(AND('4º Saneamento'!$O117&gt;30%,'4º Saneamento'!K117&gt;='4º Saneamento'!$P117,'4º Saneamento'!K117&lt;='4º Saneamento'!$Q117,COUNT('4º Saneamento'!$C117:$L117)&gt;3,OR('4º Saneamento'!$N117&lt;&gt;'3º Saneamento'!$N117,'4º Saneamento'!$O117&lt;&gt;'3º Saneamento'!$O117,'4º Saneamento'!$P117&lt;&gt;'3º Saneamento'!$P117)),'4º Saneamento'!K117," ")</f>
        <v xml:space="preserve"> </v>
      </c>
      <c r="L117" s="5" t="str">
        <f>IF(AND('4º Saneamento'!$O117&gt;30%,'4º Saneamento'!L117&gt;='4º Saneamento'!$P117,'4º Saneamento'!L117&lt;='4º Saneamento'!$Q117,COUNT('4º Saneamento'!$C117:$L117)&gt;3,OR('4º Saneamento'!$N117&lt;&gt;'3º Saneamento'!$N117,'4º Saneamento'!$O117&lt;&gt;'3º Saneamento'!$O117,'4º Saneamento'!$P117&lt;&gt;'3º Saneamento'!$P117)),'4º Saneamento'!L117," ")</f>
        <v xml:space="preserve"> </v>
      </c>
      <c r="M117" s="44" t="str">
        <f t="shared" si="10"/>
        <v/>
      </c>
      <c r="N117" s="7" t="str">
        <f t="shared" si="11"/>
        <v/>
      </c>
      <c r="O117" s="8" t="str">
        <f t="shared" si="12"/>
        <v/>
      </c>
      <c r="P117" s="6" t="str">
        <f t="shared" si="13"/>
        <v/>
      </c>
      <c r="Q117" s="5" t="str">
        <f t="shared" si="14"/>
        <v/>
      </c>
    </row>
    <row r="118" spans="1:17" ht="12.75" customHeight="1" x14ac:dyDescent="0.25">
      <c r="A118" s="3" t="str">
        <f>IF('Série original'!$A118&lt;&gt;"",'Série original'!$A118,"")</f>
        <v/>
      </c>
      <c r="B118" s="4" t="str">
        <f>IF('Série original'!$B118&lt;&gt;"",'Série original'!$B118,"")</f>
        <v/>
      </c>
      <c r="C118" s="5" t="str">
        <f>IF(AND('4º Saneamento'!$O118&gt;30%,'4º Saneamento'!C118&gt;='4º Saneamento'!$P118,'4º Saneamento'!C118&lt;='4º Saneamento'!$Q118,COUNT('4º Saneamento'!$C118:$L118)&gt;3,OR('4º Saneamento'!$N118&lt;&gt;'3º Saneamento'!$N118,'4º Saneamento'!$O118&lt;&gt;'3º Saneamento'!$O118,'4º Saneamento'!$P118&lt;&gt;'3º Saneamento'!$P118)),'4º Saneamento'!C118," ")</f>
        <v xml:space="preserve"> </v>
      </c>
      <c r="D118" s="5" t="str">
        <f>IF(AND('4º Saneamento'!$O118&gt;30%,'4º Saneamento'!D118&gt;='4º Saneamento'!$P118,'4º Saneamento'!D118&lt;='4º Saneamento'!$Q118,COUNT('4º Saneamento'!$C118:$L118)&gt;3,OR('4º Saneamento'!$N118&lt;&gt;'3º Saneamento'!$N118,'4º Saneamento'!$O118&lt;&gt;'3º Saneamento'!$O118,'4º Saneamento'!$P118&lt;&gt;'3º Saneamento'!$P118)),'4º Saneamento'!D118," ")</f>
        <v xml:space="preserve"> </v>
      </c>
      <c r="E118" s="5" t="str">
        <f>IF(AND('4º Saneamento'!$O118&gt;30%,'4º Saneamento'!E118&gt;='4º Saneamento'!$P118,'4º Saneamento'!E118&lt;='4º Saneamento'!$Q118,COUNT('4º Saneamento'!$C118:$L118)&gt;3,OR('4º Saneamento'!$N118&lt;&gt;'3º Saneamento'!$N118,'4º Saneamento'!$O118&lt;&gt;'3º Saneamento'!$O118,'4º Saneamento'!$P118&lt;&gt;'3º Saneamento'!$P118)),'4º Saneamento'!E118," ")</f>
        <v xml:space="preserve"> </v>
      </c>
      <c r="F118" s="5" t="str">
        <f>IF(AND('4º Saneamento'!$O118&gt;30%,'4º Saneamento'!F118&gt;='4º Saneamento'!$P118,'4º Saneamento'!F118&lt;='4º Saneamento'!$Q118,COUNT('4º Saneamento'!$C118:$L118)&gt;3,OR('4º Saneamento'!$N118&lt;&gt;'3º Saneamento'!$N118,'4º Saneamento'!$O118&lt;&gt;'3º Saneamento'!$O118,'4º Saneamento'!$P118&lt;&gt;'3º Saneamento'!$P118)),'4º Saneamento'!F118," ")</f>
        <v xml:space="preserve"> </v>
      </c>
      <c r="G118" s="5" t="str">
        <f>IF(AND('4º Saneamento'!$O118&gt;30%,'4º Saneamento'!G118&gt;='4º Saneamento'!$P118,'4º Saneamento'!G118&lt;='4º Saneamento'!$Q118,COUNT('4º Saneamento'!$C118:$L118)&gt;3,OR('4º Saneamento'!$N118&lt;&gt;'3º Saneamento'!$N118,'4º Saneamento'!$O118&lt;&gt;'3º Saneamento'!$O118,'4º Saneamento'!$P118&lt;&gt;'3º Saneamento'!$P118)),'4º Saneamento'!G118," ")</f>
        <v xml:space="preserve"> </v>
      </c>
      <c r="H118" s="5" t="str">
        <f>IF(AND('4º Saneamento'!$O118&gt;30%,'4º Saneamento'!H118&gt;='4º Saneamento'!$P118,'4º Saneamento'!H118&lt;='4º Saneamento'!$Q118,COUNT('4º Saneamento'!$C118:$L118)&gt;3,OR('4º Saneamento'!$N118&lt;&gt;'3º Saneamento'!$N118,'4º Saneamento'!$O118&lt;&gt;'3º Saneamento'!$O118,'4º Saneamento'!$P118&lt;&gt;'3º Saneamento'!$P118)),'4º Saneamento'!H118," ")</f>
        <v xml:space="preserve"> </v>
      </c>
      <c r="I118" s="5" t="str">
        <f>IF(AND('4º Saneamento'!$O118&gt;30%,'4º Saneamento'!I118&gt;='4º Saneamento'!$P118,'4º Saneamento'!I118&lt;='4º Saneamento'!$Q118,COUNT('4º Saneamento'!$C118:$L118)&gt;3,OR('4º Saneamento'!$N118&lt;&gt;'3º Saneamento'!$N118,'4º Saneamento'!$O118&lt;&gt;'3º Saneamento'!$O118,'4º Saneamento'!$P118&lt;&gt;'3º Saneamento'!$P118)),'4º Saneamento'!I118," ")</f>
        <v xml:space="preserve"> </v>
      </c>
      <c r="J118" s="5" t="str">
        <f>IF(AND('4º Saneamento'!$O118&gt;30%,'4º Saneamento'!J118&gt;='4º Saneamento'!$P118,'4º Saneamento'!J118&lt;='4º Saneamento'!$Q118,COUNT('4º Saneamento'!$C118:$L118)&gt;3,OR('4º Saneamento'!$N118&lt;&gt;'3º Saneamento'!$N118,'4º Saneamento'!$O118&lt;&gt;'3º Saneamento'!$O118,'4º Saneamento'!$P118&lt;&gt;'3º Saneamento'!$P118)),'4º Saneamento'!J118," ")</f>
        <v xml:space="preserve"> </v>
      </c>
      <c r="K118" s="5" t="str">
        <f>IF(AND('4º Saneamento'!$O118&gt;30%,'4º Saneamento'!K118&gt;='4º Saneamento'!$P118,'4º Saneamento'!K118&lt;='4º Saneamento'!$Q118,COUNT('4º Saneamento'!$C118:$L118)&gt;3,OR('4º Saneamento'!$N118&lt;&gt;'3º Saneamento'!$N118,'4º Saneamento'!$O118&lt;&gt;'3º Saneamento'!$O118,'4º Saneamento'!$P118&lt;&gt;'3º Saneamento'!$P118)),'4º Saneamento'!K118," ")</f>
        <v xml:space="preserve"> </v>
      </c>
      <c r="L118" s="5" t="str">
        <f>IF(AND('4º Saneamento'!$O118&gt;30%,'4º Saneamento'!L118&gt;='4º Saneamento'!$P118,'4º Saneamento'!L118&lt;='4º Saneamento'!$Q118,COUNT('4º Saneamento'!$C118:$L118)&gt;3,OR('4º Saneamento'!$N118&lt;&gt;'3º Saneamento'!$N118,'4º Saneamento'!$O118&lt;&gt;'3º Saneamento'!$O118,'4º Saneamento'!$P118&lt;&gt;'3º Saneamento'!$P118)),'4º Saneamento'!L118," ")</f>
        <v xml:space="preserve"> </v>
      </c>
      <c r="M118" s="44" t="str">
        <f t="shared" ref="M118:M181" si="15">IFERROR(AVERAGE(C118:L118),"")</f>
        <v/>
      </c>
      <c r="N118" s="7" t="str">
        <f t="shared" ref="N118:N181" si="16">IFERROR(STDEV(C118:L118),"")</f>
        <v/>
      </c>
      <c r="O118" s="8" t="str">
        <f t="shared" ref="O118:O181" si="17">IFERROR(STDEV(C118:L118)/AVERAGE(C118:L118),"")</f>
        <v/>
      </c>
      <c r="P118" s="6" t="str">
        <f t="shared" ref="P118:P181" si="18">IFERROR(M118-N118,"")</f>
        <v/>
      </c>
      <c r="Q118" s="5" t="str">
        <f t="shared" ref="Q118:Q181" si="19">IFERROR(M118+N118,"")</f>
        <v/>
      </c>
    </row>
    <row r="119" spans="1:17" ht="12.75" customHeight="1" x14ac:dyDescent="0.25">
      <c r="A119" s="3" t="str">
        <f>IF('Série original'!$A119&lt;&gt;"",'Série original'!$A119,"")</f>
        <v/>
      </c>
      <c r="B119" s="4" t="str">
        <f>IF('Série original'!$B119&lt;&gt;"",'Série original'!$B119,"")</f>
        <v/>
      </c>
      <c r="C119" s="5" t="str">
        <f>IF(AND('4º Saneamento'!$O119&gt;30%,'4º Saneamento'!C119&gt;='4º Saneamento'!$P119,'4º Saneamento'!C119&lt;='4º Saneamento'!$Q119,COUNT('4º Saneamento'!$C119:$L119)&gt;3,OR('4º Saneamento'!$N119&lt;&gt;'3º Saneamento'!$N119,'4º Saneamento'!$O119&lt;&gt;'3º Saneamento'!$O119,'4º Saneamento'!$P119&lt;&gt;'3º Saneamento'!$P119)),'4º Saneamento'!C119," ")</f>
        <v xml:space="preserve"> </v>
      </c>
      <c r="D119" s="5" t="str">
        <f>IF(AND('4º Saneamento'!$O119&gt;30%,'4º Saneamento'!D119&gt;='4º Saneamento'!$P119,'4º Saneamento'!D119&lt;='4º Saneamento'!$Q119,COUNT('4º Saneamento'!$C119:$L119)&gt;3,OR('4º Saneamento'!$N119&lt;&gt;'3º Saneamento'!$N119,'4º Saneamento'!$O119&lt;&gt;'3º Saneamento'!$O119,'4º Saneamento'!$P119&lt;&gt;'3º Saneamento'!$P119)),'4º Saneamento'!D119," ")</f>
        <v xml:space="preserve"> </v>
      </c>
      <c r="E119" s="5" t="str">
        <f>IF(AND('4º Saneamento'!$O119&gt;30%,'4º Saneamento'!E119&gt;='4º Saneamento'!$P119,'4º Saneamento'!E119&lt;='4º Saneamento'!$Q119,COUNT('4º Saneamento'!$C119:$L119)&gt;3,OR('4º Saneamento'!$N119&lt;&gt;'3º Saneamento'!$N119,'4º Saneamento'!$O119&lt;&gt;'3º Saneamento'!$O119,'4º Saneamento'!$P119&lt;&gt;'3º Saneamento'!$P119)),'4º Saneamento'!E119," ")</f>
        <v xml:space="preserve"> </v>
      </c>
      <c r="F119" s="5" t="str">
        <f>IF(AND('4º Saneamento'!$O119&gt;30%,'4º Saneamento'!F119&gt;='4º Saneamento'!$P119,'4º Saneamento'!F119&lt;='4º Saneamento'!$Q119,COUNT('4º Saneamento'!$C119:$L119)&gt;3,OR('4º Saneamento'!$N119&lt;&gt;'3º Saneamento'!$N119,'4º Saneamento'!$O119&lt;&gt;'3º Saneamento'!$O119,'4º Saneamento'!$P119&lt;&gt;'3º Saneamento'!$P119)),'4º Saneamento'!F119," ")</f>
        <v xml:space="preserve"> </v>
      </c>
      <c r="G119" s="5" t="str">
        <f>IF(AND('4º Saneamento'!$O119&gt;30%,'4º Saneamento'!G119&gt;='4º Saneamento'!$P119,'4º Saneamento'!G119&lt;='4º Saneamento'!$Q119,COUNT('4º Saneamento'!$C119:$L119)&gt;3,OR('4º Saneamento'!$N119&lt;&gt;'3º Saneamento'!$N119,'4º Saneamento'!$O119&lt;&gt;'3º Saneamento'!$O119,'4º Saneamento'!$P119&lt;&gt;'3º Saneamento'!$P119)),'4º Saneamento'!G119," ")</f>
        <v xml:space="preserve"> </v>
      </c>
      <c r="H119" s="5" t="str">
        <f>IF(AND('4º Saneamento'!$O119&gt;30%,'4º Saneamento'!H119&gt;='4º Saneamento'!$P119,'4º Saneamento'!H119&lt;='4º Saneamento'!$Q119,COUNT('4º Saneamento'!$C119:$L119)&gt;3,OR('4º Saneamento'!$N119&lt;&gt;'3º Saneamento'!$N119,'4º Saneamento'!$O119&lt;&gt;'3º Saneamento'!$O119,'4º Saneamento'!$P119&lt;&gt;'3º Saneamento'!$P119)),'4º Saneamento'!H119," ")</f>
        <v xml:space="preserve"> </v>
      </c>
      <c r="I119" s="5" t="str">
        <f>IF(AND('4º Saneamento'!$O119&gt;30%,'4º Saneamento'!I119&gt;='4º Saneamento'!$P119,'4º Saneamento'!I119&lt;='4º Saneamento'!$Q119,COUNT('4º Saneamento'!$C119:$L119)&gt;3,OR('4º Saneamento'!$N119&lt;&gt;'3º Saneamento'!$N119,'4º Saneamento'!$O119&lt;&gt;'3º Saneamento'!$O119,'4º Saneamento'!$P119&lt;&gt;'3º Saneamento'!$P119)),'4º Saneamento'!I119," ")</f>
        <v xml:space="preserve"> </v>
      </c>
      <c r="J119" s="5" t="str">
        <f>IF(AND('4º Saneamento'!$O119&gt;30%,'4º Saneamento'!J119&gt;='4º Saneamento'!$P119,'4º Saneamento'!J119&lt;='4º Saneamento'!$Q119,COUNT('4º Saneamento'!$C119:$L119)&gt;3,OR('4º Saneamento'!$N119&lt;&gt;'3º Saneamento'!$N119,'4º Saneamento'!$O119&lt;&gt;'3º Saneamento'!$O119,'4º Saneamento'!$P119&lt;&gt;'3º Saneamento'!$P119)),'4º Saneamento'!J119," ")</f>
        <v xml:space="preserve"> </v>
      </c>
      <c r="K119" s="5" t="str">
        <f>IF(AND('4º Saneamento'!$O119&gt;30%,'4º Saneamento'!K119&gt;='4º Saneamento'!$P119,'4º Saneamento'!K119&lt;='4º Saneamento'!$Q119,COUNT('4º Saneamento'!$C119:$L119)&gt;3,OR('4º Saneamento'!$N119&lt;&gt;'3º Saneamento'!$N119,'4º Saneamento'!$O119&lt;&gt;'3º Saneamento'!$O119,'4º Saneamento'!$P119&lt;&gt;'3º Saneamento'!$P119)),'4º Saneamento'!K119," ")</f>
        <v xml:space="preserve"> </v>
      </c>
      <c r="L119" s="5" t="str">
        <f>IF(AND('4º Saneamento'!$O119&gt;30%,'4º Saneamento'!L119&gt;='4º Saneamento'!$P119,'4º Saneamento'!L119&lt;='4º Saneamento'!$Q119,COUNT('4º Saneamento'!$C119:$L119)&gt;3,OR('4º Saneamento'!$N119&lt;&gt;'3º Saneamento'!$N119,'4º Saneamento'!$O119&lt;&gt;'3º Saneamento'!$O119,'4º Saneamento'!$P119&lt;&gt;'3º Saneamento'!$P119)),'4º Saneamento'!L119," ")</f>
        <v xml:space="preserve"> </v>
      </c>
      <c r="M119" s="44" t="str">
        <f t="shared" si="15"/>
        <v/>
      </c>
      <c r="N119" s="7" t="str">
        <f t="shared" si="16"/>
        <v/>
      </c>
      <c r="O119" s="8" t="str">
        <f t="shared" si="17"/>
        <v/>
      </c>
      <c r="P119" s="6" t="str">
        <f t="shared" si="18"/>
        <v/>
      </c>
      <c r="Q119" s="5" t="str">
        <f t="shared" si="19"/>
        <v/>
      </c>
    </row>
    <row r="120" spans="1:17" ht="12.75" customHeight="1" x14ac:dyDescent="0.25">
      <c r="A120" s="3" t="str">
        <f>IF('Série original'!$A120&lt;&gt;"",'Série original'!$A120,"")</f>
        <v/>
      </c>
      <c r="B120" s="4" t="str">
        <f>IF('Série original'!$B120&lt;&gt;"",'Série original'!$B120,"")</f>
        <v/>
      </c>
      <c r="C120" s="5" t="str">
        <f>IF(AND('4º Saneamento'!$O120&gt;30%,'4º Saneamento'!C120&gt;='4º Saneamento'!$P120,'4º Saneamento'!C120&lt;='4º Saneamento'!$Q120,COUNT('4º Saneamento'!$C120:$L120)&gt;3,OR('4º Saneamento'!$N120&lt;&gt;'3º Saneamento'!$N120,'4º Saneamento'!$O120&lt;&gt;'3º Saneamento'!$O120,'4º Saneamento'!$P120&lt;&gt;'3º Saneamento'!$P120)),'4º Saneamento'!C120," ")</f>
        <v xml:space="preserve"> </v>
      </c>
      <c r="D120" s="5" t="str">
        <f>IF(AND('4º Saneamento'!$O120&gt;30%,'4º Saneamento'!D120&gt;='4º Saneamento'!$P120,'4º Saneamento'!D120&lt;='4º Saneamento'!$Q120,COUNT('4º Saneamento'!$C120:$L120)&gt;3,OR('4º Saneamento'!$N120&lt;&gt;'3º Saneamento'!$N120,'4º Saneamento'!$O120&lt;&gt;'3º Saneamento'!$O120,'4º Saneamento'!$P120&lt;&gt;'3º Saneamento'!$P120)),'4º Saneamento'!D120," ")</f>
        <v xml:space="preserve"> </v>
      </c>
      <c r="E120" s="5" t="str">
        <f>IF(AND('4º Saneamento'!$O120&gt;30%,'4º Saneamento'!E120&gt;='4º Saneamento'!$P120,'4º Saneamento'!E120&lt;='4º Saneamento'!$Q120,COUNT('4º Saneamento'!$C120:$L120)&gt;3,OR('4º Saneamento'!$N120&lt;&gt;'3º Saneamento'!$N120,'4º Saneamento'!$O120&lt;&gt;'3º Saneamento'!$O120,'4º Saneamento'!$P120&lt;&gt;'3º Saneamento'!$P120)),'4º Saneamento'!E120," ")</f>
        <v xml:space="preserve"> </v>
      </c>
      <c r="F120" s="5" t="str">
        <f>IF(AND('4º Saneamento'!$O120&gt;30%,'4º Saneamento'!F120&gt;='4º Saneamento'!$P120,'4º Saneamento'!F120&lt;='4º Saneamento'!$Q120,COUNT('4º Saneamento'!$C120:$L120)&gt;3,OR('4º Saneamento'!$N120&lt;&gt;'3º Saneamento'!$N120,'4º Saneamento'!$O120&lt;&gt;'3º Saneamento'!$O120,'4º Saneamento'!$P120&lt;&gt;'3º Saneamento'!$P120)),'4º Saneamento'!F120," ")</f>
        <v xml:space="preserve"> </v>
      </c>
      <c r="G120" s="5" t="str">
        <f>IF(AND('4º Saneamento'!$O120&gt;30%,'4º Saneamento'!G120&gt;='4º Saneamento'!$P120,'4º Saneamento'!G120&lt;='4º Saneamento'!$Q120,COUNT('4º Saneamento'!$C120:$L120)&gt;3,OR('4º Saneamento'!$N120&lt;&gt;'3º Saneamento'!$N120,'4º Saneamento'!$O120&lt;&gt;'3º Saneamento'!$O120,'4º Saneamento'!$P120&lt;&gt;'3º Saneamento'!$P120)),'4º Saneamento'!G120," ")</f>
        <v xml:space="preserve"> </v>
      </c>
      <c r="H120" s="5" t="str">
        <f>IF(AND('4º Saneamento'!$O120&gt;30%,'4º Saneamento'!H120&gt;='4º Saneamento'!$P120,'4º Saneamento'!H120&lt;='4º Saneamento'!$Q120,COUNT('4º Saneamento'!$C120:$L120)&gt;3,OR('4º Saneamento'!$N120&lt;&gt;'3º Saneamento'!$N120,'4º Saneamento'!$O120&lt;&gt;'3º Saneamento'!$O120,'4º Saneamento'!$P120&lt;&gt;'3º Saneamento'!$P120)),'4º Saneamento'!H120," ")</f>
        <v xml:space="preserve"> </v>
      </c>
      <c r="I120" s="5" t="str">
        <f>IF(AND('4º Saneamento'!$O120&gt;30%,'4º Saneamento'!I120&gt;='4º Saneamento'!$P120,'4º Saneamento'!I120&lt;='4º Saneamento'!$Q120,COUNT('4º Saneamento'!$C120:$L120)&gt;3,OR('4º Saneamento'!$N120&lt;&gt;'3º Saneamento'!$N120,'4º Saneamento'!$O120&lt;&gt;'3º Saneamento'!$O120,'4º Saneamento'!$P120&lt;&gt;'3º Saneamento'!$P120)),'4º Saneamento'!I120," ")</f>
        <v xml:space="preserve"> </v>
      </c>
      <c r="J120" s="5" t="str">
        <f>IF(AND('4º Saneamento'!$O120&gt;30%,'4º Saneamento'!J120&gt;='4º Saneamento'!$P120,'4º Saneamento'!J120&lt;='4º Saneamento'!$Q120,COUNT('4º Saneamento'!$C120:$L120)&gt;3,OR('4º Saneamento'!$N120&lt;&gt;'3º Saneamento'!$N120,'4º Saneamento'!$O120&lt;&gt;'3º Saneamento'!$O120,'4º Saneamento'!$P120&lt;&gt;'3º Saneamento'!$P120)),'4º Saneamento'!J120," ")</f>
        <v xml:space="preserve"> </v>
      </c>
      <c r="K120" s="5" t="str">
        <f>IF(AND('4º Saneamento'!$O120&gt;30%,'4º Saneamento'!K120&gt;='4º Saneamento'!$P120,'4º Saneamento'!K120&lt;='4º Saneamento'!$Q120,COUNT('4º Saneamento'!$C120:$L120)&gt;3,OR('4º Saneamento'!$N120&lt;&gt;'3º Saneamento'!$N120,'4º Saneamento'!$O120&lt;&gt;'3º Saneamento'!$O120,'4º Saneamento'!$P120&lt;&gt;'3º Saneamento'!$P120)),'4º Saneamento'!K120," ")</f>
        <v xml:space="preserve"> </v>
      </c>
      <c r="L120" s="5" t="str">
        <f>IF(AND('4º Saneamento'!$O120&gt;30%,'4º Saneamento'!L120&gt;='4º Saneamento'!$P120,'4º Saneamento'!L120&lt;='4º Saneamento'!$Q120,COUNT('4º Saneamento'!$C120:$L120)&gt;3,OR('4º Saneamento'!$N120&lt;&gt;'3º Saneamento'!$N120,'4º Saneamento'!$O120&lt;&gt;'3º Saneamento'!$O120,'4º Saneamento'!$P120&lt;&gt;'3º Saneamento'!$P120)),'4º Saneamento'!L120," ")</f>
        <v xml:space="preserve"> </v>
      </c>
      <c r="M120" s="44" t="str">
        <f t="shared" si="15"/>
        <v/>
      </c>
      <c r="N120" s="7" t="str">
        <f t="shared" si="16"/>
        <v/>
      </c>
      <c r="O120" s="8" t="str">
        <f t="shared" si="17"/>
        <v/>
      </c>
      <c r="P120" s="6" t="str">
        <f t="shared" si="18"/>
        <v/>
      </c>
      <c r="Q120" s="5" t="str">
        <f t="shared" si="19"/>
        <v/>
      </c>
    </row>
    <row r="121" spans="1:17" ht="12.75" customHeight="1" x14ac:dyDescent="0.25">
      <c r="A121" s="3" t="str">
        <f>IF('Série original'!$A121&lt;&gt;"",'Série original'!$A121,"")</f>
        <v/>
      </c>
      <c r="B121" s="4" t="str">
        <f>IF('Série original'!$B121&lt;&gt;"",'Série original'!$B121,"")</f>
        <v/>
      </c>
      <c r="C121" s="5" t="str">
        <f>IF(AND('4º Saneamento'!$O121&gt;30%,'4º Saneamento'!C121&gt;='4º Saneamento'!$P121,'4º Saneamento'!C121&lt;='4º Saneamento'!$Q121,COUNT('4º Saneamento'!$C121:$L121)&gt;3,OR('4º Saneamento'!$N121&lt;&gt;'3º Saneamento'!$N121,'4º Saneamento'!$O121&lt;&gt;'3º Saneamento'!$O121,'4º Saneamento'!$P121&lt;&gt;'3º Saneamento'!$P121)),'4º Saneamento'!C121," ")</f>
        <v xml:space="preserve"> </v>
      </c>
      <c r="D121" s="5" t="str">
        <f>IF(AND('4º Saneamento'!$O121&gt;30%,'4º Saneamento'!D121&gt;='4º Saneamento'!$P121,'4º Saneamento'!D121&lt;='4º Saneamento'!$Q121,COUNT('4º Saneamento'!$C121:$L121)&gt;3,OR('4º Saneamento'!$N121&lt;&gt;'3º Saneamento'!$N121,'4º Saneamento'!$O121&lt;&gt;'3º Saneamento'!$O121,'4º Saneamento'!$P121&lt;&gt;'3º Saneamento'!$P121)),'4º Saneamento'!D121," ")</f>
        <v xml:space="preserve"> </v>
      </c>
      <c r="E121" s="5" t="str">
        <f>IF(AND('4º Saneamento'!$O121&gt;30%,'4º Saneamento'!E121&gt;='4º Saneamento'!$P121,'4º Saneamento'!E121&lt;='4º Saneamento'!$Q121,COUNT('4º Saneamento'!$C121:$L121)&gt;3,OR('4º Saneamento'!$N121&lt;&gt;'3º Saneamento'!$N121,'4º Saneamento'!$O121&lt;&gt;'3º Saneamento'!$O121,'4º Saneamento'!$P121&lt;&gt;'3º Saneamento'!$P121)),'4º Saneamento'!E121," ")</f>
        <v xml:space="preserve"> </v>
      </c>
      <c r="F121" s="5" t="str">
        <f>IF(AND('4º Saneamento'!$O121&gt;30%,'4º Saneamento'!F121&gt;='4º Saneamento'!$P121,'4º Saneamento'!F121&lt;='4º Saneamento'!$Q121,COUNT('4º Saneamento'!$C121:$L121)&gt;3,OR('4º Saneamento'!$N121&lt;&gt;'3º Saneamento'!$N121,'4º Saneamento'!$O121&lt;&gt;'3º Saneamento'!$O121,'4º Saneamento'!$P121&lt;&gt;'3º Saneamento'!$P121)),'4º Saneamento'!F121," ")</f>
        <v xml:space="preserve"> </v>
      </c>
      <c r="G121" s="5" t="str">
        <f>IF(AND('4º Saneamento'!$O121&gt;30%,'4º Saneamento'!G121&gt;='4º Saneamento'!$P121,'4º Saneamento'!G121&lt;='4º Saneamento'!$Q121,COUNT('4º Saneamento'!$C121:$L121)&gt;3,OR('4º Saneamento'!$N121&lt;&gt;'3º Saneamento'!$N121,'4º Saneamento'!$O121&lt;&gt;'3º Saneamento'!$O121,'4º Saneamento'!$P121&lt;&gt;'3º Saneamento'!$P121)),'4º Saneamento'!G121," ")</f>
        <v xml:space="preserve"> </v>
      </c>
      <c r="H121" s="5" t="str">
        <f>IF(AND('4º Saneamento'!$O121&gt;30%,'4º Saneamento'!H121&gt;='4º Saneamento'!$P121,'4º Saneamento'!H121&lt;='4º Saneamento'!$Q121,COUNT('4º Saneamento'!$C121:$L121)&gt;3,OR('4º Saneamento'!$N121&lt;&gt;'3º Saneamento'!$N121,'4º Saneamento'!$O121&lt;&gt;'3º Saneamento'!$O121,'4º Saneamento'!$P121&lt;&gt;'3º Saneamento'!$P121)),'4º Saneamento'!H121," ")</f>
        <v xml:space="preserve"> </v>
      </c>
      <c r="I121" s="5" t="str">
        <f>IF(AND('4º Saneamento'!$O121&gt;30%,'4º Saneamento'!I121&gt;='4º Saneamento'!$P121,'4º Saneamento'!I121&lt;='4º Saneamento'!$Q121,COUNT('4º Saneamento'!$C121:$L121)&gt;3,OR('4º Saneamento'!$N121&lt;&gt;'3º Saneamento'!$N121,'4º Saneamento'!$O121&lt;&gt;'3º Saneamento'!$O121,'4º Saneamento'!$P121&lt;&gt;'3º Saneamento'!$P121)),'4º Saneamento'!I121," ")</f>
        <v xml:space="preserve"> </v>
      </c>
      <c r="J121" s="5" t="str">
        <f>IF(AND('4º Saneamento'!$O121&gt;30%,'4º Saneamento'!J121&gt;='4º Saneamento'!$P121,'4º Saneamento'!J121&lt;='4º Saneamento'!$Q121,COUNT('4º Saneamento'!$C121:$L121)&gt;3,OR('4º Saneamento'!$N121&lt;&gt;'3º Saneamento'!$N121,'4º Saneamento'!$O121&lt;&gt;'3º Saneamento'!$O121,'4º Saneamento'!$P121&lt;&gt;'3º Saneamento'!$P121)),'4º Saneamento'!J121," ")</f>
        <v xml:space="preserve"> </v>
      </c>
      <c r="K121" s="5" t="str">
        <f>IF(AND('4º Saneamento'!$O121&gt;30%,'4º Saneamento'!K121&gt;='4º Saneamento'!$P121,'4º Saneamento'!K121&lt;='4º Saneamento'!$Q121,COUNT('4º Saneamento'!$C121:$L121)&gt;3,OR('4º Saneamento'!$N121&lt;&gt;'3º Saneamento'!$N121,'4º Saneamento'!$O121&lt;&gt;'3º Saneamento'!$O121,'4º Saneamento'!$P121&lt;&gt;'3º Saneamento'!$P121)),'4º Saneamento'!K121," ")</f>
        <v xml:space="preserve"> </v>
      </c>
      <c r="L121" s="5" t="str">
        <f>IF(AND('4º Saneamento'!$O121&gt;30%,'4º Saneamento'!L121&gt;='4º Saneamento'!$P121,'4º Saneamento'!L121&lt;='4º Saneamento'!$Q121,COUNT('4º Saneamento'!$C121:$L121)&gt;3,OR('4º Saneamento'!$N121&lt;&gt;'3º Saneamento'!$N121,'4º Saneamento'!$O121&lt;&gt;'3º Saneamento'!$O121,'4º Saneamento'!$P121&lt;&gt;'3º Saneamento'!$P121)),'4º Saneamento'!L121," ")</f>
        <v xml:space="preserve"> </v>
      </c>
      <c r="M121" s="44" t="str">
        <f t="shared" si="15"/>
        <v/>
      </c>
      <c r="N121" s="7" t="str">
        <f t="shared" si="16"/>
        <v/>
      </c>
      <c r="O121" s="8" t="str">
        <f t="shared" si="17"/>
        <v/>
      </c>
      <c r="P121" s="6" t="str">
        <f t="shared" si="18"/>
        <v/>
      </c>
      <c r="Q121" s="5" t="str">
        <f t="shared" si="19"/>
        <v/>
      </c>
    </row>
    <row r="122" spans="1:17" ht="12.75" customHeight="1" x14ac:dyDescent="0.25">
      <c r="A122" s="3" t="str">
        <f>IF('Série original'!$A122&lt;&gt;"",'Série original'!$A122,"")</f>
        <v/>
      </c>
      <c r="B122" s="4" t="str">
        <f>IF('Série original'!$B122&lt;&gt;"",'Série original'!$B122,"")</f>
        <v/>
      </c>
      <c r="C122" s="5" t="str">
        <f>IF(AND('4º Saneamento'!$O122&gt;30%,'4º Saneamento'!C122&gt;='4º Saneamento'!$P122,'4º Saneamento'!C122&lt;='4º Saneamento'!$Q122,COUNT('4º Saneamento'!$C122:$L122)&gt;3,OR('4º Saneamento'!$N122&lt;&gt;'3º Saneamento'!$N122,'4º Saneamento'!$O122&lt;&gt;'3º Saneamento'!$O122,'4º Saneamento'!$P122&lt;&gt;'3º Saneamento'!$P122)),'4º Saneamento'!C122," ")</f>
        <v xml:space="preserve"> </v>
      </c>
      <c r="D122" s="5" t="str">
        <f>IF(AND('4º Saneamento'!$O122&gt;30%,'4º Saneamento'!D122&gt;='4º Saneamento'!$P122,'4º Saneamento'!D122&lt;='4º Saneamento'!$Q122,COUNT('4º Saneamento'!$C122:$L122)&gt;3,OR('4º Saneamento'!$N122&lt;&gt;'3º Saneamento'!$N122,'4º Saneamento'!$O122&lt;&gt;'3º Saneamento'!$O122,'4º Saneamento'!$P122&lt;&gt;'3º Saneamento'!$P122)),'4º Saneamento'!D122," ")</f>
        <v xml:space="preserve"> </v>
      </c>
      <c r="E122" s="5" t="str">
        <f>IF(AND('4º Saneamento'!$O122&gt;30%,'4º Saneamento'!E122&gt;='4º Saneamento'!$P122,'4º Saneamento'!E122&lt;='4º Saneamento'!$Q122,COUNT('4º Saneamento'!$C122:$L122)&gt;3,OR('4º Saneamento'!$N122&lt;&gt;'3º Saneamento'!$N122,'4º Saneamento'!$O122&lt;&gt;'3º Saneamento'!$O122,'4º Saneamento'!$P122&lt;&gt;'3º Saneamento'!$P122)),'4º Saneamento'!E122," ")</f>
        <v xml:space="preserve"> </v>
      </c>
      <c r="F122" s="5" t="str">
        <f>IF(AND('4º Saneamento'!$O122&gt;30%,'4º Saneamento'!F122&gt;='4º Saneamento'!$P122,'4º Saneamento'!F122&lt;='4º Saneamento'!$Q122,COUNT('4º Saneamento'!$C122:$L122)&gt;3,OR('4º Saneamento'!$N122&lt;&gt;'3º Saneamento'!$N122,'4º Saneamento'!$O122&lt;&gt;'3º Saneamento'!$O122,'4º Saneamento'!$P122&lt;&gt;'3º Saneamento'!$P122)),'4º Saneamento'!F122," ")</f>
        <v xml:space="preserve"> </v>
      </c>
      <c r="G122" s="5" t="str">
        <f>IF(AND('4º Saneamento'!$O122&gt;30%,'4º Saneamento'!G122&gt;='4º Saneamento'!$P122,'4º Saneamento'!G122&lt;='4º Saneamento'!$Q122,COUNT('4º Saneamento'!$C122:$L122)&gt;3,OR('4º Saneamento'!$N122&lt;&gt;'3º Saneamento'!$N122,'4º Saneamento'!$O122&lt;&gt;'3º Saneamento'!$O122,'4º Saneamento'!$P122&lt;&gt;'3º Saneamento'!$P122)),'4º Saneamento'!G122," ")</f>
        <v xml:space="preserve"> </v>
      </c>
      <c r="H122" s="5" t="str">
        <f>IF(AND('4º Saneamento'!$O122&gt;30%,'4º Saneamento'!H122&gt;='4º Saneamento'!$P122,'4º Saneamento'!H122&lt;='4º Saneamento'!$Q122,COUNT('4º Saneamento'!$C122:$L122)&gt;3,OR('4º Saneamento'!$N122&lt;&gt;'3º Saneamento'!$N122,'4º Saneamento'!$O122&lt;&gt;'3º Saneamento'!$O122,'4º Saneamento'!$P122&lt;&gt;'3º Saneamento'!$P122)),'4º Saneamento'!H122," ")</f>
        <v xml:space="preserve"> </v>
      </c>
      <c r="I122" s="5" t="str">
        <f>IF(AND('4º Saneamento'!$O122&gt;30%,'4º Saneamento'!I122&gt;='4º Saneamento'!$P122,'4º Saneamento'!I122&lt;='4º Saneamento'!$Q122,COUNT('4º Saneamento'!$C122:$L122)&gt;3,OR('4º Saneamento'!$N122&lt;&gt;'3º Saneamento'!$N122,'4º Saneamento'!$O122&lt;&gt;'3º Saneamento'!$O122,'4º Saneamento'!$P122&lt;&gt;'3º Saneamento'!$P122)),'4º Saneamento'!I122," ")</f>
        <v xml:space="preserve"> </v>
      </c>
      <c r="J122" s="5" t="str">
        <f>IF(AND('4º Saneamento'!$O122&gt;30%,'4º Saneamento'!J122&gt;='4º Saneamento'!$P122,'4º Saneamento'!J122&lt;='4º Saneamento'!$Q122,COUNT('4º Saneamento'!$C122:$L122)&gt;3,OR('4º Saneamento'!$N122&lt;&gt;'3º Saneamento'!$N122,'4º Saneamento'!$O122&lt;&gt;'3º Saneamento'!$O122,'4º Saneamento'!$P122&lt;&gt;'3º Saneamento'!$P122)),'4º Saneamento'!J122," ")</f>
        <v xml:space="preserve"> </v>
      </c>
      <c r="K122" s="5" t="str">
        <f>IF(AND('4º Saneamento'!$O122&gt;30%,'4º Saneamento'!K122&gt;='4º Saneamento'!$P122,'4º Saneamento'!K122&lt;='4º Saneamento'!$Q122,COUNT('4º Saneamento'!$C122:$L122)&gt;3,OR('4º Saneamento'!$N122&lt;&gt;'3º Saneamento'!$N122,'4º Saneamento'!$O122&lt;&gt;'3º Saneamento'!$O122,'4º Saneamento'!$P122&lt;&gt;'3º Saneamento'!$P122)),'4º Saneamento'!K122," ")</f>
        <v xml:space="preserve"> </v>
      </c>
      <c r="L122" s="5" t="str">
        <f>IF(AND('4º Saneamento'!$O122&gt;30%,'4º Saneamento'!L122&gt;='4º Saneamento'!$P122,'4º Saneamento'!L122&lt;='4º Saneamento'!$Q122,COUNT('4º Saneamento'!$C122:$L122)&gt;3,OR('4º Saneamento'!$N122&lt;&gt;'3º Saneamento'!$N122,'4º Saneamento'!$O122&lt;&gt;'3º Saneamento'!$O122,'4º Saneamento'!$P122&lt;&gt;'3º Saneamento'!$P122)),'4º Saneamento'!L122," ")</f>
        <v xml:space="preserve"> </v>
      </c>
      <c r="M122" s="44" t="str">
        <f t="shared" si="15"/>
        <v/>
      </c>
      <c r="N122" s="7" t="str">
        <f t="shared" si="16"/>
        <v/>
      </c>
      <c r="O122" s="8" t="str">
        <f t="shared" si="17"/>
        <v/>
      </c>
      <c r="P122" s="6" t="str">
        <f t="shared" si="18"/>
        <v/>
      </c>
      <c r="Q122" s="5" t="str">
        <f t="shared" si="19"/>
        <v/>
      </c>
    </row>
    <row r="123" spans="1:17" ht="12.75" customHeight="1" x14ac:dyDescent="0.25">
      <c r="A123" s="3" t="str">
        <f>IF('Série original'!$A123&lt;&gt;"",'Série original'!$A123,"")</f>
        <v/>
      </c>
      <c r="B123" s="4" t="str">
        <f>IF('Série original'!$B123&lt;&gt;"",'Série original'!$B123,"")</f>
        <v/>
      </c>
      <c r="C123" s="5" t="str">
        <f>IF(AND('4º Saneamento'!$O123&gt;30%,'4º Saneamento'!C123&gt;='4º Saneamento'!$P123,'4º Saneamento'!C123&lt;='4º Saneamento'!$Q123,COUNT('4º Saneamento'!$C123:$L123)&gt;3,OR('4º Saneamento'!$N123&lt;&gt;'3º Saneamento'!$N123,'4º Saneamento'!$O123&lt;&gt;'3º Saneamento'!$O123,'4º Saneamento'!$P123&lt;&gt;'3º Saneamento'!$P123)),'4º Saneamento'!C123," ")</f>
        <v xml:space="preserve"> </v>
      </c>
      <c r="D123" s="5" t="str">
        <f>IF(AND('4º Saneamento'!$O123&gt;30%,'4º Saneamento'!D123&gt;='4º Saneamento'!$P123,'4º Saneamento'!D123&lt;='4º Saneamento'!$Q123,COUNT('4º Saneamento'!$C123:$L123)&gt;3,OR('4º Saneamento'!$N123&lt;&gt;'3º Saneamento'!$N123,'4º Saneamento'!$O123&lt;&gt;'3º Saneamento'!$O123,'4º Saneamento'!$P123&lt;&gt;'3º Saneamento'!$P123)),'4º Saneamento'!D123," ")</f>
        <v xml:space="preserve"> </v>
      </c>
      <c r="E123" s="5" t="str">
        <f>IF(AND('4º Saneamento'!$O123&gt;30%,'4º Saneamento'!E123&gt;='4º Saneamento'!$P123,'4º Saneamento'!E123&lt;='4º Saneamento'!$Q123,COUNT('4º Saneamento'!$C123:$L123)&gt;3,OR('4º Saneamento'!$N123&lt;&gt;'3º Saneamento'!$N123,'4º Saneamento'!$O123&lt;&gt;'3º Saneamento'!$O123,'4º Saneamento'!$P123&lt;&gt;'3º Saneamento'!$P123)),'4º Saneamento'!E123," ")</f>
        <v xml:space="preserve"> </v>
      </c>
      <c r="F123" s="5" t="str">
        <f>IF(AND('4º Saneamento'!$O123&gt;30%,'4º Saneamento'!F123&gt;='4º Saneamento'!$P123,'4º Saneamento'!F123&lt;='4º Saneamento'!$Q123,COUNT('4º Saneamento'!$C123:$L123)&gt;3,OR('4º Saneamento'!$N123&lt;&gt;'3º Saneamento'!$N123,'4º Saneamento'!$O123&lt;&gt;'3º Saneamento'!$O123,'4º Saneamento'!$P123&lt;&gt;'3º Saneamento'!$P123)),'4º Saneamento'!F123," ")</f>
        <v xml:space="preserve"> </v>
      </c>
      <c r="G123" s="5" t="str">
        <f>IF(AND('4º Saneamento'!$O123&gt;30%,'4º Saneamento'!G123&gt;='4º Saneamento'!$P123,'4º Saneamento'!G123&lt;='4º Saneamento'!$Q123,COUNT('4º Saneamento'!$C123:$L123)&gt;3,OR('4º Saneamento'!$N123&lt;&gt;'3º Saneamento'!$N123,'4º Saneamento'!$O123&lt;&gt;'3º Saneamento'!$O123,'4º Saneamento'!$P123&lt;&gt;'3º Saneamento'!$P123)),'4º Saneamento'!G123," ")</f>
        <v xml:space="preserve"> </v>
      </c>
      <c r="H123" s="5" t="str">
        <f>IF(AND('4º Saneamento'!$O123&gt;30%,'4º Saneamento'!H123&gt;='4º Saneamento'!$P123,'4º Saneamento'!H123&lt;='4º Saneamento'!$Q123,COUNT('4º Saneamento'!$C123:$L123)&gt;3,OR('4º Saneamento'!$N123&lt;&gt;'3º Saneamento'!$N123,'4º Saneamento'!$O123&lt;&gt;'3º Saneamento'!$O123,'4º Saneamento'!$P123&lt;&gt;'3º Saneamento'!$P123)),'4º Saneamento'!H123," ")</f>
        <v xml:space="preserve"> </v>
      </c>
      <c r="I123" s="5" t="str">
        <f>IF(AND('4º Saneamento'!$O123&gt;30%,'4º Saneamento'!I123&gt;='4º Saneamento'!$P123,'4º Saneamento'!I123&lt;='4º Saneamento'!$Q123,COUNT('4º Saneamento'!$C123:$L123)&gt;3,OR('4º Saneamento'!$N123&lt;&gt;'3º Saneamento'!$N123,'4º Saneamento'!$O123&lt;&gt;'3º Saneamento'!$O123,'4º Saneamento'!$P123&lt;&gt;'3º Saneamento'!$P123)),'4º Saneamento'!I123," ")</f>
        <v xml:space="preserve"> </v>
      </c>
      <c r="J123" s="5" t="str">
        <f>IF(AND('4º Saneamento'!$O123&gt;30%,'4º Saneamento'!J123&gt;='4º Saneamento'!$P123,'4º Saneamento'!J123&lt;='4º Saneamento'!$Q123,COUNT('4º Saneamento'!$C123:$L123)&gt;3,OR('4º Saneamento'!$N123&lt;&gt;'3º Saneamento'!$N123,'4º Saneamento'!$O123&lt;&gt;'3º Saneamento'!$O123,'4º Saneamento'!$P123&lt;&gt;'3º Saneamento'!$P123)),'4º Saneamento'!J123," ")</f>
        <v xml:space="preserve"> </v>
      </c>
      <c r="K123" s="5" t="str">
        <f>IF(AND('4º Saneamento'!$O123&gt;30%,'4º Saneamento'!K123&gt;='4º Saneamento'!$P123,'4º Saneamento'!K123&lt;='4º Saneamento'!$Q123,COUNT('4º Saneamento'!$C123:$L123)&gt;3,OR('4º Saneamento'!$N123&lt;&gt;'3º Saneamento'!$N123,'4º Saneamento'!$O123&lt;&gt;'3º Saneamento'!$O123,'4º Saneamento'!$P123&lt;&gt;'3º Saneamento'!$P123)),'4º Saneamento'!K123," ")</f>
        <v xml:space="preserve"> </v>
      </c>
      <c r="L123" s="5" t="str">
        <f>IF(AND('4º Saneamento'!$O123&gt;30%,'4º Saneamento'!L123&gt;='4º Saneamento'!$P123,'4º Saneamento'!L123&lt;='4º Saneamento'!$Q123,COUNT('4º Saneamento'!$C123:$L123)&gt;3,OR('4º Saneamento'!$N123&lt;&gt;'3º Saneamento'!$N123,'4º Saneamento'!$O123&lt;&gt;'3º Saneamento'!$O123,'4º Saneamento'!$P123&lt;&gt;'3º Saneamento'!$P123)),'4º Saneamento'!L123," ")</f>
        <v xml:space="preserve"> </v>
      </c>
      <c r="M123" s="44" t="str">
        <f t="shared" si="15"/>
        <v/>
      </c>
      <c r="N123" s="7" t="str">
        <f t="shared" si="16"/>
        <v/>
      </c>
      <c r="O123" s="8" t="str">
        <f t="shared" si="17"/>
        <v/>
      </c>
      <c r="P123" s="6" t="str">
        <f t="shared" si="18"/>
        <v/>
      </c>
      <c r="Q123" s="5" t="str">
        <f t="shared" si="19"/>
        <v/>
      </c>
    </row>
    <row r="124" spans="1:17" ht="12.75" customHeight="1" x14ac:dyDescent="0.25">
      <c r="A124" s="3" t="str">
        <f>IF('Série original'!$A124&lt;&gt;"",'Série original'!$A124,"")</f>
        <v/>
      </c>
      <c r="B124" s="4" t="str">
        <f>IF('Série original'!$B124&lt;&gt;"",'Série original'!$B124,"")</f>
        <v/>
      </c>
      <c r="C124" s="5" t="str">
        <f>IF(AND('4º Saneamento'!$O124&gt;30%,'4º Saneamento'!C124&gt;='4º Saneamento'!$P124,'4º Saneamento'!C124&lt;='4º Saneamento'!$Q124,COUNT('4º Saneamento'!$C124:$L124)&gt;3,OR('4º Saneamento'!$N124&lt;&gt;'3º Saneamento'!$N124,'4º Saneamento'!$O124&lt;&gt;'3º Saneamento'!$O124,'4º Saneamento'!$P124&lt;&gt;'3º Saneamento'!$P124)),'4º Saneamento'!C124," ")</f>
        <v xml:space="preserve"> </v>
      </c>
      <c r="D124" s="5" t="str">
        <f>IF(AND('4º Saneamento'!$O124&gt;30%,'4º Saneamento'!D124&gt;='4º Saneamento'!$P124,'4º Saneamento'!D124&lt;='4º Saneamento'!$Q124,COUNT('4º Saneamento'!$C124:$L124)&gt;3,OR('4º Saneamento'!$N124&lt;&gt;'3º Saneamento'!$N124,'4º Saneamento'!$O124&lt;&gt;'3º Saneamento'!$O124,'4º Saneamento'!$P124&lt;&gt;'3º Saneamento'!$P124)),'4º Saneamento'!D124," ")</f>
        <v xml:space="preserve"> </v>
      </c>
      <c r="E124" s="5" t="str">
        <f>IF(AND('4º Saneamento'!$O124&gt;30%,'4º Saneamento'!E124&gt;='4º Saneamento'!$P124,'4º Saneamento'!E124&lt;='4º Saneamento'!$Q124,COUNT('4º Saneamento'!$C124:$L124)&gt;3,OR('4º Saneamento'!$N124&lt;&gt;'3º Saneamento'!$N124,'4º Saneamento'!$O124&lt;&gt;'3º Saneamento'!$O124,'4º Saneamento'!$P124&lt;&gt;'3º Saneamento'!$P124)),'4º Saneamento'!E124," ")</f>
        <v xml:space="preserve"> </v>
      </c>
      <c r="F124" s="5" t="str">
        <f>IF(AND('4º Saneamento'!$O124&gt;30%,'4º Saneamento'!F124&gt;='4º Saneamento'!$P124,'4º Saneamento'!F124&lt;='4º Saneamento'!$Q124,COUNT('4º Saneamento'!$C124:$L124)&gt;3,OR('4º Saneamento'!$N124&lt;&gt;'3º Saneamento'!$N124,'4º Saneamento'!$O124&lt;&gt;'3º Saneamento'!$O124,'4º Saneamento'!$P124&lt;&gt;'3º Saneamento'!$P124)),'4º Saneamento'!F124," ")</f>
        <v xml:space="preserve"> </v>
      </c>
      <c r="G124" s="5" t="str">
        <f>IF(AND('4º Saneamento'!$O124&gt;30%,'4º Saneamento'!G124&gt;='4º Saneamento'!$P124,'4º Saneamento'!G124&lt;='4º Saneamento'!$Q124,COUNT('4º Saneamento'!$C124:$L124)&gt;3,OR('4º Saneamento'!$N124&lt;&gt;'3º Saneamento'!$N124,'4º Saneamento'!$O124&lt;&gt;'3º Saneamento'!$O124,'4º Saneamento'!$P124&lt;&gt;'3º Saneamento'!$P124)),'4º Saneamento'!G124," ")</f>
        <v xml:space="preserve"> </v>
      </c>
      <c r="H124" s="5" t="str">
        <f>IF(AND('4º Saneamento'!$O124&gt;30%,'4º Saneamento'!H124&gt;='4º Saneamento'!$P124,'4º Saneamento'!H124&lt;='4º Saneamento'!$Q124,COUNT('4º Saneamento'!$C124:$L124)&gt;3,OR('4º Saneamento'!$N124&lt;&gt;'3º Saneamento'!$N124,'4º Saneamento'!$O124&lt;&gt;'3º Saneamento'!$O124,'4º Saneamento'!$P124&lt;&gt;'3º Saneamento'!$P124)),'4º Saneamento'!H124," ")</f>
        <v xml:space="preserve"> </v>
      </c>
      <c r="I124" s="5" t="str">
        <f>IF(AND('4º Saneamento'!$O124&gt;30%,'4º Saneamento'!I124&gt;='4º Saneamento'!$P124,'4º Saneamento'!I124&lt;='4º Saneamento'!$Q124,COUNT('4º Saneamento'!$C124:$L124)&gt;3,OR('4º Saneamento'!$N124&lt;&gt;'3º Saneamento'!$N124,'4º Saneamento'!$O124&lt;&gt;'3º Saneamento'!$O124,'4º Saneamento'!$P124&lt;&gt;'3º Saneamento'!$P124)),'4º Saneamento'!I124," ")</f>
        <v xml:space="preserve"> </v>
      </c>
      <c r="J124" s="5" t="str">
        <f>IF(AND('4º Saneamento'!$O124&gt;30%,'4º Saneamento'!J124&gt;='4º Saneamento'!$P124,'4º Saneamento'!J124&lt;='4º Saneamento'!$Q124,COUNT('4º Saneamento'!$C124:$L124)&gt;3,OR('4º Saneamento'!$N124&lt;&gt;'3º Saneamento'!$N124,'4º Saneamento'!$O124&lt;&gt;'3º Saneamento'!$O124,'4º Saneamento'!$P124&lt;&gt;'3º Saneamento'!$P124)),'4º Saneamento'!J124," ")</f>
        <v xml:space="preserve"> </v>
      </c>
      <c r="K124" s="5" t="str">
        <f>IF(AND('4º Saneamento'!$O124&gt;30%,'4º Saneamento'!K124&gt;='4º Saneamento'!$P124,'4º Saneamento'!K124&lt;='4º Saneamento'!$Q124,COUNT('4º Saneamento'!$C124:$L124)&gt;3,OR('4º Saneamento'!$N124&lt;&gt;'3º Saneamento'!$N124,'4º Saneamento'!$O124&lt;&gt;'3º Saneamento'!$O124,'4º Saneamento'!$P124&lt;&gt;'3º Saneamento'!$P124)),'4º Saneamento'!K124," ")</f>
        <v xml:space="preserve"> </v>
      </c>
      <c r="L124" s="5" t="str">
        <f>IF(AND('4º Saneamento'!$O124&gt;30%,'4º Saneamento'!L124&gt;='4º Saneamento'!$P124,'4º Saneamento'!L124&lt;='4º Saneamento'!$Q124,COUNT('4º Saneamento'!$C124:$L124)&gt;3,OR('4º Saneamento'!$N124&lt;&gt;'3º Saneamento'!$N124,'4º Saneamento'!$O124&lt;&gt;'3º Saneamento'!$O124,'4º Saneamento'!$P124&lt;&gt;'3º Saneamento'!$P124)),'4º Saneamento'!L124," ")</f>
        <v xml:space="preserve"> </v>
      </c>
      <c r="M124" s="44" t="str">
        <f t="shared" si="15"/>
        <v/>
      </c>
      <c r="N124" s="7" t="str">
        <f t="shared" si="16"/>
        <v/>
      </c>
      <c r="O124" s="8" t="str">
        <f t="shared" si="17"/>
        <v/>
      </c>
      <c r="P124" s="6" t="str">
        <f t="shared" si="18"/>
        <v/>
      </c>
      <c r="Q124" s="5" t="str">
        <f t="shared" si="19"/>
        <v/>
      </c>
    </row>
    <row r="125" spans="1:17" ht="12.75" customHeight="1" x14ac:dyDescent="0.25">
      <c r="A125" s="3" t="str">
        <f>IF('Série original'!$A125&lt;&gt;"",'Série original'!$A125,"")</f>
        <v/>
      </c>
      <c r="B125" s="4" t="str">
        <f>IF('Série original'!$B125&lt;&gt;"",'Série original'!$B125,"")</f>
        <v/>
      </c>
      <c r="C125" s="5" t="str">
        <f>IF(AND('4º Saneamento'!$O125&gt;30%,'4º Saneamento'!C125&gt;='4º Saneamento'!$P125,'4º Saneamento'!C125&lt;='4º Saneamento'!$Q125,COUNT('4º Saneamento'!$C125:$L125)&gt;3,OR('4º Saneamento'!$N125&lt;&gt;'3º Saneamento'!$N125,'4º Saneamento'!$O125&lt;&gt;'3º Saneamento'!$O125,'4º Saneamento'!$P125&lt;&gt;'3º Saneamento'!$P125)),'4º Saneamento'!C125," ")</f>
        <v xml:space="preserve"> </v>
      </c>
      <c r="D125" s="5" t="str">
        <f>IF(AND('4º Saneamento'!$O125&gt;30%,'4º Saneamento'!D125&gt;='4º Saneamento'!$P125,'4º Saneamento'!D125&lt;='4º Saneamento'!$Q125,COUNT('4º Saneamento'!$C125:$L125)&gt;3,OR('4º Saneamento'!$N125&lt;&gt;'3º Saneamento'!$N125,'4º Saneamento'!$O125&lt;&gt;'3º Saneamento'!$O125,'4º Saneamento'!$P125&lt;&gt;'3º Saneamento'!$P125)),'4º Saneamento'!D125," ")</f>
        <v xml:space="preserve"> </v>
      </c>
      <c r="E125" s="5" t="str">
        <f>IF(AND('4º Saneamento'!$O125&gt;30%,'4º Saneamento'!E125&gt;='4º Saneamento'!$P125,'4º Saneamento'!E125&lt;='4º Saneamento'!$Q125,COUNT('4º Saneamento'!$C125:$L125)&gt;3,OR('4º Saneamento'!$N125&lt;&gt;'3º Saneamento'!$N125,'4º Saneamento'!$O125&lt;&gt;'3º Saneamento'!$O125,'4º Saneamento'!$P125&lt;&gt;'3º Saneamento'!$P125)),'4º Saneamento'!E125," ")</f>
        <v xml:space="preserve"> </v>
      </c>
      <c r="F125" s="5" t="str">
        <f>IF(AND('4º Saneamento'!$O125&gt;30%,'4º Saneamento'!F125&gt;='4º Saneamento'!$P125,'4º Saneamento'!F125&lt;='4º Saneamento'!$Q125,COUNT('4º Saneamento'!$C125:$L125)&gt;3,OR('4º Saneamento'!$N125&lt;&gt;'3º Saneamento'!$N125,'4º Saneamento'!$O125&lt;&gt;'3º Saneamento'!$O125,'4º Saneamento'!$P125&lt;&gt;'3º Saneamento'!$P125)),'4º Saneamento'!F125," ")</f>
        <v xml:space="preserve"> </v>
      </c>
      <c r="G125" s="5" t="str">
        <f>IF(AND('4º Saneamento'!$O125&gt;30%,'4º Saneamento'!G125&gt;='4º Saneamento'!$P125,'4º Saneamento'!G125&lt;='4º Saneamento'!$Q125,COUNT('4º Saneamento'!$C125:$L125)&gt;3,OR('4º Saneamento'!$N125&lt;&gt;'3º Saneamento'!$N125,'4º Saneamento'!$O125&lt;&gt;'3º Saneamento'!$O125,'4º Saneamento'!$P125&lt;&gt;'3º Saneamento'!$P125)),'4º Saneamento'!G125," ")</f>
        <v xml:space="preserve"> </v>
      </c>
      <c r="H125" s="5" t="str">
        <f>IF(AND('4º Saneamento'!$O125&gt;30%,'4º Saneamento'!H125&gt;='4º Saneamento'!$P125,'4º Saneamento'!H125&lt;='4º Saneamento'!$Q125,COUNT('4º Saneamento'!$C125:$L125)&gt;3,OR('4º Saneamento'!$N125&lt;&gt;'3º Saneamento'!$N125,'4º Saneamento'!$O125&lt;&gt;'3º Saneamento'!$O125,'4º Saneamento'!$P125&lt;&gt;'3º Saneamento'!$P125)),'4º Saneamento'!H125," ")</f>
        <v xml:space="preserve"> </v>
      </c>
      <c r="I125" s="5" t="str">
        <f>IF(AND('4º Saneamento'!$O125&gt;30%,'4º Saneamento'!I125&gt;='4º Saneamento'!$P125,'4º Saneamento'!I125&lt;='4º Saneamento'!$Q125,COUNT('4º Saneamento'!$C125:$L125)&gt;3,OR('4º Saneamento'!$N125&lt;&gt;'3º Saneamento'!$N125,'4º Saneamento'!$O125&lt;&gt;'3º Saneamento'!$O125,'4º Saneamento'!$P125&lt;&gt;'3º Saneamento'!$P125)),'4º Saneamento'!I125," ")</f>
        <v xml:space="preserve"> </v>
      </c>
      <c r="J125" s="5" t="str">
        <f>IF(AND('4º Saneamento'!$O125&gt;30%,'4º Saneamento'!J125&gt;='4º Saneamento'!$P125,'4º Saneamento'!J125&lt;='4º Saneamento'!$Q125,COUNT('4º Saneamento'!$C125:$L125)&gt;3,OR('4º Saneamento'!$N125&lt;&gt;'3º Saneamento'!$N125,'4º Saneamento'!$O125&lt;&gt;'3º Saneamento'!$O125,'4º Saneamento'!$P125&lt;&gt;'3º Saneamento'!$P125)),'4º Saneamento'!J125," ")</f>
        <v xml:space="preserve"> </v>
      </c>
      <c r="K125" s="5" t="str">
        <f>IF(AND('4º Saneamento'!$O125&gt;30%,'4º Saneamento'!K125&gt;='4º Saneamento'!$P125,'4º Saneamento'!K125&lt;='4º Saneamento'!$Q125,COUNT('4º Saneamento'!$C125:$L125)&gt;3,OR('4º Saneamento'!$N125&lt;&gt;'3º Saneamento'!$N125,'4º Saneamento'!$O125&lt;&gt;'3º Saneamento'!$O125,'4º Saneamento'!$P125&lt;&gt;'3º Saneamento'!$P125)),'4º Saneamento'!K125," ")</f>
        <v xml:space="preserve"> </v>
      </c>
      <c r="L125" s="5" t="str">
        <f>IF(AND('4º Saneamento'!$O125&gt;30%,'4º Saneamento'!L125&gt;='4º Saneamento'!$P125,'4º Saneamento'!L125&lt;='4º Saneamento'!$Q125,COUNT('4º Saneamento'!$C125:$L125)&gt;3,OR('4º Saneamento'!$N125&lt;&gt;'3º Saneamento'!$N125,'4º Saneamento'!$O125&lt;&gt;'3º Saneamento'!$O125,'4º Saneamento'!$P125&lt;&gt;'3º Saneamento'!$P125)),'4º Saneamento'!L125," ")</f>
        <v xml:space="preserve"> </v>
      </c>
      <c r="M125" s="44" t="str">
        <f t="shared" si="15"/>
        <v/>
      </c>
      <c r="N125" s="7" t="str">
        <f t="shared" si="16"/>
        <v/>
      </c>
      <c r="O125" s="8" t="str">
        <f t="shared" si="17"/>
        <v/>
      </c>
      <c r="P125" s="6" t="str">
        <f t="shared" si="18"/>
        <v/>
      </c>
      <c r="Q125" s="5" t="str">
        <f t="shared" si="19"/>
        <v/>
      </c>
    </row>
    <row r="126" spans="1:17" ht="12.75" customHeight="1" x14ac:dyDescent="0.25">
      <c r="A126" s="3" t="str">
        <f>IF('Série original'!$A126&lt;&gt;"",'Série original'!$A126,"")</f>
        <v/>
      </c>
      <c r="B126" s="4" t="str">
        <f>IF('Série original'!$B126&lt;&gt;"",'Série original'!$B126,"")</f>
        <v/>
      </c>
      <c r="C126" s="5" t="str">
        <f>IF(AND('4º Saneamento'!$O126&gt;30%,'4º Saneamento'!C126&gt;='4º Saneamento'!$P126,'4º Saneamento'!C126&lt;='4º Saneamento'!$Q126,COUNT('4º Saneamento'!$C126:$L126)&gt;3,OR('4º Saneamento'!$N126&lt;&gt;'3º Saneamento'!$N126,'4º Saneamento'!$O126&lt;&gt;'3º Saneamento'!$O126,'4º Saneamento'!$P126&lt;&gt;'3º Saneamento'!$P126)),'4º Saneamento'!C126," ")</f>
        <v xml:space="preserve"> </v>
      </c>
      <c r="D126" s="5" t="str">
        <f>IF(AND('4º Saneamento'!$O126&gt;30%,'4º Saneamento'!D126&gt;='4º Saneamento'!$P126,'4º Saneamento'!D126&lt;='4º Saneamento'!$Q126,COUNT('4º Saneamento'!$C126:$L126)&gt;3,OR('4º Saneamento'!$N126&lt;&gt;'3º Saneamento'!$N126,'4º Saneamento'!$O126&lt;&gt;'3º Saneamento'!$O126,'4º Saneamento'!$P126&lt;&gt;'3º Saneamento'!$P126)),'4º Saneamento'!D126," ")</f>
        <v xml:space="preserve"> </v>
      </c>
      <c r="E126" s="5" t="str">
        <f>IF(AND('4º Saneamento'!$O126&gt;30%,'4º Saneamento'!E126&gt;='4º Saneamento'!$P126,'4º Saneamento'!E126&lt;='4º Saneamento'!$Q126,COUNT('4º Saneamento'!$C126:$L126)&gt;3,OR('4º Saneamento'!$N126&lt;&gt;'3º Saneamento'!$N126,'4º Saneamento'!$O126&lt;&gt;'3º Saneamento'!$O126,'4º Saneamento'!$P126&lt;&gt;'3º Saneamento'!$P126)),'4º Saneamento'!E126," ")</f>
        <v xml:space="preserve"> </v>
      </c>
      <c r="F126" s="5" t="str">
        <f>IF(AND('4º Saneamento'!$O126&gt;30%,'4º Saneamento'!F126&gt;='4º Saneamento'!$P126,'4º Saneamento'!F126&lt;='4º Saneamento'!$Q126,COUNT('4º Saneamento'!$C126:$L126)&gt;3,OR('4º Saneamento'!$N126&lt;&gt;'3º Saneamento'!$N126,'4º Saneamento'!$O126&lt;&gt;'3º Saneamento'!$O126,'4º Saneamento'!$P126&lt;&gt;'3º Saneamento'!$P126)),'4º Saneamento'!F126," ")</f>
        <v xml:space="preserve"> </v>
      </c>
      <c r="G126" s="5" t="str">
        <f>IF(AND('4º Saneamento'!$O126&gt;30%,'4º Saneamento'!G126&gt;='4º Saneamento'!$P126,'4º Saneamento'!G126&lt;='4º Saneamento'!$Q126,COUNT('4º Saneamento'!$C126:$L126)&gt;3,OR('4º Saneamento'!$N126&lt;&gt;'3º Saneamento'!$N126,'4º Saneamento'!$O126&lt;&gt;'3º Saneamento'!$O126,'4º Saneamento'!$P126&lt;&gt;'3º Saneamento'!$P126)),'4º Saneamento'!G126," ")</f>
        <v xml:space="preserve"> </v>
      </c>
      <c r="H126" s="5" t="str">
        <f>IF(AND('4º Saneamento'!$O126&gt;30%,'4º Saneamento'!H126&gt;='4º Saneamento'!$P126,'4º Saneamento'!H126&lt;='4º Saneamento'!$Q126,COUNT('4º Saneamento'!$C126:$L126)&gt;3,OR('4º Saneamento'!$N126&lt;&gt;'3º Saneamento'!$N126,'4º Saneamento'!$O126&lt;&gt;'3º Saneamento'!$O126,'4º Saneamento'!$P126&lt;&gt;'3º Saneamento'!$P126)),'4º Saneamento'!H126," ")</f>
        <v xml:space="preserve"> </v>
      </c>
      <c r="I126" s="5" t="str">
        <f>IF(AND('4º Saneamento'!$O126&gt;30%,'4º Saneamento'!I126&gt;='4º Saneamento'!$P126,'4º Saneamento'!I126&lt;='4º Saneamento'!$Q126,COUNT('4º Saneamento'!$C126:$L126)&gt;3,OR('4º Saneamento'!$N126&lt;&gt;'3º Saneamento'!$N126,'4º Saneamento'!$O126&lt;&gt;'3º Saneamento'!$O126,'4º Saneamento'!$P126&lt;&gt;'3º Saneamento'!$P126)),'4º Saneamento'!I126," ")</f>
        <v xml:space="preserve"> </v>
      </c>
      <c r="J126" s="5" t="str">
        <f>IF(AND('4º Saneamento'!$O126&gt;30%,'4º Saneamento'!J126&gt;='4º Saneamento'!$P126,'4º Saneamento'!J126&lt;='4º Saneamento'!$Q126,COUNT('4º Saneamento'!$C126:$L126)&gt;3,OR('4º Saneamento'!$N126&lt;&gt;'3º Saneamento'!$N126,'4º Saneamento'!$O126&lt;&gt;'3º Saneamento'!$O126,'4º Saneamento'!$P126&lt;&gt;'3º Saneamento'!$P126)),'4º Saneamento'!J126," ")</f>
        <v xml:space="preserve"> </v>
      </c>
      <c r="K126" s="5" t="str">
        <f>IF(AND('4º Saneamento'!$O126&gt;30%,'4º Saneamento'!K126&gt;='4º Saneamento'!$P126,'4º Saneamento'!K126&lt;='4º Saneamento'!$Q126,COUNT('4º Saneamento'!$C126:$L126)&gt;3,OR('4º Saneamento'!$N126&lt;&gt;'3º Saneamento'!$N126,'4º Saneamento'!$O126&lt;&gt;'3º Saneamento'!$O126,'4º Saneamento'!$P126&lt;&gt;'3º Saneamento'!$P126)),'4º Saneamento'!K126," ")</f>
        <v xml:space="preserve"> </v>
      </c>
      <c r="L126" s="5" t="str">
        <f>IF(AND('4º Saneamento'!$O126&gt;30%,'4º Saneamento'!L126&gt;='4º Saneamento'!$P126,'4º Saneamento'!L126&lt;='4º Saneamento'!$Q126,COUNT('4º Saneamento'!$C126:$L126)&gt;3,OR('4º Saneamento'!$N126&lt;&gt;'3º Saneamento'!$N126,'4º Saneamento'!$O126&lt;&gt;'3º Saneamento'!$O126,'4º Saneamento'!$P126&lt;&gt;'3º Saneamento'!$P126)),'4º Saneamento'!L126," ")</f>
        <v xml:space="preserve"> </v>
      </c>
      <c r="M126" s="44" t="str">
        <f t="shared" si="15"/>
        <v/>
      </c>
      <c r="N126" s="7" t="str">
        <f t="shared" si="16"/>
        <v/>
      </c>
      <c r="O126" s="8" t="str">
        <f t="shared" si="17"/>
        <v/>
      </c>
      <c r="P126" s="6" t="str">
        <f t="shared" si="18"/>
        <v/>
      </c>
      <c r="Q126" s="5" t="str">
        <f t="shared" si="19"/>
        <v/>
      </c>
    </row>
    <row r="127" spans="1:17" ht="12.75" customHeight="1" x14ac:dyDescent="0.25">
      <c r="A127" s="3" t="str">
        <f>IF('Série original'!$A127&lt;&gt;"",'Série original'!$A127,"")</f>
        <v/>
      </c>
      <c r="B127" s="4" t="str">
        <f>IF('Série original'!$B127&lt;&gt;"",'Série original'!$B127,"")</f>
        <v/>
      </c>
      <c r="C127" s="5" t="str">
        <f>IF(AND('4º Saneamento'!$O127&gt;30%,'4º Saneamento'!C127&gt;='4º Saneamento'!$P127,'4º Saneamento'!C127&lt;='4º Saneamento'!$Q127,COUNT('4º Saneamento'!$C127:$L127)&gt;3,OR('4º Saneamento'!$N127&lt;&gt;'3º Saneamento'!$N127,'4º Saneamento'!$O127&lt;&gt;'3º Saneamento'!$O127,'4º Saneamento'!$P127&lt;&gt;'3º Saneamento'!$P127)),'4º Saneamento'!C127," ")</f>
        <v xml:space="preserve"> </v>
      </c>
      <c r="D127" s="5" t="str">
        <f>IF(AND('4º Saneamento'!$O127&gt;30%,'4º Saneamento'!D127&gt;='4º Saneamento'!$P127,'4º Saneamento'!D127&lt;='4º Saneamento'!$Q127,COUNT('4º Saneamento'!$C127:$L127)&gt;3,OR('4º Saneamento'!$N127&lt;&gt;'3º Saneamento'!$N127,'4º Saneamento'!$O127&lt;&gt;'3º Saneamento'!$O127,'4º Saneamento'!$P127&lt;&gt;'3º Saneamento'!$P127)),'4º Saneamento'!D127," ")</f>
        <v xml:space="preserve"> </v>
      </c>
      <c r="E127" s="5" t="str">
        <f>IF(AND('4º Saneamento'!$O127&gt;30%,'4º Saneamento'!E127&gt;='4º Saneamento'!$P127,'4º Saneamento'!E127&lt;='4º Saneamento'!$Q127,COUNT('4º Saneamento'!$C127:$L127)&gt;3,OR('4º Saneamento'!$N127&lt;&gt;'3º Saneamento'!$N127,'4º Saneamento'!$O127&lt;&gt;'3º Saneamento'!$O127,'4º Saneamento'!$P127&lt;&gt;'3º Saneamento'!$P127)),'4º Saneamento'!E127," ")</f>
        <v xml:space="preserve"> </v>
      </c>
      <c r="F127" s="5" t="str">
        <f>IF(AND('4º Saneamento'!$O127&gt;30%,'4º Saneamento'!F127&gt;='4º Saneamento'!$P127,'4º Saneamento'!F127&lt;='4º Saneamento'!$Q127,COUNT('4º Saneamento'!$C127:$L127)&gt;3,OR('4º Saneamento'!$N127&lt;&gt;'3º Saneamento'!$N127,'4º Saneamento'!$O127&lt;&gt;'3º Saneamento'!$O127,'4º Saneamento'!$P127&lt;&gt;'3º Saneamento'!$P127)),'4º Saneamento'!F127," ")</f>
        <v xml:space="preserve"> </v>
      </c>
      <c r="G127" s="5" t="str">
        <f>IF(AND('4º Saneamento'!$O127&gt;30%,'4º Saneamento'!G127&gt;='4º Saneamento'!$P127,'4º Saneamento'!G127&lt;='4º Saneamento'!$Q127,COUNT('4º Saneamento'!$C127:$L127)&gt;3,OR('4º Saneamento'!$N127&lt;&gt;'3º Saneamento'!$N127,'4º Saneamento'!$O127&lt;&gt;'3º Saneamento'!$O127,'4º Saneamento'!$P127&lt;&gt;'3º Saneamento'!$P127)),'4º Saneamento'!G127," ")</f>
        <v xml:space="preserve"> </v>
      </c>
      <c r="H127" s="5" t="str">
        <f>IF(AND('4º Saneamento'!$O127&gt;30%,'4º Saneamento'!H127&gt;='4º Saneamento'!$P127,'4º Saneamento'!H127&lt;='4º Saneamento'!$Q127,COUNT('4º Saneamento'!$C127:$L127)&gt;3,OR('4º Saneamento'!$N127&lt;&gt;'3º Saneamento'!$N127,'4º Saneamento'!$O127&lt;&gt;'3º Saneamento'!$O127,'4º Saneamento'!$P127&lt;&gt;'3º Saneamento'!$P127)),'4º Saneamento'!H127," ")</f>
        <v xml:space="preserve"> </v>
      </c>
      <c r="I127" s="5" t="str">
        <f>IF(AND('4º Saneamento'!$O127&gt;30%,'4º Saneamento'!I127&gt;='4º Saneamento'!$P127,'4º Saneamento'!I127&lt;='4º Saneamento'!$Q127,COUNT('4º Saneamento'!$C127:$L127)&gt;3,OR('4º Saneamento'!$N127&lt;&gt;'3º Saneamento'!$N127,'4º Saneamento'!$O127&lt;&gt;'3º Saneamento'!$O127,'4º Saneamento'!$P127&lt;&gt;'3º Saneamento'!$P127)),'4º Saneamento'!I127," ")</f>
        <v xml:space="preserve"> </v>
      </c>
      <c r="J127" s="5" t="str">
        <f>IF(AND('4º Saneamento'!$O127&gt;30%,'4º Saneamento'!J127&gt;='4º Saneamento'!$P127,'4º Saneamento'!J127&lt;='4º Saneamento'!$Q127,COUNT('4º Saneamento'!$C127:$L127)&gt;3,OR('4º Saneamento'!$N127&lt;&gt;'3º Saneamento'!$N127,'4º Saneamento'!$O127&lt;&gt;'3º Saneamento'!$O127,'4º Saneamento'!$P127&lt;&gt;'3º Saneamento'!$P127)),'4º Saneamento'!J127," ")</f>
        <v xml:space="preserve"> </v>
      </c>
      <c r="K127" s="5" t="str">
        <f>IF(AND('4º Saneamento'!$O127&gt;30%,'4º Saneamento'!K127&gt;='4º Saneamento'!$P127,'4º Saneamento'!K127&lt;='4º Saneamento'!$Q127,COUNT('4º Saneamento'!$C127:$L127)&gt;3,OR('4º Saneamento'!$N127&lt;&gt;'3º Saneamento'!$N127,'4º Saneamento'!$O127&lt;&gt;'3º Saneamento'!$O127,'4º Saneamento'!$P127&lt;&gt;'3º Saneamento'!$P127)),'4º Saneamento'!K127," ")</f>
        <v xml:space="preserve"> </v>
      </c>
      <c r="L127" s="5" t="str">
        <f>IF(AND('4º Saneamento'!$O127&gt;30%,'4º Saneamento'!L127&gt;='4º Saneamento'!$P127,'4º Saneamento'!L127&lt;='4º Saneamento'!$Q127,COUNT('4º Saneamento'!$C127:$L127)&gt;3,OR('4º Saneamento'!$N127&lt;&gt;'3º Saneamento'!$N127,'4º Saneamento'!$O127&lt;&gt;'3º Saneamento'!$O127,'4º Saneamento'!$P127&lt;&gt;'3º Saneamento'!$P127)),'4º Saneamento'!L127," ")</f>
        <v xml:space="preserve"> </v>
      </c>
      <c r="M127" s="44" t="str">
        <f t="shared" si="15"/>
        <v/>
      </c>
      <c r="N127" s="7" t="str">
        <f t="shared" si="16"/>
        <v/>
      </c>
      <c r="O127" s="8" t="str">
        <f t="shared" si="17"/>
        <v/>
      </c>
      <c r="P127" s="6" t="str">
        <f t="shared" si="18"/>
        <v/>
      </c>
      <c r="Q127" s="5" t="str">
        <f t="shared" si="19"/>
        <v/>
      </c>
    </row>
    <row r="128" spans="1:17" ht="12.75" customHeight="1" x14ac:dyDescent="0.25">
      <c r="A128" s="3" t="str">
        <f>IF('Série original'!$A128&lt;&gt;"",'Série original'!$A128,"")</f>
        <v/>
      </c>
      <c r="B128" s="4" t="str">
        <f>IF('Série original'!$B128&lt;&gt;"",'Série original'!$B128,"")</f>
        <v/>
      </c>
      <c r="C128" s="5" t="str">
        <f>IF(AND('4º Saneamento'!$O128&gt;30%,'4º Saneamento'!C128&gt;='4º Saneamento'!$P128,'4º Saneamento'!C128&lt;='4º Saneamento'!$Q128,COUNT('4º Saneamento'!$C128:$L128)&gt;3,OR('4º Saneamento'!$N128&lt;&gt;'3º Saneamento'!$N128,'4º Saneamento'!$O128&lt;&gt;'3º Saneamento'!$O128,'4º Saneamento'!$P128&lt;&gt;'3º Saneamento'!$P128)),'4º Saneamento'!C128," ")</f>
        <v xml:space="preserve"> </v>
      </c>
      <c r="D128" s="5" t="str">
        <f>IF(AND('4º Saneamento'!$O128&gt;30%,'4º Saneamento'!D128&gt;='4º Saneamento'!$P128,'4º Saneamento'!D128&lt;='4º Saneamento'!$Q128,COUNT('4º Saneamento'!$C128:$L128)&gt;3,OR('4º Saneamento'!$N128&lt;&gt;'3º Saneamento'!$N128,'4º Saneamento'!$O128&lt;&gt;'3º Saneamento'!$O128,'4º Saneamento'!$P128&lt;&gt;'3º Saneamento'!$P128)),'4º Saneamento'!D128," ")</f>
        <v xml:space="preserve"> </v>
      </c>
      <c r="E128" s="5" t="str">
        <f>IF(AND('4º Saneamento'!$O128&gt;30%,'4º Saneamento'!E128&gt;='4º Saneamento'!$P128,'4º Saneamento'!E128&lt;='4º Saneamento'!$Q128,COUNT('4º Saneamento'!$C128:$L128)&gt;3,OR('4º Saneamento'!$N128&lt;&gt;'3º Saneamento'!$N128,'4º Saneamento'!$O128&lt;&gt;'3º Saneamento'!$O128,'4º Saneamento'!$P128&lt;&gt;'3º Saneamento'!$P128)),'4º Saneamento'!E128," ")</f>
        <v xml:space="preserve"> </v>
      </c>
      <c r="F128" s="5" t="str">
        <f>IF(AND('4º Saneamento'!$O128&gt;30%,'4º Saneamento'!F128&gt;='4º Saneamento'!$P128,'4º Saneamento'!F128&lt;='4º Saneamento'!$Q128,COUNT('4º Saneamento'!$C128:$L128)&gt;3,OR('4º Saneamento'!$N128&lt;&gt;'3º Saneamento'!$N128,'4º Saneamento'!$O128&lt;&gt;'3º Saneamento'!$O128,'4º Saneamento'!$P128&lt;&gt;'3º Saneamento'!$P128)),'4º Saneamento'!F128," ")</f>
        <v xml:space="preserve"> </v>
      </c>
      <c r="G128" s="5" t="str">
        <f>IF(AND('4º Saneamento'!$O128&gt;30%,'4º Saneamento'!G128&gt;='4º Saneamento'!$P128,'4º Saneamento'!G128&lt;='4º Saneamento'!$Q128,COUNT('4º Saneamento'!$C128:$L128)&gt;3,OR('4º Saneamento'!$N128&lt;&gt;'3º Saneamento'!$N128,'4º Saneamento'!$O128&lt;&gt;'3º Saneamento'!$O128,'4º Saneamento'!$P128&lt;&gt;'3º Saneamento'!$P128)),'4º Saneamento'!G128," ")</f>
        <v xml:space="preserve"> </v>
      </c>
      <c r="H128" s="5" t="str">
        <f>IF(AND('4º Saneamento'!$O128&gt;30%,'4º Saneamento'!H128&gt;='4º Saneamento'!$P128,'4º Saneamento'!H128&lt;='4º Saneamento'!$Q128,COUNT('4º Saneamento'!$C128:$L128)&gt;3,OR('4º Saneamento'!$N128&lt;&gt;'3º Saneamento'!$N128,'4º Saneamento'!$O128&lt;&gt;'3º Saneamento'!$O128,'4º Saneamento'!$P128&lt;&gt;'3º Saneamento'!$P128)),'4º Saneamento'!H128," ")</f>
        <v xml:space="preserve"> </v>
      </c>
      <c r="I128" s="5" t="str">
        <f>IF(AND('4º Saneamento'!$O128&gt;30%,'4º Saneamento'!I128&gt;='4º Saneamento'!$P128,'4º Saneamento'!I128&lt;='4º Saneamento'!$Q128,COUNT('4º Saneamento'!$C128:$L128)&gt;3,OR('4º Saneamento'!$N128&lt;&gt;'3º Saneamento'!$N128,'4º Saneamento'!$O128&lt;&gt;'3º Saneamento'!$O128,'4º Saneamento'!$P128&lt;&gt;'3º Saneamento'!$P128)),'4º Saneamento'!I128," ")</f>
        <v xml:space="preserve"> </v>
      </c>
      <c r="J128" s="5" t="str">
        <f>IF(AND('4º Saneamento'!$O128&gt;30%,'4º Saneamento'!J128&gt;='4º Saneamento'!$P128,'4º Saneamento'!J128&lt;='4º Saneamento'!$Q128,COUNT('4º Saneamento'!$C128:$L128)&gt;3,OR('4º Saneamento'!$N128&lt;&gt;'3º Saneamento'!$N128,'4º Saneamento'!$O128&lt;&gt;'3º Saneamento'!$O128,'4º Saneamento'!$P128&lt;&gt;'3º Saneamento'!$P128)),'4º Saneamento'!J128," ")</f>
        <v xml:space="preserve"> </v>
      </c>
      <c r="K128" s="5" t="str">
        <f>IF(AND('4º Saneamento'!$O128&gt;30%,'4º Saneamento'!K128&gt;='4º Saneamento'!$P128,'4º Saneamento'!K128&lt;='4º Saneamento'!$Q128,COUNT('4º Saneamento'!$C128:$L128)&gt;3,OR('4º Saneamento'!$N128&lt;&gt;'3º Saneamento'!$N128,'4º Saneamento'!$O128&lt;&gt;'3º Saneamento'!$O128,'4º Saneamento'!$P128&lt;&gt;'3º Saneamento'!$P128)),'4º Saneamento'!K128," ")</f>
        <v xml:space="preserve"> </v>
      </c>
      <c r="L128" s="5" t="str">
        <f>IF(AND('4º Saneamento'!$O128&gt;30%,'4º Saneamento'!L128&gt;='4º Saneamento'!$P128,'4º Saneamento'!L128&lt;='4º Saneamento'!$Q128,COUNT('4º Saneamento'!$C128:$L128)&gt;3,OR('4º Saneamento'!$N128&lt;&gt;'3º Saneamento'!$N128,'4º Saneamento'!$O128&lt;&gt;'3º Saneamento'!$O128,'4º Saneamento'!$P128&lt;&gt;'3º Saneamento'!$P128)),'4º Saneamento'!L128," ")</f>
        <v xml:space="preserve"> </v>
      </c>
      <c r="M128" s="44" t="str">
        <f t="shared" si="15"/>
        <v/>
      </c>
      <c r="N128" s="7" t="str">
        <f t="shared" si="16"/>
        <v/>
      </c>
      <c r="O128" s="8" t="str">
        <f t="shared" si="17"/>
        <v/>
      </c>
      <c r="P128" s="6" t="str">
        <f t="shared" si="18"/>
        <v/>
      </c>
      <c r="Q128" s="5" t="str">
        <f t="shared" si="19"/>
        <v/>
      </c>
    </row>
    <row r="129" spans="1:17" ht="12.75" customHeight="1" x14ac:dyDescent="0.25">
      <c r="A129" s="3" t="str">
        <f>IF('Série original'!$A129&lt;&gt;"",'Série original'!$A129,"")</f>
        <v/>
      </c>
      <c r="B129" s="4" t="str">
        <f>IF('Série original'!$B129&lt;&gt;"",'Série original'!$B129,"")</f>
        <v/>
      </c>
      <c r="C129" s="5" t="str">
        <f>IF(AND('4º Saneamento'!$O129&gt;30%,'4º Saneamento'!C129&gt;='4º Saneamento'!$P129,'4º Saneamento'!C129&lt;='4º Saneamento'!$Q129,COUNT('4º Saneamento'!$C129:$L129)&gt;3,OR('4º Saneamento'!$N129&lt;&gt;'3º Saneamento'!$N129,'4º Saneamento'!$O129&lt;&gt;'3º Saneamento'!$O129,'4º Saneamento'!$P129&lt;&gt;'3º Saneamento'!$P129)),'4º Saneamento'!C129," ")</f>
        <v xml:space="preserve"> </v>
      </c>
      <c r="D129" s="5" t="str">
        <f>IF(AND('4º Saneamento'!$O129&gt;30%,'4º Saneamento'!D129&gt;='4º Saneamento'!$P129,'4º Saneamento'!D129&lt;='4º Saneamento'!$Q129,COUNT('4º Saneamento'!$C129:$L129)&gt;3,OR('4º Saneamento'!$N129&lt;&gt;'3º Saneamento'!$N129,'4º Saneamento'!$O129&lt;&gt;'3º Saneamento'!$O129,'4º Saneamento'!$P129&lt;&gt;'3º Saneamento'!$P129)),'4º Saneamento'!D129," ")</f>
        <v xml:space="preserve"> </v>
      </c>
      <c r="E129" s="5" t="str">
        <f>IF(AND('4º Saneamento'!$O129&gt;30%,'4º Saneamento'!E129&gt;='4º Saneamento'!$P129,'4º Saneamento'!E129&lt;='4º Saneamento'!$Q129,COUNT('4º Saneamento'!$C129:$L129)&gt;3,OR('4º Saneamento'!$N129&lt;&gt;'3º Saneamento'!$N129,'4º Saneamento'!$O129&lt;&gt;'3º Saneamento'!$O129,'4º Saneamento'!$P129&lt;&gt;'3º Saneamento'!$P129)),'4º Saneamento'!E129," ")</f>
        <v xml:space="preserve"> </v>
      </c>
      <c r="F129" s="5" t="str">
        <f>IF(AND('4º Saneamento'!$O129&gt;30%,'4º Saneamento'!F129&gt;='4º Saneamento'!$P129,'4º Saneamento'!F129&lt;='4º Saneamento'!$Q129,COUNT('4º Saneamento'!$C129:$L129)&gt;3,OR('4º Saneamento'!$N129&lt;&gt;'3º Saneamento'!$N129,'4º Saneamento'!$O129&lt;&gt;'3º Saneamento'!$O129,'4º Saneamento'!$P129&lt;&gt;'3º Saneamento'!$P129)),'4º Saneamento'!F129," ")</f>
        <v xml:space="preserve"> </v>
      </c>
      <c r="G129" s="5" t="str">
        <f>IF(AND('4º Saneamento'!$O129&gt;30%,'4º Saneamento'!G129&gt;='4º Saneamento'!$P129,'4º Saneamento'!G129&lt;='4º Saneamento'!$Q129,COUNT('4º Saneamento'!$C129:$L129)&gt;3,OR('4º Saneamento'!$N129&lt;&gt;'3º Saneamento'!$N129,'4º Saneamento'!$O129&lt;&gt;'3º Saneamento'!$O129,'4º Saneamento'!$P129&lt;&gt;'3º Saneamento'!$P129)),'4º Saneamento'!G129," ")</f>
        <v xml:space="preserve"> </v>
      </c>
      <c r="H129" s="5" t="str">
        <f>IF(AND('4º Saneamento'!$O129&gt;30%,'4º Saneamento'!H129&gt;='4º Saneamento'!$P129,'4º Saneamento'!H129&lt;='4º Saneamento'!$Q129,COUNT('4º Saneamento'!$C129:$L129)&gt;3,OR('4º Saneamento'!$N129&lt;&gt;'3º Saneamento'!$N129,'4º Saneamento'!$O129&lt;&gt;'3º Saneamento'!$O129,'4º Saneamento'!$P129&lt;&gt;'3º Saneamento'!$P129)),'4º Saneamento'!H129," ")</f>
        <v xml:space="preserve"> </v>
      </c>
      <c r="I129" s="5" t="str">
        <f>IF(AND('4º Saneamento'!$O129&gt;30%,'4º Saneamento'!I129&gt;='4º Saneamento'!$P129,'4º Saneamento'!I129&lt;='4º Saneamento'!$Q129,COUNT('4º Saneamento'!$C129:$L129)&gt;3,OR('4º Saneamento'!$N129&lt;&gt;'3º Saneamento'!$N129,'4º Saneamento'!$O129&lt;&gt;'3º Saneamento'!$O129,'4º Saneamento'!$P129&lt;&gt;'3º Saneamento'!$P129)),'4º Saneamento'!I129," ")</f>
        <v xml:space="preserve"> </v>
      </c>
      <c r="J129" s="5" t="str">
        <f>IF(AND('4º Saneamento'!$O129&gt;30%,'4º Saneamento'!J129&gt;='4º Saneamento'!$P129,'4º Saneamento'!J129&lt;='4º Saneamento'!$Q129,COUNT('4º Saneamento'!$C129:$L129)&gt;3,OR('4º Saneamento'!$N129&lt;&gt;'3º Saneamento'!$N129,'4º Saneamento'!$O129&lt;&gt;'3º Saneamento'!$O129,'4º Saneamento'!$P129&lt;&gt;'3º Saneamento'!$P129)),'4º Saneamento'!J129," ")</f>
        <v xml:space="preserve"> </v>
      </c>
      <c r="K129" s="5" t="str">
        <f>IF(AND('4º Saneamento'!$O129&gt;30%,'4º Saneamento'!K129&gt;='4º Saneamento'!$P129,'4º Saneamento'!K129&lt;='4º Saneamento'!$Q129,COUNT('4º Saneamento'!$C129:$L129)&gt;3,OR('4º Saneamento'!$N129&lt;&gt;'3º Saneamento'!$N129,'4º Saneamento'!$O129&lt;&gt;'3º Saneamento'!$O129,'4º Saneamento'!$P129&lt;&gt;'3º Saneamento'!$P129)),'4º Saneamento'!K129," ")</f>
        <v xml:space="preserve"> </v>
      </c>
      <c r="L129" s="5" t="str">
        <f>IF(AND('4º Saneamento'!$O129&gt;30%,'4º Saneamento'!L129&gt;='4º Saneamento'!$P129,'4º Saneamento'!L129&lt;='4º Saneamento'!$Q129,COUNT('4º Saneamento'!$C129:$L129)&gt;3,OR('4º Saneamento'!$N129&lt;&gt;'3º Saneamento'!$N129,'4º Saneamento'!$O129&lt;&gt;'3º Saneamento'!$O129,'4º Saneamento'!$P129&lt;&gt;'3º Saneamento'!$P129)),'4º Saneamento'!L129," ")</f>
        <v xml:space="preserve"> </v>
      </c>
      <c r="M129" s="44" t="str">
        <f t="shared" si="15"/>
        <v/>
      </c>
      <c r="N129" s="7" t="str">
        <f t="shared" si="16"/>
        <v/>
      </c>
      <c r="O129" s="8" t="str">
        <f t="shared" si="17"/>
        <v/>
      </c>
      <c r="P129" s="6" t="str">
        <f t="shared" si="18"/>
        <v/>
      </c>
      <c r="Q129" s="5" t="str">
        <f t="shared" si="19"/>
        <v/>
      </c>
    </row>
    <row r="130" spans="1:17" ht="12.75" customHeight="1" x14ac:dyDescent="0.25">
      <c r="A130" s="3" t="str">
        <f>IF('Série original'!$A130&lt;&gt;"",'Série original'!$A130,"")</f>
        <v/>
      </c>
      <c r="B130" s="4" t="str">
        <f>IF('Série original'!$B130&lt;&gt;"",'Série original'!$B130,"")</f>
        <v/>
      </c>
      <c r="C130" s="5" t="str">
        <f>IF(AND('4º Saneamento'!$O130&gt;30%,'4º Saneamento'!C130&gt;='4º Saneamento'!$P130,'4º Saneamento'!C130&lt;='4º Saneamento'!$Q130,COUNT('4º Saneamento'!$C130:$L130)&gt;3,OR('4º Saneamento'!$N130&lt;&gt;'3º Saneamento'!$N130,'4º Saneamento'!$O130&lt;&gt;'3º Saneamento'!$O130,'4º Saneamento'!$P130&lt;&gt;'3º Saneamento'!$P130)),'4º Saneamento'!C130," ")</f>
        <v xml:space="preserve"> </v>
      </c>
      <c r="D130" s="5" t="str">
        <f>IF(AND('4º Saneamento'!$O130&gt;30%,'4º Saneamento'!D130&gt;='4º Saneamento'!$P130,'4º Saneamento'!D130&lt;='4º Saneamento'!$Q130,COUNT('4º Saneamento'!$C130:$L130)&gt;3,OR('4º Saneamento'!$N130&lt;&gt;'3º Saneamento'!$N130,'4º Saneamento'!$O130&lt;&gt;'3º Saneamento'!$O130,'4º Saneamento'!$P130&lt;&gt;'3º Saneamento'!$P130)),'4º Saneamento'!D130," ")</f>
        <v xml:space="preserve"> </v>
      </c>
      <c r="E130" s="5" t="str">
        <f>IF(AND('4º Saneamento'!$O130&gt;30%,'4º Saneamento'!E130&gt;='4º Saneamento'!$P130,'4º Saneamento'!E130&lt;='4º Saneamento'!$Q130,COUNT('4º Saneamento'!$C130:$L130)&gt;3,OR('4º Saneamento'!$N130&lt;&gt;'3º Saneamento'!$N130,'4º Saneamento'!$O130&lt;&gt;'3º Saneamento'!$O130,'4º Saneamento'!$P130&lt;&gt;'3º Saneamento'!$P130)),'4º Saneamento'!E130," ")</f>
        <v xml:space="preserve"> </v>
      </c>
      <c r="F130" s="5" t="str">
        <f>IF(AND('4º Saneamento'!$O130&gt;30%,'4º Saneamento'!F130&gt;='4º Saneamento'!$P130,'4º Saneamento'!F130&lt;='4º Saneamento'!$Q130,COUNT('4º Saneamento'!$C130:$L130)&gt;3,OR('4º Saneamento'!$N130&lt;&gt;'3º Saneamento'!$N130,'4º Saneamento'!$O130&lt;&gt;'3º Saneamento'!$O130,'4º Saneamento'!$P130&lt;&gt;'3º Saneamento'!$P130)),'4º Saneamento'!F130," ")</f>
        <v xml:space="preserve"> </v>
      </c>
      <c r="G130" s="5" t="str">
        <f>IF(AND('4º Saneamento'!$O130&gt;30%,'4º Saneamento'!G130&gt;='4º Saneamento'!$P130,'4º Saneamento'!G130&lt;='4º Saneamento'!$Q130,COUNT('4º Saneamento'!$C130:$L130)&gt;3,OR('4º Saneamento'!$N130&lt;&gt;'3º Saneamento'!$N130,'4º Saneamento'!$O130&lt;&gt;'3º Saneamento'!$O130,'4º Saneamento'!$P130&lt;&gt;'3º Saneamento'!$P130)),'4º Saneamento'!G130," ")</f>
        <v xml:space="preserve"> </v>
      </c>
      <c r="H130" s="5" t="str">
        <f>IF(AND('4º Saneamento'!$O130&gt;30%,'4º Saneamento'!H130&gt;='4º Saneamento'!$P130,'4º Saneamento'!H130&lt;='4º Saneamento'!$Q130,COUNT('4º Saneamento'!$C130:$L130)&gt;3,OR('4º Saneamento'!$N130&lt;&gt;'3º Saneamento'!$N130,'4º Saneamento'!$O130&lt;&gt;'3º Saneamento'!$O130,'4º Saneamento'!$P130&lt;&gt;'3º Saneamento'!$P130)),'4º Saneamento'!H130," ")</f>
        <v xml:space="preserve"> </v>
      </c>
      <c r="I130" s="5" t="str">
        <f>IF(AND('4º Saneamento'!$O130&gt;30%,'4º Saneamento'!I130&gt;='4º Saneamento'!$P130,'4º Saneamento'!I130&lt;='4º Saneamento'!$Q130,COUNT('4º Saneamento'!$C130:$L130)&gt;3,OR('4º Saneamento'!$N130&lt;&gt;'3º Saneamento'!$N130,'4º Saneamento'!$O130&lt;&gt;'3º Saneamento'!$O130,'4º Saneamento'!$P130&lt;&gt;'3º Saneamento'!$P130)),'4º Saneamento'!I130," ")</f>
        <v xml:space="preserve"> </v>
      </c>
      <c r="J130" s="5" t="str">
        <f>IF(AND('4º Saneamento'!$O130&gt;30%,'4º Saneamento'!J130&gt;='4º Saneamento'!$P130,'4º Saneamento'!J130&lt;='4º Saneamento'!$Q130,COUNT('4º Saneamento'!$C130:$L130)&gt;3,OR('4º Saneamento'!$N130&lt;&gt;'3º Saneamento'!$N130,'4º Saneamento'!$O130&lt;&gt;'3º Saneamento'!$O130,'4º Saneamento'!$P130&lt;&gt;'3º Saneamento'!$P130)),'4º Saneamento'!J130," ")</f>
        <v xml:space="preserve"> </v>
      </c>
      <c r="K130" s="5" t="str">
        <f>IF(AND('4º Saneamento'!$O130&gt;30%,'4º Saneamento'!K130&gt;='4º Saneamento'!$P130,'4º Saneamento'!K130&lt;='4º Saneamento'!$Q130,COUNT('4º Saneamento'!$C130:$L130)&gt;3,OR('4º Saneamento'!$N130&lt;&gt;'3º Saneamento'!$N130,'4º Saneamento'!$O130&lt;&gt;'3º Saneamento'!$O130,'4º Saneamento'!$P130&lt;&gt;'3º Saneamento'!$P130)),'4º Saneamento'!K130," ")</f>
        <v xml:space="preserve"> </v>
      </c>
      <c r="L130" s="5" t="str">
        <f>IF(AND('4º Saneamento'!$O130&gt;30%,'4º Saneamento'!L130&gt;='4º Saneamento'!$P130,'4º Saneamento'!L130&lt;='4º Saneamento'!$Q130,COUNT('4º Saneamento'!$C130:$L130)&gt;3,OR('4º Saneamento'!$N130&lt;&gt;'3º Saneamento'!$N130,'4º Saneamento'!$O130&lt;&gt;'3º Saneamento'!$O130,'4º Saneamento'!$P130&lt;&gt;'3º Saneamento'!$P130)),'4º Saneamento'!L130," ")</f>
        <v xml:space="preserve"> </v>
      </c>
      <c r="M130" s="44" t="str">
        <f t="shared" si="15"/>
        <v/>
      </c>
      <c r="N130" s="7" t="str">
        <f t="shared" si="16"/>
        <v/>
      </c>
      <c r="O130" s="8" t="str">
        <f t="shared" si="17"/>
        <v/>
      </c>
      <c r="P130" s="6" t="str">
        <f t="shared" si="18"/>
        <v/>
      </c>
      <c r="Q130" s="5" t="str">
        <f t="shared" si="19"/>
        <v/>
      </c>
    </row>
    <row r="131" spans="1:17" ht="12.75" customHeight="1" x14ac:dyDescent="0.25">
      <c r="A131" s="3" t="str">
        <f>IF('Série original'!$A131&lt;&gt;"",'Série original'!$A131,"")</f>
        <v/>
      </c>
      <c r="B131" s="4" t="str">
        <f>IF('Série original'!$B131&lt;&gt;"",'Série original'!$B131,"")</f>
        <v/>
      </c>
      <c r="C131" s="5" t="str">
        <f>IF(AND('4º Saneamento'!$O131&gt;30%,'4º Saneamento'!C131&gt;='4º Saneamento'!$P131,'4º Saneamento'!C131&lt;='4º Saneamento'!$Q131,COUNT('4º Saneamento'!$C131:$L131)&gt;3,OR('4º Saneamento'!$N131&lt;&gt;'3º Saneamento'!$N131,'4º Saneamento'!$O131&lt;&gt;'3º Saneamento'!$O131,'4º Saneamento'!$P131&lt;&gt;'3º Saneamento'!$P131)),'4º Saneamento'!C131," ")</f>
        <v xml:space="preserve"> </v>
      </c>
      <c r="D131" s="5" t="str">
        <f>IF(AND('4º Saneamento'!$O131&gt;30%,'4º Saneamento'!D131&gt;='4º Saneamento'!$P131,'4º Saneamento'!D131&lt;='4º Saneamento'!$Q131,COUNT('4º Saneamento'!$C131:$L131)&gt;3,OR('4º Saneamento'!$N131&lt;&gt;'3º Saneamento'!$N131,'4º Saneamento'!$O131&lt;&gt;'3º Saneamento'!$O131,'4º Saneamento'!$P131&lt;&gt;'3º Saneamento'!$P131)),'4º Saneamento'!D131," ")</f>
        <v xml:space="preserve"> </v>
      </c>
      <c r="E131" s="5" t="str">
        <f>IF(AND('4º Saneamento'!$O131&gt;30%,'4º Saneamento'!E131&gt;='4º Saneamento'!$P131,'4º Saneamento'!E131&lt;='4º Saneamento'!$Q131,COUNT('4º Saneamento'!$C131:$L131)&gt;3,OR('4º Saneamento'!$N131&lt;&gt;'3º Saneamento'!$N131,'4º Saneamento'!$O131&lt;&gt;'3º Saneamento'!$O131,'4º Saneamento'!$P131&lt;&gt;'3º Saneamento'!$P131)),'4º Saneamento'!E131," ")</f>
        <v xml:space="preserve"> </v>
      </c>
      <c r="F131" s="5" t="str">
        <f>IF(AND('4º Saneamento'!$O131&gt;30%,'4º Saneamento'!F131&gt;='4º Saneamento'!$P131,'4º Saneamento'!F131&lt;='4º Saneamento'!$Q131,COUNT('4º Saneamento'!$C131:$L131)&gt;3,OR('4º Saneamento'!$N131&lt;&gt;'3º Saneamento'!$N131,'4º Saneamento'!$O131&lt;&gt;'3º Saneamento'!$O131,'4º Saneamento'!$P131&lt;&gt;'3º Saneamento'!$P131)),'4º Saneamento'!F131," ")</f>
        <v xml:space="preserve"> </v>
      </c>
      <c r="G131" s="5" t="str">
        <f>IF(AND('4º Saneamento'!$O131&gt;30%,'4º Saneamento'!G131&gt;='4º Saneamento'!$P131,'4º Saneamento'!G131&lt;='4º Saneamento'!$Q131,COUNT('4º Saneamento'!$C131:$L131)&gt;3,OR('4º Saneamento'!$N131&lt;&gt;'3º Saneamento'!$N131,'4º Saneamento'!$O131&lt;&gt;'3º Saneamento'!$O131,'4º Saneamento'!$P131&lt;&gt;'3º Saneamento'!$P131)),'4º Saneamento'!G131," ")</f>
        <v xml:space="preserve"> </v>
      </c>
      <c r="H131" s="5" t="str">
        <f>IF(AND('4º Saneamento'!$O131&gt;30%,'4º Saneamento'!H131&gt;='4º Saneamento'!$P131,'4º Saneamento'!H131&lt;='4º Saneamento'!$Q131,COUNT('4º Saneamento'!$C131:$L131)&gt;3,OR('4º Saneamento'!$N131&lt;&gt;'3º Saneamento'!$N131,'4º Saneamento'!$O131&lt;&gt;'3º Saneamento'!$O131,'4º Saneamento'!$P131&lt;&gt;'3º Saneamento'!$P131)),'4º Saneamento'!H131," ")</f>
        <v xml:space="preserve"> </v>
      </c>
      <c r="I131" s="5" t="str">
        <f>IF(AND('4º Saneamento'!$O131&gt;30%,'4º Saneamento'!I131&gt;='4º Saneamento'!$P131,'4º Saneamento'!I131&lt;='4º Saneamento'!$Q131,COUNT('4º Saneamento'!$C131:$L131)&gt;3,OR('4º Saneamento'!$N131&lt;&gt;'3º Saneamento'!$N131,'4º Saneamento'!$O131&lt;&gt;'3º Saneamento'!$O131,'4º Saneamento'!$P131&lt;&gt;'3º Saneamento'!$P131)),'4º Saneamento'!I131," ")</f>
        <v xml:space="preserve"> </v>
      </c>
      <c r="J131" s="5" t="str">
        <f>IF(AND('4º Saneamento'!$O131&gt;30%,'4º Saneamento'!J131&gt;='4º Saneamento'!$P131,'4º Saneamento'!J131&lt;='4º Saneamento'!$Q131,COUNT('4º Saneamento'!$C131:$L131)&gt;3,OR('4º Saneamento'!$N131&lt;&gt;'3º Saneamento'!$N131,'4º Saneamento'!$O131&lt;&gt;'3º Saneamento'!$O131,'4º Saneamento'!$P131&lt;&gt;'3º Saneamento'!$P131)),'4º Saneamento'!J131," ")</f>
        <v xml:space="preserve"> </v>
      </c>
      <c r="K131" s="5" t="str">
        <f>IF(AND('4º Saneamento'!$O131&gt;30%,'4º Saneamento'!K131&gt;='4º Saneamento'!$P131,'4º Saneamento'!K131&lt;='4º Saneamento'!$Q131,COUNT('4º Saneamento'!$C131:$L131)&gt;3,OR('4º Saneamento'!$N131&lt;&gt;'3º Saneamento'!$N131,'4º Saneamento'!$O131&lt;&gt;'3º Saneamento'!$O131,'4º Saneamento'!$P131&lt;&gt;'3º Saneamento'!$P131)),'4º Saneamento'!K131," ")</f>
        <v xml:space="preserve"> </v>
      </c>
      <c r="L131" s="5" t="str">
        <f>IF(AND('4º Saneamento'!$O131&gt;30%,'4º Saneamento'!L131&gt;='4º Saneamento'!$P131,'4º Saneamento'!L131&lt;='4º Saneamento'!$Q131,COUNT('4º Saneamento'!$C131:$L131)&gt;3,OR('4º Saneamento'!$N131&lt;&gt;'3º Saneamento'!$N131,'4º Saneamento'!$O131&lt;&gt;'3º Saneamento'!$O131,'4º Saneamento'!$P131&lt;&gt;'3º Saneamento'!$P131)),'4º Saneamento'!L131," ")</f>
        <v xml:space="preserve"> </v>
      </c>
      <c r="M131" s="44" t="str">
        <f t="shared" si="15"/>
        <v/>
      </c>
      <c r="N131" s="7" t="str">
        <f t="shared" si="16"/>
        <v/>
      </c>
      <c r="O131" s="8" t="str">
        <f t="shared" si="17"/>
        <v/>
      </c>
      <c r="P131" s="6" t="str">
        <f t="shared" si="18"/>
        <v/>
      </c>
      <c r="Q131" s="5" t="str">
        <f t="shared" si="19"/>
        <v/>
      </c>
    </row>
    <row r="132" spans="1:17" ht="12.75" customHeight="1" x14ac:dyDescent="0.25">
      <c r="A132" s="3" t="str">
        <f>IF('Série original'!$A132&lt;&gt;"",'Série original'!$A132,"")</f>
        <v/>
      </c>
      <c r="B132" s="4" t="str">
        <f>IF('Série original'!$B132&lt;&gt;"",'Série original'!$B132,"")</f>
        <v/>
      </c>
      <c r="C132" s="5" t="str">
        <f>IF(AND('4º Saneamento'!$O132&gt;30%,'4º Saneamento'!C132&gt;='4º Saneamento'!$P132,'4º Saneamento'!C132&lt;='4º Saneamento'!$Q132,COUNT('4º Saneamento'!$C132:$L132)&gt;3,OR('4º Saneamento'!$N132&lt;&gt;'3º Saneamento'!$N132,'4º Saneamento'!$O132&lt;&gt;'3º Saneamento'!$O132,'4º Saneamento'!$P132&lt;&gt;'3º Saneamento'!$P132)),'4º Saneamento'!C132," ")</f>
        <v xml:space="preserve"> </v>
      </c>
      <c r="D132" s="5" t="str">
        <f>IF(AND('4º Saneamento'!$O132&gt;30%,'4º Saneamento'!D132&gt;='4º Saneamento'!$P132,'4º Saneamento'!D132&lt;='4º Saneamento'!$Q132,COUNT('4º Saneamento'!$C132:$L132)&gt;3,OR('4º Saneamento'!$N132&lt;&gt;'3º Saneamento'!$N132,'4º Saneamento'!$O132&lt;&gt;'3º Saneamento'!$O132,'4º Saneamento'!$P132&lt;&gt;'3º Saneamento'!$P132)),'4º Saneamento'!D132," ")</f>
        <v xml:space="preserve"> </v>
      </c>
      <c r="E132" s="5" t="str">
        <f>IF(AND('4º Saneamento'!$O132&gt;30%,'4º Saneamento'!E132&gt;='4º Saneamento'!$P132,'4º Saneamento'!E132&lt;='4º Saneamento'!$Q132,COUNT('4º Saneamento'!$C132:$L132)&gt;3,OR('4º Saneamento'!$N132&lt;&gt;'3º Saneamento'!$N132,'4º Saneamento'!$O132&lt;&gt;'3º Saneamento'!$O132,'4º Saneamento'!$P132&lt;&gt;'3º Saneamento'!$P132)),'4º Saneamento'!E132," ")</f>
        <v xml:space="preserve"> </v>
      </c>
      <c r="F132" s="5" t="str">
        <f>IF(AND('4º Saneamento'!$O132&gt;30%,'4º Saneamento'!F132&gt;='4º Saneamento'!$P132,'4º Saneamento'!F132&lt;='4º Saneamento'!$Q132,COUNT('4º Saneamento'!$C132:$L132)&gt;3,OR('4º Saneamento'!$N132&lt;&gt;'3º Saneamento'!$N132,'4º Saneamento'!$O132&lt;&gt;'3º Saneamento'!$O132,'4º Saneamento'!$P132&lt;&gt;'3º Saneamento'!$P132)),'4º Saneamento'!F132," ")</f>
        <v xml:space="preserve"> </v>
      </c>
      <c r="G132" s="5" t="str">
        <f>IF(AND('4º Saneamento'!$O132&gt;30%,'4º Saneamento'!G132&gt;='4º Saneamento'!$P132,'4º Saneamento'!G132&lt;='4º Saneamento'!$Q132,COUNT('4º Saneamento'!$C132:$L132)&gt;3,OR('4º Saneamento'!$N132&lt;&gt;'3º Saneamento'!$N132,'4º Saneamento'!$O132&lt;&gt;'3º Saneamento'!$O132,'4º Saneamento'!$P132&lt;&gt;'3º Saneamento'!$P132)),'4º Saneamento'!G132," ")</f>
        <v xml:space="preserve"> </v>
      </c>
      <c r="H132" s="5" t="str">
        <f>IF(AND('4º Saneamento'!$O132&gt;30%,'4º Saneamento'!H132&gt;='4º Saneamento'!$P132,'4º Saneamento'!H132&lt;='4º Saneamento'!$Q132,COUNT('4º Saneamento'!$C132:$L132)&gt;3,OR('4º Saneamento'!$N132&lt;&gt;'3º Saneamento'!$N132,'4º Saneamento'!$O132&lt;&gt;'3º Saneamento'!$O132,'4º Saneamento'!$P132&lt;&gt;'3º Saneamento'!$P132)),'4º Saneamento'!H132," ")</f>
        <v xml:space="preserve"> </v>
      </c>
      <c r="I132" s="5" t="str">
        <f>IF(AND('4º Saneamento'!$O132&gt;30%,'4º Saneamento'!I132&gt;='4º Saneamento'!$P132,'4º Saneamento'!I132&lt;='4º Saneamento'!$Q132,COUNT('4º Saneamento'!$C132:$L132)&gt;3,OR('4º Saneamento'!$N132&lt;&gt;'3º Saneamento'!$N132,'4º Saneamento'!$O132&lt;&gt;'3º Saneamento'!$O132,'4º Saneamento'!$P132&lt;&gt;'3º Saneamento'!$P132)),'4º Saneamento'!I132," ")</f>
        <v xml:space="preserve"> </v>
      </c>
      <c r="J132" s="5" t="str">
        <f>IF(AND('4º Saneamento'!$O132&gt;30%,'4º Saneamento'!J132&gt;='4º Saneamento'!$P132,'4º Saneamento'!J132&lt;='4º Saneamento'!$Q132,COUNT('4º Saneamento'!$C132:$L132)&gt;3,OR('4º Saneamento'!$N132&lt;&gt;'3º Saneamento'!$N132,'4º Saneamento'!$O132&lt;&gt;'3º Saneamento'!$O132,'4º Saneamento'!$P132&lt;&gt;'3º Saneamento'!$P132)),'4º Saneamento'!J132," ")</f>
        <v xml:space="preserve"> </v>
      </c>
      <c r="K132" s="5" t="str">
        <f>IF(AND('4º Saneamento'!$O132&gt;30%,'4º Saneamento'!K132&gt;='4º Saneamento'!$P132,'4º Saneamento'!K132&lt;='4º Saneamento'!$Q132,COUNT('4º Saneamento'!$C132:$L132)&gt;3,OR('4º Saneamento'!$N132&lt;&gt;'3º Saneamento'!$N132,'4º Saneamento'!$O132&lt;&gt;'3º Saneamento'!$O132,'4º Saneamento'!$P132&lt;&gt;'3º Saneamento'!$P132)),'4º Saneamento'!K132," ")</f>
        <v xml:space="preserve"> </v>
      </c>
      <c r="L132" s="5" t="str">
        <f>IF(AND('4º Saneamento'!$O132&gt;30%,'4º Saneamento'!L132&gt;='4º Saneamento'!$P132,'4º Saneamento'!L132&lt;='4º Saneamento'!$Q132,COUNT('4º Saneamento'!$C132:$L132)&gt;3,OR('4º Saneamento'!$N132&lt;&gt;'3º Saneamento'!$N132,'4º Saneamento'!$O132&lt;&gt;'3º Saneamento'!$O132,'4º Saneamento'!$P132&lt;&gt;'3º Saneamento'!$P132)),'4º Saneamento'!L132," ")</f>
        <v xml:space="preserve"> </v>
      </c>
      <c r="M132" s="44" t="str">
        <f t="shared" si="15"/>
        <v/>
      </c>
      <c r="N132" s="7" t="str">
        <f t="shared" si="16"/>
        <v/>
      </c>
      <c r="O132" s="8" t="str">
        <f t="shared" si="17"/>
        <v/>
      </c>
      <c r="P132" s="6" t="str">
        <f t="shared" si="18"/>
        <v/>
      </c>
      <c r="Q132" s="5" t="str">
        <f t="shared" si="19"/>
        <v/>
      </c>
    </row>
    <row r="133" spans="1:17" ht="12.75" customHeight="1" x14ac:dyDescent="0.25">
      <c r="A133" s="3" t="str">
        <f>IF('Série original'!$A133&lt;&gt;"",'Série original'!$A133,"")</f>
        <v/>
      </c>
      <c r="B133" s="4" t="str">
        <f>IF('Série original'!$B133&lt;&gt;"",'Série original'!$B133,"")</f>
        <v/>
      </c>
      <c r="C133" s="5" t="str">
        <f>IF(AND('4º Saneamento'!$O133&gt;30%,'4º Saneamento'!C133&gt;='4º Saneamento'!$P133,'4º Saneamento'!C133&lt;='4º Saneamento'!$Q133,COUNT('4º Saneamento'!$C133:$L133)&gt;3,OR('4º Saneamento'!$N133&lt;&gt;'3º Saneamento'!$N133,'4º Saneamento'!$O133&lt;&gt;'3º Saneamento'!$O133,'4º Saneamento'!$P133&lt;&gt;'3º Saneamento'!$P133)),'4º Saneamento'!C133," ")</f>
        <v xml:space="preserve"> </v>
      </c>
      <c r="D133" s="5" t="str">
        <f>IF(AND('4º Saneamento'!$O133&gt;30%,'4º Saneamento'!D133&gt;='4º Saneamento'!$P133,'4º Saneamento'!D133&lt;='4º Saneamento'!$Q133,COUNT('4º Saneamento'!$C133:$L133)&gt;3,OR('4º Saneamento'!$N133&lt;&gt;'3º Saneamento'!$N133,'4º Saneamento'!$O133&lt;&gt;'3º Saneamento'!$O133,'4º Saneamento'!$P133&lt;&gt;'3º Saneamento'!$P133)),'4º Saneamento'!D133," ")</f>
        <v xml:space="preserve"> </v>
      </c>
      <c r="E133" s="5" t="str">
        <f>IF(AND('4º Saneamento'!$O133&gt;30%,'4º Saneamento'!E133&gt;='4º Saneamento'!$P133,'4º Saneamento'!E133&lt;='4º Saneamento'!$Q133,COUNT('4º Saneamento'!$C133:$L133)&gt;3,OR('4º Saneamento'!$N133&lt;&gt;'3º Saneamento'!$N133,'4º Saneamento'!$O133&lt;&gt;'3º Saneamento'!$O133,'4º Saneamento'!$P133&lt;&gt;'3º Saneamento'!$P133)),'4º Saneamento'!E133," ")</f>
        <v xml:space="preserve"> </v>
      </c>
      <c r="F133" s="5" t="str">
        <f>IF(AND('4º Saneamento'!$O133&gt;30%,'4º Saneamento'!F133&gt;='4º Saneamento'!$P133,'4º Saneamento'!F133&lt;='4º Saneamento'!$Q133,COUNT('4º Saneamento'!$C133:$L133)&gt;3,OR('4º Saneamento'!$N133&lt;&gt;'3º Saneamento'!$N133,'4º Saneamento'!$O133&lt;&gt;'3º Saneamento'!$O133,'4º Saneamento'!$P133&lt;&gt;'3º Saneamento'!$P133)),'4º Saneamento'!F133," ")</f>
        <v xml:space="preserve"> </v>
      </c>
      <c r="G133" s="5" t="str">
        <f>IF(AND('4º Saneamento'!$O133&gt;30%,'4º Saneamento'!G133&gt;='4º Saneamento'!$P133,'4º Saneamento'!G133&lt;='4º Saneamento'!$Q133,COUNT('4º Saneamento'!$C133:$L133)&gt;3,OR('4º Saneamento'!$N133&lt;&gt;'3º Saneamento'!$N133,'4º Saneamento'!$O133&lt;&gt;'3º Saneamento'!$O133,'4º Saneamento'!$P133&lt;&gt;'3º Saneamento'!$P133)),'4º Saneamento'!G133," ")</f>
        <v xml:space="preserve"> </v>
      </c>
      <c r="H133" s="5" t="str">
        <f>IF(AND('4º Saneamento'!$O133&gt;30%,'4º Saneamento'!H133&gt;='4º Saneamento'!$P133,'4º Saneamento'!H133&lt;='4º Saneamento'!$Q133,COUNT('4º Saneamento'!$C133:$L133)&gt;3,OR('4º Saneamento'!$N133&lt;&gt;'3º Saneamento'!$N133,'4º Saneamento'!$O133&lt;&gt;'3º Saneamento'!$O133,'4º Saneamento'!$P133&lt;&gt;'3º Saneamento'!$P133)),'4º Saneamento'!H133," ")</f>
        <v xml:space="preserve"> </v>
      </c>
      <c r="I133" s="5" t="str">
        <f>IF(AND('4º Saneamento'!$O133&gt;30%,'4º Saneamento'!I133&gt;='4º Saneamento'!$P133,'4º Saneamento'!I133&lt;='4º Saneamento'!$Q133,COUNT('4º Saneamento'!$C133:$L133)&gt;3,OR('4º Saneamento'!$N133&lt;&gt;'3º Saneamento'!$N133,'4º Saneamento'!$O133&lt;&gt;'3º Saneamento'!$O133,'4º Saneamento'!$P133&lt;&gt;'3º Saneamento'!$P133)),'4º Saneamento'!I133," ")</f>
        <v xml:space="preserve"> </v>
      </c>
      <c r="J133" s="5" t="str">
        <f>IF(AND('4º Saneamento'!$O133&gt;30%,'4º Saneamento'!J133&gt;='4º Saneamento'!$P133,'4º Saneamento'!J133&lt;='4º Saneamento'!$Q133,COUNT('4º Saneamento'!$C133:$L133)&gt;3,OR('4º Saneamento'!$N133&lt;&gt;'3º Saneamento'!$N133,'4º Saneamento'!$O133&lt;&gt;'3º Saneamento'!$O133,'4º Saneamento'!$P133&lt;&gt;'3º Saneamento'!$P133)),'4º Saneamento'!J133," ")</f>
        <v xml:space="preserve"> </v>
      </c>
      <c r="K133" s="5" t="str">
        <f>IF(AND('4º Saneamento'!$O133&gt;30%,'4º Saneamento'!K133&gt;='4º Saneamento'!$P133,'4º Saneamento'!K133&lt;='4º Saneamento'!$Q133,COUNT('4º Saneamento'!$C133:$L133)&gt;3,OR('4º Saneamento'!$N133&lt;&gt;'3º Saneamento'!$N133,'4º Saneamento'!$O133&lt;&gt;'3º Saneamento'!$O133,'4º Saneamento'!$P133&lt;&gt;'3º Saneamento'!$P133)),'4º Saneamento'!K133," ")</f>
        <v xml:space="preserve"> </v>
      </c>
      <c r="L133" s="5" t="str">
        <f>IF(AND('4º Saneamento'!$O133&gt;30%,'4º Saneamento'!L133&gt;='4º Saneamento'!$P133,'4º Saneamento'!L133&lt;='4º Saneamento'!$Q133,COUNT('4º Saneamento'!$C133:$L133)&gt;3,OR('4º Saneamento'!$N133&lt;&gt;'3º Saneamento'!$N133,'4º Saneamento'!$O133&lt;&gt;'3º Saneamento'!$O133,'4º Saneamento'!$P133&lt;&gt;'3º Saneamento'!$P133)),'4º Saneamento'!L133," ")</f>
        <v xml:space="preserve"> </v>
      </c>
      <c r="M133" s="44" t="str">
        <f t="shared" si="15"/>
        <v/>
      </c>
      <c r="N133" s="7" t="str">
        <f t="shared" si="16"/>
        <v/>
      </c>
      <c r="O133" s="8" t="str">
        <f t="shared" si="17"/>
        <v/>
      </c>
      <c r="P133" s="6" t="str">
        <f t="shared" si="18"/>
        <v/>
      </c>
      <c r="Q133" s="5" t="str">
        <f t="shared" si="19"/>
        <v/>
      </c>
    </row>
    <row r="134" spans="1:17" ht="12.75" customHeight="1" x14ac:dyDescent="0.25">
      <c r="A134" s="3" t="str">
        <f>IF('Série original'!$A134&lt;&gt;"",'Série original'!$A134,"")</f>
        <v/>
      </c>
      <c r="B134" s="4" t="str">
        <f>IF('Série original'!$B134&lt;&gt;"",'Série original'!$B134,"")</f>
        <v/>
      </c>
      <c r="C134" s="5" t="str">
        <f>IF(AND('4º Saneamento'!$O134&gt;30%,'4º Saneamento'!C134&gt;='4º Saneamento'!$P134,'4º Saneamento'!C134&lt;='4º Saneamento'!$Q134,COUNT('4º Saneamento'!$C134:$L134)&gt;3,OR('4º Saneamento'!$N134&lt;&gt;'3º Saneamento'!$N134,'4º Saneamento'!$O134&lt;&gt;'3º Saneamento'!$O134,'4º Saneamento'!$P134&lt;&gt;'3º Saneamento'!$P134)),'4º Saneamento'!C134," ")</f>
        <v xml:space="preserve"> </v>
      </c>
      <c r="D134" s="5" t="str">
        <f>IF(AND('4º Saneamento'!$O134&gt;30%,'4º Saneamento'!D134&gt;='4º Saneamento'!$P134,'4º Saneamento'!D134&lt;='4º Saneamento'!$Q134,COUNT('4º Saneamento'!$C134:$L134)&gt;3,OR('4º Saneamento'!$N134&lt;&gt;'3º Saneamento'!$N134,'4º Saneamento'!$O134&lt;&gt;'3º Saneamento'!$O134,'4º Saneamento'!$P134&lt;&gt;'3º Saneamento'!$P134)),'4º Saneamento'!D134," ")</f>
        <v xml:space="preserve"> </v>
      </c>
      <c r="E134" s="5" t="str">
        <f>IF(AND('4º Saneamento'!$O134&gt;30%,'4º Saneamento'!E134&gt;='4º Saneamento'!$P134,'4º Saneamento'!E134&lt;='4º Saneamento'!$Q134,COUNT('4º Saneamento'!$C134:$L134)&gt;3,OR('4º Saneamento'!$N134&lt;&gt;'3º Saneamento'!$N134,'4º Saneamento'!$O134&lt;&gt;'3º Saneamento'!$O134,'4º Saneamento'!$P134&lt;&gt;'3º Saneamento'!$P134)),'4º Saneamento'!E134," ")</f>
        <v xml:space="preserve"> </v>
      </c>
      <c r="F134" s="5" t="str">
        <f>IF(AND('4º Saneamento'!$O134&gt;30%,'4º Saneamento'!F134&gt;='4º Saneamento'!$P134,'4º Saneamento'!F134&lt;='4º Saneamento'!$Q134,COUNT('4º Saneamento'!$C134:$L134)&gt;3,OR('4º Saneamento'!$N134&lt;&gt;'3º Saneamento'!$N134,'4º Saneamento'!$O134&lt;&gt;'3º Saneamento'!$O134,'4º Saneamento'!$P134&lt;&gt;'3º Saneamento'!$P134)),'4º Saneamento'!F134," ")</f>
        <v xml:space="preserve"> </v>
      </c>
      <c r="G134" s="5" t="str">
        <f>IF(AND('4º Saneamento'!$O134&gt;30%,'4º Saneamento'!G134&gt;='4º Saneamento'!$P134,'4º Saneamento'!G134&lt;='4º Saneamento'!$Q134,COUNT('4º Saneamento'!$C134:$L134)&gt;3,OR('4º Saneamento'!$N134&lt;&gt;'3º Saneamento'!$N134,'4º Saneamento'!$O134&lt;&gt;'3º Saneamento'!$O134,'4º Saneamento'!$P134&lt;&gt;'3º Saneamento'!$P134)),'4º Saneamento'!G134," ")</f>
        <v xml:space="preserve"> </v>
      </c>
      <c r="H134" s="5" t="str">
        <f>IF(AND('4º Saneamento'!$O134&gt;30%,'4º Saneamento'!H134&gt;='4º Saneamento'!$P134,'4º Saneamento'!H134&lt;='4º Saneamento'!$Q134,COUNT('4º Saneamento'!$C134:$L134)&gt;3,OR('4º Saneamento'!$N134&lt;&gt;'3º Saneamento'!$N134,'4º Saneamento'!$O134&lt;&gt;'3º Saneamento'!$O134,'4º Saneamento'!$P134&lt;&gt;'3º Saneamento'!$P134)),'4º Saneamento'!H134," ")</f>
        <v xml:space="preserve"> </v>
      </c>
      <c r="I134" s="5" t="str">
        <f>IF(AND('4º Saneamento'!$O134&gt;30%,'4º Saneamento'!I134&gt;='4º Saneamento'!$P134,'4º Saneamento'!I134&lt;='4º Saneamento'!$Q134,COUNT('4º Saneamento'!$C134:$L134)&gt;3,OR('4º Saneamento'!$N134&lt;&gt;'3º Saneamento'!$N134,'4º Saneamento'!$O134&lt;&gt;'3º Saneamento'!$O134,'4º Saneamento'!$P134&lt;&gt;'3º Saneamento'!$P134)),'4º Saneamento'!I134," ")</f>
        <v xml:space="preserve"> </v>
      </c>
      <c r="J134" s="5" t="str">
        <f>IF(AND('4º Saneamento'!$O134&gt;30%,'4º Saneamento'!J134&gt;='4º Saneamento'!$P134,'4º Saneamento'!J134&lt;='4º Saneamento'!$Q134,COUNT('4º Saneamento'!$C134:$L134)&gt;3,OR('4º Saneamento'!$N134&lt;&gt;'3º Saneamento'!$N134,'4º Saneamento'!$O134&lt;&gt;'3º Saneamento'!$O134,'4º Saneamento'!$P134&lt;&gt;'3º Saneamento'!$P134)),'4º Saneamento'!J134," ")</f>
        <v xml:space="preserve"> </v>
      </c>
      <c r="K134" s="5" t="str">
        <f>IF(AND('4º Saneamento'!$O134&gt;30%,'4º Saneamento'!K134&gt;='4º Saneamento'!$P134,'4º Saneamento'!K134&lt;='4º Saneamento'!$Q134,COUNT('4º Saneamento'!$C134:$L134)&gt;3,OR('4º Saneamento'!$N134&lt;&gt;'3º Saneamento'!$N134,'4º Saneamento'!$O134&lt;&gt;'3º Saneamento'!$O134,'4º Saneamento'!$P134&lt;&gt;'3º Saneamento'!$P134)),'4º Saneamento'!K134," ")</f>
        <v xml:space="preserve"> </v>
      </c>
      <c r="L134" s="5" t="str">
        <f>IF(AND('4º Saneamento'!$O134&gt;30%,'4º Saneamento'!L134&gt;='4º Saneamento'!$P134,'4º Saneamento'!L134&lt;='4º Saneamento'!$Q134,COUNT('4º Saneamento'!$C134:$L134)&gt;3,OR('4º Saneamento'!$N134&lt;&gt;'3º Saneamento'!$N134,'4º Saneamento'!$O134&lt;&gt;'3º Saneamento'!$O134,'4º Saneamento'!$P134&lt;&gt;'3º Saneamento'!$P134)),'4º Saneamento'!L134," ")</f>
        <v xml:space="preserve"> </v>
      </c>
      <c r="M134" s="44" t="str">
        <f t="shared" si="15"/>
        <v/>
      </c>
      <c r="N134" s="7" t="str">
        <f t="shared" si="16"/>
        <v/>
      </c>
      <c r="O134" s="8" t="str">
        <f t="shared" si="17"/>
        <v/>
      </c>
      <c r="P134" s="6" t="str">
        <f t="shared" si="18"/>
        <v/>
      </c>
      <c r="Q134" s="5" t="str">
        <f t="shared" si="19"/>
        <v/>
      </c>
    </row>
    <row r="135" spans="1:17" ht="12.75" customHeight="1" x14ac:dyDescent="0.25">
      <c r="A135" s="3" t="str">
        <f>IF('Série original'!$A135&lt;&gt;"",'Série original'!$A135,"")</f>
        <v/>
      </c>
      <c r="B135" s="4" t="str">
        <f>IF('Série original'!$B135&lt;&gt;"",'Série original'!$B135,"")</f>
        <v/>
      </c>
      <c r="C135" s="5" t="str">
        <f>IF(AND('4º Saneamento'!$O135&gt;30%,'4º Saneamento'!C135&gt;='4º Saneamento'!$P135,'4º Saneamento'!C135&lt;='4º Saneamento'!$Q135,COUNT('4º Saneamento'!$C135:$L135)&gt;3,OR('4º Saneamento'!$N135&lt;&gt;'3º Saneamento'!$N135,'4º Saneamento'!$O135&lt;&gt;'3º Saneamento'!$O135,'4º Saneamento'!$P135&lt;&gt;'3º Saneamento'!$P135)),'4º Saneamento'!C135," ")</f>
        <v xml:space="preserve"> </v>
      </c>
      <c r="D135" s="5" t="str">
        <f>IF(AND('4º Saneamento'!$O135&gt;30%,'4º Saneamento'!D135&gt;='4º Saneamento'!$P135,'4º Saneamento'!D135&lt;='4º Saneamento'!$Q135,COUNT('4º Saneamento'!$C135:$L135)&gt;3,OR('4º Saneamento'!$N135&lt;&gt;'3º Saneamento'!$N135,'4º Saneamento'!$O135&lt;&gt;'3º Saneamento'!$O135,'4º Saneamento'!$P135&lt;&gt;'3º Saneamento'!$P135)),'4º Saneamento'!D135," ")</f>
        <v xml:space="preserve"> </v>
      </c>
      <c r="E135" s="5" t="str">
        <f>IF(AND('4º Saneamento'!$O135&gt;30%,'4º Saneamento'!E135&gt;='4º Saneamento'!$P135,'4º Saneamento'!E135&lt;='4º Saneamento'!$Q135,COUNT('4º Saneamento'!$C135:$L135)&gt;3,OR('4º Saneamento'!$N135&lt;&gt;'3º Saneamento'!$N135,'4º Saneamento'!$O135&lt;&gt;'3º Saneamento'!$O135,'4º Saneamento'!$P135&lt;&gt;'3º Saneamento'!$P135)),'4º Saneamento'!E135," ")</f>
        <v xml:space="preserve"> </v>
      </c>
      <c r="F135" s="5" t="str">
        <f>IF(AND('4º Saneamento'!$O135&gt;30%,'4º Saneamento'!F135&gt;='4º Saneamento'!$P135,'4º Saneamento'!F135&lt;='4º Saneamento'!$Q135,COUNT('4º Saneamento'!$C135:$L135)&gt;3,OR('4º Saneamento'!$N135&lt;&gt;'3º Saneamento'!$N135,'4º Saneamento'!$O135&lt;&gt;'3º Saneamento'!$O135,'4º Saneamento'!$P135&lt;&gt;'3º Saneamento'!$P135)),'4º Saneamento'!F135," ")</f>
        <v xml:space="preserve"> </v>
      </c>
      <c r="G135" s="5" t="str">
        <f>IF(AND('4º Saneamento'!$O135&gt;30%,'4º Saneamento'!G135&gt;='4º Saneamento'!$P135,'4º Saneamento'!G135&lt;='4º Saneamento'!$Q135,COUNT('4º Saneamento'!$C135:$L135)&gt;3,OR('4º Saneamento'!$N135&lt;&gt;'3º Saneamento'!$N135,'4º Saneamento'!$O135&lt;&gt;'3º Saneamento'!$O135,'4º Saneamento'!$P135&lt;&gt;'3º Saneamento'!$P135)),'4º Saneamento'!G135," ")</f>
        <v xml:space="preserve"> </v>
      </c>
      <c r="H135" s="5" t="str">
        <f>IF(AND('4º Saneamento'!$O135&gt;30%,'4º Saneamento'!H135&gt;='4º Saneamento'!$P135,'4º Saneamento'!H135&lt;='4º Saneamento'!$Q135,COUNT('4º Saneamento'!$C135:$L135)&gt;3,OR('4º Saneamento'!$N135&lt;&gt;'3º Saneamento'!$N135,'4º Saneamento'!$O135&lt;&gt;'3º Saneamento'!$O135,'4º Saneamento'!$P135&lt;&gt;'3º Saneamento'!$P135)),'4º Saneamento'!H135," ")</f>
        <v xml:space="preserve"> </v>
      </c>
      <c r="I135" s="5" t="str">
        <f>IF(AND('4º Saneamento'!$O135&gt;30%,'4º Saneamento'!I135&gt;='4º Saneamento'!$P135,'4º Saneamento'!I135&lt;='4º Saneamento'!$Q135,COUNT('4º Saneamento'!$C135:$L135)&gt;3,OR('4º Saneamento'!$N135&lt;&gt;'3º Saneamento'!$N135,'4º Saneamento'!$O135&lt;&gt;'3º Saneamento'!$O135,'4º Saneamento'!$P135&lt;&gt;'3º Saneamento'!$P135)),'4º Saneamento'!I135," ")</f>
        <v xml:space="preserve"> </v>
      </c>
      <c r="J135" s="5" t="str">
        <f>IF(AND('4º Saneamento'!$O135&gt;30%,'4º Saneamento'!J135&gt;='4º Saneamento'!$P135,'4º Saneamento'!J135&lt;='4º Saneamento'!$Q135,COUNT('4º Saneamento'!$C135:$L135)&gt;3,OR('4º Saneamento'!$N135&lt;&gt;'3º Saneamento'!$N135,'4º Saneamento'!$O135&lt;&gt;'3º Saneamento'!$O135,'4º Saneamento'!$P135&lt;&gt;'3º Saneamento'!$P135)),'4º Saneamento'!J135," ")</f>
        <v xml:space="preserve"> </v>
      </c>
      <c r="K135" s="5" t="str">
        <f>IF(AND('4º Saneamento'!$O135&gt;30%,'4º Saneamento'!K135&gt;='4º Saneamento'!$P135,'4º Saneamento'!K135&lt;='4º Saneamento'!$Q135,COUNT('4º Saneamento'!$C135:$L135)&gt;3,OR('4º Saneamento'!$N135&lt;&gt;'3º Saneamento'!$N135,'4º Saneamento'!$O135&lt;&gt;'3º Saneamento'!$O135,'4º Saneamento'!$P135&lt;&gt;'3º Saneamento'!$P135)),'4º Saneamento'!K135," ")</f>
        <v xml:space="preserve"> </v>
      </c>
      <c r="L135" s="5" t="str">
        <f>IF(AND('4º Saneamento'!$O135&gt;30%,'4º Saneamento'!L135&gt;='4º Saneamento'!$P135,'4º Saneamento'!L135&lt;='4º Saneamento'!$Q135,COUNT('4º Saneamento'!$C135:$L135)&gt;3,OR('4º Saneamento'!$N135&lt;&gt;'3º Saneamento'!$N135,'4º Saneamento'!$O135&lt;&gt;'3º Saneamento'!$O135,'4º Saneamento'!$P135&lt;&gt;'3º Saneamento'!$P135)),'4º Saneamento'!L135," ")</f>
        <v xml:space="preserve"> </v>
      </c>
      <c r="M135" s="44" t="str">
        <f t="shared" si="15"/>
        <v/>
      </c>
      <c r="N135" s="7" t="str">
        <f t="shared" si="16"/>
        <v/>
      </c>
      <c r="O135" s="8" t="str">
        <f t="shared" si="17"/>
        <v/>
      </c>
      <c r="P135" s="6" t="str">
        <f t="shared" si="18"/>
        <v/>
      </c>
      <c r="Q135" s="5" t="str">
        <f t="shared" si="19"/>
        <v/>
      </c>
    </row>
    <row r="136" spans="1:17" ht="12.75" customHeight="1" x14ac:dyDescent="0.25">
      <c r="A136" s="3" t="str">
        <f>IF('Série original'!$A136&lt;&gt;"",'Série original'!$A136,"")</f>
        <v/>
      </c>
      <c r="B136" s="4" t="str">
        <f>IF('Série original'!$B136&lt;&gt;"",'Série original'!$B136,"")</f>
        <v/>
      </c>
      <c r="C136" s="5" t="str">
        <f>IF(AND('4º Saneamento'!$O136&gt;30%,'4º Saneamento'!C136&gt;='4º Saneamento'!$P136,'4º Saneamento'!C136&lt;='4º Saneamento'!$Q136,COUNT('4º Saneamento'!$C136:$L136)&gt;3,OR('4º Saneamento'!$N136&lt;&gt;'3º Saneamento'!$N136,'4º Saneamento'!$O136&lt;&gt;'3º Saneamento'!$O136,'4º Saneamento'!$P136&lt;&gt;'3º Saneamento'!$P136)),'4º Saneamento'!C136," ")</f>
        <v xml:space="preserve"> </v>
      </c>
      <c r="D136" s="5" t="str">
        <f>IF(AND('4º Saneamento'!$O136&gt;30%,'4º Saneamento'!D136&gt;='4º Saneamento'!$P136,'4º Saneamento'!D136&lt;='4º Saneamento'!$Q136,COUNT('4º Saneamento'!$C136:$L136)&gt;3,OR('4º Saneamento'!$N136&lt;&gt;'3º Saneamento'!$N136,'4º Saneamento'!$O136&lt;&gt;'3º Saneamento'!$O136,'4º Saneamento'!$P136&lt;&gt;'3º Saneamento'!$P136)),'4º Saneamento'!D136," ")</f>
        <v xml:space="preserve"> </v>
      </c>
      <c r="E136" s="5" t="str">
        <f>IF(AND('4º Saneamento'!$O136&gt;30%,'4º Saneamento'!E136&gt;='4º Saneamento'!$P136,'4º Saneamento'!E136&lt;='4º Saneamento'!$Q136,COUNT('4º Saneamento'!$C136:$L136)&gt;3,OR('4º Saneamento'!$N136&lt;&gt;'3º Saneamento'!$N136,'4º Saneamento'!$O136&lt;&gt;'3º Saneamento'!$O136,'4º Saneamento'!$P136&lt;&gt;'3º Saneamento'!$P136)),'4º Saneamento'!E136," ")</f>
        <v xml:space="preserve"> </v>
      </c>
      <c r="F136" s="5" t="str">
        <f>IF(AND('4º Saneamento'!$O136&gt;30%,'4º Saneamento'!F136&gt;='4º Saneamento'!$P136,'4º Saneamento'!F136&lt;='4º Saneamento'!$Q136,COUNT('4º Saneamento'!$C136:$L136)&gt;3,OR('4º Saneamento'!$N136&lt;&gt;'3º Saneamento'!$N136,'4º Saneamento'!$O136&lt;&gt;'3º Saneamento'!$O136,'4º Saneamento'!$P136&lt;&gt;'3º Saneamento'!$P136)),'4º Saneamento'!F136," ")</f>
        <v xml:space="preserve"> </v>
      </c>
      <c r="G136" s="5" t="str">
        <f>IF(AND('4º Saneamento'!$O136&gt;30%,'4º Saneamento'!G136&gt;='4º Saneamento'!$P136,'4º Saneamento'!G136&lt;='4º Saneamento'!$Q136,COUNT('4º Saneamento'!$C136:$L136)&gt;3,OR('4º Saneamento'!$N136&lt;&gt;'3º Saneamento'!$N136,'4º Saneamento'!$O136&lt;&gt;'3º Saneamento'!$O136,'4º Saneamento'!$P136&lt;&gt;'3º Saneamento'!$P136)),'4º Saneamento'!G136," ")</f>
        <v xml:space="preserve"> </v>
      </c>
      <c r="H136" s="5" t="str">
        <f>IF(AND('4º Saneamento'!$O136&gt;30%,'4º Saneamento'!H136&gt;='4º Saneamento'!$P136,'4º Saneamento'!H136&lt;='4º Saneamento'!$Q136,COUNT('4º Saneamento'!$C136:$L136)&gt;3,OR('4º Saneamento'!$N136&lt;&gt;'3º Saneamento'!$N136,'4º Saneamento'!$O136&lt;&gt;'3º Saneamento'!$O136,'4º Saneamento'!$P136&lt;&gt;'3º Saneamento'!$P136)),'4º Saneamento'!H136," ")</f>
        <v xml:space="preserve"> </v>
      </c>
      <c r="I136" s="5" t="str">
        <f>IF(AND('4º Saneamento'!$O136&gt;30%,'4º Saneamento'!I136&gt;='4º Saneamento'!$P136,'4º Saneamento'!I136&lt;='4º Saneamento'!$Q136,COUNT('4º Saneamento'!$C136:$L136)&gt;3,OR('4º Saneamento'!$N136&lt;&gt;'3º Saneamento'!$N136,'4º Saneamento'!$O136&lt;&gt;'3º Saneamento'!$O136,'4º Saneamento'!$P136&lt;&gt;'3º Saneamento'!$P136)),'4º Saneamento'!I136," ")</f>
        <v xml:space="preserve"> </v>
      </c>
      <c r="J136" s="5" t="str">
        <f>IF(AND('4º Saneamento'!$O136&gt;30%,'4º Saneamento'!J136&gt;='4º Saneamento'!$P136,'4º Saneamento'!J136&lt;='4º Saneamento'!$Q136,COUNT('4º Saneamento'!$C136:$L136)&gt;3,OR('4º Saneamento'!$N136&lt;&gt;'3º Saneamento'!$N136,'4º Saneamento'!$O136&lt;&gt;'3º Saneamento'!$O136,'4º Saneamento'!$P136&lt;&gt;'3º Saneamento'!$P136)),'4º Saneamento'!J136," ")</f>
        <v xml:space="preserve"> </v>
      </c>
      <c r="K136" s="5" t="str">
        <f>IF(AND('4º Saneamento'!$O136&gt;30%,'4º Saneamento'!K136&gt;='4º Saneamento'!$P136,'4º Saneamento'!K136&lt;='4º Saneamento'!$Q136,COUNT('4º Saneamento'!$C136:$L136)&gt;3,OR('4º Saneamento'!$N136&lt;&gt;'3º Saneamento'!$N136,'4º Saneamento'!$O136&lt;&gt;'3º Saneamento'!$O136,'4º Saneamento'!$P136&lt;&gt;'3º Saneamento'!$P136)),'4º Saneamento'!K136," ")</f>
        <v xml:space="preserve"> </v>
      </c>
      <c r="L136" s="5" t="str">
        <f>IF(AND('4º Saneamento'!$O136&gt;30%,'4º Saneamento'!L136&gt;='4º Saneamento'!$P136,'4º Saneamento'!L136&lt;='4º Saneamento'!$Q136,COUNT('4º Saneamento'!$C136:$L136)&gt;3,OR('4º Saneamento'!$N136&lt;&gt;'3º Saneamento'!$N136,'4º Saneamento'!$O136&lt;&gt;'3º Saneamento'!$O136,'4º Saneamento'!$P136&lt;&gt;'3º Saneamento'!$P136)),'4º Saneamento'!L136," ")</f>
        <v xml:space="preserve"> </v>
      </c>
      <c r="M136" s="44" t="str">
        <f t="shared" si="15"/>
        <v/>
      </c>
      <c r="N136" s="7" t="str">
        <f t="shared" si="16"/>
        <v/>
      </c>
      <c r="O136" s="8" t="str">
        <f t="shared" si="17"/>
        <v/>
      </c>
      <c r="P136" s="6" t="str">
        <f t="shared" si="18"/>
        <v/>
      </c>
      <c r="Q136" s="5" t="str">
        <f t="shared" si="19"/>
        <v/>
      </c>
    </row>
    <row r="137" spans="1:17" ht="12.75" customHeight="1" x14ac:dyDescent="0.25">
      <c r="A137" s="3" t="str">
        <f>IF('Série original'!$A137&lt;&gt;"",'Série original'!$A137,"")</f>
        <v/>
      </c>
      <c r="B137" s="4" t="str">
        <f>IF('Série original'!$B137&lt;&gt;"",'Série original'!$B137,"")</f>
        <v/>
      </c>
      <c r="C137" s="5" t="str">
        <f>IF(AND('4º Saneamento'!$O137&gt;30%,'4º Saneamento'!C137&gt;='4º Saneamento'!$P137,'4º Saneamento'!C137&lt;='4º Saneamento'!$Q137,COUNT('4º Saneamento'!$C137:$L137)&gt;3,OR('4º Saneamento'!$N137&lt;&gt;'3º Saneamento'!$N137,'4º Saneamento'!$O137&lt;&gt;'3º Saneamento'!$O137,'4º Saneamento'!$P137&lt;&gt;'3º Saneamento'!$P137)),'4º Saneamento'!C137," ")</f>
        <v xml:space="preserve"> </v>
      </c>
      <c r="D137" s="5" t="str">
        <f>IF(AND('4º Saneamento'!$O137&gt;30%,'4º Saneamento'!D137&gt;='4º Saneamento'!$P137,'4º Saneamento'!D137&lt;='4º Saneamento'!$Q137,COUNT('4º Saneamento'!$C137:$L137)&gt;3,OR('4º Saneamento'!$N137&lt;&gt;'3º Saneamento'!$N137,'4º Saneamento'!$O137&lt;&gt;'3º Saneamento'!$O137,'4º Saneamento'!$P137&lt;&gt;'3º Saneamento'!$P137)),'4º Saneamento'!D137," ")</f>
        <v xml:space="preserve"> </v>
      </c>
      <c r="E137" s="5" t="str">
        <f>IF(AND('4º Saneamento'!$O137&gt;30%,'4º Saneamento'!E137&gt;='4º Saneamento'!$P137,'4º Saneamento'!E137&lt;='4º Saneamento'!$Q137,COUNT('4º Saneamento'!$C137:$L137)&gt;3,OR('4º Saneamento'!$N137&lt;&gt;'3º Saneamento'!$N137,'4º Saneamento'!$O137&lt;&gt;'3º Saneamento'!$O137,'4º Saneamento'!$P137&lt;&gt;'3º Saneamento'!$P137)),'4º Saneamento'!E137," ")</f>
        <v xml:space="preserve"> </v>
      </c>
      <c r="F137" s="5" t="str">
        <f>IF(AND('4º Saneamento'!$O137&gt;30%,'4º Saneamento'!F137&gt;='4º Saneamento'!$P137,'4º Saneamento'!F137&lt;='4º Saneamento'!$Q137,COUNT('4º Saneamento'!$C137:$L137)&gt;3,OR('4º Saneamento'!$N137&lt;&gt;'3º Saneamento'!$N137,'4º Saneamento'!$O137&lt;&gt;'3º Saneamento'!$O137,'4º Saneamento'!$P137&lt;&gt;'3º Saneamento'!$P137)),'4º Saneamento'!F137," ")</f>
        <v xml:space="preserve"> </v>
      </c>
      <c r="G137" s="5" t="str">
        <f>IF(AND('4º Saneamento'!$O137&gt;30%,'4º Saneamento'!G137&gt;='4º Saneamento'!$P137,'4º Saneamento'!G137&lt;='4º Saneamento'!$Q137,COUNT('4º Saneamento'!$C137:$L137)&gt;3,OR('4º Saneamento'!$N137&lt;&gt;'3º Saneamento'!$N137,'4º Saneamento'!$O137&lt;&gt;'3º Saneamento'!$O137,'4º Saneamento'!$P137&lt;&gt;'3º Saneamento'!$P137)),'4º Saneamento'!G137," ")</f>
        <v xml:space="preserve"> </v>
      </c>
      <c r="H137" s="5" t="str">
        <f>IF(AND('4º Saneamento'!$O137&gt;30%,'4º Saneamento'!H137&gt;='4º Saneamento'!$P137,'4º Saneamento'!H137&lt;='4º Saneamento'!$Q137,COUNT('4º Saneamento'!$C137:$L137)&gt;3,OR('4º Saneamento'!$N137&lt;&gt;'3º Saneamento'!$N137,'4º Saneamento'!$O137&lt;&gt;'3º Saneamento'!$O137,'4º Saneamento'!$P137&lt;&gt;'3º Saneamento'!$P137)),'4º Saneamento'!H137," ")</f>
        <v xml:space="preserve"> </v>
      </c>
      <c r="I137" s="5" t="str">
        <f>IF(AND('4º Saneamento'!$O137&gt;30%,'4º Saneamento'!I137&gt;='4º Saneamento'!$P137,'4º Saneamento'!I137&lt;='4º Saneamento'!$Q137,COUNT('4º Saneamento'!$C137:$L137)&gt;3,OR('4º Saneamento'!$N137&lt;&gt;'3º Saneamento'!$N137,'4º Saneamento'!$O137&lt;&gt;'3º Saneamento'!$O137,'4º Saneamento'!$P137&lt;&gt;'3º Saneamento'!$P137)),'4º Saneamento'!I137," ")</f>
        <v xml:space="preserve"> </v>
      </c>
      <c r="J137" s="5" t="str">
        <f>IF(AND('4º Saneamento'!$O137&gt;30%,'4º Saneamento'!J137&gt;='4º Saneamento'!$P137,'4º Saneamento'!J137&lt;='4º Saneamento'!$Q137,COUNT('4º Saneamento'!$C137:$L137)&gt;3,OR('4º Saneamento'!$N137&lt;&gt;'3º Saneamento'!$N137,'4º Saneamento'!$O137&lt;&gt;'3º Saneamento'!$O137,'4º Saneamento'!$P137&lt;&gt;'3º Saneamento'!$P137)),'4º Saneamento'!J137," ")</f>
        <v xml:space="preserve"> </v>
      </c>
      <c r="K137" s="5" t="str">
        <f>IF(AND('4º Saneamento'!$O137&gt;30%,'4º Saneamento'!K137&gt;='4º Saneamento'!$P137,'4º Saneamento'!K137&lt;='4º Saneamento'!$Q137,COUNT('4º Saneamento'!$C137:$L137)&gt;3,OR('4º Saneamento'!$N137&lt;&gt;'3º Saneamento'!$N137,'4º Saneamento'!$O137&lt;&gt;'3º Saneamento'!$O137,'4º Saneamento'!$P137&lt;&gt;'3º Saneamento'!$P137)),'4º Saneamento'!K137," ")</f>
        <v xml:space="preserve"> </v>
      </c>
      <c r="L137" s="5" t="str">
        <f>IF(AND('4º Saneamento'!$O137&gt;30%,'4º Saneamento'!L137&gt;='4º Saneamento'!$P137,'4º Saneamento'!L137&lt;='4º Saneamento'!$Q137,COUNT('4º Saneamento'!$C137:$L137)&gt;3,OR('4º Saneamento'!$N137&lt;&gt;'3º Saneamento'!$N137,'4º Saneamento'!$O137&lt;&gt;'3º Saneamento'!$O137,'4º Saneamento'!$P137&lt;&gt;'3º Saneamento'!$P137)),'4º Saneamento'!L137," ")</f>
        <v xml:space="preserve"> </v>
      </c>
      <c r="M137" s="44" t="str">
        <f t="shared" si="15"/>
        <v/>
      </c>
      <c r="N137" s="7" t="str">
        <f t="shared" si="16"/>
        <v/>
      </c>
      <c r="O137" s="8" t="str">
        <f t="shared" si="17"/>
        <v/>
      </c>
      <c r="P137" s="6" t="str">
        <f t="shared" si="18"/>
        <v/>
      </c>
      <c r="Q137" s="5" t="str">
        <f t="shared" si="19"/>
        <v/>
      </c>
    </row>
    <row r="138" spans="1:17" ht="12.75" customHeight="1" x14ac:dyDescent="0.25">
      <c r="A138" s="3" t="str">
        <f>IF('Série original'!$A138&lt;&gt;"",'Série original'!$A138,"")</f>
        <v/>
      </c>
      <c r="B138" s="4" t="str">
        <f>IF('Série original'!$B138&lt;&gt;"",'Série original'!$B138,"")</f>
        <v/>
      </c>
      <c r="C138" s="5" t="str">
        <f>IF(AND('4º Saneamento'!$O138&gt;30%,'4º Saneamento'!C138&gt;='4º Saneamento'!$P138,'4º Saneamento'!C138&lt;='4º Saneamento'!$Q138,COUNT('4º Saneamento'!$C138:$L138)&gt;3,OR('4º Saneamento'!$N138&lt;&gt;'3º Saneamento'!$N138,'4º Saneamento'!$O138&lt;&gt;'3º Saneamento'!$O138,'4º Saneamento'!$P138&lt;&gt;'3º Saneamento'!$P138)),'4º Saneamento'!C138," ")</f>
        <v xml:space="preserve"> </v>
      </c>
      <c r="D138" s="5" t="str">
        <f>IF(AND('4º Saneamento'!$O138&gt;30%,'4º Saneamento'!D138&gt;='4º Saneamento'!$P138,'4º Saneamento'!D138&lt;='4º Saneamento'!$Q138,COUNT('4º Saneamento'!$C138:$L138)&gt;3,OR('4º Saneamento'!$N138&lt;&gt;'3º Saneamento'!$N138,'4º Saneamento'!$O138&lt;&gt;'3º Saneamento'!$O138,'4º Saneamento'!$P138&lt;&gt;'3º Saneamento'!$P138)),'4º Saneamento'!D138," ")</f>
        <v xml:space="preserve"> </v>
      </c>
      <c r="E138" s="5" t="str">
        <f>IF(AND('4º Saneamento'!$O138&gt;30%,'4º Saneamento'!E138&gt;='4º Saneamento'!$P138,'4º Saneamento'!E138&lt;='4º Saneamento'!$Q138,COUNT('4º Saneamento'!$C138:$L138)&gt;3,OR('4º Saneamento'!$N138&lt;&gt;'3º Saneamento'!$N138,'4º Saneamento'!$O138&lt;&gt;'3º Saneamento'!$O138,'4º Saneamento'!$P138&lt;&gt;'3º Saneamento'!$P138)),'4º Saneamento'!E138," ")</f>
        <v xml:space="preserve"> </v>
      </c>
      <c r="F138" s="5" t="str">
        <f>IF(AND('4º Saneamento'!$O138&gt;30%,'4º Saneamento'!F138&gt;='4º Saneamento'!$P138,'4º Saneamento'!F138&lt;='4º Saneamento'!$Q138,COUNT('4º Saneamento'!$C138:$L138)&gt;3,OR('4º Saneamento'!$N138&lt;&gt;'3º Saneamento'!$N138,'4º Saneamento'!$O138&lt;&gt;'3º Saneamento'!$O138,'4º Saneamento'!$P138&lt;&gt;'3º Saneamento'!$P138)),'4º Saneamento'!F138," ")</f>
        <v xml:space="preserve"> </v>
      </c>
      <c r="G138" s="5" t="str">
        <f>IF(AND('4º Saneamento'!$O138&gt;30%,'4º Saneamento'!G138&gt;='4º Saneamento'!$P138,'4º Saneamento'!G138&lt;='4º Saneamento'!$Q138,COUNT('4º Saneamento'!$C138:$L138)&gt;3,OR('4º Saneamento'!$N138&lt;&gt;'3º Saneamento'!$N138,'4º Saneamento'!$O138&lt;&gt;'3º Saneamento'!$O138,'4º Saneamento'!$P138&lt;&gt;'3º Saneamento'!$P138)),'4º Saneamento'!G138," ")</f>
        <v xml:space="preserve"> </v>
      </c>
      <c r="H138" s="5" t="str">
        <f>IF(AND('4º Saneamento'!$O138&gt;30%,'4º Saneamento'!H138&gt;='4º Saneamento'!$P138,'4º Saneamento'!H138&lt;='4º Saneamento'!$Q138,COUNT('4º Saneamento'!$C138:$L138)&gt;3,OR('4º Saneamento'!$N138&lt;&gt;'3º Saneamento'!$N138,'4º Saneamento'!$O138&lt;&gt;'3º Saneamento'!$O138,'4º Saneamento'!$P138&lt;&gt;'3º Saneamento'!$P138)),'4º Saneamento'!H138," ")</f>
        <v xml:space="preserve"> </v>
      </c>
      <c r="I138" s="5" t="str">
        <f>IF(AND('4º Saneamento'!$O138&gt;30%,'4º Saneamento'!I138&gt;='4º Saneamento'!$P138,'4º Saneamento'!I138&lt;='4º Saneamento'!$Q138,COUNT('4º Saneamento'!$C138:$L138)&gt;3,OR('4º Saneamento'!$N138&lt;&gt;'3º Saneamento'!$N138,'4º Saneamento'!$O138&lt;&gt;'3º Saneamento'!$O138,'4º Saneamento'!$P138&lt;&gt;'3º Saneamento'!$P138)),'4º Saneamento'!I138," ")</f>
        <v xml:space="preserve"> </v>
      </c>
      <c r="J138" s="5" t="str">
        <f>IF(AND('4º Saneamento'!$O138&gt;30%,'4º Saneamento'!J138&gt;='4º Saneamento'!$P138,'4º Saneamento'!J138&lt;='4º Saneamento'!$Q138,COUNT('4º Saneamento'!$C138:$L138)&gt;3,OR('4º Saneamento'!$N138&lt;&gt;'3º Saneamento'!$N138,'4º Saneamento'!$O138&lt;&gt;'3º Saneamento'!$O138,'4º Saneamento'!$P138&lt;&gt;'3º Saneamento'!$P138)),'4º Saneamento'!J138," ")</f>
        <v xml:space="preserve"> </v>
      </c>
      <c r="K138" s="5" t="str">
        <f>IF(AND('4º Saneamento'!$O138&gt;30%,'4º Saneamento'!K138&gt;='4º Saneamento'!$P138,'4º Saneamento'!K138&lt;='4º Saneamento'!$Q138,COUNT('4º Saneamento'!$C138:$L138)&gt;3,OR('4º Saneamento'!$N138&lt;&gt;'3º Saneamento'!$N138,'4º Saneamento'!$O138&lt;&gt;'3º Saneamento'!$O138,'4º Saneamento'!$P138&lt;&gt;'3º Saneamento'!$P138)),'4º Saneamento'!K138," ")</f>
        <v xml:space="preserve"> </v>
      </c>
      <c r="L138" s="5" t="str">
        <f>IF(AND('4º Saneamento'!$O138&gt;30%,'4º Saneamento'!L138&gt;='4º Saneamento'!$P138,'4º Saneamento'!L138&lt;='4º Saneamento'!$Q138,COUNT('4º Saneamento'!$C138:$L138)&gt;3,OR('4º Saneamento'!$N138&lt;&gt;'3º Saneamento'!$N138,'4º Saneamento'!$O138&lt;&gt;'3º Saneamento'!$O138,'4º Saneamento'!$P138&lt;&gt;'3º Saneamento'!$P138)),'4º Saneamento'!L138," ")</f>
        <v xml:space="preserve"> </v>
      </c>
      <c r="M138" s="44" t="str">
        <f t="shared" si="15"/>
        <v/>
      </c>
      <c r="N138" s="7" t="str">
        <f t="shared" si="16"/>
        <v/>
      </c>
      <c r="O138" s="8" t="str">
        <f t="shared" si="17"/>
        <v/>
      </c>
      <c r="P138" s="6" t="str">
        <f t="shared" si="18"/>
        <v/>
      </c>
      <c r="Q138" s="5" t="str">
        <f t="shared" si="19"/>
        <v/>
      </c>
    </row>
    <row r="139" spans="1:17" ht="12.75" customHeight="1" x14ac:dyDescent="0.25">
      <c r="A139" s="3" t="str">
        <f>IF('Série original'!$A139&lt;&gt;"",'Série original'!$A139,"")</f>
        <v/>
      </c>
      <c r="B139" s="4" t="str">
        <f>IF('Série original'!$B139&lt;&gt;"",'Série original'!$B139,"")</f>
        <v/>
      </c>
      <c r="C139" s="5" t="str">
        <f>IF(AND('4º Saneamento'!$O139&gt;30%,'4º Saneamento'!C139&gt;='4º Saneamento'!$P139,'4º Saneamento'!C139&lt;='4º Saneamento'!$Q139,COUNT('4º Saneamento'!$C139:$L139)&gt;3,OR('4º Saneamento'!$N139&lt;&gt;'3º Saneamento'!$N139,'4º Saneamento'!$O139&lt;&gt;'3º Saneamento'!$O139,'4º Saneamento'!$P139&lt;&gt;'3º Saneamento'!$P139)),'4º Saneamento'!C139," ")</f>
        <v xml:space="preserve"> </v>
      </c>
      <c r="D139" s="5" t="str">
        <f>IF(AND('4º Saneamento'!$O139&gt;30%,'4º Saneamento'!D139&gt;='4º Saneamento'!$P139,'4º Saneamento'!D139&lt;='4º Saneamento'!$Q139,COUNT('4º Saneamento'!$C139:$L139)&gt;3,OR('4º Saneamento'!$N139&lt;&gt;'3º Saneamento'!$N139,'4º Saneamento'!$O139&lt;&gt;'3º Saneamento'!$O139,'4º Saneamento'!$P139&lt;&gt;'3º Saneamento'!$P139)),'4º Saneamento'!D139," ")</f>
        <v xml:space="preserve"> </v>
      </c>
      <c r="E139" s="5" t="str">
        <f>IF(AND('4º Saneamento'!$O139&gt;30%,'4º Saneamento'!E139&gt;='4º Saneamento'!$P139,'4º Saneamento'!E139&lt;='4º Saneamento'!$Q139,COUNT('4º Saneamento'!$C139:$L139)&gt;3,OR('4º Saneamento'!$N139&lt;&gt;'3º Saneamento'!$N139,'4º Saneamento'!$O139&lt;&gt;'3º Saneamento'!$O139,'4º Saneamento'!$P139&lt;&gt;'3º Saneamento'!$P139)),'4º Saneamento'!E139," ")</f>
        <v xml:space="preserve"> </v>
      </c>
      <c r="F139" s="5" t="str">
        <f>IF(AND('4º Saneamento'!$O139&gt;30%,'4º Saneamento'!F139&gt;='4º Saneamento'!$P139,'4º Saneamento'!F139&lt;='4º Saneamento'!$Q139,COUNT('4º Saneamento'!$C139:$L139)&gt;3,OR('4º Saneamento'!$N139&lt;&gt;'3º Saneamento'!$N139,'4º Saneamento'!$O139&lt;&gt;'3º Saneamento'!$O139,'4º Saneamento'!$P139&lt;&gt;'3º Saneamento'!$P139)),'4º Saneamento'!F139," ")</f>
        <v xml:space="preserve"> </v>
      </c>
      <c r="G139" s="5" t="str">
        <f>IF(AND('4º Saneamento'!$O139&gt;30%,'4º Saneamento'!G139&gt;='4º Saneamento'!$P139,'4º Saneamento'!G139&lt;='4º Saneamento'!$Q139,COUNT('4º Saneamento'!$C139:$L139)&gt;3,OR('4º Saneamento'!$N139&lt;&gt;'3º Saneamento'!$N139,'4º Saneamento'!$O139&lt;&gt;'3º Saneamento'!$O139,'4º Saneamento'!$P139&lt;&gt;'3º Saneamento'!$P139)),'4º Saneamento'!G139," ")</f>
        <v xml:space="preserve"> </v>
      </c>
      <c r="H139" s="5" t="str">
        <f>IF(AND('4º Saneamento'!$O139&gt;30%,'4º Saneamento'!H139&gt;='4º Saneamento'!$P139,'4º Saneamento'!H139&lt;='4º Saneamento'!$Q139,COUNT('4º Saneamento'!$C139:$L139)&gt;3,OR('4º Saneamento'!$N139&lt;&gt;'3º Saneamento'!$N139,'4º Saneamento'!$O139&lt;&gt;'3º Saneamento'!$O139,'4º Saneamento'!$P139&lt;&gt;'3º Saneamento'!$P139)),'4º Saneamento'!H139," ")</f>
        <v xml:space="preserve"> </v>
      </c>
      <c r="I139" s="5" t="str">
        <f>IF(AND('4º Saneamento'!$O139&gt;30%,'4º Saneamento'!I139&gt;='4º Saneamento'!$P139,'4º Saneamento'!I139&lt;='4º Saneamento'!$Q139,COUNT('4º Saneamento'!$C139:$L139)&gt;3,OR('4º Saneamento'!$N139&lt;&gt;'3º Saneamento'!$N139,'4º Saneamento'!$O139&lt;&gt;'3º Saneamento'!$O139,'4º Saneamento'!$P139&lt;&gt;'3º Saneamento'!$P139)),'4º Saneamento'!I139," ")</f>
        <v xml:space="preserve"> </v>
      </c>
      <c r="J139" s="5" t="str">
        <f>IF(AND('4º Saneamento'!$O139&gt;30%,'4º Saneamento'!J139&gt;='4º Saneamento'!$P139,'4º Saneamento'!J139&lt;='4º Saneamento'!$Q139,COUNT('4º Saneamento'!$C139:$L139)&gt;3,OR('4º Saneamento'!$N139&lt;&gt;'3º Saneamento'!$N139,'4º Saneamento'!$O139&lt;&gt;'3º Saneamento'!$O139,'4º Saneamento'!$P139&lt;&gt;'3º Saneamento'!$P139)),'4º Saneamento'!J139," ")</f>
        <v xml:space="preserve"> </v>
      </c>
      <c r="K139" s="5" t="str">
        <f>IF(AND('4º Saneamento'!$O139&gt;30%,'4º Saneamento'!K139&gt;='4º Saneamento'!$P139,'4º Saneamento'!K139&lt;='4º Saneamento'!$Q139,COUNT('4º Saneamento'!$C139:$L139)&gt;3,OR('4º Saneamento'!$N139&lt;&gt;'3º Saneamento'!$N139,'4º Saneamento'!$O139&lt;&gt;'3º Saneamento'!$O139,'4º Saneamento'!$P139&lt;&gt;'3º Saneamento'!$P139)),'4º Saneamento'!K139," ")</f>
        <v xml:space="preserve"> </v>
      </c>
      <c r="L139" s="5" t="str">
        <f>IF(AND('4º Saneamento'!$O139&gt;30%,'4º Saneamento'!L139&gt;='4º Saneamento'!$P139,'4º Saneamento'!L139&lt;='4º Saneamento'!$Q139,COUNT('4º Saneamento'!$C139:$L139)&gt;3,OR('4º Saneamento'!$N139&lt;&gt;'3º Saneamento'!$N139,'4º Saneamento'!$O139&lt;&gt;'3º Saneamento'!$O139,'4º Saneamento'!$P139&lt;&gt;'3º Saneamento'!$P139)),'4º Saneamento'!L139," ")</f>
        <v xml:space="preserve"> </v>
      </c>
      <c r="M139" s="44" t="str">
        <f t="shared" si="15"/>
        <v/>
      </c>
      <c r="N139" s="7" t="str">
        <f t="shared" si="16"/>
        <v/>
      </c>
      <c r="O139" s="8" t="str">
        <f t="shared" si="17"/>
        <v/>
      </c>
      <c r="P139" s="6" t="str">
        <f t="shared" si="18"/>
        <v/>
      </c>
      <c r="Q139" s="5" t="str">
        <f t="shared" si="19"/>
        <v/>
      </c>
    </row>
    <row r="140" spans="1:17" ht="12.75" customHeight="1" x14ac:dyDescent="0.25">
      <c r="A140" s="3" t="str">
        <f>IF('Série original'!$A140&lt;&gt;"",'Série original'!$A140,"")</f>
        <v/>
      </c>
      <c r="B140" s="4" t="str">
        <f>IF('Série original'!$B140&lt;&gt;"",'Série original'!$B140,"")</f>
        <v/>
      </c>
      <c r="C140" s="5" t="str">
        <f>IF(AND('4º Saneamento'!$O140&gt;30%,'4º Saneamento'!C140&gt;='4º Saneamento'!$P140,'4º Saneamento'!C140&lt;='4º Saneamento'!$Q140,COUNT('4º Saneamento'!$C140:$L140)&gt;3,OR('4º Saneamento'!$N140&lt;&gt;'3º Saneamento'!$N140,'4º Saneamento'!$O140&lt;&gt;'3º Saneamento'!$O140,'4º Saneamento'!$P140&lt;&gt;'3º Saneamento'!$P140)),'4º Saneamento'!C140," ")</f>
        <v xml:space="preserve"> </v>
      </c>
      <c r="D140" s="5" t="str">
        <f>IF(AND('4º Saneamento'!$O140&gt;30%,'4º Saneamento'!D140&gt;='4º Saneamento'!$P140,'4º Saneamento'!D140&lt;='4º Saneamento'!$Q140,COUNT('4º Saneamento'!$C140:$L140)&gt;3,OR('4º Saneamento'!$N140&lt;&gt;'3º Saneamento'!$N140,'4º Saneamento'!$O140&lt;&gt;'3º Saneamento'!$O140,'4º Saneamento'!$P140&lt;&gt;'3º Saneamento'!$P140)),'4º Saneamento'!D140," ")</f>
        <v xml:space="preserve"> </v>
      </c>
      <c r="E140" s="5" t="str">
        <f>IF(AND('4º Saneamento'!$O140&gt;30%,'4º Saneamento'!E140&gt;='4º Saneamento'!$P140,'4º Saneamento'!E140&lt;='4º Saneamento'!$Q140,COUNT('4º Saneamento'!$C140:$L140)&gt;3,OR('4º Saneamento'!$N140&lt;&gt;'3º Saneamento'!$N140,'4º Saneamento'!$O140&lt;&gt;'3º Saneamento'!$O140,'4º Saneamento'!$P140&lt;&gt;'3º Saneamento'!$P140)),'4º Saneamento'!E140," ")</f>
        <v xml:space="preserve"> </v>
      </c>
      <c r="F140" s="5" t="str">
        <f>IF(AND('4º Saneamento'!$O140&gt;30%,'4º Saneamento'!F140&gt;='4º Saneamento'!$P140,'4º Saneamento'!F140&lt;='4º Saneamento'!$Q140,COUNT('4º Saneamento'!$C140:$L140)&gt;3,OR('4º Saneamento'!$N140&lt;&gt;'3º Saneamento'!$N140,'4º Saneamento'!$O140&lt;&gt;'3º Saneamento'!$O140,'4º Saneamento'!$P140&lt;&gt;'3º Saneamento'!$P140)),'4º Saneamento'!F140," ")</f>
        <v xml:space="preserve"> </v>
      </c>
      <c r="G140" s="5" t="str">
        <f>IF(AND('4º Saneamento'!$O140&gt;30%,'4º Saneamento'!G140&gt;='4º Saneamento'!$P140,'4º Saneamento'!G140&lt;='4º Saneamento'!$Q140,COUNT('4º Saneamento'!$C140:$L140)&gt;3,OR('4º Saneamento'!$N140&lt;&gt;'3º Saneamento'!$N140,'4º Saneamento'!$O140&lt;&gt;'3º Saneamento'!$O140,'4º Saneamento'!$P140&lt;&gt;'3º Saneamento'!$P140)),'4º Saneamento'!G140," ")</f>
        <v xml:space="preserve"> </v>
      </c>
      <c r="H140" s="5" t="str">
        <f>IF(AND('4º Saneamento'!$O140&gt;30%,'4º Saneamento'!H140&gt;='4º Saneamento'!$P140,'4º Saneamento'!H140&lt;='4º Saneamento'!$Q140,COUNT('4º Saneamento'!$C140:$L140)&gt;3,OR('4º Saneamento'!$N140&lt;&gt;'3º Saneamento'!$N140,'4º Saneamento'!$O140&lt;&gt;'3º Saneamento'!$O140,'4º Saneamento'!$P140&lt;&gt;'3º Saneamento'!$P140)),'4º Saneamento'!H140," ")</f>
        <v xml:space="preserve"> </v>
      </c>
      <c r="I140" s="5" t="str">
        <f>IF(AND('4º Saneamento'!$O140&gt;30%,'4º Saneamento'!I140&gt;='4º Saneamento'!$P140,'4º Saneamento'!I140&lt;='4º Saneamento'!$Q140,COUNT('4º Saneamento'!$C140:$L140)&gt;3,OR('4º Saneamento'!$N140&lt;&gt;'3º Saneamento'!$N140,'4º Saneamento'!$O140&lt;&gt;'3º Saneamento'!$O140,'4º Saneamento'!$P140&lt;&gt;'3º Saneamento'!$P140)),'4º Saneamento'!I140," ")</f>
        <v xml:space="preserve"> </v>
      </c>
      <c r="J140" s="5" t="str">
        <f>IF(AND('4º Saneamento'!$O140&gt;30%,'4º Saneamento'!J140&gt;='4º Saneamento'!$P140,'4º Saneamento'!J140&lt;='4º Saneamento'!$Q140,COUNT('4º Saneamento'!$C140:$L140)&gt;3,OR('4º Saneamento'!$N140&lt;&gt;'3º Saneamento'!$N140,'4º Saneamento'!$O140&lt;&gt;'3º Saneamento'!$O140,'4º Saneamento'!$P140&lt;&gt;'3º Saneamento'!$P140)),'4º Saneamento'!J140," ")</f>
        <v xml:space="preserve"> </v>
      </c>
      <c r="K140" s="5" t="str">
        <f>IF(AND('4º Saneamento'!$O140&gt;30%,'4º Saneamento'!K140&gt;='4º Saneamento'!$P140,'4º Saneamento'!K140&lt;='4º Saneamento'!$Q140,COUNT('4º Saneamento'!$C140:$L140)&gt;3,OR('4º Saneamento'!$N140&lt;&gt;'3º Saneamento'!$N140,'4º Saneamento'!$O140&lt;&gt;'3º Saneamento'!$O140,'4º Saneamento'!$P140&lt;&gt;'3º Saneamento'!$P140)),'4º Saneamento'!K140," ")</f>
        <v xml:space="preserve"> </v>
      </c>
      <c r="L140" s="5" t="str">
        <f>IF(AND('4º Saneamento'!$O140&gt;30%,'4º Saneamento'!L140&gt;='4º Saneamento'!$P140,'4º Saneamento'!L140&lt;='4º Saneamento'!$Q140,COUNT('4º Saneamento'!$C140:$L140)&gt;3,OR('4º Saneamento'!$N140&lt;&gt;'3º Saneamento'!$N140,'4º Saneamento'!$O140&lt;&gt;'3º Saneamento'!$O140,'4º Saneamento'!$P140&lt;&gt;'3º Saneamento'!$P140)),'4º Saneamento'!L140," ")</f>
        <v xml:space="preserve"> </v>
      </c>
      <c r="M140" s="44" t="str">
        <f t="shared" si="15"/>
        <v/>
      </c>
      <c r="N140" s="7" t="str">
        <f t="shared" si="16"/>
        <v/>
      </c>
      <c r="O140" s="8" t="str">
        <f t="shared" si="17"/>
        <v/>
      </c>
      <c r="P140" s="6" t="str">
        <f t="shared" si="18"/>
        <v/>
      </c>
      <c r="Q140" s="5" t="str">
        <f t="shared" si="19"/>
        <v/>
      </c>
    </row>
    <row r="141" spans="1:17" ht="12.75" customHeight="1" x14ac:dyDescent="0.25">
      <c r="A141" s="3" t="str">
        <f>IF('Série original'!$A141&lt;&gt;"",'Série original'!$A141,"")</f>
        <v/>
      </c>
      <c r="B141" s="4" t="str">
        <f>IF('Série original'!$B141&lt;&gt;"",'Série original'!$B141,"")</f>
        <v/>
      </c>
      <c r="C141" s="5" t="str">
        <f>IF(AND('4º Saneamento'!$O141&gt;30%,'4º Saneamento'!C141&gt;='4º Saneamento'!$P141,'4º Saneamento'!C141&lt;='4º Saneamento'!$Q141,COUNT('4º Saneamento'!$C141:$L141)&gt;3,OR('4º Saneamento'!$N141&lt;&gt;'3º Saneamento'!$N141,'4º Saneamento'!$O141&lt;&gt;'3º Saneamento'!$O141,'4º Saneamento'!$P141&lt;&gt;'3º Saneamento'!$P141)),'4º Saneamento'!C141," ")</f>
        <v xml:space="preserve"> </v>
      </c>
      <c r="D141" s="5" t="str">
        <f>IF(AND('4º Saneamento'!$O141&gt;30%,'4º Saneamento'!D141&gt;='4º Saneamento'!$P141,'4º Saneamento'!D141&lt;='4º Saneamento'!$Q141,COUNT('4º Saneamento'!$C141:$L141)&gt;3,OR('4º Saneamento'!$N141&lt;&gt;'3º Saneamento'!$N141,'4º Saneamento'!$O141&lt;&gt;'3º Saneamento'!$O141,'4º Saneamento'!$P141&lt;&gt;'3º Saneamento'!$P141)),'4º Saneamento'!D141," ")</f>
        <v xml:space="preserve"> </v>
      </c>
      <c r="E141" s="5" t="str">
        <f>IF(AND('4º Saneamento'!$O141&gt;30%,'4º Saneamento'!E141&gt;='4º Saneamento'!$P141,'4º Saneamento'!E141&lt;='4º Saneamento'!$Q141,COUNT('4º Saneamento'!$C141:$L141)&gt;3,OR('4º Saneamento'!$N141&lt;&gt;'3º Saneamento'!$N141,'4º Saneamento'!$O141&lt;&gt;'3º Saneamento'!$O141,'4º Saneamento'!$P141&lt;&gt;'3º Saneamento'!$P141)),'4º Saneamento'!E141," ")</f>
        <v xml:space="preserve"> </v>
      </c>
      <c r="F141" s="5" t="str">
        <f>IF(AND('4º Saneamento'!$O141&gt;30%,'4º Saneamento'!F141&gt;='4º Saneamento'!$P141,'4º Saneamento'!F141&lt;='4º Saneamento'!$Q141,COUNT('4º Saneamento'!$C141:$L141)&gt;3,OR('4º Saneamento'!$N141&lt;&gt;'3º Saneamento'!$N141,'4º Saneamento'!$O141&lt;&gt;'3º Saneamento'!$O141,'4º Saneamento'!$P141&lt;&gt;'3º Saneamento'!$P141)),'4º Saneamento'!F141," ")</f>
        <v xml:space="preserve"> </v>
      </c>
      <c r="G141" s="5" t="str">
        <f>IF(AND('4º Saneamento'!$O141&gt;30%,'4º Saneamento'!G141&gt;='4º Saneamento'!$P141,'4º Saneamento'!G141&lt;='4º Saneamento'!$Q141,COUNT('4º Saneamento'!$C141:$L141)&gt;3,OR('4º Saneamento'!$N141&lt;&gt;'3º Saneamento'!$N141,'4º Saneamento'!$O141&lt;&gt;'3º Saneamento'!$O141,'4º Saneamento'!$P141&lt;&gt;'3º Saneamento'!$P141)),'4º Saneamento'!G141," ")</f>
        <v xml:space="preserve"> </v>
      </c>
      <c r="H141" s="5" t="str">
        <f>IF(AND('4º Saneamento'!$O141&gt;30%,'4º Saneamento'!H141&gt;='4º Saneamento'!$P141,'4º Saneamento'!H141&lt;='4º Saneamento'!$Q141,COUNT('4º Saneamento'!$C141:$L141)&gt;3,OR('4º Saneamento'!$N141&lt;&gt;'3º Saneamento'!$N141,'4º Saneamento'!$O141&lt;&gt;'3º Saneamento'!$O141,'4º Saneamento'!$P141&lt;&gt;'3º Saneamento'!$P141)),'4º Saneamento'!H141," ")</f>
        <v xml:space="preserve"> </v>
      </c>
      <c r="I141" s="5" t="str">
        <f>IF(AND('4º Saneamento'!$O141&gt;30%,'4º Saneamento'!I141&gt;='4º Saneamento'!$P141,'4º Saneamento'!I141&lt;='4º Saneamento'!$Q141,COUNT('4º Saneamento'!$C141:$L141)&gt;3,OR('4º Saneamento'!$N141&lt;&gt;'3º Saneamento'!$N141,'4º Saneamento'!$O141&lt;&gt;'3º Saneamento'!$O141,'4º Saneamento'!$P141&lt;&gt;'3º Saneamento'!$P141)),'4º Saneamento'!I141," ")</f>
        <v xml:space="preserve"> </v>
      </c>
      <c r="J141" s="5" t="str">
        <f>IF(AND('4º Saneamento'!$O141&gt;30%,'4º Saneamento'!J141&gt;='4º Saneamento'!$P141,'4º Saneamento'!J141&lt;='4º Saneamento'!$Q141,COUNT('4º Saneamento'!$C141:$L141)&gt;3,OR('4º Saneamento'!$N141&lt;&gt;'3º Saneamento'!$N141,'4º Saneamento'!$O141&lt;&gt;'3º Saneamento'!$O141,'4º Saneamento'!$P141&lt;&gt;'3º Saneamento'!$P141)),'4º Saneamento'!J141," ")</f>
        <v xml:space="preserve"> </v>
      </c>
      <c r="K141" s="5" t="str">
        <f>IF(AND('4º Saneamento'!$O141&gt;30%,'4º Saneamento'!K141&gt;='4º Saneamento'!$P141,'4º Saneamento'!K141&lt;='4º Saneamento'!$Q141,COUNT('4º Saneamento'!$C141:$L141)&gt;3,OR('4º Saneamento'!$N141&lt;&gt;'3º Saneamento'!$N141,'4º Saneamento'!$O141&lt;&gt;'3º Saneamento'!$O141,'4º Saneamento'!$P141&lt;&gt;'3º Saneamento'!$P141)),'4º Saneamento'!K141," ")</f>
        <v xml:space="preserve"> </v>
      </c>
      <c r="L141" s="5" t="str">
        <f>IF(AND('4º Saneamento'!$O141&gt;30%,'4º Saneamento'!L141&gt;='4º Saneamento'!$P141,'4º Saneamento'!L141&lt;='4º Saneamento'!$Q141,COUNT('4º Saneamento'!$C141:$L141)&gt;3,OR('4º Saneamento'!$N141&lt;&gt;'3º Saneamento'!$N141,'4º Saneamento'!$O141&lt;&gt;'3º Saneamento'!$O141,'4º Saneamento'!$P141&lt;&gt;'3º Saneamento'!$P141)),'4º Saneamento'!L141," ")</f>
        <v xml:space="preserve"> </v>
      </c>
      <c r="M141" s="44" t="str">
        <f t="shared" si="15"/>
        <v/>
      </c>
      <c r="N141" s="7" t="str">
        <f t="shared" si="16"/>
        <v/>
      </c>
      <c r="O141" s="8" t="str">
        <f t="shared" si="17"/>
        <v/>
      </c>
      <c r="P141" s="6" t="str">
        <f t="shared" si="18"/>
        <v/>
      </c>
      <c r="Q141" s="5" t="str">
        <f t="shared" si="19"/>
        <v/>
      </c>
    </row>
    <row r="142" spans="1:17" ht="12.75" customHeight="1" x14ac:dyDescent="0.25">
      <c r="A142" s="3" t="str">
        <f>IF('Série original'!$A142&lt;&gt;"",'Série original'!$A142,"")</f>
        <v/>
      </c>
      <c r="B142" s="4" t="str">
        <f>IF('Série original'!$B142&lt;&gt;"",'Série original'!$B142,"")</f>
        <v/>
      </c>
      <c r="C142" s="5" t="str">
        <f>IF(AND('4º Saneamento'!$O142&gt;30%,'4º Saneamento'!C142&gt;='4º Saneamento'!$P142,'4º Saneamento'!C142&lt;='4º Saneamento'!$Q142,COUNT('4º Saneamento'!$C142:$L142)&gt;3,OR('4º Saneamento'!$N142&lt;&gt;'3º Saneamento'!$N142,'4º Saneamento'!$O142&lt;&gt;'3º Saneamento'!$O142,'4º Saneamento'!$P142&lt;&gt;'3º Saneamento'!$P142)),'4º Saneamento'!C142," ")</f>
        <v xml:space="preserve"> </v>
      </c>
      <c r="D142" s="5" t="str">
        <f>IF(AND('4º Saneamento'!$O142&gt;30%,'4º Saneamento'!D142&gt;='4º Saneamento'!$P142,'4º Saneamento'!D142&lt;='4º Saneamento'!$Q142,COUNT('4º Saneamento'!$C142:$L142)&gt;3,OR('4º Saneamento'!$N142&lt;&gt;'3º Saneamento'!$N142,'4º Saneamento'!$O142&lt;&gt;'3º Saneamento'!$O142,'4º Saneamento'!$P142&lt;&gt;'3º Saneamento'!$P142)),'4º Saneamento'!D142," ")</f>
        <v xml:space="preserve"> </v>
      </c>
      <c r="E142" s="5" t="str">
        <f>IF(AND('4º Saneamento'!$O142&gt;30%,'4º Saneamento'!E142&gt;='4º Saneamento'!$P142,'4º Saneamento'!E142&lt;='4º Saneamento'!$Q142,COUNT('4º Saneamento'!$C142:$L142)&gt;3,OR('4º Saneamento'!$N142&lt;&gt;'3º Saneamento'!$N142,'4º Saneamento'!$O142&lt;&gt;'3º Saneamento'!$O142,'4º Saneamento'!$P142&lt;&gt;'3º Saneamento'!$P142)),'4º Saneamento'!E142," ")</f>
        <v xml:space="preserve"> </v>
      </c>
      <c r="F142" s="5" t="str">
        <f>IF(AND('4º Saneamento'!$O142&gt;30%,'4º Saneamento'!F142&gt;='4º Saneamento'!$P142,'4º Saneamento'!F142&lt;='4º Saneamento'!$Q142,COUNT('4º Saneamento'!$C142:$L142)&gt;3,OR('4º Saneamento'!$N142&lt;&gt;'3º Saneamento'!$N142,'4º Saneamento'!$O142&lt;&gt;'3º Saneamento'!$O142,'4º Saneamento'!$P142&lt;&gt;'3º Saneamento'!$P142)),'4º Saneamento'!F142," ")</f>
        <v xml:space="preserve"> </v>
      </c>
      <c r="G142" s="5" t="str">
        <f>IF(AND('4º Saneamento'!$O142&gt;30%,'4º Saneamento'!G142&gt;='4º Saneamento'!$P142,'4º Saneamento'!G142&lt;='4º Saneamento'!$Q142,COUNT('4º Saneamento'!$C142:$L142)&gt;3,OR('4º Saneamento'!$N142&lt;&gt;'3º Saneamento'!$N142,'4º Saneamento'!$O142&lt;&gt;'3º Saneamento'!$O142,'4º Saneamento'!$P142&lt;&gt;'3º Saneamento'!$P142)),'4º Saneamento'!G142," ")</f>
        <v xml:space="preserve"> </v>
      </c>
      <c r="H142" s="5" t="str">
        <f>IF(AND('4º Saneamento'!$O142&gt;30%,'4º Saneamento'!H142&gt;='4º Saneamento'!$P142,'4º Saneamento'!H142&lt;='4º Saneamento'!$Q142,COUNT('4º Saneamento'!$C142:$L142)&gt;3,OR('4º Saneamento'!$N142&lt;&gt;'3º Saneamento'!$N142,'4º Saneamento'!$O142&lt;&gt;'3º Saneamento'!$O142,'4º Saneamento'!$P142&lt;&gt;'3º Saneamento'!$P142)),'4º Saneamento'!H142," ")</f>
        <v xml:space="preserve"> </v>
      </c>
      <c r="I142" s="5" t="str">
        <f>IF(AND('4º Saneamento'!$O142&gt;30%,'4º Saneamento'!I142&gt;='4º Saneamento'!$P142,'4º Saneamento'!I142&lt;='4º Saneamento'!$Q142,COUNT('4º Saneamento'!$C142:$L142)&gt;3,OR('4º Saneamento'!$N142&lt;&gt;'3º Saneamento'!$N142,'4º Saneamento'!$O142&lt;&gt;'3º Saneamento'!$O142,'4º Saneamento'!$P142&lt;&gt;'3º Saneamento'!$P142)),'4º Saneamento'!I142," ")</f>
        <v xml:space="preserve"> </v>
      </c>
      <c r="J142" s="5" t="str">
        <f>IF(AND('4º Saneamento'!$O142&gt;30%,'4º Saneamento'!J142&gt;='4º Saneamento'!$P142,'4º Saneamento'!J142&lt;='4º Saneamento'!$Q142,COUNT('4º Saneamento'!$C142:$L142)&gt;3,OR('4º Saneamento'!$N142&lt;&gt;'3º Saneamento'!$N142,'4º Saneamento'!$O142&lt;&gt;'3º Saneamento'!$O142,'4º Saneamento'!$P142&lt;&gt;'3º Saneamento'!$P142)),'4º Saneamento'!J142," ")</f>
        <v xml:space="preserve"> </v>
      </c>
      <c r="K142" s="5" t="str">
        <f>IF(AND('4º Saneamento'!$O142&gt;30%,'4º Saneamento'!K142&gt;='4º Saneamento'!$P142,'4º Saneamento'!K142&lt;='4º Saneamento'!$Q142,COUNT('4º Saneamento'!$C142:$L142)&gt;3,OR('4º Saneamento'!$N142&lt;&gt;'3º Saneamento'!$N142,'4º Saneamento'!$O142&lt;&gt;'3º Saneamento'!$O142,'4º Saneamento'!$P142&lt;&gt;'3º Saneamento'!$P142)),'4º Saneamento'!K142," ")</f>
        <v xml:space="preserve"> </v>
      </c>
      <c r="L142" s="5" t="str">
        <f>IF(AND('4º Saneamento'!$O142&gt;30%,'4º Saneamento'!L142&gt;='4º Saneamento'!$P142,'4º Saneamento'!L142&lt;='4º Saneamento'!$Q142,COUNT('4º Saneamento'!$C142:$L142)&gt;3,OR('4º Saneamento'!$N142&lt;&gt;'3º Saneamento'!$N142,'4º Saneamento'!$O142&lt;&gt;'3º Saneamento'!$O142,'4º Saneamento'!$P142&lt;&gt;'3º Saneamento'!$P142)),'4º Saneamento'!L142," ")</f>
        <v xml:space="preserve"> </v>
      </c>
      <c r="M142" s="44" t="str">
        <f t="shared" si="15"/>
        <v/>
      </c>
      <c r="N142" s="7" t="str">
        <f t="shared" si="16"/>
        <v/>
      </c>
      <c r="O142" s="8" t="str">
        <f t="shared" si="17"/>
        <v/>
      </c>
      <c r="P142" s="6" t="str">
        <f t="shared" si="18"/>
        <v/>
      </c>
      <c r="Q142" s="5" t="str">
        <f t="shared" si="19"/>
        <v/>
      </c>
    </row>
    <row r="143" spans="1:17" ht="12.75" customHeight="1" x14ac:dyDescent="0.25">
      <c r="A143" s="3" t="str">
        <f>IF('Série original'!$A143&lt;&gt;"",'Série original'!$A143,"")</f>
        <v/>
      </c>
      <c r="B143" s="4" t="str">
        <f>IF('Série original'!$B143&lt;&gt;"",'Série original'!$B143,"")</f>
        <v/>
      </c>
      <c r="C143" s="5" t="str">
        <f>IF(AND('4º Saneamento'!$O143&gt;30%,'4º Saneamento'!C143&gt;='4º Saneamento'!$P143,'4º Saneamento'!C143&lt;='4º Saneamento'!$Q143,COUNT('4º Saneamento'!$C143:$L143)&gt;3,OR('4º Saneamento'!$N143&lt;&gt;'3º Saneamento'!$N143,'4º Saneamento'!$O143&lt;&gt;'3º Saneamento'!$O143,'4º Saneamento'!$P143&lt;&gt;'3º Saneamento'!$P143)),'4º Saneamento'!C143," ")</f>
        <v xml:space="preserve"> </v>
      </c>
      <c r="D143" s="5" t="str">
        <f>IF(AND('4º Saneamento'!$O143&gt;30%,'4º Saneamento'!D143&gt;='4º Saneamento'!$P143,'4º Saneamento'!D143&lt;='4º Saneamento'!$Q143,COUNT('4º Saneamento'!$C143:$L143)&gt;3,OR('4º Saneamento'!$N143&lt;&gt;'3º Saneamento'!$N143,'4º Saneamento'!$O143&lt;&gt;'3º Saneamento'!$O143,'4º Saneamento'!$P143&lt;&gt;'3º Saneamento'!$P143)),'4º Saneamento'!D143," ")</f>
        <v xml:space="preserve"> </v>
      </c>
      <c r="E143" s="5" t="str">
        <f>IF(AND('4º Saneamento'!$O143&gt;30%,'4º Saneamento'!E143&gt;='4º Saneamento'!$P143,'4º Saneamento'!E143&lt;='4º Saneamento'!$Q143,COUNT('4º Saneamento'!$C143:$L143)&gt;3,OR('4º Saneamento'!$N143&lt;&gt;'3º Saneamento'!$N143,'4º Saneamento'!$O143&lt;&gt;'3º Saneamento'!$O143,'4º Saneamento'!$P143&lt;&gt;'3º Saneamento'!$P143)),'4º Saneamento'!E143," ")</f>
        <v xml:space="preserve"> </v>
      </c>
      <c r="F143" s="5" t="str">
        <f>IF(AND('4º Saneamento'!$O143&gt;30%,'4º Saneamento'!F143&gt;='4º Saneamento'!$P143,'4º Saneamento'!F143&lt;='4º Saneamento'!$Q143,COUNT('4º Saneamento'!$C143:$L143)&gt;3,OR('4º Saneamento'!$N143&lt;&gt;'3º Saneamento'!$N143,'4º Saneamento'!$O143&lt;&gt;'3º Saneamento'!$O143,'4º Saneamento'!$P143&lt;&gt;'3º Saneamento'!$P143)),'4º Saneamento'!F143," ")</f>
        <v xml:space="preserve"> </v>
      </c>
      <c r="G143" s="5" t="str">
        <f>IF(AND('4º Saneamento'!$O143&gt;30%,'4º Saneamento'!G143&gt;='4º Saneamento'!$P143,'4º Saneamento'!G143&lt;='4º Saneamento'!$Q143,COUNT('4º Saneamento'!$C143:$L143)&gt;3,OR('4º Saneamento'!$N143&lt;&gt;'3º Saneamento'!$N143,'4º Saneamento'!$O143&lt;&gt;'3º Saneamento'!$O143,'4º Saneamento'!$P143&lt;&gt;'3º Saneamento'!$P143)),'4º Saneamento'!G143," ")</f>
        <v xml:space="preserve"> </v>
      </c>
      <c r="H143" s="5" t="str">
        <f>IF(AND('4º Saneamento'!$O143&gt;30%,'4º Saneamento'!H143&gt;='4º Saneamento'!$P143,'4º Saneamento'!H143&lt;='4º Saneamento'!$Q143,COUNT('4º Saneamento'!$C143:$L143)&gt;3,OR('4º Saneamento'!$N143&lt;&gt;'3º Saneamento'!$N143,'4º Saneamento'!$O143&lt;&gt;'3º Saneamento'!$O143,'4º Saneamento'!$P143&lt;&gt;'3º Saneamento'!$P143)),'4º Saneamento'!H143," ")</f>
        <v xml:space="preserve"> </v>
      </c>
      <c r="I143" s="5" t="str">
        <f>IF(AND('4º Saneamento'!$O143&gt;30%,'4º Saneamento'!I143&gt;='4º Saneamento'!$P143,'4º Saneamento'!I143&lt;='4º Saneamento'!$Q143,COUNT('4º Saneamento'!$C143:$L143)&gt;3,OR('4º Saneamento'!$N143&lt;&gt;'3º Saneamento'!$N143,'4º Saneamento'!$O143&lt;&gt;'3º Saneamento'!$O143,'4º Saneamento'!$P143&lt;&gt;'3º Saneamento'!$P143)),'4º Saneamento'!I143," ")</f>
        <v xml:space="preserve"> </v>
      </c>
      <c r="J143" s="5" t="str">
        <f>IF(AND('4º Saneamento'!$O143&gt;30%,'4º Saneamento'!J143&gt;='4º Saneamento'!$P143,'4º Saneamento'!J143&lt;='4º Saneamento'!$Q143,COUNT('4º Saneamento'!$C143:$L143)&gt;3,OR('4º Saneamento'!$N143&lt;&gt;'3º Saneamento'!$N143,'4º Saneamento'!$O143&lt;&gt;'3º Saneamento'!$O143,'4º Saneamento'!$P143&lt;&gt;'3º Saneamento'!$P143)),'4º Saneamento'!J143," ")</f>
        <v xml:space="preserve"> </v>
      </c>
      <c r="K143" s="5" t="str">
        <f>IF(AND('4º Saneamento'!$O143&gt;30%,'4º Saneamento'!K143&gt;='4º Saneamento'!$P143,'4º Saneamento'!K143&lt;='4º Saneamento'!$Q143,COUNT('4º Saneamento'!$C143:$L143)&gt;3,OR('4º Saneamento'!$N143&lt;&gt;'3º Saneamento'!$N143,'4º Saneamento'!$O143&lt;&gt;'3º Saneamento'!$O143,'4º Saneamento'!$P143&lt;&gt;'3º Saneamento'!$P143)),'4º Saneamento'!K143," ")</f>
        <v xml:space="preserve"> </v>
      </c>
      <c r="L143" s="5" t="str">
        <f>IF(AND('4º Saneamento'!$O143&gt;30%,'4º Saneamento'!L143&gt;='4º Saneamento'!$P143,'4º Saneamento'!L143&lt;='4º Saneamento'!$Q143,COUNT('4º Saneamento'!$C143:$L143)&gt;3,OR('4º Saneamento'!$N143&lt;&gt;'3º Saneamento'!$N143,'4º Saneamento'!$O143&lt;&gt;'3º Saneamento'!$O143,'4º Saneamento'!$P143&lt;&gt;'3º Saneamento'!$P143)),'4º Saneamento'!L143," ")</f>
        <v xml:space="preserve"> </v>
      </c>
      <c r="M143" s="44" t="str">
        <f t="shared" si="15"/>
        <v/>
      </c>
      <c r="N143" s="7" t="str">
        <f t="shared" si="16"/>
        <v/>
      </c>
      <c r="O143" s="8" t="str">
        <f t="shared" si="17"/>
        <v/>
      </c>
      <c r="P143" s="6" t="str">
        <f t="shared" si="18"/>
        <v/>
      </c>
      <c r="Q143" s="5" t="str">
        <f t="shared" si="19"/>
        <v/>
      </c>
    </row>
    <row r="144" spans="1:17" ht="12.75" customHeight="1" x14ac:dyDescent="0.25">
      <c r="A144" s="3" t="str">
        <f>IF('Série original'!$A144&lt;&gt;"",'Série original'!$A144,"")</f>
        <v/>
      </c>
      <c r="B144" s="4" t="str">
        <f>IF('Série original'!$B144&lt;&gt;"",'Série original'!$B144,"")</f>
        <v/>
      </c>
      <c r="C144" s="5" t="str">
        <f>IF(AND('4º Saneamento'!$O144&gt;30%,'4º Saneamento'!C144&gt;='4º Saneamento'!$P144,'4º Saneamento'!C144&lt;='4º Saneamento'!$Q144,COUNT('4º Saneamento'!$C144:$L144)&gt;3,OR('4º Saneamento'!$N144&lt;&gt;'3º Saneamento'!$N144,'4º Saneamento'!$O144&lt;&gt;'3º Saneamento'!$O144,'4º Saneamento'!$P144&lt;&gt;'3º Saneamento'!$P144)),'4º Saneamento'!C144," ")</f>
        <v xml:space="preserve"> </v>
      </c>
      <c r="D144" s="5" t="str">
        <f>IF(AND('4º Saneamento'!$O144&gt;30%,'4º Saneamento'!D144&gt;='4º Saneamento'!$P144,'4º Saneamento'!D144&lt;='4º Saneamento'!$Q144,COUNT('4º Saneamento'!$C144:$L144)&gt;3,OR('4º Saneamento'!$N144&lt;&gt;'3º Saneamento'!$N144,'4º Saneamento'!$O144&lt;&gt;'3º Saneamento'!$O144,'4º Saneamento'!$P144&lt;&gt;'3º Saneamento'!$P144)),'4º Saneamento'!D144," ")</f>
        <v xml:space="preserve"> </v>
      </c>
      <c r="E144" s="5" t="str">
        <f>IF(AND('4º Saneamento'!$O144&gt;30%,'4º Saneamento'!E144&gt;='4º Saneamento'!$P144,'4º Saneamento'!E144&lt;='4º Saneamento'!$Q144,COUNT('4º Saneamento'!$C144:$L144)&gt;3,OR('4º Saneamento'!$N144&lt;&gt;'3º Saneamento'!$N144,'4º Saneamento'!$O144&lt;&gt;'3º Saneamento'!$O144,'4º Saneamento'!$P144&lt;&gt;'3º Saneamento'!$P144)),'4º Saneamento'!E144," ")</f>
        <v xml:space="preserve"> </v>
      </c>
      <c r="F144" s="5" t="str">
        <f>IF(AND('4º Saneamento'!$O144&gt;30%,'4º Saneamento'!F144&gt;='4º Saneamento'!$P144,'4º Saneamento'!F144&lt;='4º Saneamento'!$Q144,COUNT('4º Saneamento'!$C144:$L144)&gt;3,OR('4º Saneamento'!$N144&lt;&gt;'3º Saneamento'!$N144,'4º Saneamento'!$O144&lt;&gt;'3º Saneamento'!$O144,'4º Saneamento'!$P144&lt;&gt;'3º Saneamento'!$P144)),'4º Saneamento'!F144," ")</f>
        <v xml:space="preserve"> </v>
      </c>
      <c r="G144" s="5" t="str">
        <f>IF(AND('4º Saneamento'!$O144&gt;30%,'4º Saneamento'!G144&gt;='4º Saneamento'!$P144,'4º Saneamento'!G144&lt;='4º Saneamento'!$Q144,COUNT('4º Saneamento'!$C144:$L144)&gt;3,OR('4º Saneamento'!$N144&lt;&gt;'3º Saneamento'!$N144,'4º Saneamento'!$O144&lt;&gt;'3º Saneamento'!$O144,'4º Saneamento'!$P144&lt;&gt;'3º Saneamento'!$P144)),'4º Saneamento'!G144," ")</f>
        <v xml:space="preserve"> </v>
      </c>
      <c r="H144" s="5" t="str">
        <f>IF(AND('4º Saneamento'!$O144&gt;30%,'4º Saneamento'!H144&gt;='4º Saneamento'!$P144,'4º Saneamento'!H144&lt;='4º Saneamento'!$Q144,COUNT('4º Saneamento'!$C144:$L144)&gt;3,OR('4º Saneamento'!$N144&lt;&gt;'3º Saneamento'!$N144,'4º Saneamento'!$O144&lt;&gt;'3º Saneamento'!$O144,'4º Saneamento'!$P144&lt;&gt;'3º Saneamento'!$P144)),'4º Saneamento'!H144," ")</f>
        <v xml:space="preserve"> </v>
      </c>
      <c r="I144" s="5" t="str">
        <f>IF(AND('4º Saneamento'!$O144&gt;30%,'4º Saneamento'!I144&gt;='4º Saneamento'!$P144,'4º Saneamento'!I144&lt;='4º Saneamento'!$Q144,COUNT('4º Saneamento'!$C144:$L144)&gt;3,OR('4º Saneamento'!$N144&lt;&gt;'3º Saneamento'!$N144,'4º Saneamento'!$O144&lt;&gt;'3º Saneamento'!$O144,'4º Saneamento'!$P144&lt;&gt;'3º Saneamento'!$P144)),'4º Saneamento'!I144," ")</f>
        <v xml:space="preserve"> </v>
      </c>
      <c r="J144" s="5" t="str">
        <f>IF(AND('4º Saneamento'!$O144&gt;30%,'4º Saneamento'!J144&gt;='4º Saneamento'!$P144,'4º Saneamento'!J144&lt;='4º Saneamento'!$Q144,COUNT('4º Saneamento'!$C144:$L144)&gt;3,OR('4º Saneamento'!$N144&lt;&gt;'3º Saneamento'!$N144,'4º Saneamento'!$O144&lt;&gt;'3º Saneamento'!$O144,'4º Saneamento'!$P144&lt;&gt;'3º Saneamento'!$P144)),'4º Saneamento'!J144," ")</f>
        <v xml:space="preserve"> </v>
      </c>
      <c r="K144" s="5" t="str">
        <f>IF(AND('4º Saneamento'!$O144&gt;30%,'4º Saneamento'!K144&gt;='4º Saneamento'!$P144,'4º Saneamento'!K144&lt;='4º Saneamento'!$Q144,COUNT('4º Saneamento'!$C144:$L144)&gt;3,OR('4º Saneamento'!$N144&lt;&gt;'3º Saneamento'!$N144,'4º Saneamento'!$O144&lt;&gt;'3º Saneamento'!$O144,'4º Saneamento'!$P144&lt;&gt;'3º Saneamento'!$P144)),'4º Saneamento'!K144," ")</f>
        <v xml:space="preserve"> </v>
      </c>
      <c r="L144" s="5" t="str">
        <f>IF(AND('4º Saneamento'!$O144&gt;30%,'4º Saneamento'!L144&gt;='4º Saneamento'!$P144,'4º Saneamento'!L144&lt;='4º Saneamento'!$Q144,COUNT('4º Saneamento'!$C144:$L144)&gt;3,OR('4º Saneamento'!$N144&lt;&gt;'3º Saneamento'!$N144,'4º Saneamento'!$O144&lt;&gt;'3º Saneamento'!$O144,'4º Saneamento'!$P144&lt;&gt;'3º Saneamento'!$P144)),'4º Saneamento'!L144," ")</f>
        <v xml:space="preserve"> </v>
      </c>
      <c r="M144" s="44" t="str">
        <f t="shared" si="15"/>
        <v/>
      </c>
      <c r="N144" s="7" t="str">
        <f t="shared" si="16"/>
        <v/>
      </c>
      <c r="O144" s="8" t="str">
        <f t="shared" si="17"/>
        <v/>
      </c>
      <c r="P144" s="6" t="str">
        <f t="shared" si="18"/>
        <v/>
      </c>
      <c r="Q144" s="5" t="str">
        <f t="shared" si="19"/>
        <v/>
      </c>
    </row>
    <row r="145" spans="1:17" ht="12.75" customHeight="1" x14ac:dyDescent="0.25">
      <c r="A145" s="3" t="str">
        <f>IF('Série original'!$A145&lt;&gt;"",'Série original'!$A145,"")</f>
        <v/>
      </c>
      <c r="B145" s="4" t="str">
        <f>IF('Série original'!$B145&lt;&gt;"",'Série original'!$B145,"")</f>
        <v/>
      </c>
      <c r="C145" s="5" t="str">
        <f>IF(AND('4º Saneamento'!$O145&gt;30%,'4º Saneamento'!C145&gt;='4º Saneamento'!$P145,'4º Saneamento'!C145&lt;='4º Saneamento'!$Q145,COUNT('4º Saneamento'!$C145:$L145)&gt;3,OR('4º Saneamento'!$N145&lt;&gt;'3º Saneamento'!$N145,'4º Saneamento'!$O145&lt;&gt;'3º Saneamento'!$O145,'4º Saneamento'!$P145&lt;&gt;'3º Saneamento'!$P145)),'4º Saneamento'!C145," ")</f>
        <v xml:space="preserve"> </v>
      </c>
      <c r="D145" s="5" t="str">
        <f>IF(AND('4º Saneamento'!$O145&gt;30%,'4º Saneamento'!D145&gt;='4º Saneamento'!$P145,'4º Saneamento'!D145&lt;='4º Saneamento'!$Q145,COUNT('4º Saneamento'!$C145:$L145)&gt;3,OR('4º Saneamento'!$N145&lt;&gt;'3º Saneamento'!$N145,'4º Saneamento'!$O145&lt;&gt;'3º Saneamento'!$O145,'4º Saneamento'!$P145&lt;&gt;'3º Saneamento'!$P145)),'4º Saneamento'!D145," ")</f>
        <v xml:space="preserve"> </v>
      </c>
      <c r="E145" s="5" t="str">
        <f>IF(AND('4º Saneamento'!$O145&gt;30%,'4º Saneamento'!E145&gt;='4º Saneamento'!$P145,'4º Saneamento'!E145&lt;='4º Saneamento'!$Q145,COUNT('4º Saneamento'!$C145:$L145)&gt;3,OR('4º Saneamento'!$N145&lt;&gt;'3º Saneamento'!$N145,'4º Saneamento'!$O145&lt;&gt;'3º Saneamento'!$O145,'4º Saneamento'!$P145&lt;&gt;'3º Saneamento'!$P145)),'4º Saneamento'!E145," ")</f>
        <v xml:space="preserve"> </v>
      </c>
      <c r="F145" s="5" t="str">
        <f>IF(AND('4º Saneamento'!$O145&gt;30%,'4º Saneamento'!F145&gt;='4º Saneamento'!$P145,'4º Saneamento'!F145&lt;='4º Saneamento'!$Q145,COUNT('4º Saneamento'!$C145:$L145)&gt;3,OR('4º Saneamento'!$N145&lt;&gt;'3º Saneamento'!$N145,'4º Saneamento'!$O145&lt;&gt;'3º Saneamento'!$O145,'4º Saneamento'!$P145&lt;&gt;'3º Saneamento'!$P145)),'4º Saneamento'!F145," ")</f>
        <v xml:space="preserve"> </v>
      </c>
      <c r="G145" s="5" t="str">
        <f>IF(AND('4º Saneamento'!$O145&gt;30%,'4º Saneamento'!G145&gt;='4º Saneamento'!$P145,'4º Saneamento'!G145&lt;='4º Saneamento'!$Q145,COUNT('4º Saneamento'!$C145:$L145)&gt;3,OR('4º Saneamento'!$N145&lt;&gt;'3º Saneamento'!$N145,'4º Saneamento'!$O145&lt;&gt;'3º Saneamento'!$O145,'4º Saneamento'!$P145&lt;&gt;'3º Saneamento'!$P145)),'4º Saneamento'!G145," ")</f>
        <v xml:space="preserve"> </v>
      </c>
      <c r="H145" s="5" t="str">
        <f>IF(AND('4º Saneamento'!$O145&gt;30%,'4º Saneamento'!H145&gt;='4º Saneamento'!$P145,'4º Saneamento'!H145&lt;='4º Saneamento'!$Q145,COUNT('4º Saneamento'!$C145:$L145)&gt;3,OR('4º Saneamento'!$N145&lt;&gt;'3º Saneamento'!$N145,'4º Saneamento'!$O145&lt;&gt;'3º Saneamento'!$O145,'4º Saneamento'!$P145&lt;&gt;'3º Saneamento'!$P145)),'4º Saneamento'!H145," ")</f>
        <v xml:space="preserve"> </v>
      </c>
      <c r="I145" s="5" t="str">
        <f>IF(AND('4º Saneamento'!$O145&gt;30%,'4º Saneamento'!I145&gt;='4º Saneamento'!$P145,'4º Saneamento'!I145&lt;='4º Saneamento'!$Q145,COUNT('4º Saneamento'!$C145:$L145)&gt;3,OR('4º Saneamento'!$N145&lt;&gt;'3º Saneamento'!$N145,'4º Saneamento'!$O145&lt;&gt;'3º Saneamento'!$O145,'4º Saneamento'!$P145&lt;&gt;'3º Saneamento'!$P145)),'4º Saneamento'!I145," ")</f>
        <v xml:space="preserve"> </v>
      </c>
      <c r="J145" s="5" t="str">
        <f>IF(AND('4º Saneamento'!$O145&gt;30%,'4º Saneamento'!J145&gt;='4º Saneamento'!$P145,'4º Saneamento'!J145&lt;='4º Saneamento'!$Q145,COUNT('4º Saneamento'!$C145:$L145)&gt;3,OR('4º Saneamento'!$N145&lt;&gt;'3º Saneamento'!$N145,'4º Saneamento'!$O145&lt;&gt;'3º Saneamento'!$O145,'4º Saneamento'!$P145&lt;&gt;'3º Saneamento'!$P145)),'4º Saneamento'!J145," ")</f>
        <v xml:space="preserve"> </v>
      </c>
      <c r="K145" s="5" t="str">
        <f>IF(AND('4º Saneamento'!$O145&gt;30%,'4º Saneamento'!K145&gt;='4º Saneamento'!$P145,'4º Saneamento'!K145&lt;='4º Saneamento'!$Q145,COUNT('4º Saneamento'!$C145:$L145)&gt;3,OR('4º Saneamento'!$N145&lt;&gt;'3º Saneamento'!$N145,'4º Saneamento'!$O145&lt;&gt;'3º Saneamento'!$O145,'4º Saneamento'!$P145&lt;&gt;'3º Saneamento'!$P145)),'4º Saneamento'!K145," ")</f>
        <v xml:space="preserve"> </v>
      </c>
      <c r="L145" s="5" t="str">
        <f>IF(AND('4º Saneamento'!$O145&gt;30%,'4º Saneamento'!L145&gt;='4º Saneamento'!$P145,'4º Saneamento'!L145&lt;='4º Saneamento'!$Q145,COUNT('4º Saneamento'!$C145:$L145)&gt;3,OR('4º Saneamento'!$N145&lt;&gt;'3º Saneamento'!$N145,'4º Saneamento'!$O145&lt;&gt;'3º Saneamento'!$O145,'4º Saneamento'!$P145&lt;&gt;'3º Saneamento'!$P145)),'4º Saneamento'!L145," ")</f>
        <v xml:space="preserve"> </v>
      </c>
      <c r="M145" s="44" t="str">
        <f t="shared" si="15"/>
        <v/>
      </c>
      <c r="N145" s="7" t="str">
        <f t="shared" si="16"/>
        <v/>
      </c>
      <c r="O145" s="8" t="str">
        <f t="shared" si="17"/>
        <v/>
      </c>
      <c r="P145" s="6" t="str">
        <f t="shared" si="18"/>
        <v/>
      </c>
      <c r="Q145" s="5" t="str">
        <f t="shared" si="19"/>
        <v/>
      </c>
    </row>
    <row r="146" spans="1:17" ht="12.75" customHeight="1" x14ac:dyDescent="0.25">
      <c r="A146" s="3" t="str">
        <f>IF('Série original'!$A146&lt;&gt;"",'Série original'!$A146,"")</f>
        <v/>
      </c>
      <c r="B146" s="4" t="str">
        <f>IF('Série original'!$B146&lt;&gt;"",'Série original'!$B146,"")</f>
        <v/>
      </c>
      <c r="C146" s="5" t="str">
        <f>IF(AND('4º Saneamento'!$O146&gt;30%,'4º Saneamento'!C146&gt;='4º Saneamento'!$P146,'4º Saneamento'!C146&lt;='4º Saneamento'!$Q146,COUNT('4º Saneamento'!$C146:$L146)&gt;3,OR('4º Saneamento'!$N146&lt;&gt;'3º Saneamento'!$N146,'4º Saneamento'!$O146&lt;&gt;'3º Saneamento'!$O146,'4º Saneamento'!$P146&lt;&gt;'3º Saneamento'!$P146)),'4º Saneamento'!C146," ")</f>
        <v xml:space="preserve"> </v>
      </c>
      <c r="D146" s="5" t="str">
        <f>IF(AND('4º Saneamento'!$O146&gt;30%,'4º Saneamento'!D146&gt;='4º Saneamento'!$P146,'4º Saneamento'!D146&lt;='4º Saneamento'!$Q146,COUNT('4º Saneamento'!$C146:$L146)&gt;3,OR('4º Saneamento'!$N146&lt;&gt;'3º Saneamento'!$N146,'4º Saneamento'!$O146&lt;&gt;'3º Saneamento'!$O146,'4º Saneamento'!$P146&lt;&gt;'3º Saneamento'!$P146)),'4º Saneamento'!D146," ")</f>
        <v xml:space="preserve"> </v>
      </c>
      <c r="E146" s="5" t="str">
        <f>IF(AND('4º Saneamento'!$O146&gt;30%,'4º Saneamento'!E146&gt;='4º Saneamento'!$P146,'4º Saneamento'!E146&lt;='4º Saneamento'!$Q146,COUNT('4º Saneamento'!$C146:$L146)&gt;3,OR('4º Saneamento'!$N146&lt;&gt;'3º Saneamento'!$N146,'4º Saneamento'!$O146&lt;&gt;'3º Saneamento'!$O146,'4º Saneamento'!$P146&lt;&gt;'3º Saneamento'!$P146)),'4º Saneamento'!E146," ")</f>
        <v xml:space="preserve"> </v>
      </c>
      <c r="F146" s="5" t="str">
        <f>IF(AND('4º Saneamento'!$O146&gt;30%,'4º Saneamento'!F146&gt;='4º Saneamento'!$P146,'4º Saneamento'!F146&lt;='4º Saneamento'!$Q146,COUNT('4º Saneamento'!$C146:$L146)&gt;3,OR('4º Saneamento'!$N146&lt;&gt;'3º Saneamento'!$N146,'4º Saneamento'!$O146&lt;&gt;'3º Saneamento'!$O146,'4º Saneamento'!$P146&lt;&gt;'3º Saneamento'!$P146)),'4º Saneamento'!F146," ")</f>
        <v xml:space="preserve"> </v>
      </c>
      <c r="G146" s="5" t="str">
        <f>IF(AND('4º Saneamento'!$O146&gt;30%,'4º Saneamento'!G146&gt;='4º Saneamento'!$P146,'4º Saneamento'!G146&lt;='4º Saneamento'!$Q146,COUNT('4º Saneamento'!$C146:$L146)&gt;3,OR('4º Saneamento'!$N146&lt;&gt;'3º Saneamento'!$N146,'4º Saneamento'!$O146&lt;&gt;'3º Saneamento'!$O146,'4º Saneamento'!$P146&lt;&gt;'3º Saneamento'!$P146)),'4º Saneamento'!G146," ")</f>
        <v xml:space="preserve"> </v>
      </c>
      <c r="H146" s="5" t="str">
        <f>IF(AND('4º Saneamento'!$O146&gt;30%,'4º Saneamento'!H146&gt;='4º Saneamento'!$P146,'4º Saneamento'!H146&lt;='4º Saneamento'!$Q146,COUNT('4º Saneamento'!$C146:$L146)&gt;3,OR('4º Saneamento'!$N146&lt;&gt;'3º Saneamento'!$N146,'4º Saneamento'!$O146&lt;&gt;'3º Saneamento'!$O146,'4º Saneamento'!$P146&lt;&gt;'3º Saneamento'!$P146)),'4º Saneamento'!H146," ")</f>
        <v xml:space="preserve"> </v>
      </c>
      <c r="I146" s="5" t="str">
        <f>IF(AND('4º Saneamento'!$O146&gt;30%,'4º Saneamento'!I146&gt;='4º Saneamento'!$P146,'4º Saneamento'!I146&lt;='4º Saneamento'!$Q146,COUNT('4º Saneamento'!$C146:$L146)&gt;3,OR('4º Saneamento'!$N146&lt;&gt;'3º Saneamento'!$N146,'4º Saneamento'!$O146&lt;&gt;'3º Saneamento'!$O146,'4º Saneamento'!$P146&lt;&gt;'3º Saneamento'!$P146)),'4º Saneamento'!I146," ")</f>
        <v xml:space="preserve"> </v>
      </c>
      <c r="J146" s="5" t="str">
        <f>IF(AND('4º Saneamento'!$O146&gt;30%,'4º Saneamento'!J146&gt;='4º Saneamento'!$P146,'4º Saneamento'!J146&lt;='4º Saneamento'!$Q146,COUNT('4º Saneamento'!$C146:$L146)&gt;3,OR('4º Saneamento'!$N146&lt;&gt;'3º Saneamento'!$N146,'4º Saneamento'!$O146&lt;&gt;'3º Saneamento'!$O146,'4º Saneamento'!$P146&lt;&gt;'3º Saneamento'!$P146)),'4º Saneamento'!J146," ")</f>
        <v xml:space="preserve"> </v>
      </c>
      <c r="K146" s="5" t="str">
        <f>IF(AND('4º Saneamento'!$O146&gt;30%,'4º Saneamento'!K146&gt;='4º Saneamento'!$P146,'4º Saneamento'!K146&lt;='4º Saneamento'!$Q146,COUNT('4º Saneamento'!$C146:$L146)&gt;3,OR('4º Saneamento'!$N146&lt;&gt;'3º Saneamento'!$N146,'4º Saneamento'!$O146&lt;&gt;'3º Saneamento'!$O146,'4º Saneamento'!$P146&lt;&gt;'3º Saneamento'!$P146)),'4º Saneamento'!K146," ")</f>
        <v xml:space="preserve"> </v>
      </c>
      <c r="L146" s="5" t="str">
        <f>IF(AND('4º Saneamento'!$O146&gt;30%,'4º Saneamento'!L146&gt;='4º Saneamento'!$P146,'4º Saneamento'!L146&lt;='4º Saneamento'!$Q146,COUNT('4º Saneamento'!$C146:$L146)&gt;3,OR('4º Saneamento'!$N146&lt;&gt;'3º Saneamento'!$N146,'4º Saneamento'!$O146&lt;&gt;'3º Saneamento'!$O146,'4º Saneamento'!$P146&lt;&gt;'3º Saneamento'!$P146)),'4º Saneamento'!L146," ")</f>
        <v xml:space="preserve"> </v>
      </c>
      <c r="M146" s="44" t="str">
        <f t="shared" si="15"/>
        <v/>
      </c>
      <c r="N146" s="7" t="str">
        <f t="shared" si="16"/>
        <v/>
      </c>
      <c r="O146" s="8" t="str">
        <f t="shared" si="17"/>
        <v/>
      </c>
      <c r="P146" s="6" t="str">
        <f t="shared" si="18"/>
        <v/>
      </c>
      <c r="Q146" s="5" t="str">
        <f t="shared" si="19"/>
        <v/>
      </c>
    </row>
    <row r="147" spans="1:17" ht="12.75" customHeight="1" x14ac:dyDescent="0.25">
      <c r="A147" s="3" t="str">
        <f>IF('Série original'!$A147&lt;&gt;"",'Série original'!$A147,"")</f>
        <v/>
      </c>
      <c r="B147" s="4" t="str">
        <f>IF('Série original'!$B147&lt;&gt;"",'Série original'!$B147,"")</f>
        <v/>
      </c>
      <c r="C147" s="5" t="str">
        <f>IF(AND('4º Saneamento'!$O147&gt;30%,'4º Saneamento'!C147&gt;='4º Saneamento'!$P147,'4º Saneamento'!C147&lt;='4º Saneamento'!$Q147,COUNT('4º Saneamento'!$C147:$L147)&gt;3,OR('4º Saneamento'!$N147&lt;&gt;'3º Saneamento'!$N147,'4º Saneamento'!$O147&lt;&gt;'3º Saneamento'!$O147,'4º Saneamento'!$P147&lt;&gt;'3º Saneamento'!$P147)),'4º Saneamento'!C147," ")</f>
        <v xml:space="preserve"> </v>
      </c>
      <c r="D147" s="5" t="str">
        <f>IF(AND('4º Saneamento'!$O147&gt;30%,'4º Saneamento'!D147&gt;='4º Saneamento'!$P147,'4º Saneamento'!D147&lt;='4º Saneamento'!$Q147,COUNT('4º Saneamento'!$C147:$L147)&gt;3,OR('4º Saneamento'!$N147&lt;&gt;'3º Saneamento'!$N147,'4º Saneamento'!$O147&lt;&gt;'3º Saneamento'!$O147,'4º Saneamento'!$P147&lt;&gt;'3º Saneamento'!$P147)),'4º Saneamento'!D147," ")</f>
        <v xml:space="preserve"> </v>
      </c>
      <c r="E147" s="5" t="str">
        <f>IF(AND('4º Saneamento'!$O147&gt;30%,'4º Saneamento'!E147&gt;='4º Saneamento'!$P147,'4º Saneamento'!E147&lt;='4º Saneamento'!$Q147,COUNT('4º Saneamento'!$C147:$L147)&gt;3,OR('4º Saneamento'!$N147&lt;&gt;'3º Saneamento'!$N147,'4º Saneamento'!$O147&lt;&gt;'3º Saneamento'!$O147,'4º Saneamento'!$P147&lt;&gt;'3º Saneamento'!$P147)),'4º Saneamento'!E147," ")</f>
        <v xml:space="preserve"> </v>
      </c>
      <c r="F147" s="5" t="str">
        <f>IF(AND('4º Saneamento'!$O147&gt;30%,'4º Saneamento'!F147&gt;='4º Saneamento'!$P147,'4º Saneamento'!F147&lt;='4º Saneamento'!$Q147,COUNT('4º Saneamento'!$C147:$L147)&gt;3,OR('4º Saneamento'!$N147&lt;&gt;'3º Saneamento'!$N147,'4º Saneamento'!$O147&lt;&gt;'3º Saneamento'!$O147,'4º Saneamento'!$P147&lt;&gt;'3º Saneamento'!$P147)),'4º Saneamento'!F147," ")</f>
        <v xml:space="preserve"> </v>
      </c>
      <c r="G147" s="5" t="str">
        <f>IF(AND('4º Saneamento'!$O147&gt;30%,'4º Saneamento'!G147&gt;='4º Saneamento'!$P147,'4º Saneamento'!G147&lt;='4º Saneamento'!$Q147,COUNT('4º Saneamento'!$C147:$L147)&gt;3,OR('4º Saneamento'!$N147&lt;&gt;'3º Saneamento'!$N147,'4º Saneamento'!$O147&lt;&gt;'3º Saneamento'!$O147,'4º Saneamento'!$P147&lt;&gt;'3º Saneamento'!$P147)),'4º Saneamento'!G147," ")</f>
        <v xml:space="preserve"> </v>
      </c>
      <c r="H147" s="5" t="str">
        <f>IF(AND('4º Saneamento'!$O147&gt;30%,'4º Saneamento'!H147&gt;='4º Saneamento'!$P147,'4º Saneamento'!H147&lt;='4º Saneamento'!$Q147,COUNT('4º Saneamento'!$C147:$L147)&gt;3,OR('4º Saneamento'!$N147&lt;&gt;'3º Saneamento'!$N147,'4º Saneamento'!$O147&lt;&gt;'3º Saneamento'!$O147,'4º Saneamento'!$P147&lt;&gt;'3º Saneamento'!$P147)),'4º Saneamento'!H147," ")</f>
        <v xml:space="preserve"> </v>
      </c>
      <c r="I147" s="5" t="str">
        <f>IF(AND('4º Saneamento'!$O147&gt;30%,'4º Saneamento'!I147&gt;='4º Saneamento'!$P147,'4º Saneamento'!I147&lt;='4º Saneamento'!$Q147,COUNT('4º Saneamento'!$C147:$L147)&gt;3,OR('4º Saneamento'!$N147&lt;&gt;'3º Saneamento'!$N147,'4º Saneamento'!$O147&lt;&gt;'3º Saneamento'!$O147,'4º Saneamento'!$P147&lt;&gt;'3º Saneamento'!$P147)),'4º Saneamento'!I147," ")</f>
        <v xml:space="preserve"> </v>
      </c>
      <c r="J147" s="5" t="str">
        <f>IF(AND('4º Saneamento'!$O147&gt;30%,'4º Saneamento'!J147&gt;='4º Saneamento'!$P147,'4º Saneamento'!J147&lt;='4º Saneamento'!$Q147,COUNT('4º Saneamento'!$C147:$L147)&gt;3,OR('4º Saneamento'!$N147&lt;&gt;'3º Saneamento'!$N147,'4º Saneamento'!$O147&lt;&gt;'3º Saneamento'!$O147,'4º Saneamento'!$P147&lt;&gt;'3º Saneamento'!$P147)),'4º Saneamento'!J147," ")</f>
        <v xml:space="preserve"> </v>
      </c>
      <c r="K147" s="5" t="str">
        <f>IF(AND('4º Saneamento'!$O147&gt;30%,'4º Saneamento'!K147&gt;='4º Saneamento'!$P147,'4º Saneamento'!K147&lt;='4º Saneamento'!$Q147,COUNT('4º Saneamento'!$C147:$L147)&gt;3,OR('4º Saneamento'!$N147&lt;&gt;'3º Saneamento'!$N147,'4º Saneamento'!$O147&lt;&gt;'3º Saneamento'!$O147,'4º Saneamento'!$P147&lt;&gt;'3º Saneamento'!$P147)),'4º Saneamento'!K147," ")</f>
        <v xml:space="preserve"> </v>
      </c>
      <c r="L147" s="5" t="str">
        <f>IF(AND('4º Saneamento'!$O147&gt;30%,'4º Saneamento'!L147&gt;='4º Saneamento'!$P147,'4º Saneamento'!L147&lt;='4º Saneamento'!$Q147,COUNT('4º Saneamento'!$C147:$L147)&gt;3,OR('4º Saneamento'!$N147&lt;&gt;'3º Saneamento'!$N147,'4º Saneamento'!$O147&lt;&gt;'3º Saneamento'!$O147,'4º Saneamento'!$P147&lt;&gt;'3º Saneamento'!$P147)),'4º Saneamento'!L147," ")</f>
        <v xml:space="preserve"> </v>
      </c>
      <c r="M147" s="44" t="str">
        <f t="shared" si="15"/>
        <v/>
      </c>
      <c r="N147" s="7" t="str">
        <f t="shared" si="16"/>
        <v/>
      </c>
      <c r="O147" s="8" t="str">
        <f t="shared" si="17"/>
        <v/>
      </c>
      <c r="P147" s="6" t="str">
        <f t="shared" si="18"/>
        <v/>
      </c>
      <c r="Q147" s="5" t="str">
        <f t="shared" si="19"/>
        <v/>
      </c>
    </row>
    <row r="148" spans="1:17" ht="12.75" customHeight="1" x14ac:dyDescent="0.25">
      <c r="A148" s="3" t="str">
        <f>IF('Série original'!$A148&lt;&gt;"",'Série original'!$A148,"")</f>
        <v/>
      </c>
      <c r="B148" s="4" t="str">
        <f>IF('Série original'!$B148&lt;&gt;"",'Série original'!$B148,"")</f>
        <v/>
      </c>
      <c r="C148" s="5" t="str">
        <f>IF(AND('4º Saneamento'!$O148&gt;30%,'4º Saneamento'!C148&gt;='4º Saneamento'!$P148,'4º Saneamento'!C148&lt;='4º Saneamento'!$Q148,COUNT('4º Saneamento'!$C148:$L148)&gt;3,OR('4º Saneamento'!$N148&lt;&gt;'3º Saneamento'!$N148,'4º Saneamento'!$O148&lt;&gt;'3º Saneamento'!$O148,'4º Saneamento'!$P148&lt;&gt;'3º Saneamento'!$P148)),'4º Saneamento'!C148," ")</f>
        <v xml:space="preserve"> </v>
      </c>
      <c r="D148" s="5" t="str">
        <f>IF(AND('4º Saneamento'!$O148&gt;30%,'4º Saneamento'!D148&gt;='4º Saneamento'!$P148,'4º Saneamento'!D148&lt;='4º Saneamento'!$Q148,COUNT('4º Saneamento'!$C148:$L148)&gt;3,OR('4º Saneamento'!$N148&lt;&gt;'3º Saneamento'!$N148,'4º Saneamento'!$O148&lt;&gt;'3º Saneamento'!$O148,'4º Saneamento'!$P148&lt;&gt;'3º Saneamento'!$P148)),'4º Saneamento'!D148," ")</f>
        <v xml:space="preserve"> </v>
      </c>
      <c r="E148" s="5" t="str">
        <f>IF(AND('4º Saneamento'!$O148&gt;30%,'4º Saneamento'!E148&gt;='4º Saneamento'!$P148,'4º Saneamento'!E148&lt;='4º Saneamento'!$Q148,COUNT('4º Saneamento'!$C148:$L148)&gt;3,OR('4º Saneamento'!$N148&lt;&gt;'3º Saneamento'!$N148,'4º Saneamento'!$O148&lt;&gt;'3º Saneamento'!$O148,'4º Saneamento'!$P148&lt;&gt;'3º Saneamento'!$P148)),'4º Saneamento'!E148," ")</f>
        <v xml:space="preserve"> </v>
      </c>
      <c r="F148" s="5" t="str">
        <f>IF(AND('4º Saneamento'!$O148&gt;30%,'4º Saneamento'!F148&gt;='4º Saneamento'!$P148,'4º Saneamento'!F148&lt;='4º Saneamento'!$Q148,COUNT('4º Saneamento'!$C148:$L148)&gt;3,OR('4º Saneamento'!$N148&lt;&gt;'3º Saneamento'!$N148,'4º Saneamento'!$O148&lt;&gt;'3º Saneamento'!$O148,'4º Saneamento'!$P148&lt;&gt;'3º Saneamento'!$P148)),'4º Saneamento'!F148," ")</f>
        <v xml:space="preserve"> </v>
      </c>
      <c r="G148" s="5" t="str">
        <f>IF(AND('4º Saneamento'!$O148&gt;30%,'4º Saneamento'!G148&gt;='4º Saneamento'!$P148,'4º Saneamento'!G148&lt;='4º Saneamento'!$Q148,COUNT('4º Saneamento'!$C148:$L148)&gt;3,OR('4º Saneamento'!$N148&lt;&gt;'3º Saneamento'!$N148,'4º Saneamento'!$O148&lt;&gt;'3º Saneamento'!$O148,'4º Saneamento'!$P148&lt;&gt;'3º Saneamento'!$P148)),'4º Saneamento'!G148," ")</f>
        <v xml:space="preserve"> </v>
      </c>
      <c r="H148" s="5" t="str">
        <f>IF(AND('4º Saneamento'!$O148&gt;30%,'4º Saneamento'!H148&gt;='4º Saneamento'!$P148,'4º Saneamento'!H148&lt;='4º Saneamento'!$Q148,COUNT('4º Saneamento'!$C148:$L148)&gt;3,OR('4º Saneamento'!$N148&lt;&gt;'3º Saneamento'!$N148,'4º Saneamento'!$O148&lt;&gt;'3º Saneamento'!$O148,'4º Saneamento'!$P148&lt;&gt;'3º Saneamento'!$P148)),'4º Saneamento'!H148," ")</f>
        <v xml:space="preserve"> </v>
      </c>
      <c r="I148" s="5" t="str">
        <f>IF(AND('4º Saneamento'!$O148&gt;30%,'4º Saneamento'!I148&gt;='4º Saneamento'!$P148,'4º Saneamento'!I148&lt;='4º Saneamento'!$Q148,COUNT('4º Saneamento'!$C148:$L148)&gt;3,OR('4º Saneamento'!$N148&lt;&gt;'3º Saneamento'!$N148,'4º Saneamento'!$O148&lt;&gt;'3º Saneamento'!$O148,'4º Saneamento'!$P148&lt;&gt;'3º Saneamento'!$P148)),'4º Saneamento'!I148," ")</f>
        <v xml:space="preserve"> </v>
      </c>
      <c r="J148" s="5" t="str">
        <f>IF(AND('4º Saneamento'!$O148&gt;30%,'4º Saneamento'!J148&gt;='4º Saneamento'!$P148,'4º Saneamento'!J148&lt;='4º Saneamento'!$Q148,COUNT('4º Saneamento'!$C148:$L148)&gt;3,OR('4º Saneamento'!$N148&lt;&gt;'3º Saneamento'!$N148,'4º Saneamento'!$O148&lt;&gt;'3º Saneamento'!$O148,'4º Saneamento'!$P148&lt;&gt;'3º Saneamento'!$P148)),'4º Saneamento'!J148," ")</f>
        <v xml:space="preserve"> </v>
      </c>
      <c r="K148" s="5" t="str">
        <f>IF(AND('4º Saneamento'!$O148&gt;30%,'4º Saneamento'!K148&gt;='4º Saneamento'!$P148,'4º Saneamento'!K148&lt;='4º Saneamento'!$Q148,COUNT('4º Saneamento'!$C148:$L148)&gt;3,OR('4º Saneamento'!$N148&lt;&gt;'3º Saneamento'!$N148,'4º Saneamento'!$O148&lt;&gt;'3º Saneamento'!$O148,'4º Saneamento'!$P148&lt;&gt;'3º Saneamento'!$P148)),'4º Saneamento'!K148," ")</f>
        <v xml:space="preserve"> </v>
      </c>
      <c r="L148" s="5" t="str">
        <f>IF(AND('4º Saneamento'!$O148&gt;30%,'4º Saneamento'!L148&gt;='4º Saneamento'!$P148,'4º Saneamento'!L148&lt;='4º Saneamento'!$Q148,COUNT('4º Saneamento'!$C148:$L148)&gt;3,OR('4º Saneamento'!$N148&lt;&gt;'3º Saneamento'!$N148,'4º Saneamento'!$O148&lt;&gt;'3º Saneamento'!$O148,'4º Saneamento'!$P148&lt;&gt;'3º Saneamento'!$P148)),'4º Saneamento'!L148," ")</f>
        <v xml:space="preserve"> </v>
      </c>
      <c r="M148" s="44" t="str">
        <f t="shared" si="15"/>
        <v/>
      </c>
      <c r="N148" s="7" t="str">
        <f t="shared" si="16"/>
        <v/>
      </c>
      <c r="O148" s="8" t="str">
        <f t="shared" si="17"/>
        <v/>
      </c>
      <c r="P148" s="6" t="str">
        <f t="shared" si="18"/>
        <v/>
      </c>
      <c r="Q148" s="5" t="str">
        <f t="shared" si="19"/>
        <v/>
      </c>
    </row>
    <row r="149" spans="1:17" ht="12.75" customHeight="1" x14ac:dyDescent="0.25">
      <c r="A149" s="3" t="str">
        <f>IF('Série original'!$A149&lt;&gt;"",'Série original'!$A149,"")</f>
        <v/>
      </c>
      <c r="B149" s="4" t="str">
        <f>IF('Série original'!$B149&lt;&gt;"",'Série original'!$B149,"")</f>
        <v/>
      </c>
      <c r="C149" s="5" t="str">
        <f>IF(AND('4º Saneamento'!$O149&gt;30%,'4º Saneamento'!C149&gt;='4º Saneamento'!$P149,'4º Saneamento'!C149&lt;='4º Saneamento'!$Q149,COUNT('4º Saneamento'!$C149:$L149)&gt;3,OR('4º Saneamento'!$N149&lt;&gt;'3º Saneamento'!$N149,'4º Saneamento'!$O149&lt;&gt;'3º Saneamento'!$O149,'4º Saneamento'!$P149&lt;&gt;'3º Saneamento'!$P149)),'4º Saneamento'!C149," ")</f>
        <v xml:space="preserve"> </v>
      </c>
      <c r="D149" s="5" t="str">
        <f>IF(AND('4º Saneamento'!$O149&gt;30%,'4º Saneamento'!D149&gt;='4º Saneamento'!$P149,'4º Saneamento'!D149&lt;='4º Saneamento'!$Q149,COUNT('4º Saneamento'!$C149:$L149)&gt;3,OR('4º Saneamento'!$N149&lt;&gt;'3º Saneamento'!$N149,'4º Saneamento'!$O149&lt;&gt;'3º Saneamento'!$O149,'4º Saneamento'!$P149&lt;&gt;'3º Saneamento'!$P149)),'4º Saneamento'!D149," ")</f>
        <v xml:space="preserve"> </v>
      </c>
      <c r="E149" s="5" t="str">
        <f>IF(AND('4º Saneamento'!$O149&gt;30%,'4º Saneamento'!E149&gt;='4º Saneamento'!$P149,'4º Saneamento'!E149&lt;='4º Saneamento'!$Q149,COUNT('4º Saneamento'!$C149:$L149)&gt;3,OR('4º Saneamento'!$N149&lt;&gt;'3º Saneamento'!$N149,'4º Saneamento'!$O149&lt;&gt;'3º Saneamento'!$O149,'4º Saneamento'!$P149&lt;&gt;'3º Saneamento'!$P149)),'4º Saneamento'!E149," ")</f>
        <v xml:space="preserve"> </v>
      </c>
      <c r="F149" s="5" t="str">
        <f>IF(AND('4º Saneamento'!$O149&gt;30%,'4º Saneamento'!F149&gt;='4º Saneamento'!$P149,'4º Saneamento'!F149&lt;='4º Saneamento'!$Q149,COUNT('4º Saneamento'!$C149:$L149)&gt;3,OR('4º Saneamento'!$N149&lt;&gt;'3º Saneamento'!$N149,'4º Saneamento'!$O149&lt;&gt;'3º Saneamento'!$O149,'4º Saneamento'!$P149&lt;&gt;'3º Saneamento'!$P149)),'4º Saneamento'!F149," ")</f>
        <v xml:space="preserve"> </v>
      </c>
      <c r="G149" s="5" t="str">
        <f>IF(AND('4º Saneamento'!$O149&gt;30%,'4º Saneamento'!G149&gt;='4º Saneamento'!$P149,'4º Saneamento'!G149&lt;='4º Saneamento'!$Q149,COUNT('4º Saneamento'!$C149:$L149)&gt;3,OR('4º Saneamento'!$N149&lt;&gt;'3º Saneamento'!$N149,'4º Saneamento'!$O149&lt;&gt;'3º Saneamento'!$O149,'4º Saneamento'!$P149&lt;&gt;'3º Saneamento'!$P149)),'4º Saneamento'!G149," ")</f>
        <v xml:space="preserve"> </v>
      </c>
      <c r="H149" s="5" t="str">
        <f>IF(AND('4º Saneamento'!$O149&gt;30%,'4º Saneamento'!H149&gt;='4º Saneamento'!$P149,'4º Saneamento'!H149&lt;='4º Saneamento'!$Q149,COUNT('4º Saneamento'!$C149:$L149)&gt;3,OR('4º Saneamento'!$N149&lt;&gt;'3º Saneamento'!$N149,'4º Saneamento'!$O149&lt;&gt;'3º Saneamento'!$O149,'4º Saneamento'!$P149&lt;&gt;'3º Saneamento'!$P149)),'4º Saneamento'!H149," ")</f>
        <v xml:space="preserve"> </v>
      </c>
      <c r="I149" s="5" t="str">
        <f>IF(AND('4º Saneamento'!$O149&gt;30%,'4º Saneamento'!I149&gt;='4º Saneamento'!$P149,'4º Saneamento'!I149&lt;='4º Saneamento'!$Q149,COUNT('4º Saneamento'!$C149:$L149)&gt;3,OR('4º Saneamento'!$N149&lt;&gt;'3º Saneamento'!$N149,'4º Saneamento'!$O149&lt;&gt;'3º Saneamento'!$O149,'4º Saneamento'!$P149&lt;&gt;'3º Saneamento'!$P149)),'4º Saneamento'!I149," ")</f>
        <v xml:space="preserve"> </v>
      </c>
      <c r="J149" s="5" t="str">
        <f>IF(AND('4º Saneamento'!$O149&gt;30%,'4º Saneamento'!J149&gt;='4º Saneamento'!$P149,'4º Saneamento'!J149&lt;='4º Saneamento'!$Q149,COUNT('4º Saneamento'!$C149:$L149)&gt;3,OR('4º Saneamento'!$N149&lt;&gt;'3º Saneamento'!$N149,'4º Saneamento'!$O149&lt;&gt;'3º Saneamento'!$O149,'4º Saneamento'!$P149&lt;&gt;'3º Saneamento'!$P149)),'4º Saneamento'!J149," ")</f>
        <v xml:space="preserve"> </v>
      </c>
      <c r="K149" s="5" t="str">
        <f>IF(AND('4º Saneamento'!$O149&gt;30%,'4º Saneamento'!K149&gt;='4º Saneamento'!$P149,'4º Saneamento'!K149&lt;='4º Saneamento'!$Q149,COUNT('4º Saneamento'!$C149:$L149)&gt;3,OR('4º Saneamento'!$N149&lt;&gt;'3º Saneamento'!$N149,'4º Saneamento'!$O149&lt;&gt;'3º Saneamento'!$O149,'4º Saneamento'!$P149&lt;&gt;'3º Saneamento'!$P149)),'4º Saneamento'!K149," ")</f>
        <v xml:space="preserve"> </v>
      </c>
      <c r="L149" s="5" t="str">
        <f>IF(AND('4º Saneamento'!$O149&gt;30%,'4º Saneamento'!L149&gt;='4º Saneamento'!$P149,'4º Saneamento'!L149&lt;='4º Saneamento'!$Q149,COUNT('4º Saneamento'!$C149:$L149)&gt;3,OR('4º Saneamento'!$N149&lt;&gt;'3º Saneamento'!$N149,'4º Saneamento'!$O149&lt;&gt;'3º Saneamento'!$O149,'4º Saneamento'!$P149&lt;&gt;'3º Saneamento'!$P149)),'4º Saneamento'!L149," ")</f>
        <v xml:space="preserve"> </v>
      </c>
      <c r="M149" s="44" t="str">
        <f t="shared" si="15"/>
        <v/>
      </c>
      <c r="N149" s="7" t="str">
        <f t="shared" si="16"/>
        <v/>
      </c>
      <c r="O149" s="8" t="str">
        <f t="shared" si="17"/>
        <v/>
      </c>
      <c r="P149" s="6" t="str">
        <f t="shared" si="18"/>
        <v/>
      </c>
      <c r="Q149" s="5" t="str">
        <f t="shared" si="19"/>
        <v/>
      </c>
    </row>
    <row r="150" spans="1:17" ht="12.75" customHeight="1" x14ac:dyDescent="0.25">
      <c r="A150" s="3" t="str">
        <f>IF('Série original'!$A150&lt;&gt;"",'Série original'!$A150,"")</f>
        <v/>
      </c>
      <c r="B150" s="4" t="str">
        <f>IF('Série original'!$B150&lt;&gt;"",'Série original'!$B150,"")</f>
        <v/>
      </c>
      <c r="C150" s="5" t="str">
        <f>IF(AND('4º Saneamento'!$O150&gt;30%,'4º Saneamento'!C150&gt;='4º Saneamento'!$P150,'4º Saneamento'!C150&lt;='4º Saneamento'!$Q150,COUNT('4º Saneamento'!$C150:$L150)&gt;3,OR('4º Saneamento'!$N150&lt;&gt;'3º Saneamento'!$N150,'4º Saneamento'!$O150&lt;&gt;'3º Saneamento'!$O150,'4º Saneamento'!$P150&lt;&gt;'3º Saneamento'!$P150)),'4º Saneamento'!C150," ")</f>
        <v xml:space="preserve"> </v>
      </c>
      <c r="D150" s="5" t="str">
        <f>IF(AND('4º Saneamento'!$O150&gt;30%,'4º Saneamento'!D150&gt;='4º Saneamento'!$P150,'4º Saneamento'!D150&lt;='4º Saneamento'!$Q150,COUNT('4º Saneamento'!$C150:$L150)&gt;3,OR('4º Saneamento'!$N150&lt;&gt;'3º Saneamento'!$N150,'4º Saneamento'!$O150&lt;&gt;'3º Saneamento'!$O150,'4º Saneamento'!$P150&lt;&gt;'3º Saneamento'!$P150)),'4º Saneamento'!D150," ")</f>
        <v xml:space="preserve"> </v>
      </c>
      <c r="E150" s="5" t="str">
        <f>IF(AND('4º Saneamento'!$O150&gt;30%,'4º Saneamento'!E150&gt;='4º Saneamento'!$P150,'4º Saneamento'!E150&lt;='4º Saneamento'!$Q150,COUNT('4º Saneamento'!$C150:$L150)&gt;3,OR('4º Saneamento'!$N150&lt;&gt;'3º Saneamento'!$N150,'4º Saneamento'!$O150&lt;&gt;'3º Saneamento'!$O150,'4º Saneamento'!$P150&lt;&gt;'3º Saneamento'!$P150)),'4º Saneamento'!E150," ")</f>
        <v xml:space="preserve"> </v>
      </c>
      <c r="F150" s="5" t="str">
        <f>IF(AND('4º Saneamento'!$O150&gt;30%,'4º Saneamento'!F150&gt;='4º Saneamento'!$P150,'4º Saneamento'!F150&lt;='4º Saneamento'!$Q150,COUNT('4º Saneamento'!$C150:$L150)&gt;3,OR('4º Saneamento'!$N150&lt;&gt;'3º Saneamento'!$N150,'4º Saneamento'!$O150&lt;&gt;'3º Saneamento'!$O150,'4º Saneamento'!$P150&lt;&gt;'3º Saneamento'!$P150)),'4º Saneamento'!F150," ")</f>
        <v xml:space="preserve"> </v>
      </c>
      <c r="G150" s="5" t="str">
        <f>IF(AND('4º Saneamento'!$O150&gt;30%,'4º Saneamento'!G150&gt;='4º Saneamento'!$P150,'4º Saneamento'!G150&lt;='4º Saneamento'!$Q150,COUNT('4º Saneamento'!$C150:$L150)&gt;3,OR('4º Saneamento'!$N150&lt;&gt;'3º Saneamento'!$N150,'4º Saneamento'!$O150&lt;&gt;'3º Saneamento'!$O150,'4º Saneamento'!$P150&lt;&gt;'3º Saneamento'!$P150)),'4º Saneamento'!G150," ")</f>
        <v xml:space="preserve"> </v>
      </c>
      <c r="H150" s="5" t="str">
        <f>IF(AND('4º Saneamento'!$O150&gt;30%,'4º Saneamento'!H150&gt;='4º Saneamento'!$P150,'4º Saneamento'!H150&lt;='4º Saneamento'!$Q150,COUNT('4º Saneamento'!$C150:$L150)&gt;3,OR('4º Saneamento'!$N150&lt;&gt;'3º Saneamento'!$N150,'4º Saneamento'!$O150&lt;&gt;'3º Saneamento'!$O150,'4º Saneamento'!$P150&lt;&gt;'3º Saneamento'!$P150)),'4º Saneamento'!H150," ")</f>
        <v xml:space="preserve"> </v>
      </c>
      <c r="I150" s="5" t="str">
        <f>IF(AND('4º Saneamento'!$O150&gt;30%,'4º Saneamento'!I150&gt;='4º Saneamento'!$P150,'4º Saneamento'!I150&lt;='4º Saneamento'!$Q150,COUNT('4º Saneamento'!$C150:$L150)&gt;3,OR('4º Saneamento'!$N150&lt;&gt;'3º Saneamento'!$N150,'4º Saneamento'!$O150&lt;&gt;'3º Saneamento'!$O150,'4º Saneamento'!$P150&lt;&gt;'3º Saneamento'!$P150)),'4º Saneamento'!I150," ")</f>
        <v xml:space="preserve"> </v>
      </c>
      <c r="J150" s="5" t="str">
        <f>IF(AND('4º Saneamento'!$O150&gt;30%,'4º Saneamento'!J150&gt;='4º Saneamento'!$P150,'4º Saneamento'!J150&lt;='4º Saneamento'!$Q150,COUNT('4º Saneamento'!$C150:$L150)&gt;3,OR('4º Saneamento'!$N150&lt;&gt;'3º Saneamento'!$N150,'4º Saneamento'!$O150&lt;&gt;'3º Saneamento'!$O150,'4º Saneamento'!$P150&lt;&gt;'3º Saneamento'!$P150)),'4º Saneamento'!J150," ")</f>
        <v xml:space="preserve"> </v>
      </c>
      <c r="K150" s="5" t="str">
        <f>IF(AND('4º Saneamento'!$O150&gt;30%,'4º Saneamento'!K150&gt;='4º Saneamento'!$P150,'4º Saneamento'!K150&lt;='4º Saneamento'!$Q150,COUNT('4º Saneamento'!$C150:$L150)&gt;3,OR('4º Saneamento'!$N150&lt;&gt;'3º Saneamento'!$N150,'4º Saneamento'!$O150&lt;&gt;'3º Saneamento'!$O150,'4º Saneamento'!$P150&lt;&gt;'3º Saneamento'!$P150)),'4º Saneamento'!K150," ")</f>
        <v xml:space="preserve"> </v>
      </c>
      <c r="L150" s="5" t="str">
        <f>IF(AND('4º Saneamento'!$O150&gt;30%,'4º Saneamento'!L150&gt;='4º Saneamento'!$P150,'4º Saneamento'!L150&lt;='4º Saneamento'!$Q150,COUNT('4º Saneamento'!$C150:$L150)&gt;3,OR('4º Saneamento'!$N150&lt;&gt;'3º Saneamento'!$N150,'4º Saneamento'!$O150&lt;&gt;'3º Saneamento'!$O150,'4º Saneamento'!$P150&lt;&gt;'3º Saneamento'!$P150)),'4º Saneamento'!L150," ")</f>
        <v xml:space="preserve"> </v>
      </c>
      <c r="M150" s="44" t="str">
        <f t="shared" si="15"/>
        <v/>
      </c>
      <c r="N150" s="7" t="str">
        <f t="shared" si="16"/>
        <v/>
      </c>
      <c r="O150" s="8" t="str">
        <f t="shared" si="17"/>
        <v/>
      </c>
      <c r="P150" s="6" t="str">
        <f t="shared" si="18"/>
        <v/>
      </c>
      <c r="Q150" s="5" t="str">
        <f t="shared" si="19"/>
        <v/>
      </c>
    </row>
    <row r="151" spans="1:17" ht="12.75" customHeight="1" x14ac:dyDescent="0.25">
      <c r="A151" s="3" t="str">
        <f>IF('Série original'!$A151&lt;&gt;"",'Série original'!$A151,"")</f>
        <v/>
      </c>
      <c r="B151" s="4" t="str">
        <f>IF('Série original'!$B151&lt;&gt;"",'Série original'!$B151,"")</f>
        <v/>
      </c>
      <c r="C151" s="5" t="str">
        <f>IF(AND('4º Saneamento'!$O151&gt;30%,'4º Saneamento'!C151&gt;='4º Saneamento'!$P151,'4º Saneamento'!C151&lt;='4º Saneamento'!$Q151,COUNT('4º Saneamento'!$C151:$L151)&gt;3,OR('4º Saneamento'!$N151&lt;&gt;'3º Saneamento'!$N151,'4º Saneamento'!$O151&lt;&gt;'3º Saneamento'!$O151,'4º Saneamento'!$P151&lt;&gt;'3º Saneamento'!$P151)),'4º Saneamento'!C151," ")</f>
        <v xml:space="preserve"> </v>
      </c>
      <c r="D151" s="5" t="str">
        <f>IF(AND('4º Saneamento'!$O151&gt;30%,'4º Saneamento'!D151&gt;='4º Saneamento'!$P151,'4º Saneamento'!D151&lt;='4º Saneamento'!$Q151,COUNT('4º Saneamento'!$C151:$L151)&gt;3,OR('4º Saneamento'!$N151&lt;&gt;'3º Saneamento'!$N151,'4º Saneamento'!$O151&lt;&gt;'3º Saneamento'!$O151,'4º Saneamento'!$P151&lt;&gt;'3º Saneamento'!$P151)),'4º Saneamento'!D151," ")</f>
        <v xml:space="preserve"> </v>
      </c>
      <c r="E151" s="5" t="str">
        <f>IF(AND('4º Saneamento'!$O151&gt;30%,'4º Saneamento'!E151&gt;='4º Saneamento'!$P151,'4º Saneamento'!E151&lt;='4º Saneamento'!$Q151,COUNT('4º Saneamento'!$C151:$L151)&gt;3,OR('4º Saneamento'!$N151&lt;&gt;'3º Saneamento'!$N151,'4º Saneamento'!$O151&lt;&gt;'3º Saneamento'!$O151,'4º Saneamento'!$P151&lt;&gt;'3º Saneamento'!$P151)),'4º Saneamento'!E151," ")</f>
        <v xml:space="preserve"> </v>
      </c>
      <c r="F151" s="5" t="str">
        <f>IF(AND('4º Saneamento'!$O151&gt;30%,'4º Saneamento'!F151&gt;='4º Saneamento'!$P151,'4º Saneamento'!F151&lt;='4º Saneamento'!$Q151,COUNT('4º Saneamento'!$C151:$L151)&gt;3,OR('4º Saneamento'!$N151&lt;&gt;'3º Saneamento'!$N151,'4º Saneamento'!$O151&lt;&gt;'3º Saneamento'!$O151,'4º Saneamento'!$P151&lt;&gt;'3º Saneamento'!$P151)),'4º Saneamento'!F151," ")</f>
        <v xml:space="preserve"> </v>
      </c>
      <c r="G151" s="5" t="str">
        <f>IF(AND('4º Saneamento'!$O151&gt;30%,'4º Saneamento'!G151&gt;='4º Saneamento'!$P151,'4º Saneamento'!G151&lt;='4º Saneamento'!$Q151,COUNT('4º Saneamento'!$C151:$L151)&gt;3,OR('4º Saneamento'!$N151&lt;&gt;'3º Saneamento'!$N151,'4º Saneamento'!$O151&lt;&gt;'3º Saneamento'!$O151,'4º Saneamento'!$P151&lt;&gt;'3º Saneamento'!$P151)),'4º Saneamento'!G151," ")</f>
        <v xml:space="preserve"> </v>
      </c>
      <c r="H151" s="5" t="str">
        <f>IF(AND('4º Saneamento'!$O151&gt;30%,'4º Saneamento'!H151&gt;='4º Saneamento'!$P151,'4º Saneamento'!H151&lt;='4º Saneamento'!$Q151,COUNT('4º Saneamento'!$C151:$L151)&gt;3,OR('4º Saneamento'!$N151&lt;&gt;'3º Saneamento'!$N151,'4º Saneamento'!$O151&lt;&gt;'3º Saneamento'!$O151,'4º Saneamento'!$P151&lt;&gt;'3º Saneamento'!$P151)),'4º Saneamento'!H151," ")</f>
        <v xml:space="preserve"> </v>
      </c>
      <c r="I151" s="5" t="str">
        <f>IF(AND('4º Saneamento'!$O151&gt;30%,'4º Saneamento'!I151&gt;='4º Saneamento'!$P151,'4º Saneamento'!I151&lt;='4º Saneamento'!$Q151,COUNT('4º Saneamento'!$C151:$L151)&gt;3,OR('4º Saneamento'!$N151&lt;&gt;'3º Saneamento'!$N151,'4º Saneamento'!$O151&lt;&gt;'3º Saneamento'!$O151,'4º Saneamento'!$P151&lt;&gt;'3º Saneamento'!$P151)),'4º Saneamento'!I151," ")</f>
        <v xml:space="preserve"> </v>
      </c>
      <c r="J151" s="5" t="str">
        <f>IF(AND('4º Saneamento'!$O151&gt;30%,'4º Saneamento'!J151&gt;='4º Saneamento'!$P151,'4º Saneamento'!J151&lt;='4º Saneamento'!$Q151,COUNT('4º Saneamento'!$C151:$L151)&gt;3,OR('4º Saneamento'!$N151&lt;&gt;'3º Saneamento'!$N151,'4º Saneamento'!$O151&lt;&gt;'3º Saneamento'!$O151,'4º Saneamento'!$P151&lt;&gt;'3º Saneamento'!$P151)),'4º Saneamento'!J151," ")</f>
        <v xml:space="preserve"> </v>
      </c>
      <c r="K151" s="5" t="str">
        <f>IF(AND('4º Saneamento'!$O151&gt;30%,'4º Saneamento'!K151&gt;='4º Saneamento'!$P151,'4º Saneamento'!K151&lt;='4º Saneamento'!$Q151,COUNT('4º Saneamento'!$C151:$L151)&gt;3,OR('4º Saneamento'!$N151&lt;&gt;'3º Saneamento'!$N151,'4º Saneamento'!$O151&lt;&gt;'3º Saneamento'!$O151,'4º Saneamento'!$P151&lt;&gt;'3º Saneamento'!$P151)),'4º Saneamento'!K151," ")</f>
        <v xml:space="preserve"> </v>
      </c>
      <c r="L151" s="5" t="str">
        <f>IF(AND('4º Saneamento'!$O151&gt;30%,'4º Saneamento'!L151&gt;='4º Saneamento'!$P151,'4º Saneamento'!L151&lt;='4º Saneamento'!$Q151,COUNT('4º Saneamento'!$C151:$L151)&gt;3,OR('4º Saneamento'!$N151&lt;&gt;'3º Saneamento'!$N151,'4º Saneamento'!$O151&lt;&gt;'3º Saneamento'!$O151,'4º Saneamento'!$P151&lt;&gt;'3º Saneamento'!$P151)),'4º Saneamento'!L151," ")</f>
        <v xml:space="preserve"> </v>
      </c>
      <c r="M151" s="44" t="str">
        <f t="shared" si="15"/>
        <v/>
      </c>
      <c r="N151" s="7" t="str">
        <f t="shared" si="16"/>
        <v/>
      </c>
      <c r="O151" s="8" t="str">
        <f t="shared" si="17"/>
        <v/>
      </c>
      <c r="P151" s="6" t="str">
        <f t="shared" si="18"/>
        <v/>
      </c>
      <c r="Q151" s="5" t="str">
        <f t="shared" si="19"/>
        <v/>
      </c>
    </row>
    <row r="152" spans="1:17" ht="12.75" customHeight="1" x14ac:dyDescent="0.25">
      <c r="A152" s="3" t="str">
        <f>IF('Série original'!$A152&lt;&gt;"",'Série original'!$A152,"")</f>
        <v/>
      </c>
      <c r="B152" s="4" t="str">
        <f>IF('Série original'!$B152&lt;&gt;"",'Série original'!$B152,"")</f>
        <v/>
      </c>
      <c r="C152" s="5" t="str">
        <f>IF(AND('4º Saneamento'!$O152&gt;30%,'4º Saneamento'!C152&gt;='4º Saneamento'!$P152,'4º Saneamento'!C152&lt;='4º Saneamento'!$Q152,COUNT('4º Saneamento'!$C152:$L152)&gt;3,OR('4º Saneamento'!$N152&lt;&gt;'3º Saneamento'!$N152,'4º Saneamento'!$O152&lt;&gt;'3º Saneamento'!$O152,'4º Saneamento'!$P152&lt;&gt;'3º Saneamento'!$P152)),'4º Saneamento'!C152," ")</f>
        <v xml:space="preserve"> </v>
      </c>
      <c r="D152" s="5" t="str">
        <f>IF(AND('4º Saneamento'!$O152&gt;30%,'4º Saneamento'!D152&gt;='4º Saneamento'!$P152,'4º Saneamento'!D152&lt;='4º Saneamento'!$Q152,COUNT('4º Saneamento'!$C152:$L152)&gt;3,OR('4º Saneamento'!$N152&lt;&gt;'3º Saneamento'!$N152,'4º Saneamento'!$O152&lt;&gt;'3º Saneamento'!$O152,'4º Saneamento'!$P152&lt;&gt;'3º Saneamento'!$P152)),'4º Saneamento'!D152," ")</f>
        <v xml:space="preserve"> </v>
      </c>
      <c r="E152" s="5" t="str">
        <f>IF(AND('4º Saneamento'!$O152&gt;30%,'4º Saneamento'!E152&gt;='4º Saneamento'!$P152,'4º Saneamento'!E152&lt;='4º Saneamento'!$Q152,COUNT('4º Saneamento'!$C152:$L152)&gt;3,OR('4º Saneamento'!$N152&lt;&gt;'3º Saneamento'!$N152,'4º Saneamento'!$O152&lt;&gt;'3º Saneamento'!$O152,'4º Saneamento'!$P152&lt;&gt;'3º Saneamento'!$P152)),'4º Saneamento'!E152," ")</f>
        <v xml:space="preserve"> </v>
      </c>
      <c r="F152" s="5" t="str">
        <f>IF(AND('4º Saneamento'!$O152&gt;30%,'4º Saneamento'!F152&gt;='4º Saneamento'!$P152,'4º Saneamento'!F152&lt;='4º Saneamento'!$Q152,COUNT('4º Saneamento'!$C152:$L152)&gt;3,OR('4º Saneamento'!$N152&lt;&gt;'3º Saneamento'!$N152,'4º Saneamento'!$O152&lt;&gt;'3º Saneamento'!$O152,'4º Saneamento'!$P152&lt;&gt;'3º Saneamento'!$P152)),'4º Saneamento'!F152," ")</f>
        <v xml:space="preserve"> </v>
      </c>
      <c r="G152" s="5" t="str">
        <f>IF(AND('4º Saneamento'!$O152&gt;30%,'4º Saneamento'!G152&gt;='4º Saneamento'!$P152,'4º Saneamento'!G152&lt;='4º Saneamento'!$Q152,COUNT('4º Saneamento'!$C152:$L152)&gt;3,OR('4º Saneamento'!$N152&lt;&gt;'3º Saneamento'!$N152,'4º Saneamento'!$O152&lt;&gt;'3º Saneamento'!$O152,'4º Saneamento'!$P152&lt;&gt;'3º Saneamento'!$P152)),'4º Saneamento'!G152," ")</f>
        <v xml:space="preserve"> </v>
      </c>
      <c r="H152" s="5" t="str">
        <f>IF(AND('4º Saneamento'!$O152&gt;30%,'4º Saneamento'!H152&gt;='4º Saneamento'!$P152,'4º Saneamento'!H152&lt;='4º Saneamento'!$Q152,COUNT('4º Saneamento'!$C152:$L152)&gt;3,OR('4º Saneamento'!$N152&lt;&gt;'3º Saneamento'!$N152,'4º Saneamento'!$O152&lt;&gt;'3º Saneamento'!$O152,'4º Saneamento'!$P152&lt;&gt;'3º Saneamento'!$P152)),'4º Saneamento'!H152," ")</f>
        <v xml:space="preserve"> </v>
      </c>
      <c r="I152" s="5" t="str">
        <f>IF(AND('4º Saneamento'!$O152&gt;30%,'4º Saneamento'!I152&gt;='4º Saneamento'!$P152,'4º Saneamento'!I152&lt;='4º Saneamento'!$Q152,COUNT('4º Saneamento'!$C152:$L152)&gt;3,OR('4º Saneamento'!$N152&lt;&gt;'3º Saneamento'!$N152,'4º Saneamento'!$O152&lt;&gt;'3º Saneamento'!$O152,'4º Saneamento'!$P152&lt;&gt;'3º Saneamento'!$P152)),'4º Saneamento'!I152," ")</f>
        <v xml:space="preserve"> </v>
      </c>
      <c r="J152" s="5" t="str">
        <f>IF(AND('4º Saneamento'!$O152&gt;30%,'4º Saneamento'!J152&gt;='4º Saneamento'!$P152,'4º Saneamento'!J152&lt;='4º Saneamento'!$Q152,COUNT('4º Saneamento'!$C152:$L152)&gt;3,OR('4º Saneamento'!$N152&lt;&gt;'3º Saneamento'!$N152,'4º Saneamento'!$O152&lt;&gt;'3º Saneamento'!$O152,'4º Saneamento'!$P152&lt;&gt;'3º Saneamento'!$P152)),'4º Saneamento'!J152," ")</f>
        <v xml:space="preserve"> </v>
      </c>
      <c r="K152" s="5" t="str">
        <f>IF(AND('4º Saneamento'!$O152&gt;30%,'4º Saneamento'!K152&gt;='4º Saneamento'!$P152,'4º Saneamento'!K152&lt;='4º Saneamento'!$Q152,COUNT('4º Saneamento'!$C152:$L152)&gt;3,OR('4º Saneamento'!$N152&lt;&gt;'3º Saneamento'!$N152,'4º Saneamento'!$O152&lt;&gt;'3º Saneamento'!$O152,'4º Saneamento'!$P152&lt;&gt;'3º Saneamento'!$P152)),'4º Saneamento'!K152," ")</f>
        <v xml:space="preserve"> </v>
      </c>
      <c r="L152" s="5" t="str">
        <f>IF(AND('4º Saneamento'!$O152&gt;30%,'4º Saneamento'!L152&gt;='4º Saneamento'!$P152,'4º Saneamento'!L152&lt;='4º Saneamento'!$Q152,COUNT('4º Saneamento'!$C152:$L152)&gt;3,OR('4º Saneamento'!$N152&lt;&gt;'3º Saneamento'!$N152,'4º Saneamento'!$O152&lt;&gt;'3º Saneamento'!$O152,'4º Saneamento'!$P152&lt;&gt;'3º Saneamento'!$P152)),'4º Saneamento'!L152," ")</f>
        <v xml:space="preserve"> </v>
      </c>
      <c r="M152" s="44" t="str">
        <f t="shared" si="15"/>
        <v/>
      </c>
      <c r="N152" s="7" t="str">
        <f t="shared" si="16"/>
        <v/>
      </c>
      <c r="O152" s="8" t="str">
        <f t="shared" si="17"/>
        <v/>
      </c>
      <c r="P152" s="6" t="str">
        <f t="shared" si="18"/>
        <v/>
      </c>
      <c r="Q152" s="5" t="str">
        <f t="shared" si="19"/>
        <v/>
      </c>
    </row>
    <row r="153" spans="1:17" ht="12.75" customHeight="1" x14ac:dyDescent="0.25">
      <c r="A153" s="3" t="str">
        <f>IF('Série original'!$A153&lt;&gt;"",'Série original'!$A153,"")</f>
        <v/>
      </c>
      <c r="B153" s="4" t="str">
        <f>IF('Série original'!$B153&lt;&gt;"",'Série original'!$B153,"")</f>
        <v/>
      </c>
      <c r="C153" s="5" t="str">
        <f>IF(AND('4º Saneamento'!$O153&gt;30%,'4º Saneamento'!C153&gt;='4º Saneamento'!$P153,'4º Saneamento'!C153&lt;='4º Saneamento'!$Q153,COUNT('4º Saneamento'!$C153:$L153)&gt;3,OR('4º Saneamento'!$N153&lt;&gt;'3º Saneamento'!$N153,'4º Saneamento'!$O153&lt;&gt;'3º Saneamento'!$O153,'4º Saneamento'!$P153&lt;&gt;'3º Saneamento'!$P153)),'4º Saneamento'!C153," ")</f>
        <v xml:space="preserve"> </v>
      </c>
      <c r="D153" s="5" t="str">
        <f>IF(AND('4º Saneamento'!$O153&gt;30%,'4º Saneamento'!D153&gt;='4º Saneamento'!$P153,'4º Saneamento'!D153&lt;='4º Saneamento'!$Q153,COUNT('4º Saneamento'!$C153:$L153)&gt;3,OR('4º Saneamento'!$N153&lt;&gt;'3º Saneamento'!$N153,'4º Saneamento'!$O153&lt;&gt;'3º Saneamento'!$O153,'4º Saneamento'!$P153&lt;&gt;'3º Saneamento'!$P153)),'4º Saneamento'!D153," ")</f>
        <v xml:space="preserve"> </v>
      </c>
      <c r="E153" s="5" t="str">
        <f>IF(AND('4º Saneamento'!$O153&gt;30%,'4º Saneamento'!E153&gt;='4º Saneamento'!$P153,'4º Saneamento'!E153&lt;='4º Saneamento'!$Q153,COUNT('4º Saneamento'!$C153:$L153)&gt;3,OR('4º Saneamento'!$N153&lt;&gt;'3º Saneamento'!$N153,'4º Saneamento'!$O153&lt;&gt;'3º Saneamento'!$O153,'4º Saneamento'!$P153&lt;&gt;'3º Saneamento'!$P153)),'4º Saneamento'!E153," ")</f>
        <v xml:space="preserve"> </v>
      </c>
      <c r="F153" s="5" t="str">
        <f>IF(AND('4º Saneamento'!$O153&gt;30%,'4º Saneamento'!F153&gt;='4º Saneamento'!$P153,'4º Saneamento'!F153&lt;='4º Saneamento'!$Q153,COUNT('4º Saneamento'!$C153:$L153)&gt;3,OR('4º Saneamento'!$N153&lt;&gt;'3º Saneamento'!$N153,'4º Saneamento'!$O153&lt;&gt;'3º Saneamento'!$O153,'4º Saneamento'!$P153&lt;&gt;'3º Saneamento'!$P153)),'4º Saneamento'!F153," ")</f>
        <v xml:space="preserve"> </v>
      </c>
      <c r="G153" s="5" t="str">
        <f>IF(AND('4º Saneamento'!$O153&gt;30%,'4º Saneamento'!G153&gt;='4º Saneamento'!$P153,'4º Saneamento'!G153&lt;='4º Saneamento'!$Q153,COUNT('4º Saneamento'!$C153:$L153)&gt;3,OR('4º Saneamento'!$N153&lt;&gt;'3º Saneamento'!$N153,'4º Saneamento'!$O153&lt;&gt;'3º Saneamento'!$O153,'4º Saneamento'!$P153&lt;&gt;'3º Saneamento'!$P153)),'4º Saneamento'!G153," ")</f>
        <v xml:space="preserve"> </v>
      </c>
      <c r="H153" s="5" t="str">
        <f>IF(AND('4º Saneamento'!$O153&gt;30%,'4º Saneamento'!H153&gt;='4º Saneamento'!$P153,'4º Saneamento'!H153&lt;='4º Saneamento'!$Q153,COUNT('4º Saneamento'!$C153:$L153)&gt;3,OR('4º Saneamento'!$N153&lt;&gt;'3º Saneamento'!$N153,'4º Saneamento'!$O153&lt;&gt;'3º Saneamento'!$O153,'4º Saneamento'!$P153&lt;&gt;'3º Saneamento'!$P153)),'4º Saneamento'!H153," ")</f>
        <v xml:space="preserve"> </v>
      </c>
      <c r="I153" s="5" t="str">
        <f>IF(AND('4º Saneamento'!$O153&gt;30%,'4º Saneamento'!I153&gt;='4º Saneamento'!$P153,'4º Saneamento'!I153&lt;='4º Saneamento'!$Q153,COUNT('4º Saneamento'!$C153:$L153)&gt;3,OR('4º Saneamento'!$N153&lt;&gt;'3º Saneamento'!$N153,'4º Saneamento'!$O153&lt;&gt;'3º Saneamento'!$O153,'4º Saneamento'!$P153&lt;&gt;'3º Saneamento'!$P153)),'4º Saneamento'!I153," ")</f>
        <v xml:space="preserve"> </v>
      </c>
      <c r="J153" s="5" t="str">
        <f>IF(AND('4º Saneamento'!$O153&gt;30%,'4º Saneamento'!J153&gt;='4º Saneamento'!$P153,'4º Saneamento'!J153&lt;='4º Saneamento'!$Q153,COUNT('4º Saneamento'!$C153:$L153)&gt;3,OR('4º Saneamento'!$N153&lt;&gt;'3º Saneamento'!$N153,'4º Saneamento'!$O153&lt;&gt;'3º Saneamento'!$O153,'4º Saneamento'!$P153&lt;&gt;'3º Saneamento'!$P153)),'4º Saneamento'!J153," ")</f>
        <v xml:space="preserve"> </v>
      </c>
      <c r="K153" s="5" t="str">
        <f>IF(AND('4º Saneamento'!$O153&gt;30%,'4º Saneamento'!K153&gt;='4º Saneamento'!$P153,'4º Saneamento'!K153&lt;='4º Saneamento'!$Q153,COUNT('4º Saneamento'!$C153:$L153)&gt;3,OR('4º Saneamento'!$N153&lt;&gt;'3º Saneamento'!$N153,'4º Saneamento'!$O153&lt;&gt;'3º Saneamento'!$O153,'4º Saneamento'!$P153&lt;&gt;'3º Saneamento'!$P153)),'4º Saneamento'!K153," ")</f>
        <v xml:space="preserve"> </v>
      </c>
      <c r="L153" s="5" t="str">
        <f>IF(AND('4º Saneamento'!$O153&gt;30%,'4º Saneamento'!L153&gt;='4º Saneamento'!$P153,'4º Saneamento'!L153&lt;='4º Saneamento'!$Q153,COUNT('4º Saneamento'!$C153:$L153)&gt;3,OR('4º Saneamento'!$N153&lt;&gt;'3º Saneamento'!$N153,'4º Saneamento'!$O153&lt;&gt;'3º Saneamento'!$O153,'4º Saneamento'!$P153&lt;&gt;'3º Saneamento'!$P153)),'4º Saneamento'!L153," ")</f>
        <v xml:space="preserve"> </v>
      </c>
      <c r="M153" s="44" t="str">
        <f t="shared" si="15"/>
        <v/>
      </c>
      <c r="N153" s="7" t="str">
        <f t="shared" si="16"/>
        <v/>
      </c>
      <c r="O153" s="8" t="str">
        <f t="shared" si="17"/>
        <v/>
      </c>
      <c r="P153" s="6" t="str">
        <f t="shared" si="18"/>
        <v/>
      </c>
      <c r="Q153" s="5" t="str">
        <f t="shared" si="19"/>
        <v/>
      </c>
    </row>
    <row r="154" spans="1:17" ht="12.75" customHeight="1" x14ac:dyDescent="0.25">
      <c r="A154" s="3" t="str">
        <f>IF('Série original'!$A154&lt;&gt;"",'Série original'!$A154,"")</f>
        <v/>
      </c>
      <c r="B154" s="4" t="str">
        <f>IF('Série original'!$B154&lt;&gt;"",'Série original'!$B154,"")</f>
        <v/>
      </c>
      <c r="C154" s="5" t="str">
        <f>IF(AND('4º Saneamento'!$O154&gt;30%,'4º Saneamento'!C154&gt;='4º Saneamento'!$P154,'4º Saneamento'!C154&lt;='4º Saneamento'!$Q154,COUNT('4º Saneamento'!$C154:$L154)&gt;3,OR('4º Saneamento'!$N154&lt;&gt;'3º Saneamento'!$N154,'4º Saneamento'!$O154&lt;&gt;'3º Saneamento'!$O154,'4º Saneamento'!$P154&lt;&gt;'3º Saneamento'!$P154)),'4º Saneamento'!C154," ")</f>
        <v xml:space="preserve"> </v>
      </c>
      <c r="D154" s="5" t="str">
        <f>IF(AND('4º Saneamento'!$O154&gt;30%,'4º Saneamento'!D154&gt;='4º Saneamento'!$P154,'4º Saneamento'!D154&lt;='4º Saneamento'!$Q154,COUNT('4º Saneamento'!$C154:$L154)&gt;3,OR('4º Saneamento'!$N154&lt;&gt;'3º Saneamento'!$N154,'4º Saneamento'!$O154&lt;&gt;'3º Saneamento'!$O154,'4º Saneamento'!$P154&lt;&gt;'3º Saneamento'!$P154)),'4º Saneamento'!D154," ")</f>
        <v xml:space="preserve"> </v>
      </c>
      <c r="E154" s="5" t="str">
        <f>IF(AND('4º Saneamento'!$O154&gt;30%,'4º Saneamento'!E154&gt;='4º Saneamento'!$P154,'4º Saneamento'!E154&lt;='4º Saneamento'!$Q154,COUNT('4º Saneamento'!$C154:$L154)&gt;3,OR('4º Saneamento'!$N154&lt;&gt;'3º Saneamento'!$N154,'4º Saneamento'!$O154&lt;&gt;'3º Saneamento'!$O154,'4º Saneamento'!$P154&lt;&gt;'3º Saneamento'!$P154)),'4º Saneamento'!E154," ")</f>
        <v xml:space="preserve"> </v>
      </c>
      <c r="F154" s="5" t="str">
        <f>IF(AND('4º Saneamento'!$O154&gt;30%,'4º Saneamento'!F154&gt;='4º Saneamento'!$P154,'4º Saneamento'!F154&lt;='4º Saneamento'!$Q154,COUNT('4º Saneamento'!$C154:$L154)&gt;3,OR('4º Saneamento'!$N154&lt;&gt;'3º Saneamento'!$N154,'4º Saneamento'!$O154&lt;&gt;'3º Saneamento'!$O154,'4º Saneamento'!$P154&lt;&gt;'3º Saneamento'!$P154)),'4º Saneamento'!F154," ")</f>
        <v xml:space="preserve"> </v>
      </c>
      <c r="G154" s="5" t="str">
        <f>IF(AND('4º Saneamento'!$O154&gt;30%,'4º Saneamento'!G154&gt;='4º Saneamento'!$P154,'4º Saneamento'!G154&lt;='4º Saneamento'!$Q154,COUNT('4º Saneamento'!$C154:$L154)&gt;3,OR('4º Saneamento'!$N154&lt;&gt;'3º Saneamento'!$N154,'4º Saneamento'!$O154&lt;&gt;'3º Saneamento'!$O154,'4º Saneamento'!$P154&lt;&gt;'3º Saneamento'!$P154)),'4º Saneamento'!G154," ")</f>
        <v xml:space="preserve"> </v>
      </c>
      <c r="H154" s="5" t="str">
        <f>IF(AND('4º Saneamento'!$O154&gt;30%,'4º Saneamento'!H154&gt;='4º Saneamento'!$P154,'4º Saneamento'!H154&lt;='4º Saneamento'!$Q154,COUNT('4º Saneamento'!$C154:$L154)&gt;3,OR('4º Saneamento'!$N154&lt;&gt;'3º Saneamento'!$N154,'4º Saneamento'!$O154&lt;&gt;'3º Saneamento'!$O154,'4º Saneamento'!$P154&lt;&gt;'3º Saneamento'!$P154)),'4º Saneamento'!H154," ")</f>
        <v xml:space="preserve"> </v>
      </c>
      <c r="I154" s="5" t="str">
        <f>IF(AND('4º Saneamento'!$O154&gt;30%,'4º Saneamento'!I154&gt;='4º Saneamento'!$P154,'4º Saneamento'!I154&lt;='4º Saneamento'!$Q154,COUNT('4º Saneamento'!$C154:$L154)&gt;3,OR('4º Saneamento'!$N154&lt;&gt;'3º Saneamento'!$N154,'4º Saneamento'!$O154&lt;&gt;'3º Saneamento'!$O154,'4º Saneamento'!$P154&lt;&gt;'3º Saneamento'!$P154)),'4º Saneamento'!I154," ")</f>
        <v xml:space="preserve"> </v>
      </c>
      <c r="J154" s="5" t="str">
        <f>IF(AND('4º Saneamento'!$O154&gt;30%,'4º Saneamento'!J154&gt;='4º Saneamento'!$P154,'4º Saneamento'!J154&lt;='4º Saneamento'!$Q154,COUNT('4º Saneamento'!$C154:$L154)&gt;3,OR('4º Saneamento'!$N154&lt;&gt;'3º Saneamento'!$N154,'4º Saneamento'!$O154&lt;&gt;'3º Saneamento'!$O154,'4º Saneamento'!$P154&lt;&gt;'3º Saneamento'!$P154)),'4º Saneamento'!J154," ")</f>
        <v xml:space="preserve"> </v>
      </c>
      <c r="K154" s="5" t="str">
        <f>IF(AND('4º Saneamento'!$O154&gt;30%,'4º Saneamento'!K154&gt;='4º Saneamento'!$P154,'4º Saneamento'!K154&lt;='4º Saneamento'!$Q154,COUNT('4º Saneamento'!$C154:$L154)&gt;3,OR('4º Saneamento'!$N154&lt;&gt;'3º Saneamento'!$N154,'4º Saneamento'!$O154&lt;&gt;'3º Saneamento'!$O154,'4º Saneamento'!$P154&lt;&gt;'3º Saneamento'!$P154)),'4º Saneamento'!K154," ")</f>
        <v xml:space="preserve"> </v>
      </c>
      <c r="L154" s="5" t="str">
        <f>IF(AND('4º Saneamento'!$O154&gt;30%,'4º Saneamento'!L154&gt;='4º Saneamento'!$P154,'4º Saneamento'!L154&lt;='4º Saneamento'!$Q154,COUNT('4º Saneamento'!$C154:$L154)&gt;3,OR('4º Saneamento'!$N154&lt;&gt;'3º Saneamento'!$N154,'4º Saneamento'!$O154&lt;&gt;'3º Saneamento'!$O154,'4º Saneamento'!$P154&lt;&gt;'3º Saneamento'!$P154)),'4º Saneamento'!L154," ")</f>
        <v xml:space="preserve"> </v>
      </c>
      <c r="M154" s="44" t="str">
        <f t="shared" si="15"/>
        <v/>
      </c>
      <c r="N154" s="7" t="str">
        <f t="shared" si="16"/>
        <v/>
      </c>
      <c r="O154" s="8" t="str">
        <f t="shared" si="17"/>
        <v/>
      </c>
      <c r="P154" s="6" t="str">
        <f t="shared" si="18"/>
        <v/>
      </c>
      <c r="Q154" s="5" t="str">
        <f t="shared" si="19"/>
        <v/>
      </c>
    </row>
    <row r="155" spans="1:17" ht="12.75" customHeight="1" x14ac:dyDescent="0.25">
      <c r="A155" s="3" t="str">
        <f>IF('Série original'!$A155&lt;&gt;"",'Série original'!$A155,"")</f>
        <v/>
      </c>
      <c r="B155" s="4" t="str">
        <f>IF('Série original'!$B155&lt;&gt;"",'Série original'!$B155,"")</f>
        <v/>
      </c>
      <c r="C155" s="5" t="str">
        <f>IF(AND('4º Saneamento'!$O155&gt;30%,'4º Saneamento'!C155&gt;='4º Saneamento'!$P155,'4º Saneamento'!C155&lt;='4º Saneamento'!$Q155,COUNT('4º Saneamento'!$C155:$L155)&gt;3,OR('4º Saneamento'!$N155&lt;&gt;'3º Saneamento'!$N155,'4º Saneamento'!$O155&lt;&gt;'3º Saneamento'!$O155,'4º Saneamento'!$P155&lt;&gt;'3º Saneamento'!$P155)),'4º Saneamento'!C155," ")</f>
        <v xml:space="preserve"> </v>
      </c>
      <c r="D155" s="5" t="str">
        <f>IF(AND('4º Saneamento'!$O155&gt;30%,'4º Saneamento'!D155&gt;='4º Saneamento'!$P155,'4º Saneamento'!D155&lt;='4º Saneamento'!$Q155,COUNT('4º Saneamento'!$C155:$L155)&gt;3,OR('4º Saneamento'!$N155&lt;&gt;'3º Saneamento'!$N155,'4º Saneamento'!$O155&lt;&gt;'3º Saneamento'!$O155,'4º Saneamento'!$P155&lt;&gt;'3º Saneamento'!$P155)),'4º Saneamento'!D155," ")</f>
        <v xml:space="preserve"> </v>
      </c>
      <c r="E155" s="5" t="str">
        <f>IF(AND('4º Saneamento'!$O155&gt;30%,'4º Saneamento'!E155&gt;='4º Saneamento'!$P155,'4º Saneamento'!E155&lt;='4º Saneamento'!$Q155,COUNT('4º Saneamento'!$C155:$L155)&gt;3,OR('4º Saneamento'!$N155&lt;&gt;'3º Saneamento'!$N155,'4º Saneamento'!$O155&lt;&gt;'3º Saneamento'!$O155,'4º Saneamento'!$P155&lt;&gt;'3º Saneamento'!$P155)),'4º Saneamento'!E155," ")</f>
        <v xml:space="preserve"> </v>
      </c>
      <c r="F155" s="5" t="str">
        <f>IF(AND('4º Saneamento'!$O155&gt;30%,'4º Saneamento'!F155&gt;='4º Saneamento'!$P155,'4º Saneamento'!F155&lt;='4º Saneamento'!$Q155,COUNT('4º Saneamento'!$C155:$L155)&gt;3,OR('4º Saneamento'!$N155&lt;&gt;'3º Saneamento'!$N155,'4º Saneamento'!$O155&lt;&gt;'3º Saneamento'!$O155,'4º Saneamento'!$P155&lt;&gt;'3º Saneamento'!$P155)),'4º Saneamento'!F155," ")</f>
        <v xml:space="preserve"> </v>
      </c>
      <c r="G155" s="5" t="str">
        <f>IF(AND('4º Saneamento'!$O155&gt;30%,'4º Saneamento'!G155&gt;='4º Saneamento'!$P155,'4º Saneamento'!G155&lt;='4º Saneamento'!$Q155,COUNT('4º Saneamento'!$C155:$L155)&gt;3,OR('4º Saneamento'!$N155&lt;&gt;'3º Saneamento'!$N155,'4º Saneamento'!$O155&lt;&gt;'3º Saneamento'!$O155,'4º Saneamento'!$P155&lt;&gt;'3º Saneamento'!$P155)),'4º Saneamento'!G155," ")</f>
        <v xml:space="preserve"> </v>
      </c>
      <c r="H155" s="5" t="str">
        <f>IF(AND('4º Saneamento'!$O155&gt;30%,'4º Saneamento'!H155&gt;='4º Saneamento'!$P155,'4º Saneamento'!H155&lt;='4º Saneamento'!$Q155,COUNT('4º Saneamento'!$C155:$L155)&gt;3,OR('4º Saneamento'!$N155&lt;&gt;'3º Saneamento'!$N155,'4º Saneamento'!$O155&lt;&gt;'3º Saneamento'!$O155,'4º Saneamento'!$P155&lt;&gt;'3º Saneamento'!$P155)),'4º Saneamento'!H155," ")</f>
        <v xml:space="preserve"> </v>
      </c>
      <c r="I155" s="5" t="str">
        <f>IF(AND('4º Saneamento'!$O155&gt;30%,'4º Saneamento'!I155&gt;='4º Saneamento'!$P155,'4º Saneamento'!I155&lt;='4º Saneamento'!$Q155,COUNT('4º Saneamento'!$C155:$L155)&gt;3,OR('4º Saneamento'!$N155&lt;&gt;'3º Saneamento'!$N155,'4º Saneamento'!$O155&lt;&gt;'3º Saneamento'!$O155,'4º Saneamento'!$P155&lt;&gt;'3º Saneamento'!$P155)),'4º Saneamento'!I155," ")</f>
        <v xml:space="preserve"> </v>
      </c>
      <c r="J155" s="5" t="str">
        <f>IF(AND('4º Saneamento'!$O155&gt;30%,'4º Saneamento'!J155&gt;='4º Saneamento'!$P155,'4º Saneamento'!J155&lt;='4º Saneamento'!$Q155,COUNT('4º Saneamento'!$C155:$L155)&gt;3,OR('4º Saneamento'!$N155&lt;&gt;'3º Saneamento'!$N155,'4º Saneamento'!$O155&lt;&gt;'3º Saneamento'!$O155,'4º Saneamento'!$P155&lt;&gt;'3º Saneamento'!$P155)),'4º Saneamento'!J155," ")</f>
        <v xml:space="preserve"> </v>
      </c>
      <c r="K155" s="5" t="str">
        <f>IF(AND('4º Saneamento'!$O155&gt;30%,'4º Saneamento'!K155&gt;='4º Saneamento'!$P155,'4º Saneamento'!K155&lt;='4º Saneamento'!$Q155,COUNT('4º Saneamento'!$C155:$L155)&gt;3,OR('4º Saneamento'!$N155&lt;&gt;'3º Saneamento'!$N155,'4º Saneamento'!$O155&lt;&gt;'3º Saneamento'!$O155,'4º Saneamento'!$P155&lt;&gt;'3º Saneamento'!$P155)),'4º Saneamento'!K155," ")</f>
        <v xml:space="preserve"> </v>
      </c>
      <c r="L155" s="5" t="str">
        <f>IF(AND('4º Saneamento'!$O155&gt;30%,'4º Saneamento'!L155&gt;='4º Saneamento'!$P155,'4º Saneamento'!L155&lt;='4º Saneamento'!$Q155,COUNT('4º Saneamento'!$C155:$L155)&gt;3,OR('4º Saneamento'!$N155&lt;&gt;'3º Saneamento'!$N155,'4º Saneamento'!$O155&lt;&gt;'3º Saneamento'!$O155,'4º Saneamento'!$P155&lt;&gt;'3º Saneamento'!$P155)),'4º Saneamento'!L155," ")</f>
        <v xml:space="preserve"> </v>
      </c>
      <c r="M155" s="44" t="str">
        <f t="shared" si="15"/>
        <v/>
      </c>
      <c r="N155" s="7" t="str">
        <f t="shared" si="16"/>
        <v/>
      </c>
      <c r="O155" s="8" t="str">
        <f t="shared" si="17"/>
        <v/>
      </c>
      <c r="P155" s="6" t="str">
        <f t="shared" si="18"/>
        <v/>
      </c>
      <c r="Q155" s="5" t="str">
        <f t="shared" si="19"/>
        <v/>
      </c>
    </row>
    <row r="156" spans="1:17" ht="12.75" customHeight="1" x14ac:dyDescent="0.25">
      <c r="A156" s="3" t="str">
        <f>IF('Série original'!$A156&lt;&gt;"",'Série original'!$A156,"")</f>
        <v/>
      </c>
      <c r="B156" s="4" t="str">
        <f>IF('Série original'!$B156&lt;&gt;"",'Série original'!$B156,"")</f>
        <v/>
      </c>
      <c r="C156" s="5" t="str">
        <f>IF(AND('4º Saneamento'!$O156&gt;30%,'4º Saneamento'!C156&gt;='4º Saneamento'!$P156,'4º Saneamento'!C156&lt;='4º Saneamento'!$Q156,COUNT('4º Saneamento'!$C156:$L156)&gt;3,OR('4º Saneamento'!$N156&lt;&gt;'3º Saneamento'!$N156,'4º Saneamento'!$O156&lt;&gt;'3º Saneamento'!$O156,'4º Saneamento'!$P156&lt;&gt;'3º Saneamento'!$P156)),'4º Saneamento'!C156," ")</f>
        <v xml:space="preserve"> </v>
      </c>
      <c r="D156" s="5" t="str">
        <f>IF(AND('4º Saneamento'!$O156&gt;30%,'4º Saneamento'!D156&gt;='4º Saneamento'!$P156,'4º Saneamento'!D156&lt;='4º Saneamento'!$Q156,COUNT('4º Saneamento'!$C156:$L156)&gt;3,OR('4º Saneamento'!$N156&lt;&gt;'3º Saneamento'!$N156,'4º Saneamento'!$O156&lt;&gt;'3º Saneamento'!$O156,'4º Saneamento'!$P156&lt;&gt;'3º Saneamento'!$P156)),'4º Saneamento'!D156," ")</f>
        <v xml:space="preserve"> </v>
      </c>
      <c r="E156" s="5" t="str">
        <f>IF(AND('4º Saneamento'!$O156&gt;30%,'4º Saneamento'!E156&gt;='4º Saneamento'!$P156,'4º Saneamento'!E156&lt;='4º Saneamento'!$Q156,COUNT('4º Saneamento'!$C156:$L156)&gt;3,OR('4º Saneamento'!$N156&lt;&gt;'3º Saneamento'!$N156,'4º Saneamento'!$O156&lt;&gt;'3º Saneamento'!$O156,'4º Saneamento'!$P156&lt;&gt;'3º Saneamento'!$P156)),'4º Saneamento'!E156," ")</f>
        <v xml:space="preserve"> </v>
      </c>
      <c r="F156" s="5" t="str">
        <f>IF(AND('4º Saneamento'!$O156&gt;30%,'4º Saneamento'!F156&gt;='4º Saneamento'!$P156,'4º Saneamento'!F156&lt;='4º Saneamento'!$Q156,COUNT('4º Saneamento'!$C156:$L156)&gt;3,OR('4º Saneamento'!$N156&lt;&gt;'3º Saneamento'!$N156,'4º Saneamento'!$O156&lt;&gt;'3º Saneamento'!$O156,'4º Saneamento'!$P156&lt;&gt;'3º Saneamento'!$P156)),'4º Saneamento'!F156," ")</f>
        <v xml:space="preserve"> </v>
      </c>
      <c r="G156" s="5" t="str">
        <f>IF(AND('4º Saneamento'!$O156&gt;30%,'4º Saneamento'!G156&gt;='4º Saneamento'!$P156,'4º Saneamento'!G156&lt;='4º Saneamento'!$Q156,COUNT('4º Saneamento'!$C156:$L156)&gt;3,OR('4º Saneamento'!$N156&lt;&gt;'3º Saneamento'!$N156,'4º Saneamento'!$O156&lt;&gt;'3º Saneamento'!$O156,'4º Saneamento'!$P156&lt;&gt;'3º Saneamento'!$P156)),'4º Saneamento'!G156," ")</f>
        <v xml:space="preserve"> </v>
      </c>
      <c r="H156" s="5" t="str">
        <f>IF(AND('4º Saneamento'!$O156&gt;30%,'4º Saneamento'!H156&gt;='4º Saneamento'!$P156,'4º Saneamento'!H156&lt;='4º Saneamento'!$Q156,COUNT('4º Saneamento'!$C156:$L156)&gt;3,OR('4º Saneamento'!$N156&lt;&gt;'3º Saneamento'!$N156,'4º Saneamento'!$O156&lt;&gt;'3º Saneamento'!$O156,'4º Saneamento'!$P156&lt;&gt;'3º Saneamento'!$P156)),'4º Saneamento'!H156," ")</f>
        <v xml:space="preserve"> </v>
      </c>
      <c r="I156" s="5" t="str">
        <f>IF(AND('4º Saneamento'!$O156&gt;30%,'4º Saneamento'!I156&gt;='4º Saneamento'!$P156,'4º Saneamento'!I156&lt;='4º Saneamento'!$Q156,COUNT('4º Saneamento'!$C156:$L156)&gt;3,OR('4º Saneamento'!$N156&lt;&gt;'3º Saneamento'!$N156,'4º Saneamento'!$O156&lt;&gt;'3º Saneamento'!$O156,'4º Saneamento'!$P156&lt;&gt;'3º Saneamento'!$P156)),'4º Saneamento'!I156," ")</f>
        <v xml:space="preserve"> </v>
      </c>
      <c r="J156" s="5" t="str">
        <f>IF(AND('4º Saneamento'!$O156&gt;30%,'4º Saneamento'!J156&gt;='4º Saneamento'!$P156,'4º Saneamento'!J156&lt;='4º Saneamento'!$Q156,COUNT('4º Saneamento'!$C156:$L156)&gt;3,OR('4º Saneamento'!$N156&lt;&gt;'3º Saneamento'!$N156,'4º Saneamento'!$O156&lt;&gt;'3º Saneamento'!$O156,'4º Saneamento'!$P156&lt;&gt;'3º Saneamento'!$P156)),'4º Saneamento'!J156," ")</f>
        <v xml:space="preserve"> </v>
      </c>
      <c r="K156" s="5" t="str">
        <f>IF(AND('4º Saneamento'!$O156&gt;30%,'4º Saneamento'!K156&gt;='4º Saneamento'!$P156,'4º Saneamento'!K156&lt;='4º Saneamento'!$Q156,COUNT('4º Saneamento'!$C156:$L156)&gt;3,OR('4º Saneamento'!$N156&lt;&gt;'3º Saneamento'!$N156,'4º Saneamento'!$O156&lt;&gt;'3º Saneamento'!$O156,'4º Saneamento'!$P156&lt;&gt;'3º Saneamento'!$P156)),'4º Saneamento'!K156," ")</f>
        <v xml:space="preserve"> </v>
      </c>
      <c r="L156" s="5" t="str">
        <f>IF(AND('4º Saneamento'!$O156&gt;30%,'4º Saneamento'!L156&gt;='4º Saneamento'!$P156,'4º Saneamento'!L156&lt;='4º Saneamento'!$Q156,COUNT('4º Saneamento'!$C156:$L156)&gt;3,OR('4º Saneamento'!$N156&lt;&gt;'3º Saneamento'!$N156,'4º Saneamento'!$O156&lt;&gt;'3º Saneamento'!$O156,'4º Saneamento'!$P156&lt;&gt;'3º Saneamento'!$P156)),'4º Saneamento'!L156," ")</f>
        <v xml:space="preserve"> </v>
      </c>
      <c r="M156" s="44" t="str">
        <f t="shared" si="15"/>
        <v/>
      </c>
      <c r="N156" s="7" t="str">
        <f t="shared" si="16"/>
        <v/>
      </c>
      <c r="O156" s="8" t="str">
        <f t="shared" si="17"/>
        <v/>
      </c>
      <c r="P156" s="6" t="str">
        <f t="shared" si="18"/>
        <v/>
      </c>
      <c r="Q156" s="5" t="str">
        <f t="shared" si="19"/>
        <v/>
      </c>
    </row>
    <row r="157" spans="1:17" ht="12.75" customHeight="1" x14ac:dyDescent="0.25">
      <c r="A157" s="3" t="str">
        <f>IF('Série original'!$A157&lt;&gt;"",'Série original'!$A157,"")</f>
        <v/>
      </c>
      <c r="B157" s="4" t="str">
        <f>IF('Série original'!$B157&lt;&gt;"",'Série original'!$B157,"")</f>
        <v/>
      </c>
      <c r="C157" s="5" t="str">
        <f>IF(AND('4º Saneamento'!$O157&gt;30%,'4º Saneamento'!C157&gt;='4º Saneamento'!$P157,'4º Saneamento'!C157&lt;='4º Saneamento'!$Q157,COUNT('4º Saneamento'!$C157:$L157)&gt;3,OR('4º Saneamento'!$N157&lt;&gt;'3º Saneamento'!$N157,'4º Saneamento'!$O157&lt;&gt;'3º Saneamento'!$O157,'4º Saneamento'!$P157&lt;&gt;'3º Saneamento'!$P157)),'4º Saneamento'!C157," ")</f>
        <v xml:space="preserve"> </v>
      </c>
      <c r="D157" s="5" t="str">
        <f>IF(AND('4º Saneamento'!$O157&gt;30%,'4º Saneamento'!D157&gt;='4º Saneamento'!$P157,'4º Saneamento'!D157&lt;='4º Saneamento'!$Q157,COUNT('4º Saneamento'!$C157:$L157)&gt;3,OR('4º Saneamento'!$N157&lt;&gt;'3º Saneamento'!$N157,'4º Saneamento'!$O157&lt;&gt;'3º Saneamento'!$O157,'4º Saneamento'!$P157&lt;&gt;'3º Saneamento'!$P157)),'4º Saneamento'!D157," ")</f>
        <v xml:space="preserve"> </v>
      </c>
      <c r="E157" s="5" t="str">
        <f>IF(AND('4º Saneamento'!$O157&gt;30%,'4º Saneamento'!E157&gt;='4º Saneamento'!$P157,'4º Saneamento'!E157&lt;='4º Saneamento'!$Q157,COUNT('4º Saneamento'!$C157:$L157)&gt;3,OR('4º Saneamento'!$N157&lt;&gt;'3º Saneamento'!$N157,'4º Saneamento'!$O157&lt;&gt;'3º Saneamento'!$O157,'4º Saneamento'!$P157&lt;&gt;'3º Saneamento'!$P157)),'4º Saneamento'!E157," ")</f>
        <v xml:space="preserve"> </v>
      </c>
      <c r="F157" s="5" t="str">
        <f>IF(AND('4º Saneamento'!$O157&gt;30%,'4º Saneamento'!F157&gt;='4º Saneamento'!$P157,'4º Saneamento'!F157&lt;='4º Saneamento'!$Q157,COUNT('4º Saneamento'!$C157:$L157)&gt;3,OR('4º Saneamento'!$N157&lt;&gt;'3º Saneamento'!$N157,'4º Saneamento'!$O157&lt;&gt;'3º Saneamento'!$O157,'4º Saneamento'!$P157&lt;&gt;'3º Saneamento'!$P157)),'4º Saneamento'!F157," ")</f>
        <v xml:space="preserve"> </v>
      </c>
      <c r="G157" s="5" t="str">
        <f>IF(AND('4º Saneamento'!$O157&gt;30%,'4º Saneamento'!G157&gt;='4º Saneamento'!$P157,'4º Saneamento'!G157&lt;='4º Saneamento'!$Q157,COUNT('4º Saneamento'!$C157:$L157)&gt;3,OR('4º Saneamento'!$N157&lt;&gt;'3º Saneamento'!$N157,'4º Saneamento'!$O157&lt;&gt;'3º Saneamento'!$O157,'4º Saneamento'!$P157&lt;&gt;'3º Saneamento'!$P157)),'4º Saneamento'!G157," ")</f>
        <v xml:space="preserve"> </v>
      </c>
      <c r="H157" s="5" t="str">
        <f>IF(AND('4º Saneamento'!$O157&gt;30%,'4º Saneamento'!H157&gt;='4º Saneamento'!$P157,'4º Saneamento'!H157&lt;='4º Saneamento'!$Q157,COUNT('4º Saneamento'!$C157:$L157)&gt;3,OR('4º Saneamento'!$N157&lt;&gt;'3º Saneamento'!$N157,'4º Saneamento'!$O157&lt;&gt;'3º Saneamento'!$O157,'4º Saneamento'!$P157&lt;&gt;'3º Saneamento'!$P157)),'4º Saneamento'!H157," ")</f>
        <v xml:space="preserve"> </v>
      </c>
      <c r="I157" s="5" t="str">
        <f>IF(AND('4º Saneamento'!$O157&gt;30%,'4º Saneamento'!I157&gt;='4º Saneamento'!$P157,'4º Saneamento'!I157&lt;='4º Saneamento'!$Q157,COUNT('4º Saneamento'!$C157:$L157)&gt;3,OR('4º Saneamento'!$N157&lt;&gt;'3º Saneamento'!$N157,'4º Saneamento'!$O157&lt;&gt;'3º Saneamento'!$O157,'4º Saneamento'!$P157&lt;&gt;'3º Saneamento'!$P157)),'4º Saneamento'!I157," ")</f>
        <v xml:space="preserve"> </v>
      </c>
      <c r="J157" s="5" t="str">
        <f>IF(AND('4º Saneamento'!$O157&gt;30%,'4º Saneamento'!J157&gt;='4º Saneamento'!$P157,'4º Saneamento'!J157&lt;='4º Saneamento'!$Q157,COUNT('4º Saneamento'!$C157:$L157)&gt;3,OR('4º Saneamento'!$N157&lt;&gt;'3º Saneamento'!$N157,'4º Saneamento'!$O157&lt;&gt;'3º Saneamento'!$O157,'4º Saneamento'!$P157&lt;&gt;'3º Saneamento'!$P157)),'4º Saneamento'!J157," ")</f>
        <v xml:space="preserve"> </v>
      </c>
      <c r="K157" s="5" t="str">
        <f>IF(AND('4º Saneamento'!$O157&gt;30%,'4º Saneamento'!K157&gt;='4º Saneamento'!$P157,'4º Saneamento'!K157&lt;='4º Saneamento'!$Q157,COUNT('4º Saneamento'!$C157:$L157)&gt;3,OR('4º Saneamento'!$N157&lt;&gt;'3º Saneamento'!$N157,'4º Saneamento'!$O157&lt;&gt;'3º Saneamento'!$O157,'4º Saneamento'!$P157&lt;&gt;'3º Saneamento'!$P157)),'4º Saneamento'!K157," ")</f>
        <v xml:space="preserve"> </v>
      </c>
      <c r="L157" s="5" t="str">
        <f>IF(AND('4º Saneamento'!$O157&gt;30%,'4º Saneamento'!L157&gt;='4º Saneamento'!$P157,'4º Saneamento'!L157&lt;='4º Saneamento'!$Q157,COUNT('4º Saneamento'!$C157:$L157)&gt;3,OR('4º Saneamento'!$N157&lt;&gt;'3º Saneamento'!$N157,'4º Saneamento'!$O157&lt;&gt;'3º Saneamento'!$O157,'4º Saneamento'!$P157&lt;&gt;'3º Saneamento'!$P157)),'4º Saneamento'!L157," ")</f>
        <v xml:space="preserve"> </v>
      </c>
      <c r="M157" s="44" t="str">
        <f t="shared" si="15"/>
        <v/>
      </c>
      <c r="N157" s="7" t="str">
        <f t="shared" si="16"/>
        <v/>
      </c>
      <c r="O157" s="8" t="str">
        <f t="shared" si="17"/>
        <v/>
      </c>
      <c r="P157" s="6" t="str">
        <f t="shared" si="18"/>
        <v/>
      </c>
      <c r="Q157" s="5" t="str">
        <f t="shared" si="19"/>
        <v/>
      </c>
    </row>
    <row r="158" spans="1:17" ht="12.75" customHeight="1" x14ac:dyDescent="0.25">
      <c r="A158" s="3" t="str">
        <f>IF('Série original'!$A158&lt;&gt;"",'Série original'!$A158,"")</f>
        <v/>
      </c>
      <c r="B158" s="4" t="str">
        <f>IF('Série original'!$B158&lt;&gt;"",'Série original'!$B158,"")</f>
        <v/>
      </c>
      <c r="C158" s="5" t="str">
        <f>IF(AND('4º Saneamento'!$O158&gt;30%,'4º Saneamento'!C158&gt;='4º Saneamento'!$P158,'4º Saneamento'!C158&lt;='4º Saneamento'!$Q158,COUNT('4º Saneamento'!$C158:$L158)&gt;3,OR('4º Saneamento'!$N158&lt;&gt;'3º Saneamento'!$N158,'4º Saneamento'!$O158&lt;&gt;'3º Saneamento'!$O158,'4º Saneamento'!$P158&lt;&gt;'3º Saneamento'!$P158)),'4º Saneamento'!C158," ")</f>
        <v xml:space="preserve"> </v>
      </c>
      <c r="D158" s="5" t="str">
        <f>IF(AND('4º Saneamento'!$O158&gt;30%,'4º Saneamento'!D158&gt;='4º Saneamento'!$P158,'4º Saneamento'!D158&lt;='4º Saneamento'!$Q158,COUNT('4º Saneamento'!$C158:$L158)&gt;3,OR('4º Saneamento'!$N158&lt;&gt;'3º Saneamento'!$N158,'4º Saneamento'!$O158&lt;&gt;'3º Saneamento'!$O158,'4º Saneamento'!$P158&lt;&gt;'3º Saneamento'!$P158)),'4º Saneamento'!D158," ")</f>
        <v xml:space="preserve"> </v>
      </c>
      <c r="E158" s="5" t="str">
        <f>IF(AND('4º Saneamento'!$O158&gt;30%,'4º Saneamento'!E158&gt;='4º Saneamento'!$P158,'4º Saneamento'!E158&lt;='4º Saneamento'!$Q158,COUNT('4º Saneamento'!$C158:$L158)&gt;3,OR('4º Saneamento'!$N158&lt;&gt;'3º Saneamento'!$N158,'4º Saneamento'!$O158&lt;&gt;'3º Saneamento'!$O158,'4º Saneamento'!$P158&lt;&gt;'3º Saneamento'!$P158)),'4º Saneamento'!E158," ")</f>
        <v xml:space="preserve"> </v>
      </c>
      <c r="F158" s="5" t="str">
        <f>IF(AND('4º Saneamento'!$O158&gt;30%,'4º Saneamento'!F158&gt;='4º Saneamento'!$P158,'4º Saneamento'!F158&lt;='4º Saneamento'!$Q158,COUNT('4º Saneamento'!$C158:$L158)&gt;3,OR('4º Saneamento'!$N158&lt;&gt;'3º Saneamento'!$N158,'4º Saneamento'!$O158&lt;&gt;'3º Saneamento'!$O158,'4º Saneamento'!$P158&lt;&gt;'3º Saneamento'!$P158)),'4º Saneamento'!F158," ")</f>
        <v xml:space="preserve"> </v>
      </c>
      <c r="G158" s="5" t="str">
        <f>IF(AND('4º Saneamento'!$O158&gt;30%,'4º Saneamento'!G158&gt;='4º Saneamento'!$P158,'4º Saneamento'!G158&lt;='4º Saneamento'!$Q158,COUNT('4º Saneamento'!$C158:$L158)&gt;3,OR('4º Saneamento'!$N158&lt;&gt;'3º Saneamento'!$N158,'4º Saneamento'!$O158&lt;&gt;'3º Saneamento'!$O158,'4º Saneamento'!$P158&lt;&gt;'3º Saneamento'!$P158)),'4º Saneamento'!G158," ")</f>
        <v xml:space="preserve"> </v>
      </c>
      <c r="H158" s="5" t="str">
        <f>IF(AND('4º Saneamento'!$O158&gt;30%,'4º Saneamento'!H158&gt;='4º Saneamento'!$P158,'4º Saneamento'!H158&lt;='4º Saneamento'!$Q158,COUNT('4º Saneamento'!$C158:$L158)&gt;3,OR('4º Saneamento'!$N158&lt;&gt;'3º Saneamento'!$N158,'4º Saneamento'!$O158&lt;&gt;'3º Saneamento'!$O158,'4º Saneamento'!$P158&lt;&gt;'3º Saneamento'!$P158)),'4º Saneamento'!H158," ")</f>
        <v xml:space="preserve"> </v>
      </c>
      <c r="I158" s="5" t="str">
        <f>IF(AND('4º Saneamento'!$O158&gt;30%,'4º Saneamento'!I158&gt;='4º Saneamento'!$P158,'4º Saneamento'!I158&lt;='4º Saneamento'!$Q158,COUNT('4º Saneamento'!$C158:$L158)&gt;3,OR('4º Saneamento'!$N158&lt;&gt;'3º Saneamento'!$N158,'4º Saneamento'!$O158&lt;&gt;'3º Saneamento'!$O158,'4º Saneamento'!$P158&lt;&gt;'3º Saneamento'!$P158)),'4º Saneamento'!I158," ")</f>
        <v xml:space="preserve"> </v>
      </c>
      <c r="J158" s="5" t="str">
        <f>IF(AND('4º Saneamento'!$O158&gt;30%,'4º Saneamento'!J158&gt;='4º Saneamento'!$P158,'4º Saneamento'!J158&lt;='4º Saneamento'!$Q158,COUNT('4º Saneamento'!$C158:$L158)&gt;3,OR('4º Saneamento'!$N158&lt;&gt;'3º Saneamento'!$N158,'4º Saneamento'!$O158&lt;&gt;'3º Saneamento'!$O158,'4º Saneamento'!$P158&lt;&gt;'3º Saneamento'!$P158)),'4º Saneamento'!J158," ")</f>
        <v xml:space="preserve"> </v>
      </c>
      <c r="K158" s="5" t="str">
        <f>IF(AND('4º Saneamento'!$O158&gt;30%,'4º Saneamento'!K158&gt;='4º Saneamento'!$P158,'4º Saneamento'!K158&lt;='4º Saneamento'!$Q158,COUNT('4º Saneamento'!$C158:$L158)&gt;3,OR('4º Saneamento'!$N158&lt;&gt;'3º Saneamento'!$N158,'4º Saneamento'!$O158&lt;&gt;'3º Saneamento'!$O158,'4º Saneamento'!$P158&lt;&gt;'3º Saneamento'!$P158)),'4º Saneamento'!K158," ")</f>
        <v xml:space="preserve"> </v>
      </c>
      <c r="L158" s="5" t="str">
        <f>IF(AND('4º Saneamento'!$O158&gt;30%,'4º Saneamento'!L158&gt;='4º Saneamento'!$P158,'4º Saneamento'!L158&lt;='4º Saneamento'!$Q158,COUNT('4º Saneamento'!$C158:$L158)&gt;3,OR('4º Saneamento'!$N158&lt;&gt;'3º Saneamento'!$N158,'4º Saneamento'!$O158&lt;&gt;'3º Saneamento'!$O158,'4º Saneamento'!$P158&lt;&gt;'3º Saneamento'!$P158)),'4º Saneamento'!L158," ")</f>
        <v xml:space="preserve"> </v>
      </c>
      <c r="M158" s="44" t="str">
        <f t="shared" si="15"/>
        <v/>
      </c>
      <c r="N158" s="7" t="str">
        <f t="shared" si="16"/>
        <v/>
      </c>
      <c r="O158" s="8" t="str">
        <f t="shared" si="17"/>
        <v/>
      </c>
      <c r="P158" s="6" t="str">
        <f t="shared" si="18"/>
        <v/>
      </c>
      <c r="Q158" s="5" t="str">
        <f t="shared" si="19"/>
        <v/>
      </c>
    </row>
    <row r="159" spans="1:17" ht="12.75" customHeight="1" x14ac:dyDescent="0.25">
      <c r="A159" s="3" t="str">
        <f>IF('Série original'!$A159&lt;&gt;"",'Série original'!$A159,"")</f>
        <v/>
      </c>
      <c r="B159" s="4" t="str">
        <f>IF('Série original'!$B159&lt;&gt;"",'Série original'!$B159,"")</f>
        <v/>
      </c>
      <c r="C159" s="5" t="str">
        <f>IF(AND('4º Saneamento'!$O159&gt;30%,'4º Saneamento'!C159&gt;='4º Saneamento'!$P159,'4º Saneamento'!C159&lt;='4º Saneamento'!$Q159,COUNT('4º Saneamento'!$C159:$L159)&gt;3,OR('4º Saneamento'!$N159&lt;&gt;'3º Saneamento'!$N159,'4º Saneamento'!$O159&lt;&gt;'3º Saneamento'!$O159,'4º Saneamento'!$P159&lt;&gt;'3º Saneamento'!$P159)),'4º Saneamento'!C159," ")</f>
        <v xml:space="preserve"> </v>
      </c>
      <c r="D159" s="5" t="str">
        <f>IF(AND('4º Saneamento'!$O159&gt;30%,'4º Saneamento'!D159&gt;='4º Saneamento'!$P159,'4º Saneamento'!D159&lt;='4º Saneamento'!$Q159,COUNT('4º Saneamento'!$C159:$L159)&gt;3,OR('4º Saneamento'!$N159&lt;&gt;'3º Saneamento'!$N159,'4º Saneamento'!$O159&lt;&gt;'3º Saneamento'!$O159,'4º Saneamento'!$P159&lt;&gt;'3º Saneamento'!$P159)),'4º Saneamento'!D159," ")</f>
        <v xml:space="preserve"> </v>
      </c>
      <c r="E159" s="5" t="str">
        <f>IF(AND('4º Saneamento'!$O159&gt;30%,'4º Saneamento'!E159&gt;='4º Saneamento'!$P159,'4º Saneamento'!E159&lt;='4º Saneamento'!$Q159,COUNT('4º Saneamento'!$C159:$L159)&gt;3,OR('4º Saneamento'!$N159&lt;&gt;'3º Saneamento'!$N159,'4º Saneamento'!$O159&lt;&gt;'3º Saneamento'!$O159,'4º Saneamento'!$P159&lt;&gt;'3º Saneamento'!$P159)),'4º Saneamento'!E159," ")</f>
        <v xml:space="preserve"> </v>
      </c>
      <c r="F159" s="5" t="str">
        <f>IF(AND('4º Saneamento'!$O159&gt;30%,'4º Saneamento'!F159&gt;='4º Saneamento'!$P159,'4º Saneamento'!F159&lt;='4º Saneamento'!$Q159,COUNT('4º Saneamento'!$C159:$L159)&gt;3,OR('4º Saneamento'!$N159&lt;&gt;'3º Saneamento'!$N159,'4º Saneamento'!$O159&lt;&gt;'3º Saneamento'!$O159,'4º Saneamento'!$P159&lt;&gt;'3º Saneamento'!$P159)),'4º Saneamento'!F159," ")</f>
        <v xml:space="preserve"> </v>
      </c>
      <c r="G159" s="5" t="str">
        <f>IF(AND('4º Saneamento'!$O159&gt;30%,'4º Saneamento'!G159&gt;='4º Saneamento'!$P159,'4º Saneamento'!G159&lt;='4º Saneamento'!$Q159,COUNT('4º Saneamento'!$C159:$L159)&gt;3,OR('4º Saneamento'!$N159&lt;&gt;'3º Saneamento'!$N159,'4º Saneamento'!$O159&lt;&gt;'3º Saneamento'!$O159,'4º Saneamento'!$P159&lt;&gt;'3º Saneamento'!$P159)),'4º Saneamento'!G159," ")</f>
        <v xml:space="preserve"> </v>
      </c>
      <c r="H159" s="5" t="str">
        <f>IF(AND('4º Saneamento'!$O159&gt;30%,'4º Saneamento'!H159&gt;='4º Saneamento'!$P159,'4º Saneamento'!H159&lt;='4º Saneamento'!$Q159,COUNT('4º Saneamento'!$C159:$L159)&gt;3,OR('4º Saneamento'!$N159&lt;&gt;'3º Saneamento'!$N159,'4º Saneamento'!$O159&lt;&gt;'3º Saneamento'!$O159,'4º Saneamento'!$P159&lt;&gt;'3º Saneamento'!$P159)),'4º Saneamento'!H159," ")</f>
        <v xml:space="preserve"> </v>
      </c>
      <c r="I159" s="5" t="str">
        <f>IF(AND('4º Saneamento'!$O159&gt;30%,'4º Saneamento'!I159&gt;='4º Saneamento'!$P159,'4º Saneamento'!I159&lt;='4º Saneamento'!$Q159,COUNT('4º Saneamento'!$C159:$L159)&gt;3,OR('4º Saneamento'!$N159&lt;&gt;'3º Saneamento'!$N159,'4º Saneamento'!$O159&lt;&gt;'3º Saneamento'!$O159,'4º Saneamento'!$P159&lt;&gt;'3º Saneamento'!$P159)),'4º Saneamento'!I159," ")</f>
        <v xml:space="preserve"> </v>
      </c>
      <c r="J159" s="5" t="str">
        <f>IF(AND('4º Saneamento'!$O159&gt;30%,'4º Saneamento'!J159&gt;='4º Saneamento'!$P159,'4º Saneamento'!J159&lt;='4º Saneamento'!$Q159,COUNT('4º Saneamento'!$C159:$L159)&gt;3,OR('4º Saneamento'!$N159&lt;&gt;'3º Saneamento'!$N159,'4º Saneamento'!$O159&lt;&gt;'3º Saneamento'!$O159,'4º Saneamento'!$P159&lt;&gt;'3º Saneamento'!$P159)),'4º Saneamento'!J159," ")</f>
        <v xml:space="preserve"> </v>
      </c>
      <c r="K159" s="5" t="str">
        <f>IF(AND('4º Saneamento'!$O159&gt;30%,'4º Saneamento'!K159&gt;='4º Saneamento'!$P159,'4º Saneamento'!K159&lt;='4º Saneamento'!$Q159,COUNT('4º Saneamento'!$C159:$L159)&gt;3,OR('4º Saneamento'!$N159&lt;&gt;'3º Saneamento'!$N159,'4º Saneamento'!$O159&lt;&gt;'3º Saneamento'!$O159,'4º Saneamento'!$P159&lt;&gt;'3º Saneamento'!$P159)),'4º Saneamento'!K159," ")</f>
        <v xml:space="preserve"> </v>
      </c>
      <c r="L159" s="5" t="str">
        <f>IF(AND('4º Saneamento'!$O159&gt;30%,'4º Saneamento'!L159&gt;='4º Saneamento'!$P159,'4º Saneamento'!L159&lt;='4º Saneamento'!$Q159,COUNT('4º Saneamento'!$C159:$L159)&gt;3,OR('4º Saneamento'!$N159&lt;&gt;'3º Saneamento'!$N159,'4º Saneamento'!$O159&lt;&gt;'3º Saneamento'!$O159,'4º Saneamento'!$P159&lt;&gt;'3º Saneamento'!$P159)),'4º Saneamento'!L159," ")</f>
        <v xml:space="preserve"> </v>
      </c>
      <c r="M159" s="44" t="str">
        <f t="shared" si="15"/>
        <v/>
      </c>
      <c r="N159" s="7" t="str">
        <f t="shared" si="16"/>
        <v/>
      </c>
      <c r="O159" s="8" t="str">
        <f t="shared" si="17"/>
        <v/>
      </c>
      <c r="P159" s="6" t="str">
        <f t="shared" si="18"/>
        <v/>
      </c>
      <c r="Q159" s="5" t="str">
        <f t="shared" si="19"/>
        <v/>
      </c>
    </row>
    <row r="160" spans="1:17" ht="12.75" customHeight="1" x14ac:dyDescent="0.25">
      <c r="A160" s="3" t="str">
        <f>IF('Série original'!$A160&lt;&gt;"",'Série original'!$A160,"")</f>
        <v/>
      </c>
      <c r="B160" s="4" t="str">
        <f>IF('Série original'!$B160&lt;&gt;"",'Série original'!$B160,"")</f>
        <v/>
      </c>
      <c r="C160" s="5" t="str">
        <f>IF(AND('4º Saneamento'!$O160&gt;30%,'4º Saneamento'!C160&gt;='4º Saneamento'!$P160,'4º Saneamento'!C160&lt;='4º Saneamento'!$Q160,COUNT('4º Saneamento'!$C160:$L160)&gt;3,OR('4º Saneamento'!$N160&lt;&gt;'3º Saneamento'!$N160,'4º Saneamento'!$O160&lt;&gt;'3º Saneamento'!$O160,'4º Saneamento'!$P160&lt;&gt;'3º Saneamento'!$P160)),'4º Saneamento'!C160," ")</f>
        <v xml:space="preserve"> </v>
      </c>
      <c r="D160" s="5" t="str">
        <f>IF(AND('4º Saneamento'!$O160&gt;30%,'4º Saneamento'!D160&gt;='4º Saneamento'!$P160,'4º Saneamento'!D160&lt;='4º Saneamento'!$Q160,COUNT('4º Saneamento'!$C160:$L160)&gt;3,OR('4º Saneamento'!$N160&lt;&gt;'3º Saneamento'!$N160,'4º Saneamento'!$O160&lt;&gt;'3º Saneamento'!$O160,'4º Saneamento'!$P160&lt;&gt;'3º Saneamento'!$P160)),'4º Saneamento'!D160," ")</f>
        <v xml:space="preserve"> </v>
      </c>
      <c r="E160" s="5" t="str">
        <f>IF(AND('4º Saneamento'!$O160&gt;30%,'4º Saneamento'!E160&gt;='4º Saneamento'!$P160,'4º Saneamento'!E160&lt;='4º Saneamento'!$Q160,COUNT('4º Saneamento'!$C160:$L160)&gt;3,OR('4º Saneamento'!$N160&lt;&gt;'3º Saneamento'!$N160,'4º Saneamento'!$O160&lt;&gt;'3º Saneamento'!$O160,'4º Saneamento'!$P160&lt;&gt;'3º Saneamento'!$P160)),'4º Saneamento'!E160," ")</f>
        <v xml:space="preserve"> </v>
      </c>
      <c r="F160" s="5" t="str">
        <f>IF(AND('4º Saneamento'!$O160&gt;30%,'4º Saneamento'!F160&gt;='4º Saneamento'!$P160,'4º Saneamento'!F160&lt;='4º Saneamento'!$Q160,COUNT('4º Saneamento'!$C160:$L160)&gt;3,OR('4º Saneamento'!$N160&lt;&gt;'3º Saneamento'!$N160,'4º Saneamento'!$O160&lt;&gt;'3º Saneamento'!$O160,'4º Saneamento'!$P160&lt;&gt;'3º Saneamento'!$P160)),'4º Saneamento'!F160," ")</f>
        <v xml:space="preserve"> </v>
      </c>
      <c r="G160" s="5" t="str">
        <f>IF(AND('4º Saneamento'!$O160&gt;30%,'4º Saneamento'!G160&gt;='4º Saneamento'!$P160,'4º Saneamento'!G160&lt;='4º Saneamento'!$Q160,COUNT('4º Saneamento'!$C160:$L160)&gt;3,OR('4º Saneamento'!$N160&lt;&gt;'3º Saneamento'!$N160,'4º Saneamento'!$O160&lt;&gt;'3º Saneamento'!$O160,'4º Saneamento'!$P160&lt;&gt;'3º Saneamento'!$P160)),'4º Saneamento'!G160," ")</f>
        <v xml:space="preserve"> </v>
      </c>
      <c r="H160" s="5" t="str">
        <f>IF(AND('4º Saneamento'!$O160&gt;30%,'4º Saneamento'!H160&gt;='4º Saneamento'!$P160,'4º Saneamento'!H160&lt;='4º Saneamento'!$Q160,COUNT('4º Saneamento'!$C160:$L160)&gt;3,OR('4º Saneamento'!$N160&lt;&gt;'3º Saneamento'!$N160,'4º Saneamento'!$O160&lt;&gt;'3º Saneamento'!$O160,'4º Saneamento'!$P160&lt;&gt;'3º Saneamento'!$P160)),'4º Saneamento'!H160," ")</f>
        <v xml:space="preserve"> </v>
      </c>
      <c r="I160" s="5" t="str">
        <f>IF(AND('4º Saneamento'!$O160&gt;30%,'4º Saneamento'!I160&gt;='4º Saneamento'!$P160,'4º Saneamento'!I160&lt;='4º Saneamento'!$Q160,COUNT('4º Saneamento'!$C160:$L160)&gt;3,OR('4º Saneamento'!$N160&lt;&gt;'3º Saneamento'!$N160,'4º Saneamento'!$O160&lt;&gt;'3º Saneamento'!$O160,'4º Saneamento'!$P160&lt;&gt;'3º Saneamento'!$P160)),'4º Saneamento'!I160," ")</f>
        <v xml:space="preserve"> </v>
      </c>
      <c r="J160" s="5" t="str">
        <f>IF(AND('4º Saneamento'!$O160&gt;30%,'4º Saneamento'!J160&gt;='4º Saneamento'!$P160,'4º Saneamento'!J160&lt;='4º Saneamento'!$Q160,COUNT('4º Saneamento'!$C160:$L160)&gt;3,OR('4º Saneamento'!$N160&lt;&gt;'3º Saneamento'!$N160,'4º Saneamento'!$O160&lt;&gt;'3º Saneamento'!$O160,'4º Saneamento'!$P160&lt;&gt;'3º Saneamento'!$P160)),'4º Saneamento'!J160," ")</f>
        <v xml:space="preserve"> </v>
      </c>
      <c r="K160" s="5" t="str">
        <f>IF(AND('4º Saneamento'!$O160&gt;30%,'4º Saneamento'!K160&gt;='4º Saneamento'!$P160,'4º Saneamento'!K160&lt;='4º Saneamento'!$Q160,COUNT('4º Saneamento'!$C160:$L160)&gt;3,OR('4º Saneamento'!$N160&lt;&gt;'3º Saneamento'!$N160,'4º Saneamento'!$O160&lt;&gt;'3º Saneamento'!$O160,'4º Saneamento'!$P160&lt;&gt;'3º Saneamento'!$P160)),'4º Saneamento'!K160," ")</f>
        <v xml:space="preserve"> </v>
      </c>
      <c r="L160" s="5" t="str">
        <f>IF(AND('4º Saneamento'!$O160&gt;30%,'4º Saneamento'!L160&gt;='4º Saneamento'!$P160,'4º Saneamento'!L160&lt;='4º Saneamento'!$Q160,COUNT('4º Saneamento'!$C160:$L160)&gt;3,OR('4º Saneamento'!$N160&lt;&gt;'3º Saneamento'!$N160,'4º Saneamento'!$O160&lt;&gt;'3º Saneamento'!$O160,'4º Saneamento'!$P160&lt;&gt;'3º Saneamento'!$P160)),'4º Saneamento'!L160," ")</f>
        <v xml:space="preserve"> </v>
      </c>
      <c r="M160" s="44" t="str">
        <f t="shared" si="15"/>
        <v/>
      </c>
      <c r="N160" s="7" t="str">
        <f t="shared" si="16"/>
        <v/>
      </c>
      <c r="O160" s="8" t="str">
        <f t="shared" si="17"/>
        <v/>
      </c>
      <c r="P160" s="6" t="str">
        <f t="shared" si="18"/>
        <v/>
      </c>
      <c r="Q160" s="5" t="str">
        <f t="shared" si="19"/>
        <v/>
      </c>
    </row>
    <row r="161" spans="1:17" ht="12.75" customHeight="1" x14ac:dyDescent="0.25">
      <c r="A161" s="3" t="str">
        <f>IF('Série original'!$A161&lt;&gt;"",'Série original'!$A161,"")</f>
        <v/>
      </c>
      <c r="B161" s="4" t="str">
        <f>IF('Série original'!$B161&lt;&gt;"",'Série original'!$B161,"")</f>
        <v/>
      </c>
      <c r="C161" s="5" t="str">
        <f>IF(AND('4º Saneamento'!$O161&gt;30%,'4º Saneamento'!C161&gt;='4º Saneamento'!$P161,'4º Saneamento'!C161&lt;='4º Saneamento'!$Q161,COUNT('4º Saneamento'!$C161:$L161)&gt;3,OR('4º Saneamento'!$N161&lt;&gt;'3º Saneamento'!$N161,'4º Saneamento'!$O161&lt;&gt;'3º Saneamento'!$O161,'4º Saneamento'!$P161&lt;&gt;'3º Saneamento'!$P161)),'4º Saneamento'!C161," ")</f>
        <v xml:space="preserve"> </v>
      </c>
      <c r="D161" s="5" t="str">
        <f>IF(AND('4º Saneamento'!$O161&gt;30%,'4º Saneamento'!D161&gt;='4º Saneamento'!$P161,'4º Saneamento'!D161&lt;='4º Saneamento'!$Q161,COUNT('4º Saneamento'!$C161:$L161)&gt;3,OR('4º Saneamento'!$N161&lt;&gt;'3º Saneamento'!$N161,'4º Saneamento'!$O161&lt;&gt;'3º Saneamento'!$O161,'4º Saneamento'!$P161&lt;&gt;'3º Saneamento'!$P161)),'4º Saneamento'!D161," ")</f>
        <v xml:space="preserve"> </v>
      </c>
      <c r="E161" s="5" t="str">
        <f>IF(AND('4º Saneamento'!$O161&gt;30%,'4º Saneamento'!E161&gt;='4º Saneamento'!$P161,'4º Saneamento'!E161&lt;='4º Saneamento'!$Q161,COUNT('4º Saneamento'!$C161:$L161)&gt;3,OR('4º Saneamento'!$N161&lt;&gt;'3º Saneamento'!$N161,'4º Saneamento'!$O161&lt;&gt;'3º Saneamento'!$O161,'4º Saneamento'!$P161&lt;&gt;'3º Saneamento'!$P161)),'4º Saneamento'!E161," ")</f>
        <v xml:space="preserve"> </v>
      </c>
      <c r="F161" s="5" t="str">
        <f>IF(AND('4º Saneamento'!$O161&gt;30%,'4º Saneamento'!F161&gt;='4º Saneamento'!$P161,'4º Saneamento'!F161&lt;='4º Saneamento'!$Q161,COUNT('4º Saneamento'!$C161:$L161)&gt;3,OR('4º Saneamento'!$N161&lt;&gt;'3º Saneamento'!$N161,'4º Saneamento'!$O161&lt;&gt;'3º Saneamento'!$O161,'4º Saneamento'!$P161&lt;&gt;'3º Saneamento'!$P161)),'4º Saneamento'!F161," ")</f>
        <v xml:space="preserve"> </v>
      </c>
      <c r="G161" s="5" t="str">
        <f>IF(AND('4º Saneamento'!$O161&gt;30%,'4º Saneamento'!G161&gt;='4º Saneamento'!$P161,'4º Saneamento'!G161&lt;='4º Saneamento'!$Q161,COUNT('4º Saneamento'!$C161:$L161)&gt;3,OR('4º Saneamento'!$N161&lt;&gt;'3º Saneamento'!$N161,'4º Saneamento'!$O161&lt;&gt;'3º Saneamento'!$O161,'4º Saneamento'!$P161&lt;&gt;'3º Saneamento'!$P161)),'4º Saneamento'!G161," ")</f>
        <v xml:space="preserve"> </v>
      </c>
      <c r="H161" s="5" t="str">
        <f>IF(AND('4º Saneamento'!$O161&gt;30%,'4º Saneamento'!H161&gt;='4º Saneamento'!$P161,'4º Saneamento'!H161&lt;='4º Saneamento'!$Q161,COUNT('4º Saneamento'!$C161:$L161)&gt;3,OR('4º Saneamento'!$N161&lt;&gt;'3º Saneamento'!$N161,'4º Saneamento'!$O161&lt;&gt;'3º Saneamento'!$O161,'4º Saneamento'!$P161&lt;&gt;'3º Saneamento'!$P161)),'4º Saneamento'!H161," ")</f>
        <v xml:space="preserve"> </v>
      </c>
      <c r="I161" s="5" t="str">
        <f>IF(AND('4º Saneamento'!$O161&gt;30%,'4º Saneamento'!I161&gt;='4º Saneamento'!$P161,'4º Saneamento'!I161&lt;='4º Saneamento'!$Q161,COUNT('4º Saneamento'!$C161:$L161)&gt;3,OR('4º Saneamento'!$N161&lt;&gt;'3º Saneamento'!$N161,'4º Saneamento'!$O161&lt;&gt;'3º Saneamento'!$O161,'4º Saneamento'!$P161&lt;&gt;'3º Saneamento'!$P161)),'4º Saneamento'!I161," ")</f>
        <v xml:space="preserve"> </v>
      </c>
      <c r="J161" s="5" t="str">
        <f>IF(AND('4º Saneamento'!$O161&gt;30%,'4º Saneamento'!J161&gt;='4º Saneamento'!$P161,'4º Saneamento'!J161&lt;='4º Saneamento'!$Q161,COUNT('4º Saneamento'!$C161:$L161)&gt;3,OR('4º Saneamento'!$N161&lt;&gt;'3º Saneamento'!$N161,'4º Saneamento'!$O161&lt;&gt;'3º Saneamento'!$O161,'4º Saneamento'!$P161&lt;&gt;'3º Saneamento'!$P161)),'4º Saneamento'!J161," ")</f>
        <v xml:space="preserve"> </v>
      </c>
      <c r="K161" s="5" t="str">
        <f>IF(AND('4º Saneamento'!$O161&gt;30%,'4º Saneamento'!K161&gt;='4º Saneamento'!$P161,'4º Saneamento'!K161&lt;='4º Saneamento'!$Q161,COUNT('4º Saneamento'!$C161:$L161)&gt;3,OR('4º Saneamento'!$N161&lt;&gt;'3º Saneamento'!$N161,'4º Saneamento'!$O161&lt;&gt;'3º Saneamento'!$O161,'4º Saneamento'!$P161&lt;&gt;'3º Saneamento'!$P161)),'4º Saneamento'!K161," ")</f>
        <v xml:space="preserve"> </v>
      </c>
      <c r="L161" s="5" t="str">
        <f>IF(AND('4º Saneamento'!$O161&gt;30%,'4º Saneamento'!L161&gt;='4º Saneamento'!$P161,'4º Saneamento'!L161&lt;='4º Saneamento'!$Q161,COUNT('4º Saneamento'!$C161:$L161)&gt;3,OR('4º Saneamento'!$N161&lt;&gt;'3º Saneamento'!$N161,'4º Saneamento'!$O161&lt;&gt;'3º Saneamento'!$O161,'4º Saneamento'!$P161&lt;&gt;'3º Saneamento'!$P161)),'4º Saneamento'!L161," ")</f>
        <v xml:space="preserve"> </v>
      </c>
      <c r="M161" s="44" t="str">
        <f t="shared" si="15"/>
        <v/>
      </c>
      <c r="N161" s="7" t="str">
        <f t="shared" si="16"/>
        <v/>
      </c>
      <c r="O161" s="8" t="str">
        <f t="shared" si="17"/>
        <v/>
      </c>
      <c r="P161" s="6" t="str">
        <f t="shared" si="18"/>
        <v/>
      </c>
      <c r="Q161" s="5" t="str">
        <f t="shared" si="19"/>
        <v/>
      </c>
    </row>
    <row r="162" spans="1:17" ht="12.75" customHeight="1" x14ac:dyDescent="0.25">
      <c r="A162" s="3" t="str">
        <f>IF('Série original'!$A162&lt;&gt;"",'Série original'!$A162,"")</f>
        <v/>
      </c>
      <c r="B162" s="4" t="str">
        <f>IF('Série original'!$B162&lt;&gt;"",'Série original'!$B162,"")</f>
        <v/>
      </c>
      <c r="C162" s="5" t="str">
        <f>IF(AND('4º Saneamento'!$O162&gt;30%,'4º Saneamento'!C162&gt;='4º Saneamento'!$P162,'4º Saneamento'!C162&lt;='4º Saneamento'!$Q162,COUNT('4º Saneamento'!$C162:$L162)&gt;3,OR('4º Saneamento'!$N162&lt;&gt;'3º Saneamento'!$N162,'4º Saneamento'!$O162&lt;&gt;'3º Saneamento'!$O162,'4º Saneamento'!$P162&lt;&gt;'3º Saneamento'!$P162)),'4º Saneamento'!C162," ")</f>
        <v xml:space="preserve"> </v>
      </c>
      <c r="D162" s="5" t="str">
        <f>IF(AND('4º Saneamento'!$O162&gt;30%,'4º Saneamento'!D162&gt;='4º Saneamento'!$P162,'4º Saneamento'!D162&lt;='4º Saneamento'!$Q162,COUNT('4º Saneamento'!$C162:$L162)&gt;3,OR('4º Saneamento'!$N162&lt;&gt;'3º Saneamento'!$N162,'4º Saneamento'!$O162&lt;&gt;'3º Saneamento'!$O162,'4º Saneamento'!$P162&lt;&gt;'3º Saneamento'!$P162)),'4º Saneamento'!D162," ")</f>
        <v xml:space="preserve"> </v>
      </c>
      <c r="E162" s="5" t="str">
        <f>IF(AND('4º Saneamento'!$O162&gt;30%,'4º Saneamento'!E162&gt;='4º Saneamento'!$P162,'4º Saneamento'!E162&lt;='4º Saneamento'!$Q162,COUNT('4º Saneamento'!$C162:$L162)&gt;3,OR('4º Saneamento'!$N162&lt;&gt;'3º Saneamento'!$N162,'4º Saneamento'!$O162&lt;&gt;'3º Saneamento'!$O162,'4º Saneamento'!$P162&lt;&gt;'3º Saneamento'!$P162)),'4º Saneamento'!E162," ")</f>
        <v xml:space="preserve"> </v>
      </c>
      <c r="F162" s="5" t="str">
        <f>IF(AND('4º Saneamento'!$O162&gt;30%,'4º Saneamento'!F162&gt;='4º Saneamento'!$P162,'4º Saneamento'!F162&lt;='4º Saneamento'!$Q162,COUNT('4º Saneamento'!$C162:$L162)&gt;3,OR('4º Saneamento'!$N162&lt;&gt;'3º Saneamento'!$N162,'4º Saneamento'!$O162&lt;&gt;'3º Saneamento'!$O162,'4º Saneamento'!$P162&lt;&gt;'3º Saneamento'!$P162)),'4º Saneamento'!F162," ")</f>
        <v xml:space="preserve"> </v>
      </c>
      <c r="G162" s="5" t="str">
        <f>IF(AND('4º Saneamento'!$O162&gt;30%,'4º Saneamento'!G162&gt;='4º Saneamento'!$P162,'4º Saneamento'!G162&lt;='4º Saneamento'!$Q162,COUNT('4º Saneamento'!$C162:$L162)&gt;3,OR('4º Saneamento'!$N162&lt;&gt;'3º Saneamento'!$N162,'4º Saneamento'!$O162&lt;&gt;'3º Saneamento'!$O162,'4º Saneamento'!$P162&lt;&gt;'3º Saneamento'!$P162)),'4º Saneamento'!G162," ")</f>
        <v xml:space="preserve"> </v>
      </c>
      <c r="H162" s="5" t="str">
        <f>IF(AND('4º Saneamento'!$O162&gt;30%,'4º Saneamento'!H162&gt;='4º Saneamento'!$P162,'4º Saneamento'!H162&lt;='4º Saneamento'!$Q162,COUNT('4º Saneamento'!$C162:$L162)&gt;3,OR('4º Saneamento'!$N162&lt;&gt;'3º Saneamento'!$N162,'4º Saneamento'!$O162&lt;&gt;'3º Saneamento'!$O162,'4º Saneamento'!$P162&lt;&gt;'3º Saneamento'!$P162)),'4º Saneamento'!H162," ")</f>
        <v xml:space="preserve"> </v>
      </c>
      <c r="I162" s="5" t="str">
        <f>IF(AND('4º Saneamento'!$O162&gt;30%,'4º Saneamento'!I162&gt;='4º Saneamento'!$P162,'4º Saneamento'!I162&lt;='4º Saneamento'!$Q162,COUNT('4º Saneamento'!$C162:$L162)&gt;3,OR('4º Saneamento'!$N162&lt;&gt;'3º Saneamento'!$N162,'4º Saneamento'!$O162&lt;&gt;'3º Saneamento'!$O162,'4º Saneamento'!$P162&lt;&gt;'3º Saneamento'!$P162)),'4º Saneamento'!I162," ")</f>
        <v xml:space="preserve"> </v>
      </c>
      <c r="J162" s="5" t="str">
        <f>IF(AND('4º Saneamento'!$O162&gt;30%,'4º Saneamento'!J162&gt;='4º Saneamento'!$P162,'4º Saneamento'!J162&lt;='4º Saneamento'!$Q162,COUNT('4º Saneamento'!$C162:$L162)&gt;3,OR('4º Saneamento'!$N162&lt;&gt;'3º Saneamento'!$N162,'4º Saneamento'!$O162&lt;&gt;'3º Saneamento'!$O162,'4º Saneamento'!$P162&lt;&gt;'3º Saneamento'!$P162)),'4º Saneamento'!J162," ")</f>
        <v xml:space="preserve"> </v>
      </c>
      <c r="K162" s="5" t="str">
        <f>IF(AND('4º Saneamento'!$O162&gt;30%,'4º Saneamento'!K162&gt;='4º Saneamento'!$P162,'4º Saneamento'!K162&lt;='4º Saneamento'!$Q162,COUNT('4º Saneamento'!$C162:$L162)&gt;3,OR('4º Saneamento'!$N162&lt;&gt;'3º Saneamento'!$N162,'4º Saneamento'!$O162&lt;&gt;'3º Saneamento'!$O162,'4º Saneamento'!$P162&lt;&gt;'3º Saneamento'!$P162)),'4º Saneamento'!K162," ")</f>
        <v xml:space="preserve"> </v>
      </c>
      <c r="L162" s="5" t="str">
        <f>IF(AND('4º Saneamento'!$O162&gt;30%,'4º Saneamento'!L162&gt;='4º Saneamento'!$P162,'4º Saneamento'!L162&lt;='4º Saneamento'!$Q162,COUNT('4º Saneamento'!$C162:$L162)&gt;3,OR('4º Saneamento'!$N162&lt;&gt;'3º Saneamento'!$N162,'4º Saneamento'!$O162&lt;&gt;'3º Saneamento'!$O162,'4º Saneamento'!$P162&lt;&gt;'3º Saneamento'!$P162)),'4º Saneamento'!L162," ")</f>
        <v xml:space="preserve"> </v>
      </c>
      <c r="M162" s="44" t="str">
        <f t="shared" si="15"/>
        <v/>
      </c>
      <c r="N162" s="7" t="str">
        <f t="shared" si="16"/>
        <v/>
      </c>
      <c r="O162" s="8" t="str">
        <f t="shared" si="17"/>
        <v/>
      </c>
      <c r="P162" s="6" t="str">
        <f t="shared" si="18"/>
        <v/>
      </c>
      <c r="Q162" s="5" t="str">
        <f t="shared" si="19"/>
        <v/>
      </c>
    </row>
    <row r="163" spans="1:17" ht="12.75" customHeight="1" x14ac:dyDescent="0.25">
      <c r="A163" s="3" t="str">
        <f>IF('Série original'!$A163&lt;&gt;"",'Série original'!$A163,"")</f>
        <v/>
      </c>
      <c r="B163" s="4" t="str">
        <f>IF('Série original'!$B163&lt;&gt;"",'Série original'!$B163,"")</f>
        <v/>
      </c>
      <c r="C163" s="5" t="str">
        <f>IF(AND('4º Saneamento'!$O163&gt;30%,'4º Saneamento'!C163&gt;='4º Saneamento'!$P163,'4º Saneamento'!C163&lt;='4º Saneamento'!$Q163,COUNT('4º Saneamento'!$C163:$L163)&gt;3,OR('4º Saneamento'!$N163&lt;&gt;'3º Saneamento'!$N163,'4º Saneamento'!$O163&lt;&gt;'3º Saneamento'!$O163,'4º Saneamento'!$P163&lt;&gt;'3º Saneamento'!$P163)),'4º Saneamento'!C163," ")</f>
        <v xml:space="preserve"> </v>
      </c>
      <c r="D163" s="5" t="str">
        <f>IF(AND('4º Saneamento'!$O163&gt;30%,'4º Saneamento'!D163&gt;='4º Saneamento'!$P163,'4º Saneamento'!D163&lt;='4º Saneamento'!$Q163,COUNT('4º Saneamento'!$C163:$L163)&gt;3,OR('4º Saneamento'!$N163&lt;&gt;'3º Saneamento'!$N163,'4º Saneamento'!$O163&lt;&gt;'3º Saneamento'!$O163,'4º Saneamento'!$P163&lt;&gt;'3º Saneamento'!$P163)),'4º Saneamento'!D163," ")</f>
        <v xml:space="preserve"> </v>
      </c>
      <c r="E163" s="5" t="str">
        <f>IF(AND('4º Saneamento'!$O163&gt;30%,'4º Saneamento'!E163&gt;='4º Saneamento'!$P163,'4º Saneamento'!E163&lt;='4º Saneamento'!$Q163,COUNT('4º Saneamento'!$C163:$L163)&gt;3,OR('4º Saneamento'!$N163&lt;&gt;'3º Saneamento'!$N163,'4º Saneamento'!$O163&lt;&gt;'3º Saneamento'!$O163,'4º Saneamento'!$P163&lt;&gt;'3º Saneamento'!$P163)),'4º Saneamento'!E163," ")</f>
        <v xml:space="preserve"> </v>
      </c>
      <c r="F163" s="5" t="str">
        <f>IF(AND('4º Saneamento'!$O163&gt;30%,'4º Saneamento'!F163&gt;='4º Saneamento'!$P163,'4º Saneamento'!F163&lt;='4º Saneamento'!$Q163,COUNT('4º Saneamento'!$C163:$L163)&gt;3,OR('4º Saneamento'!$N163&lt;&gt;'3º Saneamento'!$N163,'4º Saneamento'!$O163&lt;&gt;'3º Saneamento'!$O163,'4º Saneamento'!$P163&lt;&gt;'3º Saneamento'!$P163)),'4º Saneamento'!F163," ")</f>
        <v xml:space="preserve"> </v>
      </c>
      <c r="G163" s="5" t="str">
        <f>IF(AND('4º Saneamento'!$O163&gt;30%,'4º Saneamento'!G163&gt;='4º Saneamento'!$P163,'4º Saneamento'!G163&lt;='4º Saneamento'!$Q163,COUNT('4º Saneamento'!$C163:$L163)&gt;3,OR('4º Saneamento'!$N163&lt;&gt;'3º Saneamento'!$N163,'4º Saneamento'!$O163&lt;&gt;'3º Saneamento'!$O163,'4º Saneamento'!$P163&lt;&gt;'3º Saneamento'!$P163)),'4º Saneamento'!G163," ")</f>
        <v xml:space="preserve"> </v>
      </c>
      <c r="H163" s="5" t="str">
        <f>IF(AND('4º Saneamento'!$O163&gt;30%,'4º Saneamento'!H163&gt;='4º Saneamento'!$P163,'4º Saneamento'!H163&lt;='4º Saneamento'!$Q163,COUNT('4º Saneamento'!$C163:$L163)&gt;3,OR('4º Saneamento'!$N163&lt;&gt;'3º Saneamento'!$N163,'4º Saneamento'!$O163&lt;&gt;'3º Saneamento'!$O163,'4º Saneamento'!$P163&lt;&gt;'3º Saneamento'!$P163)),'4º Saneamento'!H163," ")</f>
        <v xml:space="preserve"> </v>
      </c>
      <c r="I163" s="5" t="str">
        <f>IF(AND('4º Saneamento'!$O163&gt;30%,'4º Saneamento'!I163&gt;='4º Saneamento'!$P163,'4º Saneamento'!I163&lt;='4º Saneamento'!$Q163,COUNT('4º Saneamento'!$C163:$L163)&gt;3,OR('4º Saneamento'!$N163&lt;&gt;'3º Saneamento'!$N163,'4º Saneamento'!$O163&lt;&gt;'3º Saneamento'!$O163,'4º Saneamento'!$P163&lt;&gt;'3º Saneamento'!$P163)),'4º Saneamento'!I163," ")</f>
        <v xml:space="preserve"> </v>
      </c>
      <c r="J163" s="5" t="str">
        <f>IF(AND('4º Saneamento'!$O163&gt;30%,'4º Saneamento'!J163&gt;='4º Saneamento'!$P163,'4º Saneamento'!J163&lt;='4º Saneamento'!$Q163,COUNT('4º Saneamento'!$C163:$L163)&gt;3,OR('4º Saneamento'!$N163&lt;&gt;'3º Saneamento'!$N163,'4º Saneamento'!$O163&lt;&gt;'3º Saneamento'!$O163,'4º Saneamento'!$P163&lt;&gt;'3º Saneamento'!$P163)),'4º Saneamento'!J163," ")</f>
        <v xml:space="preserve"> </v>
      </c>
      <c r="K163" s="5" t="str">
        <f>IF(AND('4º Saneamento'!$O163&gt;30%,'4º Saneamento'!K163&gt;='4º Saneamento'!$P163,'4º Saneamento'!K163&lt;='4º Saneamento'!$Q163,COUNT('4º Saneamento'!$C163:$L163)&gt;3,OR('4º Saneamento'!$N163&lt;&gt;'3º Saneamento'!$N163,'4º Saneamento'!$O163&lt;&gt;'3º Saneamento'!$O163,'4º Saneamento'!$P163&lt;&gt;'3º Saneamento'!$P163)),'4º Saneamento'!K163," ")</f>
        <v xml:space="preserve"> </v>
      </c>
      <c r="L163" s="5" t="str">
        <f>IF(AND('4º Saneamento'!$O163&gt;30%,'4º Saneamento'!L163&gt;='4º Saneamento'!$P163,'4º Saneamento'!L163&lt;='4º Saneamento'!$Q163,COUNT('4º Saneamento'!$C163:$L163)&gt;3,OR('4º Saneamento'!$N163&lt;&gt;'3º Saneamento'!$N163,'4º Saneamento'!$O163&lt;&gt;'3º Saneamento'!$O163,'4º Saneamento'!$P163&lt;&gt;'3º Saneamento'!$P163)),'4º Saneamento'!L163," ")</f>
        <v xml:space="preserve"> </v>
      </c>
      <c r="M163" s="44" t="str">
        <f t="shared" si="15"/>
        <v/>
      </c>
      <c r="N163" s="7" t="str">
        <f t="shared" si="16"/>
        <v/>
      </c>
      <c r="O163" s="8" t="str">
        <f t="shared" si="17"/>
        <v/>
      </c>
      <c r="P163" s="6" t="str">
        <f t="shared" si="18"/>
        <v/>
      </c>
      <c r="Q163" s="5" t="str">
        <f t="shared" si="19"/>
        <v/>
      </c>
    </row>
    <row r="164" spans="1:17" ht="12.75" customHeight="1" x14ac:dyDescent="0.25">
      <c r="A164" s="3" t="str">
        <f>IF('Série original'!$A164&lt;&gt;"",'Série original'!$A164,"")</f>
        <v/>
      </c>
      <c r="B164" s="4" t="str">
        <f>IF('Série original'!$B164&lt;&gt;"",'Série original'!$B164,"")</f>
        <v/>
      </c>
      <c r="C164" s="5" t="str">
        <f>IF(AND('4º Saneamento'!$O164&gt;30%,'4º Saneamento'!C164&gt;='4º Saneamento'!$P164,'4º Saneamento'!C164&lt;='4º Saneamento'!$Q164,COUNT('4º Saneamento'!$C164:$L164)&gt;3,OR('4º Saneamento'!$N164&lt;&gt;'3º Saneamento'!$N164,'4º Saneamento'!$O164&lt;&gt;'3º Saneamento'!$O164,'4º Saneamento'!$P164&lt;&gt;'3º Saneamento'!$P164)),'4º Saneamento'!C164," ")</f>
        <v xml:space="preserve"> </v>
      </c>
      <c r="D164" s="5" t="str">
        <f>IF(AND('4º Saneamento'!$O164&gt;30%,'4º Saneamento'!D164&gt;='4º Saneamento'!$P164,'4º Saneamento'!D164&lt;='4º Saneamento'!$Q164,COUNT('4º Saneamento'!$C164:$L164)&gt;3,OR('4º Saneamento'!$N164&lt;&gt;'3º Saneamento'!$N164,'4º Saneamento'!$O164&lt;&gt;'3º Saneamento'!$O164,'4º Saneamento'!$P164&lt;&gt;'3º Saneamento'!$P164)),'4º Saneamento'!D164," ")</f>
        <v xml:space="preserve"> </v>
      </c>
      <c r="E164" s="5" t="str">
        <f>IF(AND('4º Saneamento'!$O164&gt;30%,'4º Saneamento'!E164&gt;='4º Saneamento'!$P164,'4º Saneamento'!E164&lt;='4º Saneamento'!$Q164,COUNT('4º Saneamento'!$C164:$L164)&gt;3,OR('4º Saneamento'!$N164&lt;&gt;'3º Saneamento'!$N164,'4º Saneamento'!$O164&lt;&gt;'3º Saneamento'!$O164,'4º Saneamento'!$P164&lt;&gt;'3º Saneamento'!$P164)),'4º Saneamento'!E164," ")</f>
        <v xml:space="preserve"> </v>
      </c>
      <c r="F164" s="5" t="str">
        <f>IF(AND('4º Saneamento'!$O164&gt;30%,'4º Saneamento'!F164&gt;='4º Saneamento'!$P164,'4º Saneamento'!F164&lt;='4º Saneamento'!$Q164,COUNT('4º Saneamento'!$C164:$L164)&gt;3,OR('4º Saneamento'!$N164&lt;&gt;'3º Saneamento'!$N164,'4º Saneamento'!$O164&lt;&gt;'3º Saneamento'!$O164,'4º Saneamento'!$P164&lt;&gt;'3º Saneamento'!$P164)),'4º Saneamento'!F164," ")</f>
        <v xml:space="preserve"> </v>
      </c>
      <c r="G164" s="5" t="str">
        <f>IF(AND('4º Saneamento'!$O164&gt;30%,'4º Saneamento'!G164&gt;='4º Saneamento'!$P164,'4º Saneamento'!G164&lt;='4º Saneamento'!$Q164,COUNT('4º Saneamento'!$C164:$L164)&gt;3,OR('4º Saneamento'!$N164&lt;&gt;'3º Saneamento'!$N164,'4º Saneamento'!$O164&lt;&gt;'3º Saneamento'!$O164,'4º Saneamento'!$P164&lt;&gt;'3º Saneamento'!$P164)),'4º Saneamento'!G164," ")</f>
        <v xml:space="preserve"> </v>
      </c>
      <c r="H164" s="5" t="str">
        <f>IF(AND('4º Saneamento'!$O164&gt;30%,'4º Saneamento'!H164&gt;='4º Saneamento'!$P164,'4º Saneamento'!H164&lt;='4º Saneamento'!$Q164,COUNT('4º Saneamento'!$C164:$L164)&gt;3,OR('4º Saneamento'!$N164&lt;&gt;'3º Saneamento'!$N164,'4º Saneamento'!$O164&lt;&gt;'3º Saneamento'!$O164,'4º Saneamento'!$P164&lt;&gt;'3º Saneamento'!$P164)),'4º Saneamento'!H164," ")</f>
        <v xml:space="preserve"> </v>
      </c>
      <c r="I164" s="5" t="str">
        <f>IF(AND('4º Saneamento'!$O164&gt;30%,'4º Saneamento'!I164&gt;='4º Saneamento'!$P164,'4º Saneamento'!I164&lt;='4º Saneamento'!$Q164,COUNT('4º Saneamento'!$C164:$L164)&gt;3,OR('4º Saneamento'!$N164&lt;&gt;'3º Saneamento'!$N164,'4º Saneamento'!$O164&lt;&gt;'3º Saneamento'!$O164,'4º Saneamento'!$P164&lt;&gt;'3º Saneamento'!$P164)),'4º Saneamento'!I164," ")</f>
        <v xml:space="preserve"> </v>
      </c>
      <c r="J164" s="5" t="str">
        <f>IF(AND('4º Saneamento'!$O164&gt;30%,'4º Saneamento'!J164&gt;='4º Saneamento'!$P164,'4º Saneamento'!J164&lt;='4º Saneamento'!$Q164,COUNT('4º Saneamento'!$C164:$L164)&gt;3,OR('4º Saneamento'!$N164&lt;&gt;'3º Saneamento'!$N164,'4º Saneamento'!$O164&lt;&gt;'3º Saneamento'!$O164,'4º Saneamento'!$P164&lt;&gt;'3º Saneamento'!$P164)),'4º Saneamento'!J164," ")</f>
        <v xml:space="preserve"> </v>
      </c>
      <c r="K164" s="5" t="str">
        <f>IF(AND('4º Saneamento'!$O164&gt;30%,'4º Saneamento'!K164&gt;='4º Saneamento'!$P164,'4º Saneamento'!K164&lt;='4º Saneamento'!$Q164,COUNT('4º Saneamento'!$C164:$L164)&gt;3,OR('4º Saneamento'!$N164&lt;&gt;'3º Saneamento'!$N164,'4º Saneamento'!$O164&lt;&gt;'3º Saneamento'!$O164,'4º Saneamento'!$P164&lt;&gt;'3º Saneamento'!$P164)),'4º Saneamento'!K164," ")</f>
        <v xml:space="preserve"> </v>
      </c>
      <c r="L164" s="5" t="str">
        <f>IF(AND('4º Saneamento'!$O164&gt;30%,'4º Saneamento'!L164&gt;='4º Saneamento'!$P164,'4º Saneamento'!L164&lt;='4º Saneamento'!$Q164,COUNT('4º Saneamento'!$C164:$L164)&gt;3,OR('4º Saneamento'!$N164&lt;&gt;'3º Saneamento'!$N164,'4º Saneamento'!$O164&lt;&gt;'3º Saneamento'!$O164,'4º Saneamento'!$P164&lt;&gt;'3º Saneamento'!$P164)),'4º Saneamento'!L164," ")</f>
        <v xml:space="preserve"> </v>
      </c>
      <c r="M164" s="44" t="str">
        <f t="shared" si="15"/>
        <v/>
      </c>
      <c r="N164" s="7" t="str">
        <f t="shared" si="16"/>
        <v/>
      </c>
      <c r="O164" s="8" t="str">
        <f t="shared" si="17"/>
        <v/>
      </c>
      <c r="P164" s="6" t="str">
        <f t="shared" si="18"/>
        <v/>
      </c>
      <c r="Q164" s="5" t="str">
        <f t="shared" si="19"/>
        <v/>
      </c>
    </row>
    <row r="165" spans="1:17" ht="12.75" customHeight="1" x14ac:dyDescent="0.25">
      <c r="A165" s="3" t="str">
        <f>IF('Série original'!$A165&lt;&gt;"",'Série original'!$A165,"")</f>
        <v/>
      </c>
      <c r="B165" s="4" t="str">
        <f>IF('Série original'!$B165&lt;&gt;"",'Série original'!$B165,"")</f>
        <v/>
      </c>
      <c r="C165" s="5" t="str">
        <f>IF(AND('4º Saneamento'!$O165&gt;30%,'4º Saneamento'!C165&gt;='4º Saneamento'!$P165,'4º Saneamento'!C165&lt;='4º Saneamento'!$Q165,COUNT('4º Saneamento'!$C165:$L165)&gt;3,OR('4º Saneamento'!$N165&lt;&gt;'3º Saneamento'!$N165,'4º Saneamento'!$O165&lt;&gt;'3º Saneamento'!$O165,'4º Saneamento'!$P165&lt;&gt;'3º Saneamento'!$P165)),'4º Saneamento'!C165," ")</f>
        <v xml:space="preserve"> </v>
      </c>
      <c r="D165" s="5" t="str">
        <f>IF(AND('4º Saneamento'!$O165&gt;30%,'4º Saneamento'!D165&gt;='4º Saneamento'!$P165,'4º Saneamento'!D165&lt;='4º Saneamento'!$Q165,COUNT('4º Saneamento'!$C165:$L165)&gt;3,OR('4º Saneamento'!$N165&lt;&gt;'3º Saneamento'!$N165,'4º Saneamento'!$O165&lt;&gt;'3º Saneamento'!$O165,'4º Saneamento'!$P165&lt;&gt;'3º Saneamento'!$P165)),'4º Saneamento'!D165," ")</f>
        <v xml:space="preserve"> </v>
      </c>
      <c r="E165" s="5" t="str">
        <f>IF(AND('4º Saneamento'!$O165&gt;30%,'4º Saneamento'!E165&gt;='4º Saneamento'!$P165,'4º Saneamento'!E165&lt;='4º Saneamento'!$Q165,COUNT('4º Saneamento'!$C165:$L165)&gt;3,OR('4º Saneamento'!$N165&lt;&gt;'3º Saneamento'!$N165,'4º Saneamento'!$O165&lt;&gt;'3º Saneamento'!$O165,'4º Saneamento'!$P165&lt;&gt;'3º Saneamento'!$P165)),'4º Saneamento'!E165," ")</f>
        <v xml:space="preserve"> </v>
      </c>
      <c r="F165" s="5" t="str">
        <f>IF(AND('4º Saneamento'!$O165&gt;30%,'4º Saneamento'!F165&gt;='4º Saneamento'!$P165,'4º Saneamento'!F165&lt;='4º Saneamento'!$Q165,COUNT('4º Saneamento'!$C165:$L165)&gt;3,OR('4º Saneamento'!$N165&lt;&gt;'3º Saneamento'!$N165,'4º Saneamento'!$O165&lt;&gt;'3º Saneamento'!$O165,'4º Saneamento'!$P165&lt;&gt;'3º Saneamento'!$P165)),'4º Saneamento'!F165," ")</f>
        <v xml:space="preserve"> </v>
      </c>
      <c r="G165" s="5" t="str">
        <f>IF(AND('4º Saneamento'!$O165&gt;30%,'4º Saneamento'!G165&gt;='4º Saneamento'!$P165,'4º Saneamento'!G165&lt;='4º Saneamento'!$Q165,COUNT('4º Saneamento'!$C165:$L165)&gt;3,OR('4º Saneamento'!$N165&lt;&gt;'3º Saneamento'!$N165,'4º Saneamento'!$O165&lt;&gt;'3º Saneamento'!$O165,'4º Saneamento'!$P165&lt;&gt;'3º Saneamento'!$P165)),'4º Saneamento'!G165," ")</f>
        <v xml:space="preserve"> </v>
      </c>
      <c r="H165" s="5" t="str">
        <f>IF(AND('4º Saneamento'!$O165&gt;30%,'4º Saneamento'!H165&gt;='4º Saneamento'!$P165,'4º Saneamento'!H165&lt;='4º Saneamento'!$Q165,COUNT('4º Saneamento'!$C165:$L165)&gt;3,OR('4º Saneamento'!$N165&lt;&gt;'3º Saneamento'!$N165,'4º Saneamento'!$O165&lt;&gt;'3º Saneamento'!$O165,'4º Saneamento'!$P165&lt;&gt;'3º Saneamento'!$P165)),'4º Saneamento'!H165," ")</f>
        <v xml:space="preserve"> </v>
      </c>
      <c r="I165" s="5" t="str">
        <f>IF(AND('4º Saneamento'!$O165&gt;30%,'4º Saneamento'!I165&gt;='4º Saneamento'!$P165,'4º Saneamento'!I165&lt;='4º Saneamento'!$Q165,COUNT('4º Saneamento'!$C165:$L165)&gt;3,OR('4º Saneamento'!$N165&lt;&gt;'3º Saneamento'!$N165,'4º Saneamento'!$O165&lt;&gt;'3º Saneamento'!$O165,'4º Saneamento'!$P165&lt;&gt;'3º Saneamento'!$P165)),'4º Saneamento'!I165," ")</f>
        <v xml:space="preserve"> </v>
      </c>
      <c r="J165" s="5" t="str">
        <f>IF(AND('4º Saneamento'!$O165&gt;30%,'4º Saneamento'!J165&gt;='4º Saneamento'!$P165,'4º Saneamento'!J165&lt;='4º Saneamento'!$Q165,COUNT('4º Saneamento'!$C165:$L165)&gt;3,OR('4º Saneamento'!$N165&lt;&gt;'3º Saneamento'!$N165,'4º Saneamento'!$O165&lt;&gt;'3º Saneamento'!$O165,'4º Saneamento'!$P165&lt;&gt;'3º Saneamento'!$P165)),'4º Saneamento'!J165," ")</f>
        <v xml:space="preserve"> </v>
      </c>
      <c r="K165" s="5" t="str">
        <f>IF(AND('4º Saneamento'!$O165&gt;30%,'4º Saneamento'!K165&gt;='4º Saneamento'!$P165,'4º Saneamento'!K165&lt;='4º Saneamento'!$Q165,COUNT('4º Saneamento'!$C165:$L165)&gt;3,OR('4º Saneamento'!$N165&lt;&gt;'3º Saneamento'!$N165,'4º Saneamento'!$O165&lt;&gt;'3º Saneamento'!$O165,'4º Saneamento'!$P165&lt;&gt;'3º Saneamento'!$P165)),'4º Saneamento'!K165," ")</f>
        <v xml:space="preserve"> </v>
      </c>
      <c r="L165" s="5" t="str">
        <f>IF(AND('4º Saneamento'!$O165&gt;30%,'4º Saneamento'!L165&gt;='4º Saneamento'!$P165,'4º Saneamento'!L165&lt;='4º Saneamento'!$Q165,COUNT('4º Saneamento'!$C165:$L165)&gt;3,OR('4º Saneamento'!$N165&lt;&gt;'3º Saneamento'!$N165,'4º Saneamento'!$O165&lt;&gt;'3º Saneamento'!$O165,'4º Saneamento'!$P165&lt;&gt;'3º Saneamento'!$P165)),'4º Saneamento'!L165," ")</f>
        <v xml:space="preserve"> </v>
      </c>
      <c r="M165" s="44" t="str">
        <f t="shared" si="15"/>
        <v/>
      </c>
      <c r="N165" s="7" t="str">
        <f t="shared" si="16"/>
        <v/>
      </c>
      <c r="O165" s="8" t="str">
        <f t="shared" si="17"/>
        <v/>
      </c>
      <c r="P165" s="6" t="str">
        <f t="shared" si="18"/>
        <v/>
      </c>
      <c r="Q165" s="5" t="str">
        <f t="shared" si="19"/>
        <v/>
      </c>
    </row>
    <row r="166" spans="1:17" ht="12.75" customHeight="1" x14ac:dyDescent="0.25">
      <c r="A166" s="3" t="str">
        <f>IF('Série original'!$A166&lt;&gt;"",'Série original'!$A166,"")</f>
        <v/>
      </c>
      <c r="B166" s="4" t="str">
        <f>IF('Série original'!$B166&lt;&gt;"",'Série original'!$B166,"")</f>
        <v/>
      </c>
      <c r="C166" s="5" t="str">
        <f>IF(AND('4º Saneamento'!$O166&gt;30%,'4º Saneamento'!C166&gt;='4º Saneamento'!$P166,'4º Saneamento'!C166&lt;='4º Saneamento'!$Q166,COUNT('4º Saneamento'!$C166:$L166)&gt;3,OR('4º Saneamento'!$N166&lt;&gt;'3º Saneamento'!$N166,'4º Saneamento'!$O166&lt;&gt;'3º Saneamento'!$O166,'4º Saneamento'!$P166&lt;&gt;'3º Saneamento'!$P166)),'4º Saneamento'!C166," ")</f>
        <v xml:space="preserve"> </v>
      </c>
      <c r="D166" s="5" t="str">
        <f>IF(AND('4º Saneamento'!$O166&gt;30%,'4º Saneamento'!D166&gt;='4º Saneamento'!$P166,'4º Saneamento'!D166&lt;='4º Saneamento'!$Q166,COUNT('4º Saneamento'!$C166:$L166)&gt;3,OR('4º Saneamento'!$N166&lt;&gt;'3º Saneamento'!$N166,'4º Saneamento'!$O166&lt;&gt;'3º Saneamento'!$O166,'4º Saneamento'!$P166&lt;&gt;'3º Saneamento'!$P166)),'4º Saneamento'!D166," ")</f>
        <v xml:space="preserve"> </v>
      </c>
      <c r="E166" s="5" t="str">
        <f>IF(AND('4º Saneamento'!$O166&gt;30%,'4º Saneamento'!E166&gt;='4º Saneamento'!$P166,'4º Saneamento'!E166&lt;='4º Saneamento'!$Q166,COUNT('4º Saneamento'!$C166:$L166)&gt;3,OR('4º Saneamento'!$N166&lt;&gt;'3º Saneamento'!$N166,'4º Saneamento'!$O166&lt;&gt;'3º Saneamento'!$O166,'4º Saneamento'!$P166&lt;&gt;'3º Saneamento'!$P166)),'4º Saneamento'!E166," ")</f>
        <v xml:space="preserve"> </v>
      </c>
      <c r="F166" s="5" t="str">
        <f>IF(AND('4º Saneamento'!$O166&gt;30%,'4º Saneamento'!F166&gt;='4º Saneamento'!$P166,'4º Saneamento'!F166&lt;='4º Saneamento'!$Q166,COUNT('4º Saneamento'!$C166:$L166)&gt;3,OR('4º Saneamento'!$N166&lt;&gt;'3º Saneamento'!$N166,'4º Saneamento'!$O166&lt;&gt;'3º Saneamento'!$O166,'4º Saneamento'!$P166&lt;&gt;'3º Saneamento'!$P166)),'4º Saneamento'!F166," ")</f>
        <v xml:space="preserve"> </v>
      </c>
      <c r="G166" s="5" t="str">
        <f>IF(AND('4º Saneamento'!$O166&gt;30%,'4º Saneamento'!G166&gt;='4º Saneamento'!$P166,'4º Saneamento'!G166&lt;='4º Saneamento'!$Q166,COUNT('4º Saneamento'!$C166:$L166)&gt;3,OR('4º Saneamento'!$N166&lt;&gt;'3º Saneamento'!$N166,'4º Saneamento'!$O166&lt;&gt;'3º Saneamento'!$O166,'4º Saneamento'!$P166&lt;&gt;'3º Saneamento'!$P166)),'4º Saneamento'!G166," ")</f>
        <v xml:space="preserve"> </v>
      </c>
      <c r="H166" s="5" t="str">
        <f>IF(AND('4º Saneamento'!$O166&gt;30%,'4º Saneamento'!H166&gt;='4º Saneamento'!$P166,'4º Saneamento'!H166&lt;='4º Saneamento'!$Q166,COUNT('4º Saneamento'!$C166:$L166)&gt;3,OR('4º Saneamento'!$N166&lt;&gt;'3º Saneamento'!$N166,'4º Saneamento'!$O166&lt;&gt;'3º Saneamento'!$O166,'4º Saneamento'!$P166&lt;&gt;'3º Saneamento'!$P166)),'4º Saneamento'!H166," ")</f>
        <v xml:space="preserve"> </v>
      </c>
      <c r="I166" s="5" t="str">
        <f>IF(AND('4º Saneamento'!$O166&gt;30%,'4º Saneamento'!I166&gt;='4º Saneamento'!$P166,'4º Saneamento'!I166&lt;='4º Saneamento'!$Q166,COUNT('4º Saneamento'!$C166:$L166)&gt;3,OR('4º Saneamento'!$N166&lt;&gt;'3º Saneamento'!$N166,'4º Saneamento'!$O166&lt;&gt;'3º Saneamento'!$O166,'4º Saneamento'!$P166&lt;&gt;'3º Saneamento'!$P166)),'4º Saneamento'!I166," ")</f>
        <v xml:space="preserve"> </v>
      </c>
      <c r="J166" s="5" t="str">
        <f>IF(AND('4º Saneamento'!$O166&gt;30%,'4º Saneamento'!J166&gt;='4º Saneamento'!$P166,'4º Saneamento'!J166&lt;='4º Saneamento'!$Q166,COUNT('4º Saneamento'!$C166:$L166)&gt;3,OR('4º Saneamento'!$N166&lt;&gt;'3º Saneamento'!$N166,'4º Saneamento'!$O166&lt;&gt;'3º Saneamento'!$O166,'4º Saneamento'!$P166&lt;&gt;'3º Saneamento'!$P166)),'4º Saneamento'!J166," ")</f>
        <v xml:space="preserve"> </v>
      </c>
      <c r="K166" s="5" t="str">
        <f>IF(AND('4º Saneamento'!$O166&gt;30%,'4º Saneamento'!K166&gt;='4º Saneamento'!$P166,'4º Saneamento'!K166&lt;='4º Saneamento'!$Q166,COUNT('4º Saneamento'!$C166:$L166)&gt;3,OR('4º Saneamento'!$N166&lt;&gt;'3º Saneamento'!$N166,'4º Saneamento'!$O166&lt;&gt;'3º Saneamento'!$O166,'4º Saneamento'!$P166&lt;&gt;'3º Saneamento'!$P166)),'4º Saneamento'!K166," ")</f>
        <v xml:space="preserve"> </v>
      </c>
      <c r="L166" s="5" t="str">
        <f>IF(AND('4º Saneamento'!$O166&gt;30%,'4º Saneamento'!L166&gt;='4º Saneamento'!$P166,'4º Saneamento'!L166&lt;='4º Saneamento'!$Q166,COUNT('4º Saneamento'!$C166:$L166)&gt;3,OR('4º Saneamento'!$N166&lt;&gt;'3º Saneamento'!$N166,'4º Saneamento'!$O166&lt;&gt;'3º Saneamento'!$O166,'4º Saneamento'!$P166&lt;&gt;'3º Saneamento'!$P166)),'4º Saneamento'!L166," ")</f>
        <v xml:space="preserve"> </v>
      </c>
      <c r="M166" s="44" t="str">
        <f t="shared" si="15"/>
        <v/>
      </c>
      <c r="N166" s="7" t="str">
        <f t="shared" si="16"/>
        <v/>
      </c>
      <c r="O166" s="8" t="str">
        <f t="shared" si="17"/>
        <v/>
      </c>
      <c r="P166" s="6" t="str">
        <f t="shared" si="18"/>
        <v/>
      </c>
      <c r="Q166" s="5" t="str">
        <f t="shared" si="19"/>
        <v/>
      </c>
    </row>
    <row r="167" spans="1:17" ht="12.75" customHeight="1" x14ac:dyDescent="0.25">
      <c r="A167" s="3" t="str">
        <f>IF('Série original'!$A167&lt;&gt;"",'Série original'!$A167,"")</f>
        <v/>
      </c>
      <c r="B167" s="4" t="str">
        <f>IF('Série original'!$B167&lt;&gt;"",'Série original'!$B167,"")</f>
        <v/>
      </c>
      <c r="C167" s="5" t="str">
        <f>IF(AND('4º Saneamento'!$O167&gt;30%,'4º Saneamento'!C167&gt;='4º Saneamento'!$P167,'4º Saneamento'!C167&lt;='4º Saneamento'!$Q167,COUNT('4º Saneamento'!$C167:$L167)&gt;3,OR('4º Saneamento'!$N167&lt;&gt;'3º Saneamento'!$N167,'4º Saneamento'!$O167&lt;&gt;'3º Saneamento'!$O167,'4º Saneamento'!$P167&lt;&gt;'3º Saneamento'!$P167)),'4º Saneamento'!C167," ")</f>
        <v xml:space="preserve"> </v>
      </c>
      <c r="D167" s="5" t="str">
        <f>IF(AND('4º Saneamento'!$O167&gt;30%,'4º Saneamento'!D167&gt;='4º Saneamento'!$P167,'4º Saneamento'!D167&lt;='4º Saneamento'!$Q167,COUNT('4º Saneamento'!$C167:$L167)&gt;3,OR('4º Saneamento'!$N167&lt;&gt;'3º Saneamento'!$N167,'4º Saneamento'!$O167&lt;&gt;'3º Saneamento'!$O167,'4º Saneamento'!$P167&lt;&gt;'3º Saneamento'!$P167)),'4º Saneamento'!D167," ")</f>
        <v xml:space="preserve"> </v>
      </c>
      <c r="E167" s="5" t="str">
        <f>IF(AND('4º Saneamento'!$O167&gt;30%,'4º Saneamento'!E167&gt;='4º Saneamento'!$P167,'4º Saneamento'!E167&lt;='4º Saneamento'!$Q167,COUNT('4º Saneamento'!$C167:$L167)&gt;3,OR('4º Saneamento'!$N167&lt;&gt;'3º Saneamento'!$N167,'4º Saneamento'!$O167&lt;&gt;'3º Saneamento'!$O167,'4º Saneamento'!$P167&lt;&gt;'3º Saneamento'!$P167)),'4º Saneamento'!E167," ")</f>
        <v xml:space="preserve"> </v>
      </c>
      <c r="F167" s="5" t="str">
        <f>IF(AND('4º Saneamento'!$O167&gt;30%,'4º Saneamento'!F167&gt;='4º Saneamento'!$P167,'4º Saneamento'!F167&lt;='4º Saneamento'!$Q167,COUNT('4º Saneamento'!$C167:$L167)&gt;3,OR('4º Saneamento'!$N167&lt;&gt;'3º Saneamento'!$N167,'4º Saneamento'!$O167&lt;&gt;'3º Saneamento'!$O167,'4º Saneamento'!$P167&lt;&gt;'3º Saneamento'!$P167)),'4º Saneamento'!F167," ")</f>
        <v xml:space="preserve"> </v>
      </c>
      <c r="G167" s="5" t="str">
        <f>IF(AND('4º Saneamento'!$O167&gt;30%,'4º Saneamento'!G167&gt;='4º Saneamento'!$P167,'4º Saneamento'!G167&lt;='4º Saneamento'!$Q167,COUNT('4º Saneamento'!$C167:$L167)&gt;3,OR('4º Saneamento'!$N167&lt;&gt;'3º Saneamento'!$N167,'4º Saneamento'!$O167&lt;&gt;'3º Saneamento'!$O167,'4º Saneamento'!$P167&lt;&gt;'3º Saneamento'!$P167)),'4º Saneamento'!G167," ")</f>
        <v xml:space="preserve"> </v>
      </c>
      <c r="H167" s="5" t="str">
        <f>IF(AND('4º Saneamento'!$O167&gt;30%,'4º Saneamento'!H167&gt;='4º Saneamento'!$P167,'4º Saneamento'!H167&lt;='4º Saneamento'!$Q167,COUNT('4º Saneamento'!$C167:$L167)&gt;3,OR('4º Saneamento'!$N167&lt;&gt;'3º Saneamento'!$N167,'4º Saneamento'!$O167&lt;&gt;'3º Saneamento'!$O167,'4º Saneamento'!$P167&lt;&gt;'3º Saneamento'!$P167)),'4º Saneamento'!H167," ")</f>
        <v xml:space="preserve"> </v>
      </c>
      <c r="I167" s="5" t="str">
        <f>IF(AND('4º Saneamento'!$O167&gt;30%,'4º Saneamento'!I167&gt;='4º Saneamento'!$P167,'4º Saneamento'!I167&lt;='4º Saneamento'!$Q167,COUNT('4º Saneamento'!$C167:$L167)&gt;3,OR('4º Saneamento'!$N167&lt;&gt;'3º Saneamento'!$N167,'4º Saneamento'!$O167&lt;&gt;'3º Saneamento'!$O167,'4º Saneamento'!$P167&lt;&gt;'3º Saneamento'!$P167)),'4º Saneamento'!I167," ")</f>
        <v xml:space="preserve"> </v>
      </c>
      <c r="J167" s="5" t="str">
        <f>IF(AND('4º Saneamento'!$O167&gt;30%,'4º Saneamento'!J167&gt;='4º Saneamento'!$P167,'4º Saneamento'!J167&lt;='4º Saneamento'!$Q167,COUNT('4º Saneamento'!$C167:$L167)&gt;3,OR('4º Saneamento'!$N167&lt;&gt;'3º Saneamento'!$N167,'4º Saneamento'!$O167&lt;&gt;'3º Saneamento'!$O167,'4º Saneamento'!$P167&lt;&gt;'3º Saneamento'!$P167)),'4º Saneamento'!J167," ")</f>
        <v xml:space="preserve"> </v>
      </c>
      <c r="K167" s="5" t="str">
        <f>IF(AND('4º Saneamento'!$O167&gt;30%,'4º Saneamento'!K167&gt;='4º Saneamento'!$P167,'4º Saneamento'!K167&lt;='4º Saneamento'!$Q167,COUNT('4º Saneamento'!$C167:$L167)&gt;3,OR('4º Saneamento'!$N167&lt;&gt;'3º Saneamento'!$N167,'4º Saneamento'!$O167&lt;&gt;'3º Saneamento'!$O167,'4º Saneamento'!$P167&lt;&gt;'3º Saneamento'!$P167)),'4º Saneamento'!K167," ")</f>
        <v xml:space="preserve"> </v>
      </c>
      <c r="L167" s="5" t="str">
        <f>IF(AND('4º Saneamento'!$O167&gt;30%,'4º Saneamento'!L167&gt;='4º Saneamento'!$P167,'4º Saneamento'!L167&lt;='4º Saneamento'!$Q167,COUNT('4º Saneamento'!$C167:$L167)&gt;3,OR('4º Saneamento'!$N167&lt;&gt;'3º Saneamento'!$N167,'4º Saneamento'!$O167&lt;&gt;'3º Saneamento'!$O167,'4º Saneamento'!$P167&lt;&gt;'3º Saneamento'!$P167)),'4º Saneamento'!L167," ")</f>
        <v xml:space="preserve"> </v>
      </c>
      <c r="M167" s="44" t="str">
        <f t="shared" si="15"/>
        <v/>
      </c>
      <c r="N167" s="7" t="str">
        <f t="shared" si="16"/>
        <v/>
      </c>
      <c r="O167" s="8" t="str">
        <f t="shared" si="17"/>
        <v/>
      </c>
      <c r="P167" s="6" t="str">
        <f t="shared" si="18"/>
        <v/>
      </c>
      <c r="Q167" s="5" t="str">
        <f t="shared" si="19"/>
        <v/>
      </c>
    </row>
    <row r="168" spans="1:17" ht="12.75" customHeight="1" x14ac:dyDescent="0.25">
      <c r="A168" s="3" t="str">
        <f>IF('Série original'!$A168&lt;&gt;"",'Série original'!$A168,"")</f>
        <v/>
      </c>
      <c r="B168" s="4" t="str">
        <f>IF('Série original'!$B168&lt;&gt;"",'Série original'!$B168,"")</f>
        <v/>
      </c>
      <c r="C168" s="5" t="str">
        <f>IF(AND('4º Saneamento'!$O168&gt;30%,'4º Saneamento'!C168&gt;='4º Saneamento'!$P168,'4º Saneamento'!C168&lt;='4º Saneamento'!$Q168,COUNT('4º Saneamento'!$C168:$L168)&gt;3,OR('4º Saneamento'!$N168&lt;&gt;'3º Saneamento'!$N168,'4º Saneamento'!$O168&lt;&gt;'3º Saneamento'!$O168,'4º Saneamento'!$P168&lt;&gt;'3º Saneamento'!$P168)),'4º Saneamento'!C168," ")</f>
        <v xml:space="preserve"> </v>
      </c>
      <c r="D168" s="5" t="str">
        <f>IF(AND('4º Saneamento'!$O168&gt;30%,'4º Saneamento'!D168&gt;='4º Saneamento'!$P168,'4º Saneamento'!D168&lt;='4º Saneamento'!$Q168,COUNT('4º Saneamento'!$C168:$L168)&gt;3,OR('4º Saneamento'!$N168&lt;&gt;'3º Saneamento'!$N168,'4º Saneamento'!$O168&lt;&gt;'3º Saneamento'!$O168,'4º Saneamento'!$P168&lt;&gt;'3º Saneamento'!$P168)),'4º Saneamento'!D168," ")</f>
        <v xml:space="preserve"> </v>
      </c>
      <c r="E168" s="5" t="str">
        <f>IF(AND('4º Saneamento'!$O168&gt;30%,'4º Saneamento'!E168&gt;='4º Saneamento'!$P168,'4º Saneamento'!E168&lt;='4º Saneamento'!$Q168,COUNT('4º Saneamento'!$C168:$L168)&gt;3,OR('4º Saneamento'!$N168&lt;&gt;'3º Saneamento'!$N168,'4º Saneamento'!$O168&lt;&gt;'3º Saneamento'!$O168,'4º Saneamento'!$P168&lt;&gt;'3º Saneamento'!$P168)),'4º Saneamento'!E168," ")</f>
        <v xml:space="preserve"> </v>
      </c>
      <c r="F168" s="5" t="str">
        <f>IF(AND('4º Saneamento'!$O168&gt;30%,'4º Saneamento'!F168&gt;='4º Saneamento'!$P168,'4º Saneamento'!F168&lt;='4º Saneamento'!$Q168,COUNT('4º Saneamento'!$C168:$L168)&gt;3,OR('4º Saneamento'!$N168&lt;&gt;'3º Saneamento'!$N168,'4º Saneamento'!$O168&lt;&gt;'3º Saneamento'!$O168,'4º Saneamento'!$P168&lt;&gt;'3º Saneamento'!$P168)),'4º Saneamento'!F168," ")</f>
        <v xml:space="preserve"> </v>
      </c>
      <c r="G168" s="5" t="str">
        <f>IF(AND('4º Saneamento'!$O168&gt;30%,'4º Saneamento'!G168&gt;='4º Saneamento'!$P168,'4º Saneamento'!G168&lt;='4º Saneamento'!$Q168,COUNT('4º Saneamento'!$C168:$L168)&gt;3,OR('4º Saneamento'!$N168&lt;&gt;'3º Saneamento'!$N168,'4º Saneamento'!$O168&lt;&gt;'3º Saneamento'!$O168,'4º Saneamento'!$P168&lt;&gt;'3º Saneamento'!$P168)),'4º Saneamento'!G168," ")</f>
        <v xml:space="preserve"> </v>
      </c>
      <c r="H168" s="5" t="str">
        <f>IF(AND('4º Saneamento'!$O168&gt;30%,'4º Saneamento'!H168&gt;='4º Saneamento'!$P168,'4º Saneamento'!H168&lt;='4º Saneamento'!$Q168,COUNT('4º Saneamento'!$C168:$L168)&gt;3,OR('4º Saneamento'!$N168&lt;&gt;'3º Saneamento'!$N168,'4º Saneamento'!$O168&lt;&gt;'3º Saneamento'!$O168,'4º Saneamento'!$P168&lt;&gt;'3º Saneamento'!$P168)),'4º Saneamento'!H168," ")</f>
        <v xml:space="preserve"> </v>
      </c>
      <c r="I168" s="5" t="str">
        <f>IF(AND('4º Saneamento'!$O168&gt;30%,'4º Saneamento'!I168&gt;='4º Saneamento'!$P168,'4º Saneamento'!I168&lt;='4º Saneamento'!$Q168,COUNT('4º Saneamento'!$C168:$L168)&gt;3,OR('4º Saneamento'!$N168&lt;&gt;'3º Saneamento'!$N168,'4º Saneamento'!$O168&lt;&gt;'3º Saneamento'!$O168,'4º Saneamento'!$P168&lt;&gt;'3º Saneamento'!$P168)),'4º Saneamento'!I168," ")</f>
        <v xml:space="preserve"> </v>
      </c>
      <c r="J168" s="5" t="str">
        <f>IF(AND('4º Saneamento'!$O168&gt;30%,'4º Saneamento'!J168&gt;='4º Saneamento'!$P168,'4º Saneamento'!J168&lt;='4º Saneamento'!$Q168,COUNT('4º Saneamento'!$C168:$L168)&gt;3,OR('4º Saneamento'!$N168&lt;&gt;'3º Saneamento'!$N168,'4º Saneamento'!$O168&lt;&gt;'3º Saneamento'!$O168,'4º Saneamento'!$P168&lt;&gt;'3º Saneamento'!$P168)),'4º Saneamento'!J168," ")</f>
        <v xml:space="preserve"> </v>
      </c>
      <c r="K168" s="5" t="str">
        <f>IF(AND('4º Saneamento'!$O168&gt;30%,'4º Saneamento'!K168&gt;='4º Saneamento'!$P168,'4º Saneamento'!K168&lt;='4º Saneamento'!$Q168,COUNT('4º Saneamento'!$C168:$L168)&gt;3,OR('4º Saneamento'!$N168&lt;&gt;'3º Saneamento'!$N168,'4º Saneamento'!$O168&lt;&gt;'3º Saneamento'!$O168,'4º Saneamento'!$P168&lt;&gt;'3º Saneamento'!$P168)),'4º Saneamento'!K168," ")</f>
        <v xml:space="preserve"> </v>
      </c>
      <c r="L168" s="5" t="str">
        <f>IF(AND('4º Saneamento'!$O168&gt;30%,'4º Saneamento'!L168&gt;='4º Saneamento'!$P168,'4º Saneamento'!L168&lt;='4º Saneamento'!$Q168,COUNT('4º Saneamento'!$C168:$L168)&gt;3,OR('4º Saneamento'!$N168&lt;&gt;'3º Saneamento'!$N168,'4º Saneamento'!$O168&lt;&gt;'3º Saneamento'!$O168,'4º Saneamento'!$P168&lt;&gt;'3º Saneamento'!$P168)),'4º Saneamento'!L168," ")</f>
        <v xml:space="preserve"> </v>
      </c>
      <c r="M168" s="44" t="str">
        <f t="shared" si="15"/>
        <v/>
      </c>
      <c r="N168" s="7" t="str">
        <f t="shared" si="16"/>
        <v/>
      </c>
      <c r="O168" s="8" t="str">
        <f t="shared" si="17"/>
        <v/>
      </c>
      <c r="P168" s="6" t="str">
        <f t="shared" si="18"/>
        <v/>
      </c>
      <c r="Q168" s="5" t="str">
        <f t="shared" si="19"/>
        <v/>
      </c>
    </row>
    <row r="169" spans="1:17" ht="12.75" customHeight="1" x14ac:dyDescent="0.25">
      <c r="A169" s="3" t="str">
        <f>IF('Série original'!$A169&lt;&gt;"",'Série original'!$A169,"")</f>
        <v/>
      </c>
      <c r="B169" s="4" t="str">
        <f>IF('Série original'!$B169&lt;&gt;"",'Série original'!$B169,"")</f>
        <v/>
      </c>
      <c r="C169" s="5" t="str">
        <f>IF(AND('4º Saneamento'!$O169&gt;30%,'4º Saneamento'!C169&gt;='4º Saneamento'!$P169,'4º Saneamento'!C169&lt;='4º Saneamento'!$Q169,COUNT('4º Saneamento'!$C169:$L169)&gt;3,OR('4º Saneamento'!$N169&lt;&gt;'3º Saneamento'!$N169,'4º Saneamento'!$O169&lt;&gt;'3º Saneamento'!$O169,'4º Saneamento'!$P169&lt;&gt;'3º Saneamento'!$P169)),'4º Saneamento'!C169," ")</f>
        <v xml:space="preserve"> </v>
      </c>
      <c r="D169" s="5" t="str">
        <f>IF(AND('4º Saneamento'!$O169&gt;30%,'4º Saneamento'!D169&gt;='4º Saneamento'!$P169,'4º Saneamento'!D169&lt;='4º Saneamento'!$Q169,COUNT('4º Saneamento'!$C169:$L169)&gt;3,OR('4º Saneamento'!$N169&lt;&gt;'3º Saneamento'!$N169,'4º Saneamento'!$O169&lt;&gt;'3º Saneamento'!$O169,'4º Saneamento'!$P169&lt;&gt;'3º Saneamento'!$P169)),'4º Saneamento'!D169," ")</f>
        <v xml:space="preserve"> </v>
      </c>
      <c r="E169" s="5" t="str">
        <f>IF(AND('4º Saneamento'!$O169&gt;30%,'4º Saneamento'!E169&gt;='4º Saneamento'!$P169,'4º Saneamento'!E169&lt;='4º Saneamento'!$Q169,COUNT('4º Saneamento'!$C169:$L169)&gt;3,OR('4º Saneamento'!$N169&lt;&gt;'3º Saneamento'!$N169,'4º Saneamento'!$O169&lt;&gt;'3º Saneamento'!$O169,'4º Saneamento'!$P169&lt;&gt;'3º Saneamento'!$P169)),'4º Saneamento'!E169," ")</f>
        <v xml:space="preserve"> </v>
      </c>
      <c r="F169" s="5" t="str">
        <f>IF(AND('4º Saneamento'!$O169&gt;30%,'4º Saneamento'!F169&gt;='4º Saneamento'!$P169,'4º Saneamento'!F169&lt;='4º Saneamento'!$Q169,COUNT('4º Saneamento'!$C169:$L169)&gt;3,OR('4º Saneamento'!$N169&lt;&gt;'3º Saneamento'!$N169,'4º Saneamento'!$O169&lt;&gt;'3º Saneamento'!$O169,'4º Saneamento'!$P169&lt;&gt;'3º Saneamento'!$P169)),'4º Saneamento'!F169," ")</f>
        <v xml:space="preserve"> </v>
      </c>
      <c r="G169" s="5" t="str">
        <f>IF(AND('4º Saneamento'!$O169&gt;30%,'4º Saneamento'!G169&gt;='4º Saneamento'!$P169,'4º Saneamento'!G169&lt;='4º Saneamento'!$Q169,COUNT('4º Saneamento'!$C169:$L169)&gt;3,OR('4º Saneamento'!$N169&lt;&gt;'3º Saneamento'!$N169,'4º Saneamento'!$O169&lt;&gt;'3º Saneamento'!$O169,'4º Saneamento'!$P169&lt;&gt;'3º Saneamento'!$P169)),'4º Saneamento'!G169," ")</f>
        <v xml:space="preserve"> </v>
      </c>
      <c r="H169" s="5" t="str">
        <f>IF(AND('4º Saneamento'!$O169&gt;30%,'4º Saneamento'!H169&gt;='4º Saneamento'!$P169,'4º Saneamento'!H169&lt;='4º Saneamento'!$Q169,COUNT('4º Saneamento'!$C169:$L169)&gt;3,OR('4º Saneamento'!$N169&lt;&gt;'3º Saneamento'!$N169,'4º Saneamento'!$O169&lt;&gt;'3º Saneamento'!$O169,'4º Saneamento'!$P169&lt;&gt;'3º Saneamento'!$P169)),'4º Saneamento'!H169," ")</f>
        <v xml:space="preserve"> </v>
      </c>
      <c r="I169" s="5" t="str">
        <f>IF(AND('4º Saneamento'!$O169&gt;30%,'4º Saneamento'!I169&gt;='4º Saneamento'!$P169,'4º Saneamento'!I169&lt;='4º Saneamento'!$Q169,COUNT('4º Saneamento'!$C169:$L169)&gt;3,OR('4º Saneamento'!$N169&lt;&gt;'3º Saneamento'!$N169,'4º Saneamento'!$O169&lt;&gt;'3º Saneamento'!$O169,'4º Saneamento'!$P169&lt;&gt;'3º Saneamento'!$P169)),'4º Saneamento'!I169," ")</f>
        <v xml:space="preserve"> </v>
      </c>
      <c r="J169" s="5" t="str">
        <f>IF(AND('4º Saneamento'!$O169&gt;30%,'4º Saneamento'!J169&gt;='4º Saneamento'!$P169,'4º Saneamento'!J169&lt;='4º Saneamento'!$Q169,COUNT('4º Saneamento'!$C169:$L169)&gt;3,OR('4º Saneamento'!$N169&lt;&gt;'3º Saneamento'!$N169,'4º Saneamento'!$O169&lt;&gt;'3º Saneamento'!$O169,'4º Saneamento'!$P169&lt;&gt;'3º Saneamento'!$P169)),'4º Saneamento'!J169," ")</f>
        <v xml:space="preserve"> </v>
      </c>
      <c r="K169" s="5" t="str">
        <f>IF(AND('4º Saneamento'!$O169&gt;30%,'4º Saneamento'!K169&gt;='4º Saneamento'!$P169,'4º Saneamento'!K169&lt;='4º Saneamento'!$Q169,COUNT('4º Saneamento'!$C169:$L169)&gt;3,OR('4º Saneamento'!$N169&lt;&gt;'3º Saneamento'!$N169,'4º Saneamento'!$O169&lt;&gt;'3º Saneamento'!$O169,'4º Saneamento'!$P169&lt;&gt;'3º Saneamento'!$P169)),'4º Saneamento'!K169," ")</f>
        <v xml:space="preserve"> </v>
      </c>
      <c r="L169" s="5" t="str">
        <f>IF(AND('4º Saneamento'!$O169&gt;30%,'4º Saneamento'!L169&gt;='4º Saneamento'!$P169,'4º Saneamento'!L169&lt;='4º Saneamento'!$Q169,COUNT('4º Saneamento'!$C169:$L169)&gt;3,OR('4º Saneamento'!$N169&lt;&gt;'3º Saneamento'!$N169,'4º Saneamento'!$O169&lt;&gt;'3º Saneamento'!$O169,'4º Saneamento'!$P169&lt;&gt;'3º Saneamento'!$P169)),'4º Saneamento'!L169," ")</f>
        <v xml:space="preserve"> </v>
      </c>
      <c r="M169" s="44" t="str">
        <f t="shared" si="15"/>
        <v/>
      </c>
      <c r="N169" s="7" t="str">
        <f t="shared" si="16"/>
        <v/>
      </c>
      <c r="O169" s="8" t="str">
        <f t="shared" si="17"/>
        <v/>
      </c>
      <c r="P169" s="6" t="str">
        <f t="shared" si="18"/>
        <v/>
      </c>
      <c r="Q169" s="5" t="str">
        <f t="shared" si="19"/>
        <v/>
      </c>
    </row>
    <row r="170" spans="1:17" ht="12.75" customHeight="1" x14ac:dyDescent="0.25">
      <c r="A170" s="3" t="str">
        <f>IF('Série original'!$A170&lt;&gt;"",'Série original'!$A170,"")</f>
        <v/>
      </c>
      <c r="B170" s="4" t="str">
        <f>IF('Série original'!$B170&lt;&gt;"",'Série original'!$B170,"")</f>
        <v/>
      </c>
      <c r="C170" s="5" t="str">
        <f>IF(AND('4º Saneamento'!$O170&gt;30%,'4º Saneamento'!C170&gt;='4º Saneamento'!$P170,'4º Saneamento'!C170&lt;='4º Saneamento'!$Q170,COUNT('4º Saneamento'!$C170:$L170)&gt;3,OR('4º Saneamento'!$N170&lt;&gt;'3º Saneamento'!$N170,'4º Saneamento'!$O170&lt;&gt;'3º Saneamento'!$O170,'4º Saneamento'!$P170&lt;&gt;'3º Saneamento'!$P170)),'4º Saneamento'!C170," ")</f>
        <v xml:space="preserve"> </v>
      </c>
      <c r="D170" s="5" t="str">
        <f>IF(AND('4º Saneamento'!$O170&gt;30%,'4º Saneamento'!D170&gt;='4º Saneamento'!$P170,'4º Saneamento'!D170&lt;='4º Saneamento'!$Q170,COUNT('4º Saneamento'!$C170:$L170)&gt;3,OR('4º Saneamento'!$N170&lt;&gt;'3º Saneamento'!$N170,'4º Saneamento'!$O170&lt;&gt;'3º Saneamento'!$O170,'4º Saneamento'!$P170&lt;&gt;'3º Saneamento'!$P170)),'4º Saneamento'!D170," ")</f>
        <v xml:space="preserve"> </v>
      </c>
      <c r="E170" s="5" t="str">
        <f>IF(AND('4º Saneamento'!$O170&gt;30%,'4º Saneamento'!E170&gt;='4º Saneamento'!$P170,'4º Saneamento'!E170&lt;='4º Saneamento'!$Q170,COUNT('4º Saneamento'!$C170:$L170)&gt;3,OR('4º Saneamento'!$N170&lt;&gt;'3º Saneamento'!$N170,'4º Saneamento'!$O170&lt;&gt;'3º Saneamento'!$O170,'4º Saneamento'!$P170&lt;&gt;'3º Saneamento'!$P170)),'4º Saneamento'!E170," ")</f>
        <v xml:space="preserve"> </v>
      </c>
      <c r="F170" s="5" t="str">
        <f>IF(AND('4º Saneamento'!$O170&gt;30%,'4º Saneamento'!F170&gt;='4º Saneamento'!$P170,'4º Saneamento'!F170&lt;='4º Saneamento'!$Q170,COUNT('4º Saneamento'!$C170:$L170)&gt;3,OR('4º Saneamento'!$N170&lt;&gt;'3º Saneamento'!$N170,'4º Saneamento'!$O170&lt;&gt;'3º Saneamento'!$O170,'4º Saneamento'!$P170&lt;&gt;'3º Saneamento'!$P170)),'4º Saneamento'!F170," ")</f>
        <v xml:space="preserve"> </v>
      </c>
      <c r="G170" s="5" t="str">
        <f>IF(AND('4º Saneamento'!$O170&gt;30%,'4º Saneamento'!G170&gt;='4º Saneamento'!$P170,'4º Saneamento'!G170&lt;='4º Saneamento'!$Q170,COUNT('4º Saneamento'!$C170:$L170)&gt;3,OR('4º Saneamento'!$N170&lt;&gt;'3º Saneamento'!$N170,'4º Saneamento'!$O170&lt;&gt;'3º Saneamento'!$O170,'4º Saneamento'!$P170&lt;&gt;'3º Saneamento'!$P170)),'4º Saneamento'!G170," ")</f>
        <v xml:space="preserve"> </v>
      </c>
      <c r="H170" s="5" t="str">
        <f>IF(AND('4º Saneamento'!$O170&gt;30%,'4º Saneamento'!H170&gt;='4º Saneamento'!$P170,'4º Saneamento'!H170&lt;='4º Saneamento'!$Q170,COUNT('4º Saneamento'!$C170:$L170)&gt;3,OR('4º Saneamento'!$N170&lt;&gt;'3º Saneamento'!$N170,'4º Saneamento'!$O170&lt;&gt;'3º Saneamento'!$O170,'4º Saneamento'!$P170&lt;&gt;'3º Saneamento'!$P170)),'4º Saneamento'!H170," ")</f>
        <v xml:space="preserve"> </v>
      </c>
      <c r="I170" s="5" t="str">
        <f>IF(AND('4º Saneamento'!$O170&gt;30%,'4º Saneamento'!I170&gt;='4º Saneamento'!$P170,'4º Saneamento'!I170&lt;='4º Saneamento'!$Q170,COUNT('4º Saneamento'!$C170:$L170)&gt;3,OR('4º Saneamento'!$N170&lt;&gt;'3º Saneamento'!$N170,'4º Saneamento'!$O170&lt;&gt;'3º Saneamento'!$O170,'4º Saneamento'!$P170&lt;&gt;'3º Saneamento'!$P170)),'4º Saneamento'!I170," ")</f>
        <v xml:space="preserve"> </v>
      </c>
      <c r="J170" s="5" t="str">
        <f>IF(AND('4º Saneamento'!$O170&gt;30%,'4º Saneamento'!J170&gt;='4º Saneamento'!$P170,'4º Saneamento'!J170&lt;='4º Saneamento'!$Q170,COUNT('4º Saneamento'!$C170:$L170)&gt;3,OR('4º Saneamento'!$N170&lt;&gt;'3º Saneamento'!$N170,'4º Saneamento'!$O170&lt;&gt;'3º Saneamento'!$O170,'4º Saneamento'!$P170&lt;&gt;'3º Saneamento'!$P170)),'4º Saneamento'!J170," ")</f>
        <v xml:space="preserve"> </v>
      </c>
      <c r="K170" s="5" t="str">
        <f>IF(AND('4º Saneamento'!$O170&gt;30%,'4º Saneamento'!K170&gt;='4º Saneamento'!$P170,'4º Saneamento'!K170&lt;='4º Saneamento'!$Q170,COUNT('4º Saneamento'!$C170:$L170)&gt;3,OR('4º Saneamento'!$N170&lt;&gt;'3º Saneamento'!$N170,'4º Saneamento'!$O170&lt;&gt;'3º Saneamento'!$O170,'4º Saneamento'!$P170&lt;&gt;'3º Saneamento'!$P170)),'4º Saneamento'!K170," ")</f>
        <v xml:space="preserve"> </v>
      </c>
      <c r="L170" s="5" t="str">
        <f>IF(AND('4º Saneamento'!$O170&gt;30%,'4º Saneamento'!L170&gt;='4º Saneamento'!$P170,'4º Saneamento'!L170&lt;='4º Saneamento'!$Q170,COUNT('4º Saneamento'!$C170:$L170)&gt;3,OR('4º Saneamento'!$N170&lt;&gt;'3º Saneamento'!$N170,'4º Saneamento'!$O170&lt;&gt;'3º Saneamento'!$O170,'4º Saneamento'!$P170&lt;&gt;'3º Saneamento'!$P170)),'4º Saneamento'!L170," ")</f>
        <v xml:space="preserve"> </v>
      </c>
      <c r="M170" s="44" t="str">
        <f t="shared" si="15"/>
        <v/>
      </c>
      <c r="N170" s="7" t="str">
        <f t="shared" si="16"/>
        <v/>
      </c>
      <c r="O170" s="8" t="str">
        <f t="shared" si="17"/>
        <v/>
      </c>
      <c r="P170" s="6" t="str">
        <f t="shared" si="18"/>
        <v/>
      </c>
      <c r="Q170" s="5" t="str">
        <f t="shared" si="19"/>
        <v/>
      </c>
    </row>
    <row r="171" spans="1:17" ht="12.75" customHeight="1" x14ac:dyDescent="0.25">
      <c r="A171" s="3" t="str">
        <f>IF('Série original'!$A171&lt;&gt;"",'Série original'!$A171,"")</f>
        <v/>
      </c>
      <c r="B171" s="4" t="str">
        <f>IF('Série original'!$B171&lt;&gt;"",'Série original'!$B171,"")</f>
        <v/>
      </c>
      <c r="C171" s="5" t="str">
        <f>IF(AND('4º Saneamento'!$O171&gt;30%,'4º Saneamento'!C171&gt;='4º Saneamento'!$P171,'4º Saneamento'!C171&lt;='4º Saneamento'!$Q171,COUNT('4º Saneamento'!$C171:$L171)&gt;3,OR('4º Saneamento'!$N171&lt;&gt;'3º Saneamento'!$N171,'4º Saneamento'!$O171&lt;&gt;'3º Saneamento'!$O171,'4º Saneamento'!$P171&lt;&gt;'3º Saneamento'!$P171)),'4º Saneamento'!C171," ")</f>
        <v xml:space="preserve"> </v>
      </c>
      <c r="D171" s="5" t="str">
        <f>IF(AND('4º Saneamento'!$O171&gt;30%,'4º Saneamento'!D171&gt;='4º Saneamento'!$P171,'4º Saneamento'!D171&lt;='4º Saneamento'!$Q171,COUNT('4º Saneamento'!$C171:$L171)&gt;3,OR('4º Saneamento'!$N171&lt;&gt;'3º Saneamento'!$N171,'4º Saneamento'!$O171&lt;&gt;'3º Saneamento'!$O171,'4º Saneamento'!$P171&lt;&gt;'3º Saneamento'!$P171)),'4º Saneamento'!D171," ")</f>
        <v xml:space="preserve"> </v>
      </c>
      <c r="E171" s="5" t="str">
        <f>IF(AND('4º Saneamento'!$O171&gt;30%,'4º Saneamento'!E171&gt;='4º Saneamento'!$P171,'4º Saneamento'!E171&lt;='4º Saneamento'!$Q171,COUNT('4º Saneamento'!$C171:$L171)&gt;3,OR('4º Saneamento'!$N171&lt;&gt;'3º Saneamento'!$N171,'4º Saneamento'!$O171&lt;&gt;'3º Saneamento'!$O171,'4º Saneamento'!$P171&lt;&gt;'3º Saneamento'!$P171)),'4º Saneamento'!E171," ")</f>
        <v xml:space="preserve"> </v>
      </c>
      <c r="F171" s="5" t="str">
        <f>IF(AND('4º Saneamento'!$O171&gt;30%,'4º Saneamento'!F171&gt;='4º Saneamento'!$P171,'4º Saneamento'!F171&lt;='4º Saneamento'!$Q171,COUNT('4º Saneamento'!$C171:$L171)&gt;3,OR('4º Saneamento'!$N171&lt;&gt;'3º Saneamento'!$N171,'4º Saneamento'!$O171&lt;&gt;'3º Saneamento'!$O171,'4º Saneamento'!$P171&lt;&gt;'3º Saneamento'!$P171)),'4º Saneamento'!F171," ")</f>
        <v xml:space="preserve"> </v>
      </c>
      <c r="G171" s="5" t="str">
        <f>IF(AND('4º Saneamento'!$O171&gt;30%,'4º Saneamento'!G171&gt;='4º Saneamento'!$P171,'4º Saneamento'!G171&lt;='4º Saneamento'!$Q171,COUNT('4º Saneamento'!$C171:$L171)&gt;3,OR('4º Saneamento'!$N171&lt;&gt;'3º Saneamento'!$N171,'4º Saneamento'!$O171&lt;&gt;'3º Saneamento'!$O171,'4º Saneamento'!$P171&lt;&gt;'3º Saneamento'!$P171)),'4º Saneamento'!G171," ")</f>
        <v xml:space="preserve"> </v>
      </c>
      <c r="H171" s="5" t="str">
        <f>IF(AND('4º Saneamento'!$O171&gt;30%,'4º Saneamento'!H171&gt;='4º Saneamento'!$P171,'4º Saneamento'!H171&lt;='4º Saneamento'!$Q171,COUNT('4º Saneamento'!$C171:$L171)&gt;3,OR('4º Saneamento'!$N171&lt;&gt;'3º Saneamento'!$N171,'4º Saneamento'!$O171&lt;&gt;'3º Saneamento'!$O171,'4º Saneamento'!$P171&lt;&gt;'3º Saneamento'!$P171)),'4º Saneamento'!H171," ")</f>
        <v xml:space="preserve"> </v>
      </c>
      <c r="I171" s="5" t="str">
        <f>IF(AND('4º Saneamento'!$O171&gt;30%,'4º Saneamento'!I171&gt;='4º Saneamento'!$P171,'4º Saneamento'!I171&lt;='4º Saneamento'!$Q171,COUNT('4º Saneamento'!$C171:$L171)&gt;3,OR('4º Saneamento'!$N171&lt;&gt;'3º Saneamento'!$N171,'4º Saneamento'!$O171&lt;&gt;'3º Saneamento'!$O171,'4º Saneamento'!$P171&lt;&gt;'3º Saneamento'!$P171)),'4º Saneamento'!I171," ")</f>
        <v xml:space="preserve"> </v>
      </c>
      <c r="J171" s="5" t="str">
        <f>IF(AND('4º Saneamento'!$O171&gt;30%,'4º Saneamento'!J171&gt;='4º Saneamento'!$P171,'4º Saneamento'!J171&lt;='4º Saneamento'!$Q171,COUNT('4º Saneamento'!$C171:$L171)&gt;3,OR('4º Saneamento'!$N171&lt;&gt;'3º Saneamento'!$N171,'4º Saneamento'!$O171&lt;&gt;'3º Saneamento'!$O171,'4º Saneamento'!$P171&lt;&gt;'3º Saneamento'!$P171)),'4º Saneamento'!J171," ")</f>
        <v xml:space="preserve"> </v>
      </c>
      <c r="K171" s="5" t="str">
        <f>IF(AND('4º Saneamento'!$O171&gt;30%,'4º Saneamento'!K171&gt;='4º Saneamento'!$P171,'4º Saneamento'!K171&lt;='4º Saneamento'!$Q171,COUNT('4º Saneamento'!$C171:$L171)&gt;3,OR('4º Saneamento'!$N171&lt;&gt;'3º Saneamento'!$N171,'4º Saneamento'!$O171&lt;&gt;'3º Saneamento'!$O171,'4º Saneamento'!$P171&lt;&gt;'3º Saneamento'!$P171)),'4º Saneamento'!K171," ")</f>
        <v xml:space="preserve"> </v>
      </c>
      <c r="L171" s="5" t="str">
        <f>IF(AND('4º Saneamento'!$O171&gt;30%,'4º Saneamento'!L171&gt;='4º Saneamento'!$P171,'4º Saneamento'!L171&lt;='4º Saneamento'!$Q171,COUNT('4º Saneamento'!$C171:$L171)&gt;3,OR('4º Saneamento'!$N171&lt;&gt;'3º Saneamento'!$N171,'4º Saneamento'!$O171&lt;&gt;'3º Saneamento'!$O171,'4º Saneamento'!$P171&lt;&gt;'3º Saneamento'!$P171)),'4º Saneamento'!L171," ")</f>
        <v xml:space="preserve"> </v>
      </c>
      <c r="M171" s="44" t="str">
        <f t="shared" si="15"/>
        <v/>
      </c>
      <c r="N171" s="7" t="str">
        <f t="shared" si="16"/>
        <v/>
      </c>
      <c r="O171" s="8" t="str">
        <f t="shared" si="17"/>
        <v/>
      </c>
      <c r="P171" s="6" t="str">
        <f t="shared" si="18"/>
        <v/>
      </c>
      <c r="Q171" s="5" t="str">
        <f t="shared" si="19"/>
        <v/>
      </c>
    </row>
    <row r="172" spans="1:17" ht="12.75" customHeight="1" x14ac:dyDescent="0.25">
      <c r="A172" s="3" t="str">
        <f>IF('Série original'!$A172&lt;&gt;"",'Série original'!$A172,"")</f>
        <v/>
      </c>
      <c r="B172" s="4" t="str">
        <f>IF('Série original'!$B172&lt;&gt;"",'Série original'!$B172,"")</f>
        <v/>
      </c>
      <c r="C172" s="5" t="str">
        <f>IF(AND('4º Saneamento'!$O172&gt;30%,'4º Saneamento'!C172&gt;='4º Saneamento'!$P172,'4º Saneamento'!C172&lt;='4º Saneamento'!$Q172,COUNT('4º Saneamento'!$C172:$L172)&gt;3,OR('4º Saneamento'!$N172&lt;&gt;'3º Saneamento'!$N172,'4º Saneamento'!$O172&lt;&gt;'3º Saneamento'!$O172,'4º Saneamento'!$P172&lt;&gt;'3º Saneamento'!$P172)),'4º Saneamento'!C172," ")</f>
        <v xml:space="preserve"> </v>
      </c>
      <c r="D172" s="5" t="str">
        <f>IF(AND('4º Saneamento'!$O172&gt;30%,'4º Saneamento'!D172&gt;='4º Saneamento'!$P172,'4º Saneamento'!D172&lt;='4º Saneamento'!$Q172,COUNT('4º Saneamento'!$C172:$L172)&gt;3,OR('4º Saneamento'!$N172&lt;&gt;'3º Saneamento'!$N172,'4º Saneamento'!$O172&lt;&gt;'3º Saneamento'!$O172,'4º Saneamento'!$P172&lt;&gt;'3º Saneamento'!$P172)),'4º Saneamento'!D172," ")</f>
        <v xml:space="preserve"> </v>
      </c>
      <c r="E172" s="5" t="str">
        <f>IF(AND('4º Saneamento'!$O172&gt;30%,'4º Saneamento'!E172&gt;='4º Saneamento'!$P172,'4º Saneamento'!E172&lt;='4º Saneamento'!$Q172,COUNT('4º Saneamento'!$C172:$L172)&gt;3,OR('4º Saneamento'!$N172&lt;&gt;'3º Saneamento'!$N172,'4º Saneamento'!$O172&lt;&gt;'3º Saneamento'!$O172,'4º Saneamento'!$P172&lt;&gt;'3º Saneamento'!$P172)),'4º Saneamento'!E172," ")</f>
        <v xml:space="preserve"> </v>
      </c>
      <c r="F172" s="5" t="str">
        <f>IF(AND('4º Saneamento'!$O172&gt;30%,'4º Saneamento'!F172&gt;='4º Saneamento'!$P172,'4º Saneamento'!F172&lt;='4º Saneamento'!$Q172,COUNT('4º Saneamento'!$C172:$L172)&gt;3,OR('4º Saneamento'!$N172&lt;&gt;'3º Saneamento'!$N172,'4º Saneamento'!$O172&lt;&gt;'3º Saneamento'!$O172,'4º Saneamento'!$P172&lt;&gt;'3º Saneamento'!$P172)),'4º Saneamento'!F172," ")</f>
        <v xml:space="preserve"> </v>
      </c>
      <c r="G172" s="5" t="str">
        <f>IF(AND('4º Saneamento'!$O172&gt;30%,'4º Saneamento'!G172&gt;='4º Saneamento'!$P172,'4º Saneamento'!G172&lt;='4º Saneamento'!$Q172,COUNT('4º Saneamento'!$C172:$L172)&gt;3,OR('4º Saneamento'!$N172&lt;&gt;'3º Saneamento'!$N172,'4º Saneamento'!$O172&lt;&gt;'3º Saneamento'!$O172,'4º Saneamento'!$P172&lt;&gt;'3º Saneamento'!$P172)),'4º Saneamento'!G172," ")</f>
        <v xml:space="preserve"> </v>
      </c>
      <c r="H172" s="5" t="str">
        <f>IF(AND('4º Saneamento'!$O172&gt;30%,'4º Saneamento'!H172&gt;='4º Saneamento'!$P172,'4º Saneamento'!H172&lt;='4º Saneamento'!$Q172,COUNT('4º Saneamento'!$C172:$L172)&gt;3,OR('4º Saneamento'!$N172&lt;&gt;'3º Saneamento'!$N172,'4º Saneamento'!$O172&lt;&gt;'3º Saneamento'!$O172,'4º Saneamento'!$P172&lt;&gt;'3º Saneamento'!$P172)),'4º Saneamento'!H172," ")</f>
        <v xml:space="preserve"> </v>
      </c>
      <c r="I172" s="5" t="str">
        <f>IF(AND('4º Saneamento'!$O172&gt;30%,'4º Saneamento'!I172&gt;='4º Saneamento'!$P172,'4º Saneamento'!I172&lt;='4º Saneamento'!$Q172,COUNT('4º Saneamento'!$C172:$L172)&gt;3,OR('4º Saneamento'!$N172&lt;&gt;'3º Saneamento'!$N172,'4º Saneamento'!$O172&lt;&gt;'3º Saneamento'!$O172,'4º Saneamento'!$P172&lt;&gt;'3º Saneamento'!$P172)),'4º Saneamento'!I172," ")</f>
        <v xml:space="preserve"> </v>
      </c>
      <c r="J172" s="5" t="str">
        <f>IF(AND('4º Saneamento'!$O172&gt;30%,'4º Saneamento'!J172&gt;='4º Saneamento'!$P172,'4º Saneamento'!J172&lt;='4º Saneamento'!$Q172,COUNT('4º Saneamento'!$C172:$L172)&gt;3,OR('4º Saneamento'!$N172&lt;&gt;'3º Saneamento'!$N172,'4º Saneamento'!$O172&lt;&gt;'3º Saneamento'!$O172,'4º Saneamento'!$P172&lt;&gt;'3º Saneamento'!$P172)),'4º Saneamento'!J172," ")</f>
        <v xml:space="preserve"> </v>
      </c>
      <c r="K172" s="5" t="str">
        <f>IF(AND('4º Saneamento'!$O172&gt;30%,'4º Saneamento'!K172&gt;='4º Saneamento'!$P172,'4º Saneamento'!K172&lt;='4º Saneamento'!$Q172,COUNT('4º Saneamento'!$C172:$L172)&gt;3,OR('4º Saneamento'!$N172&lt;&gt;'3º Saneamento'!$N172,'4º Saneamento'!$O172&lt;&gt;'3º Saneamento'!$O172,'4º Saneamento'!$P172&lt;&gt;'3º Saneamento'!$P172)),'4º Saneamento'!K172," ")</f>
        <v xml:space="preserve"> </v>
      </c>
      <c r="L172" s="5" t="str">
        <f>IF(AND('4º Saneamento'!$O172&gt;30%,'4º Saneamento'!L172&gt;='4º Saneamento'!$P172,'4º Saneamento'!L172&lt;='4º Saneamento'!$Q172,COUNT('4º Saneamento'!$C172:$L172)&gt;3,OR('4º Saneamento'!$N172&lt;&gt;'3º Saneamento'!$N172,'4º Saneamento'!$O172&lt;&gt;'3º Saneamento'!$O172,'4º Saneamento'!$P172&lt;&gt;'3º Saneamento'!$P172)),'4º Saneamento'!L172," ")</f>
        <v xml:space="preserve"> </v>
      </c>
      <c r="M172" s="44" t="str">
        <f t="shared" si="15"/>
        <v/>
      </c>
      <c r="N172" s="7" t="str">
        <f t="shared" si="16"/>
        <v/>
      </c>
      <c r="O172" s="8" t="str">
        <f t="shared" si="17"/>
        <v/>
      </c>
      <c r="P172" s="6" t="str">
        <f t="shared" si="18"/>
        <v/>
      </c>
      <c r="Q172" s="5" t="str">
        <f t="shared" si="19"/>
        <v/>
      </c>
    </row>
    <row r="173" spans="1:17" ht="12.75" customHeight="1" x14ac:dyDescent="0.25">
      <c r="A173" s="3" t="str">
        <f>IF('Série original'!$A173&lt;&gt;"",'Série original'!$A173,"")</f>
        <v/>
      </c>
      <c r="B173" s="4" t="str">
        <f>IF('Série original'!$B173&lt;&gt;"",'Série original'!$B173,"")</f>
        <v/>
      </c>
      <c r="C173" s="5" t="str">
        <f>IF(AND('4º Saneamento'!$O173&gt;30%,'4º Saneamento'!C173&gt;='4º Saneamento'!$P173,'4º Saneamento'!C173&lt;='4º Saneamento'!$Q173,COUNT('4º Saneamento'!$C173:$L173)&gt;3,OR('4º Saneamento'!$N173&lt;&gt;'3º Saneamento'!$N173,'4º Saneamento'!$O173&lt;&gt;'3º Saneamento'!$O173,'4º Saneamento'!$P173&lt;&gt;'3º Saneamento'!$P173)),'4º Saneamento'!C173," ")</f>
        <v xml:space="preserve"> </v>
      </c>
      <c r="D173" s="5" t="str">
        <f>IF(AND('4º Saneamento'!$O173&gt;30%,'4º Saneamento'!D173&gt;='4º Saneamento'!$P173,'4º Saneamento'!D173&lt;='4º Saneamento'!$Q173,COUNT('4º Saneamento'!$C173:$L173)&gt;3,OR('4º Saneamento'!$N173&lt;&gt;'3º Saneamento'!$N173,'4º Saneamento'!$O173&lt;&gt;'3º Saneamento'!$O173,'4º Saneamento'!$P173&lt;&gt;'3º Saneamento'!$P173)),'4º Saneamento'!D173," ")</f>
        <v xml:space="preserve"> </v>
      </c>
      <c r="E173" s="5" t="str">
        <f>IF(AND('4º Saneamento'!$O173&gt;30%,'4º Saneamento'!E173&gt;='4º Saneamento'!$P173,'4º Saneamento'!E173&lt;='4º Saneamento'!$Q173,COUNT('4º Saneamento'!$C173:$L173)&gt;3,OR('4º Saneamento'!$N173&lt;&gt;'3º Saneamento'!$N173,'4º Saneamento'!$O173&lt;&gt;'3º Saneamento'!$O173,'4º Saneamento'!$P173&lt;&gt;'3º Saneamento'!$P173)),'4º Saneamento'!E173," ")</f>
        <v xml:space="preserve"> </v>
      </c>
      <c r="F173" s="5" t="str">
        <f>IF(AND('4º Saneamento'!$O173&gt;30%,'4º Saneamento'!F173&gt;='4º Saneamento'!$P173,'4º Saneamento'!F173&lt;='4º Saneamento'!$Q173,COUNT('4º Saneamento'!$C173:$L173)&gt;3,OR('4º Saneamento'!$N173&lt;&gt;'3º Saneamento'!$N173,'4º Saneamento'!$O173&lt;&gt;'3º Saneamento'!$O173,'4º Saneamento'!$P173&lt;&gt;'3º Saneamento'!$P173)),'4º Saneamento'!F173," ")</f>
        <v xml:space="preserve"> </v>
      </c>
      <c r="G173" s="5" t="str">
        <f>IF(AND('4º Saneamento'!$O173&gt;30%,'4º Saneamento'!G173&gt;='4º Saneamento'!$P173,'4º Saneamento'!G173&lt;='4º Saneamento'!$Q173,COUNT('4º Saneamento'!$C173:$L173)&gt;3,OR('4º Saneamento'!$N173&lt;&gt;'3º Saneamento'!$N173,'4º Saneamento'!$O173&lt;&gt;'3º Saneamento'!$O173,'4º Saneamento'!$P173&lt;&gt;'3º Saneamento'!$P173)),'4º Saneamento'!G173," ")</f>
        <v xml:space="preserve"> </v>
      </c>
      <c r="H173" s="5" t="str">
        <f>IF(AND('4º Saneamento'!$O173&gt;30%,'4º Saneamento'!H173&gt;='4º Saneamento'!$P173,'4º Saneamento'!H173&lt;='4º Saneamento'!$Q173,COUNT('4º Saneamento'!$C173:$L173)&gt;3,OR('4º Saneamento'!$N173&lt;&gt;'3º Saneamento'!$N173,'4º Saneamento'!$O173&lt;&gt;'3º Saneamento'!$O173,'4º Saneamento'!$P173&lt;&gt;'3º Saneamento'!$P173)),'4º Saneamento'!H173," ")</f>
        <v xml:space="preserve"> </v>
      </c>
      <c r="I173" s="5" t="str">
        <f>IF(AND('4º Saneamento'!$O173&gt;30%,'4º Saneamento'!I173&gt;='4º Saneamento'!$P173,'4º Saneamento'!I173&lt;='4º Saneamento'!$Q173,COUNT('4º Saneamento'!$C173:$L173)&gt;3,OR('4º Saneamento'!$N173&lt;&gt;'3º Saneamento'!$N173,'4º Saneamento'!$O173&lt;&gt;'3º Saneamento'!$O173,'4º Saneamento'!$P173&lt;&gt;'3º Saneamento'!$P173)),'4º Saneamento'!I173," ")</f>
        <v xml:space="preserve"> </v>
      </c>
      <c r="J173" s="5" t="str">
        <f>IF(AND('4º Saneamento'!$O173&gt;30%,'4º Saneamento'!J173&gt;='4º Saneamento'!$P173,'4º Saneamento'!J173&lt;='4º Saneamento'!$Q173,COUNT('4º Saneamento'!$C173:$L173)&gt;3,OR('4º Saneamento'!$N173&lt;&gt;'3º Saneamento'!$N173,'4º Saneamento'!$O173&lt;&gt;'3º Saneamento'!$O173,'4º Saneamento'!$P173&lt;&gt;'3º Saneamento'!$P173)),'4º Saneamento'!J173," ")</f>
        <v xml:space="preserve"> </v>
      </c>
      <c r="K173" s="5" t="str">
        <f>IF(AND('4º Saneamento'!$O173&gt;30%,'4º Saneamento'!K173&gt;='4º Saneamento'!$P173,'4º Saneamento'!K173&lt;='4º Saneamento'!$Q173,COUNT('4º Saneamento'!$C173:$L173)&gt;3,OR('4º Saneamento'!$N173&lt;&gt;'3º Saneamento'!$N173,'4º Saneamento'!$O173&lt;&gt;'3º Saneamento'!$O173,'4º Saneamento'!$P173&lt;&gt;'3º Saneamento'!$P173)),'4º Saneamento'!K173," ")</f>
        <v xml:space="preserve"> </v>
      </c>
      <c r="L173" s="5" t="str">
        <f>IF(AND('4º Saneamento'!$O173&gt;30%,'4º Saneamento'!L173&gt;='4º Saneamento'!$P173,'4º Saneamento'!L173&lt;='4º Saneamento'!$Q173,COUNT('4º Saneamento'!$C173:$L173)&gt;3,OR('4º Saneamento'!$N173&lt;&gt;'3º Saneamento'!$N173,'4º Saneamento'!$O173&lt;&gt;'3º Saneamento'!$O173,'4º Saneamento'!$P173&lt;&gt;'3º Saneamento'!$P173)),'4º Saneamento'!L173," ")</f>
        <v xml:space="preserve"> </v>
      </c>
      <c r="M173" s="44" t="str">
        <f t="shared" si="15"/>
        <v/>
      </c>
      <c r="N173" s="7" t="str">
        <f t="shared" si="16"/>
        <v/>
      </c>
      <c r="O173" s="8" t="str">
        <f t="shared" si="17"/>
        <v/>
      </c>
      <c r="P173" s="6" t="str">
        <f t="shared" si="18"/>
        <v/>
      </c>
      <c r="Q173" s="5" t="str">
        <f t="shared" si="19"/>
        <v/>
      </c>
    </row>
    <row r="174" spans="1:17" ht="12.75" customHeight="1" x14ac:dyDescent="0.25">
      <c r="A174" s="3" t="str">
        <f>IF('Série original'!$A174&lt;&gt;"",'Série original'!$A174,"")</f>
        <v/>
      </c>
      <c r="B174" s="4" t="str">
        <f>IF('Série original'!$B174&lt;&gt;"",'Série original'!$B174,"")</f>
        <v/>
      </c>
      <c r="C174" s="5" t="str">
        <f>IF(AND('4º Saneamento'!$O174&gt;30%,'4º Saneamento'!C174&gt;='4º Saneamento'!$P174,'4º Saneamento'!C174&lt;='4º Saneamento'!$Q174,COUNT('4º Saneamento'!$C174:$L174)&gt;3,OR('4º Saneamento'!$N174&lt;&gt;'3º Saneamento'!$N174,'4º Saneamento'!$O174&lt;&gt;'3º Saneamento'!$O174,'4º Saneamento'!$P174&lt;&gt;'3º Saneamento'!$P174)),'4º Saneamento'!C174," ")</f>
        <v xml:space="preserve"> </v>
      </c>
      <c r="D174" s="5" t="str">
        <f>IF(AND('4º Saneamento'!$O174&gt;30%,'4º Saneamento'!D174&gt;='4º Saneamento'!$P174,'4º Saneamento'!D174&lt;='4º Saneamento'!$Q174,COUNT('4º Saneamento'!$C174:$L174)&gt;3,OR('4º Saneamento'!$N174&lt;&gt;'3º Saneamento'!$N174,'4º Saneamento'!$O174&lt;&gt;'3º Saneamento'!$O174,'4º Saneamento'!$P174&lt;&gt;'3º Saneamento'!$P174)),'4º Saneamento'!D174," ")</f>
        <v xml:space="preserve"> </v>
      </c>
      <c r="E174" s="5" t="str">
        <f>IF(AND('4º Saneamento'!$O174&gt;30%,'4º Saneamento'!E174&gt;='4º Saneamento'!$P174,'4º Saneamento'!E174&lt;='4º Saneamento'!$Q174,COUNT('4º Saneamento'!$C174:$L174)&gt;3,OR('4º Saneamento'!$N174&lt;&gt;'3º Saneamento'!$N174,'4º Saneamento'!$O174&lt;&gt;'3º Saneamento'!$O174,'4º Saneamento'!$P174&lt;&gt;'3º Saneamento'!$P174)),'4º Saneamento'!E174," ")</f>
        <v xml:space="preserve"> </v>
      </c>
      <c r="F174" s="5" t="str">
        <f>IF(AND('4º Saneamento'!$O174&gt;30%,'4º Saneamento'!F174&gt;='4º Saneamento'!$P174,'4º Saneamento'!F174&lt;='4º Saneamento'!$Q174,COUNT('4º Saneamento'!$C174:$L174)&gt;3,OR('4º Saneamento'!$N174&lt;&gt;'3º Saneamento'!$N174,'4º Saneamento'!$O174&lt;&gt;'3º Saneamento'!$O174,'4º Saneamento'!$P174&lt;&gt;'3º Saneamento'!$P174)),'4º Saneamento'!F174," ")</f>
        <v xml:space="preserve"> </v>
      </c>
      <c r="G174" s="5" t="str">
        <f>IF(AND('4º Saneamento'!$O174&gt;30%,'4º Saneamento'!G174&gt;='4º Saneamento'!$P174,'4º Saneamento'!G174&lt;='4º Saneamento'!$Q174,COUNT('4º Saneamento'!$C174:$L174)&gt;3,OR('4º Saneamento'!$N174&lt;&gt;'3º Saneamento'!$N174,'4º Saneamento'!$O174&lt;&gt;'3º Saneamento'!$O174,'4º Saneamento'!$P174&lt;&gt;'3º Saneamento'!$P174)),'4º Saneamento'!G174," ")</f>
        <v xml:space="preserve"> </v>
      </c>
      <c r="H174" s="5" t="str">
        <f>IF(AND('4º Saneamento'!$O174&gt;30%,'4º Saneamento'!H174&gt;='4º Saneamento'!$P174,'4º Saneamento'!H174&lt;='4º Saneamento'!$Q174,COUNT('4º Saneamento'!$C174:$L174)&gt;3,OR('4º Saneamento'!$N174&lt;&gt;'3º Saneamento'!$N174,'4º Saneamento'!$O174&lt;&gt;'3º Saneamento'!$O174,'4º Saneamento'!$P174&lt;&gt;'3º Saneamento'!$P174)),'4º Saneamento'!H174," ")</f>
        <v xml:space="preserve"> </v>
      </c>
      <c r="I174" s="5" t="str">
        <f>IF(AND('4º Saneamento'!$O174&gt;30%,'4º Saneamento'!I174&gt;='4º Saneamento'!$P174,'4º Saneamento'!I174&lt;='4º Saneamento'!$Q174,COUNT('4º Saneamento'!$C174:$L174)&gt;3,OR('4º Saneamento'!$N174&lt;&gt;'3º Saneamento'!$N174,'4º Saneamento'!$O174&lt;&gt;'3º Saneamento'!$O174,'4º Saneamento'!$P174&lt;&gt;'3º Saneamento'!$P174)),'4º Saneamento'!I174," ")</f>
        <v xml:space="preserve"> </v>
      </c>
      <c r="J174" s="5" t="str">
        <f>IF(AND('4º Saneamento'!$O174&gt;30%,'4º Saneamento'!J174&gt;='4º Saneamento'!$P174,'4º Saneamento'!J174&lt;='4º Saneamento'!$Q174,COUNT('4º Saneamento'!$C174:$L174)&gt;3,OR('4º Saneamento'!$N174&lt;&gt;'3º Saneamento'!$N174,'4º Saneamento'!$O174&lt;&gt;'3º Saneamento'!$O174,'4º Saneamento'!$P174&lt;&gt;'3º Saneamento'!$P174)),'4º Saneamento'!J174," ")</f>
        <v xml:space="preserve"> </v>
      </c>
      <c r="K174" s="5" t="str">
        <f>IF(AND('4º Saneamento'!$O174&gt;30%,'4º Saneamento'!K174&gt;='4º Saneamento'!$P174,'4º Saneamento'!K174&lt;='4º Saneamento'!$Q174,COUNT('4º Saneamento'!$C174:$L174)&gt;3,OR('4º Saneamento'!$N174&lt;&gt;'3º Saneamento'!$N174,'4º Saneamento'!$O174&lt;&gt;'3º Saneamento'!$O174,'4º Saneamento'!$P174&lt;&gt;'3º Saneamento'!$P174)),'4º Saneamento'!K174," ")</f>
        <v xml:space="preserve"> </v>
      </c>
      <c r="L174" s="5" t="str">
        <f>IF(AND('4º Saneamento'!$O174&gt;30%,'4º Saneamento'!L174&gt;='4º Saneamento'!$P174,'4º Saneamento'!L174&lt;='4º Saneamento'!$Q174,COUNT('4º Saneamento'!$C174:$L174)&gt;3,OR('4º Saneamento'!$N174&lt;&gt;'3º Saneamento'!$N174,'4º Saneamento'!$O174&lt;&gt;'3º Saneamento'!$O174,'4º Saneamento'!$P174&lt;&gt;'3º Saneamento'!$P174)),'4º Saneamento'!L174," ")</f>
        <v xml:space="preserve"> </v>
      </c>
      <c r="M174" s="44" t="str">
        <f t="shared" si="15"/>
        <v/>
      </c>
      <c r="N174" s="7" t="str">
        <f t="shared" si="16"/>
        <v/>
      </c>
      <c r="O174" s="8" t="str">
        <f t="shared" si="17"/>
        <v/>
      </c>
      <c r="P174" s="6" t="str">
        <f t="shared" si="18"/>
        <v/>
      </c>
      <c r="Q174" s="5" t="str">
        <f t="shared" si="19"/>
        <v/>
      </c>
    </row>
    <row r="175" spans="1:17" ht="12.75" customHeight="1" x14ac:dyDescent="0.25">
      <c r="A175" s="3" t="str">
        <f>IF('Série original'!$A175&lt;&gt;"",'Série original'!$A175,"")</f>
        <v/>
      </c>
      <c r="B175" s="4" t="str">
        <f>IF('Série original'!$B175&lt;&gt;"",'Série original'!$B175,"")</f>
        <v/>
      </c>
      <c r="C175" s="5" t="str">
        <f>IF(AND('4º Saneamento'!$O175&gt;30%,'4º Saneamento'!C175&gt;='4º Saneamento'!$P175,'4º Saneamento'!C175&lt;='4º Saneamento'!$Q175,COUNT('4º Saneamento'!$C175:$L175)&gt;3,OR('4º Saneamento'!$N175&lt;&gt;'3º Saneamento'!$N175,'4º Saneamento'!$O175&lt;&gt;'3º Saneamento'!$O175,'4º Saneamento'!$P175&lt;&gt;'3º Saneamento'!$P175)),'4º Saneamento'!C175," ")</f>
        <v xml:space="preserve"> </v>
      </c>
      <c r="D175" s="5" t="str">
        <f>IF(AND('4º Saneamento'!$O175&gt;30%,'4º Saneamento'!D175&gt;='4º Saneamento'!$P175,'4º Saneamento'!D175&lt;='4º Saneamento'!$Q175,COUNT('4º Saneamento'!$C175:$L175)&gt;3,OR('4º Saneamento'!$N175&lt;&gt;'3º Saneamento'!$N175,'4º Saneamento'!$O175&lt;&gt;'3º Saneamento'!$O175,'4º Saneamento'!$P175&lt;&gt;'3º Saneamento'!$P175)),'4º Saneamento'!D175," ")</f>
        <v xml:space="preserve"> </v>
      </c>
      <c r="E175" s="5" t="str">
        <f>IF(AND('4º Saneamento'!$O175&gt;30%,'4º Saneamento'!E175&gt;='4º Saneamento'!$P175,'4º Saneamento'!E175&lt;='4º Saneamento'!$Q175,COUNT('4º Saneamento'!$C175:$L175)&gt;3,OR('4º Saneamento'!$N175&lt;&gt;'3º Saneamento'!$N175,'4º Saneamento'!$O175&lt;&gt;'3º Saneamento'!$O175,'4º Saneamento'!$P175&lt;&gt;'3º Saneamento'!$P175)),'4º Saneamento'!E175," ")</f>
        <v xml:space="preserve"> </v>
      </c>
      <c r="F175" s="5" t="str">
        <f>IF(AND('4º Saneamento'!$O175&gt;30%,'4º Saneamento'!F175&gt;='4º Saneamento'!$P175,'4º Saneamento'!F175&lt;='4º Saneamento'!$Q175,COUNT('4º Saneamento'!$C175:$L175)&gt;3,OR('4º Saneamento'!$N175&lt;&gt;'3º Saneamento'!$N175,'4º Saneamento'!$O175&lt;&gt;'3º Saneamento'!$O175,'4º Saneamento'!$P175&lt;&gt;'3º Saneamento'!$P175)),'4º Saneamento'!F175," ")</f>
        <v xml:space="preserve"> </v>
      </c>
      <c r="G175" s="5" t="str">
        <f>IF(AND('4º Saneamento'!$O175&gt;30%,'4º Saneamento'!G175&gt;='4º Saneamento'!$P175,'4º Saneamento'!G175&lt;='4º Saneamento'!$Q175,COUNT('4º Saneamento'!$C175:$L175)&gt;3,OR('4º Saneamento'!$N175&lt;&gt;'3º Saneamento'!$N175,'4º Saneamento'!$O175&lt;&gt;'3º Saneamento'!$O175,'4º Saneamento'!$P175&lt;&gt;'3º Saneamento'!$P175)),'4º Saneamento'!G175," ")</f>
        <v xml:space="preserve"> </v>
      </c>
      <c r="H175" s="5" t="str">
        <f>IF(AND('4º Saneamento'!$O175&gt;30%,'4º Saneamento'!H175&gt;='4º Saneamento'!$P175,'4º Saneamento'!H175&lt;='4º Saneamento'!$Q175,COUNT('4º Saneamento'!$C175:$L175)&gt;3,OR('4º Saneamento'!$N175&lt;&gt;'3º Saneamento'!$N175,'4º Saneamento'!$O175&lt;&gt;'3º Saneamento'!$O175,'4º Saneamento'!$P175&lt;&gt;'3º Saneamento'!$P175)),'4º Saneamento'!H175," ")</f>
        <v xml:space="preserve"> </v>
      </c>
      <c r="I175" s="5" t="str">
        <f>IF(AND('4º Saneamento'!$O175&gt;30%,'4º Saneamento'!I175&gt;='4º Saneamento'!$P175,'4º Saneamento'!I175&lt;='4º Saneamento'!$Q175,COUNT('4º Saneamento'!$C175:$L175)&gt;3,OR('4º Saneamento'!$N175&lt;&gt;'3º Saneamento'!$N175,'4º Saneamento'!$O175&lt;&gt;'3º Saneamento'!$O175,'4º Saneamento'!$P175&lt;&gt;'3º Saneamento'!$P175)),'4º Saneamento'!I175," ")</f>
        <v xml:space="preserve"> </v>
      </c>
      <c r="J175" s="5" t="str">
        <f>IF(AND('4º Saneamento'!$O175&gt;30%,'4º Saneamento'!J175&gt;='4º Saneamento'!$P175,'4º Saneamento'!J175&lt;='4º Saneamento'!$Q175,COUNT('4º Saneamento'!$C175:$L175)&gt;3,OR('4º Saneamento'!$N175&lt;&gt;'3º Saneamento'!$N175,'4º Saneamento'!$O175&lt;&gt;'3º Saneamento'!$O175,'4º Saneamento'!$P175&lt;&gt;'3º Saneamento'!$P175)),'4º Saneamento'!J175," ")</f>
        <v xml:space="preserve"> </v>
      </c>
      <c r="K175" s="5" t="str">
        <f>IF(AND('4º Saneamento'!$O175&gt;30%,'4º Saneamento'!K175&gt;='4º Saneamento'!$P175,'4º Saneamento'!K175&lt;='4º Saneamento'!$Q175,COUNT('4º Saneamento'!$C175:$L175)&gt;3,OR('4º Saneamento'!$N175&lt;&gt;'3º Saneamento'!$N175,'4º Saneamento'!$O175&lt;&gt;'3º Saneamento'!$O175,'4º Saneamento'!$P175&lt;&gt;'3º Saneamento'!$P175)),'4º Saneamento'!K175," ")</f>
        <v xml:space="preserve"> </v>
      </c>
      <c r="L175" s="5" t="str">
        <f>IF(AND('4º Saneamento'!$O175&gt;30%,'4º Saneamento'!L175&gt;='4º Saneamento'!$P175,'4º Saneamento'!L175&lt;='4º Saneamento'!$Q175,COUNT('4º Saneamento'!$C175:$L175)&gt;3,OR('4º Saneamento'!$N175&lt;&gt;'3º Saneamento'!$N175,'4º Saneamento'!$O175&lt;&gt;'3º Saneamento'!$O175,'4º Saneamento'!$P175&lt;&gt;'3º Saneamento'!$P175)),'4º Saneamento'!L175," ")</f>
        <v xml:space="preserve"> </v>
      </c>
      <c r="M175" s="44" t="str">
        <f t="shared" si="15"/>
        <v/>
      </c>
      <c r="N175" s="7" t="str">
        <f t="shared" si="16"/>
        <v/>
      </c>
      <c r="O175" s="8" t="str">
        <f t="shared" si="17"/>
        <v/>
      </c>
      <c r="P175" s="6" t="str">
        <f t="shared" si="18"/>
        <v/>
      </c>
      <c r="Q175" s="5" t="str">
        <f t="shared" si="19"/>
        <v/>
      </c>
    </row>
    <row r="176" spans="1:17" ht="12.75" customHeight="1" x14ac:dyDescent="0.25">
      <c r="A176" s="3" t="str">
        <f>IF('Série original'!$A176&lt;&gt;"",'Série original'!$A176,"")</f>
        <v/>
      </c>
      <c r="B176" s="4" t="str">
        <f>IF('Série original'!$B176&lt;&gt;"",'Série original'!$B176,"")</f>
        <v/>
      </c>
      <c r="C176" s="5" t="str">
        <f>IF(AND('4º Saneamento'!$O176&gt;30%,'4º Saneamento'!C176&gt;='4º Saneamento'!$P176,'4º Saneamento'!C176&lt;='4º Saneamento'!$Q176,COUNT('4º Saneamento'!$C176:$L176)&gt;3,OR('4º Saneamento'!$N176&lt;&gt;'3º Saneamento'!$N176,'4º Saneamento'!$O176&lt;&gt;'3º Saneamento'!$O176,'4º Saneamento'!$P176&lt;&gt;'3º Saneamento'!$P176)),'4º Saneamento'!C176," ")</f>
        <v xml:space="preserve"> </v>
      </c>
      <c r="D176" s="5" t="str">
        <f>IF(AND('4º Saneamento'!$O176&gt;30%,'4º Saneamento'!D176&gt;='4º Saneamento'!$P176,'4º Saneamento'!D176&lt;='4º Saneamento'!$Q176,COUNT('4º Saneamento'!$C176:$L176)&gt;3,OR('4º Saneamento'!$N176&lt;&gt;'3º Saneamento'!$N176,'4º Saneamento'!$O176&lt;&gt;'3º Saneamento'!$O176,'4º Saneamento'!$P176&lt;&gt;'3º Saneamento'!$P176)),'4º Saneamento'!D176," ")</f>
        <v xml:space="preserve"> </v>
      </c>
      <c r="E176" s="5" t="str">
        <f>IF(AND('4º Saneamento'!$O176&gt;30%,'4º Saneamento'!E176&gt;='4º Saneamento'!$P176,'4º Saneamento'!E176&lt;='4º Saneamento'!$Q176,COUNT('4º Saneamento'!$C176:$L176)&gt;3,OR('4º Saneamento'!$N176&lt;&gt;'3º Saneamento'!$N176,'4º Saneamento'!$O176&lt;&gt;'3º Saneamento'!$O176,'4º Saneamento'!$P176&lt;&gt;'3º Saneamento'!$P176)),'4º Saneamento'!E176," ")</f>
        <v xml:space="preserve"> </v>
      </c>
      <c r="F176" s="5" t="str">
        <f>IF(AND('4º Saneamento'!$O176&gt;30%,'4º Saneamento'!F176&gt;='4º Saneamento'!$P176,'4º Saneamento'!F176&lt;='4º Saneamento'!$Q176,COUNT('4º Saneamento'!$C176:$L176)&gt;3,OR('4º Saneamento'!$N176&lt;&gt;'3º Saneamento'!$N176,'4º Saneamento'!$O176&lt;&gt;'3º Saneamento'!$O176,'4º Saneamento'!$P176&lt;&gt;'3º Saneamento'!$P176)),'4º Saneamento'!F176," ")</f>
        <v xml:space="preserve"> </v>
      </c>
      <c r="G176" s="5" t="str">
        <f>IF(AND('4º Saneamento'!$O176&gt;30%,'4º Saneamento'!G176&gt;='4º Saneamento'!$P176,'4º Saneamento'!G176&lt;='4º Saneamento'!$Q176,COUNT('4º Saneamento'!$C176:$L176)&gt;3,OR('4º Saneamento'!$N176&lt;&gt;'3º Saneamento'!$N176,'4º Saneamento'!$O176&lt;&gt;'3º Saneamento'!$O176,'4º Saneamento'!$P176&lt;&gt;'3º Saneamento'!$P176)),'4º Saneamento'!G176," ")</f>
        <v xml:space="preserve"> </v>
      </c>
      <c r="H176" s="5" t="str">
        <f>IF(AND('4º Saneamento'!$O176&gt;30%,'4º Saneamento'!H176&gt;='4º Saneamento'!$P176,'4º Saneamento'!H176&lt;='4º Saneamento'!$Q176,COUNT('4º Saneamento'!$C176:$L176)&gt;3,OR('4º Saneamento'!$N176&lt;&gt;'3º Saneamento'!$N176,'4º Saneamento'!$O176&lt;&gt;'3º Saneamento'!$O176,'4º Saneamento'!$P176&lt;&gt;'3º Saneamento'!$P176)),'4º Saneamento'!H176," ")</f>
        <v xml:space="preserve"> </v>
      </c>
      <c r="I176" s="5" t="str">
        <f>IF(AND('4º Saneamento'!$O176&gt;30%,'4º Saneamento'!I176&gt;='4º Saneamento'!$P176,'4º Saneamento'!I176&lt;='4º Saneamento'!$Q176,COUNT('4º Saneamento'!$C176:$L176)&gt;3,OR('4º Saneamento'!$N176&lt;&gt;'3º Saneamento'!$N176,'4º Saneamento'!$O176&lt;&gt;'3º Saneamento'!$O176,'4º Saneamento'!$P176&lt;&gt;'3º Saneamento'!$P176)),'4º Saneamento'!I176," ")</f>
        <v xml:space="preserve"> </v>
      </c>
      <c r="J176" s="5" t="str">
        <f>IF(AND('4º Saneamento'!$O176&gt;30%,'4º Saneamento'!J176&gt;='4º Saneamento'!$P176,'4º Saneamento'!J176&lt;='4º Saneamento'!$Q176,COUNT('4º Saneamento'!$C176:$L176)&gt;3,OR('4º Saneamento'!$N176&lt;&gt;'3º Saneamento'!$N176,'4º Saneamento'!$O176&lt;&gt;'3º Saneamento'!$O176,'4º Saneamento'!$P176&lt;&gt;'3º Saneamento'!$P176)),'4º Saneamento'!J176," ")</f>
        <v xml:space="preserve"> </v>
      </c>
      <c r="K176" s="5" t="str">
        <f>IF(AND('4º Saneamento'!$O176&gt;30%,'4º Saneamento'!K176&gt;='4º Saneamento'!$P176,'4º Saneamento'!K176&lt;='4º Saneamento'!$Q176,COUNT('4º Saneamento'!$C176:$L176)&gt;3,OR('4º Saneamento'!$N176&lt;&gt;'3º Saneamento'!$N176,'4º Saneamento'!$O176&lt;&gt;'3º Saneamento'!$O176,'4º Saneamento'!$P176&lt;&gt;'3º Saneamento'!$P176)),'4º Saneamento'!K176," ")</f>
        <v xml:space="preserve"> </v>
      </c>
      <c r="L176" s="5" t="str">
        <f>IF(AND('4º Saneamento'!$O176&gt;30%,'4º Saneamento'!L176&gt;='4º Saneamento'!$P176,'4º Saneamento'!L176&lt;='4º Saneamento'!$Q176,COUNT('4º Saneamento'!$C176:$L176)&gt;3,OR('4º Saneamento'!$N176&lt;&gt;'3º Saneamento'!$N176,'4º Saneamento'!$O176&lt;&gt;'3º Saneamento'!$O176,'4º Saneamento'!$P176&lt;&gt;'3º Saneamento'!$P176)),'4º Saneamento'!L176," ")</f>
        <v xml:space="preserve"> </v>
      </c>
      <c r="M176" s="44" t="str">
        <f t="shared" si="15"/>
        <v/>
      </c>
      <c r="N176" s="7" t="str">
        <f t="shared" si="16"/>
        <v/>
      </c>
      <c r="O176" s="8" t="str">
        <f t="shared" si="17"/>
        <v/>
      </c>
      <c r="P176" s="6" t="str">
        <f t="shared" si="18"/>
        <v/>
      </c>
      <c r="Q176" s="5" t="str">
        <f t="shared" si="19"/>
        <v/>
      </c>
    </row>
    <row r="177" spans="1:17" ht="12.75" customHeight="1" x14ac:dyDescent="0.25">
      <c r="A177" s="3" t="str">
        <f>IF('Série original'!$A177&lt;&gt;"",'Série original'!$A177,"")</f>
        <v/>
      </c>
      <c r="B177" s="4" t="str">
        <f>IF('Série original'!$B177&lt;&gt;"",'Série original'!$B177,"")</f>
        <v/>
      </c>
      <c r="C177" s="5" t="str">
        <f>IF(AND('4º Saneamento'!$O177&gt;30%,'4º Saneamento'!C177&gt;='4º Saneamento'!$P177,'4º Saneamento'!C177&lt;='4º Saneamento'!$Q177,COUNT('4º Saneamento'!$C177:$L177)&gt;3,OR('4º Saneamento'!$N177&lt;&gt;'3º Saneamento'!$N177,'4º Saneamento'!$O177&lt;&gt;'3º Saneamento'!$O177,'4º Saneamento'!$P177&lt;&gt;'3º Saneamento'!$P177)),'4º Saneamento'!C177," ")</f>
        <v xml:space="preserve"> </v>
      </c>
      <c r="D177" s="5" t="str">
        <f>IF(AND('4º Saneamento'!$O177&gt;30%,'4º Saneamento'!D177&gt;='4º Saneamento'!$P177,'4º Saneamento'!D177&lt;='4º Saneamento'!$Q177,COUNT('4º Saneamento'!$C177:$L177)&gt;3,OR('4º Saneamento'!$N177&lt;&gt;'3º Saneamento'!$N177,'4º Saneamento'!$O177&lt;&gt;'3º Saneamento'!$O177,'4º Saneamento'!$P177&lt;&gt;'3º Saneamento'!$P177)),'4º Saneamento'!D177," ")</f>
        <v xml:space="preserve"> </v>
      </c>
      <c r="E177" s="5" t="str">
        <f>IF(AND('4º Saneamento'!$O177&gt;30%,'4º Saneamento'!E177&gt;='4º Saneamento'!$P177,'4º Saneamento'!E177&lt;='4º Saneamento'!$Q177,COUNT('4º Saneamento'!$C177:$L177)&gt;3,OR('4º Saneamento'!$N177&lt;&gt;'3º Saneamento'!$N177,'4º Saneamento'!$O177&lt;&gt;'3º Saneamento'!$O177,'4º Saneamento'!$P177&lt;&gt;'3º Saneamento'!$P177)),'4º Saneamento'!E177," ")</f>
        <v xml:space="preserve"> </v>
      </c>
      <c r="F177" s="5" t="str">
        <f>IF(AND('4º Saneamento'!$O177&gt;30%,'4º Saneamento'!F177&gt;='4º Saneamento'!$P177,'4º Saneamento'!F177&lt;='4º Saneamento'!$Q177,COUNT('4º Saneamento'!$C177:$L177)&gt;3,OR('4º Saneamento'!$N177&lt;&gt;'3º Saneamento'!$N177,'4º Saneamento'!$O177&lt;&gt;'3º Saneamento'!$O177,'4º Saneamento'!$P177&lt;&gt;'3º Saneamento'!$P177)),'4º Saneamento'!F177," ")</f>
        <v xml:space="preserve"> </v>
      </c>
      <c r="G177" s="5" t="str">
        <f>IF(AND('4º Saneamento'!$O177&gt;30%,'4º Saneamento'!G177&gt;='4º Saneamento'!$P177,'4º Saneamento'!G177&lt;='4º Saneamento'!$Q177,COUNT('4º Saneamento'!$C177:$L177)&gt;3,OR('4º Saneamento'!$N177&lt;&gt;'3º Saneamento'!$N177,'4º Saneamento'!$O177&lt;&gt;'3º Saneamento'!$O177,'4º Saneamento'!$P177&lt;&gt;'3º Saneamento'!$P177)),'4º Saneamento'!G177," ")</f>
        <v xml:space="preserve"> </v>
      </c>
      <c r="H177" s="5" t="str">
        <f>IF(AND('4º Saneamento'!$O177&gt;30%,'4º Saneamento'!H177&gt;='4º Saneamento'!$P177,'4º Saneamento'!H177&lt;='4º Saneamento'!$Q177,COUNT('4º Saneamento'!$C177:$L177)&gt;3,OR('4º Saneamento'!$N177&lt;&gt;'3º Saneamento'!$N177,'4º Saneamento'!$O177&lt;&gt;'3º Saneamento'!$O177,'4º Saneamento'!$P177&lt;&gt;'3º Saneamento'!$P177)),'4º Saneamento'!H177," ")</f>
        <v xml:space="preserve"> </v>
      </c>
      <c r="I177" s="5" t="str">
        <f>IF(AND('4º Saneamento'!$O177&gt;30%,'4º Saneamento'!I177&gt;='4º Saneamento'!$P177,'4º Saneamento'!I177&lt;='4º Saneamento'!$Q177,COUNT('4º Saneamento'!$C177:$L177)&gt;3,OR('4º Saneamento'!$N177&lt;&gt;'3º Saneamento'!$N177,'4º Saneamento'!$O177&lt;&gt;'3º Saneamento'!$O177,'4º Saneamento'!$P177&lt;&gt;'3º Saneamento'!$P177)),'4º Saneamento'!I177," ")</f>
        <v xml:space="preserve"> </v>
      </c>
      <c r="J177" s="5" t="str">
        <f>IF(AND('4º Saneamento'!$O177&gt;30%,'4º Saneamento'!J177&gt;='4º Saneamento'!$P177,'4º Saneamento'!J177&lt;='4º Saneamento'!$Q177,COUNT('4º Saneamento'!$C177:$L177)&gt;3,OR('4º Saneamento'!$N177&lt;&gt;'3º Saneamento'!$N177,'4º Saneamento'!$O177&lt;&gt;'3º Saneamento'!$O177,'4º Saneamento'!$P177&lt;&gt;'3º Saneamento'!$P177)),'4º Saneamento'!J177," ")</f>
        <v xml:space="preserve"> </v>
      </c>
      <c r="K177" s="5" t="str">
        <f>IF(AND('4º Saneamento'!$O177&gt;30%,'4º Saneamento'!K177&gt;='4º Saneamento'!$P177,'4º Saneamento'!K177&lt;='4º Saneamento'!$Q177,COUNT('4º Saneamento'!$C177:$L177)&gt;3,OR('4º Saneamento'!$N177&lt;&gt;'3º Saneamento'!$N177,'4º Saneamento'!$O177&lt;&gt;'3º Saneamento'!$O177,'4º Saneamento'!$P177&lt;&gt;'3º Saneamento'!$P177)),'4º Saneamento'!K177," ")</f>
        <v xml:space="preserve"> </v>
      </c>
      <c r="L177" s="5" t="str">
        <f>IF(AND('4º Saneamento'!$O177&gt;30%,'4º Saneamento'!L177&gt;='4º Saneamento'!$P177,'4º Saneamento'!L177&lt;='4º Saneamento'!$Q177,COUNT('4º Saneamento'!$C177:$L177)&gt;3,OR('4º Saneamento'!$N177&lt;&gt;'3º Saneamento'!$N177,'4º Saneamento'!$O177&lt;&gt;'3º Saneamento'!$O177,'4º Saneamento'!$P177&lt;&gt;'3º Saneamento'!$P177)),'4º Saneamento'!L177," ")</f>
        <v xml:space="preserve"> </v>
      </c>
      <c r="M177" s="44" t="str">
        <f t="shared" si="15"/>
        <v/>
      </c>
      <c r="N177" s="7" t="str">
        <f t="shared" si="16"/>
        <v/>
      </c>
      <c r="O177" s="8" t="str">
        <f t="shared" si="17"/>
        <v/>
      </c>
      <c r="P177" s="6" t="str">
        <f t="shared" si="18"/>
        <v/>
      </c>
      <c r="Q177" s="5" t="str">
        <f t="shared" si="19"/>
        <v/>
      </c>
    </row>
    <row r="178" spans="1:17" ht="12.75" customHeight="1" x14ac:dyDescent="0.25">
      <c r="A178" s="3" t="str">
        <f>IF('Série original'!$A178&lt;&gt;"",'Série original'!$A178,"")</f>
        <v/>
      </c>
      <c r="B178" s="4" t="str">
        <f>IF('Série original'!$B178&lt;&gt;"",'Série original'!$B178,"")</f>
        <v/>
      </c>
      <c r="C178" s="5" t="str">
        <f>IF(AND('4º Saneamento'!$O178&gt;30%,'4º Saneamento'!C178&gt;='4º Saneamento'!$P178,'4º Saneamento'!C178&lt;='4º Saneamento'!$Q178,COUNT('4º Saneamento'!$C178:$L178)&gt;3,OR('4º Saneamento'!$N178&lt;&gt;'3º Saneamento'!$N178,'4º Saneamento'!$O178&lt;&gt;'3º Saneamento'!$O178,'4º Saneamento'!$P178&lt;&gt;'3º Saneamento'!$P178)),'4º Saneamento'!C178," ")</f>
        <v xml:space="preserve"> </v>
      </c>
      <c r="D178" s="5" t="str">
        <f>IF(AND('4º Saneamento'!$O178&gt;30%,'4º Saneamento'!D178&gt;='4º Saneamento'!$P178,'4º Saneamento'!D178&lt;='4º Saneamento'!$Q178,COUNT('4º Saneamento'!$C178:$L178)&gt;3,OR('4º Saneamento'!$N178&lt;&gt;'3º Saneamento'!$N178,'4º Saneamento'!$O178&lt;&gt;'3º Saneamento'!$O178,'4º Saneamento'!$P178&lt;&gt;'3º Saneamento'!$P178)),'4º Saneamento'!D178," ")</f>
        <v xml:space="preserve"> </v>
      </c>
      <c r="E178" s="5" t="str">
        <f>IF(AND('4º Saneamento'!$O178&gt;30%,'4º Saneamento'!E178&gt;='4º Saneamento'!$P178,'4º Saneamento'!E178&lt;='4º Saneamento'!$Q178,COUNT('4º Saneamento'!$C178:$L178)&gt;3,OR('4º Saneamento'!$N178&lt;&gt;'3º Saneamento'!$N178,'4º Saneamento'!$O178&lt;&gt;'3º Saneamento'!$O178,'4º Saneamento'!$P178&lt;&gt;'3º Saneamento'!$P178)),'4º Saneamento'!E178," ")</f>
        <v xml:space="preserve"> </v>
      </c>
      <c r="F178" s="5" t="str">
        <f>IF(AND('4º Saneamento'!$O178&gt;30%,'4º Saneamento'!F178&gt;='4º Saneamento'!$P178,'4º Saneamento'!F178&lt;='4º Saneamento'!$Q178,COUNT('4º Saneamento'!$C178:$L178)&gt;3,OR('4º Saneamento'!$N178&lt;&gt;'3º Saneamento'!$N178,'4º Saneamento'!$O178&lt;&gt;'3º Saneamento'!$O178,'4º Saneamento'!$P178&lt;&gt;'3º Saneamento'!$P178)),'4º Saneamento'!F178," ")</f>
        <v xml:space="preserve"> </v>
      </c>
      <c r="G178" s="5" t="str">
        <f>IF(AND('4º Saneamento'!$O178&gt;30%,'4º Saneamento'!G178&gt;='4º Saneamento'!$P178,'4º Saneamento'!G178&lt;='4º Saneamento'!$Q178,COUNT('4º Saneamento'!$C178:$L178)&gt;3,OR('4º Saneamento'!$N178&lt;&gt;'3º Saneamento'!$N178,'4º Saneamento'!$O178&lt;&gt;'3º Saneamento'!$O178,'4º Saneamento'!$P178&lt;&gt;'3º Saneamento'!$P178)),'4º Saneamento'!G178," ")</f>
        <v xml:space="preserve"> </v>
      </c>
      <c r="H178" s="5" t="str">
        <f>IF(AND('4º Saneamento'!$O178&gt;30%,'4º Saneamento'!H178&gt;='4º Saneamento'!$P178,'4º Saneamento'!H178&lt;='4º Saneamento'!$Q178,COUNT('4º Saneamento'!$C178:$L178)&gt;3,OR('4º Saneamento'!$N178&lt;&gt;'3º Saneamento'!$N178,'4º Saneamento'!$O178&lt;&gt;'3º Saneamento'!$O178,'4º Saneamento'!$P178&lt;&gt;'3º Saneamento'!$P178)),'4º Saneamento'!H178," ")</f>
        <v xml:space="preserve"> </v>
      </c>
      <c r="I178" s="5" t="str">
        <f>IF(AND('4º Saneamento'!$O178&gt;30%,'4º Saneamento'!I178&gt;='4º Saneamento'!$P178,'4º Saneamento'!I178&lt;='4º Saneamento'!$Q178,COUNT('4º Saneamento'!$C178:$L178)&gt;3,OR('4º Saneamento'!$N178&lt;&gt;'3º Saneamento'!$N178,'4º Saneamento'!$O178&lt;&gt;'3º Saneamento'!$O178,'4º Saneamento'!$P178&lt;&gt;'3º Saneamento'!$P178)),'4º Saneamento'!I178," ")</f>
        <v xml:space="preserve"> </v>
      </c>
      <c r="J178" s="5" t="str">
        <f>IF(AND('4º Saneamento'!$O178&gt;30%,'4º Saneamento'!J178&gt;='4º Saneamento'!$P178,'4º Saneamento'!J178&lt;='4º Saneamento'!$Q178,COUNT('4º Saneamento'!$C178:$L178)&gt;3,OR('4º Saneamento'!$N178&lt;&gt;'3º Saneamento'!$N178,'4º Saneamento'!$O178&lt;&gt;'3º Saneamento'!$O178,'4º Saneamento'!$P178&lt;&gt;'3º Saneamento'!$P178)),'4º Saneamento'!J178," ")</f>
        <v xml:space="preserve"> </v>
      </c>
      <c r="K178" s="5" t="str">
        <f>IF(AND('4º Saneamento'!$O178&gt;30%,'4º Saneamento'!K178&gt;='4º Saneamento'!$P178,'4º Saneamento'!K178&lt;='4º Saneamento'!$Q178,COUNT('4º Saneamento'!$C178:$L178)&gt;3,OR('4º Saneamento'!$N178&lt;&gt;'3º Saneamento'!$N178,'4º Saneamento'!$O178&lt;&gt;'3º Saneamento'!$O178,'4º Saneamento'!$P178&lt;&gt;'3º Saneamento'!$P178)),'4º Saneamento'!K178," ")</f>
        <v xml:space="preserve"> </v>
      </c>
      <c r="L178" s="5" t="str">
        <f>IF(AND('4º Saneamento'!$O178&gt;30%,'4º Saneamento'!L178&gt;='4º Saneamento'!$P178,'4º Saneamento'!L178&lt;='4º Saneamento'!$Q178,COUNT('4º Saneamento'!$C178:$L178)&gt;3,OR('4º Saneamento'!$N178&lt;&gt;'3º Saneamento'!$N178,'4º Saneamento'!$O178&lt;&gt;'3º Saneamento'!$O178,'4º Saneamento'!$P178&lt;&gt;'3º Saneamento'!$P178)),'4º Saneamento'!L178," ")</f>
        <v xml:space="preserve"> </v>
      </c>
      <c r="M178" s="44" t="str">
        <f t="shared" si="15"/>
        <v/>
      </c>
      <c r="N178" s="7" t="str">
        <f t="shared" si="16"/>
        <v/>
      </c>
      <c r="O178" s="8" t="str">
        <f t="shared" si="17"/>
        <v/>
      </c>
      <c r="P178" s="6" t="str">
        <f t="shared" si="18"/>
        <v/>
      </c>
      <c r="Q178" s="5" t="str">
        <f t="shared" si="19"/>
        <v/>
      </c>
    </row>
    <row r="179" spans="1:17" ht="12.75" customHeight="1" x14ac:dyDescent="0.25">
      <c r="A179" s="3" t="str">
        <f>IF('Série original'!$A179&lt;&gt;"",'Série original'!$A179,"")</f>
        <v/>
      </c>
      <c r="B179" s="4" t="str">
        <f>IF('Série original'!$B179&lt;&gt;"",'Série original'!$B179,"")</f>
        <v/>
      </c>
      <c r="C179" s="5" t="str">
        <f>IF(AND('4º Saneamento'!$O179&gt;30%,'4º Saneamento'!C179&gt;='4º Saneamento'!$P179,'4º Saneamento'!C179&lt;='4º Saneamento'!$Q179,COUNT('4º Saneamento'!$C179:$L179)&gt;3,OR('4º Saneamento'!$N179&lt;&gt;'3º Saneamento'!$N179,'4º Saneamento'!$O179&lt;&gt;'3º Saneamento'!$O179,'4º Saneamento'!$P179&lt;&gt;'3º Saneamento'!$P179)),'4º Saneamento'!C179," ")</f>
        <v xml:space="preserve"> </v>
      </c>
      <c r="D179" s="5" t="str">
        <f>IF(AND('4º Saneamento'!$O179&gt;30%,'4º Saneamento'!D179&gt;='4º Saneamento'!$P179,'4º Saneamento'!D179&lt;='4º Saneamento'!$Q179,COUNT('4º Saneamento'!$C179:$L179)&gt;3,OR('4º Saneamento'!$N179&lt;&gt;'3º Saneamento'!$N179,'4º Saneamento'!$O179&lt;&gt;'3º Saneamento'!$O179,'4º Saneamento'!$P179&lt;&gt;'3º Saneamento'!$P179)),'4º Saneamento'!D179," ")</f>
        <v xml:space="preserve"> </v>
      </c>
      <c r="E179" s="5" t="str">
        <f>IF(AND('4º Saneamento'!$O179&gt;30%,'4º Saneamento'!E179&gt;='4º Saneamento'!$P179,'4º Saneamento'!E179&lt;='4º Saneamento'!$Q179,COUNT('4º Saneamento'!$C179:$L179)&gt;3,OR('4º Saneamento'!$N179&lt;&gt;'3º Saneamento'!$N179,'4º Saneamento'!$O179&lt;&gt;'3º Saneamento'!$O179,'4º Saneamento'!$P179&lt;&gt;'3º Saneamento'!$P179)),'4º Saneamento'!E179," ")</f>
        <v xml:space="preserve"> </v>
      </c>
      <c r="F179" s="5" t="str">
        <f>IF(AND('4º Saneamento'!$O179&gt;30%,'4º Saneamento'!F179&gt;='4º Saneamento'!$P179,'4º Saneamento'!F179&lt;='4º Saneamento'!$Q179,COUNT('4º Saneamento'!$C179:$L179)&gt;3,OR('4º Saneamento'!$N179&lt;&gt;'3º Saneamento'!$N179,'4º Saneamento'!$O179&lt;&gt;'3º Saneamento'!$O179,'4º Saneamento'!$P179&lt;&gt;'3º Saneamento'!$P179)),'4º Saneamento'!F179," ")</f>
        <v xml:space="preserve"> </v>
      </c>
      <c r="G179" s="5" t="str">
        <f>IF(AND('4º Saneamento'!$O179&gt;30%,'4º Saneamento'!G179&gt;='4º Saneamento'!$P179,'4º Saneamento'!G179&lt;='4º Saneamento'!$Q179,COUNT('4º Saneamento'!$C179:$L179)&gt;3,OR('4º Saneamento'!$N179&lt;&gt;'3º Saneamento'!$N179,'4º Saneamento'!$O179&lt;&gt;'3º Saneamento'!$O179,'4º Saneamento'!$P179&lt;&gt;'3º Saneamento'!$P179)),'4º Saneamento'!G179," ")</f>
        <v xml:space="preserve"> </v>
      </c>
      <c r="H179" s="5" t="str">
        <f>IF(AND('4º Saneamento'!$O179&gt;30%,'4º Saneamento'!H179&gt;='4º Saneamento'!$P179,'4º Saneamento'!H179&lt;='4º Saneamento'!$Q179,COUNT('4º Saneamento'!$C179:$L179)&gt;3,OR('4º Saneamento'!$N179&lt;&gt;'3º Saneamento'!$N179,'4º Saneamento'!$O179&lt;&gt;'3º Saneamento'!$O179,'4º Saneamento'!$P179&lt;&gt;'3º Saneamento'!$P179)),'4º Saneamento'!H179," ")</f>
        <v xml:space="preserve"> </v>
      </c>
      <c r="I179" s="5" t="str">
        <f>IF(AND('4º Saneamento'!$O179&gt;30%,'4º Saneamento'!I179&gt;='4º Saneamento'!$P179,'4º Saneamento'!I179&lt;='4º Saneamento'!$Q179,COUNT('4º Saneamento'!$C179:$L179)&gt;3,OR('4º Saneamento'!$N179&lt;&gt;'3º Saneamento'!$N179,'4º Saneamento'!$O179&lt;&gt;'3º Saneamento'!$O179,'4º Saneamento'!$P179&lt;&gt;'3º Saneamento'!$P179)),'4º Saneamento'!I179," ")</f>
        <v xml:space="preserve"> </v>
      </c>
      <c r="J179" s="5" t="str">
        <f>IF(AND('4º Saneamento'!$O179&gt;30%,'4º Saneamento'!J179&gt;='4º Saneamento'!$P179,'4º Saneamento'!J179&lt;='4º Saneamento'!$Q179,COUNT('4º Saneamento'!$C179:$L179)&gt;3,OR('4º Saneamento'!$N179&lt;&gt;'3º Saneamento'!$N179,'4º Saneamento'!$O179&lt;&gt;'3º Saneamento'!$O179,'4º Saneamento'!$P179&lt;&gt;'3º Saneamento'!$P179)),'4º Saneamento'!J179," ")</f>
        <v xml:space="preserve"> </v>
      </c>
      <c r="K179" s="5" t="str">
        <f>IF(AND('4º Saneamento'!$O179&gt;30%,'4º Saneamento'!K179&gt;='4º Saneamento'!$P179,'4º Saneamento'!K179&lt;='4º Saneamento'!$Q179,COUNT('4º Saneamento'!$C179:$L179)&gt;3,OR('4º Saneamento'!$N179&lt;&gt;'3º Saneamento'!$N179,'4º Saneamento'!$O179&lt;&gt;'3º Saneamento'!$O179,'4º Saneamento'!$P179&lt;&gt;'3º Saneamento'!$P179)),'4º Saneamento'!K179," ")</f>
        <v xml:space="preserve"> </v>
      </c>
      <c r="L179" s="5" t="str">
        <f>IF(AND('4º Saneamento'!$O179&gt;30%,'4º Saneamento'!L179&gt;='4º Saneamento'!$P179,'4º Saneamento'!L179&lt;='4º Saneamento'!$Q179,COUNT('4º Saneamento'!$C179:$L179)&gt;3,OR('4º Saneamento'!$N179&lt;&gt;'3º Saneamento'!$N179,'4º Saneamento'!$O179&lt;&gt;'3º Saneamento'!$O179,'4º Saneamento'!$P179&lt;&gt;'3º Saneamento'!$P179)),'4º Saneamento'!L179," ")</f>
        <v xml:space="preserve"> </v>
      </c>
      <c r="M179" s="44" t="str">
        <f t="shared" si="15"/>
        <v/>
      </c>
      <c r="N179" s="7" t="str">
        <f t="shared" si="16"/>
        <v/>
      </c>
      <c r="O179" s="8" t="str">
        <f t="shared" si="17"/>
        <v/>
      </c>
      <c r="P179" s="6" t="str">
        <f t="shared" si="18"/>
        <v/>
      </c>
      <c r="Q179" s="5" t="str">
        <f t="shared" si="19"/>
        <v/>
      </c>
    </row>
    <row r="180" spans="1:17" ht="12.75" customHeight="1" x14ac:dyDescent="0.25">
      <c r="A180" s="3" t="str">
        <f>IF('Série original'!$A180&lt;&gt;"",'Série original'!$A180,"")</f>
        <v/>
      </c>
      <c r="B180" s="4" t="str">
        <f>IF('Série original'!$B180&lt;&gt;"",'Série original'!$B180,"")</f>
        <v/>
      </c>
      <c r="C180" s="5" t="str">
        <f>IF(AND('4º Saneamento'!$O180&gt;30%,'4º Saneamento'!C180&gt;='4º Saneamento'!$P180,'4º Saneamento'!C180&lt;='4º Saneamento'!$Q180,COUNT('4º Saneamento'!$C180:$L180)&gt;3,OR('4º Saneamento'!$N180&lt;&gt;'3º Saneamento'!$N180,'4º Saneamento'!$O180&lt;&gt;'3º Saneamento'!$O180,'4º Saneamento'!$P180&lt;&gt;'3º Saneamento'!$P180)),'4º Saneamento'!C180," ")</f>
        <v xml:space="preserve"> </v>
      </c>
      <c r="D180" s="5" t="str">
        <f>IF(AND('4º Saneamento'!$O180&gt;30%,'4º Saneamento'!D180&gt;='4º Saneamento'!$P180,'4º Saneamento'!D180&lt;='4º Saneamento'!$Q180,COUNT('4º Saneamento'!$C180:$L180)&gt;3,OR('4º Saneamento'!$N180&lt;&gt;'3º Saneamento'!$N180,'4º Saneamento'!$O180&lt;&gt;'3º Saneamento'!$O180,'4º Saneamento'!$P180&lt;&gt;'3º Saneamento'!$P180)),'4º Saneamento'!D180," ")</f>
        <v xml:space="preserve"> </v>
      </c>
      <c r="E180" s="5" t="str">
        <f>IF(AND('4º Saneamento'!$O180&gt;30%,'4º Saneamento'!E180&gt;='4º Saneamento'!$P180,'4º Saneamento'!E180&lt;='4º Saneamento'!$Q180,COUNT('4º Saneamento'!$C180:$L180)&gt;3,OR('4º Saneamento'!$N180&lt;&gt;'3º Saneamento'!$N180,'4º Saneamento'!$O180&lt;&gt;'3º Saneamento'!$O180,'4º Saneamento'!$P180&lt;&gt;'3º Saneamento'!$P180)),'4º Saneamento'!E180," ")</f>
        <v xml:space="preserve"> </v>
      </c>
      <c r="F180" s="5" t="str">
        <f>IF(AND('4º Saneamento'!$O180&gt;30%,'4º Saneamento'!F180&gt;='4º Saneamento'!$P180,'4º Saneamento'!F180&lt;='4º Saneamento'!$Q180,COUNT('4º Saneamento'!$C180:$L180)&gt;3,OR('4º Saneamento'!$N180&lt;&gt;'3º Saneamento'!$N180,'4º Saneamento'!$O180&lt;&gt;'3º Saneamento'!$O180,'4º Saneamento'!$P180&lt;&gt;'3º Saneamento'!$P180)),'4º Saneamento'!F180," ")</f>
        <v xml:space="preserve"> </v>
      </c>
      <c r="G180" s="5" t="str">
        <f>IF(AND('4º Saneamento'!$O180&gt;30%,'4º Saneamento'!G180&gt;='4º Saneamento'!$P180,'4º Saneamento'!G180&lt;='4º Saneamento'!$Q180,COUNT('4º Saneamento'!$C180:$L180)&gt;3,OR('4º Saneamento'!$N180&lt;&gt;'3º Saneamento'!$N180,'4º Saneamento'!$O180&lt;&gt;'3º Saneamento'!$O180,'4º Saneamento'!$P180&lt;&gt;'3º Saneamento'!$P180)),'4º Saneamento'!G180," ")</f>
        <v xml:space="preserve"> </v>
      </c>
      <c r="H180" s="5" t="str">
        <f>IF(AND('4º Saneamento'!$O180&gt;30%,'4º Saneamento'!H180&gt;='4º Saneamento'!$P180,'4º Saneamento'!H180&lt;='4º Saneamento'!$Q180,COUNT('4º Saneamento'!$C180:$L180)&gt;3,OR('4º Saneamento'!$N180&lt;&gt;'3º Saneamento'!$N180,'4º Saneamento'!$O180&lt;&gt;'3º Saneamento'!$O180,'4º Saneamento'!$P180&lt;&gt;'3º Saneamento'!$P180)),'4º Saneamento'!H180," ")</f>
        <v xml:space="preserve"> </v>
      </c>
      <c r="I180" s="5" t="str">
        <f>IF(AND('4º Saneamento'!$O180&gt;30%,'4º Saneamento'!I180&gt;='4º Saneamento'!$P180,'4º Saneamento'!I180&lt;='4º Saneamento'!$Q180,COUNT('4º Saneamento'!$C180:$L180)&gt;3,OR('4º Saneamento'!$N180&lt;&gt;'3º Saneamento'!$N180,'4º Saneamento'!$O180&lt;&gt;'3º Saneamento'!$O180,'4º Saneamento'!$P180&lt;&gt;'3º Saneamento'!$P180)),'4º Saneamento'!I180," ")</f>
        <v xml:space="preserve"> </v>
      </c>
      <c r="J180" s="5" t="str">
        <f>IF(AND('4º Saneamento'!$O180&gt;30%,'4º Saneamento'!J180&gt;='4º Saneamento'!$P180,'4º Saneamento'!J180&lt;='4º Saneamento'!$Q180,COUNT('4º Saneamento'!$C180:$L180)&gt;3,OR('4º Saneamento'!$N180&lt;&gt;'3º Saneamento'!$N180,'4º Saneamento'!$O180&lt;&gt;'3º Saneamento'!$O180,'4º Saneamento'!$P180&lt;&gt;'3º Saneamento'!$P180)),'4º Saneamento'!J180," ")</f>
        <v xml:space="preserve"> </v>
      </c>
      <c r="K180" s="5" t="str">
        <f>IF(AND('4º Saneamento'!$O180&gt;30%,'4º Saneamento'!K180&gt;='4º Saneamento'!$P180,'4º Saneamento'!K180&lt;='4º Saneamento'!$Q180,COUNT('4º Saneamento'!$C180:$L180)&gt;3,OR('4º Saneamento'!$N180&lt;&gt;'3º Saneamento'!$N180,'4º Saneamento'!$O180&lt;&gt;'3º Saneamento'!$O180,'4º Saneamento'!$P180&lt;&gt;'3º Saneamento'!$P180)),'4º Saneamento'!K180," ")</f>
        <v xml:space="preserve"> </v>
      </c>
      <c r="L180" s="5" t="str">
        <f>IF(AND('4º Saneamento'!$O180&gt;30%,'4º Saneamento'!L180&gt;='4º Saneamento'!$P180,'4º Saneamento'!L180&lt;='4º Saneamento'!$Q180,COUNT('4º Saneamento'!$C180:$L180)&gt;3,OR('4º Saneamento'!$N180&lt;&gt;'3º Saneamento'!$N180,'4º Saneamento'!$O180&lt;&gt;'3º Saneamento'!$O180,'4º Saneamento'!$P180&lt;&gt;'3º Saneamento'!$P180)),'4º Saneamento'!L180," ")</f>
        <v xml:space="preserve"> </v>
      </c>
      <c r="M180" s="44" t="str">
        <f t="shared" si="15"/>
        <v/>
      </c>
      <c r="N180" s="7" t="str">
        <f t="shared" si="16"/>
        <v/>
      </c>
      <c r="O180" s="8" t="str">
        <f t="shared" si="17"/>
        <v/>
      </c>
      <c r="P180" s="6" t="str">
        <f t="shared" si="18"/>
        <v/>
      </c>
      <c r="Q180" s="5" t="str">
        <f t="shared" si="19"/>
        <v/>
      </c>
    </row>
    <row r="181" spans="1:17" ht="12.75" customHeight="1" x14ac:dyDescent="0.25">
      <c r="A181" s="3" t="str">
        <f>IF('Série original'!$A181&lt;&gt;"",'Série original'!$A181,"")</f>
        <v/>
      </c>
      <c r="B181" s="4" t="str">
        <f>IF('Série original'!$B181&lt;&gt;"",'Série original'!$B181,"")</f>
        <v/>
      </c>
      <c r="C181" s="5" t="str">
        <f>IF(AND('4º Saneamento'!$O181&gt;30%,'4º Saneamento'!C181&gt;='4º Saneamento'!$P181,'4º Saneamento'!C181&lt;='4º Saneamento'!$Q181,COUNT('4º Saneamento'!$C181:$L181)&gt;3,OR('4º Saneamento'!$N181&lt;&gt;'3º Saneamento'!$N181,'4º Saneamento'!$O181&lt;&gt;'3º Saneamento'!$O181,'4º Saneamento'!$P181&lt;&gt;'3º Saneamento'!$P181)),'4º Saneamento'!C181," ")</f>
        <v xml:space="preserve"> </v>
      </c>
      <c r="D181" s="5" t="str">
        <f>IF(AND('4º Saneamento'!$O181&gt;30%,'4º Saneamento'!D181&gt;='4º Saneamento'!$P181,'4º Saneamento'!D181&lt;='4º Saneamento'!$Q181,COUNT('4º Saneamento'!$C181:$L181)&gt;3,OR('4º Saneamento'!$N181&lt;&gt;'3º Saneamento'!$N181,'4º Saneamento'!$O181&lt;&gt;'3º Saneamento'!$O181,'4º Saneamento'!$P181&lt;&gt;'3º Saneamento'!$P181)),'4º Saneamento'!D181," ")</f>
        <v xml:space="preserve"> </v>
      </c>
      <c r="E181" s="5" t="str">
        <f>IF(AND('4º Saneamento'!$O181&gt;30%,'4º Saneamento'!E181&gt;='4º Saneamento'!$P181,'4º Saneamento'!E181&lt;='4º Saneamento'!$Q181,COUNT('4º Saneamento'!$C181:$L181)&gt;3,OR('4º Saneamento'!$N181&lt;&gt;'3º Saneamento'!$N181,'4º Saneamento'!$O181&lt;&gt;'3º Saneamento'!$O181,'4º Saneamento'!$P181&lt;&gt;'3º Saneamento'!$P181)),'4º Saneamento'!E181," ")</f>
        <v xml:space="preserve"> </v>
      </c>
      <c r="F181" s="5" t="str">
        <f>IF(AND('4º Saneamento'!$O181&gt;30%,'4º Saneamento'!F181&gt;='4º Saneamento'!$P181,'4º Saneamento'!F181&lt;='4º Saneamento'!$Q181,COUNT('4º Saneamento'!$C181:$L181)&gt;3,OR('4º Saneamento'!$N181&lt;&gt;'3º Saneamento'!$N181,'4º Saneamento'!$O181&lt;&gt;'3º Saneamento'!$O181,'4º Saneamento'!$P181&lt;&gt;'3º Saneamento'!$P181)),'4º Saneamento'!F181," ")</f>
        <v xml:space="preserve"> </v>
      </c>
      <c r="G181" s="5" t="str">
        <f>IF(AND('4º Saneamento'!$O181&gt;30%,'4º Saneamento'!G181&gt;='4º Saneamento'!$P181,'4º Saneamento'!G181&lt;='4º Saneamento'!$Q181,COUNT('4º Saneamento'!$C181:$L181)&gt;3,OR('4º Saneamento'!$N181&lt;&gt;'3º Saneamento'!$N181,'4º Saneamento'!$O181&lt;&gt;'3º Saneamento'!$O181,'4º Saneamento'!$P181&lt;&gt;'3º Saneamento'!$P181)),'4º Saneamento'!G181," ")</f>
        <v xml:space="preserve"> </v>
      </c>
      <c r="H181" s="5" t="str">
        <f>IF(AND('4º Saneamento'!$O181&gt;30%,'4º Saneamento'!H181&gt;='4º Saneamento'!$P181,'4º Saneamento'!H181&lt;='4º Saneamento'!$Q181,COUNT('4º Saneamento'!$C181:$L181)&gt;3,OR('4º Saneamento'!$N181&lt;&gt;'3º Saneamento'!$N181,'4º Saneamento'!$O181&lt;&gt;'3º Saneamento'!$O181,'4º Saneamento'!$P181&lt;&gt;'3º Saneamento'!$P181)),'4º Saneamento'!H181," ")</f>
        <v xml:space="preserve"> </v>
      </c>
      <c r="I181" s="5" t="str">
        <f>IF(AND('4º Saneamento'!$O181&gt;30%,'4º Saneamento'!I181&gt;='4º Saneamento'!$P181,'4º Saneamento'!I181&lt;='4º Saneamento'!$Q181,COUNT('4º Saneamento'!$C181:$L181)&gt;3,OR('4º Saneamento'!$N181&lt;&gt;'3º Saneamento'!$N181,'4º Saneamento'!$O181&lt;&gt;'3º Saneamento'!$O181,'4º Saneamento'!$P181&lt;&gt;'3º Saneamento'!$P181)),'4º Saneamento'!I181," ")</f>
        <v xml:space="preserve"> </v>
      </c>
      <c r="J181" s="5" t="str">
        <f>IF(AND('4º Saneamento'!$O181&gt;30%,'4º Saneamento'!J181&gt;='4º Saneamento'!$P181,'4º Saneamento'!J181&lt;='4º Saneamento'!$Q181,COUNT('4º Saneamento'!$C181:$L181)&gt;3,OR('4º Saneamento'!$N181&lt;&gt;'3º Saneamento'!$N181,'4º Saneamento'!$O181&lt;&gt;'3º Saneamento'!$O181,'4º Saneamento'!$P181&lt;&gt;'3º Saneamento'!$P181)),'4º Saneamento'!J181," ")</f>
        <v xml:space="preserve"> </v>
      </c>
      <c r="K181" s="5" t="str">
        <f>IF(AND('4º Saneamento'!$O181&gt;30%,'4º Saneamento'!K181&gt;='4º Saneamento'!$P181,'4º Saneamento'!K181&lt;='4º Saneamento'!$Q181,COUNT('4º Saneamento'!$C181:$L181)&gt;3,OR('4º Saneamento'!$N181&lt;&gt;'3º Saneamento'!$N181,'4º Saneamento'!$O181&lt;&gt;'3º Saneamento'!$O181,'4º Saneamento'!$P181&lt;&gt;'3º Saneamento'!$P181)),'4º Saneamento'!K181," ")</f>
        <v xml:space="preserve"> </v>
      </c>
      <c r="L181" s="5" t="str">
        <f>IF(AND('4º Saneamento'!$O181&gt;30%,'4º Saneamento'!L181&gt;='4º Saneamento'!$P181,'4º Saneamento'!L181&lt;='4º Saneamento'!$Q181,COUNT('4º Saneamento'!$C181:$L181)&gt;3,OR('4º Saneamento'!$N181&lt;&gt;'3º Saneamento'!$N181,'4º Saneamento'!$O181&lt;&gt;'3º Saneamento'!$O181,'4º Saneamento'!$P181&lt;&gt;'3º Saneamento'!$P181)),'4º Saneamento'!L181," ")</f>
        <v xml:space="preserve"> </v>
      </c>
      <c r="M181" s="44" t="str">
        <f t="shared" si="15"/>
        <v/>
      </c>
      <c r="N181" s="7" t="str">
        <f t="shared" si="16"/>
        <v/>
      </c>
      <c r="O181" s="8" t="str">
        <f t="shared" si="17"/>
        <v/>
      </c>
      <c r="P181" s="6" t="str">
        <f t="shared" si="18"/>
        <v/>
      </c>
      <c r="Q181" s="5" t="str">
        <f t="shared" si="19"/>
        <v/>
      </c>
    </row>
    <row r="182" spans="1:17" ht="12.75" customHeight="1" x14ac:dyDescent="0.25">
      <c r="A182" s="3" t="str">
        <f>IF('Série original'!$A182&lt;&gt;"",'Série original'!$A182,"")</f>
        <v/>
      </c>
      <c r="B182" s="4" t="str">
        <f>IF('Série original'!$B182&lt;&gt;"",'Série original'!$B182,"")</f>
        <v/>
      </c>
      <c r="C182" s="5" t="str">
        <f>IF(AND('4º Saneamento'!$O182&gt;30%,'4º Saneamento'!C182&gt;='4º Saneamento'!$P182,'4º Saneamento'!C182&lt;='4º Saneamento'!$Q182,COUNT('4º Saneamento'!$C182:$L182)&gt;3,OR('4º Saneamento'!$N182&lt;&gt;'3º Saneamento'!$N182,'4º Saneamento'!$O182&lt;&gt;'3º Saneamento'!$O182,'4º Saneamento'!$P182&lt;&gt;'3º Saneamento'!$P182)),'4º Saneamento'!C182," ")</f>
        <v xml:space="preserve"> </v>
      </c>
      <c r="D182" s="5" t="str">
        <f>IF(AND('4º Saneamento'!$O182&gt;30%,'4º Saneamento'!D182&gt;='4º Saneamento'!$P182,'4º Saneamento'!D182&lt;='4º Saneamento'!$Q182,COUNT('4º Saneamento'!$C182:$L182)&gt;3,OR('4º Saneamento'!$N182&lt;&gt;'3º Saneamento'!$N182,'4º Saneamento'!$O182&lt;&gt;'3º Saneamento'!$O182,'4º Saneamento'!$P182&lt;&gt;'3º Saneamento'!$P182)),'4º Saneamento'!D182," ")</f>
        <v xml:space="preserve"> </v>
      </c>
      <c r="E182" s="5" t="str">
        <f>IF(AND('4º Saneamento'!$O182&gt;30%,'4º Saneamento'!E182&gt;='4º Saneamento'!$P182,'4º Saneamento'!E182&lt;='4º Saneamento'!$Q182,COUNT('4º Saneamento'!$C182:$L182)&gt;3,OR('4º Saneamento'!$N182&lt;&gt;'3º Saneamento'!$N182,'4º Saneamento'!$O182&lt;&gt;'3º Saneamento'!$O182,'4º Saneamento'!$P182&lt;&gt;'3º Saneamento'!$P182)),'4º Saneamento'!E182," ")</f>
        <v xml:space="preserve"> </v>
      </c>
      <c r="F182" s="5" t="str">
        <f>IF(AND('4º Saneamento'!$O182&gt;30%,'4º Saneamento'!F182&gt;='4º Saneamento'!$P182,'4º Saneamento'!F182&lt;='4º Saneamento'!$Q182,COUNT('4º Saneamento'!$C182:$L182)&gt;3,OR('4º Saneamento'!$N182&lt;&gt;'3º Saneamento'!$N182,'4º Saneamento'!$O182&lt;&gt;'3º Saneamento'!$O182,'4º Saneamento'!$P182&lt;&gt;'3º Saneamento'!$P182)),'4º Saneamento'!F182," ")</f>
        <v xml:space="preserve"> </v>
      </c>
      <c r="G182" s="5" t="str">
        <f>IF(AND('4º Saneamento'!$O182&gt;30%,'4º Saneamento'!G182&gt;='4º Saneamento'!$P182,'4º Saneamento'!G182&lt;='4º Saneamento'!$Q182,COUNT('4º Saneamento'!$C182:$L182)&gt;3,OR('4º Saneamento'!$N182&lt;&gt;'3º Saneamento'!$N182,'4º Saneamento'!$O182&lt;&gt;'3º Saneamento'!$O182,'4º Saneamento'!$P182&lt;&gt;'3º Saneamento'!$P182)),'4º Saneamento'!G182," ")</f>
        <v xml:space="preserve"> </v>
      </c>
      <c r="H182" s="5" t="str">
        <f>IF(AND('4º Saneamento'!$O182&gt;30%,'4º Saneamento'!H182&gt;='4º Saneamento'!$P182,'4º Saneamento'!H182&lt;='4º Saneamento'!$Q182,COUNT('4º Saneamento'!$C182:$L182)&gt;3,OR('4º Saneamento'!$N182&lt;&gt;'3º Saneamento'!$N182,'4º Saneamento'!$O182&lt;&gt;'3º Saneamento'!$O182,'4º Saneamento'!$P182&lt;&gt;'3º Saneamento'!$P182)),'4º Saneamento'!H182," ")</f>
        <v xml:space="preserve"> </v>
      </c>
      <c r="I182" s="5" t="str">
        <f>IF(AND('4º Saneamento'!$O182&gt;30%,'4º Saneamento'!I182&gt;='4º Saneamento'!$P182,'4º Saneamento'!I182&lt;='4º Saneamento'!$Q182,COUNT('4º Saneamento'!$C182:$L182)&gt;3,OR('4º Saneamento'!$N182&lt;&gt;'3º Saneamento'!$N182,'4º Saneamento'!$O182&lt;&gt;'3º Saneamento'!$O182,'4º Saneamento'!$P182&lt;&gt;'3º Saneamento'!$P182)),'4º Saneamento'!I182," ")</f>
        <v xml:space="preserve"> </v>
      </c>
      <c r="J182" s="5" t="str">
        <f>IF(AND('4º Saneamento'!$O182&gt;30%,'4º Saneamento'!J182&gt;='4º Saneamento'!$P182,'4º Saneamento'!J182&lt;='4º Saneamento'!$Q182,COUNT('4º Saneamento'!$C182:$L182)&gt;3,OR('4º Saneamento'!$N182&lt;&gt;'3º Saneamento'!$N182,'4º Saneamento'!$O182&lt;&gt;'3º Saneamento'!$O182,'4º Saneamento'!$P182&lt;&gt;'3º Saneamento'!$P182)),'4º Saneamento'!J182," ")</f>
        <v xml:space="preserve"> </v>
      </c>
      <c r="K182" s="5" t="str">
        <f>IF(AND('4º Saneamento'!$O182&gt;30%,'4º Saneamento'!K182&gt;='4º Saneamento'!$P182,'4º Saneamento'!K182&lt;='4º Saneamento'!$Q182,COUNT('4º Saneamento'!$C182:$L182)&gt;3,OR('4º Saneamento'!$N182&lt;&gt;'3º Saneamento'!$N182,'4º Saneamento'!$O182&lt;&gt;'3º Saneamento'!$O182,'4º Saneamento'!$P182&lt;&gt;'3º Saneamento'!$P182)),'4º Saneamento'!K182," ")</f>
        <v xml:space="preserve"> </v>
      </c>
      <c r="L182" s="5" t="str">
        <f>IF(AND('4º Saneamento'!$O182&gt;30%,'4º Saneamento'!L182&gt;='4º Saneamento'!$P182,'4º Saneamento'!L182&lt;='4º Saneamento'!$Q182,COUNT('4º Saneamento'!$C182:$L182)&gt;3,OR('4º Saneamento'!$N182&lt;&gt;'3º Saneamento'!$N182,'4º Saneamento'!$O182&lt;&gt;'3º Saneamento'!$O182,'4º Saneamento'!$P182&lt;&gt;'3º Saneamento'!$P182)),'4º Saneamento'!L182," ")</f>
        <v xml:space="preserve"> </v>
      </c>
      <c r="M182" s="44" t="str">
        <f t="shared" ref="M182:M245" si="20">IFERROR(AVERAGE(C182:L182),"")</f>
        <v/>
      </c>
      <c r="N182" s="7" t="str">
        <f t="shared" ref="N182:N245" si="21">IFERROR(STDEV(C182:L182),"")</f>
        <v/>
      </c>
      <c r="O182" s="8" t="str">
        <f t="shared" ref="O182:O245" si="22">IFERROR(STDEV(C182:L182)/AVERAGE(C182:L182),"")</f>
        <v/>
      </c>
      <c r="P182" s="6" t="str">
        <f t="shared" ref="P182:P245" si="23">IFERROR(M182-N182,"")</f>
        <v/>
      </c>
      <c r="Q182" s="5" t="str">
        <f t="shared" ref="Q182:Q245" si="24">IFERROR(M182+N182,"")</f>
        <v/>
      </c>
    </row>
    <row r="183" spans="1:17" ht="12.75" customHeight="1" x14ac:dyDescent="0.25">
      <c r="A183" s="3" t="str">
        <f>IF('Série original'!$A183&lt;&gt;"",'Série original'!$A183,"")</f>
        <v/>
      </c>
      <c r="B183" s="4" t="str">
        <f>IF('Série original'!$B183&lt;&gt;"",'Série original'!$B183,"")</f>
        <v/>
      </c>
      <c r="C183" s="5" t="str">
        <f>IF(AND('4º Saneamento'!$O183&gt;30%,'4º Saneamento'!C183&gt;='4º Saneamento'!$P183,'4º Saneamento'!C183&lt;='4º Saneamento'!$Q183,COUNT('4º Saneamento'!$C183:$L183)&gt;3,OR('4º Saneamento'!$N183&lt;&gt;'3º Saneamento'!$N183,'4º Saneamento'!$O183&lt;&gt;'3º Saneamento'!$O183,'4º Saneamento'!$P183&lt;&gt;'3º Saneamento'!$P183)),'4º Saneamento'!C183," ")</f>
        <v xml:space="preserve"> </v>
      </c>
      <c r="D183" s="5" t="str">
        <f>IF(AND('4º Saneamento'!$O183&gt;30%,'4º Saneamento'!D183&gt;='4º Saneamento'!$P183,'4º Saneamento'!D183&lt;='4º Saneamento'!$Q183,COUNT('4º Saneamento'!$C183:$L183)&gt;3,OR('4º Saneamento'!$N183&lt;&gt;'3º Saneamento'!$N183,'4º Saneamento'!$O183&lt;&gt;'3º Saneamento'!$O183,'4º Saneamento'!$P183&lt;&gt;'3º Saneamento'!$P183)),'4º Saneamento'!D183," ")</f>
        <v xml:space="preserve"> </v>
      </c>
      <c r="E183" s="5" t="str">
        <f>IF(AND('4º Saneamento'!$O183&gt;30%,'4º Saneamento'!E183&gt;='4º Saneamento'!$P183,'4º Saneamento'!E183&lt;='4º Saneamento'!$Q183,COUNT('4º Saneamento'!$C183:$L183)&gt;3,OR('4º Saneamento'!$N183&lt;&gt;'3º Saneamento'!$N183,'4º Saneamento'!$O183&lt;&gt;'3º Saneamento'!$O183,'4º Saneamento'!$P183&lt;&gt;'3º Saneamento'!$P183)),'4º Saneamento'!E183," ")</f>
        <v xml:space="preserve"> </v>
      </c>
      <c r="F183" s="5" t="str">
        <f>IF(AND('4º Saneamento'!$O183&gt;30%,'4º Saneamento'!F183&gt;='4º Saneamento'!$P183,'4º Saneamento'!F183&lt;='4º Saneamento'!$Q183,COUNT('4º Saneamento'!$C183:$L183)&gt;3,OR('4º Saneamento'!$N183&lt;&gt;'3º Saneamento'!$N183,'4º Saneamento'!$O183&lt;&gt;'3º Saneamento'!$O183,'4º Saneamento'!$P183&lt;&gt;'3º Saneamento'!$P183)),'4º Saneamento'!F183," ")</f>
        <v xml:space="preserve"> </v>
      </c>
      <c r="G183" s="5" t="str">
        <f>IF(AND('4º Saneamento'!$O183&gt;30%,'4º Saneamento'!G183&gt;='4º Saneamento'!$P183,'4º Saneamento'!G183&lt;='4º Saneamento'!$Q183,COUNT('4º Saneamento'!$C183:$L183)&gt;3,OR('4º Saneamento'!$N183&lt;&gt;'3º Saneamento'!$N183,'4º Saneamento'!$O183&lt;&gt;'3º Saneamento'!$O183,'4º Saneamento'!$P183&lt;&gt;'3º Saneamento'!$P183)),'4º Saneamento'!G183," ")</f>
        <v xml:space="preserve"> </v>
      </c>
      <c r="H183" s="5" t="str">
        <f>IF(AND('4º Saneamento'!$O183&gt;30%,'4º Saneamento'!H183&gt;='4º Saneamento'!$P183,'4º Saneamento'!H183&lt;='4º Saneamento'!$Q183,COUNT('4º Saneamento'!$C183:$L183)&gt;3,OR('4º Saneamento'!$N183&lt;&gt;'3º Saneamento'!$N183,'4º Saneamento'!$O183&lt;&gt;'3º Saneamento'!$O183,'4º Saneamento'!$P183&lt;&gt;'3º Saneamento'!$P183)),'4º Saneamento'!H183," ")</f>
        <v xml:space="preserve"> </v>
      </c>
      <c r="I183" s="5" t="str">
        <f>IF(AND('4º Saneamento'!$O183&gt;30%,'4º Saneamento'!I183&gt;='4º Saneamento'!$P183,'4º Saneamento'!I183&lt;='4º Saneamento'!$Q183,COUNT('4º Saneamento'!$C183:$L183)&gt;3,OR('4º Saneamento'!$N183&lt;&gt;'3º Saneamento'!$N183,'4º Saneamento'!$O183&lt;&gt;'3º Saneamento'!$O183,'4º Saneamento'!$P183&lt;&gt;'3º Saneamento'!$P183)),'4º Saneamento'!I183," ")</f>
        <v xml:space="preserve"> </v>
      </c>
      <c r="J183" s="5" t="str">
        <f>IF(AND('4º Saneamento'!$O183&gt;30%,'4º Saneamento'!J183&gt;='4º Saneamento'!$P183,'4º Saneamento'!J183&lt;='4º Saneamento'!$Q183,COUNT('4º Saneamento'!$C183:$L183)&gt;3,OR('4º Saneamento'!$N183&lt;&gt;'3º Saneamento'!$N183,'4º Saneamento'!$O183&lt;&gt;'3º Saneamento'!$O183,'4º Saneamento'!$P183&lt;&gt;'3º Saneamento'!$P183)),'4º Saneamento'!J183," ")</f>
        <v xml:space="preserve"> </v>
      </c>
      <c r="K183" s="5" t="str">
        <f>IF(AND('4º Saneamento'!$O183&gt;30%,'4º Saneamento'!K183&gt;='4º Saneamento'!$P183,'4º Saneamento'!K183&lt;='4º Saneamento'!$Q183,COUNT('4º Saneamento'!$C183:$L183)&gt;3,OR('4º Saneamento'!$N183&lt;&gt;'3º Saneamento'!$N183,'4º Saneamento'!$O183&lt;&gt;'3º Saneamento'!$O183,'4º Saneamento'!$P183&lt;&gt;'3º Saneamento'!$P183)),'4º Saneamento'!K183," ")</f>
        <v xml:space="preserve"> </v>
      </c>
      <c r="L183" s="5" t="str">
        <f>IF(AND('4º Saneamento'!$O183&gt;30%,'4º Saneamento'!L183&gt;='4º Saneamento'!$P183,'4º Saneamento'!L183&lt;='4º Saneamento'!$Q183,COUNT('4º Saneamento'!$C183:$L183)&gt;3,OR('4º Saneamento'!$N183&lt;&gt;'3º Saneamento'!$N183,'4º Saneamento'!$O183&lt;&gt;'3º Saneamento'!$O183,'4º Saneamento'!$P183&lt;&gt;'3º Saneamento'!$P183)),'4º Saneamento'!L183," ")</f>
        <v xml:space="preserve"> </v>
      </c>
      <c r="M183" s="44" t="str">
        <f t="shared" si="20"/>
        <v/>
      </c>
      <c r="N183" s="7" t="str">
        <f t="shared" si="21"/>
        <v/>
      </c>
      <c r="O183" s="8" t="str">
        <f t="shared" si="22"/>
        <v/>
      </c>
      <c r="P183" s="6" t="str">
        <f t="shared" si="23"/>
        <v/>
      </c>
      <c r="Q183" s="5" t="str">
        <f t="shared" si="24"/>
        <v/>
      </c>
    </row>
    <row r="184" spans="1:17" ht="12.75" customHeight="1" x14ac:dyDescent="0.25">
      <c r="A184" s="3" t="str">
        <f>IF('Série original'!$A184&lt;&gt;"",'Série original'!$A184,"")</f>
        <v/>
      </c>
      <c r="B184" s="4" t="str">
        <f>IF('Série original'!$B184&lt;&gt;"",'Série original'!$B184,"")</f>
        <v/>
      </c>
      <c r="C184" s="5" t="str">
        <f>IF(AND('4º Saneamento'!$O184&gt;30%,'4º Saneamento'!C184&gt;='4º Saneamento'!$P184,'4º Saneamento'!C184&lt;='4º Saneamento'!$Q184,COUNT('4º Saneamento'!$C184:$L184)&gt;3,OR('4º Saneamento'!$N184&lt;&gt;'3º Saneamento'!$N184,'4º Saneamento'!$O184&lt;&gt;'3º Saneamento'!$O184,'4º Saneamento'!$P184&lt;&gt;'3º Saneamento'!$P184)),'4º Saneamento'!C184," ")</f>
        <v xml:space="preserve"> </v>
      </c>
      <c r="D184" s="5" t="str">
        <f>IF(AND('4º Saneamento'!$O184&gt;30%,'4º Saneamento'!D184&gt;='4º Saneamento'!$P184,'4º Saneamento'!D184&lt;='4º Saneamento'!$Q184,COUNT('4º Saneamento'!$C184:$L184)&gt;3,OR('4º Saneamento'!$N184&lt;&gt;'3º Saneamento'!$N184,'4º Saneamento'!$O184&lt;&gt;'3º Saneamento'!$O184,'4º Saneamento'!$P184&lt;&gt;'3º Saneamento'!$P184)),'4º Saneamento'!D184," ")</f>
        <v xml:space="preserve"> </v>
      </c>
      <c r="E184" s="5" t="str">
        <f>IF(AND('4º Saneamento'!$O184&gt;30%,'4º Saneamento'!E184&gt;='4º Saneamento'!$P184,'4º Saneamento'!E184&lt;='4º Saneamento'!$Q184,COUNT('4º Saneamento'!$C184:$L184)&gt;3,OR('4º Saneamento'!$N184&lt;&gt;'3º Saneamento'!$N184,'4º Saneamento'!$O184&lt;&gt;'3º Saneamento'!$O184,'4º Saneamento'!$P184&lt;&gt;'3º Saneamento'!$P184)),'4º Saneamento'!E184," ")</f>
        <v xml:space="preserve"> </v>
      </c>
      <c r="F184" s="5" t="str">
        <f>IF(AND('4º Saneamento'!$O184&gt;30%,'4º Saneamento'!F184&gt;='4º Saneamento'!$P184,'4º Saneamento'!F184&lt;='4º Saneamento'!$Q184,COUNT('4º Saneamento'!$C184:$L184)&gt;3,OR('4º Saneamento'!$N184&lt;&gt;'3º Saneamento'!$N184,'4º Saneamento'!$O184&lt;&gt;'3º Saneamento'!$O184,'4º Saneamento'!$P184&lt;&gt;'3º Saneamento'!$P184)),'4º Saneamento'!F184," ")</f>
        <v xml:space="preserve"> </v>
      </c>
      <c r="G184" s="5" t="str">
        <f>IF(AND('4º Saneamento'!$O184&gt;30%,'4º Saneamento'!G184&gt;='4º Saneamento'!$P184,'4º Saneamento'!G184&lt;='4º Saneamento'!$Q184,COUNT('4º Saneamento'!$C184:$L184)&gt;3,OR('4º Saneamento'!$N184&lt;&gt;'3º Saneamento'!$N184,'4º Saneamento'!$O184&lt;&gt;'3º Saneamento'!$O184,'4º Saneamento'!$P184&lt;&gt;'3º Saneamento'!$P184)),'4º Saneamento'!G184," ")</f>
        <v xml:space="preserve"> </v>
      </c>
      <c r="H184" s="5" t="str">
        <f>IF(AND('4º Saneamento'!$O184&gt;30%,'4º Saneamento'!H184&gt;='4º Saneamento'!$P184,'4º Saneamento'!H184&lt;='4º Saneamento'!$Q184,COUNT('4º Saneamento'!$C184:$L184)&gt;3,OR('4º Saneamento'!$N184&lt;&gt;'3º Saneamento'!$N184,'4º Saneamento'!$O184&lt;&gt;'3º Saneamento'!$O184,'4º Saneamento'!$P184&lt;&gt;'3º Saneamento'!$P184)),'4º Saneamento'!H184," ")</f>
        <v xml:space="preserve"> </v>
      </c>
      <c r="I184" s="5" t="str">
        <f>IF(AND('4º Saneamento'!$O184&gt;30%,'4º Saneamento'!I184&gt;='4º Saneamento'!$P184,'4º Saneamento'!I184&lt;='4º Saneamento'!$Q184,COUNT('4º Saneamento'!$C184:$L184)&gt;3,OR('4º Saneamento'!$N184&lt;&gt;'3º Saneamento'!$N184,'4º Saneamento'!$O184&lt;&gt;'3º Saneamento'!$O184,'4º Saneamento'!$P184&lt;&gt;'3º Saneamento'!$P184)),'4º Saneamento'!I184," ")</f>
        <v xml:space="preserve"> </v>
      </c>
      <c r="J184" s="5" t="str">
        <f>IF(AND('4º Saneamento'!$O184&gt;30%,'4º Saneamento'!J184&gt;='4º Saneamento'!$P184,'4º Saneamento'!J184&lt;='4º Saneamento'!$Q184,COUNT('4º Saneamento'!$C184:$L184)&gt;3,OR('4º Saneamento'!$N184&lt;&gt;'3º Saneamento'!$N184,'4º Saneamento'!$O184&lt;&gt;'3º Saneamento'!$O184,'4º Saneamento'!$P184&lt;&gt;'3º Saneamento'!$P184)),'4º Saneamento'!J184," ")</f>
        <v xml:space="preserve"> </v>
      </c>
      <c r="K184" s="5" t="str">
        <f>IF(AND('4º Saneamento'!$O184&gt;30%,'4º Saneamento'!K184&gt;='4º Saneamento'!$P184,'4º Saneamento'!K184&lt;='4º Saneamento'!$Q184,COUNT('4º Saneamento'!$C184:$L184)&gt;3,OR('4º Saneamento'!$N184&lt;&gt;'3º Saneamento'!$N184,'4º Saneamento'!$O184&lt;&gt;'3º Saneamento'!$O184,'4º Saneamento'!$P184&lt;&gt;'3º Saneamento'!$P184)),'4º Saneamento'!K184," ")</f>
        <v xml:space="preserve"> </v>
      </c>
      <c r="L184" s="5" t="str">
        <f>IF(AND('4º Saneamento'!$O184&gt;30%,'4º Saneamento'!L184&gt;='4º Saneamento'!$P184,'4º Saneamento'!L184&lt;='4º Saneamento'!$Q184,COUNT('4º Saneamento'!$C184:$L184)&gt;3,OR('4º Saneamento'!$N184&lt;&gt;'3º Saneamento'!$N184,'4º Saneamento'!$O184&lt;&gt;'3º Saneamento'!$O184,'4º Saneamento'!$P184&lt;&gt;'3º Saneamento'!$P184)),'4º Saneamento'!L184," ")</f>
        <v xml:space="preserve"> </v>
      </c>
      <c r="M184" s="44" t="str">
        <f t="shared" si="20"/>
        <v/>
      </c>
      <c r="N184" s="7" t="str">
        <f t="shared" si="21"/>
        <v/>
      </c>
      <c r="O184" s="8" t="str">
        <f t="shared" si="22"/>
        <v/>
      </c>
      <c r="P184" s="6" t="str">
        <f t="shared" si="23"/>
        <v/>
      </c>
      <c r="Q184" s="5" t="str">
        <f t="shared" si="24"/>
        <v/>
      </c>
    </row>
    <row r="185" spans="1:17" ht="12.75" customHeight="1" x14ac:dyDescent="0.25">
      <c r="A185" s="3" t="str">
        <f>IF('Série original'!$A185&lt;&gt;"",'Série original'!$A185,"")</f>
        <v/>
      </c>
      <c r="B185" s="4" t="str">
        <f>IF('Série original'!$B185&lt;&gt;"",'Série original'!$B185,"")</f>
        <v/>
      </c>
      <c r="C185" s="5" t="str">
        <f>IF(AND('4º Saneamento'!$O185&gt;30%,'4º Saneamento'!C185&gt;='4º Saneamento'!$P185,'4º Saneamento'!C185&lt;='4º Saneamento'!$Q185,COUNT('4º Saneamento'!$C185:$L185)&gt;3,OR('4º Saneamento'!$N185&lt;&gt;'3º Saneamento'!$N185,'4º Saneamento'!$O185&lt;&gt;'3º Saneamento'!$O185,'4º Saneamento'!$P185&lt;&gt;'3º Saneamento'!$P185)),'4º Saneamento'!C185," ")</f>
        <v xml:space="preserve"> </v>
      </c>
      <c r="D185" s="5" t="str">
        <f>IF(AND('4º Saneamento'!$O185&gt;30%,'4º Saneamento'!D185&gt;='4º Saneamento'!$P185,'4º Saneamento'!D185&lt;='4º Saneamento'!$Q185,COUNT('4º Saneamento'!$C185:$L185)&gt;3,OR('4º Saneamento'!$N185&lt;&gt;'3º Saneamento'!$N185,'4º Saneamento'!$O185&lt;&gt;'3º Saneamento'!$O185,'4º Saneamento'!$P185&lt;&gt;'3º Saneamento'!$P185)),'4º Saneamento'!D185," ")</f>
        <v xml:space="preserve"> </v>
      </c>
      <c r="E185" s="5" t="str">
        <f>IF(AND('4º Saneamento'!$O185&gt;30%,'4º Saneamento'!E185&gt;='4º Saneamento'!$P185,'4º Saneamento'!E185&lt;='4º Saneamento'!$Q185,COUNT('4º Saneamento'!$C185:$L185)&gt;3,OR('4º Saneamento'!$N185&lt;&gt;'3º Saneamento'!$N185,'4º Saneamento'!$O185&lt;&gt;'3º Saneamento'!$O185,'4º Saneamento'!$P185&lt;&gt;'3º Saneamento'!$P185)),'4º Saneamento'!E185," ")</f>
        <v xml:space="preserve"> </v>
      </c>
      <c r="F185" s="5" t="str">
        <f>IF(AND('4º Saneamento'!$O185&gt;30%,'4º Saneamento'!F185&gt;='4º Saneamento'!$P185,'4º Saneamento'!F185&lt;='4º Saneamento'!$Q185,COUNT('4º Saneamento'!$C185:$L185)&gt;3,OR('4º Saneamento'!$N185&lt;&gt;'3º Saneamento'!$N185,'4º Saneamento'!$O185&lt;&gt;'3º Saneamento'!$O185,'4º Saneamento'!$P185&lt;&gt;'3º Saneamento'!$P185)),'4º Saneamento'!F185," ")</f>
        <v xml:space="preserve"> </v>
      </c>
      <c r="G185" s="5" t="str">
        <f>IF(AND('4º Saneamento'!$O185&gt;30%,'4º Saneamento'!G185&gt;='4º Saneamento'!$P185,'4º Saneamento'!G185&lt;='4º Saneamento'!$Q185,COUNT('4º Saneamento'!$C185:$L185)&gt;3,OR('4º Saneamento'!$N185&lt;&gt;'3º Saneamento'!$N185,'4º Saneamento'!$O185&lt;&gt;'3º Saneamento'!$O185,'4º Saneamento'!$P185&lt;&gt;'3º Saneamento'!$P185)),'4º Saneamento'!G185," ")</f>
        <v xml:space="preserve"> </v>
      </c>
      <c r="H185" s="5" t="str">
        <f>IF(AND('4º Saneamento'!$O185&gt;30%,'4º Saneamento'!H185&gt;='4º Saneamento'!$P185,'4º Saneamento'!H185&lt;='4º Saneamento'!$Q185,COUNT('4º Saneamento'!$C185:$L185)&gt;3,OR('4º Saneamento'!$N185&lt;&gt;'3º Saneamento'!$N185,'4º Saneamento'!$O185&lt;&gt;'3º Saneamento'!$O185,'4º Saneamento'!$P185&lt;&gt;'3º Saneamento'!$P185)),'4º Saneamento'!H185," ")</f>
        <v xml:space="preserve"> </v>
      </c>
      <c r="I185" s="5" t="str">
        <f>IF(AND('4º Saneamento'!$O185&gt;30%,'4º Saneamento'!I185&gt;='4º Saneamento'!$P185,'4º Saneamento'!I185&lt;='4º Saneamento'!$Q185,COUNT('4º Saneamento'!$C185:$L185)&gt;3,OR('4º Saneamento'!$N185&lt;&gt;'3º Saneamento'!$N185,'4º Saneamento'!$O185&lt;&gt;'3º Saneamento'!$O185,'4º Saneamento'!$P185&lt;&gt;'3º Saneamento'!$P185)),'4º Saneamento'!I185," ")</f>
        <v xml:space="preserve"> </v>
      </c>
      <c r="J185" s="5" t="str">
        <f>IF(AND('4º Saneamento'!$O185&gt;30%,'4º Saneamento'!J185&gt;='4º Saneamento'!$P185,'4º Saneamento'!J185&lt;='4º Saneamento'!$Q185,COUNT('4º Saneamento'!$C185:$L185)&gt;3,OR('4º Saneamento'!$N185&lt;&gt;'3º Saneamento'!$N185,'4º Saneamento'!$O185&lt;&gt;'3º Saneamento'!$O185,'4º Saneamento'!$P185&lt;&gt;'3º Saneamento'!$P185)),'4º Saneamento'!J185," ")</f>
        <v xml:space="preserve"> </v>
      </c>
      <c r="K185" s="5" t="str">
        <f>IF(AND('4º Saneamento'!$O185&gt;30%,'4º Saneamento'!K185&gt;='4º Saneamento'!$P185,'4º Saneamento'!K185&lt;='4º Saneamento'!$Q185,COUNT('4º Saneamento'!$C185:$L185)&gt;3,OR('4º Saneamento'!$N185&lt;&gt;'3º Saneamento'!$N185,'4º Saneamento'!$O185&lt;&gt;'3º Saneamento'!$O185,'4º Saneamento'!$P185&lt;&gt;'3º Saneamento'!$P185)),'4º Saneamento'!K185," ")</f>
        <v xml:space="preserve"> </v>
      </c>
      <c r="L185" s="5" t="str">
        <f>IF(AND('4º Saneamento'!$O185&gt;30%,'4º Saneamento'!L185&gt;='4º Saneamento'!$P185,'4º Saneamento'!L185&lt;='4º Saneamento'!$Q185,COUNT('4º Saneamento'!$C185:$L185)&gt;3,OR('4º Saneamento'!$N185&lt;&gt;'3º Saneamento'!$N185,'4º Saneamento'!$O185&lt;&gt;'3º Saneamento'!$O185,'4º Saneamento'!$P185&lt;&gt;'3º Saneamento'!$P185)),'4º Saneamento'!L185," ")</f>
        <v xml:space="preserve"> </v>
      </c>
      <c r="M185" s="44" t="str">
        <f t="shared" si="20"/>
        <v/>
      </c>
      <c r="N185" s="7" t="str">
        <f t="shared" si="21"/>
        <v/>
      </c>
      <c r="O185" s="8" t="str">
        <f t="shared" si="22"/>
        <v/>
      </c>
      <c r="P185" s="6" t="str">
        <f t="shared" si="23"/>
        <v/>
      </c>
      <c r="Q185" s="5" t="str">
        <f t="shared" si="24"/>
        <v/>
      </c>
    </row>
    <row r="186" spans="1:17" ht="12.75" customHeight="1" x14ac:dyDescent="0.25">
      <c r="A186" s="3" t="str">
        <f>IF('Série original'!$A186&lt;&gt;"",'Série original'!$A186,"")</f>
        <v/>
      </c>
      <c r="B186" s="4" t="str">
        <f>IF('Série original'!$B186&lt;&gt;"",'Série original'!$B186,"")</f>
        <v/>
      </c>
      <c r="C186" s="5" t="str">
        <f>IF(AND('4º Saneamento'!$O186&gt;30%,'4º Saneamento'!C186&gt;='4º Saneamento'!$P186,'4º Saneamento'!C186&lt;='4º Saneamento'!$Q186,COUNT('4º Saneamento'!$C186:$L186)&gt;3,OR('4º Saneamento'!$N186&lt;&gt;'3º Saneamento'!$N186,'4º Saneamento'!$O186&lt;&gt;'3º Saneamento'!$O186,'4º Saneamento'!$P186&lt;&gt;'3º Saneamento'!$P186)),'4º Saneamento'!C186," ")</f>
        <v xml:space="preserve"> </v>
      </c>
      <c r="D186" s="5" t="str">
        <f>IF(AND('4º Saneamento'!$O186&gt;30%,'4º Saneamento'!D186&gt;='4º Saneamento'!$P186,'4º Saneamento'!D186&lt;='4º Saneamento'!$Q186,COUNT('4º Saneamento'!$C186:$L186)&gt;3,OR('4º Saneamento'!$N186&lt;&gt;'3º Saneamento'!$N186,'4º Saneamento'!$O186&lt;&gt;'3º Saneamento'!$O186,'4º Saneamento'!$P186&lt;&gt;'3º Saneamento'!$P186)),'4º Saneamento'!D186," ")</f>
        <v xml:space="preserve"> </v>
      </c>
      <c r="E186" s="5" t="str">
        <f>IF(AND('4º Saneamento'!$O186&gt;30%,'4º Saneamento'!E186&gt;='4º Saneamento'!$P186,'4º Saneamento'!E186&lt;='4º Saneamento'!$Q186,COUNT('4º Saneamento'!$C186:$L186)&gt;3,OR('4º Saneamento'!$N186&lt;&gt;'3º Saneamento'!$N186,'4º Saneamento'!$O186&lt;&gt;'3º Saneamento'!$O186,'4º Saneamento'!$P186&lt;&gt;'3º Saneamento'!$P186)),'4º Saneamento'!E186," ")</f>
        <v xml:space="preserve"> </v>
      </c>
      <c r="F186" s="5" t="str">
        <f>IF(AND('4º Saneamento'!$O186&gt;30%,'4º Saneamento'!F186&gt;='4º Saneamento'!$P186,'4º Saneamento'!F186&lt;='4º Saneamento'!$Q186,COUNT('4º Saneamento'!$C186:$L186)&gt;3,OR('4º Saneamento'!$N186&lt;&gt;'3º Saneamento'!$N186,'4º Saneamento'!$O186&lt;&gt;'3º Saneamento'!$O186,'4º Saneamento'!$P186&lt;&gt;'3º Saneamento'!$P186)),'4º Saneamento'!F186," ")</f>
        <v xml:space="preserve"> </v>
      </c>
      <c r="G186" s="5" t="str">
        <f>IF(AND('4º Saneamento'!$O186&gt;30%,'4º Saneamento'!G186&gt;='4º Saneamento'!$P186,'4º Saneamento'!G186&lt;='4º Saneamento'!$Q186,COUNT('4º Saneamento'!$C186:$L186)&gt;3,OR('4º Saneamento'!$N186&lt;&gt;'3º Saneamento'!$N186,'4º Saneamento'!$O186&lt;&gt;'3º Saneamento'!$O186,'4º Saneamento'!$P186&lt;&gt;'3º Saneamento'!$P186)),'4º Saneamento'!G186," ")</f>
        <v xml:space="preserve"> </v>
      </c>
      <c r="H186" s="5" t="str">
        <f>IF(AND('4º Saneamento'!$O186&gt;30%,'4º Saneamento'!H186&gt;='4º Saneamento'!$P186,'4º Saneamento'!H186&lt;='4º Saneamento'!$Q186,COUNT('4º Saneamento'!$C186:$L186)&gt;3,OR('4º Saneamento'!$N186&lt;&gt;'3º Saneamento'!$N186,'4º Saneamento'!$O186&lt;&gt;'3º Saneamento'!$O186,'4º Saneamento'!$P186&lt;&gt;'3º Saneamento'!$P186)),'4º Saneamento'!H186," ")</f>
        <v xml:space="preserve"> </v>
      </c>
      <c r="I186" s="5" t="str">
        <f>IF(AND('4º Saneamento'!$O186&gt;30%,'4º Saneamento'!I186&gt;='4º Saneamento'!$P186,'4º Saneamento'!I186&lt;='4º Saneamento'!$Q186,COUNT('4º Saneamento'!$C186:$L186)&gt;3,OR('4º Saneamento'!$N186&lt;&gt;'3º Saneamento'!$N186,'4º Saneamento'!$O186&lt;&gt;'3º Saneamento'!$O186,'4º Saneamento'!$P186&lt;&gt;'3º Saneamento'!$P186)),'4º Saneamento'!I186," ")</f>
        <v xml:space="preserve"> </v>
      </c>
      <c r="J186" s="5" t="str">
        <f>IF(AND('4º Saneamento'!$O186&gt;30%,'4º Saneamento'!J186&gt;='4º Saneamento'!$P186,'4º Saneamento'!J186&lt;='4º Saneamento'!$Q186,COUNT('4º Saneamento'!$C186:$L186)&gt;3,OR('4º Saneamento'!$N186&lt;&gt;'3º Saneamento'!$N186,'4º Saneamento'!$O186&lt;&gt;'3º Saneamento'!$O186,'4º Saneamento'!$P186&lt;&gt;'3º Saneamento'!$P186)),'4º Saneamento'!J186," ")</f>
        <v xml:space="preserve"> </v>
      </c>
      <c r="K186" s="5" t="str">
        <f>IF(AND('4º Saneamento'!$O186&gt;30%,'4º Saneamento'!K186&gt;='4º Saneamento'!$P186,'4º Saneamento'!K186&lt;='4º Saneamento'!$Q186,COUNT('4º Saneamento'!$C186:$L186)&gt;3,OR('4º Saneamento'!$N186&lt;&gt;'3º Saneamento'!$N186,'4º Saneamento'!$O186&lt;&gt;'3º Saneamento'!$O186,'4º Saneamento'!$P186&lt;&gt;'3º Saneamento'!$P186)),'4º Saneamento'!K186," ")</f>
        <v xml:space="preserve"> </v>
      </c>
      <c r="L186" s="5" t="str">
        <f>IF(AND('4º Saneamento'!$O186&gt;30%,'4º Saneamento'!L186&gt;='4º Saneamento'!$P186,'4º Saneamento'!L186&lt;='4º Saneamento'!$Q186,COUNT('4º Saneamento'!$C186:$L186)&gt;3,OR('4º Saneamento'!$N186&lt;&gt;'3º Saneamento'!$N186,'4º Saneamento'!$O186&lt;&gt;'3º Saneamento'!$O186,'4º Saneamento'!$P186&lt;&gt;'3º Saneamento'!$P186)),'4º Saneamento'!L186," ")</f>
        <v xml:space="preserve"> </v>
      </c>
      <c r="M186" s="44" t="str">
        <f t="shared" si="20"/>
        <v/>
      </c>
      <c r="N186" s="7" t="str">
        <f t="shared" si="21"/>
        <v/>
      </c>
      <c r="O186" s="8" t="str">
        <f t="shared" si="22"/>
        <v/>
      </c>
      <c r="P186" s="6" t="str">
        <f t="shared" si="23"/>
        <v/>
      </c>
      <c r="Q186" s="5" t="str">
        <f t="shared" si="24"/>
        <v/>
      </c>
    </row>
    <row r="187" spans="1:17" ht="12.75" customHeight="1" x14ac:dyDescent="0.25">
      <c r="A187" s="3" t="str">
        <f>IF('Série original'!$A187&lt;&gt;"",'Série original'!$A187,"")</f>
        <v/>
      </c>
      <c r="B187" s="4" t="str">
        <f>IF('Série original'!$B187&lt;&gt;"",'Série original'!$B187,"")</f>
        <v/>
      </c>
      <c r="C187" s="5" t="str">
        <f>IF(AND('4º Saneamento'!$O187&gt;30%,'4º Saneamento'!C187&gt;='4º Saneamento'!$P187,'4º Saneamento'!C187&lt;='4º Saneamento'!$Q187,COUNT('4º Saneamento'!$C187:$L187)&gt;3,OR('4º Saneamento'!$N187&lt;&gt;'3º Saneamento'!$N187,'4º Saneamento'!$O187&lt;&gt;'3º Saneamento'!$O187,'4º Saneamento'!$P187&lt;&gt;'3º Saneamento'!$P187)),'4º Saneamento'!C187," ")</f>
        <v xml:space="preserve"> </v>
      </c>
      <c r="D187" s="5" t="str">
        <f>IF(AND('4º Saneamento'!$O187&gt;30%,'4º Saneamento'!D187&gt;='4º Saneamento'!$P187,'4º Saneamento'!D187&lt;='4º Saneamento'!$Q187,COUNT('4º Saneamento'!$C187:$L187)&gt;3,OR('4º Saneamento'!$N187&lt;&gt;'3º Saneamento'!$N187,'4º Saneamento'!$O187&lt;&gt;'3º Saneamento'!$O187,'4º Saneamento'!$P187&lt;&gt;'3º Saneamento'!$P187)),'4º Saneamento'!D187," ")</f>
        <v xml:space="preserve"> </v>
      </c>
      <c r="E187" s="5" t="str">
        <f>IF(AND('4º Saneamento'!$O187&gt;30%,'4º Saneamento'!E187&gt;='4º Saneamento'!$P187,'4º Saneamento'!E187&lt;='4º Saneamento'!$Q187,COUNT('4º Saneamento'!$C187:$L187)&gt;3,OR('4º Saneamento'!$N187&lt;&gt;'3º Saneamento'!$N187,'4º Saneamento'!$O187&lt;&gt;'3º Saneamento'!$O187,'4º Saneamento'!$P187&lt;&gt;'3º Saneamento'!$P187)),'4º Saneamento'!E187," ")</f>
        <v xml:space="preserve"> </v>
      </c>
      <c r="F187" s="5" t="str">
        <f>IF(AND('4º Saneamento'!$O187&gt;30%,'4º Saneamento'!F187&gt;='4º Saneamento'!$P187,'4º Saneamento'!F187&lt;='4º Saneamento'!$Q187,COUNT('4º Saneamento'!$C187:$L187)&gt;3,OR('4º Saneamento'!$N187&lt;&gt;'3º Saneamento'!$N187,'4º Saneamento'!$O187&lt;&gt;'3º Saneamento'!$O187,'4º Saneamento'!$P187&lt;&gt;'3º Saneamento'!$P187)),'4º Saneamento'!F187," ")</f>
        <v xml:space="preserve"> </v>
      </c>
      <c r="G187" s="5" t="str">
        <f>IF(AND('4º Saneamento'!$O187&gt;30%,'4º Saneamento'!G187&gt;='4º Saneamento'!$P187,'4º Saneamento'!G187&lt;='4º Saneamento'!$Q187,COUNT('4º Saneamento'!$C187:$L187)&gt;3,OR('4º Saneamento'!$N187&lt;&gt;'3º Saneamento'!$N187,'4º Saneamento'!$O187&lt;&gt;'3º Saneamento'!$O187,'4º Saneamento'!$P187&lt;&gt;'3º Saneamento'!$P187)),'4º Saneamento'!G187," ")</f>
        <v xml:space="preserve"> </v>
      </c>
      <c r="H187" s="5" t="str">
        <f>IF(AND('4º Saneamento'!$O187&gt;30%,'4º Saneamento'!H187&gt;='4º Saneamento'!$P187,'4º Saneamento'!H187&lt;='4º Saneamento'!$Q187,COUNT('4º Saneamento'!$C187:$L187)&gt;3,OR('4º Saneamento'!$N187&lt;&gt;'3º Saneamento'!$N187,'4º Saneamento'!$O187&lt;&gt;'3º Saneamento'!$O187,'4º Saneamento'!$P187&lt;&gt;'3º Saneamento'!$P187)),'4º Saneamento'!H187," ")</f>
        <v xml:space="preserve"> </v>
      </c>
      <c r="I187" s="5" t="str">
        <f>IF(AND('4º Saneamento'!$O187&gt;30%,'4º Saneamento'!I187&gt;='4º Saneamento'!$P187,'4º Saneamento'!I187&lt;='4º Saneamento'!$Q187,COUNT('4º Saneamento'!$C187:$L187)&gt;3,OR('4º Saneamento'!$N187&lt;&gt;'3º Saneamento'!$N187,'4º Saneamento'!$O187&lt;&gt;'3º Saneamento'!$O187,'4º Saneamento'!$P187&lt;&gt;'3º Saneamento'!$P187)),'4º Saneamento'!I187," ")</f>
        <v xml:space="preserve"> </v>
      </c>
      <c r="J187" s="5" t="str">
        <f>IF(AND('4º Saneamento'!$O187&gt;30%,'4º Saneamento'!J187&gt;='4º Saneamento'!$P187,'4º Saneamento'!J187&lt;='4º Saneamento'!$Q187,COUNT('4º Saneamento'!$C187:$L187)&gt;3,OR('4º Saneamento'!$N187&lt;&gt;'3º Saneamento'!$N187,'4º Saneamento'!$O187&lt;&gt;'3º Saneamento'!$O187,'4º Saneamento'!$P187&lt;&gt;'3º Saneamento'!$P187)),'4º Saneamento'!J187," ")</f>
        <v xml:space="preserve"> </v>
      </c>
      <c r="K187" s="5" t="str">
        <f>IF(AND('4º Saneamento'!$O187&gt;30%,'4º Saneamento'!K187&gt;='4º Saneamento'!$P187,'4º Saneamento'!K187&lt;='4º Saneamento'!$Q187,COUNT('4º Saneamento'!$C187:$L187)&gt;3,OR('4º Saneamento'!$N187&lt;&gt;'3º Saneamento'!$N187,'4º Saneamento'!$O187&lt;&gt;'3º Saneamento'!$O187,'4º Saneamento'!$P187&lt;&gt;'3º Saneamento'!$P187)),'4º Saneamento'!K187," ")</f>
        <v xml:space="preserve"> </v>
      </c>
      <c r="L187" s="5" t="str">
        <f>IF(AND('4º Saneamento'!$O187&gt;30%,'4º Saneamento'!L187&gt;='4º Saneamento'!$P187,'4º Saneamento'!L187&lt;='4º Saneamento'!$Q187,COUNT('4º Saneamento'!$C187:$L187)&gt;3,OR('4º Saneamento'!$N187&lt;&gt;'3º Saneamento'!$N187,'4º Saneamento'!$O187&lt;&gt;'3º Saneamento'!$O187,'4º Saneamento'!$P187&lt;&gt;'3º Saneamento'!$P187)),'4º Saneamento'!L187," ")</f>
        <v xml:space="preserve"> </v>
      </c>
      <c r="M187" s="44" t="str">
        <f t="shared" si="20"/>
        <v/>
      </c>
      <c r="N187" s="7" t="str">
        <f t="shared" si="21"/>
        <v/>
      </c>
      <c r="O187" s="8" t="str">
        <f t="shared" si="22"/>
        <v/>
      </c>
      <c r="P187" s="6" t="str">
        <f t="shared" si="23"/>
        <v/>
      </c>
      <c r="Q187" s="5" t="str">
        <f t="shared" si="24"/>
        <v/>
      </c>
    </row>
    <row r="188" spans="1:17" ht="12.75" customHeight="1" x14ac:dyDescent="0.25">
      <c r="A188" s="3" t="str">
        <f>IF('Série original'!$A188&lt;&gt;"",'Série original'!$A188,"")</f>
        <v/>
      </c>
      <c r="B188" s="4" t="str">
        <f>IF('Série original'!$B188&lt;&gt;"",'Série original'!$B188,"")</f>
        <v/>
      </c>
      <c r="C188" s="5" t="str">
        <f>IF(AND('4º Saneamento'!$O188&gt;30%,'4º Saneamento'!C188&gt;='4º Saneamento'!$P188,'4º Saneamento'!C188&lt;='4º Saneamento'!$Q188,COUNT('4º Saneamento'!$C188:$L188)&gt;3,OR('4º Saneamento'!$N188&lt;&gt;'3º Saneamento'!$N188,'4º Saneamento'!$O188&lt;&gt;'3º Saneamento'!$O188,'4º Saneamento'!$P188&lt;&gt;'3º Saneamento'!$P188)),'4º Saneamento'!C188," ")</f>
        <v xml:space="preserve"> </v>
      </c>
      <c r="D188" s="5" t="str">
        <f>IF(AND('4º Saneamento'!$O188&gt;30%,'4º Saneamento'!D188&gt;='4º Saneamento'!$P188,'4º Saneamento'!D188&lt;='4º Saneamento'!$Q188,COUNT('4º Saneamento'!$C188:$L188)&gt;3,OR('4º Saneamento'!$N188&lt;&gt;'3º Saneamento'!$N188,'4º Saneamento'!$O188&lt;&gt;'3º Saneamento'!$O188,'4º Saneamento'!$P188&lt;&gt;'3º Saneamento'!$P188)),'4º Saneamento'!D188," ")</f>
        <v xml:space="preserve"> </v>
      </c>
      <c r="E188" s="5" t="str">
        <f>IF(AND('4º Saneamento'!$O188&gt;30%,'4º Saneamento'!E188&gt;='4º Saneamento'!$P188,'4º Saneamento'!E188&lt;='4º Saneamento'!$Q188,COUNT('4º Saneamento'!$C188:$L188)&gt;3,OR('4º Saneamento'!$N188&lt;&gt;'3º Saneamento'!$N188,'4º Saneamento'!$O188&lt;&gt;'3º Saneamento'!$O188,'4º Saneamento'!$P188&lt;&gt;'3º Saneamento'!$P188)),'4º Saneamento'!E188," ")</f>
        <v xml:space="preserve"> </v>
      </c>
      <c r="F188" s="5" t="str">
        <f>IF(AND('4º Saneamento'!$O188&gt;30%,'4º Saneamento'!F188&gt;='4º Saneamento'!$P188,'4º Saneamento'!F188&lt;='4º Saneamento'!$Q188,COUNT('4º Saneamento'!$C188:$L188)&gt;3,OR('4º Saneamento'!$N188&lt;&gt;'3º Saneamento'!$N188,'4º Saneamento'!$O188&lt;&gt;'3º Saneamento'!$O188,'4º Saneamento'!$P188&lt;&gt;'3º Saneamento'!$P188)),'4º Saneamento'!F188," ")</f>
        <v xml:space="preserve"> </v>
      </c>
      <c r="G188" s="5" t="str">
        <f>IF(AND('4º Saneamento'!$O188&gt;30%,'4º Saneamento'!G188&gt;='4º Saneamento'!$P188,'4º Saneamento'!G188&lt;='4º Saneamento'!$Q188,COUNT('4º Saneamento'!$C188:$L188)&gt;3,OR('4º Saneamento'!$N188&lt;&gt;'3º Saneamento'!$N188,'4º Saneamento'!$O188&lt;&gt;'3º Saneamento'!$O188,'4º Saneamento'!$P188&lt;&gt;'3º Saneamento'!$P188)),'4º Saneamento'!G188," ")</f>
        <v xml:space="preserve"> </v>
      </c>
      <c r="H188" s="5" t="str">
        <f>IF(AND('4º Saneamento'!$O188&gt;30%,'4º Saneamento'!H188&gt;='4º Saneamento'!$P188,'4º Saneamento'!H188&lt;='4º Saneamento'!$Q188,COUNT('4º Saneamento'!$C188:$L188)&gt;3,OR('4º Saneamento'!$N188&lt;&gt;'3º Saneamento'!$N188,'4º Saneamento'!$O188&lt;&gt;'3º Saneamento'!$O188,'4º Saneamento'!$P188&lt;&gt;'3º Saneamento'!$P188)),'4º Saneamento'!H188," ")</f>
        <v xml:space="preserve"> </v>
      </c>
      <c r="I188" s="5" t="str">
        <f>IF(AND('4º Saneamento'!$O188&gt;30%,'4º Saneamento'!I188&gt;='4º Saneamento'!$P188,'4º Saneamento'!I188&lt;='4º Saneamento'!$Q188,COUNT('4º Saneamento'!$C188:$L188)&gt;3,OR('4º Saneamento'!$N188&lt;&gt;'3º Saneamento'!$N188,'4º Saneamento'!$O188&lt;&gt;'3º Saneamento'!$O188,'4º Saneamento'!$P188&lt;&gt;'3º Saneamento'!$P188)),'4º Saneamento'!I188," ")</f>
        <v xml:space="preserve"> </v>
      </c>
      <c r="J188" s="5" t="str">
        <f>IF(AND('4º Saneamento'!$O188&gt;30%,'4º Saneamento'!J188&gt;='4º Saneamento'!$P188,'4º Saneamento'!J188&lt;='4º Saneamento'!$Q188,COUNT('4º Saneamento'!$C188:$L188)&gt;3,OR('4º Saneamento'!$N188&lt;&gt;'3º Saneamento'!$N188,'4º Saneamento'!$O188&lt;&gt;'3º Saneamento'!$O188,'4º Saneamento'!$P188&lt;&gt;'3º Saneamento'!$P188)),'4º Saneamento'!J188," ")</f>
        <v xml:space="preserve"> </v>
      </c>
      <c r="K188" s="5" t="str">
        <f>IF(AND('4º Saneamento'!$O188&gt;30%,'4º Saneamento'!K188&gt;='4º Saneamento'!$P188,'4º Saneamento'!K188&lt;='4º Saneamento'!$Q188,COUNT('4º Saneamento'!$C188:$L188)&gt;3,OR('4º Saneamento'!$N188&lt;&gt;'3º Saneamento'!$N188,'4º Saneamento'!$O188&lt;&gt;'3º Saneamento'!$O188,'4º Saneamento'!$P188&lt;&gt;'3º Saneamento'!$P188)),'4º Saneamento'!K188," ")</f>
        <v xml:space="preserve"> </v>
      </c>
      <c r="L188" s="5" t="str">
        <f>IF(AND('4º Saneamento'!$O188&gt;30%,'4º Saneamento'!L188&gt;='4º Saneamento'!$P188,'4º Saneamento'!L188&lt;='4º Saneamento'!$Q188,COUNT('4º Saneamento'!$C188:$L188)&gt;3,OR('4º Saneamento'!$N188&lt;&gt;'3º Saneamento'!$N188,'4º Saneamento'!$O188&lt;&gt;'3º Saneamento'!$O188,'4º Saneamento'!$P188&lt;&gt;'3º Saneamento'!$P188)),'4º Saneamento'!L188," ")</f>
        <v xml:space="preserve"> </v>
      </c>
      <c r="M188" s="44" t="str">
        <f t="shared" si="20"/>
        <v/>
      </c>
      <c r="N188" s="7" t="str">
        <f t="shared" si="21"/>
        <v/>
      </c>
      <c r="O188" s="8" t="str">
        <f t="shared" si="22"/>
        <v/>
      </c>
      <c r="P188" s="6" t="str">
        <f t="shared" si="23"/>
        <v/>
      </c>
      <c r="Q188" s="5" t="str">
        <f t="shared" si="24"/>
        <v/>
      </c>
    </row>
    <row r="189" spans="1:17" ht="12.75" customHeight="1" x14ac:dyDescent="0.25">
      <c r="A189" s="3" t="str">
        <f>IF('Série original'!$A189&lt;&gt;"",'Série original'!$A189,"")</f>
        <v/>
      </c>
      <c r="B189" s="4" t="str">
        <f>IF('Série original'!$B189&lt;&gt;"",'Série original'!$B189,"")</f>
        <v/>
      </c>
      <c r="C189" s="5" t="str">
        <f>IF(AND('4º Saneamento'!$O189&gt;30%,'4º Saneamento'!C189&gt;='4º Saneamento'!$P189,'4º Saneamento'!C189&lt;='4º Saneamento'!$Q189,COUNT('4º Saneamento'!$C189:$L189)&gt;3,OR('4º Saneamento'!$N189&lt;&gt;'3º Saneamento'!$N189,'4º Saneamento'!$O189&lt;&gt;'3º Saneamento'!$O189,'4º Saneamento'!$P189&lt;&gt;'3º Saneamento'!$P189)),'4º Saneamento'!C189," ")</f>
        <v xml:space="preserve"> </v>
      </c>
      <c r="D189" s="5" t="str">
        <f>IF(AND('4º Saneamento'!$O189&gt;30%,'4º Saneamento'!D189&gt;='4º Saneamento'!$P189,'4º Saneamento'!D189&lt;='4º Saneamento'!$Q189,COUNT('4º Saneamento'!$C189:$L189)&gt;3,OR('4º Saneamento'!$N189&lt;&gt;'3º Saneamento'!$N189,'4º Saneamento'!$O189&lt;&gt;'3º Saneamento'!$O189,'4º Saneamento'!$P189&lt;&gt;'3º Saneamento'!$P189)),'4º Saneamento'!D189," ")</f>
        <v xml:space="preserve"> </v>
      </c>
      <c r="E189" s="5" t="str">
        <f>IF(AND('4º Saneamento'!$O189&gt;30%,'4º Saneamento'!E189&gt;='4º Saneamento'!$P189,'4º Saneamento'!E189&lt;='4º Saneamento'!$Q189,COUNT('4º Saneamento'!$C189:$L189)&gt;3,OR('4º Saneamento'!$N189&lt;&gt;'3º Saneamento'!$N189,'4º Saneamento'!$O189&lt;&gt;'3º Saneamento'!$O189,'4º Saneamento'!$P189&lt;&gt;'3º Saneamento'!$P189)),'4º Saneamento'!E189," ")</f>
        <v xml:space="preserve"> </v>
      </c>
      <c r="F189" s="5" t="str">
        <f>IF(AND('4º Saneamento'!$O189&gt;30%,'4º Saneamento'!F189&gt;='4º Saneamento'!$P189,'4º Saneamento'!F189&lt;='4º Saneamento'!$Q189,COUNT('4º Saneamento'!$C189:$L189)&gt;3,OR('4º Saneamento'!$N189&lt;&gt;'3º Saneamento'!$N189,'4º Saneamento'!$O189&lt;&gt;'3º Saneamento'!$O189,'4º Saneamento'!$P189&lt;&gt;'3º Saneamento'!$P189)),'4º Saneamento'!F189," ")</f>
        <v xml:space="preserve"> </v>
      </c>
      <c r="G189" s="5" t="str">
        <f>IF(AND('4º Saneamento'!$O189&gt;30%,'4º Saneamento'!G189&gt;='4º Saneamento'!$P189,'4º Saneamento'!G189&lt;='4º Saneamento'!$Q189,COUNT('4º Saneamento'!$C189:$L189)&gt;3,OR('4º Saneamento'!$N189&lt;&gt;'3º Saneamento'!$N189,'4º Saneamento'!$O189&lt;&gt;'3º Saneamento'!$O189,'4º Saneamento'!$P189&lt;&gt;'3º Saneamento'!$P189)),'4º Saneamento'!G189," ")</f>
        <v xml:space="preserve"> </v>
      </c>
      <c r="H189" s="5" t="str">
        <f>IF(AND('4º Saneamento'!$O189&gt;30%,'4º Saneamento'!H189&gt;='4º Saneamento'!$P189,'4º Saneamento'!H189&lt;='4º Saneamento'!$Q189,COUNT('4º Saneamento'!$C189:$L189)&gt;3,OR('4º Saneamento'!$N189&lt;&gt;'3º Saneamento'!$N189,'4º Saneamento'!$O189&lt;&gt;'3º Saneamento'!$O189,'4º Saneamento'!$P189&lt;&gt;'3º Saneamento'!$P189)),'4º Saneamento'!H189," ")</f>
        <v xml:space="preserve"> </v>
      </c>
      <c r="I189" s="5" t="str">
        <f>IF(AND('4º Saneamento'!$O189&gt;30%,'4º Saneamento'!I189&gt;='4º Saneamento'!$P189,'4º Saneamento'!I189&lt;='4º Saneamento'!$Q189,COUNT('4º Saneamento'!$C189:$L189)&gt;3,OR('4º Saneamento'!$N189&lt;&gt;'3º Saneamento'!$N189,'4º Saneamento'!$O189&lt;&gt;'3º Saneamento'!$O189,'4º Saneamento'!$P189&lt;&gt;'3º Saneamento'!$P189)),'4º Saneamento'!I189," ")</f>
        <v xml:space="preserve"> </v>
      </c>
      <c r="J189" s="5" t="str">
        <f>IF(AND('4º Saneamento'!$O189&gt;30%,'4º Saneamento'!J189&gt;='4º Saneamento'!$P189,'4º Saneamento'!J189&lt;='4º Saneamento'!$Q189,COUNT('4º Saneamento'!$C189:$L189)&gt;3,OR('4º Saneamento'!$N189&lt;&gt;'3º Saneamento'!$N189,'4º Saneamento'!$O189&lt;&gt;'3º Saneamento'!$O189,'4º Saneamento'!$P189&lt;&gt;'3º Saneamento'!$P189)),'4º Saneamento'!J189," ")</f>
        <v xml:space="preserve"> </v>
      </c>
      <c r="K189" s="5" t="str">
        <f>IF(AND('4º Saneamento'!$O189&gt;30%,'4º Saneamento'!K189&gt;='4º Saneamento'!$P189,'4º Saneamento'!K189&lt;='4º Saneamento'!$Q189,COUNT('4º Saneamento'!$C189:$L189)&gt;3,OR('4º Saneamento'!$N189&lt;&gt;'3º Saneamento'!$N189,'4º Saneamento'!$O189&lt;&gt;'3º Saneamento'!$O189,'4º Saneamento'!$P189&lt;&gt;'3º Saneamento'!$P189)),'4º Saneamento'!K189," ")</f>
        <v xml:space="preserve"> </v>
      </c>
      <c r="L189" s="5" t="str">
        <f>IF(AND('4º Saneamento'!$O189&gt;30%,'4º Saneamento'!L189&gt;='4º Saneamento'!$P189,'4º Saneamento'!L189&lt;='4º Saneamento'!$Q189,COUNT('4º Saneamento'!$C189:$L189)&gt;3,OR('4º Saneamento'!$N189&lt;&gt;'3º Saneamento'!$N189,'4º Saneamento'!$O189&lt;&gt;'3º Saneamento'!$O189,'4º Saneamento'!$P189&lt;&gt;'3º Saneamento'!$P189)),'4º Saneamento'!L189," ")</f>
        <v xml:space="preserve"> </v>
      </c>
      <c r="M189" s="44" t="str">
        <f t="shared" si="20"/>
        <v/>
      </c>
      <c r="N189" s="7" t="str">
        <f t="shared" si="21"/>
        <v/>
      </c>
      <c r="O189" s="8" t="str">
        <f t="shared" si="22"/>
        <v/>
      </c>
      <c r="P189" s="6" t="str">
        <f t="shared" si="23"/>
        <v/>
      </c>
      <c r="Q189" s="5" t="str">
        <f t="shared" si="24"/>
        <v/>
      </c>
    </row>
    <row r="190" spans="1:17" ht="12.75" customHeight="1" x14ac:dyDescent="0.25">
      <c r="A190" s="3" t="str">
        <f>IF('Série original'!$A190&lt;&gt;"",'Série original'!$A190,"")</f>
        <v/>
      </c>
      <c r="B190" s="4" t="str">
        <f>IF('Série original'!$B190&lt;&gt;"",'Série original'!$B190,"")</f>
        <v/>
      </c>
      <c r="C190" s="5" t="str">
        <f>IF(AND('4º Saneamento'!$O190&gt;30%,'4º Saneamento'!C190&gt;='4º Saneamento'!$P190,'4º Saneamento'!C190&lt;='4º Saneamento'!$Q190,COUNT('4º Saneamento'!$C190:$L190)&gt;3,OR('4º Saneamento'!$N190&lt;&gt;'3º Saneamento'!$N190,'4º Saneamento'!$O190&lt;&gt;'3º Saneamento'!$O190,'4º Saneamento'!$P190&lt;&gt;'3º Saneamento'!$P190)),'4º Saneamento'!C190," ")</f>
        <v xml:space="preserve"> </v>
      </c>
      <c r="D190" s="5" t="str">
        <f>IF(AND('4º Saneamento'!$O190&gt;30%,'4º Saneamento'!D190&gt;='4º Saneamento'!$P190,'4º Saneamento'!D190&lt;='4º Saneamento'!$Q190,COUNT('4º Saneamento'!$C190:$L190)&gt;3,OR('4º Saneamento'!$N190&lt;&gt;'3º Saneamento'!$N190,'4º Saneamento'!$O190&lt;&gt;'3º Saneamento'!$O190,'4º Saneamento'!$P190&lt;&gt;'3º Saneamento'!$P190)),'4º Saneamento'!D190," ")</f>
        <v xml:space="preserve"> </v>
      </c>
      <c r="E190" s="5" t="str">
        <f>IF(AND('4º Saneamento'!$O190&gt;30%,'4º Saneamento'!E190&gt;='4º Saneamento'!$P190,'4º Saneamento'!E190&lt;='4º Saneamento'!$Q190,COUNT('4º Saneamento'!$C190:$L190)&gt;3,OR('4º Saneamento'!$N190&lt;&gt;'3º Saneamento'!$N190,'4º Saneamento'!$O190&lt;&gt;'3º Saneamento'!$O190,'4º Saneamento'!$P190&lt;&gt;'3º Saneamento'!$P190)),'4º Saneamento'!E190," ")</f>
        <v xml:space="preserve"> </v>
      </c>
      <c r="F190" s="5" t="str">
        <f>IF(AND('4º Saneamento'!$O190&gt;30%,'4º Saneamento'!F190&gt;='4º Saneamento'!$P190,'4º Saneamento'!F190&lt;='4º Saneamento'!$Q190,COUNT('4º Saneamento'!$C190:$L190)&gt;3,OR('4º Saneamento'!$N190&lt;&gt;'3º Saneamento'!$N190,'4º Saneamento'!$O190&lt;&gt;'3º Saneamento'!$O190,'4º Saneamento'!$P190&lt;&gt;'3º Saneamento'!$P190)),'4º Saneamento'!F190," ")</f>
        <v xml:space="preserve"> </v>
      </c>
      <c r="G190" s="5" t="str">
        <f>IF(AND('4º Saneamento'!$O190&gt;30%,'4º Saneamento'!G190&gt;='4º Saneamento'!$P190,'4º Saneamento'!G190&lt;='4º Saneamento'!$Q190,COUNT('4º Saneamento'!$C190:$L190)&gt;3,OR('4º Saneamento'!$N190&lt;&gt;'3º Saneamento'!$N190,'4º Saneamento'!$O190&lt;&gt;'3º Saneamento'!$O190,'4º Saneamento'!$P190&lt;&gt;'3º Saneamento'!$P190)),'4º Saneamento'!G190," ")</f>
        <v xml:space="preserve"> </v>
      </c>
      <c r="H190" s="5" t="str">
        <f>IF(AND('4º Saneamento'!$O190&gt;30%,'4º Saneamento'!H190&gt;='4º Saneamento'!$P190,'4º Saneamento'!H190&lt;='4º Saneamento'!$Q190,COUNT('4º Saneamento'!$C190:$L190)&gt;3,OR('4º Saneamento'!$N190&lt;&gt;'3º Saneamento'!$N190,'4º Saneamento'!$O190&lt;&gt;'3º Saneamento'!$O190,'4º Saneamento'!$P190&lt;&gt;'3º Saneamento'!$P190)),'4º Saneamento'!H190," ")</f>
        <v xml:space="preserve"> </v>
      </c>
      <c r="I190" s="5" t="str">
        <f>IF(AND('4º Saneamento'!$O190&gt;30%,'4º Saneamento'!I190&gt;='4º Saneamento'!$P190,'4º Saneamento'!I190&lt;='4º Saneamento'!$Q190,COUNT('4º Saneamento'!$C190:$L190)&gt;3,OR('4º Saneamento'!$N190&lt;&gt;'3º Saneamento'!$N190,'4º Saneamento'!$O190&lt;&gt;'3º Saneamento'!$O190,'4º Saneamento'!$P190&lt;&gt;'3º Saneamento'!$P190)),'4º Saneamento'!I190," ")</f>
        <v xml:space="preserve"> </v>
      </c>
      <c r="J190" s="5" t="str">
        <f>IF(AND('4º Saneamento'!$O190&gt;30%,'4º Saneamento'!J190&gt;='4º Saneamento'!$P190,'4º Saneamento'!J190&lt;='4º Saneamento'!$Q190,COUNT('4º Saneamento'!$C190:$L190)&gt;3,OR('4º Saneamento'!$N190&lt;&gt;'3º Saneamento'!$N190,'4º Saneamento'!$O190&lt;&gt;'3º Saneamento'!$O190,'4º Saneamento'!$P190&lt;&gt;'3º Saneamento'!$P190)),'4º Saneamento'!J190," ")</f>
        <v xml:space="preserve"> </v>
      </c>
      <c r="K190" s="5" t="str">
        <f>IF(AND('4º Saneamento'!$O190&gt;30%,'4º Saneamento'!K190&gt;='4º Saneamento'!$P190,'4º Saneamento'!K190&lt;='4º Saneamento'!$Q190,COUNT('4º Saneamento'!$C190:$L190)&gt;3,OR('4º Saneamento'!$N190&lt;&gt;'3º Saneamento'!$N190,'4º Saneamento'!$O190&lt;&gt;'3º Saneamento'!$O190,'4º Saneamento'!$P190&lt;&gt;'3º Saneamento'!$P190)),'4º Saneamento'!K190," ")</f>
        <v xml:space="preserve"> </v>
      </c>
      <c r="L190" s="5" t="str">
        <f>IF(AND('4º Saneamento'!$O190&gt;30%,'4º Saneamento'!L190&gt;='4º Saneamento'!$P190,'4º Saneamento'!L190&lt;='4º Saneamento'!$Q190,COUNT('4º Saneamento'!$C190:$L190)&gt;3,OR('4º Saneamento'!$N190&lt;&gt;'3º Saneamento'!$N190,'4º Saneamento'!$O190&lt;&gt;'3º Saneamento'!$O190,'4º Saneamento'!$P190&lt;&gt;'3º Saneamento'!$P190)),'4º Saneamento'!L190," ")</f>
        <v xml:space="preserve"> </v>
      </c>
      <c r="M190" s="44" t="str">
        <f t="shared" si="20"/>
        <v/>
      </c>
      <c r="N190" s="7" t="str">
        <f t="shared" si="21"/>
        <v/>
      </c>
      <c r="O190" s="8" t="str">
        <f t="shared" si="22"/>
        <v/>
      </c>
      <c r="P190" s="6" t="str">
        <f t="shared" si="23"/>
        <v/>
      </c>
      <c r="Q190" s="5" t="str">
        <f t="shared" si="24"/>
        <v/>
      </c>
    </row>
    <row r="191" spans="1:17" ht="12.75" customHeight="1" x14ac:dyDescent="0.25">
      <c r="A191" s="3" t="str">
        <f>IF('Série original'!$A191&lt;&gt;"",'Série original'!$A191,"")</f>
        <v/>
      </c>
      <c r="B191" s="4" t="str">
        <f>IF('Série original'!$B191&lt;&gt;"",'Série original'!$B191,"")</f>
        <v/>
      </c>
      <c r="C191" s="5" t="str">
        <f>IF(AND('4º Saneamento'!$O191&gt;30%,'4º Saneamento'!C191&gt;='4º Saneamento'!$P191,'4º Saneamento'!C191&lt;='4º Saneamento'!$Q191,COUNT('4º Saneamento'!$C191:$L191)&gt;3,OR('4º Saneamento'!$N191&lt;&gt;'3º Saneamento'!$N191,'4º Saneamento'!$O191&lt;&gt;'3º Saneamento'!$O191,'4º Saneamento'!$P191&lt;&gt;'3º Saneamento'!$P191)),'4º Saneamento'!C191," ")</f>
        <v xml:space="preserve"> </v>
      </c>
      <c r="D191" s="5" t="str">
        <f>IF(AND('4º Saneamento'!$O191&gt;30%,'4º Saneamento'!D191&gt;='4º Saneamento'!$P191,'4º Saneamento'!D191&lt;='4º Saneamento'!$Q191,COUNT('4º Saneamento'!$C191:$L191)&gt;3,OR('4º Saneamento'!$N191&lt;&gt;'3º Saneamento'!$N191,'4º Saneamento'!$O191&lt;&gt;'3º Saneamento'!$O191,'4º Saneamento'!$P191&lt;&gt;'3º Saneamento'!$P191)),'4º Saneamento'!D191," ")</f>
        <v xml:space="preserve"> </v>
      </c>
      <c r="E191" s="5" t="str">
        <f>IF(AND('4º Saneamento'!$O191&gt;30%,'4º Saneamento'!E191&gt;='4º Saneamento'!$P191,'4º Saneamento'!E191&lt;='4º Saneamento'!$Q191,COUNT('4º Saneamento'!$C191:$L191)&gt;3,OR('4º Saneamento'!$N191&lt;&gt;'3º Saneamento'!$N191,'4º Saneamento'!$O191&lt;&gt;'3º Saneamento'!$O191,'4º Saneamento'!$P191&lt;&gt;'3º Saneamento'!$P191)),'4º Saneamento'!E191," ")</f>
        <v xml:space="preserve"> </v>
      </c>
      <c r="F191" s="5" t="str">
        <f>IF(AND('4º Saneamento'!$O191&gt;30%,'4º Saneamento'!F191&gt;='4º Saneamento'!$P191,'4º Saneamento'!F191&lt;='4º Saneamento'!$Q191,COUNT('4º Saneamento'!$C191:$L191)&gt;3,OR('4º Saneamento'!$N191&lt;&gt;'3º Saneamento'!$N191,'4º Saneamento'!$O191&lt;&gt;'3º Saneamento'!$O191,'4º Saneamento'!$P191&lt;&gt;'3º Saneamento'!$P191)),'4º Saneamento'!F191," ")</f>
        <v xml:space="preserve"> </v>
      </c>
      <c r="G191" s="5" t="str">
        <f>IF(AND('4º Saneamento'!$O191&gt;30%,'4º Saneamento'!G191&gt;='4º Saneamento'!$P191,'4º Saneamento'!G191&lt;='4º Saneamento'!$Q191,COUNT('4º Saneamento'!$C191:$L191)&gt;3,OR('4º Saneamento'!$N191&lt;&gt;'3º Saneamento'!$N191,'4º Saneamento'!$O191&lt;&gt;'3º Saneamento'!$O191,'4º Saneamento'!$P191&lt;&gt;'3º Saneamento'!$P191)),'4º Saneamento'!G191," ")</f>
        <v xml:space="preserve"> </v>
      </c>
      <c r="H191" s="5" t="str">
        <f>IF(AND('4º Saneamento'!$O191&gt;30%,'4º Saneamento'!H191&gt;='4º Saneamento'!$P191,'4º Saneamento'!H191&lt;='4º Saneamento'!$Q191,COUNT('4º Saneamento'!$C191:$L191)&gt;3,OR('4º Saneamento'!$N191&lt;&gt;'3º Saneamento'!$N191,'4º Saneamento'!$O191&lt;&gt;'3º Saneamento'!$O191,'4º Saneamento'!$P191&lt;&gt;'3º Saneamento'!$P191)),'4º Saneamento'!H191," ")</f>
        <v xml:space="preserve"> </v>
      </c>
      <c r="I191" s="5" t="str">
        <f>IF(AND('4º Saneamento'!$O191&gt;30%,'4º Saneamento'!I191&gt;='4º Saneamento'!$P191,'4º Saneamento'!I191&lt;='4º Saneamento'!$Q191,COUNT('4º Saneamento'!$C191:$L191)&gt;3,OR('4º Saneamento'!$N191&lt;&gt;'3º Saneamento'!$N191,'4º Saneamento'!$O191&lt;&gt;'3º Saneamento'!$O191,'4º Saneamento'!$P191&lt;&gt;'3º Saneamento'!$P191)),'4º Saneamento'!I191," ")</f>
        <v xml:space="preserve"> </v>
      </c>
      <c r="J191" s="5" t="str">
        <f>IF(AND('4º Saneamento'!$O191&gt;30%,'4º Saneamento'!J191&gt;='4º Saneamento'!$P191,'4º Saneamento'!J191&lt;='4º Saneamento'!$Q191,COUNT('4º Saneamento'!$C191:$L191)&gt;3,OR('4º Saneamento'!$N191&lt;&gt;'3º Saneamento'!$N191,'4º Saneamento'!$O191&lt;&gt;'3º Saneamento'!$O191,'4º Saneamento'!$P191&lt;&gt;'3º Saneamento'!$P191)),'4º Saneamento'!J191," ")</f>
        <v xml:space="preserve"> </v>
      </c>
      <c r="K191" s="5" t="str">
        <f>IF(AND('4º Saneamento'!$O191&gt;30%,'4º Saneamento'!K191&gt;='4º Saneamento'!$P191,'4º Saneamento'!K191&lt;='4º Saneamento'!$Q191,COUNT('4º Saneamento'!$C191:$L191)&gt;3,OR('4º Saneamento'!$N191&lt;&gt;'3º Saneamento'!$N191,'4º Saneamento'!$O191&lt;&gt;'3º Saneamento'!$O191,'4º Saneamento'!$P191&lt;&gt;'3º Saneamento'!$P191)),'4º Saneamento'!K191," ")</f>
        <v xml:space="preserve"> </v>
      </c>
      <c r="L191" s="5" t="str">
        <f>IF(AND('4º Saneamento'!$O191&gt;30%,'4º Saneamento'!L191&gt;='4º Saneamento'!$P191,'4º Saneamento'!L191&lt;='4º Saneamento'!$Q191,COUNT('4º Saneamento'!$C191:$L191)&gt;3,OR('4º Saneamento'!$N191&lt;&gt;'3º Saneamento'!$N191,'4º Saneamento'!$O191&lt;&gt;'3º Saneamento'!$O191,'4º Saneamento'!$P191&lt;&gt;'3º Saneamento'!$P191)),'4º Saneamento'!L191," ")</f>
        <v xml:space="preserve"> </v>
      </c>
      <c r="M191" s="44" t="str">
        <f t="shared" si="20"/>
        <v/>
      </c>
      <c r="N191" s="7" t="str">
        <f t="shared" si="21"/>
        <v/>
      </c>
      <c r="O191" s="8" t="str">
        <f t="shared" si="22"/>
        <v/>
      </c>
      <c r="P191" s="6" t="str">
        <f t="shared" si="23"/>
        <v/>
      </c>
      <c r="Q191" s="5" t="str">
        <f t="shared" si="24"/>
        <v/>
      </c>
    </row>
    <row r="192" spans="1:17" ht="12.75" customHeight="1" x14ac:dyDescent="0.25">
      <c r="A192" s="3" t="str">
        <f>IF('Série original'!$A192&lt;&gt;"",'Série original'!$A192,"")</f>
        <v/>
      </c>
      <c r="B192" s="4" t="str">
        <f>IF('Série original'!$B192&lt;&gt;"",'Série original'!$B192,"")</f>
        <v/>
      </c>
      <c r="C192" s="5" t="str">
        <f>IF(AND('4º Saneamento'!$O192&gt;30%,'4º Saneamento'!C192&gt;='4º Saneamento'!$P192,'4º Saneamento'!C192&lt;='4º Saneamento'!$Q192,COUNT('4º Saneamento'!$C192:$L192)&gt;3,OR('4º Saneamento'!$N192&lt;&gt;'3º Saneamento'!$N192,'4º Saneamento'!$O192&lt;&gt;'3º Saneamento'!$O192,'4º Saneamento'!$P192&lt;&gt;'3º Saneamento'!$P192)),'4º Saneamento'!C192," ")</f>
        <v xml:space="preserve"> </v>
      </c>
      <c r="D192" s="5" t="str">
        <f>IF(AND('4º Saneamento'!$O192&gt;30%,'4º Saneamento'!D192&gt;='4º Saneamento'!$P192,'4º Saneamento'!D192&lt;='4º Saneamento'!$Q192,COUNT('4º Saneamento'!$C192:$L192)&gt;3,OR('4º Saneamento'!$N192&lt;&gt;'3º Saneamento'!$N192,'4º Saneamento'!$O192&lt;&gt;'3º Saneamento'!$O192,'4º Saneamento'!$P192&lt;&gt;'3º Saneamento'!$P192)),'4º Saneamento'!D192," ")</f>
        <v xml:space="preserve"> </v>
      </c>
      <c r="E192" s="5" t="str">
        <f>IF(AND('4º Saneamento'!$O192&gt;30%,'4º Saneamento'!E192&gt;='4º Saneamento'!$P192,'4º Saneamento'!E192&lt;='4º Saneamento'!$Q192,COUNT('4º Saneamento'!$C192:$L192)&gt;3,OR('4º Saneamento'!$N192&lt;&gt;'3º Saneamento'!$N192,'4º Saneamento'!$O192&lt;&gt;'3º Saneamento'!$O192,'4º Saneamento'!$P192&lt;&gt;'3º Saneamento'!$P192)),'4º Saneamento'!E192," ")</f>
        <v xml:space="preserve"> </v>
      </c>
      <c r="F192" s="5" t="str">
        <f>IF(AND('4º Saneamento'!$O192&gt;30%,'4º Saneamento'!F192&gt;='4º Saneamento'!$P192,'4º Saneamento'!F192&lt;='4º Saneamento'!$Q192,COUNT('4º Saneamento'!$C192:$L192)&gt;3,OR('4º Saneamento'!$N192&lt;&gt;'3º Saneamento'!$N192,'4º Saneamento'!$O192&lt;&gt;'3º Saneamento'!$O192,'4º Saneamento'!$P192&lt;&gt;'3º Saneamento'!$P192)),'4º Saneamento'!F192," ")</f>
        <v xml:space="preserve"> </v>
      </c>
      <c r="G192" s="5" t="str">
        <f>IF(AND('4º Saneamento'!$O192&gt;30%,'4º Saneamento'!G192&gt;='4º Saneamento'!$P192,'4º Saneamento'!G192&lt;='4º Saneamento'!$Q192,COUNT('4º Saneamento'!$C192:$L192)&gt;3,OR('4º Saneamento'!$N192&lt;&gt;'3º Saneamento'!$N192,'4º Saneamento'!$O192&lt;&gt;'3º Saneamento'!$O192,'4º Saneamento'!$P192&lt;&gt;'3º Saneamento'!$P192)),'4º Saneamento'!G192," ")</f>
        <v xml:space="preserve"> </v>
      </c>
      <c r="H192" s="5" t="str">
        <f>IF(AND('4º Saneamento'!$O192&gt;30%,'4º Saneamento'!H192&gt;='4º Saneamento'!$P192,'4º Saneamento'!H192&lt;='4º Saneamento'!$Q192,COUNT('4º Saneamento'!$C192:$L192)&gt;3,OR('4º Saneamento'!$N192&lt;&gt;'3º Saneamento'!$N192,'4º Saneamento'!$O192&lt;&gt;'3º Saneamento'!$O192,'4º Saneamento'!$P192&lt;&gt;'3º Saneamento'!$P192)),'4º Saneamento'!H192," ")</f>
        <v xml:space="preserve"> </v>
      </c>
      <c r="I192" s="5" t="str">
        <f>IF(AND('4º Saneamento'!$O192&gt;30%,'4º Saneamento'!I192&gt;='4º Saneamento'!$P192,'4º Saneamento'!I192&lt;='4º Saneamento'!$Q192,COUNT('4º Saneamento'!$C192:$L192)&gt;3,OR('4º Saneamento'!$N192&lt;&gt;'3º Saneamento'!$N192,'4º Saneamento'!$O192&lt;&gt;'3º Saneamento'!$O192,'4º Saneamento'!$P192&lt;&gt;'3º Saneamento'!$P192)),'4º Saneamento'!I192," ")</f>
        <v xml:space="preserve"> </v>
      </c>
      <c r="J192" s="5" t="str">
        <f>IF(AND('4º Saneamento'!$O192&gt;30%,'4º Saneamento'!J192&gt;='4º Saneamento'!$P192,'4º Saneamento'!J192&lt;='4º Saneamento'!$Q192,COUNT('4º Saneamento'!$C192:$L192)&gt;3,OR('4º Saneamento'!$N192&lt;&gt;'3º Saneamento'!$N192,'4º Saneamento'!$O192&lt;&gt;'3º Saneamento'!$O192,'4º Saneamento'!$P192&lt;&gt;'3º Saneamento'!$P192)),'4º Saneamento'!J192," ")</f>
        <v xml:space="preserve"> </v>
      </c>
      <c r="K192" s="5" t="str">
        <f>IF(AND('4º Saneamento'!$O192&gt;30%,'4º Saneamento'!K192&gt;='4º Saneamento'!$P192,'4º Saneamento'!K192&lt;='4º Saneamento'!$Q192,COUNT('4º Saneamento'!$C192:$L192)&gt;3,OR('4º Saneamento'!$N192&lt;&gt;'3º Saneamento'!$N192,'4º Saneamento'!$O192&lt;&gt;'3º Saneamento'!$O192,'4º Saneamento'!$P192&lt;&gt;'3º Saneamento'!$P192)),'4º Saneamento'!K192," ")</f>
        <v xml:space="preserve"> </v>
      </c>
      <c r="L192" s="5" t="str">
        <f>IF(AND('4º Saneamento'!$O192&gt;30%,'4º Saneamento'!L192&gt;='4º Saneamento'!$P192,'4º Saneamento'!L192&lt;='4º Saneamento'!$Q192,COUNT('4º Saneamento'!$C192:$L192)&gt;3,OR('4º Saneamento'!$N192&lt;&gt;'3º Saneamento'!$N192,'4º Saneamento'!$O192&lt;&gt;'3º Saneamento'!$O192,'4º Saneamento'!$P192&lt;&gt;'3º Saneamento'!$P192)),'4º Saneamento'!L192," ")</f>
        <v xml:space="preserve"> </v>
      </c>
      <c r="M192" s="44" t="str">
        <f t="shared" si="20"/>
        <v/>
      </c>
      <c r="N192" s="7" t="str">
        <f t="shared" si="21"/>
        <v/>
      </c>
      <c r="O192" s="8" t="str">
        <f t="shared" si="22"/>
        <v/>
      </c>
      <c r="P192" s="6" t="str">
        <f t="shared" si="23"/>
        <v/>
      </c>
      <c r="Q192" s="5" t="str">
        <f t="shared" si="24"/>
        <v/>
      </c>
    </row>
    <row r="193" spans="1:17" ht="12.75" customHeight="1" x14ac:dyDescent="0.25">
      <c r="A193" s="3" t="str">
        <f>IF('Série original'!$A193&lt;&gt;"",'Série original'!$A193,"")</f>
        <v/>
      </c>
      <c r="B193" s="4" t="str">
        <f>IF('Série original'!$B193&lt;&gt;"",'Série original'!$B193,"")</f>
        <v/>
      </c>
      <c r="C193" s="5" t="str">
        <f>IF(AND('4º Saneamento'!$O193&gt;30%,'4º Saneamento'!C193&gt;='4º Saneamento'!$P193,'4º Saneamento'!C193&lt;='4º Saneamento'!$Q193,COUNT('4º Saneamento'!$C193:$L193)&gt;3,OR('4º Saneamento'!$N193&lt;&gt;'3º Saneamento'!$N193,'4º Saneamento'!$O193&lt;&gt;'3º Saneamento'!$O193,'4º Saneamento'!$P193&lt;&gt;'3º Saneamento'!$P193)),'4º Saneamento'!C193," ")</f>
        <v xml:space="preserve"> </v>
      </c>
      <c r="D193" s="5" t="str">
        <f>IF(AND('4º Saneamento'!$O193&gt;30%,'4º Saneamento'!D193&gt;='4º Saneamento'!$P193,'4º Saneamento'!D193&lt;='4º Saneamento'!$Q193,COUNT('4º Saneamento'!$C193:$L193)&gt;3,OR('4º Saneamento'!$N193&lt;&gt;'3º Saneamento'!$N193,'4º Saneamento'!$O193&lt;&gt;'3º Saneamento'!$O193,'4º Saneamento'!$P193&lt;&gt;'3º Saneamento'!$P193)),'4º Saneamento'!D193," ")</f>
        <v xml:space="preserve"> </v>
      </c>
      <c r="E193" s="5" t="str">
        <f>IF(AND('4º Saneamento'!$O193&gt;30%,'4º Saneamento'!E193&gt;='4º Saneamento'!$P193,'4º Saneamento'!E193&lt;='4º Saneamento'!$Q193,COUNT('4º Saneamento'!$C193:$L193)&gt;3,OR('4º Saneamento'!$N193&lt;&gt;'3º Saneamento'!$N193,'4º Saneamento'!$O193&lt;&gt;'3º Saneamento'!$O193,'4º Saneamento'!$P193&lt;&gt;'3º Saneamento'!$P193)),'4º Saneamento'!E193," ")</f>
        <v xml:space="preserve"> </v>
      </c>
      <c r="F193" s="5" t="str">
        <f>IF(AND('4º Saneamento'!$O193&gt;30%,'4º Saneamento'!F193&gt;='4º Saneamento'!$P193,'4º Saneamento'!F193&lt;='4º Saneamento'!$Q193,COUNT('4º Saneamento'!$C193:$L193)&gt;3,OR('4º Saneamento'!$N193&lt;&gt;'3º Saneamento'!$N193,'4º Saneamento'!$O193&lt;&gt;'3º Saneamento'!$O193,'4º Saneamento'!$P193&lt;&gt;'3º Saneamento'!$P193)),'4º Saneamento'!F193," ")</f>
        <v xml:space="preserve"> </v>
      </c>
      <c r="G193" s="5" t="str">
        <f>IF(AND('4º Saneamento'!$O193&gt;30%,'4º Saneamento'!G193&gt;='4º Saneamento'!$P193,'4º Saneamento'!G193&lt;='4º Saneamento'!$Q193,COUNT('4º Saneamento'!$C193:$L193)&gt;3,OR('4º Saneamento'!$N193&lt;&gt;'3º Saneamento'!$N193,'4º Saneamento'!$O193&lt;&gt;'3º Saneamento'!$O193,'4º Saneamento'!$P193&lt;&gt;'3º Saneamento'!$P193)),'4º Saneamento'!G193," ")</f>
        <v xml:space="preserve"> </v>
      </c>
      <c r="H193" s="5" t="str">
        <f>IF(AND('4º Saneamento'!$O193&gt;30%,'4º Saneamento'!H193&gt;='4º Saneamento'!$P193,'4º Saneamento'!H193&lt;='4º Saneamento'!$Q193,COUNT('4º Saneamento'!$C193:$L193)&gt;3,OR('4º Saneamento'!$N193&lt;&gt;'3º Saneamento'!$N193,'4º Saneamento'!$O193&lt;&gt;'3º Saneamento'!$O193,'4º Saneamento'!$P193&lt;&gt;'3º Saneamento'!$P193)),'4º Saneamento'!H193," ")</f>
        <v xml:space="preserve"> </v>
      </c>
      <c r="I193" s="5" t="str">
        <f>IF(AND('4º Saneamento'!$O193&gt;30%,'4º Saneamento'!I193&gt;='4º Saneamento'!$P193,'4º Saneamento'!I193&lt;='4º Saneamento'!$Q193,COUNT('4º Saneamento'!$C193:$L193)&gt;3,OR('4º Saneamento'!$N193&lt;&gt;'3º Saneamento'!$N193,'4º Saneamento'!$O193&lt;&gt;'3º Saneamento'!$O193,'4º Saneamento'!$P193&lt;&gt;'3º Saneamento'!$P193)),'4º Saneamento'!I193," ")</f>
        <v xml:space="preserve"> </v>
      </c>
      <c r="J193" s="5" t="str">
        <f>IF(AND('4º Saneamento'!$O193&gt;30%,'4º Saneamento'!J193&gt;='4º Saneamento'!$P193,'4º Saneamento'!J193&lt;='4º Saneamento'!$Q193,COUNT('4º Saneamento'!$C193:$L193)&gt;3,OR('4º Saneamento'!$N193&lt;&gt;'3º Saneamento'!$N193,'4º Saneamento'!$O193&lt;&gt;'3º Saneamento'!$O193,'4º Saneamento'!$P193&lt;&gt;'3º Saneamento'!$P193)),'4º Saneamento'!J193," ")</f>
        <v xml:space="preserve"> </v>
      </c>
      <c r="K193" s="5" t="str">
        <f>IF(AND('4º Saneamento'!$O193&gt;30%,'4º Saneamento'!K193&gt;='4º Saneamento'!$P193,'4º Saneamento'!K193&lt;='4º Saneamento'!$Q193,COUNT('4º Saneamento'!$C193:$L193)&gt;3,OR('4º Saneamento'!$N193&lt;&gt;'3º Saneamento'!$N193,'4º Saneamento'!$O193&lt;&gt;'3º Saneamento'!$O193,'4º Saneamento'!$P193&lt;&gt;'3º Saneamento'!$P193)),'4º Saneamento'!K193," ")</f>
        <v xml:space="preserve"> </v>
      </c>
      <c r="L193" s="5" t="str">
        <f>IF(AND('4º Saneamento'!$O193&gt;30%,'4º Saneamento'!L193&gt;='4º Saneamento'!$P193,'4º Saneamento'!L193&lt;='4º Saneamento'!$Q193,COUNT('4º Saneamento'!$C193:$L193)&gt;3,OR('4º Saneamento'!$N193&lt;&gt;'3º Saneamento'!$N193,'4º Saneamento'!$O193&lt;&gt;'3º Saneamento'!$O193,'4º Saneamento'!$P193&lt;&gt;'3º Saneamento'!$P193)),'4º Saneamento'!L193," ")</f>
        <v xml:space="preserve"> </v>
      </c>
      <c r="M193" s="44" t="str">
        <f t="shared" si="20"/>
        <v/>
      </c>
      <c r="N193" s="7" t="str">
        <f t="shared" si="21"/>
        <v/>
      </c>
      <c r="O193" s="8" t="str">
        <f t="shared" si="22"/>
        <v/>
      </c>
      <c r="P193" s="6" t="str">
        <f t="shared" si="23"/>
        <v/>
      </c>
      <c r="Q193" s="5" t="str">
        <f t="shared" si="24"/>
        <v/>
      </c>
    </row>
    <row r="194" spans="1:17" ht="12.75" customHeight="1" x14ac:dyDescent="0.25">
      <c r="A194" s="3" t="str">
        <f>IF('Série original'!$A194&lt;&gt;"",'Série original'!$A194,"")</f>
        <v/>
      </c>
      <c r="B194" s="4" t="str">
        <f>IF('Série original'!$B194&lt;&gt;"",'Série original'!$B194,"")</f>
        <v/>
      </c>
      <c r="C194" s="5" t="str">
        <f>IF(AND('4º Saneamento'!$O194&gt;30%,'4º Saneamento'!C194&gt;='4º Saneamento'!$P194,'4º Saneamento'!C194&lt;='4º Saneamento'!$Q194,COUNT('4º Saneamento'!$C194:$L194)&gt;3,OR('4º Saneamento'!$N194&lt;&gt;'3º Saneamento'!$N194,'4º Saneamento'!$O194&lt;&gt;'3º Saneamento'!$O194,'4º Saneamento'!$P194&lt;&gt;'3º Saneamento'!$P194)),'4º Saneamento'!C194," ")</f>
        <v xml:space="preserve"> </v>
      </c>
      <c r="D194" s="5" t="str">
        <f>IF(AND('4º Saneamento'!$O194&gt;30%,'4º Saneamento'!D194&gt;='4º Saneamento'!$P194,'4º Saneamento'!D194&lt;='4º Saneamento'!$Q194,COUNT('4º Saneamento'!$C194:$L194)&gt;3,OR('4º Saneamento'!$N194&lt;&gt;'3º Saneamento'!$N194,'4º Saneamento'!$O194&lt;&gt;'3º Saneamento'!$O194,'4º Saneamento'!$P194&lt;&gt;'3º Saneamento'!$P194)),'4º Saneamento'!D194," ")</f>
        <v xml:space="preserve"> </v>
      </c>
      <c r="E194" s="5" t="str">
        <f>IF(AND('4º Saneamento'!$O194&gt;30%,'4º Saneamento'!E194&gt;='4º Saneamento'!$P194,'4º Saneamento'!E194&lt;='4º Saneamento'!$Q194,COUNT('4º Saneamento'!$C194:$L194)&gt;3,OR('4º Saneamento'!$N194&lt;&gt;'3º Saneamento'!$N194,'4º Saneamento'!$O194&lt;&gt;'3º Saneamento'!$O194,'4º Saneamento'!$P194&lt;&gt;'3º Saneamento'!$P194)),'4º Saneamento'!E194," ")</f>
        <v xml:space="preserve"> </v>
      </c>
      <c r="F194" s="5" t="str">
        <f>IF(AND('4º Saneamento'!$O194&gt;30%,'4º Saneamento'!F194&gt;='4º Saneamento'!$P194,'4º Saneamento'!F194&lt;='4º Saneamento'!$Q194,COUNT('4º Saneamento'!$C194:$L194)&gt;3,OR('4º Saneamento'!$N194&lt;&gt;'3º Saneamento'!$N194,'4º Saneamento'!$O194&lt;&gt;'3º Saneamento'!$O194,'4º Saneamento'!$P194&lt;&gt;'3º Saneamento'!$P194)),'4º Saneamento'!F194," ")</f>
        <v xml:space="preserve"> </v>
      </c>
      <c r="G194" s="5" t="str">
        <f>IF(AND('4º Saneamento'!$O194&gt;30%,'4º Saneamento'!G194&gt;='4º Saneamento'!$P194,'4º Saneamento'!G194&lt;='4º Saneamento'!$Q194,COUNT('4º Saneamento'!$C194:$L194)&gt;3,OR('4º Saneamento'!$N194&lt;&gt;'3º Saneamento'!$N194,'4º Saneamento'!$O194&lt;&gt;'3º Saneamento'!$O194,'4º Saneamento'!$P194&lt;&gt;'3º Saneamento'!$P194)),'4º Saneamento'!G194," ")</f>
        <v xml:space="preserve"> </v>
      </c>
      <c r="H194" s="5" t="str">
        <f>IF(AND('4º Saneamento'!$O194&gt;30%,'4º Saneamento'!H194&gt;='4º Saneamento'!$P194,'4º Saneamento'!H194&lt;='4º Saneamento'!$Q194,COUNT('4º Saneamento'!$C194:$L194)&gt;3,OR('4º Saneamento'!$N194&lt;&gt;'3º Saneamento'!$N194,'4º Saneamento'!$O194&lt;&gt;'3º Saneamento'!$O194,'4º Saneamento'!$P194&lt;&gt;'3º Saneamento'!$P194)),'4º Saneamento'!H194," ")</f>
        <v xml:space="preserve"> </v>
      </c>
      <c r="I194" s="5" t="str">
        <f>IF(AND('4º Saneamento'!$O194&gt;30%,'4º Saneamento'!I194&gt;='4º Saneamento'!$P194,'4º Saneamento'!I194&lt;='4º Saneamento'!$Q194,COUNT('4º Saneamento'!$C194:$L194)&gt;3,OR('4º Saneamento'!$N194&lt;&gt;'3º Saneamento'!$N194,'4º Saneamento'!$O194&lt;&gt;'3º Saneamento'!$O194,'4º Saneamento'!$P194&lt;&gt;'3º Saneamento'!$P194)),'4º Saneamento'!I194," ")</f>
        <v xml:space="preserve"> </v>
      </c>
      <c r="J194" s="5" t="str">
        <f>IF(AND('4º Saneamento'!$O194&gt;30%,'4º Saneamento'!J194&gt;='4º Saneamento'!$P194,'4º Saneamento'!J194&lt;='4º Saneamento'!$Q194,COUNT('4º Saneamento'!$C194:$L194)&gt;3,OR('4º Saneamento'!$N194&lt;&gt;'3º Saneamento'!$N194,'4º Saneamento'!$O194&lt;&gt;'3º Saneamento'!$O194,'4º Saneamento'!$P194&lt;&gt;'3º Saneamento'!$P194)),'4º Saneamento'!J194," ")</f>
        <v xml:space="preserve"> </v>
      </c>
      <c r="K194" s="5" t="str">
        <f>IF(AND('4º Saneamento'!$O194&gt;30%,'4º Saneamento'!K194&gt;='4º Saneamento'!$P194,'4º Saneamento'!K194&lt;='4º Saneamento'!$Q194,COUNT('4º Saneamento'!$C194:$L194)&gt;3,OR('4º Saneamento'!$N194&lt;&gt;'3º Saneamento'!$N194,'4º Saneamento'!$O194&lt;&gt;'3º Saneamento'!$O194,'4º Saneamento'!$P194&lt;&gt;'3º Saneamento'!$P194)),'4º Saneamento'!K194," ")</f>
        <v xml:space="preserve"> </v>
      </c>
      <c r="L194" s="5" t="str">
        <f>IF(AND('4º Saneamento'!$O194&gt;30%,'4º Saneamento'!L194&gt;='4º Saneamento'!$P194,'4º Saneamento'!L194&lt;='4º Saneamento'!$Q194,COUNT('4º Saneamento'!$C194:$L194)&gt;3,OR('4º Saneamento'!$N194&lt;&gt;'3º Saneamento'!$N194,'4º Saneamento'!$O194&lt;&gt;'3º Saneamento'!$O194,'4º Saneamento'!$P194&lt;&gt;'3º Saneamento'!$P194)),'4º Saneamento'!L194," ")</f>
        <v xml:space="preserve"> </v>
      </c>
      <c r="M194" s="44" t="str">
        <f t="shared" si="20"/>
        <v/>
      </c>
      <c r="N194" s="7" t="str">
        <f t="shared" si="21"/>
        <v/>
      </c>
      <c r="O194" s="8" t="str">
        <f t="shared" si="22"/>
        <v/>
      </c>
      <c r="P194" s="6" t="str">
        <f t="shared" si="23"/>
        <v/>
      </c>
      <c r="Q194" s="5" t="str">
        <f t="shared" si="24"/>
        <v/>
      </c>
    </row>
    <row r="195" spans="1:17" ht="12.75" customHeight="1" x14ac:dyDescent="0.25">
      <c r="A195" s="3" t="str">
        <f>IF('Série original'!$A195&lt;&gt;"",'Série original'!$A195,"")</f>
        <v/>
      </c>
      <c r="B195" s="4" t="str">
        <f>IF('Série original'!$B195&lt;&gt;"",'Série original'!$B195,"")</f>
        <v/>
      </c>
      <c r="C195" s="5" t="str">
        <f>IF(AND('4º Saneamento'!$O195&gt;30%,'4º Saneamento'!C195&gt;='4º Saneamento'!$P195,'4º Saneamento'!C195&lt;='4º Saneamento'!$Q195,COUNT('4º Saneamento'!$C195:$L195)&gt;3,OR('4º Saneamento'!$N195&lt;&gt;'3º Saneamento'!$N195,'4º Saneamento'!$O195&lt;&gt;'3º Saneamento'!$O195,'4º Saneamento'!$P195&lt;&gt;'3º Saneamento'!$P195)),'4º Saneamento'!C195," ")</f>
        <v xml:space="preserve"> </v>
      </c>
      <c r="D195" s="5" t="str">
        <f>IF(AND('4º Saneamento'!$O195&gt;30%,'4º Saneamento'!D195&gt;='4º Saneamento'!$P195,'4º Saneamento'!D195&lt;='4º Saneamento'!$Q195,COUNT('4º Saneamento'!$C195:$L195)&gt;3,OR('4º Saneamento'!$N195&lt;&gt;'3º Saneamento'!$N195,'4º Saneamento'!$O195&lt;&gt;'3º Saneamento'!$O195,'4º Saneamento'!$P195&lt;&gt;'3º Saneamento'!$P195)),'4º Saneamento'!D195," ")</f>
        <v xml:space="preserve"> </v>
      </c>
      <c r="E195" s="5" t="str">
        <f>IF(AND('4º Saneamento'!$O195&gt;30%,'4º Saneamento'!E195&gt;='4º Saneamento'!$P195,'4º Saneamento'!E195&lt;='4º Saneamento'!$Q195,COUNT('4º Saneamento'!$C195:$L195)&gt;3,OR('4º Saneamento'!$N195&lt;&gt;'3º Saneamento'!$N195,'4º Saneamento'!$O195&lt;&gt;'3º Saneamento'!$O195,'4º Saneamento'!$P195&lt;&gt;'3º Saneamento'!$P195)),'4º Saneamento'!E195," ")</f>
        <v xml:space="preserve"> </v>
      </c>
      <c r="F195" s="5" t="str">
        <f>IF(AND('4º Saneamento'!$O195&gt;30%,'4º Saneamento'!F195&gt;='4º Saneamento'!$P195,'4º Saneamento'!F195&lt;='4º Saneamento'!$Q195,COUNT('4º Saneamento'!$C195:$L195)&gt;3,OR('4º Saneamento'!$N195&lt;&gt;'3º Saneamento'!$N195,'4º Saneamento'!$O195&lt;&gt;'3º Saneamento'!$O195,'4º Saneamento'!$P195&lt;&gt;'3º Saneamento'!$P195)),'4º Saneamento'!F195," ")</f>
        <v xml:space="preserve"> </v>
      </c>
      <c r="G195" s="5" t="str">
        <f>IF(AND('4º Saneamento'!$O195&gt;30%,'4º Saneamento'!G195&gt;='4º Saneamento'!$P195,'4º Saneamento'!G195&lt;='4º Saneamento'!$Q195,COUNT('4º Saneamento'!$C195:$L195)&gt;3,OR('4º Saneamento'!$N195&lt;&gt;'3º Saneamento'!$N195,'4º Saneamento'!$O195&lt;&gt;'3º Saneamento'!$O195,'4º Saneamento'!$P195&lt;&gt;'3º Saneamento'!$P195)),'4º Saneamento'!G195," ")</f>
        <v xml:space="preserve"> </v>
      </c>
      <c r="H195" s="5" t="str">
        <f>IF(AND('4º Saneamento'!$O195&gt;30%,'4º Saneamento'!H195&gt;='4º Saneamento'!$P195,'4º Saneamento'!H195&lt;='4º Saneamento'!$Q195,COUNT('4º Saneamento'!$C195:$L195)&gt;3,OR('4º Saneamento'!$N195&lt;&gt;'3º Saneamento'!$N195,'4º Saneamento'!$O195&lt;&gt;'3º Saneamento'!$O195,'4º Saneamento'!$P195&lt;&gt;'3º Saneamento'!$P195)),'4º Saneamento'!H195," ")</f>
        <v xml:space="preserve"> </v>
      </c>
      <c r="I195" s="5" t="str">
        <f>IF(AND('4º Saneamento'!$O195&gt;30%,'4º Saneamento'!I195&gt;='4º Saneamento'!$P195,'4º Saneamento'!I195&lt;='4º Saneamento'!$Q195,COUNT('4º Saneamento'!$C195:$L195)&gt;3,OR('4º Saneamento'!$N195&lt;&gt;'3º Saneamento'!$N195,'4º Saneamento'!$O195&lt;&gt;'3º Saneamento'!$O195,'4º Saneamento'!$P195&lt;&gt;'3º Saneamento'!$P195)),'4º Saneamento'!I195," ")</f>
        <v xml:space="preserve"> </v>
      </c>
      <c r="J195" s="5" t="str">
        <f>IF(AND('4º Saneamento'!$O195&gt;30%,'4º Saneamento'!J195&gt;='4º Saneamento'!$P195,'4º Saneamento'!J195&lt;='4º Saneamento'!$Q195,COUNT('4º Saneamento'!$C195:$L195)&gt;3,OR('4º Saneamento'!$N195&lt;&gt;'3º Saneamento'!$N195,'4º Saneamento'!$O195&lt;&gt;'3º Saneamento'!$O195,'4º Saneamento'!$P195&lt;&gt;'3º Saneamento'!$P195)),'4º Saneamento'!J195," ")</f>
        <v xml:space="preserve"> </v>
      </c>
      <c r="K195" s="5" t="str">
        <f>IF(AND('4º Saneamento'!$O195&gt;30%,'4º Saneamento'!K195&gt;='4º Saneamento'!$P195,'4º Saneamento'!K195&lt;='4º Saneamento'!$Q195,COUNT('4º Saneamento'!$C195:$L195)&gt;3,OR('4º Saneamento'!$N195&lt;&gt;'3º Saneamento'!$N195,'4º Saneamento'!$O195&lt;&gt;'3º Saneamento'!$O195,'4º Saneamento'!$P195&lt;&gt;'3º Saneamento'!$P195)),'4º Saneamento'!K195," ")</f>
        <v xml:space="preserve"> </v>
      </c>
      <c r="L195" s="5" t="str">
        <f>IF(AND('4º Saneamento'!$O195&gt;30%,'4º Saneamento'!L195&gt;='4º Saneamento'!$P195,'4º Saneamento'!L195&lt;='4º Saneamento'!$Q195,COUNT('4º Saneamento'!$C195:$L195)&gt;3,OR('4º Saneamento'!$N195&lt;&gt;'3º Saneamento'!$N195,'4º Saneamento'!$O195&lt;&gt;'3º Saneamento'!$O195,'4º Saneamento'!$P195&lt;&gt;'3º Saneamento'!$P195)),'4º Saneamento'!L195," ")</f>
        <v xml:space="preserve"> </v>
      </c>
      <c r="M195" s="44" t="str">
        <f t="shared" si="20"/>
        <v/>
      </c>
      <c r="N195" s="7" t="str">
        <f t="shared" si="21"/>
        <v/>
      </c>
      <c r="O195" s="8" t="str">
        <f t="shared" si="22"/>
        <v/>
      </c>
      <c r="P195" s="6" t="str">
        <f t="shared" si="23"/>
        <v/>
      </c>
      <c r="Q195" s="5" t="str">
        <f t="shared" si="24"/>
        <v/>
      </c>
    </row>
    <row r="196" spans="1:17" ht="12.75" customHeight="1" x14ac:dyDescent="0.25">
      <c r="A196" s="3" t="str">
        <f>IF('Série original'!$A196&lt;&gt;"",'Série original'!$A196,"")</f>
        <v/>
      </c>
      <c r="B196" s="4" t="str">
        <f>IF('Série original'!$B196&lt;&gt;"",'Série original'!$B196,"")</f>
        <v/>
      </c>
      <c r="C196" s="5" t="str">
        <f>IF(AND('4º Saneamento'!$O196&gt;30%,'4º Saneamento'!C196&gt;='4º Saneamento'!$P196,'4º Saneamento'!C196&lt;='4º Saneamento'!$Q196,COUNT('4º Saneamento'!$C196:$L196)&gt;3,OR('4º Saneamento'!$N196&lt;&gt;'3º Saneamento'!$N196,'4º Saneamento'!$O196&lt;&gt;'3º Saneamento'!$O196,'4º Saneamento'!$P196&lt;&gt;'3º Saneamento'!$P196)),'4º Saneamento'!C196," ")</f>
        <v xml:space="preserve"> </v>
      </c>
      <c r="D196" s="5" t="str">
        <f>IF(AND('4º Saneamento'!$O196&gt;30%,'4º Saneamento'!D196&gt;='4º Saneamento'!$P196,'4º Saneamento'!D196&lt;='4º Saneamento'!$Q196,COUNT('4º Saneamento'!$C196:$L196)&gt;3,OR('4º Saneamento'!$N196&lt;&gt;'3º Saneamento'!$N196,'4º Saneamento'!$O196&lt;&gt;'3º Saneamento'!$O196,'4º Saneamento'!$P196&lt;&gt;'3º Saneamento'!$P196)),'4º Saneamento'!D196," ")</f>
        <v xml:space="preserve"> </v>
      </c>
      <c r="E196" s="5" t="str">
        <f>IF(AND('4º Saneamento'!$O196&gt;30%,'4º Saneamento'!E196&gt;='4º Saneamento'!$P196,'4º Saneamento'!E196&lt;='4º Saneamento'!$Q196,COUNT('4º Saneamento'!$C196:$L196)&gt;3,OR('4º Saneamento'!$N196&lt;&gt;'3º Saneamento'!$N196,'4º Saneamento'!$O196&lt;&gt;'3º Saneamento'!$O196,'4º Saneamento'!$P196&lt;&gt;'3º Saneamento'!$P196)),'4º Saneamento'!E196," ")</f>
        <v xml:space="preserve"> </v>
      </c>
      <c r="F196" s="5" t="str">
        <f>IF(AND('4º Saneamento'!$O196&gt;30%,'4º Saneamento'!F196&gt;='4º Saneamento'!$P196,'4º Saneamento'!F196&lt;='4º Saneamento'!$Q196,COUNT('4º Saneamento'!$C196:$L196)&gt;3,OR('4º Saneamento'!$N196&lt;&gt;'3º Saneamento'!$N196,'4º Saneamento'!$O196&lt;&gt;'3º Saneamento'!$O196,'4º Saneamento'!$P196&lt;&gt;'3º Saneamento'!$P196)),'4º Saneamento'!F196," ")</f>
        <v xml:space="preserve"> </v>
      </c>
      <c r="G196" s="5" t="str">
        <f>IF(AND('4º Saneamento'!$O196&gt;30%,'4º Saneamento'!G196&gt;='4º Saneamento'!$P196,'4º Saneamento'!G196&lt;='4º Saneamento'!$Q196,COUNT('4º Saneamento'!$C196:$L196)&gt;3,OR('4º Saneamento'!$N196&lt;&gt;'3º Saneamento'!$N196,'4º Saneamento'!$O196&lt;&gt;'3º Saneamento'!$O196,'4º Saneamento'!$P196&lt;&gt;'3º Saneamento'!$P196)),'4º Saneamento'!G196," ")</f>
        <v xml:space="preserve"> </v>
      </c>
      <c r="H196" s="5" t="str">
        <f>IF(AND('4º Saneamento'!$O196&gt;30%,'4º Saneamento'!H196&gt;='4º Saneamento'!$P196,'4º Saneamento'!H196&lt;='4º Saneamento'!$Q196,COUNT('4º Saneamento'!$C196:$L196)&gt;3,OR('4º Saneamento'!$N196&lt;&gt;'3º Saneamento'!$N196,'4º Saneamento'!$O196&lt;&gt;'3º Saneamento'!$O196,'4º Saneamento'!$P196&lt;&gt;'3º Saneamento'!$P196)),'4º Saneamento'!H196," ")</f>
        <v xml:space="preserve"> </v>
      </c>
      <c r="I196" s="5" t="str">
        <f>IF(AND('4º Saneamento'!$O196&gt;30%,'4º Saneamento'!I196&gt;='4º Saneamento'!$P196,'4º Saneamento'!I196&lt;='4º Saneamento'!$Q196,COUNT('4º Saneamento'!$C196:$L196)&gt;3,OR('4º Saneamento'!$N196&lt;&gt;'3º Saneamento'!$N196,'4º Saneamento'!$O196&lt;&gt;'3º Saneamento'!$O196,'4º Saneamento'!$P196&lt;&gt;'3º Saneamento'!$P196)),'4º Saneamento'!I196," ")</f>
        <v xml:space="preserve"> </v>
      </c>
      <c r="J196" s="5" t="str">
        <f>IF(AND('4º Saneamento'!$O196&gt;30%,'4º Saneamento'!J196&gt;='4º Saneamento'!$P196,'4º Saneamento'!J196&lt;='4º Saneamento'!$Q196,COUNT('4º Saneamento'!$C196:$L196)&gt;3,OR('4º Saneamento'!$N196&lt;&gt;'3º Saneamento'!$N196,'4º Saneamento'!$O196&lt;&gt;'3º Saneamento'!$O196,'4º Saneamento'!$P196&lt;&gt;'3º Saneamento'!$P196)),'4º Saneamento'!J196," ")</f>
        <v xml:space="preserve"> </v>
      </c>
      <c r="K196" s="5" t="str">
        <f>IF(AND('4º Saneamento'!$O196&gt;30%,'4º Saneamento'!K196&gt;='4º Saneamento'!$P196,'4º Saneamento'!K196&lt;='4º Saneamento'!$Q196,COUNT('4º Saneamento'!$C196:$L196)&gt;3,OR('4º Saneamento'!$N196&lt;&gt;'3º Saneamento'!$N196,'4º Saneamento'!$O196&lt;&gt;'3º Saneamento'!$O196,'4º Saneamento'!$P196&lt;&gt;'3º Saneamento'!$P196)),'4º Saneamento'!K196," ")</f>
        <v xml:space="preserve"> </v>
      </c>
      <c r="L196" s="5" t="str">
        <f>IF(AND('4º Saneamento'!$O196&gt;30%,'4º Saneamento'!L196&gt;='4º Saneamento'!$P196,'4º Saneamento'!L196&lt;='4º Saneamento'!$Q196,COUNT('4º Saneamento'!$C196:$L196)&gt;3,OR('4º Saneamento'!$N196&lt;&gt;'3º Saneamento'!$N196,'4º Saneamento'!$O196&lt;&gt;'3º Saneamento'!$O196,'4º Saneamento'!$P196&lt;&gt;'3º Saneamento'!$P196)),'4º Saneamento'!L196," ")</f>
        <v xml:space="preserve"> </v>
      </c>
      <c r="M196" s="44" t="str">
        <f t="shared" si="20"/>
        <v/>
      </c>
      <c r="N196" s="7" t="str">
        <f t="shared" si="21"/>
        <v/>
      </c>
      <c r="O196" s="8" t="str">
        <f t="shared" si="22"/>
        <v/>
      </c>
      <c r="P196" s="6" t="str">
        <f t="shared" si="23"/>
        <v/>
      </c>
      <c r="Q196" s="5" t="str">
        <f t="shared" si="24"/>
        <v/>
      </c>
    </row>
    <row r="197" spans="1:17" ht="12.75" customHeight="1" x14ac:dyDescent="0.25">
      <c r="A197" s="3" t="str">
        <f>IF('Série original'!$A197&lt;&gt;"",'Série original'!$A197,"")</f>
        <v/>
      </c>
      <c r="B197" s="4" t="str">
        <f>IF('Série original'!$B197&lt;&gt;"",'Série original'!$B197,"")</f>
        <v/>
      </c>
      <c r="C197" s="5" t="str">
        <f>IF(AND('4º Saneamento'!$O197&gt;30%,'4º Saneamento'!C197&gt;='4º Saneamento'!$P197,'4º Saneamento'!C197&lt;='4º Saneamento'!$Q197,COUNT('4º Saneamento'!$C197:$L197)&gt;3,OR('4º Saneamento'!$N197&lt;&gt;'3º Saneamento'!$N197,'4º Saneamento'!$O197&lt;&gt;'3º Saneamento'!$O197,'4º Saneamento'!$P197&lt;&gt;'3º Saneamento'!$P197)),'4º Saneamento'!C197," ")</f>
        <v xml:space="preserve"> </v>
      </c>
      <c r="D197" s="5" t="str">
        <f>IF(AND('4º Saneamento'!$O197&gt;30%,'4º Saneamento'!D197&gt;='4º Saneamento'!$P197,'4º Saneamento'!D197&lt;='4º Saneamento'!$Q197,COUNT('4º Saneamento'!$C197:$L197)&gt;3,OR('4º Saneamento'!$N197&lt;&gt;'3º Saneamento'!$N197,'4º Saneamento'!$O197&lt;&gt;'3º Saneamento'!$O197,'4º Saneamento'!$P197&lt;&gt;'3º Saneamento'!$P197)),'4º Saneamento'!D197," ")</f>
        <v xml:space="preserve"> </v>
      </c>
      <c r="E197" s="5" t="str">
        <f>IF(AND('4º Saneamento'!$O197&gt;30%,'4º Saneamento'!E197&gt;='4º Saneamento'!$P197,'4º Saneamento'!E197&lt;='4º Saneamento'!$Q197,COUNT('4º Saneamento'!$C197:$L197)&gt;3,OR('4º Saneamento'!$N197&lt;&gt;'3º Saneamento'!$N197,'4º Saneamento'!$O197&lt;&gt;'3º Saneamento'!$O197,'4º Saneamento'!$P197&lt;&gt;'3º Saneamento'!$P197)),'4º Saneamento'!E197," ")</f>
        <v xml:space="preserve"> </v>
      </c>
      <c r="F197" s="5" t="str">
        <f>IF(AND('4º Saneamento'!$O197&gt;30%,'4º Saneamento'!F197&gt;='4º Saneamento'!$P197,'4º Saneamento'!F197&lt;='4º Saneamento'!$Q197,COUNT('4º Saneamento'!$C197:$L197)&gt;3,OR('4º Saneamento'!$N197&lt;&gt;'3º Saneamento'!$N197,'4º Saneamento'!$O197&lt;&gt;'3º Saneamento'!$O197,'4º Saneamento'!$P197&lt;&gt;'3º Saneamento'!$P197)),'4º Saneamento'!F197," ")</f>
        <v xml:space="preserve"> </v>
      </c>
      <c r="G197" s="5" t="str">
        <f>IF(AND('4º Saneamento'!$O197&gt;30%,'4º Saneamento'!G197&gt;='4º Saneamento'!$P197,'4º Saneamento'!G197&lt;='4º Saneamento'!$Q197,COUNT('4º Saneamento'!$C197:$L197)&gt;3,OR('4º Saneamento'!$N197&lt;&gt;'3º Saneamento'!$N197,'4º Saneamento'!$O197&lt;&gt;'3º Saneamento'!$O197,'4º Saneamento'!$P197&lt;&gt;'3º Saneamento'!$P197)),'4º Saneamento'!G197," ")</f>
        <v xml:space="preserve"> </v>
      </c>
      <c r="H197" s="5" t="str">
        <f>IF(AND('4º Saneamento'!$O197&gt;30%,'4º Saneamento'!H197&gt;='4º Saneamento'!$P197,'4º Saneamento'!H197&lt;='4º Saneamento'!$Q197,COUNT('4º Saneamento'!$C197:$L197)&gt;3,OR('4º Saneamento'!$N197&lt;&gt;'3º Saneamento'!$N197,'4º Saneamento'!$O197&lt;&gt;'3º Saneamento'!$O197,'4º Saneamento'!$P197&lt;&gt;'3º Saneamento'!$P197)),'4º Saneamento'!H197," ")</f>
        <v xml:space="preserve"> </v>
      </c>
      <c r="I197" s="5" t="str">
        <f>IF(AND('4º Saneamento'!$O197&gt;30%,'4º Saneamento'!I197&gt;='4º Saneamento'!$P197,'4º Saneamento'!I197&lt;='4º Saneamento'!$Q197,COUNT('4º Saneamento'!$C197:$L197)&gt;3,OR('4º Saneamento'!$N197&lt;&gt;'3º Saneamento'!$N197,'4º Saneamento'!$O197&lt;&gt;'3º Saneamento'!$O197,'4º Saneamento'!$P197&lt;&gt;'3º Saneamento'!$P197)),'4º Saneamento'!I197," ")</f>
        <v xml:space="preserve"> </v>
      </c>
      <c r="J197" s="5" t="str">
        <f>IF(AND('4º Saneamento'!$O197&gt;30%,'4º Saneamento'!J197&gt;='4º Saneamento'!$P197,'4º Saneamento'!J197&lt;='4º Saneamento'!$Q197,COUNT('4º Saneamento'!$C197:$L197)&gt;3,OR('4º Saneamento'!$N197&lt;&gt;'3º Saneamento'!$N197,'4º Saneamento'!$O197&lt;&gt;'3º Saneamento'!$O197,'4º Saneamento'!$P197&lt;&gt;'3º Saneamento'!$P197)),'4º Saneamento'!J197," ")</f>
        <v xml:space="preserve"> </v>
      </c>
      <c r="K197" s="5" t="str">
        <f>IF(AND('4º Saneamento'!$O197&gt;30%,'4º Saneamento'!K197&gt;='4º Saneamento'!$P197,'4º Saneamento'!K197&lt;='4º Saneamento'!$Q197,COUNT('4º Saneamento'!$C197:$L197)&gt;3,OR('4º Saneamento'!$N197&lt;&gt;'3º Saneamento'!$N197,'4º Saneamento'!$O197&lt;&gt;'3º Saneamento'!$O197,'4º Saneamento'!$P197&lt;&gt;'3º Saneamento'!$P197)),'4º Saneamento'!K197," ")</f>
        <v xml:space="preserve"> </v>
      </c>
      <c r="L197" s="5" t="str">
        <f>IF(AND('4º Saneamento'!$O197&gt;30%,'4º Saneamento'!L197&gt;='4º Saneamento'!$P197,'4º Saneamento'!L197&lt;='4º Saneamento'!$Q197,COUNT('4º Saneamento'!$C197:$L197)&gt;3,OR('4º Saneamento'!$N197&lt;&gt;'3º Saneamento'!$N197,'4º Saneamento'!$O197&lt;&gt;'3º Saneamento'!$O197,'4º Saneamento'!$P197&lt;&gt;'3º Saneamento'!$P197)),'4º Saneamento'!L197," ")</f>
        <v xml:space="preserve"> </v>
      </c>
      <c r="M197" s="44" t="str">
        <f t="shared" si="20"/>
        <v/>
      </c>
      <c r="N197" s="7" t="str">
        <f t="shared" si="21"/>
        <v/>
      </c>
      <c r="O197" s="8" t="str">
        <f t="shared" si="22"/>
        <v/>
      </c>
      <c r="P197" s="6" t="str">
        <f t="shared" si="23"/>
        <v/>
      </c>
      <c r="Q197" s="5" t="str">
        <f t="shared" si="24"/>
        <v/>
      </c>
    </row>
    <row r="198" spans="1:17" ht="12.75" customHeight="1" x14ac:dyDescent="0.25">
      <c r="A198" s="3" t="str">
        <f>IF('Série original'!$A198&lt;&gt;"",'Série original'!$A198,"")</f>
        <v/>
      </c>
      <c r="B198" s="4" t="str">
        <f>IF('Série original'!$B198&lt;&gt;"",'Série original'!$B198,"")</f>
        <v/>
      </c>
      <c r="C198" s="5" t="str">
        <f>IF(AND('4º Saneamento'!$O198&gt;30%,'4º Saneamento'!C198&gt;='4º Saneamento'!$P198,'4º Saneamento'!C198&lt;='4º Saneamento'!$Q198,COUNT('4º Saneamento'!$C198:$L198)&gt;3,OR('4º Saneamento'!$N198&lt;&gt;'3º Saneamento'!$N198,'4º Saneamento'!$O198&lt;&gt;'3º Saneamento'!$O198,'4º Saneamento'!$P198&lt;&gt;'3º Saneamento'!$P198)),'4º Saneamento'!C198," ")</f>
        <v xml:space="preserve"> </v>
      </c>
      <c r="D198" s="5" t="str">
        <f>IF(AND('4º Saneamento'!$O198&gt;30%,'4º Saneamento'!D198&gt;='4º Saneamento'!$P198,'4º Saneamento'!D198&lt;='4º Saneamento'!$Q198,COUNT('4º Saneamento'!$C198:$L198)&gt;3,OR('4º Saneamento'!$N198&lt;&gt;'3º Saneamento'!$N198,'4º Saneamento'!$O198&lt;&gt;'3º Saneamento'!$O198,'4º Saneamento'!$P198&lt;&gt;'3º Saneamento'!$P198)),'4º Saneamento'!D198," ")</f>
        <v xml:space="preserve"> </v>
      </c>
      <c r="E198" s="5" t="str">
        <f>IF(AND('4º Saneamento'!$O198&gt;30%,'4º Saneamento'!E198&gt;='4º Saneamento'!$P198,'4º Saneamento'!E198&lt;='4º Saneamento'!$Q198,COUNT('4º Saneamento'!$C198:$L198)&gt;3,OR('4º Saneamento'!$N198&lt;&gt;'3º Saneamento'!$N198,'4º Saneamento'!$O198&lt;&gt;'3º Saneamento'!$O198,'4º Saneamento'!$P198&lt;&gt;'3º Saneamento'!$P198)),'4º Saneamento'!E198," ")</f>
        <v xml:space="preserve"> </v>
      </c>
      <c r="F198" s="5" t="str">
        <f>IF(AND('4º Saneamento'!$O198&gt;30%,'4º Saneamento'!F198&gt;='4º Saneamento'!$P198,'4º Saneamento'!F198&lt;='4º Saneamento'!$Q198,COUNT('4º Saneamento'!$C198:$L198)&gt;3,OR('4º Saneamento'!$N198&lt;&gt;'3º Saneamento'!$N198,'4º Saneamento'!$O198&lt;&gt;'3º Saneamento'!$O198,'4º Saneamento'!$P198&lt;&gt;'3º Saneamento'!$P198)),'4º Saneamento'!F198," ")</f>
        <v xml:space="preserve"> </v>
      </c>
      <c r="G198" s="5" t="str">
        <f>IF(AND('4º Saneamento'!$O198&gt;30%,'4º Saneamento'!G198&gt;='4º Saneamento'!$P198,'4º Saneamento'!G198&lt;='4º Saneamento'!$Q198,COUNT('4º Saneamento'!$C198:$L198)&gt;3,OR('4º Saneamento'!$N198&lt;&gt;'3º Saneamento'!$N198,'4º Saneamento'!$O198&lt;&gt;'3º Saneamento'!$O198,'4º Saneamento'!$P198&lt;&gt;'3º Saneamento'!$P198)),'4º Saneamento'!G198," ")</f>
        <v xml:space="preserve"> </v>
      </c>
      <c r="H198" s="5" t="str">
        <f>IF(AND('4º Saneamento'!$O198&gt;30%,'4º Saneamento'!H198&gt;='4º Saneamento'!$P198,'4º Saneamento'!H198&lt;='4º Saneamento'!$Q198,COUNT('4º Saneamento'!$C198:$L198)&gt;3,OR('4º Saneamento'!$N198&lt;&gt;'3º Saneamento'!$N198,'4º Saneamento'!$O198&lt;&gt;'3º Saneamento'!$O198,'4º Saneamento'!$P198&lt;&gt;'3º Saneamento'!$P198)),'4º Saneamento'!H198," ")</f>
        <v xml:space="preserve"> </v>
      </c>
      <c r="I198" s="5" t="str">
        <f>IF(AND('4º Saneamento'!$O198&gt;30%,'4º Saneamento'!I198&gt;='4º Saneamento'!$P198,'4º Saneamento'!I198&lt;='4º Saneamento'!$Q198,COUNT('4º Saneamento'!$C198:$L198)&gt;3,OR('4º Saneamento'!$N198&lt;&gt;'3º Saneamento'!$N198,'4º Saneamento'!$O198&lt;&gt;'3º Saneamento'!$O198,'4º Saneamento'!$P198&lt;&gt;'3º Saneamento'!$P198)),'4º Saneamento'!I198," ")</f>
        <v xml:space="preserve"> </v>
      </c>
      <c r="J198" s="5" t="str">
        <f>IF(AND('4º Saneamento'!$O198&gt;30%,'4º Saneamento'!J198&gt;='4º Saneamento'!$P198,'4º Saneamento'!J198&lt;='4º Saneamento'!$Q198,COUNT('4º Saneamento'!$C198:$L198)&gt;3,OR('4º Saneamento'!$N198&lt;&gt;'3º Saneamento'!$N198,'4º Saneamento'!$O198&lt;&gt;'3º Saneamento'!$O198,'4º Saneamento'!$P198&lt;&gt;'3º Saneamento'!$P198)),'4º Saneamento'!J198," ")</f>
        <v xml:space="preserve"> </v>
      </c>
      <c r="K198" s="5" t="str">
        <f>IF(AND('4º Saneamento'!$O198&gt;30%,'4º Saneamento'!K198&gt;='4º Saneamento'!$P198,'4º Saneamento'!K198&lt;='4º Saneamento'!$Q198,COUNT('4º Saneamento'!$C198:$L198)&gt;3,OR('4º Saneamento'!$N198&lt;&gt;'3º Saneamento'!$N198,'4º Saneamento'!$O198&lt;&gt;'3º Saneamento'!$O198,'4º Saneamento'!$P198&lt;&gt;'3º Saneamento'!$P198)),'4º Saneamento'!K198," ")</f>
        <v xml:space="preserve"> </v>
      </c>
      <c r="L198" s="5" t="str">
        <f>IF(AND('4º Saneamento'!$O198&gt;30%,'4º Saneamento'!L198&gt;='4º Saneamento'!$P198,'4º Saneamento'!L198&lt;='4º Saneamento'!$Q198,COUNT('4º Saneamento'!$C198:$L198)&gt;3,OR('4º Saneamento'!$N198&lt;&gt;'3º Saneamento'!$N198,'4º Saneamento'!$O198&lt;&gt;'3º Saneamento'!$O198,'4º Saneamento'!$P198&lt;&gt;'3º Saneamento'!$P198)),'4º Saneamento'!L198," ")</f>
        <v xml:space="preserve"> </v>
      </c>
      <c r="M198" s="44" t="str">
        <f t="shared" si="20"/>
        <v/>
      </c>
      <c r="N198" s="7" t="str">
        <f t="shared" si="21"/>
        <v/>
      </c>
      <c r="O198" s="8" t="str">
        <f t="shared" si="22"/>
        <v/>
      </c>
      <c r="P198" s="6" t="str">
        <f t="shared" si="23"/>
        <v/>
      </c>
      <c r="Q198" s="5" t="str">
        <f t="shared" si="24"/>
        <v/>
      </c>
    </row>
    <row r="199" spans="1:17" ht="12.75" customHeight="1" x14ac:dyDescent="0.25">
      <c r="A199" s="3" t="str">
        <f>IF('Série original'!$A199&lt;&gt;"",'Série original'!$A199,"")</f>
        <v/>
      </c>
      <c r="B199" s="4" t="str">
        <f>IF('Série original'!$B199&lt;&gt;"",'Série original'!$B199,"")</f>
        <v/>
      </c>
      <c r="C199" s="5" t="str">
        <f>IF(AND('4º Saneamento'!$O199&gt;30%,'4º Saneamento'!C199&gt;='4º Saneamento'!$P199,'4º Saneamento'!C199&lt;='4º Saneamento'!$Q199,COUNT('4º Saneamento'!$C199:$L199)&gt;3,OR('4º Saneamento'!$N199&lt;&gt;'3º Saneamento'!$N199,'4º Saneamento'!$O199&lt;&gt;'3º Saneamento'!$O199,'4º Saneamento'!$P199&lt;&gt;'3º Saneamento'!$P199)),'4º Saneamento'!C199," ")</f>
        <v xml:space="preserve"> </v>
      </c>
      <c r="D199" s="5" t="str">
        <f>IF(AND('4º Saneamento'!$O199&gt;30%,'4º Saneamento'!D199&gt;='4º Saneamento'!$P199,'4º Saneamento'!D199&lt;='4º Saneamento'!$Q199,COUNT('4º Saneamento'!$C199:$L199)&gt;3,OR('4º Saneamento'!$N199&lt;&gt;'3º Saneamento'!$N199,'4º Saneamento'!$O199&lt;&gt;'3º Saneamento'!$O199,'4º Saneamento'!$P199&lt;&gt;'3º Saneamento'!$P199)),'4º Saneamento'!D199," ")</f>
        <v xml:space="preserve"> </v>
      </c>
      <c r="E199" s="5" t="str">
        <f>IF(AND('4º Saneamento'!$O199&gt;30%,'4º Saneamento'!E199&gt;='4º Saneamento'!$P199,'4º Saneamento'!E199&lt;='4º Saneamento'!$Q199,COUNT('4º Saneamento'!$C199:$L199)&gt;3,OR('4º Saneamento'!$N199&lt;&gt;'3º Saneamento'!$N199,'4º Saneamento'!$O199&lt;&gt;'3º Saneamento'!$O199,'4º Saneamento'!$P199&lt;&gt;'3º Saneamento'!$P199)),'4º Saneamento'!E199," ")</f>
        <v xml:space="preserve"> </v>
      </c>
      <c r="F199" s="5" t="str">
        <f>IF(AND('4º Saneamento'!$O199&gt;30%,'4º Saneamento'!F199&gt;='4º Saneamento'!$P199,'4º Saneamento'!F199&lt;='4º Saneamento'!$Q199,COUNT('4º Saneamento'!$C199:$L199)&gt;3,OR('4º Saneamento'!$N199&lt;&gt;'3º Saneamento'!$N199,'4º Saneamento'!$O199&lt;&gt;'3º Saneamento'!$O199,'4º Saneamento'!$P199&lt;&gt;'3º Saneamento'!$P199)),'4º Saneamento'!F199," ")</f>
        <v xml:space="preserve"> </v>
      </c>
      <c r="G199" s="5" t="str">
        <f>IF(AND('4º Saneamento'!$O199&gt;30%,'4º Saneamento'!G199&gt;='4º Saneamento'!$P199,'4º Saneamento'!G199&lt;='4º Saneamento'!$Q199,COUNT('4º Saneamento'!$C199:$L199)&gt;3,OR('4º Saneamento'!$N199&lt;&gt;'3º Saneamento'!$N199,'4º Saneamento'!$O199&lt;&gt;'3º Saneamento'!$O199,'4º Saneamento'!$P199&lt;&gt;'3º Saneamento'!$P199)),'4º Saneamento'!G199," ")</f>
        <v xml:space="preserve"> </v>
      </c>
      <c r="H199" s="5" t="str">
        <f>IF(AND('4º Saneamento'!$O199&gt;30%,'4º Saneamento'!H199&gt;='4º Saneamento'!$P199,'4º Saneamento'!H199&lt;='4º Saneamento'!$Q199,COUNT('4º Saneamento'!$C199:$L199)&gt;3,OR('4º Saneamento'!$N199&lt;&gt;'3º Saneamento'!$N199,'4º Saneamento'!$O199&lt;&gt;'3º Saneamento'!$O199,'4º Saneamento'!$P199&lt;&gt;'3º Saneamento'!$P199)),'4º Saneamento'!H199," ")</f>
        <v xml:space="preserve"> </v>
      </c>
      <c r="I199" s="5" t="str">
        <f>IF(AND('4º Saneamento'!$O199&gt;30%,'4º Saneamento'!I199&gt;='4º Saneamento'!$P199,'4º Saneamento'!I199&lt;='4º Saneamento'!$Q199,COUNT('4º Saneamento'!$C199:$L199)&gt;3,OR('4º Saneamento'!$N199&lt;&gt;'3º Saneamento'!$N199,'4º Saneamento'!$O199&lt;&gt;'3º Saneamento'!$O199,'4º Saneamento'!$P199&lt;&gt;'3º Saneamento'!$P199)),'4º Saneamento'!I199," ")</f>
        <v xml:space="preserve"> </v>
      </c>
      <c r="J199" s="5" t="str">
        <f>IF(AND('4º Saneamento'!$O199&gt;30%,'4º Saneamento'!J199&gt;='4º Saneamento'!$P199,'4º Saneamento'!J199&lt;='4º Saneamento'!$Q199,COUNT('4º Saneamento'!$C199:$L199)&gt;3,OR('4º Saneamento'!$N199&lt;&gt;'3º Saneamento'!$N199,'4º Saneamento'!$O199&lt;&gt;'3º Saneamento'!$O199,'4º Saneamento'!$P199&lt;&gt;'3º Saneamento'!$P199)),'4º Saneamento'!J199," ")</f>
        <v xml:space="preserve"> </v>
      </c>
      <c r="K199" s="5" t="str">
        <f>IF(AND('4º Saneamento'!$O199&gt;30%,'4º Saneamento'!K199&gt;='4º Saneamento'!$P199,'4º Saneamento'!K199&lt;='4º Saneamento'!$Q199,COUNT('4º Saneamento'!$C199:$L199)&gt;3,OR('4º Saneamento'!$N199&lt;&gt;'3º Saneamento'!$N199,'4º Saneamento'!$O199&lt;&gt;'3º Saneamento'!$O199,'4º Saneamento'!$P199&lt;&gt;'3º Saneamento'!$P199)),'4º Saneamento'!K199," ")</f>
        <v xml:space="preserve"> </v>
      </c>
      <c r="L199" s="5" t="str">
        <f>IF(AND('4º Saneamento'!$O199&gt;30%,'4º Saneamento'!L199&gt;='4º Saneamento'!$P199,'4º Saneamento'!L199&lt;='4º Saneamento'!$Q199,COUNT('4º Saneamento'!$C199:$L199)&gt;3,OR('4º Saneamento'!$N199&lt;&gt;'3º Saneamento'!$N199,'4º Saneamento'!$O199&lt;&gt;'3º Saneamento'!$O199,'4º Saneamento'!$P199&lt;&gt;'3º Saneamento'!$P199)),'4º Saneamento'!L199," ")</f>
        <v xml:space="preserve"> </v>
      </c>
      <c r="M199" s="44" t="str">
        <f t="shared" si="20"/>
        <v/>
      </c>
      <c r="N199" s="7" t="str">
        <f t="shared" si="21"/>
        <v/>
      </c>
      <c r="O199" s="8" t="str">
        <f t="shared" si="22"/>
        <v/>
      </c>
      <c r="P199" s="6" t="str">
        <f t="shared" si="23"/>
        <v/>
      </c>
      <c r="Q199" s="5" t="str">
        <f t="shared" si="24"/>
        <v/>
      </c>
    </row>
    <row r="200" spans="1:17" ht="12.75" customHeight="1" x14ac:dyDescent="0.25">
      <c r="A200" s="3" t="str">
        <f>IF('Série original'!$A200&lt;&gt;"",'Série original'!$A200,"")</f>
        <v/>
      </c>
      <c r="B200" s="4" t="str">
        <f>IF('Série original'!$B200&lt;&gt;"",'Série original'!$B200,"")</f>
        <v/>
      </c>
      <c r="C200" s="5" t="str">
        <f>IF(AND('4º Saneamento'!$O200&gt;30%,'4º Saneamento'!C200&gt;='4º Saneamento'!$P200,'4º Saneamento'!C200&lt;='4º Saneamento'!$Q200,COUNT('4º Saneamento'!$C200:$L200)&gt;3,OR('4º Saneamento'!$N200&lt;&gt;'3º Saneamento'!$N200,'4º Saneamento'!$O200&lt;&gt;'3º Saneamento'!$O200,'4º Saneamento'!$P200&lt;&gt;'3º Saneamento'!$P200)),'4º Saneamento'!C200," ")</f>
        <v xml:space="preserve"> </v>
      </c>
      <c r="D200" s="5" t="str">
        <f>IF(AND('4º Saneamento'!$O200&gt;30%,'4º Saneamento'!D200&gt;='4º Saneamento'!$P200,'4º Saneamento'!D200&lt;='4º Saneamento'!$Q200,COUNT('4º Saneamento'!$C200:$L200)&gt;3,OR('4º Saneamento'!$N200&lt;&gt;'3º Saneamento'!$N200,'4º Saneamento'!$O200&lt;&gt;'3º Saneamento'!$O200,'4º Saneamento'!$P200&lt;&gt;'3º Saneamento'!$P200)),'4º Saneamento'!D200," ")</f>
        <v xml:space="preserve"> </v>
      </c>
      <c r="E200" s="5" t="str">
        <f>IF(AND('4º Saneamento'!$O200&gt;30%,'4º Saneamento'!E200&gt;='4º Saneamento'!$P200,'4º Saneamento'!E200&lt;='4º Saneamento'!$Q200,COUNT('4º Saneamento'!$C200:$L200)&gt;3,OR('4º Saneamento'!$N200&lt;&gt;'3º Saneamento'!$N200,'4º Saneamento'!$O200&lt;&gt;'3º Saneamento'!$O200,'4º Saneamento'!$P200&lt;&gt;'3º Saneamento'!$P200)),'4º Saneamento'!E200," ")</f>
        <v xml:space="preserve"> </v>
      </c>
      <c r="F200" s="5" t="str">
        <f>IF(AND('4º Saneamento'!$O200&gt;30%,'4º Saneamento'!F200&gt;='4º Saneamento'!$P200,'4º Saneamento'!F200&lt;='4º Saneamento'!$Q200,COUNT('4º Saneamento'!$C200:$L200)&gt;3,OR('4º Saneamento'!$N200&lt;&gt;'3º Saneamento'!$N200,'4º Saneamento'!$O200&lt;&gt;'3º Saneamento'!$O200,'4º Saneamento'!$P200&lt;&gt;'3º Saneamento'!$P200)),'4º Saneamento'!F200," ")</f>
        <v xml:space="preserve"> </v>
      </c>
      <c r="G200" s="5" t="str">
        <f>IF(AND('4º Saneamento'!$O200&gt;30%,'4º Saneamento'!G200&gt;='4º Saneamento'!$P200,'4º Saneamento'!G200&lt;='4º Saneamento'!$Q200,COUNT('4º Saneamento'!$C200:$L200)&gt;3,OR('4º Saneamento'!$N200&lt;&gt;'3º Saneamento'!$N200,'4º Saneamento'!$O200&lt;&gt;'3º Saneamento'!$O200,'4º Saneamento'!$P200&lt;&gt;'3º Saneamento'!$P200)),'4º Saneamento'!G200," ")</f>
        <v xml:space="preserve"> </v>
      </c>
      <c r="H200" s="5" t="str">
        <f>IF(AND('4º Saneamento'!$O200&gt;30%,'4º Saneamento'!H200&gt;='4º Saneamento'!$P200,'4º Saneamento'!H200&lt;='4º Saneamento'!$Q200,COUNT('4º Saneamento'!$C200:$L200)&gt;3,OR('4º Saneamento'!$N200&lt;&gt;'3º Saneamento'!$N200,'4º Saneamento'!$O200&lt;&gt;'3º Saneamento'!$O200,'4º Saneamento'!$P200&lt;&gt;'3º Saneamento'!$P200)),'4º Saneamento'!H200," ")</f>
        <v xml:space="preserve"> </v>
      </c>
      <c r="I200" s="5" t="str">
        <f>IF(AND('4º Saneamento'!$O200&gt;30%,'4º Saneamento'!I200&gt;='4º Saneamento'!$P200,'4º Saneamento'!I200&lt;='4º Saneamento'!$Q200,COUNT('4º Saneamento'!$C200:$L200)&gt;3,OR('4º Saneamento'!$N200&lt;&gt;'3º Saneamento'!$N200,'4º Saneamento'!$O200&lt;&gt;'3º Saneamento'!$O200,'4º Saneamento'!$P200&lt;&gt;'3º Saneamento'!$P200)),'4º Saneamento'!I200," ")</f>
        <v xml:space="preserve"> </v>
      </c>
      <c r="J200" s="5" t="str">
        <f>IF(AND('4º Saneamento'!$O200&gt;30%,'4º Saneamento'!J200&gt;='4º Saneamento'!$P200,'4º Saneamento'!J200&lt;='4º Saneamento'!$Q200,COUNT('4º Saneamento'!$C200:$L200)&gt;3,OR('4º Saneamento'!$N200&lt;&gt;'3º Saneamento'!$N200,'4º Saneamento'!$O200&lt;&gt;'3º Saneamento'!$O200,'4º Saneamento'!$P200&lt;&gt;'3º Saneamento'!$P200)),'4º Saneamento'!J200," ")</f>
        <v xml:space="preserve"> </v>
      </c>
      <c r="K200" s="5" t="str">
        <f>IF(AND('4º Saneamento'!$O200&gt;30%,'4º Saneamento'!K200&gt;='4º Saneamento'!$P200,'4º Saneamento'!K200&lt;='4º Saneamento'!$Q200,COUNT('4º Saneamento'!$C200:$L200)&gt;3,OR('4º Saneamento'!$N200&lt;&gt;'3º Saneamento'!$N200,'4º Saneamento'!$O200&lt;&gt;'3º Saneamento'!$O200,'4º Saneamento'!$P200&lt;&gt;'3º Saneamento'!$P200)),'4º Saneamento'!K200," ")</f>
        <v xml:space="preserve"> </v>
      </c>
      <c r="L200" s="5" t="str">
        <f>IF(AND('4º Saneamento'!$O200&gt;30%,'4º Saneamento'!L200&gt;='4º Saneamento'!$P200,'4º Saneamento'!L200&lt;='4º Saneamento'!$Q200,COUNT('4º Saneamento'!$C200:$L200)&gt;3,OR('4º Saneamento'!$N200&lt;&gt;'3º Saneamento'!$N200,'4º Saneamento'!$O200&lt;&gt;'3º Saneamento'!$O200,'4º Saneamento'!$P200&lt;&gt;'3º Saneamento'!$P200)),'4º Saneamento'!L200," ")</f>
        <v xml:space="preserve"> </v>
      </c>
      <c r="M200" s="44" t="str">
        <f t="shared" si="20"/>
        <v/>
      </c>
      <c r="N200" s="7" t="str">
        <f t="shared" si="21"/>
        <v/>
      </c>
      <c r="O200" s="8" t="str">
        <f t="shared" si="22"/>
        <v/>
      </c>
      <c r="P200" s="6" t="str">
        <f t="shared" si="23"/>
        <v/>
      </c>
      <c r="Q200" s="5" t="str">
        <f t="shared" si="24"/>
        <v/>
      </c>
    </row>
    <row r="201" spans="1:17" ht="12.75" customHeight="1" x14ac:dyDescent="0.25">
      <c r="A201" s="3" t="str">
        <f>IF('Série original'!$A201&lt;&gt;"",'Série original'!$A201,"")</f>
        <v/>
      </c>
      <c r="B201" s="4" t="str">
        <f>IF('Série original'!$B201&lt;&gt;"",'Série original'!$B201,"")</f>
        <v/>
      </c>
      <c r="C201" s="5" t="str">
        <f>IF(AND('4º Saneamento'!$O201&gt;30%,'4º Saneamento'!C201&gt;='4º Saneamento'!$P201,'4º Saneamento'!C201&lt;='4º Saneamento'!$Q201,COUNT('4º Saneamento'!$C201:$L201)&gt;3,OR('4º Saneamento'!$N201&lt;&gt;'3º Saneamento'!$N201,'4º Saneamento'!$O201&lt;&gt;'3º Saneamento'!$O201,'4º Saneamento'!$P201&lt;&gt;'3º Saneamento'!$P201)),'4º Saneamento'!C201," ")</f>
        <v xml:space="preserve"> </v>
      </c>
      <c r="D201" s="5" t="str">
        <f>IF(AND('4º Saneamento'!$O201&gt;30%,'4º Saneamento'!D201&gt;='4º Saneamento'!$P201,'4º Saneamento'!D201&lt;='4º Saneamento'!$Q201,COUNT('4º Saneamento'!$C201:$L201)&gt;3,OR('4º Saneamento'!$N201&lt;&gt;'3º Saneamento'!$N201,'4º Saneamento'!$O201&lt;&gt;'3º Saneamento'!$O201,'4º Saneamento'!$P201&lt;&gt;'3º Saneamento'!$P201)),'4º Saneamento'!D201," ")</f>
        <v xml:space="preserve"> </v>
      </c>
      <c r="E201" s="5" t="str">
        <f>IF(AND('4º Saneamento'!$O201&gt;30%,'4º Saneamento'!E201&gt;='4º Saneamento'!$P201,'4º Saneamento'!E201&lt;='4º Saneamento'!$Q201,COUNT('4º Saneamento'!$C201:$L201)&gt;3,OR('4º Saneamento'!$N201&lt;&gt;'3º Saneamento'!$N201,'4º Saneamento'!$O201&lt;&gt;'3º Saneamento'!$O201,'4º Saneamento'!$P201&lt;&gt;'3º Saneamento'!$P201)),'4º Saneamento'!E201," ")</f>
        <v xml:space="preserve"> </v>
      </c>
      <c r="F201" s="5" t="str">
        <f>IF(AND('4º Saneamento'!$O201&gt;30%,'4º Saneamento'!F201&gt;='4º Saneamento'!$P201,'4º Saneamento'!F201&lt;='4º Saneamento'!$Q201,COUNT('4º Saneamento'!$C201:$L201)&gt;3,OR('4º Saneamento'!$N201&lt;&gt;'3º Saneamento'!$N201,'4º Saneamento'!$O201&lt;&gt;'3º Saneamento'!$O201,'4º Saneamento'!$P201&lt;&gt;'3º Saneamento'!$P201)),'4º Saneamento'!F201," ")</f>
        <v xml:space="preserve"> </v>
      </c>
      <c r="G201" s="5" t="str">
        <f>IF(AND('4º Saneamento'!$O201&gt;30%,'4º Saneamento'!G201&gt;='4º Saneamento'!$P201,'4º Saneamento'!G201&lt;='4º Saneamento'!$Q201,COUNT('4º Saneamento'!$C201:$L201)&gt;3,OR('4º Saneamento'!$N201&lt;&gt;'3º Saneamento'!$N201,'4º Saneamento'!$O201&lt;&gt;'3º Saneamento'!$O201,'4º Saneamento'!$P201&lt;&gt;'3º Saneamento'!$P201)),'4º Saneamento'!G201," ")</f>
        <v xml:space="preserve"> </v>
      </c>
      <c r="H201" s="5" t="str">
        <f>IF(AND('4º Saneamento'!$O201&gt;30%,'4º Saneamento'!H201&gt;='4º Saneamento'!$P201,'4º Saneamento'!H201&lt;='4º Saneamento'!$Q201,COUNT('4º Saneamento'!$C201:$L201)&gt;3,OR('4º Saneamento'!$N201&lt;&gt;'3º Saneamento'!$N201,'4º Saneamento'!$O201&lt;&gt;'3º Saneamento'!$O201,'4º Saneamento'!$P201&lt;&gt;'3º Saneamento'!$P201)),'4º Saneamento'!H201," ")</f>
        <v xml:space="preserve"> </v>
      </c>
      <c r="I201" s="5" t="str">
        <f>IF(AND('4º Saneamento'!$O201&gt;30%,'4º Saneamento'!I201&gt;='4º Saneamento'!$P201,'4º Saneamento'!I201&lt;='4º Saneamento'!$Q201,COUNT('4º Saneamento'!$C201:$L201)&gt;3,OR('4º Saneamento'!$N201&lt;&gt;'3º Saneamento'!$N201,'4º Saneamento'!$O201&lt;&gt;'3º Saneamento'!$O201,'4º Saneamento'!$P201&lt;&gt;'3º Saneamento'!$P201)),'4º Saneamento'!I201," ")</f>
        <v xml:space="preserve"> </v>
      </c>
      <c r="J201" s="5" t="str">
        <f>IF(AND('4º Saneamento'!$O201&gt;30%,'4º Saneamento'!J201&gt;='4º Saneamento'!$P201,'4º Saneamento'!J201&lt;='4º Saneamento'!$Q201,COUNT('4º Saneamento'!$C201:$L201)&gt;3,OR('4º Saneamento'!$N201&lt;&gt;'3º Saneamento'!$N201,'4º Saneamento'!$O201&lt;&gt;'3º Saneamento'!$O201,'4º Saneamento'!$P201&lt;&gt;'3º Saneamento'!$P201)),'4º Saneamento'!J201," ")</f>
        <v xml:space="preserve"> </v>
      </c>
      <c r="K201" s="5" t="str">
        <f>IF(AND('4º Saneamento'!$O201&gt;30%,'4º Saneamento'!K201&gt;='4º Saneamento'!$P201,'4º Saneamento'!K201&lt;='4º Saneamento'!$Q201,COUNT('4º Saneamento'!$C201:$L201)&gt;3,OR('4º Saneamento'!$N201&lt;&gt;'3º Saneamento'!$N201,'4º Saneamento'!$O201&lt;&gt;'3º Saneamento'!$O201,'4º Saneamento'!$P201&lt;&gt;'3º Saneamento'!$P201)),'4º Saneamento'!K201," ")</f>
        <v xml:space="preserve"> </v>
      </c>
      <c r="L201" s="5" t="str">
        <f>IF(AND('4º Saneamento'!$O201&gt;30%,'4º Saneamento'!L201&gt;='4º Saneamento'!$P201,'4º Saneamento'!L201&lt;='4º Saneamento'!$Q201,COUNT('4º Saneamento'!$C201:$L201)&gt;3,OR('4º Saneamento'!$N201&lt;&gt;'3º Saneamento'!$N201,'4º Saneamento'!$O201&lt;&gt;'3º Saneamento'!$O201,'4º Saneamento'!$P201&lt;&gt;'3º Saneamento'!$P201)),'4º Saneamento'!L201," ")</f>
        <v xml:space="preserve"> </v>
      </c>
      <c r="M201" s="44" t="str">
        <f t="shared" si="20"/>
        <v/>
      </c>
      <c r="N201" s="7" t="str">
        <f t="shared" si="21"/>
        <v/>
      </c>
      <c r="O201" s="8" t="str">
        <f t="shared" si="22"/>
        <v/>
      </c>
      <c r="P201" s="6" t="str">
        <f t="shared" si="23"/>
        <v/>
      </c>
      <c r="Q201" s="5" t="str">
        <f t="shared" si="24"/>
        <v/>
      </c>
    </row>
    <row r="202" spans="1:17" ht="12.75" customHeight="1" x14ac:dyDescent="0.25">
      <c r="A202" s="3" t="str">
        <f>IF('Série original'!$A202&lt;&gt;"",'Série original'!$A202,"")</f>
        <v/>
      </c>
      <c r="B202" s="4" t="str">
        <f>IF('Série original'!$B202&lt;&gt;"",'Série original'!$B202,"")</f>
        <v/>
      </c>
      <c r="C202" s="5" t="str">
        <f>IF(AND('4º Saneamento'!$O202&gt;30%,'4º Saneamento'!C202&gt;='4º Saneamento'!$P202,'4º Saneamento'!C202&lt;='4º Saneamento'!$Q202,COUNT('4º Saneamento'!$C202:$L202)&gt;3,OR('4º Saneamento'!$N202&lt;&gt;'3º Saneamento'!$N202,'4º Saneamento'!$O202&lt;&gt;'3º Saneamento'!$O202,'4º Saneamento'!$P202&lt;&gt;'3º Saneamento'!$P202)),'4º Saneamento'!C202," ")</f>
        <v xml:space="preserve"> </v>
      </c>
      <c r="D202" s="5" t="str">
        <f>IF(AND('4º Saneamento'!$O202&gt;30%,'4º Saneamento'!D202&gt;='4º Saneamento'!$P202,'4º Saneamento'!D202&lt;='4º Saneamento'!$Q202,COUNT('4º Saneamento'!$C202:$L202)&gt;3,OR('4º Saneamento'!$N202&lt;&gt;'3º Saneamento'!$N202,'4º Saneamento'!$O202&lt;&gt;'3º Saneamento'!$O202,'4º Saneamento'!$P202&lt;&gt;'3º Saneamento'!$P202)),'4º Saneamento'!D202," ")</f>
        <v xml:space="preserve"> </v>
      </c>
      <c r="E202" s="5" t="str">
        <f>IF(AND('4º Saneamento'!$O202&gt;30%,'4º Saneamento'!E202&gt;='4º Saneamento'!$P202,'4º Saneamento'!E202&lt;='4º Saneamento'!$Q202,COUNT('4º Saneamento'!$C202:$L202)&gt;3,OR('4º Saneamento'!$N202&lt;&gt;'3º Saneamento'!$N202,'4º Saneamento'!$O202&lt;&gt;'3º Saneamento'!$O202,'4º Saneamento'!$P202&lt;&gt;'3º Saneamento'!$P202)),'4º Saneamento'!E202," ")</f>
        <v xml:space="preserve"> </v>
      </c>
      <c r="F202" s="5" t="str">
        <f>IF(AND('4º Saneamento'!$O202&gt;30%,'4º Saneamento'!F202&gt;='4º Saneamento'!$P202,'4º Saneamento'!F202&lt;='4º Saneamento'!$Q202,COUNT('4º Saneamento'!$C202:$L202)&gt;3,OR('4º Saneamento'!$N202&lt;&gt;'3º Saneamento'!$N202,'4º Saneamento'!$O202&lt;&gt;'3º Saneamento'!$O202,'4º Saneamento'!$P202&lt;&gt;'3º Saneamento'!$P202)),'4º Saneamento'!F202," ")</f>
        <v xml:space="preserve"> </v>
      </c>
      <c r="G202" s="5" t="str">
        <f>IF(AND('4º Saneamento'!$O202&gt;30%,'4º Saneamento'!G202&gt;='4º Saneamento'!$P202,'4º Saneamento'!G202&lt;='4º Saneamento'!$Q202,COUNT('4º Saneamento'!$C202:$L202)&gt;3,OR('4º Saneamento'!$N202&lt;&gt;'3º Saneamento'!$N202,'4º Saneamento'!$O202&lt;&gt;'3º Saneamento'!$O202,'4º Saneamento'!$P202&lt;&gt;'3º Saneamento'!$P202)),'4º Saneamento'!G202," ")</f>
        <v xml:space="preserve"> </v>
      </c>
      <c r="H202" s="5" t="str">
        <f>IF(AND('4º Saneamento'!$O202&gt;30%,'4º Saneamento'!H202&gt;='4º Saneamento'!$P202,'4º Saneamento'!H202&lt;='4º Saneamento'!$Q202,COUNT('4º Saneamento'!$C202:$L202)&gt;3,OR('4º Saneamento'!$N202&lt;&gt;'3º Saneamento'!$N202,'4º Saneamento'!$O202&lt;&gt;'3º Saneamento'!$O202,'4º Saneamento'!$P202&lt;&gt;'3º Saneamento'!$P202)),'4º Saneamento'!H202," ")</f>
        <v xml:space="preserve"> </v>
      </c>
      <c r="I202" s="5" t="str">
        <f>IF(AND('4º Saneamento'!$O202&gt;30%,'4º Saneamento'!I202&gt;='4º Saneamento'!$P202,'4º Saneamento'!I202&lt;='4º Saneamento'!$Q202,COUNT('4º Saneamento'!$C202:$L202)&gt;3,OR('4º Saneamento'!$N202&lt;&gt;'3º Saneamento'!$N202,'4º Saneamento'!$O202&lt;&gt;'3º Saneamento'!$O202,'4º Saneamento'!$P202&lt;&gt;'3º Saneamento'!$P202)),'4º Saneamento'!I202," ")</f>
        <v xml:space="preserve"> </v>
      </c>
      <c r="J202" s="5" t="str">
        <f>IF(AND('4º Saneamento'!$O202&gt;30%,'4º Saneamento'!J202&gt;='4º Saneamento'!$P202,'4º Saneamento'!J202&lt;='4º Saneamento'!$Q202,COUNT('4º Saneamento'!$C202:$L202)&gt;3,OR('4º Saneamento'!$N202&lt;&gt;'3º Saneamento'!$N202,'4º Saneamento'!$O202&lt;&gt;'3º Saneamento'!$O202,'4º Saneamento'!$P202&lt;&gt;'3º Saneamento'!$P202)),'4º Saneamento'!J202," ")</f>
        <v xml:space="preserve"> </v>
      </c>
      <c r="K202" s="5" t="str">
        <f>IF(AND('4º Saneamento'!$O202&gt;30%,'4º Saneamento'!K202&gt;='4º Saneamento'!$P202,'4º Saneamento'!K202&lt;='4º Saneamento'!$Q202,COUNT('4º Saneamento'!$C202:$L202)&gt;3,OR('4º Saneamento'!$N202&lt;&gt;'3º Saneamento'!$N202,'4º Saneamento'!$O202&lt;&gt;'3º Saneamento'!$O202,'4º Saneamento'!$P202&lt;&gt;'3º Saneamento'!$P202)),'4º Saneamento'!K202," ")</f>
        <v xml:space="preserve"> </v>
      </c>
      <c r="L202" s="5" t="str">
        <f>IF(AND('4º Saneamento'!$O202&gt;30%,'4º Saneamento'!L202&gt;='4º Saneamento'!$P202,'4º Saneamento'!L202&lt;='4º Saneamento'!$Q202,COUNT('4º Saneamento'!$C202:$L202)&gt;3,OR('4º Saneamento'!$N202&lt;&gt;'3º Saneamento'!$N202,'4º Saneamento'!$O202&lt;&gt;'3º Saneamento'!$O202,'4º Saneamento'!$P202&lt;&gt;'3º Saneamento'!$P202)),'4º Saneamento'!L202," ")</f>
        <v xml:space="preserve"> </v>
      </c>
      <c r="M202" s="44" t="str">
        <f t="shared" si="20"/>
        <v/>
      </c>
      <c r="N202" s="7" t="str">
        <f t="shared" si="21"/>
        <v/>
      </c>
      <c r="O202" s="8" t="str">
        <f t="shared" si="22"/>
        <v/>
      </c>
      <c r="P202" s="6" t="str">
        <f t="shared" si="23"/>
        <v/>
      </c>
      <c r="Q202" s="5" t="str">
        <f t="shared" si="24"/>
        <v/>
      </c>
    </row>
    <row r="203" spans="1:17" ht="12.75" customHeight="1" x14ac:dyDescent="0.25">
      <c r="A203" s="3" t="str">
        <f>IF('Série original'!$A203&lt;&gt;"",'Série original'!$A203,"")</f>
        <v/>
      </c>
      <c r="B203" s="4" t="str">
        <f>IF('Série original'!$B203&lt;&gt;"",'Série original'!$B203,"")</f>
        <v/>
      </c>
      <c r="C203" s="5" t="str">
        <f>IF(AND('4º Saneamento'!$O203&gt;30%,'4º Saneamento'!C203&gt;='4º Saneamento'!$P203,'4º Saneamento'!C203&lt;='4º Saneamento'!$Q203,COUNT('4º Saneamento'!$C203:$L203)&gt;3,OR('4º Saneamento'!$N203&lt;&gt;'3º Saneamento'!$N203,'4º Saneamento'!$O203&lt;&gt;'3º Saneamento'!$O203,'4º Saneamento'!$P203&lt;&gt;'3º Saneamento'!$P203)),'4º Saneamento'!C203," ")</f>
        <v xml:space="preserve"> </v>
      </c>
      <c r="D203" s="5" t="str">
        <f>IF(AND('4º Saneamento'!$O203&gt;30%,'4º Saneamento'!D203&gt;='4º Saneamento'!$P203,'4º Saneamento'!D203&lt;='4º Saneamento'!$Q203,COUNT('4º Saneamento'!$C203:$L203)&gt;3,OR('4º Saneamento'!$N203&lt;&gt;'3º Saneamento'!$N203,'4º Saneamento'!$O203&lt;&gt;'3º Saneamento'!$O203,'4º Saneamento'!$P203&lt;&gt;'3º Saneamento'!$P203)),'4º Saneamento'!D203," ")</f>
        <v xml:space="preserve"> </v>
      </c>
      <c r="E203" s="5" t="str">
        <f>IF(AND('4º Saneamento'!$O203&gt;30%,'4º Saneamento'!E203&gt;='4º Saneamento'!$P203,'4º Saneamento'!E203&lt;='4º Saneamento'!$Q203,COUNT('4º Saneamento'!$C203:$L203)&gt;3,OR('4º Saneamento'!$N203&lt;&gt;'3º Saneamento'!$N203,'4º Saneamento'!$O203&lt;&gt;'3º Saneamento'!$O203,'4º Saneamento'!$P203&lt;&gt;'3º Saneamento'!$P203)),'4º Saneamento'!E203," ")</f>
        <v xml:space="preserve"> </v>
      </c>
      <c r="F203" s="5" t="str">
        <f>IF(AND('4º Saneamento'!$O203&gt;30%,'4º Saneamento'!F203&gt;='4º Saneamento'!$P203,'4º Saneamento'!F203&lt;='4º Saneamento'!$Q203,COUNT('4º Saneamento'!$C203:$L203)&gt;3,OR('4º Saneamento'!$N203&lt;&gt;'3º Saneamento'!$N203,'4º Saneamento'!$O203&lt;&gt;'3º Saneamento'!$O203,'4º Saneamento'!$P203&lt;&gt;'3º Saneamento'!$P203)),'4º Saneamento'!F203," ")</f>
        <v xml:space="preserve"> </v>
      </c>
      <c r="G203" s="5" t="str">
        <f>IF(AND('4º Saneamento'!$O203&gt;30%,'4º Saneamento'!G203&gt;='4º Saneamento'!$P203,'4º Saneamento'!G203&lt;='4º Saneamento'!$Q203,COUNT('4º Saneamento'!$C203:$L203)&gt;3,OR('4º Saneamento'!$N203&lt;&gt;'3º Saneamento'!$N203,'4º Saneamento'!$O203&lt;&gt;'3º Saneamento'!$O203,'4º Saneamento'!$P203&lt;&gt;'3º Saneamento'!$P203)),'4º Saneamento'!G203," ")</f>
        <v xml:space="preserve"> </v>
      </c>
      <c r="H203" s="5" t="str">
        <f>IF(AND('4º Saneamento'!$O203&gt;30%,'4º Saneamento'!H203&gt;='4º Saneamento'!$P203,'4º Saneamento'!H203&lt;='4º Saneamento'!$Q203,COUNT('4º Saneamento'!$C203:$L203)&gt;3,OR('4º Saneamento'!$N203&lt;&gt;'3º Saneamento'!$N203,'4º Saneamento'!$O203&lt;&gt;'3º Saneamento'!$O203,'4º Saneamento'!$P203&lt;&gt;'3º Saneamento'!$P203)),'4º Saneamento'!H203," ")</f>
        <v xml:space="preserve"> </v>
      </c>
      <c r="I203" s="5" t="str">
        <f>IF(AND('4º Saneamento'!$O203&gt;30%,'4º Saneamento'!I203&gt;='4º Saneamento'!$P203,'4º Saneamento'!I203&lt;='4º Saneamento'!$Q203,COUNT('4º Saneamento'!$C203:$L203)&gt;3,OR('4º Saneamento'!$N203&lt;&gt;'3º Saneamento'!$N203,'4º Saneamento'!$O203&lt;&gt;'3º Saneamento'!$O203,'4º Saneamento'!$P203&lt;&gt;'3º Saneamento'!$P203)),'4º Saneamento'!I203," ")</f>
        <v xml:space="preserve"> </v>
      </c>
      <c r="J203" s="5" t="str">
        <f>IF(AND('4º Saneamento'!$O203&gt;30%,'4º Saneamento'!J203&gt;='4º Saneamento'!$P203,'4º Saneamento'!J203&lt;='4º Saneamento'!$Q203,COUNT('4º Saneamento'!$C203:$L203)&gt;3,OR('4º Saneamento'!$N203&lt;&gt;'3º Saneamento'!$N203,'4º Saneamento'!$O203&lt;&gt;'3º Saneamento'!$O203,'4º Saneamento'!$P203&lt;&gt;'3º Saneamento'!$P203)),'4º Saneamento'!J203," ")</f>
        <v xml:space="preserve"> </v>
      </c>
      <c r="K203" s="5" t="str">
        <f>IF(AND('4º Saneamento'!$O203&gt;30%,'4º Saneamento'!K203&gt;='4º Saneamento'!$P203,'4º Saneamento'!K203&lt;='4º Saneamento'!$Q203,COUNT('4º Saneamento'!$C203:$L203)&gt;3,OR('4º Saneamento'!$N203&lt;&gt;'3º Saneamento'!$N203,'4º Saneamento'!$O203&lt;&gt;'3º Saneamento'!$O203,'4º Saneamento'!$P203&lt;&gt;'3º Saneamento'!$P203)),'4º Saneamento'!K203," ")</f>
        <v xml:space="preserve"> </v>
      </c>
      <c r="L203" s="5" t="str">
        <f>IF(AND('4º Saneamento'!$O203&gt;30%,'4º Saneamento'!L203&gt;='4º Saneamento'!$P203,'4º Saneamento'!L203&lt;='4º Saneamento'!$Q203,COUNT('4º Saneamento'!$C203:$L203)&gt;3,OR('4º Saneamento'!$N203&lt;&gt;'3º Saneamento'!$N203,'4º Saneamento'!$O203&lt;&gt;'3º Saneamento'!$O203,'4º Saneamento'!$P203&lt;&gt;'3º Saneamento'!$P203)),'4º Saneamento'!L203," ")</f>
        <v xml:space="preserve"> </v>
      </c>
      <c r="M203" s="44" t="str">
        <f t="shared" si="20"/>
        <v/>
      </c>
      <c r="N203" s="7" t="str">
        <f t="shared" si="21"/>
        <v/>
      </c>
      <c r="O203" s="8" t="str">
        <f t="shared" si="22"/>
        <v/>
      </c>
      <c r="P203" s="6" t="str">
        <f t="shared" si="23"/>
        <v/>
      </c>
      <c r="Q203" s="5" t="str">
        <f t="shared" si="24"/>
        <v/>
      </c>
    </row>
    <row r="204" spans="1:17" ht="12.75" customHeight="1" x14ac:dyDescent="0.25">
      <c r="A204" s="3" t="str">
        <f>IF('Série original'!$A204&lt;&gt;"",'Série original'!$A204,"")</f>
        <v/>
      </c>
      <c r="B204" s="4" t="str">
        <f>IF('Série original'!$B204&lt;&gt;"",'Série original'!$B204,"")</f>
        <v/>
      </c>
      <c r="C204" s="5" t="str">
        <f>IF(AND('4º Saneamento'!$O204&gt;30%,'4º Saneamento'!C204&gt;='4º Saneamento'!$P204,'4º Saneamento'!C204&lt;='4º Saneamento'!$Q204,COUNT('4º Saneamento'!$C204:$L204)&gt;3,OR('4º Saneamento'!$N204&lt;&gt;'3º Saneamento'!$N204,'4º Saneamento'!$O204&lt;&gt;'3º Saneamento'!$O204,'4º Saneamento'!$P204&lt;&gt;'3º Saneamento'!$P204)),'4º Saneamento'!C204," ")</f>
        <v xml:space="preserve"> </v>
      </c>
      <c r="D204" s="5" t="str">
        <f>IF(AND('4º Saneamento'!$O204&gt;30%,'4º Saneamento'!D204&gt;='4º Saneamento'!$P204,'4º Saneamento'!D204&lt;='4º Saneamento'!$Q204,COUNT('4º Saneamento'!$C204:$L204)&gt;3,OR('4º Saneamento'!$N204&lt;&gt;'3º Saneamento'!$N204,'4º Saneamento'!$O204&lt;&gt;'3º Saneamento'!$O204,'4º Saneamento'!$P204&lt;&gt;'3º Saneamento'!$P204)),'4º Saneamento'!D204," ")</f>
        <v xml:space="preserve"> </v>
      </c>
      <c r="E204" s="5" t="str">
        <f>IF(AND('4º Saneamento'!$O204&gt;30%,'4º Saneamento'!E204&gt;='4º Saneamento'!$P204,'4º Saneamento'!E204&lt;='4º Saneamento'!$Q204,COUNT('4º Saneamento'!$C204:$L204)&gt;3,OR('4º Saneamento'!$N204&lt;&gt;'3º Saneamento'!$N204,'4º Saneamento'!$O204&lt;&gt;'3º Saneamento'!$O204,'4º Saneamento'!$P204&lt;&gt;'3º Saneamento'!$P204)),'4º Saneamento'!E204," ")</f>
        <v xml:space="preserve"> </v>
      </c>
      <c r="F204" s="5" t="str">
        <f>IF(AND('4º Saneamento'!$O204&gt;30%,'4º Saneamento'!F204&gt;='4º Saneamento'!$P204,'4º Saneamento'!F204&lt;='4º Saneamento'!$Q204,COUNT('4º Saneamento'!$C204:$L204)&gt;3,OR('4º Saneamento'!$N204&lt;&gt;'3º Saneamento'!$N204,'4º Saneamento'!$O204&lt;&gt;'3º Saneamento'!$O204,'4º Saneamento'!$P204&lt;&gt;'3º Saneamento'!$P204)),'4º Saneamento'!F204," ")</f>
        <v xml:space="preserve"> </v>
      </c>
      <c r="G204" s="5" t="str">
        <f>IF(AND('4º Saneamento'!$O204&gt;30%,'4º Saneamento'!G204&gt;='4º Saneamento'!$P204,'4º Saneamento'!G204&lt;='4º Saneamento'!$Q204,COUNT('4º Saneamento'!$C204:$L204)&gt;3,OR('4º Saneamento'!$N204&lt;&gt;'3º Saneamento'!$N204,'4º Saneamento'!$O204&lt;&gt;'3º Saneamento'!$O204,'4º Saneamento'!$P204&lt;&gt;'3º Saneamento'!$P204)),'4º Saneamento'!G204," ")</f>
        <v xml:space="preserve"> </v>
      </c>
      <c r="H204" s="5" t="str">
        <f>IF(AND('4º Saneamento'!$O204&gt;30%,'4º Saneamento'!H204&gt;='4º Saneamento'!$P204,'4º Saneamento'!H204&lt;='4º Saneamento'!$Q204,COUNT('4º Saneamento'!$C204:$L204)&gt;3,OR('4º Saneamento'!$N204&lt;&gt;'3º Saneamento'!$N204,'4º Saneamento'!$O204&lt;&gt;'3º Saneamento'!$O204,'4º Saneamento'!$P204&lt;&gt;'3º Saneamento'!$P204)),'4º Saneamento'!H204," ")</f>
        <v xml:space="preserve"> </v>
      </c>
      <c r="I204" s="5" t="str">
        <f>IF(AND('4º Saneamento'!$O204&gt;30%,'4º Saneamento'!I204&gt;='4º Saneamento'!$P204,'4º Saneamento'!I204&lt;='4º Saneamento'!$Q204,COUNT('4º Saneamento'!$C204:$L204)&gt;3,OR('4º Saneamento'!$N204&lt;&gt;'3º Saneamento'!$N204,'4º Saneamento'!$O204&lt;&gt;'3º Saneamento'!$O204,'4º Saneamento'!$P204&lt;&gt;'3º Saneamento'!$P204)),'4º Saneamento'!I204," ")</f>
        <v xml:space="preserve"> </v>
      </c>
      <c r="J204" s="5" t="str">
        <f>IF(AND('4º Saneamento'!$O204&gt;30%,'4º Saneamento'!J204&gt;='4º Saneamento'!$P204,'4º Saneamento'!J204&lt;='4º Saneamento'!$Q204,COUNT('4º Saneamento'!$C204:$L204)&gt;3,OR('4º Saneamento'!$N204&lt;&gt;'3º Saneamento'!$N204,'4º Saneamento'!$O204&lt;&gt;'3º Saneamento'!$O204,'4º Saneamento'!$P204&lt;&gt;'3º Saneamento'!$P204)),'4º Saneamento'!J204," ")</f>
        <v xml:space="preserve"> </v>
      </c>
      <c r="K204" s="5" t="str">
        <f>IF(AND('4º Saneamento'!$O204&gt;30%,'4º Saneamento'!K204&gt;='4º Saneamento'!$P204,'4º Saneamento'!K204&lt;='4º Saneamento'!$Q204,COUNT('4º Saneamento'!$C204:$L204)&gt;3,OR('4º Saneamento'!$N204&lt;&gt;'3º Saneamento'!$N204,'4º Saneamento'!$O204&lt;&gt;'3º Saneamento'!$O204,'4º Saneamento'!$P204&lt;&gt;'3º Saneamento'!$P204)),'4º Saneamento'!K204," ")</f>
        <v xml:space="preserve"> </v>
      </c>
      <c r="L204" s="5" t="str">
        <f>IF(AND('4º Saneamento'!$O204&gt;30%,'4º Saneamento'!L204&gt;='4º Saneamento'!$P204,'4º Saneamento'!L204&lt;='4º Saneamento'!$Q204,COUNT('4º Saneamento'!$C204:$L204)&gt;3,OR('4º Saneamento'!$N204&lt;&gt;'3º Saneamento'!$N204,'4º Saneamento'!$O204&lt;&gt;'3º Saneamento'!$O204,'4º Saneamento'!$P204&lt;&gt;'3º Saneamento'!$P204)),'4º Saneamento'!L204," ")</f>
        <v xml:space="preserve"> </v>
      </c>
      <c r="M204" s="44" t="str">
        <f t="shared" si="20"/>
        <v/>
      </c>
      <c r="N204" s="7" t="str">
        <f t="shared" si="21"/>
        <v/>
      </c>
      <c r="O204" s="8" t="str">
        <f t="shared" si="22"/>
        <v/>
      </c>
      <c r="P204" s="6" t="str">
        <f t="shared" si="23"/>
        <v/>
      </c>
      <c r="Q204" s="5" t="str">
        <f t="shared" si="24"/>
        <v/>
      </c>
    </row>
    <row r="205" spans="1:17" ht="12.75" customHeight="1" x14ac:dyDescent="0.25">
      <c r="A205" s="3" t="str">
        <f>IF('Série original'!$A205&lt;&gt;"",'Série original'!$A205,"")</f>
        <v/>
      </c>
      <c r="B205" s="4" t="str">
        <f>IF('Série original'!$B205&lt;&gt;"",'Série original'!$B205,"")</f>
        <v/>
      </c>
      <c r="C205" s="5" t="str">
        <f>IF(AND('4º Saneamento'!$O205&gt;30%,'4º Saneamento'!C205&gt;='4º Saneamento'!$P205,'4º Saneamento'!C205&lt;='4º Saneamento'!$Q205,COUNT('4º Saneamento'!$C205:$L205)&gt;3,OR('4º Saneamento'!$N205&lt;&gt;'3º Saneamento'!$N205,'4º Saneamento'!$O205&lt;&gt;'3º Saneamento'!$O205,'4º Saneamento'!$P205&lt;&gt;'3º Saneamento'!$P205)),'4º Saneamento'!C205," ")</f>
        <v xml:space="preserve"> </v>
      </c>
      <c r="D205" s="5" t="str">
        <f>IF(AND('4º Saneamento'!$O205&gt;30%,'4º Saneamento'!D205&gt;='4º Saneamento'!$P205,'4º Saneamento'!D205&lt;='4º Saneamento'!$Q205,COUNT('4º Saneamento'!$C205:$L205)&gt;3,OR('4º Saneamento'!$N205&lt;&gt;'3º Saneamento'!$N205,'4º Saneamento'!$O205&lt;&gt;'3º Saneamento'!$O205,'4º Saneamento'!$P205&lt;&gt;'3º Saneamento'!$P205)),'4º Saneamento'!D205," ")</f>
        <v xml:space="preserve"> </v>
      </c>
      <c r="E205" s="5" t="str">
        <f>IF(AND('4º Saneamento'!$O205&gt;30%,'4º Saneamento'!E205&gt;='4º Saneamento'!$P205,'4º Saneamento'!E205&lt;='4º Saneamento'!$Q205,COUNT('4º Saneamento'!$C205:$L205)&gt;3,OR('4º Saneamento'!$N205&lt;&gt;'3º Saneamento'!$N205,'4º Saneamento'!$O205&lt;&gt;'3º Saneamento'!$O205,'4º Saneamento'!$P205&lt;&gt;'3º Saneamento'!$P205)),'4º Saneamento'!E205," ")</f>
        <v xml:space="preserve"> </v>
      </c>
      <c r="F205" s="5" t="str">
        <f>IF(AND('4º Saneamento'!$O205&gt;30%,'4º Saneamento'!F205&gt;='4º Saneamento'!$P205,'4º Saneamento'!F205&lt;='4º Saneamento'!$Q205,COUNT('4º Saneamento'!$C205:$L205)&gt;3,OR('4º Saneamento'!$N205&lt;&gt;'3º Saneamento'!$N205,'4º Saneamento'!$O205&lt;&gt;'3º Saneamento'!$O205,'4º Saneamento'!$P205&lt;&gt;'3º Saneamento'!$P205)),'4º Saneamento'!F205," ")</f>
        <v xml:space="preserve"> </v>
      </c>
      <c r="G205" s="5" t="str">
        <f>IF(AND('4º Saneamento'!$O205&gt;30%,'4º Saneamento'!G205&gt;='4º Saneamento'!$P205,'4º Saneamento'!G205&lt;='4º Saneamento'!$Q205,COUNT('4º Saneamento'!$C205:$L205)&gt;3,OR('4º Saneamento'!$N205&lt;&gt;'3º Saneamento'!$N205,'4º Saneamento'!$O205&lt;&gt;'3º Saneamento'!$O205,'4º Saneamento'!$P205&lt;&gt;'3º Saneamento'!$P205)),'4º Saneamento'!G205," ")</f>
        <v xml:space="preserve"> </v>
      </c>
      <c r="H205" s="5" t="str">
        <f>IF(AND('4º Saneamento'!$O205&gt;30%,'4º Saneamento'!H205&gt;='4º Saneamento'!$P205,'4º Saneamento'!H205&lt;='4º Saneamento'!$Q205,COUNT('4º Saneamento'!$C205:$L205)&gt;3,OR('4º Saneamento'!$N205&lt;&gt;'3º Saneamento'!$N205,'4º Saneamento'!$O205&lt;&gt;'3º Saneamento'!$O205,'4º Saneamento'!$P205&lt;&gt;'3º Saneamento'!$P205)),'4º Saneamento'!H205," ")</f>
        <v xml:space="preserve"> </v>
      </c>
      <c r="I205" s="5" t="str">
        <f>IF(AND('4º Saneamento'!$O205&gt;30%,'4º Saneamento'!I205&gt;='4º Saneamento'!$P205,'4º Saneamento'!I205&lt;='4º Saneamento'!$Q205,COUNT('4º Saneamento'!$C205:$L205)&gt;3,OR('4º Saneamento'!$N205&lt;&gt;'3º Saneamento'!$N205,'4º Saneamento'!$O205&lt;&gt;'3º Saneamento'!$O205,'4º Saneamento'!$P205&lt;&gt;'3º Saneamento'!$P205)),'4º Saneamento'!I205," ")</f>
        <v xml:space="preserve"> </v>
      </c>
      <c r="J205" s="5" t="str">
        <f>IF(AND('4º Saneamento'!$O205&gt;30%,'4º Saneamento'!J205&gt;='4º Saneamento'!$P205,'4º Saneamento'!J205&lt;='4º Saneamento'!$Q205,COUNT('4º Saneamento'!$C205:$L205)&gt;3,OR('4º Saneamento'!$N205&lt;&gt;'3º Saneamento'!$N205,'4º Saneamento'!$O205&lt;&gt;'3º Saneamento'!$O205,'4º Saneamento'!$P205&lt;&gt;'3º Saneamento'!$P205)),'4º Saneamento'!J205," ")</f>
        <v xml:space="preserve"> </v>
      </c>
      <c r="K205" s="5" t="str">
        <f>IF(AND('4º Saneamento'!$O205&gt;30%,'4º Saneamento'!K205&gt;='4º Saneamento'!$P205,'4º Saneamento'!K205&lt;='4º Saneamento'!$Q205,COUNT('4º Saneamento'!$C205:$L205)&gt;3,OR('4º Saneamento'!$N205&lt;&gt;'3º Saneamento'!$N205,'4º Saneamento'!$O205&lt;&gt;'3º Saneamento'!$O205,'4º Saneamento'!$P205&lt;&gt;'3º Saneamento'!$P205)),'4º Saneamento'!K205," ")</f>
        <v xml:space="preserve"> </v>
      </c>
      <c r="L205" s="5" t="str">
        <f>IF(AND('4º Saneamento'!$O205&gt;30%,'4º Saneamento'!L205&gt;='4º Saneamento'!$P205,'4º Saneamento'!L205&lt;='4º Saneamento'!$Q205,COUNT('4º Saneamento'!$C205:$L205)&gt;3,OR('4º Saneamento'!$N205&lt;&gt;'3º Saneamento'!$N205,'4º Saneamento'!$O205&lt;&gt;'3º Saneamento'!$O205,'4º Saneamento'!$P205&lt;&gt;'3º Saneamento'!$P205)),'4º Saneamento'!L205," ")</f>
        <v xml:space="preserve"> </v>
      </c>
      <c r="M205" s="44" t="str">
        <f t="shared" si="20"/>
        <v/>
      </c>
      <c r="N205" s="7" t="str">
        <f t="shared" si="21"/>
        <v/>
      </c>
      <c r="O205" s="8" t="str">
        <f t="shared" si="22"/>
        <v/>
      </c>
      <c r="P205" s="6" t="str">
        <f t="shared" si="23"/>
        <v/>
      </c>
      <c r="Q205" s="5" t="str">
        <f t="shared" si="24"/>
        <v/>
      </c>
    </row>
    <row r="206" spans="1:17" ht="12.75" customHeight="1" x14ac:dyDescent="0.25">
      <c r="A206" s="3" t="str">
        <f>IF('Série original'!$A206&lt;&gt;"",'Série original'!$A206,"")</f>
        <v/>
      </c>
      <c r="B206" s="4" t="str">
        <f>IF('Série original'!$B206&lt;&gt;"",'Série original'!$B206,"")</f>
        <v/>
      </c>
      <c r="C206" s="5" t="str">
        <f>IF(AND('4º Saneamento'!$O206&gt;30%,'4º Saneamento'!C206&gt;='4º Saneamento'!$P206,'4º Saneamento'!C206&lt;='4º Saneamento'!$Q206,COUNT('4º Saneamento'!$C206:$L206)&gt;3,OR('4º Saneamento'!$N206&lt;&gt;'3º Saneamento'!$N206,'4º Saneamento'!$O206&lt;&gt;'3º Saneamento'!$O206,'4º Saneamento'!$P206&lt;&gt;'3º Saneamento'!$P206)),'4º Saneamento'!C206," ")</f>
        <v xml:space="preserve"> </v>
      </c>
      <c r="D206" s="5" t="str">
        <f>IF(AND('4º Saneamento'!$O206&gt;30%,'4º Saneamento'!D206&gt;='4º Saneamento'!$P206,'4º Saneamento'!D206&lt;='4º Saneamento'!$Q206,COUNT('4º Saneamento'!$C206:$L206)&gt;3,OR('4º Saneamento'!$N206&lt;&gt;'3º Saneamento'!$N206,'4º Saneamento'!$O206&lt;&gt;'3º Saneamento'!$O206,'4º Saneamento'!$P206&lt;&gt;'3º Saneamento'!$P206)),'4º Saneamento'!D206," ")</f>
        <v xml:space="preserve"> </v>
      </c>
      <c r="E206" s="5" t="str">
        <f>IF(AND('4º Saneamento'!$O206&gt;30%,'4º Saneamento'!E206&gt;='4º Saneamento'!$P206,'4º Saneamento'!E206&lt;='4º Saneamento'!$Q206,COUNT('4º Saneamento'!$C206:$L206)&gt;3,OR('4º Saneamento'!$N206&lt;&gt;'3º Saneamento'!$N206,'4º Saneamento'!$O206&lt;&gt;'3º Saneamento'!$O206,'4º Saneamento'!$P206&lt;&gt;'3º Saneamento'!$P206)),'4º Saneamento'!E206," ")</f>
        <v xml:space="preserve"> </v>
      </c>
      <c r="F206" s="5" t="str">
        <f>IF(AND('4º Saneamento'!$O206&gt;30%,'4º Saneamento'!F206&gt;='4º Saneamento'!$P206,'4º Saneamento'!F206&lt;='4º Saneamento'!$Q206,COUNT('4º Saneamento'!$C206:$L206)&gt;3,OR('4º Saneamento'!$N206&lt;&gt;'3º Saneamento'!$N206,'4º Saneamento'!$O206&lt;&gt;'3º Saneamento'!$O206,'4º Saneamento'!$P206&lt;&gt;'3º Saneamento'!$P206)),'4º Saneamento'!F206," ")</f>
        <v xml:space="preserve"> </v>
      </c>
      <c r="G206" s="5" t="str">
        <f>IF(AND('4º Saneamento'!$O206&gt;30%,'4º Saneamento'!G206&gt;='4º Saneamento'!$P206,'4º Saneamento'!G206&lt;='4º Saneamento'!$Q206,COUNT('4º Saneamento'!$C206:$L206)&gt;3,OR('4º Saneamento'!$N206&lt;&gt;'3º Saneamento'!$N206,'4º Saneamento'!$O206&lt;&gt;'3º Saneamento'!$O206,'4º Saneamento'!$P206&lt;&gt;'3º Saneamento'!$P206)),'4º Saneamento'!G206," ")</f>
        <v xml:space="preserve"> </v>
      </c>
      <c r="H206" s="5" t="str">
        <f>IF(AND('4º Saneamento'!$O206&gt;30%,'4º Saneamento'!H206&gt;='4º Saneamento'!$P206,'4º Saneamento'!H206&lt;='4º Saneamento'!$Q206,COUNT('4º Saneamento'!$C206:$L206)&gt;3,OR('4º Saneamento'!$N206&lt;&gt;'3º Saneamento'!$N206,'4º Saneamento'!$O206&lt;&gt;'3º Saneamento'!$O206,'4º Saneamento'!$P206&lt;&gt;'3º Saneamento'!$P206)),'4º Saneamento'!H206," ")</f>
        <v xml:space="preserve"> </v>
      </c>
      <c r="I206" s="5" t="str">
        <f>IF(AND('4º Saneamento'!$O206&gt;30%,'4º Saneamento'!I206&gt;='4º Saneamento'!$P206,'4º Saneamento'!I206&lt;='4º Saneamento'!$Q206,COUNT('4º Saneamento'!$C206:$L206)&gt;3,OR('4º Saneamento'!$N206&lt;&gt;'3º Saneamento'!$N206,'4º Saneamento'!$O206&lt;&gt;'3º Saneamento'!$O206,'4º Saneamento'!$P206&lt;&gt;'3º Saneamento'!$P206)),'4º Saneamento'!I206," ")</f>
        <v xml:space="preserve"> </v>
      </c>
      <c r="J206" s="5" t="str">
        <f>IF(AND('4º Saneamento'!$O206&gt;30%,'4º Saneamento'!J206&gt;='4º Saneamento'!$P206,'4º Saneamento'!J206&lt;='4º Saneamento'!$Q206,COUNT('4º Saneamento'!$C206:$L206)&gt;3,OR('4º Saneamento'!$N206&lt;&gt;'3º Saneamento'!$N206,'4º Saneamento'!$O206&lt;&gt;'3º Saneamento'!$O206,'4º Saneamento'!$P206&lt;&gt;'3º Saneamento'!$P206)),'4º Saneamento'!J206," ")</f>
        <v xml:space="preserve"> </v>
      </c>
      <c r="K206" s="5" t="str">
        <f>IF(AND('4º Saneamento'!$O206&gt;30%,'4º Saneamento'!K206&gt;='4º Saneamento'!$P206,'4º Saneamento'!K206&lt;='4º Saneamento'!$Q206,COUNT('4º Saneamento'!$C206:$L206)&gt;3,OR('4º Saneamento'!$N206&lt;&gt;'3º Saneamento'!$N206,'4º Saneamento'!$O206&lt;&gt;'3º Saneamento'!$O206,'4º Saneamento'!$P206&lt;&gt;'3º Saneamento'!$P206)),'4º Saneamento'!K206," ")</f>
        <v xml:space="preserve"> </v>
      </c>
      <c r="L206" s="5" t="str">
        <f>IF(AND('4º Saneamento'!$O206&gt;30%,'4º Saneamento'!L206&gt;='4º Saneamento'!$P206,'4º Saneamento'!L206&lt;='4º Saneamento'!$Q206,COUNT('4º Saneamento'!$C206:$L206)&gt;3,OR('4º Saneamento'!$N206&lt;&gt;'3º Saneamento'!$N206,'4º Saneamento'!$O206&lt;&gt;'3º Saneamento'!$O206,'4º Saneamento'!$P206&lt;&gt;'3º Saneamento'!$P206)),'4º Saneamento'!L206," ")</f>
        <v xml:space="preserve"> </v>
      </c>
      <c r="M206" s="44" t="str">
        <f t="shared" si="20"/>
        <v/>
      </c>
      <c r="N206" s="7" t="str">
        <f t="shared" si="21"/>
        <v/>
      </c>
      <c r="O206" s="8" t="str">
        <f t="shared" si="22"/>
        <v/>
      </c>
      <c r="P206" s="6" t="str">
        <f t="shared" si="23"/>
        <v/>
      </c>
      <c r="Q206" s="5" t="str">
        <f t="shared" si="24"/>
        <v/>
      </c>
    </row>
    <row r="207" spans="1:17" ht="12.75" customHeight="1" x14ac:dyDescent="0.25">
      <c r="A207" s="3" t="str">
        <f>IF('Série original'!$A207&lt;&gt;"",'Série original'!$A207,"")</f>
        <v/>
      </c>
      <c r="B207" s="4" t="str">
        <f>IF('Série original'!$B207&lt;&gt;"",'Série original'!$B207,"")</f>
        <v/>
      </c>
      <c r="C207" s="5" t="str">
        <f>IF(AND('4º Saneamento'!$O207&gt;30%,'4º Saneamento'!C207&gt;='4º Saneamento'!$P207,'4º Saneamento'!C207&lt;='4º Saneamento'!$Q207,COUNT('4º Saneamento'!$C207:$L207)&gt;3,OR('4º Saneamento'!$N207&lt;&gt;'3º Saneamento'!$N207,'4º Saneamento'!$O207&lt;&gt;'3º Saneamento'!$O207,'4º Saneamento'!$P207&lt;&gt;'3º Saneamento'!$P207)),'4º Saneamento'!C207," ")</f>
        <v xml:space="preserve"> </v>
      </c>
      <c r="D207" s="5" t="str">
        <f>IF(AND('4º Saneamento'!$O207&gt;30%,'4º Saneamento'!D207&gt;='4º Saneamento'!$P207,'4º Saneamento'!D207&lt;='4º Saneamento'!$Q207,COUNT('4º Saneamento'!$C207:$L207)&gt;3,OR('4º Saneamento'!$N207&lt;&gt;'3º Saneamento'!$N207,'4º Saneamento'!$O207&lt;&gt;'3º Saneamento'!$O207,'4º Saneamento'!$P207&lt;&gt;'3º Saneamento'!$P207)),'4º Saneamento'!D207," ")</f>
        <v xml:space="preserve"> </v>
      </c>
      <c r="E207" s="5" t="str">
        <f>IF(AND('4º Saneamento'!$O207&gt;30%,'4º Saneamento'!E207&gt;='4º Saneamento'!$P207,'4º Saneamento'!E207&lt;='4º Saneamento'!$Q207,COUNT('4º Saneamento'!$C207:$L207)&gt;3,OR('4º Saneamento'!$N207&lt;&gt;'3º Saneamento'!$N207,'4º Saneamento'!$O207&lt;&gt;'3º Saneamento'!$O207,'4º Saneamento'!$P207&lt;&gt;'3º Saneamento'!$P207)),'4º Saneamento'!E207," ")</f>
        <v xml:space="preserve"> </v>
      </c>
      <c r="F207" s="5" t="str">
        <f>IF(AND('4º Saneamento'!$O207&gt;30%,'4º Saneamento'!F207&gt;='4º Saneamento'!$P207,'4º Saneamento'!F207&lt;='4º Saneamento'!$Q207,COUNT('4º Saneamento'!$C207:$L207)&gt;3,OR('4º Saneamento'!$N207&lt;&gt;'3º Saneamento'!$N207,'4º Saneamento'!$O207&lt;&gt;'3º Saneamento'!$O207,'4º Saneamento'!$P207&lt;&gt;'3º Saneamento'!$P207)),'4º Saneamento'!F207," ")</f>
        <v xml:space="preserve"> </v>
      </c>
      <c r="G207" s="5" t="str">
        <f>IF(AND('4º Saneamento'!$O207&gt;30%,'4º Saneamento'!G207&gt;='4º Saneamento'!$P207,'4º Saneamento'!G207&lt;='4º Saneamento'!$Q207,COUNT('4º Saneamento'!$C207:$L207)&gt;3,OR('4º Saneamento'!$N207&lt;&gt;'3º Saneamento'!$N207,'4º Saneamento'!$O207&lt;&gt;'3º Saneamento'!$O207,'4º Saneamento'!$P207&lt;&gt;'3º Saneamento'!$P207)),'4º Saneamento'!G207," ")</f>
        <v xml:space="preserve"> </v>
      </c>
      <c r="H207" s="5" t="str">
        <f>IF(AND('4º Saneamento'!$O207&gt;30%,'4º Saneamento'!H207&gt;='4º Saneamento'!$P207,'4º Saneamento'!H207&lt;='4º Saneamento'!$Q207,COUNT('4º Saneamento'!$C207:$L207)&gt;3,OR('4º Saneamento'!$N207&lt;&gt;'3º Saneamento'!$N207,'4º Saneamento'!$O207&lt;&gt;'3º Saneamento'!$O207,'4º Saneamento'!$P207&lt;&gt;'3º Saneamento'!$P207)),'4º Saneamento'!H207," ")</f>
        <v xml:space="preserve"> </v>
      </c>
      <c r="I207" s="5" t="str">
        <f>IF(AND('4º Saneamento'!$O207&gt;30%,'4º Saneamento'!I207&gt;='4º Saneamento'!$P207,'4º Saneamento'!I207&lt;='4º Saneamento'!$Q207,COUNT('4º Saneamento'!$C207:$L207)&gt;3,OR('4º Saneamento'!$N207&lt;&gt;'3º Saneamento'!$N207,'4º Saneamento'!$O207&lt;&gt;'3º Saneamento'!$O207,'4º Saneamento'!$P207&lt;&gt;'3º Saneamento'!$P207)),'4º Saneamento'!I207," ")</f>
        <v xml:space="preserve"> </v>
      </c>
      <c r="J207" s="5" t="str">
        <f>IF(AND('4º Saneamento'!$O207&gt;30%,'4º Saneamento'!J207&gt;='4º Saneamento'!$P207,'4º Saneamento'!J207&lt;='4º Saneamento'!$Q207,COUNT('4º Saneamento'!$C207:$L207)&gt;3,OR('4º Saneamento'!$N207&lt;&gt;'3º Saneamento'!$N207,'4º Saneamento'!$O207&lt;&gt;'3º Saneamento'!$O207,'4º Saneamento'!$P207&lt;&gt;'3º Saneamento'!$P207)),'4º Saneamento'!J207," ")</f>
        <v xml:space="preserve"> </v>
      </c>
      <c r="K207" s="5" t="str">
        <f>IF(AND('4º Saneamento'!$O207&gt;30%,'4º Saneamento'!K207&gt;='4º Saneamento'!$P207,'4º Saneamento'!K207&lt;='4º Saneamento'!$Q207,COUNT('4º Saneamento'!$C207:$L207)&gt;3,OR('4º Saneamento'!$N207&lt;&gt;'3º Saneamento'!$N207,'4º Saneamento'!$O207&lt;&gt;'3º Saneamento'!$O207,'4º Saneamento'!$P207&lt;&gt;'3º Saneamento'!$P207)),'4º Saneamento'!K207," ")</f>
        <v xml:space="preserve"> </v>
      </c>
      <c r="L207" s="5" t="str">
        <f>IF(AND('4º Saneamento'!$O207&gt;30%,'4º Saneamento'!L207&gt;='4º Saneamento'!$P207,'4º Saneamento'!L207&lt;='4º Saneamento'!$Q207,COUNT('4º Saneamento'!$C207:$L207)&gt;3,OR('4º Saneamento'!$N207&lt;&gt;'3º Saneamento'!$N207,'4º Saneamento'!$O207&lt;&gt;'3º Saneamento'!$O207,'4º Saneamento'!$P207&lt;&gt;'3º Saneamento'!$P207)),'4º Saneamento'!L207," ")</f>
        <v xml:space="preserve"> </v>
      </c>
      <c r="M207" s="44" t="str">
        <f t="shared" si="20"/>
        <v/>
      </c>
      <c r="N207" s="7" t="str">
        <f t="shared" si="21"/>
        <v/>
      </c>
      <c r="O207" s="8" t="str">
        <f t="shared" si="22"/>
        <v/>
      </c>
      <c r="P207" s="6" t="str">
        <f t="shared" si="23"/>
        <v/>
      </c>
      <c r="Q207" s="5" t="str">
        <f t="shared" si="24"/>
        <v/>
      </c>
    </row>
    <row r="208" spans="1:17" ht="12.75" customHeight="1" x14ac:dyDescent="0.25">
      <c r="A208" s="3" t="str">
        <f>IF('Série original'!$A208&lt;&gt;"",'Série original'!$A208,"")</f>
        <v/>
      </c>
      <c r="B208" s="4" t="str">
        <f>IF('Série original'!$B208&lt;&gt;"",'Série original'!$B208,"")</f>
        <v/>
      </c>
      <c r="C208" s="5" t="str">
        <f>IF(AND('4º Saneamento'!$O208&gt;30%,'4º Saneamento'!C208&gt;='4º Saneamento'!$P208,'4º Saneamento'!C208&lt;='4º Saneamento'!$Q208,COUNT('4º Saneamento'!$C208:$L208)&gt;3,OR('4º Saneamento'!$N208&lt;&gt;'3º Saneamento'!$N208,'4º Saneamento'!$O208&lt;&gt;'3º Saneamento'!$O208,'4º Saneamento'!$P208&lt;&gt;'3º Saneamento'!$P208)),'4º Saneamento'!C208," ")</f>
        <v xml:space="preserve"> </v>
      </c>
      <c r="D208" s="5" t="str">
        <f>IF(AND('4º Saneamento'!$O208&gt;30%,'4º Saneamento'!D208&gt;='4º Saneamento'!$P208,'4º Saneamento'!D208&lt;='4º Saneamento'!$Q208,COUNT('4º Saneamento'!$C208:$L208)&gt;3,OR('4º Saneamento'!$N208&lt;&gt;'3º Saneamento'!$N208,'4º Saneamento'!$O208&lt;&gt;'3º Saneamento'!$O208,'4º Saneamento'!$P208&lt;&gt;'3º Saneamento'!$P208)),'4º Saneamento'!D208," ")</f>
        <v xml:space="preserve"> </v>
      </c>
      <c r="E208" s="5" t="str">
        <f>IF(AND('4º Saneamento'!$O208&gt;30%,'4º Saneamento'!E208&gt;='4º Saneamento'!$P208,'4º Saneamento'!E208&lt;='4º Saneamento'!$Q208,COUNT('4º Saneamento'!$C208:$L208)&gt;3,OR('4º Saneamento'!$N208&lt;&gt;'3º Saneamento'!$N208,'4º Saneamento'!$O208&lt;&gt;'3º Saneamento'!$O208,'4º Saneamento'!$P208&lt;&gt;'3º Saneamento'!$P208)),'4º Saneamento'!E208," ")</f>
        <v xml:space="preserve"> </v>
      </c>
      <c r="F208" s="5" t="str">
        <f>IF(AND('4º Saneamento'!$O208&gt;30%,'4º Saneamento'!F208&gt;='4º Saneamento'!$P208,'4º Saneamento'!F208&lt;='4º Saneamento'!$Q208,COUNT('4º Saneamento'!$C208:$L208)&gt;3,OR('4º Saneamento'!$N208&lt;&gt;'3º Saneamento'!$N208,'4º Saneamento'!$O208&lt;&gt;'3º Saneamento'!$O208,'4º Saneamento'!$P208&lt;&gt;'3º Saneamento'!$P208)),'4º Saneamento'!F208," ")</f>
        <v xml:space="preserve"> </v>
      </c>
      <c r="G208" s="5" t="str">
        <f>IF(AND('4º Saneamento'!$O208&gt;30%,'4º Saneamento'!G208&gt;='4º Saneamento'!$P208,'4º Saneamento'!G208&lt;='4º Saneamento'!$Q208,COUNT('4º Saneamento'!$C208:$L208)&gt;3,OR('4º Saneamento'!$N208&lt;&gt;'3º Saneamento'!$N208,'4º Saneamento'!$O208&lt;&gt;'3º Saneamento'!$O208,'4º Saneamento'!$P208&lt;&gt;'3º Saneamento'!$P208)),'4º Saneamento'!G208," ")</f>
        <v xml:space="preserve"> </v>
      </c>
      <c r="H208" s="5" t="str">
        <f>IF(AND('4º Saneamento'!$O208&gt;30%,'4º Saneamento'!H208&gt;='4º Saneamento'!$P208,'4º Saneamento'!H208&lt;='4º Saneamento'!$Q208,COUNT('4º Saneamento'!$C208:$L208)&gt;3,OR('4º Saneamento'!$N208&lt;&gt;'3º Saneamento'!$N208,'4º Saneamento'!$O208&lt;&gt;'3º Saneamento'!$O208,'4º Saneamento'!$P208&lt;&gt;'3º Saneamento'!$P208)),'4º Saneamento'!H208," ")</f>
        <v xml:space="preserve"> </v>
      </c>
      <c r="I208" s="5" t="str">
        <f>IF(AND('4º Saneamento'!$O208&gt;30%,'4º Saneamento'!I208&gt;='4º Saneamento'!$P208,'4º Saneamento'!I208&lt;='4º Saneamento'!$Q208,COUNT('4º Saneamento'!$C208:$L208)&gt;3,OR('4º Saneamento'!$N208&lt;&gt;'3º Saneamento'!$N208,'4º Saneamento'!$O208&lt;&gt;'3º Saneamento'!$O208,'4º Saneamento'!$P208&lt;&gt;'3º Saneamento'!$P208)),'4º Saneamento'!I208," ")</f>
        <v xml:space="preserve"> </v>
      </c>
      <c r="J208" s="5" t="str">
        <f>IF(AND('4º Saneamento'!$O208&gt;30%,'4º Saneamento'!J208&gt;='4º Saneamento'!$P208,'4º Saneamento'!J208&lt;='4º Saneamento'!$Q208,COUNT('4º Saneamento'!$C208:$L208)&gt;3,OR('4º Saneamento'!$N208&lt;&gt;'3º Saneamento'!$N208,'4º Saneamento'!$O208&lt;&gt;'3º Saneamento'!$O208,'4º Saneamento'!$P208&lt;&gt;'3º Saneamento'!$P208)),'4º Saneamento'!J208," ")</f>
        <v xml:space="preserve"> </v>
      </c>
      <c r="K208" s="5" t="str">
        <f>IF(AND('4º Saneamento'!$O208&gt;30%,'4º Saneamento'!K208&gt;='4º Saneamento'!$P208,'4º Saneamento'!K208&lt;='4º Saneamento'!$Q208,COUNT('4º Saneamento'!$C208:$L208)&gt;3,OR('4º Saneamento'!$N208&lt;&gt;'3º Saneamento'!$N208,'4º Saneamento'!$O208&lt;&gt;'3º Saneamento'!$O208,'4º Saneamento'!$P208&lt;&gt;'3º Saneamento'!$P208)),'4º Saneamento'!K208," ")</f>
        <v xml:space="preserve"> </v>
      </c>
      <c r="L208" s="5" t="str">
        <f>IF(AND('4º Saneamento'!$O208&gt;30%,'4º Saneamento'!L208&gt;='4º Saneamento'!$P208,'4º Saneamento'!L208&lt;='4º Saneamento'!$Q208,COUNT('4º Saneamento'!$C208:$L208)&gt;3,OR('4º Saneamento'!$N208&lt;&gt;'3º Saneamento'!$N208,'4º Saneamento'!$O208&lt;&gt;'3º Saneamento'!$O208,'4º Saneamento'!$P208&lt;&gt;'3º Saneamento'!$P208)),'4º Saneamento'!L208," ")</f>
        <v xml:space="preserve"> </v>
      </c>
      <c r="M208" s="44" t="str">
        <f t="shared" si="20"/>
        <v/>
      </c>
      <c r="N208" s="7" t="str">
        <f t="shared" si="21"/>
        <v/>
      </c>
      <c r="O208" s="8" t="str">
        <f t="shared" si="22"/>
        <v/>
      </c>
      <c r="P208" s="6" t="str">
        <f t="shared" si="23"/>
        <v/>
      </c>
      <c r="Q208" s="5" t="str">
        <f t="shared" si="24"/>
        <v/>
      </c>
    </row>
    <row r="209" spans="1:17" ht="12.75" customHeight="1" x14ac:dyDescent="0.25">
      <c r="A209" s="3" t="str">
        <f>IF('Série original'!$A209&lt;&gt;"",'Série original'!$A209,"")</f>
        <v/>
      </c>
      <c r="B209" s="4" t="str">
        <f>IF('Série original'!$B209&lt;&gt;"",'Série original'!$B209,"")</f>
        <v/>
      </c>
      <c r="C209" s="5" t="str">
        <f>IF(AND('4º Saneamento'!$O209&gt;30%,'4º Saneamento'!C209&gt;='4º Saneamento'!$P209,'4º Saneamento'!C209&lt;='4º Saneamento'!$Q209,COUNT('4º Saneamento'!$C209:$L209)&gt;3,OR('4º Saneamento'!$N209&lt;&gt;'3º Saneamento'!$N209,'4º Saneamento'!$O209&lt;&gt;'3º Saneamento'!$O209,'4º Saneamento'!$P209&lt;&gt;'3º Saneamento'!$P209)),'4º Saneamento'!C209," ")</f>
        <v xml:space="preserve"> </v>
      </c>
      <c r="D209" s="5" t="str">
        <f>IF(AND('4º Saneamento'!$O209&gt;30%,'4º Saneamento'!D209&gt;='4º Saneamento'!$P209,'4º Saneamento'!D209&lt;='4º Saneamento'!$Q209,COUNT('4º Saneamento'!$C209:$L209)&gt;3,OR('4º Saneamento'!$N209&lt;&gt;'3º Saneamento'!$N209,'4º Saneamento'!$O209&lt;&gt;'3º Saneamento'!$O209,'4º Saneamento'!$P209&lt;&gt;'3º Saneamento'!$P209)),'4º Saneamento'!D209," ")</f>
        <v xml:space="preserve"> </v>
      </c>
      <c r="E209" s="5" t="str">
        <f>IF(AND('4º Saneamento'!$O209&gt;30%,'4º Saneamento'!E209&gt;='4º Saneamento'!$P209,'4º Saneamento'!E209&lt;='4º Saneamento'!$Q209,COUNT('4º Saneamento'!$C209:$L209)&gt;3,OR('4º Saneamento'!$N209&lt;&gt;'3º Saneamento'!$N209,'4º Saneamento'!$O209&lt;&gt;'3º Saneamento'!$O209,'4º Saneamento'!$P209&lt;&gt;'3º Saneamento'!$P209)),'4º Saneamento'!E209," ")</f>
        <v xml:space="preserve"> </v>
      </c>
      <c r="F209" s="5" t="str">
        <f>IF(AND('4º Saneamento'!$O209&gt;30%,'4º Saneamento'!F209&gt;='4º Saneamento'!$P209,'4º Saneamento'!F209&lt;='4º Saneamento'!$Q209,COUNT('4º Saneamento'!$C209:$L209)&gt;3,OR('4º Saneamento'!$N209&lt;&gt;'3º Saneamento'!$N209,'4º Saneamento'!$O209&lt;&gt;'3º Saneamento'!$O209,'4º Saneamento'!$P209&lt;&gt;'3º Saneamento'!$P209)),'4º Saneamento'!F209," ")</f>
        <v xml:space="preserve"> </v>
      </c>
      <c r="G209" s="5" t="str">
        <f>IF(AND('4º Saneamento'!$O209&gt;30%,'4º Saneamento'!G209&gt;='4º Saneamento'!$P209,'4º Saneamento'!G209&lt;='4º Saneamento'!$Q209,COUNT('4º Saneamento'!$C209:$L209)&gt;3,OR('4º Saneamento'!$N209&lt;&gt;'3º Saneamento'!$N209,'4º Saneamento'!$O209&lt;&gt;'3º Saneamento'!$O209,'4º Saneamento'!$P209&lt;&gt;'3º Saneamento'!$P209)),'4º Saneamento'!G209," ")</f>
        <v xml:space="preserve"> </v>
      </c>
      <c r="H209" s="5" t="str">
        <f>IF(AND('4º Saneamento'!$O209&gt;30%,'4º Saneamento'!H209&gt;='4º Saneamento'!$P209,'4º Saneamento'!H209&lt;='4º Saneamento'!$Q209,COUNT('4º Saneamento'!$C209:$L209)&gt;3,OR('4º Saneamento'!$N209&lt;&gt;'3º Saneamento'!$N209,'4º Saneamento'!$O209&lt;&gt;'3º Saneamento'!$O209,'4º Saneamento'!$P209&lt;&gt;'3º Saneamento'!$P209)),'4º Saneamento'!H209," ")</f>
        <v xml:space="preserve"> </v>
      </c>
      <c r="I209" s="5" t="str">
        <f>IF(AND('4º Saneamento'!$O209&gt;30%,'4º Saneamento'!I209&gt;='4º Saneamento'!$P209,'4º Saneamento'!I209&lt;='4º Saneamento'!$Q209,COUNT('4º Saneamento'!$C209:$L209)&gt;3,OR('4º Saneamento'!$N209&lt;&gt;'3º Saneamento'!$N209,'4º Saneamento'!$O209&lt;&gt;'3º Saneamento'!$O209,'4º Saneamento'!$P209&lt;&gt;'3º Saneamento'!$P209)),'4º Saneamento'!I209," ")</f>
        <v xml:space="preserve"> </v>
      </c>
      <c r="J209" s="5" t="str">
        <f>IF(AND('4º Saneamento'!$O209&gt;30%,'4º Saneamento'!J209&gt;='4º Saneamento'!$P209,'4º Saneamento'!J209&lt;='4º Saneamento'!$Q209,COUNT('4º Saneamento'!$C209:$L209)&gt;3,OR('4º Saneamento'!$N209&lt;&gt;'3º Saneamento'!$N209,'4º Saneamento'!$O209&lt;&gt;'3º Saneamento'!$O209,'4º Saneamento'!$P209&lt;&gt;'3º Saneamento'!$P209)),'4º Saneamento'!J209," ")</f>
        <v xml:space="preserve"> </v>
      </c>
      <c r="K209" s="5" t="str">
        <f>IF(AND('4º Saneamento'!$O209&gt;30%,'4º Saneamento'!K209&gt;='4º Saneamento'!$P209,'4º Saneamento'!K209&lt;='4º Saneamento'!$Q209,COUNT('4º Saneamento'!$C209:$L209)&gt;3,OR('4º Saneamento'!$N209&lt;&gt;'3º Saneamento'!$N209,'4º Saneamento'!$O209&lt;&gt;'3º Saneamento'!$O209,'4º Saneamento'!$P209&lt;&gt;'3º Saneamento'!$P209)),'4º Saneamento'!K209," ")</f>
        <v xml:space="preserve"> </v>
      </c>
      <c r="L209" s="5" t="str">
        <f>IF(AND('4º Saneamento'!$O209&gt;30%,'4º Saneamento'!L209&gt;='4º Saneamento'!$P209,'4º Saneamento'!L209&lt;='4º Saneamento'!$Q209,COUNT('4º Saneamento'!$C209:$L209)&gt;3,OR('4º Saneamento'!$N209&lt;&gt;'3º Saneamento'!$N209,'4º Saneamento'!$O209&lt;&gt;'3º Saneamento'!$O209,'4º Saneamento'!$P209&lt;&gt;'3º Saneamento'!$P209)),'4º Saneamento'!L209," ")</f>
        <v xml:space="preserve"> </v>
      </c>
      <c r="M209" s="44" t="str">
        <f t="shared" si="20"/>
        <v/>
      </c>
      <c r="N209" s="7" t="str">
        <f t="shared" si="21"/>
        <v/>
      </c>
      <c r="O209" s="8" t="str">
        <f t="shared" si="22"/>
        <v/>
      </c>
      <c r="P209" s="6" t="str">
        <f t="shared" si="23"/>
        <v/>
      </c>
      <c r="Q209" s="5" t="str">
        <f t="shared" si="24"/>
        <v/>
      </c>
    </row>
    <row r="210" spans="1:17" ht="12.75" customHeight="1" x14ac:dyDescent="0.25">
      <c r="A210" s="3" t="str">
        <f>IF('Série original'!$A210&lt;&gt;"",'Série original'!$A210,"")</f>
        <v/>
      </c>
      <c r="B210" s="4" t="str">
        <f>IF('Série original'!$B210&lt;&gt;"",'Série original'!$B210,"")</f>
        <v/>
      </c>
      <c r="C210" s="5" t="str">
        <f>IF(AND('4º Saneamento'!$O210&gt;30%,'4º Saneamento'!C210&gt;='4º Saneamento'!$P210,'4º Saneamento'!C210&lt;='4º Saneamento'!$Q210,COUNT('4º Saneamento'!$C210:$L210)&gt;3,OR('4º Saneamento'!$N210&lt;&gt;'3º Saneamento'!$N210,'4º Saneamento'!$O210&lt;&gt;'3º Saneamento'!$O210,'4º Saneamento'!$P210&lt;&gt;'3º Saneamento'!$P210)),'4º Saneamento'!C210," ")</f>
        <v xml:space="preserve"> </v>
      </c>
      <c r="D210" s="5" t="str">
        <f>IF(AND('4º Saneamento'!$O210&gt;30%,'4º Saneamento'!D210&gt;='4º Saneamento'!$P210,'4º Saneamento'!D210&lt;='4º Saneamento'!$Q210,COUNT('4º Saneamento'!$C210:$L210)&gt;3,OR('4º Saneamento'!$N210&lt;&gt;'3º Saneamento'!$N210,'4º Saneamento'!$O210&lt;&gt;'3º Saneamento'!$O210,'4º Saneamento'!$P210&lt;&gt;'3º Saneamento'!$P210)),'4º Saneamento'!D210," ")</f>
        <v xml:space="preserve"> </v>
      </c>
      <c r="E210" s="5" t="str">
        <f>IF(AND('4º Saneamento'!$O210&gt;30%,'4º Saneamento'!E210&gt;='4º Saneamento'!$P210,'4º Saneamento'!E210&lt;='4º Saneamento'!$Q210,COUNT('4º Saneamento'!$C210:$L210)&gt;3,OR('4º Saneamento'!$N210&lt;&gt;'3º Saneamento'!$N210,'4º Saneamento'!$O210&lt;&gt;'3º Saneamento'!$O210,'4º Saneamento'!$P210&lt;&gt;'3º Saneamento'!$P210)),'4º Saneamento'!E210," ")</f>
        <v xml:space="preserve"> </v>
      </c>
      <c r="F210" s="5" t="str">
        <f>IF(AND('4º Saneamento'!$O210&gt;30%,'4º Saneamento'!F210&gt;='4º Saneamento'!$P210,'4º Saneamento'!F210&lt;='4º Saneamento'!$Q210,COUNT('4º Saneamento'!$C210:$L210)&gt;3,OR('4º Saneamento'!$N210&lt;&gt;'3º Saneamento'!$N210,'4º Saneamento'!$O210&lt;&gt;'3º Saneamento'!$O210,'4º Saneamento'!$P210&lt;&gt;'3º Saneamento'!$P210)),'4º Saneamento'!F210," ")</f>
        <v xml:space="preserve"> </v>
      </c>
      <c r="G210" s="5" t="str">
        <f>IF(AND('4º Saneamento'!$O210&gt;30%,'4º Saneamento'!G210&gt;='4º Saneamento'!$P210,'4º Saneamento'!G210&lt;='4º Saneamento'!$Q210,COUNT('4º Saneamento'!$C210:$L210)&gt;3,OR('4º Saneamento'!$N210&lt;&gt;'3º Saneamento'!$N210,'4º Saneamento'!$O210&lt;&gt;'3º Saneamento'!$O210,'4º Saneamento'!$P210&lt;&gt;'3º Saneamento'!$P210)),'4º Saneamento'!G210," ")</f>
        <v xml:space="preserve"> </v>
      </c>
      <c r="H210" s="5" t="str">
        <f>IF(AND('4º Saneamento'!$O210&gt;30%,'4º Saneamento'!H210&gt;='4º Saneamento'!$P210,'4º Saneamento'!H210&lt;='4º Saneamento'!$Q210,COUNT('4º Saneamento'!$C210:$L210)&gt;3,OR('4º Saneamento'!$N210&lt;&gt;'3º Saneamento'!$N210,'4º Saneamento'!$O210&lt;&gt;'3º Saneamento'!$O210,'4º Saneamento'!$P210&lt;&gt;'3º Saneamento'!$P210)),'4º Saneamento'!H210," ")</f>
        <v xml:space="preserve"> </v>
      </c>
      <c r="I210" s="5" t="str">
        <f>IF(AND('4º Saneamento'!$O210&gt;30%,'4º Saneamento'!I210&gt;='4º Saneamento'!$P210,'4º Saneamento'!I210&lt;='4º Saneamento'!$Q210,COUNT('4º Saneamento'!$C210:$L210)&gt;3,OR('4º Saneamento'!$N210&lt;&gt;'3º Saneamento'!$N210,'4º Saneamento'!$O210&lt;&gt;'3º Saneamento'!$O210,'4º Saneamento'!$P210&lt;&gt;'3º Saneamento'!$P210)),'4º Saneamento'!I210," ")</f>
        <v xml:space="preserve"> </v>
      </c>
      <c r="J210" s="5" t="str">
        <f>IF(AND('4º Saneamento'!$O210&gt;30%,'4º Saneamento'!J210&gt;='4º Saneamento'!$P210,'4º Saneamento'!J210&lt;='4º Saneamento'!$Q210,COUNT('4º Saneamento'!$C210:$L210)&gt;3,OR('4º Saneamento'!$N210&lt;&gt;'3º Saneamento'!$N210,'4º Saneamento'!$O210&lt;&gt;'3º Saneamento'!$O210,'4º Saneamento'!$P210&lt;&gt;'3º Saneamento'!$P210)),'4º Saneamento'!J210," ")</f>
        <v xml:space="preserve"> </v>
      </c>
      <c r="K210" s="5" t="str">
        <f>IF(AND('4º Saneamento'!$O210&gt;30%,'4º Saneamento'!K210&gt;='4º Saneamento'!$P210,'4º Saneamento'!K210&lt;='4º Saneamento'!$Q210,COUNT('4º Saneamento'!$C210:$L210)&gt;3,OR('4º Saneamento'!$N210&lt;&gt;'3º Saneamento'!$N210,'4º Saneamento'!$O210&lt;&gt;'3º Saneamento'!$O210,'4º Saneamento'!$P210&lt;&gt;'3º Saneamento'!$P210)),'4º Saneamento'!K210," ")</f>
        <v xml:space="preserve"> </v>
      </c>
      <c r="L210" s="5" t="str">
        <f>IF(AND('4º Saneamento'!$O210&gt;30%,'4º Saneamento'!L210&gt;='4º Saneamento'!$P210,'4º Saneamento'!L210&lt;='4º Saneamento'!$Q210,COUNT('4º Saneamento'!$C210:$L210)&gt;3,OR('4º Saneamento'!$N210&lt;&gt;'3º Saneamento'!$N210,'4º Saneamento'!$O210&lt;&gt;'3º Saneamento'!$O210,'4º Saneamento'!$P210&lt;&gt;'3º Saneamento'!$P210)),'4º Saneamento'!L210," ")</f>
        <v xml:space="preserve"> </v>
      </c>
      <c r="M210" s="44" t="str">
        <f t="shared" si="20"/>
        <v/>
      </c>
      <c r="N210" s="7" t="str">
        <f t="shared" si="21"/>
        <v/>
      </c>
      <c r="O210" s="8" t="str">
        <f t="shared" si="22"/>
        <v/>
      </c>
      <c r="P210" s="6" t="str">
        <f t="shared" si="23"/>
        <v/>
      </c>
      <c r="Q210" s="5" t="str">
        <f t="shared" si="24"/>
        <v/>
      </c>
    </row>
    <row r="211" spans="1:17" ht="12.75" customHeight="1" x14ac:dyDescent="0.25">
      <c r="A211" s="3" t="str">
        <f>IF('Série original'!$A211&lt;&gt;"",'Série original'!$A211,"")</f>
        <v/>
      </c>
      <c r="B211" s="4" t="str">
        <f>IF('Série original'!$B211&lt;&gt;"",'Série original'!$B211,"")</f>
        <v/>
      </c>
      <c r="C211" s="5" t="str">
        <f>IF(AND('4º Saneamento'!$O211&gt;30%,'4º Saneamento'!C211&gt;='4º Saneamento'!$P211,'4º Saneamento'!C211&lt;='4º Saneamento'!$Q211,COUNT('4º Saneamento'!$C211:$L211)&gt;3,OR('4º Saneamento'!$N211&lt;&gt;'3º Saneamento'!$N211,'4º Saneamento'!$O211&lt;&gt;'3º Saneamento'!$O211,'4º Saneamento'!$P211&lt;&gt;'3º Saneamento'!$P211)),'4º Saneamento'!C211," ")</f>
        <v xml:space="preserve"> </v>
      </c>
      <c r="D211" s="5" t="str">
        <f>IF(AND('4º Saneamento'!$O211&gt;30%,'4º Saneamento'!D211&gt;='4º Saneamento'!$P211,'4º Saneamento'!D211&lt;='4º Saneamento'!$Q211,COUNT('4º Saneamento'!$C211:$L211)&gt;3,OR('4º Saneamento'!$N211&lt;&gt;'3º Saneamento'!$N211,'4º Saneamento'!$O211&lt;&gt;'3º Saneamento'!$O211,'4º Saneamento'!$P211&lt;&gt;'3º Saneamento'!$P211)),'4º Saneamento'!D211," ")</f>
        <v xml:space="preserve"> </v>
      </c>
      <c r="E211" s="5" t="str">
        <f>IF(AND('4º Saneamento'!$O211&gt;30%,'4º Saneamento'!E211&gt;='4º Saneamento'!$P211,'4º Saneamento'!E211&lt;='4º Saneamento'!$Q211,COUNT('4º Saneamento'!$C211:$L211)&gt;3,OR('4º Saneamento'!$N211&lt;&gt;'3º Saneamento'!$N211,'4º Saneamento'!$O211&lt;&gt;'3º Saneamento'!$O211,'4º Saneamento'!$P211&lt;&gt;'3º Saneamento'!$P211)),'4º Saneamento'!E211," ")</f>
        <v xml:space="preserve"> </v>
      </c>
      <c r="F211" s="5" t="str">
        <f>IF(AND('4º Saneamento'!$O211&gt;30%,'4º Saneamento'!F211&gt;='4º Saneamento'!$P211,'4º Saneamento'!F211&lt;='4º Saneamento'!$Q211,COUNT('4º Saneamento'!$C211:$L211)&gt;3,OR('4º Saneamento'!$N211&lt;&gt;'3º Saneamento'!$N211,'4º Saneamento'!$O211&lt;&gt;'3º Saneamento'!$O211,'4º Saneamento'!$P211&lt;&gt;'3º Saneamento'!$P211)),'4º Saneamento'!F211," ")</f>
        <v xml:space="preserve"> </v>
      </c>
      <c r="G211" s="5" t="str">
        <f>IF(AND('4º Saneamento'!$O211&gt;30%,'4º Saneamento'!G211&gt;='4º Saneamento'!$P211,'4º Saneamento'!G211&lt;='4º Saneamento'!$Q211,COUNT('4º Saneamento'!$C211:$L211)&gt;3,OR('4º Saneamento'!$N211&lt;&gt;'3º Saneamento'!$N211,'4º Saneamento'!$O211&lt;&gt;'3º Saneamento'!$O211,'4º Saneamento'!$P211&lt;&gt;'3º Saneamento'!$P211)),'4º Saneamento'!G211," ")</f>
        <v xml:space="preserve"> </v>
      </c>
      <c r="H211" s="5" t="str">
        <f>IF(AND('4º Saneamento'!$O211&gt;30%,'4º Saneamento'!H211&gt;='4º Saneamento'!$P211,'4º Saneamento'!H211&lt;='4º Saneamento'!$Q211,COUNT('4º Saneamento'!$C211:$L211)&gt;3,OR('4º Saneamento'!$N211&lt;&gt;'3º Saneamento'!$N211,'4º Saneamento'!$O211&lt;&gt;'3º Saneamento'!$O211,'4º Saneamento'!$P211&lt;&gt;'3º Saneamento'!$P211)),'4º Saneamento'!H211," ")</f>
        <v xml:space="preserve"> </v>
      </c>
      <c r="I211" s="5" t="str">
        <f>IF(AND('4º Saneamento'!$O211&gt;30%,'4º Saneamento'!I211&gt;='4º Saneamento'!$P211,'4º Saneamento'!I211&lt;='4º Saneamento'!$Q211,COUNT('4º Saneamento'!$C211:$L211)&gt;3,OR('4º Saneamento'!$N211&lt;&gt;'3º Saneamento'!$N211,'4º Saneamento'!$O211&lt;&gt;'3º Saneamento'!$O211,'4º Saneamento'!$P211&lt;&gt;'3º Saneamento'!$P211)),'4º Saneamento'!I211," ")</f>
        <v xml:space="preserve"> </v>
      </c>
      <c r="J211" s="5" t="str">
        <f>IF(AND('4º Saneamento'!$O211&gt;30%,'4º Saneamento'!J211&gt;='4º Saneamento'!$P211,'4º Saneamento'!J211&lt;='4º Saneamento'!$Q211,COUNT('4º Saneamento'!$C211:$L211)&gt;3,OR('4º Saneamento'!$N211&lt;&gt;'3º Saneamento'!$N211,'4º Saneamento'!$O211&lt;&gt;'3º Saneamento'!$O211,'4º Saneamento'!$P211&lt;&gt;'3º Saneamento'!$P211)),'4º Saneamento'!J211," ")</f>
        <v xml:space="preserve"> </v>
      </c>
      <c r="K211" s="5" t="str">
        <f>IF(AND('4º Saneamento'!$O211&gt;30%,'4º Saneamento'!K211&gt;='4º Saneamento'!$P211,'4º Saneamento'!K211&lt;='4º Saneamento'!$Q211,COUNT('4º Saneamento'!$C211:$L211)&gt;3,OR('4º Saneamento'!$N211&lt;&gt;'3º Saneamento'!$N211,'4º Saneamento'!$O211&lt;&gt;'3º Saneamento'!$O211,'4º Saneamento'!$P211&lt;&gt;'3º Saneamento'!$P211)),'4º Saneamento'!K211," ")</f>
        <v xml:space="preserve"> </v>
      </c>
      <c r="L211" s="5" t="str">
        <f>IF(AND('4º Saneamento'!$O211&gt;30%,'4º Saneamento'!L211&gt;='4º Saneamento'!$P211,'4º Saneamento'!L211&lt;='4º Saneamento'!$Q211,COUNT('4º Saneamento'!$C211:$L211)&gt;3,OR('4º Saneamento'!$N211&lt;&gt;'3º Saneamento'!$N211,'4º Saneamento'!$O211&lt;&gt;'3º Saneamento'!$O211,'4º Saneamento'!$P211&lt;&gt;'3º Saneamento'!$P211)),'4º Saneamento'!L211," ")</f>
        <v xml:space="preserve"> </v>
      </c>
      <c r="M211" s="44" t="str">
        <f t="shared" si="20"/>
        <v/>
      </c>
      <c r="N211" s="7" t="str">
        <f t="shared" si="21"/>
        <v/>
      </c>
      <c r="O211" s="8" t="str">
        <f t="shared" si="22"/>
        <v/>
      </c>
      <c r="P211" s="6" t="str">
        <f t="shared" si="23"/>
        <v/>
      </c>
      <c r="Q211" s="5" t="str">
        <f t="shared" si="24"/>
        <v/>
      </c>
    </row>
    <row r="212" spans="1:17" ht="12.75" customHeight="1" x14ac:dyDescent="0.25">
      <c r="A212" s="3" t="str">
        <f>IF('Série original'!$A212&lt;&gt;"",'Série original'!$A212,"")</f>
        <v/>
      </c>
      <c r="B212" s="4" t="str">
        <f>IF('Série original'!$B212&lt;&gt;"",'Série original'!$B212,"")</f>
        <v/>
      </c>
      <c r="C212" s="5" t="str">
        <f>IF(AND('4º Saneamento'!$O212&gt;30%,'4º Saneamento'!C212&gt;='4º Saneamento'!$P212,'4º Saneamento'!C212&lt;='4º Saneamento'!$Q212,COUNT('4º Saneamento'!$C212:$L212)&gt;3,OR('4º Saneamento'!$N212&lt;&gt;'3º Saneamento'!$N212,'4º Saneamento'!$O212&lt;&gt;'3º Saneamento'!$O212,'4º Saneamento'!$P212&lt;&gt;'3º Saneamento'!$P212)),'4º Saneamento'!C212," ")</f>
        <v xml:space="preserve"> </v>
      </c>
      <c r="D212" s="5" t="str">
        <f>IF(AND('4º Saneamento'!$O212&gt;30%,'4º Saneamento'!D212&gt;='4º Saneamento'!$P212,'4º Saneamento'!D212&lt;='4º Saneamento'!$Q212,COUNT('4º Saneamento'!$C212:$L212)&gt;3,OR('4º Saneamento'!$N212&lt;&gt;'3º Saneamento'!$N212,'4º Saneamento'!$O212&lt;&gt;'3º Saneamento'!$O212,'4º Saneamento'!$P212&lt;&gt;'3º Saneamento'!$P212)),'4º Saneamento'!D212," ")</f>
        <v xml:space="preserve"> </v>
      </c>
      <c r="E212" s="5" t="str">
        <f>IF(AND('4º Saneamento'!$O212&gt;30%,'4º Saneamento'!E212&gt;='4º Saneamento'!$P212,'4º Saneamento'!E212&lt;='4º Saneamento'!$Q212,COUNT('4º Saneamento'!$C212:$L212)&gt;3,OR('4º Saneamento'!$N212&lt;&gt;'3º Saneamento'!$N212,'4º Saneamento'!$O212&lt;&gt;'3º Saneamento'!$O212,'4º Saneamento'!$P212&lt;&gt;'3º Saneamento'!$P212)),'4º Saneamento'!E212," ")</f>
        <v xml:space="preserve"> </v>
      </c>
      <c r="F212" s="5" t="str">
        <f>IF(AND('4º Saneamento'!$O212&gt;30%,'4º Saneamento'!F212&gt;='4º Saneamento'!$P212,'4º Saneamento'!F212&lt;='4º Saneamento'!$Q212,COUNT('4º Saneamento'!$C212:$L212)&gt;3,OR('4º Saneamento'!$N212&lt;&gt;'3º Saneamento'!$N212,'4º Saneamento'!$O212&lt;&gt;'3º Saneamento'!$O212,'4º Saneamento'!$P212&lt;&gt;'3º Saneamento'!$P212)),'4º Saneamento'!F212," ")</f>
        <v xml:space="preserve"> </v>
      </c>
      <c r="G212" s="5" t="str">
        <f>IF(AND('4º Saneamento'!$O212&gt;30%,'4º Saneamento'!G212&gt;='4º Saneamento'!$P212,'4º Saneamento'!G212&lt;='4º Saneamento'!$Q212,COUNT('4º Saneamento'!$C212:$L212)&gt;3,OR('4º Saneamento'!$N212&lt;&gt;'3º Saneamento'!$N212,'4º Saneamento'!$O212&lt;&gt;'3º Saneamento'!$O212,'4º Saneamento'!$P212&lt;&gt;'3º Saneamento'!$P212)),'4º Saneamento'!G212," ")</f>
        <v xml:space="preserve"> </v>
      </c>
      <c r="H212" s="5" t="str">
        <f>IF(AND('4º Saneamento'!$O212&gt;30%,'4º Saneamento'!H212&gt;='4º Saneamento'!$P212,'4º Saneamento'!H212&lt;='4º Saneamento'!$Q212,COUNT('4º Saneamento'!$C212:$L212)&gt;3,OR('4º Saneamento'!$N212&lt;&gt;'3º Saneamento'!$N212,'4º Saneamento'!$O212&lt;&gt;'3º Saneamento'!$O212,'4º Saneamento'!$P212&lt;&gt;'3º Saneamento'!$P212)),'4º Saneamento'!H212," ")</f>
        <v xml:space="preserve"> </v>
      </c>
      <c r="I212" s="5" t="str">
        <f>IF(AND('4º Saneamento'!$O212&gt;30%,'4º Saneamento'!I212&gt;='4º Saneamento'!$P212,'4º Saneamento'!I212&lt;='4º Saneamento'!$Q212,COUNT('4º Saneamento'!$C212:$L212)&gt;3,OR('4º Saneamento'!$N212&lt;&gt;'3º Saneamento'!$N212,'4º Saneamento'!$O212&lt;&gt;'3º Saneamento'!$O212,'4º Saneamento'!$P212&lt;&gt;'3º Saneamento'!$P212)),'4º Saneamento'!I212," ")</f>
        <v xml:space="preserve"> </v>
      </c>
      <c r="J212" s="5" t="str">
        <f>IF(AND('4º Saneamento'!$O212&gt;30%,'4º Saneamento'!J212&gt;='4º Saneamento'!$P212,'4º Saneamento'!J212&lt;='4º Saneamento'!$Q212,COUNT('4º Saneamento'!$C212:$L212)&gt;3,OR('4º Saneamento'!$N212&lt;&gt;'3º Saneamento'!$N212,'4º Saneamento'!$O212&lt;&gt;'3º Saneamento'!$O212,'4º Saneamento'!$P212&lt;&gt;'3º Saneamento'!$P212)),'4º Saneamento'!J212," ")</f>
        <v xml:space="preserve"> </v>
      </c>
      <c r="K212" s="5" t="str">
        <f>IF(AND('4º Saneamento'!$O212&gt;30%,'4º Saneamento'!K212&gt;='4º Saneamento'!$P212,'4º Saneamento'!K212&lt;='4º Saneamento'!$Q212,COUNT('4º Saneamento'!$C212:$L212)&gt;3,OR('4º Saneamento'!$N212&lt;&gt;'3º Saneamento'!$N212,'4º Saneamento'!$O212&lt;&gt;'3º Saneamento'!$O212,'4º Saneamento'!$P212&lt;&gt;'3º Saneamento'!$P212)),'4º Saneamento'!K212," ")</f>
        <v xml:space="preserve"> </v>
      </c>
      <c r="L212" s="5" t="str">
        <f>IF(AND('4º Saneamento'!$O212&gt;30%,'4º Saneamento'!L212&gt;='4º Saneamento'!$P212,'4º Saneamento'!L212&lt;='4º Saneamento'!$Q212,COUNT('4º Saneamento'!$C212:$L212)&gt;3,OR('4º Saneamento'!$N212&lt;&gt;'3º Saneamento'!$N212,'4º Saneamento'!$O212&lt;&gt;'3º Saneamento'!$O212,'4º Saneamento'!$P212&lt;&gt;'3º Saneamento'!$P212)),'4º Saneamento'!L212," ")</f>
        <v xml:space="preserve"> </v>
      </c>
      <c r="M212" s="44" t="str">
        <f t="shared" si="20"/>
        <v/>
      </c>
      <c r="N212" s="7" t="str">
        <f t="shared" si="21"/>
        <v/>
      </c>
      <c r="O212" s="8" t="str">
        <f t="shared" si="22"/>
        <v/>
      </c>
      <c r="P212" s="6" t="str">
        <f t="shared" si="23"/>
        <v/>
      </c>
      <c r="Q212" s="5" t="str">
        <f t="shared" si="24"/>
        <v/>
      </c>
    </row>
    <row r="213" spans="1:17" ht="12.75" customHeight="1" x14ac:dyDescent="0.25">
      <c r="A213" s="3" t="str">
        <f>IF('Série original'!$A213&lt;&gt;"",'Série original'!$A213,"")</f>
        <v/>
      </c>
      <c r="B213" s="4" t="str">
        <f>IF('Série original'!$B213&lt;&gt;"",'Série original'!$B213,"")</f>
        <v/>
      </c>
      <c r="C213" s="5" t="str">
        <f>IF(AND('4º Saneamento'!$O213&gt;30%,'4º Saneamento'!C213&gt;='4º Saneamento'!$P213,'4º Saneamento'!C213&lt;='4º Saneamento'!$Q213,COUNT('4º Saneamento'!$C213:$L213)&gt;3,OR('4º Saneamento'!$N213&lt;&gt;'3º Saneamento'!$N213,'4º Saneamento'!$O213&lt;&gt;'3º Saneamento'!$O213,'4º Saneamento'!$P213&lt;&gt;'3º Saneamento'!$P213)),'4º Saneamento'!C213," ")</f>
        <v xml:space="preserve"> </v>
      </c>
      <c r="D213" s="5" t="str">
        <f>IF(AND('4º Saneamento'!$O213&gt;30%,'4º Saneamento'!D213&gt;='4º Saneamento'!$P213,'4º Saneamento'!D213&lt;='4º Saneamento'!$Q213,COUNT('4º Saneamento'!$C213:$L213)&gt;3,OR('4º Saneamento'!$N213&lt;&gt;'3º Saneamento'!$N213,'4º Saneamento'!$O213&lt;&gt;'3º Saneamento'!$O213,'4º Saneamento'!$P213&lt;&gt;'3º Saneamento'!$P213)),'4º Saneamento'!D213," ")</f>
        <v xml:space="preserve"> </v>
      </c>
      <c r="E213" s="5" t="str">
        <f>IF(AND('4º Saneamento'!$O213&gt;30%,'4º Saneamento'!E213&gt;='4º Saneamento'!$P213,'4º Saneamento'!E213&lt;='4º Saneamento'!$Q213,COUNT('4º Saneamento'!$C213:$L213)&gt;3,OR('4º Saneamento'!$N213&lt;&gt;'3º Saneamento'!$N213,'4º Saneamento'!$O213&lt;&gt;'3º Saneamento'!$O213,'4º Saneamento'!$P213&lt;&gt;'3º Saneamento'!$P213)),'4º Saneamento'!E213," ")</f>
        <v xml:space="preserve"> </v>
      </c>
      <c r="F213" s="5" t="str">
        <f>IF(AND('4º Saneamento'!$O213&gt;30%,'4º Saneamento'!F213&gt;='4º Saneamento'!$P213,'4º Saneamento'!F213&lt;='4º Saneamento'!$Q213,COUNT('4º Saneamento'!$C213:$L213)&gt;3,OR('4º Saneamento'!$N213&lt;&gt;'3º Saneamento'!$N213,'4º Saneamento'!$O213&lt;&gt;'3º Saneamento'!$O213,'4º Saneamento'!$P213&lt;&gt;'3º Saneamento'!$P213)),'4º Saneamento'!F213," ")</f>
        <v xml:space="preserve"> </v>
      </c>
      <c r="G213" s="5" t="str">
        <f>IF(AND('4º Saneamento'!$O213&gt;30%,'4º Saneamento'!G213&gt;='4º Saneamento'!$P213,'4º Saneamento'!G213&lt;='4º Saneamento'!$Q213,COUNT('4º Saneamento'!$C213:$L213)&gt;3,OR('4º Saneamento'!$N213&lt;&gt;'3º Saneamento'!$N213,'4º Saneamento'!$O213&lt;&gt;'3º Saneamento'!$O213,'4º Saneamento'!$P213&lt;&gt;'3º Saneamento'!$P213)),'4º Saneamento'!G213," ")</f>
        <v xml:space="preserve"> </v>
      </c>
      <c r="H213" s="5" t="str">
        <f>IF(AND('4º Saneamento'!$O213&gt;30%,'4º Saneamento'!H213&gt;='4º Saneamento'!$P213,'4º Saneamento'!H213&lt;='4º Saneamento'!$Q213,COUNT('4º Saneamento'!$C213:$L213)&gt;3,OR('4º Saneamento'!$N213&lt;&gt;'3º Saneamento'!$N213,'4º Saneamento'!$O213&lt;&gt;'3º Saneamento'!$O213,'4º Saneamento'!$P213&lt;&gt;'3º Saneamento'!$P213)),'4º Saneamento'!H213," ")</f>
        <v xml:space="preserve"> </v>
      </c>
      <c r="I213" s="5" t="str">
        <f>IF(AND('4º Saneamento'!$O213&gt;30%,'4º Saneamento'!I213&gt;='4º Saneamento'!$P213,'4º Saneamento'!I213&lt;='4º Saneamento'!$Q213,COUNT('4º Saneamento'!$C213:$L213)&gt;3,OR('4º Saneamento'!$N213&lt;&gt;'3º Saneamento'!$N213,'4º Saneamento'!$O213&lt;&gt;'3º Saneamento'!$O213,'4º Saneamento'!$P213&lt;&gt;'3º Saneamento'!$P213)),'4º Saneamento'!I213," ")</f>
        <v xml:space="preserve"> </v>
      </c>
      <c r="J213" s="5" t="str">
        <f>IF(AND('4º Saneamento'!$O213&gt;30%,'4º Saneamento'!J213&gt;='4º Saneamento'!$P213,'4º Saneamento'!J213&lt;='4º Saneamento'!$Q213,COUNT('4º Saneamento'!$C213:$L213)&gt;3,OR('4º Saneamento'!$N213&lt;&gt;'3º Saneamento'!$N213,'4º Saneamento'!$O213&lt;&gt;'3º Saneamento'!$O213,'4º Saneamento'!$P213&lt;&gt;'3º Saneamento'!$P213)),'4º Saneamento'!J213," ")</f>
        <v xml:space="preserve"> </v>
      </c>
      <c r="K213" s="5" t="str">
        <f>IF(AND('4º Saneamento'!$O213&gt;30%,'4º Saneamento'!K213&gt;='4º Saneamento'!$P213,'4º Saneamento'!K213&lt;='4º Saneamento'!$Q213,COUNT('4º Saneamento'!$C213:$L213)&gt;3,OR('4º Saneamento'!$N213&lt;&gt;'3º Saneamento'!$N213,'4º Saneamento'!$O213&lt;&gt;'3º Saneamento'!$O213,'4º Saneamento'!$P213&lt;&gt;'3º Saneamento'!$P213)),'4º Saneamento'!K213," ")</f>
        <v xml:space="preserve"> </v>
      </c>
      <c r="L213" s="5" t="str">
        <f>IF(AND('4º Saneamento'!$O213&gt;30%,'4º Saneamento'!L213&gt;='4º Saneamento'!$P213,'4º Saneamento'!L213&lt;='4º Saneamento'!$Q213,COUNT('4º Saneamento'!$C213:$L213)&gt;3,OR('4º Saneamento'!$N213&lt;&gt;'3º Saneamento'!$N213,'4º Saneamento'!$O213&lt;&gt;'3º Saneamento'!$O213,'4º Saneamento'!$P213&lt;&gt;'3º Saneamento'!$P213)),'4º Saneamento'!L213," ")</f>
        <v xml:space="preserve"> </v>
      </c>
      <c r="M213" s="44" t="str">
        <f t="shared" si="20"/>
        <v/>
      </c>
      <c r="N213" s="7" t="str">
        <f t="shared" si="21"/>
        <v/>
      </c>
      <c r="O213" s="8" t="str">
        <f t="shared" si="22"/>
        <v/>
      </c>
      <c r="P213" s="6" t="str">
        <f t="shared" si="23"/>
        <v/>
      </c>
      <c r="Q213" s="5" t="str">
        <f t="shared" si="24"/>
        <v/>
      </c>
    </row>
    <row r="214" spans="1:17" ht="12.75" customHeight="1" x14ac:dyDescent="0.25">
      <c r="A214" s="3" t="str">
        <f>IF('Série original'!$A214&lt;&gt;"",'Série original'!$A214,"")</f>
        <v/>
      </c>
      <c r="B214" s="4" t="str">
        <f>IF('Série original'!$B214&lt;&gt;"",'Série original'!$B214,"")</f>
        <v/>
      </c>
      <c r="C214" s="5" t="str">
        <f>IF(AND('4º Saneamento'!$O214&gt;30%,'4º Saneamento'!C214&gt;='4º Saneamento'!$P214,'4º Saneamento'!C214&lt;='4º Saneamento'!$Q214,COUNT('4º Saneamento'!$C214:$L214)&gt;3,OR('4º Saneamento'!$N214&lt;&gt;'3º Saneamento'!$N214,'4º Saneamento'!$O214&lt;&gt;'3º Saneamento'!$O214,'4º Saneamento'!$P214&lt;&gt;'3º Saneamento'!$P214)),'4º Saneamento'!C214," ")</f>
        <v xml:space="preserve"> </v>
      </c>
      <c r="D214" s="5" t="str">
        <f>IF(AND('4º Saneamento'!$O214&gt;30%,'4º Saneamento'!D214&gt;='4º Saneamento'!$P214,'4º Saneamento'!D214&lt;='4º Saneamento'!$Q214,COUNT('4º Saneamento'!$C214:$L214)&gt;3,OR('4º Saneamento'!$N214&lt;&gt;'3º Saneamento'!$N214,'4º Saneamento'!$O214&lt;&gt;'3º Saneamento'!$O214,'4º Saneamento'!$P214&lt;&gt;'3º Saneamento'!$P214)),'4º Saneamento'!D214," ")</f>
        <v xml:space="preserve"> </v>
      </c>
      <c r="E214" s="5" t="str">
        <f>IF(AND('4º Saneamento'!$O214&gt;30%,'4º Saneamento'!E214&gt;='4º Saneamento'!$P214,'4º Saneamento'!E214&lt;='4º Saneamento'!$Q214,COUNT('4º Saneamento'!$C214:$L214)&gt;3,OR('4º Saneamento'!$N214&lt;&gt;'3º Saneamento'!$N214,'4º Saneamento'!$O214&lt;&gt;'3º Saneamento'!$O214,'4º Saneamento'!$P214&lt;&gt;'3º Saneamento'!$P214)),'4º Saneamento'!E214," ")</f>
        <v xml:space="preserve"> </v>
      </c>
      <c r="F214" s="5" t="str">
        <f>IF(AND('4º Saneamento'!$O214&gt;30%,'4º Saneamento'!F214&gt;='4º Saneamento'!$P214,'4º Saneamento'!F214&lt;='4º Saneamento'!$Q214,COUNT('4º Saneamento'!$C214:$L214)&gt;3,OR('4º Saneamento'!$N214&lt;&gt;'3º Saneamento'!$N214,'4º Saneamento'!$O214&lt;&gt;'3º Saneamento'!$O214,'4º Saneamento'!$P214&lt;&gt;'3º Saneamento'!$P214)),'4º Saneamento'!F214," ")</f>
        <v xml:space="preserve"> </v>
      </c>
      <c r="G214" s="5" t="str">
        <f>IF(AND('4º Saneamento'!$O214&gt;30%,'4º Saneamento'!G214&gt;='4º Saneamento'!$P214,'4º Saneamento'!G214&lt;='4º Saneamento'!$Q214,COUNT('4º Saneamento'!$C214:$L214)&gt;3,OR('4º Saneamento'!$N214&lt;&gt;'3º Saneamento'!$N214,'4º Saneamento'!$O214&lt;&gt;'3º Saneamento'!$O214,'4º Saneamento'!$P214&lt;&gt;'3º Saneamento'!$P214)),'4º Saneamento'!G214," ")</f>
        <v xml:space="preserve"> </v>
      </c>
      <c r="H214" s="5" t="str">
        <f>IF(AND('4º Saneamento'!$O214&gt;30%,'4º Saneamento'!H214&gt;='4º Saneamento'!$P214,'4º Saneamento'!H214&lt;='4º Saneamento'!$Q214,COUNT('4º Saneamento'!$C214:$L214)&gt;3,OR('4º Saneamento'!$N214&lt;&gt;'3º Saneamento'!$N214,'4º Saneamento'!$O214&lt;&gt;'3º Saneamento'!$O214,'4º Saneamento'!$P214&lt;&gt;'3º Saneamento'!$P214)),'4º Saneamento'!H214," ")</f>
        <v xml:space="preserve"> </v>
      </c>
      <c r="I214" s="5" t="str">
        <f>IF(AND('4º Saneamento'!$O214&gt;30%,'4º Saneamento'!I214&gt;='4º Saneamento'!$P214,'4º Saneamento'!I214&lt;='4º Saneamento'!$Q214,COUNT('4º Saneamento'!$C214:$L214)&gt;3,OR('4º Saneamento'!$N214&lt;&gt;'3º Saneamento'!$N214,'4º Saneamento'!$O214&lt;&gt;'3º Saneamento'!$O214,'4º Saneamento'!$P214&lt;&gt;'3º Saneamento'!$P214)),'4º Saneamento'!I214," ")</f>
        <v xml:space="preserve"> </v>
      </c>
      <c r="J214" s="5" t="str">
        <f>IF(AND('4º Saneamento'!$O214&gt;30%,'4º Saneamento'!J214&gt;='4º Saneamento'!$P214,'4º Saneamento'!J214&lt;='4º Saneamento'!$Q214,COUNT('4º Saneamento'!$C214:$L214)&gt;3,OR('4º Saneamento'!$N214&lt;&gt;'3º Saneamento'!$N214,'4º Saneamento'!$O214&lt;&gt;'3º Saneamento'!$O214,'4º Saneamento'!$P214&lt;&gt;'3º Saneamento'!$P214)),'4º Saneamento'!J214," ")</f>
        <v xml:space="preserve"> </v>
      </c>
      <c r="K214" s="5" t="str">
        <f>IF(AND('4º Saneamento'!$O214&gt;30%,'4º Saneamento'!K214&gt;='4º Saneamento'!$P214,'4º Saneamento'!K214&lt;='4º Saneamento'!$Q214,COUNT('4º Saneamento'!$C214:$L214)&gt;3,OR('4º Saneamento'!$N214&lt;&gt;'3º Saneamento'!$N214,'4º Saneamento'!$O214&lt;&gt;'3º Saneamento'!$O214,'4º Saneamento'!$P214&lt;&gt;'3º Saneamento'!$P214)),'4º Saneamento'!K214," ")</f>
        <v xml:space="preserve"> </v>
      </c>
      <c r="L214" s="5" t="str">
        <f>IF(AND('4º Saneamento'!$O214&gt;30%,'4º Saneamento'!L214&gt;='4º Saneamento'!$P214,'4º Saneamento'!L214&lt;='4º Saneamento'!$Q214,COUNT('4º Saneamento'!$C214:$L214)&gt;3,OR('4º Saneamento'!$N214&lt;&gt;'3º Saneamento'!$N214,'4º Saneamento'!$O214&lt;&gt;'3º Saneamento'!$O214,'4º Saneamento'!$P214&lt;&gt;'3º Saneamento'!$P214)),'4º Saneamento'!L214," ")</f>
        <v xml:space="preserve"> </v>
      </c>
      <c r="M214" s="44" t="str">
        <f t="shared" si="20"/>
        <v/>
      </c>
      <c r="N214" s="7" t="str">
        <f t="shared" si="21"/>
        <v/>
      </c>
      <c r="O214" s="8" t="str">
        <f t="shared" si="22"/>
        <v/>
      </c>
      <c r="P214" s="6" t="str">
        <f t="shared" si="23"/>
        <v/>
      </c>
      <c r="Q214" s="5" t="str">
        <f t="shared" si="24"/>
        <v/>
      </c>
    </row>
    <row r="215" spans="1:17" ht="12.75" customHeight="1" x14ac:dyDescent="0.25">
      <c r="A215" s="3" t="str">
        <f>IF('Série original'!$A215&lt;&gt;"",'Série original'!$A215,"")</f>
        <v/>
      </c>
      <c r="B215" s="4" t="str">
        <f>IF('Série original'!$B215&lt;&gt;"",'Série original'!$B215,"")</f>
        <v/>
      </c>
      <c r="C215" s="5" t="str">
        <f>IF(AND('4º Saneamento'!$O215&gt;30%,'4º Saneamento'!C215&gt;='4º Saneamento'!$P215,'4º Saneamento'!C215&lt;='4º Saneamento'!$Q215,COUNT('4º Saneamento'!$C215:$L215)&gt;3,OR('4º Saneamento'!$N215&lt;&gt;'3º Saneamento'!$N215,'4º Saneamento'!$O215&lt;&gt;'3º Saneamento'!$O215,'4º Saneamento'!$P215&lt;&gt;'3º Saneamento'!$P215)),'4º Saneamento'!C215," ")</f>
        <v xml:space="preserve"> </v>
      </c>
      <c r="D215" s="5" t="str">
        <f>IF(AND('4º Saneamento'!$O215&gt;30%,'4º Saneamento'!D215&gt;='4º Saneamento'!$P215,'4º Saneamento'!D215&lt;='4º Saneamento'!$Q215,COUNT('4º Saneamento'!$C215:$L215)&gt;3,OR('4º Saneamento'!$N215&lt;&gt;'3º Saneamento'!$N215,'4º Saneamento'!$O215&lt;&gt;'3º Saneamento'!$O215,'4º Saneamento'!$P215&lt;&gt;'3º Saneamento'!$P215)),'4º Saneamento'!D215," ")</f>
        <v xml:space="preserve"> </v>
      </c>
      <c r="E215" s="5" t="str">
        <f>IF(AND('4º Saneamento'!$O215&gt;30%,'4º Saneamento'!E215&gt;='4º Saneamento'!$P215,'4º Saneamento'!E215&lt;='4º Saneamento'!$Q215,COUNT('4º Saneamento'!$C215:$L215)&gt;3,OR('4º Saneamento'!$N215&lt;&gt;'3º Saneamento'!$N215,'4º Saneamento'!$O215&lt;&gt;'3º Saneamento'!$O215,'4º Saneamento'!$P215&lt;&gt;'3º Saneamento'!$P215)),'4º Saneamento'!E215," ")</f>
        <v xml:space="preserve"> </v>
      </c>
      <c r="F215" s="5" t="str">
        <f>IF(AND('4º Saneamento'!$O215&gt;30%,'4º Saneamento'!F215&gt;='4º Saneamento'!$P215,'4º Saneamento'!F215&lt;='4º Saneamento'!$Q215,COUNT('4º Saneamento'!$C215:$L215)&gt;3,OR('4º Saneamento'!$N215&lt;&gt;'3º Saneamento'!$N215,'4º Saneamento'!$O215&lt;&gt;'3º Saneamento'!$O215,'4º Saneamento'!$P215&lt;&gt;'3º Saneamento'!$P215)),'4º Saneamento'!F215," ")</f>
        <v xml:space="preserve"> </v>
      </c>
      <c r="G215" s="5" t="str">
        <f>IF(AND('4º Saneamento'!$O215&gt;30%,'4º Saneamento'!G215&gt;='4º Saneamento'!$P215,'4º Saneamento'!G215&lt;='4º Saneamento'!$Q215,COUNT('4º Saneamento'!$C215:$L215)&gt;3,OR('4º Saneamento'!$N215&lt;&gt;'3º Saneamento'!$N215,'4º Saneamento'!$O215&lt;&gt;'3º Saneamento'!$O215,'4º Saneamento'!$P215&lt;&gt;'3º Saneamento'!$P215)),'4º Saneamento'!G215," ")</f>
        <v xml:space="preserve"> </v>
      </c>
      <c r="H215" s="5" t="str">
        <f>IF(AND('4º Saneamento'!$O215&gt;30%,'4º Saneamento'!H215&gt;='4º Saneamento'!$P215,'4º Saneamento'!H215&lt;='4º Saneamento'!$Q215,COUNT('4º Saneamento'!$C215:$L215)&gt;3,OR('4º Saneamento'!$N215&lt;&gt;'3º Saneamento'!$N215,'4º Saneamento'!$O215&lt;&gt;'3º Saneamento'!$O215,'4º Saneamento'!$P215&lt;&gt;'3º Saneamento'!$P215)),'4º Saneamento'!H215," ")</f>
        <v xml:space="preserve"> </v>
      </c>
      <c r="I215" s="5" t="str">
        <f>IF(AND('4º Saneamento'!$O215&gt;30%,'4º Saneamento'!I215&gt;='4º Saneamento'!$P215,'4º Saneamento'!I215&lt;='4º Saneamento'!$Q215,COUNT('4º Saneamento'!$C215:$L215)&gt;3,OR('4º Saneamento'!$N215&lt;&gt;'3º Saneamento'!$N215,'4º Saneamento'!$O215&lt;&gt;'3º Saneamento'!$O215,'4º Saneamento'!$P215&lt;&gt;'3º Saneamento'!$P215)),'4º Saneamento'!I215," ")</f>
        <v xml:space="preserve"> </v>
      </c>
      <c r="J215" s="5" t="str">
        <f>IF(AND('4º Saneamento'!$O215&gt;30%,'4º Saneamento'!J215&gt;='4º Saneamento'!$P215,'4º Saneamento'!J215&lt;='4º Saneamento'!$Q215,COUNT('4º Saneamento'!$C215:$L215)&gt;3,OR('4º Saneamento'!$N215&lt;&gt;'3º Saneamento'!$N215,'4º Saneamento'!$O215&lt;&gt;'3º Saneamento'!$O215,'4º Saneamento'!$P215&lt;&gt;'3º Saneamento'!$P215)),'4º Saneamento'!J215," ")</f>
        <v xml:space="preserve"> </v>
      </c>
      <c r="K215" s="5" t="str">
        <f>IF(AND('4º Saneamento'!$O215&gt;30%,'4º Saneamento'!K215&gt;='4º Saneamento'!$P215,'4º Saneamento'!K215&lt;='4º Saneamento'!$Q215,COUNT('4º Saneamento'!$C215:$L215)&gt;3,OR('4º Saneamento'!$N215&lt;&gt;'3º Saneamento'!$N215,'4º Saneamento'!$O215&lt;&gt;'3º Saneamento'!$O215,'4º Saneamento'!$P215&lt;&gt;'3º Saneamento'!$P215)),'4º Saneamento'!K215," ")</f>
        <v xml:space="preserve"> </v>
      </c>
      <c r="L215" s="5" t="str">
        <f>IF(AND('4º Saneamento'!$O215&gt;30%,'4º Saneamento'!L215&gt;='4º Saneamento'!$P215,'4º Saneamento'!L215&lt;='4º Saneamento'!$Q215,COUNT('4º Saneamento'!$C215:$L215)&gt;3,OR('4º Saneamento'!$N215&lt;&gt;'3º Saneamento'!$N215,'4º Saneamento'!$O215&lt;&gt;'3º Saneamento'!$O215,'4º Saneamento'!$P215&lt;&gt;'3º Saneamento'!$P215)),'4º Saneamento'!L215," ")</f>
        <v xml:space="preserve"> </v>
      </c>
      <c r="M215" s="44" t="str">
        <f t="shared" si="20"/>
        <v/>
      </c>
      <c r="N215" s="7" t="str">
        <f t="shared" si="21"/>
        <v/>
      </c>
      <c r="O215" s="8" t="str">
        <f t="shared" si="22"/>
        <v/>
      </c>
      <c r="P215" s="6" t="str">
        <f t="shared" si="23"/>
        <v/>
      </c>
      <c r="Q215" s="5" t="str">
        <f t="shared" si="24"/>
        <v/>
      </c>
    </row>
    <row r="216" spans="1:17" ht="12.75" customHeight="1" x14ac:dyDescent="0.25">
      <c r="A216" s="3" t="str">
        <f>IF('Série original'!$A216&lt;&gt;"",'Série original'!$A216,"")</f>
        <v/>
      </c>
      <c r="B216" s="4" t="str">
        <f>IF('Série original'!$B216&lt;&gt;"",'Série original'!$B216,"")</f>
        <v/>
      </c>
      <c r="C216" s="5" t="str">
        <f>IF(AND('4º Saneamento'!$O216&gt;30%,'4º Saneamento'!C216&gt;='4º Saneamento'!$P216,'4º Saneamento'!C216&lt;='4º Saneamento'!$Q216,COUNT('4º Saneamento'!$C216:$L216)&gt;3,OR('4º Saneamento'!$N216&lt;&gt;'3º Saneamento'!$N216,'4º Saneamento'!$O216&lt;&gt;'3º Saneamento'!$O216,'4º Saneamento'!$P216&lt;&gt;'3º Saneamento'!$P216)),'4º Saneamento'!C216," ")</f>
        <v xml:space="preserve"> </v>
      </c>
      <c r="D216" s="5" t="str">
        <f>IF(AND('4º Saneamento'!$O216&gt;30%,'4º Saneamento'!D216&gt;='4º Saneamento'!$P216,'4º Saneamento'!D216&lt;='4º Saneamento'!$Q216,COUNT('4º Saneamento'!$C216:$L216)&gt;3,OR('4º Saneamento'!$N216&lt;&gt;'3º Saneamento'!$N216,'4º Saneamento'!$O216&lt;&gt;'3º Saneamento'!$O216,'4º Saneamento'!$P216&lt;&gt;'3º Saneamento'!$P216)),'4º Saneamento'!D216," ")</f>
        <v xml:space="preserve"> </v>
      </c>
      <c r="E216" s="5" t="str">
        <f>IF(AND('4º Saneamento'!$O216&gt;30%,'4º Saneamento'!E216&gt;='4º Saneamento'!$P216,'4º Saneamento'!E216&lt;='4º Saneamento'!$Q216,COUNT('4º Saneamento'!$C216:$L216)&gt;3,OR('4º Saneamento'!$N216&lt;&gt;'3º Saneamento'!$N216,'4º Saneamento'!$O216&lt;&gt;'3º Saneamento'!$O216,'4º Saneamento'!$P216&lt;&gt;'3º Saneamento'!$P216)),'4º Saneamento'!E216," ")</f>
        <v xml:space="preserve"> </v>
      </c>
      <c r="F216" s="5" t="str">
        <f>IF(AND('4º Saneamento'!$O216&gt;30%,'4º Saneamento'!F216&gt;='4º Saneamento'!$P216,'4º Saneamento'!F216&lt;='4º Saneamento'!$Q216,COUNT('4º Saneamento'!$C216:$L216)&gt;3,OR('4º Saneamento'!$N216&lt;&gt;'3º Saneamento'!$N216,'4º Saneamento'!$O216&lt;&gt;'3º Saneamento'!$O216,'4º Saneamento'!$P216&lt;&gt;'3º Saneamento'!$P216)),'4º Saneamento'!F216," ")</f>
        <v xml:space="preserve"> </v>
      </c>
      <c r="G216" s="5" t="str">
        <f>IF(AND('4º Saneamento'!$O216&gt;30%,'4º Saneamento'!G216&gt;='4º Saneamento'!$P216,'4º Saneamento'!G216&lt;='4º Saneamento'!$Q216,COUNT('4º Saneamento'!$C216:$L216)&gt;3,OR('4º Saneamento'!$N216&lt;&gt;'3º Saneamento'!$N216,'4º Saneamento'!$O216&lt;&gt;'3º Saneamento'!$O216,'4º Saneamento'!$P216&lt;&gt;'3º Saneamento'!$P216)),'4º Saneamento'!G216," ")</f>
        <v xml:space="preserve"> </v>
      </c>
      <c r="H216" s="5" t="str">
        <f>IF(AND('4º Saneamento'!$O216&gt;30%,'4º Saneamento'!H216&gt;='4º Saneamento'!$P216,'4º Saneamento'!H216&lt;='4º Saneamento'!$Q216,COUNT('4º Saneamento'!$C216:$L216)&gt;3,OR('4º Saneamento'!$N216&lt;&gt;'3º Saneamento'!$N216,'4º Saneamento'!$O216&lt;&gt;'3º Saneamento'!$O216,'4º Saneamento'!$P216&lt;&gt;'3º Saneamento'!$P216)),'4º Saneamento'!H216," ")</f>
        <v xml:space="preserve"> </v>
      </c>
      <c r="I216" s="5" t="str">
        <f>IF(AND('4º Saneamento'!$O216&gt;30%,'4º Saneamento'!I216&gt;='4º Saneamento'!$P216,'4º Saneamento'!I216&lt;='4º Saneamento'!$Q216,COUNT('4º Saneamento'!$C216:$L216)&gt;3,OR('4º Saneamento'!$N216&lt;&gt;'3º Saneamento'!$N216,'4º Saneamento'!$O216&lt;&gt;'3º Saneamento'!$O216,'4º Saneamento'!$P216&lt;&gt;'3º Saneamento'!$P216)),'4º Saneamento'!I216," ")</f>
        <v xml:space="preserve"> </v>
      </c>
      <c r="J216" s="5" t="str">
        <f>IF(AND('4º Saneamento'!$O216&gt;30%,'4º Saneamento'!J216&gt;='4º Saneamento'!$P216,'4º Saneamento'!J216&lt;='4º Saneamento'!$Q216,COUNT('4º Saneamento'!$C216:$L216)&gt;3,OR('4º Saneamento'!$N216&lt;&gt;'3º Saneamento'!$N216,'4º Saneamento'!$O216&lt;&gt;'3º Saneamento'!$O216,'4º Saneamento'!$P216&lt;&gt;'3º Saneamento'!$P216)),'4º Saneamento'!J216," ")</f>
        <v xml:space="preserve"> </v>
      </c>
      <c r="K216" s="5" t="str">
        <f>IF(AND('4º Saneamento'!$O216&gt;30%,'4º Saneamento'!K216&gt;='4º Saneamento'!$P216,'4º Saneamento'!K216&lt;='4º Saneamento'!$Q216,COUNT('4º Saneamento'!$C216:$L216)&gt;3,OR('4º Saneamento'!$N216&lt;&gt;'3º Saneamento'!$N216,'4º Saneamento'!$O216&lt;&gt;'3º Saneamento'!$O216,'4º Saneamento'!$P216&lt;&gt;'3º Saneamento'!$P216)),'4º Saneamento'!K216," ")</f>
        <v xml:space="preserve"> </v>
      </c>
      <c r="L216" s="5" t="str">
        <f>IF(AND('4º Saneamento'!$O216&gt;30%,'4º Saneamento'!L216&gt;='4º Saneamento'!$P216,'4º Saneamento'!L216&lt;='4º Saneamento'!$Q216,COUNT('4º Saneamento'!$C216:$L216)&gt;3,OR('4º Saneamento'!$N216&lt;&gt;'3º Saneamento'!$N216,'4º Saneamento'!$O216&lt;&gt;'3º Saneamento'!$O216,'4º Saneamento'!$P216&lt;&gt;'3º Saneamento'!$P216)),'4º Saneamento'!L216," ")</f>
        <v xml:space="preserve"> </v>
      </c>
      <c r="M216" s="44" t="str">
        <f t="shared" si="20"/>
        <v/>
      </c>
      <c r="N216" s="7" t="str">
        <f t="shared" si="21"/>
        <v/>
      </c>
      <c r="O216" s="8" t="str">
        <f t="shared" si="22"/>
        <v/>
      </c>
      <c r="P216" s="6" t="str">
        <f t="shared" si="23"/>
        <v/>
      </c>
      <c r="Q216" s="5" t="str">
        <f t="shared" si="24"/>
        <v/>
      </c>
    </row>
    <row r="217" spans="1:17" ht="12.75" customHeight="1" x14ac:dyDescent="0.25">
      <c r="A217" s="3" t="str">
        <f>IF('Série original'!$A217&lt;&gt;"",'Série original'!$A217,"")</f>
        <v/>
      </c>
      <c r="B217" s="4" t="str">
        <f>IF('Série original'!$B217&lt;&gt;"",'Série original'!$B217,"")</f>
        <v/>
      </c>
      <c r="C217" s="5" t="str">
        <f>IF(AND('4º Saneamento'!$O217&gt;30%,'4º Saneamento'!C217&gt;='4º Saneamento'!$P217,'4º Saneamento'!C217&lt;='4º Saneamento'!$Q217,COUNT('4º Saneamento'!$C217:$L217)&gt;3,OR('4º Saneamento'!$N217&lt;&gt;'3º Saneamento'!$N217,'4º Saneamento'!$O217&lt;&gt;'3º Saneamento'!$O217,'4º Saneamento'!$P217&lt;&gt;'3º Saneamento'!$P217)),'4º Saneamento'!C217," ")</f>
        <v xml:space="preserve"> </v>
      </c>
      <c r="D217" s="5" t="str">
        <f>IF(AND('4º Saneamento'!$O217&gt;30%,'4º Saneamento'!D217&gt;='4º Saneamento'!$P217,'4º Saneamento'!D217&lt;='4º Saneamento'!$Q217,COUNT('4º Saneamento'!$C217:$L217)&gt;3,OR('4º Saneamento'!$N217&lt;&gt;'3º Saneamento'!$N217,'4º Saneamento'!$O217&lt;&gt;'3º Saneamento'!$O217,'4º Saneamento'!$P217&lt;&gt;'3º Saneamento'!$P217)),'4º Saneamento'!D217," ")</f>
        <v xml:space="preserve"> </v>
      </c>
      <c r="E217" s="5" t="str">
        <f>IF(AND('4º Saneamento'!$O217&gt;30%,'4º Saneamento'!E217&gt;='4º Saneamento'!$P217,'4º Saneamento'!E217&lt;='4º Saneamento'!$Q217,COUNT('4º Saneamento'!$C217:$L217)&gt;3,OR('4º Saneamento'!$N217&lt;&gt;'3º Saneamento'!$N217,'4º Saneamento'!$O217&lt;&gt;'3º Saneamento'!$O217,'4º Saneamento'!$P217&lt;&gt;'3º Saneamento'!$P217)),'4º Saneamento'!E217," ")</f>
        <v xml:space="preserve"> </v>
      </c>
      <c r="F217" s="5" t="str">
        <f>IF(AND('4º Saneamento'!$O217&gt;30%,'4º Saneamento'!F217&gt;='4º Saneamento'!$P217,'4º Saneamento'!F217&lt;='4º Saneamento'!$Q217,COUNT('4º Saneamento'!$C217:$L217)&gt;3,OR('4º Saneamento'!$N217&lt;&gt;'3º Saneamento'!$N217,'4º Saneamento'!$O217&lt;&gt;'3º Saneamento'!$O217,'4º Saneamento'!$P217&lt;&gt;'3º Saneamento'!$P217)),'4º Saneamento'!F217," ")</f>
        <v xml:space="preserve"> </v>
      </c>
      <c r="G217" s="5" t="str">
        <f>IF(AND('4º Saneamento'!$O217&gt;30%,'4º Saneamento'!G217&gt;='4º Saneamento'!$P217,'4º Saneamento'!G217&lt;='4º Saneamento'!$Q217,COUNT('4º Saneamento'!$C217:$L217)&gt;3,OR('4º Saneamento'!$N217&lt;&gt;'3º Saneamento'!$N217,'4º Saneamento'!$O217&lt;&gt;'3º Saneamento'!$O217,'4º Saneamento'!$P217&lt;&gt;'3º Saneamento'!$P217)),'4º Saneamento'!G217," ")</f>
        <v xml:space="preserve"> </v>
      </c>
      <c r="H217" s="5" t="str">
        <f>IF(AND('4º Saneamento'!$O217&gt;30%,'4º Saneamento'!H217&gt;='4º Saneamento'!$P217,'4º Saneamento'!H217&lt;='4º Saneamento'!$Q217,COUNT('4º Saneamento'!$C217:$L217)&gt;3,OR('4º Saneamento'!$N217&lt;&gt;'3º Saneamento'!$N217,'4º Saneamento'!$O217&lt;&gt;'3º Saneamento'!$O217,'4º Saneamento'!$P217&lt;&gt;'3º Saneamento'!$P217)),'4º Saneamento'!H217," ")</f>
        <v xml:space="preserve"> </v>
      </c>
      <c r="I217" s="5" t="str">
        <f>IF(AND('4º Saneamento'!$O217&gt;30%,'4º Saneamento'!I217&gt;='4º Saneamento'!$P217,'4º Saneamento'!I217&lt;='4º Saneamento'!$Q217,COUNT('4º Saneamento'!$C217:$L217)&gt;3,OR('4º Saneamento'!$N217&lt;&gt;'3º Saneamento'!$N217,'4º Saneamento'!$O217&lt;&gt;'3º Saneamento'!$O217,'4º Saneamento'!$P217&lt;&gt;'3º Saneamento'!$P217)),'4º Saneamento'!I217," ")</f>
        <v xml:space="preserve"> </v>
      </c>
      <c r="J217" s="5" t="str">
        <f>IF(AND('4º Saneamento'!$O217&gt;30%,'4º Saneamento'!J217&gt;='4º Saneamento'!$P217,'4º Saneamento'!J217&lt;='4º Saneamento'!$Q217,COUNT('4º Saneamento'!$C217:$L217)&gt;3,OR('4º Saneamento'!$N217&lt;&gt;'3º Saneamento'!$N217,'4º Saneamento'!$O217&lt;&gt;'3º Saneamento'!$O217,'4º Saneamento'!$P217&lt;&gt;'3º Saneamento'!$P217)),'4º Saneamento'!J217," ")</f>
        <v xml:space="preserve"> </v>
      </c>
      <c r="K217" s="5" t="str">
        <f>IF(AND('4º Saneamento'!$O217&gt;30%,'4º Saneamento'!K217&gt;='4º Saneamento'!$P217,'4º Saneamento'!K217&lt;='4º Saneamento'!$Q217,COUNT('4º Saneamento'!$C217:$L217)&gt;3,OR('4º Saneamento'!$N217&lt;&gt;'3º Saneamento'!$N217,'4º Saneamento'!$O217&lt;&gt;'3º Saneamento'!$O217,'4º Saneamento'!$P217&lt;&gt;'3º Saneamento'!$P217)),'4º Saneamento'!K217," ")</f>
        <v xml:space="preserve"> </v>
      </c>
      <c r="L217" s="5" t="str">
        <f>IF(AND('4º Saneamento'!$O217&gt;30%,'4º Saneamento'!L217&gt;='4º Saneamento'!$P217,'4º Saneamento'!L217&lt;='4º Saneamento'!$Q217,COUNT('4º Saneamento'!$C217:$L217)&gt;3,OR('4º Saneamento'!$N217&lt;&gt;'3º Saneamento'!$N217,'4º Saneamento'!$O217&lt;&gt;'3º Saneamento'!$O217,'4º Saneamento'!$P217&lt;&gt;'3º Saneamento'!$P217)),'4º Saneamento'!L217," ")</f>
        <v xml:space="preserve"> </v>
      </c>
      <c r="M217" s="44" t="str">
        <f t="shared" si="20"/>
        <v/>
      </c>
      <c r="N217" s="7" t="str">
        <f t="shared" si="21"/>
        <v/>
      </c>
      <c r="O217" s="8" t="str">
        <f t="shared" si="22"/>
        <v/>
      </c>
      <c r="P217" s="6" t="str">
        <f t="shared" si="23"/>
        <v/>
      </c>
      <c r="Q217" s="5" t="str">
        <f t="shared" si="24"/>
        <v/>
      </c>
    </row>
    <row r="218" spans="1:17" ht="12.75" customHeight="1" x14ac:dyDescent="0.25">
      <c r="A218" s="3" t="str">
        <f>IF('Série original'!$A218&lt;&gt;"",'Série original'!$A218,"")</f>
        <v/>
      </c>
      <c r="B218" s="4" t="str">
        <f>IF('Série original'!$B218&lt;&gt;"",'Série original'!$B218,"")</f>
        <v/>
      </c>
      <c r="C218" s="5" t="str">
        <f>IF(AND('4º Saneamento'!$O218&gt;30%,'4º Saneamento'!C218&gt;='4º Saneamento'!$P218,'4º Saneamento'!C218&lt;='4º Saneamento'!$Q218,COUNT('4º Saneamento'!$C218:$L218)&gt;3,OR('4º Saneamento'!$N218&lt;&gt;'3º Saneamento'!$N218,'4º Saneamento'!$O218&lt;&gt;'3º Saneamento'!$O218,'4º Saneamento'!$P218&lt;&gt;'3º Saneamento'!$P218)),'4º Saneamento'!C218," ")</f>
        <v xml:space="preserve"> </v>
      </c>
      <c r="D218" s="5" t="str">
        <f>IF(AND('4º Saneamento'!$O218&gt;30%,'4º Saneamento'!D218&gt;='4º Saneamento'!$P218,'4º Saneamento'!D218&lt;='4º Saneamento'!$Q218,COUNT('4º Saneamento'!$C218:$L218)&gt;3,OR('4º Saneamento'!$N218&lt;&gt;'3º Saneamento'!$N218,'4º Saneamento'!$O218&lt;&gt;'3º Saneamento'!$O218,'4º Saneamento'!$P218&lt;&gt;'3º Saneamento'!$P218)),'4º Saneamento'!D218," ")</f>
        <v xml:space="preserve"> </v>
      </c>
      <c r="E218" s="5" t="str">
        <f>IF(AND('4º Saneamento'!$O218&gt;30%,'4º Saneamento'!E218&gt;='4º Saneamento'!$P218,'4º Saneamento'!E218&lt;='4º Saneamento'!$Q218,COUNT('4º Saneamento'!$C218:$L218)&gt;3,OR('4º Saneamento'!$N218&lt;&gt;'3º Saneamento'!$N218,'4º Saneamento'!$O218&lt;&gt;'3º Saneamento'!$O218,'4º Saneamento'!$P218&lt;&gt;'3º Saneamento'!$P218)),'4º Saneamento'!E218," ")</f>
        <v xml:space="preserve"> </v>
      </c>
      <c r="F218" s="5" t="str">
        <f>IF(AND('4º Saneamento'!$O218&gt;30%,'4º Saneamento'!F218&gt;='4º Saneamento'!$P218,'4º Saneamento'!F218&lt;='4º Saneamento'!$Q218,COUNT('4º Saneamento'!$C218:$L218)&gt;3,OR('4º Saneamento'!$N218&lt;&gt;'3º Saneamento'!$N218,'4º Saneamento'!$O218&lt;&gt;'3º Saneamento'!$O218,'4º Saneamento'!$P218&lt;&gt;'3º Saneamento'!$P218)),'4º Saneamento'!F218," ")</f>
        <v xml:space="preserve"> </v>
      </c>
      <c r="G218" s="5" t="str">
        <f>IF(AND('4º Saneamento'!$O218&gt;30%,'4º Saneamento'!G218&gt;='4º Saneamento'!$P218,'4º Saneamento'!G218&lt;='4º Saneamento'!$Q218,COUNT('4º Saneamento'!$C218:$L218)&gt;3,OR('4º Saneamento'!$N218&lt;&gt;'3º Saneamento'!$N218,'4º Saneamento'!$O218&lt;&gt;'3º Saneamento'!$O218,'4º Saneamento'!$P218&lt;&gt;'3º Saneamento'!$P218)),'4º Saneamento'!G218," ")</f>
        <v xml:space="preserve"> </v>
      </c>
      <c r="H218" s="5" t="str">
        <f>IF(AND('4º Saneamento'!$O218&gt;30%,'4º Saneamento'!H218&gt;='4º Saneamento'!$P218,'4º Saneamento'!H218&lt;='4º Saneamento'!$Q218,COUNT('4º Saneamento'!$C218:$L218)&gt;3,OR('4º Saneamento'!$N218&lt;&gt;'3º Saneamento'!$N218,'4º Saneamento'!$O218&lt;&gt;'3º Saneamento'!$O218,'4º Saneamento'!$P218&lt;&gt;'3º Saneamento'!$P218)),'4º Saneamento'!H218," ")</f>
        <v xml:space="preserve"> </v>
      </c>
      <c r="I218" s="5" t="str">
        <f>IF(AND('4º Saneamento'!$O218&gt;30%,'4º Saneamento'!I218&gt;='4º Saneamento'!$P218,'4º Saneamento'!I218&lt;='4º Saneamento'!$Q218,COUNT('4º Saneamento'!$C218:$L218)&gt;3,OR('4º Saneamento'!$N218&lt;&gt;'3º Saneamento'!$N218,'4º Saneamento'!$O218&lt;&gt;'3º Saneamento'!$O218,'4º Saneamento'!$P218&lt;&gt;'3º Saneamento'!$P218)),'4º Saneamento'!I218," ")</f>
        <v xml:space="preserve"> </v>
      </c>
      <c r="J218" s="5" t="str">
        <f>IF(AND('4º Saneamento'!$O218&gt;30%,'4º Saneamento'!J218&gt;='4º Saneamento'!$P218,'4º Saneamento'!J218&lt;='4º Saneamento'!$Q218,COUNT('4º Saneamento'!$C218:$L218)&gt;3,OR('4º Saneamento'!$N218&lt;&gt;'3º Saneamento'!$N218,'4º Saneamento'!$O218&lt;&gt;'3º Saneamento'!$O218,'4º Saneamento'!$P218&lt;&gt;'3º Saneamento'!$P218)),'4º Saneamento'!J218," ")</f>
        <v xml:space="preserve"> </v>
      </c>
      <c r="K218" s="5" t="str">
        <f>IF(AND('4º Saneamento'!$O218&gt;30%,'4º Saneamento'!K218&gt;='4º Saneamento'!$P218,'4º Saneamento'!K218&lt;='4º Saneamento'!$Q218,COUNT('4º Saneamento'!$C218:$L218)&gt;3,OR('4º Saneamento'!$N218&lt;&gt;'3º Saneamento'!$N218,'4º Saneamento'!$O218&lt;&gt;'3º Saneamento'!$O218,'4º Saneamento'!$P218&lt;&gt;'3º Saneamento'!$P218)),'4º Saneamento'!K218," ")</f>
        <v xml:space="preserve"> </v>
      </c>
      <c r="L218" s="5" t="str">
        <f>IF(AND('4º Saneamento'!$O218&gt;30%,'4º Saneamento'!L218&gt;='4º Saneamento'!$P218,'4º Saneamento'!L218&lt;='4º Saneamento'!$Q218,COUNT('4º Saneamento'!$C218:$L218)&gt;3,OR('4º Saneamento'!$N218&lt;&gt;'3º Saneamento'!$N218,'4º Saneamento'!$O218&lt;&gt;'3º Saneamento'!$O218,'4º Saneamento'!$P218&lt;&gt;'3º Saneamento'!$P218)),'4º Saneamento'!L218," ")</f>
        <v xml:space="preserve"> </v>
      </c>
      <c r="M218" s="44" t="str">
        <f t="shared" si="20"/>
        <v/>
      </c>
      <c r="N218" s="7" t="str">
        <f t="shared" si="21"/>
        <v/>
      </c>
      <c r="O218" s="8" t="str">
        <f t="shared" si="22"/>
        <v/>
      </c>
      <c r="P218" s="6" t="str">
        <f t="shared" si="23"/>
        <v/>
      </c>
      <c r="Q218" s="5" t="str">
        <f t="shared" si="24"/>
        <v/>
      </c>
    </row>
    <row r="219" spans="1:17" ht="12.75" customHeight="1" x14ac:dyDescent="0.25">
      <c r="A219" s="3" t="str">
        <f>IF('Série original'!$A219&lt;&gt;"",'Série original'!$A219,"")</f>
        <v/>
      </c>
      <c r="B219" s="4" t="str">
        <f>IF('Série original'!$B219&lt;&gt;"",'Série original'!$B219,"")</f>
        <v/>
      </c>
      <c r="C219" s="5" t="str">
        <f>IF(AND('4º Saneamento'!$O219&gt;30%,'4º Saneamento'!C219&gt;='4º Saneamento'!$P219,'4º Saneamento'!C219&lt;='4º Saneamento'!$Q219,COUNT('4º Saneamento'!$C219:$L219)&gt;3,OR('4º Saneamento'!$N219&lt;&gt;'3º Saneamento'!$N219,'4º Saneamento'!$O219&lt;&gt;'3º Saneamento'!$O219,'4º Saneamento'!$P219&lt;&gt;'3º Saneamento'!$P219)),'4º Saneamento'!C219," ")</f>
        <v xml:space="preserve"> </v>
      </c>
      <c r="D219" s="5" t="str">
        <f>IF(AND('4º Saneamento'!$O219&gt;30%,'4º Saneamento'!D219&gt;='4º Saneamento'!$P219,'4º Saneamento'!D219&lt;='4º Saneamento'!$Q219,COUNT('4º Saneamento'!$C219:$L219)&gt;3,OR('4º Saneamento'!$N219&lt;&gt;'3º Saneamento'!$N219,'4º Saneamento'!$O219&lt;&gt;'3º Saneamento'!$O219,'4º Saneamento'!$P219&lt;&gt;'3º Saneamento'!$P219)),'4º Saneamento'!D219," ")</f>
        <v xml:space="preserve"> </v>
      </c>
      <c r="E219" s="5" t="str">
        <f>IF(AND('4º Saneamento'!$O219&gt;30%,'4º Saneamento'!E219&gt;='4º Saneamento'!$P219,'4º Saneamento'!E219&lt;='4º Saneamento'!$Q219,COUNT('4º Saneamento'!$C219:$L219)&gt;3,OR('4º Saneamento'!$N219&lt;&gt;'3º Saneamento'!$N219,'4º Saneamento'!$O219&lt;&gt;'3º Saneamento'!$O219,'4º Saneamento'!$P219&lt;&gt;'3º Saneamento'!$P219)),'4º Saneamento'!E219," ")</f>
        <v xml:space="preserve"> </v>
      </c>
      <c r="F219" s="5" t="str">
        <f>IF(AND('4º Saneamento'!$O219&gt;30%,'4º Saneamento'!F219&gt;='4º Saneamento'!$P219,'4º Saneamento'!F219&lt;='4º Saneamento'!$Q219,COUNT('4º Saneamento'!$C219:$L219)&gt;3,OR('4º Saneamento'!$N219&lt;&gt;'3º Saneamento'!$N219,'4º Saneamento'!$O219&lt;&gt;'3º Saneamento'!$O219,'4º Saneamento'!$P219&lt;&gt;'3º Saneamento'!$P219)),'4º Saneamento'!F219," ")</f>
        <v xml:space="preserve"> </v>
      </c>
      <c r="G219" s="5" t="str">
        <f>IF(AND('4º Saneamento'!$O219&gt;30%,'4º Saneamento'!G219&gt;='4º Saneamento'!$P219,'4º Saneamento'!G219&lt;='4º Saneamento'!$Q219,COUNT('4º Saneamento'!$C219:$L219)&gt;3,OR('4º Saneamento'!$N219&lt;&gt;'3º Saneamento'!$N219,'4º Saneamento'!$O219&lt;&gt;'3º Saneamento'!$O219,'4º Saneamento'!$P219&lt;&gt;'3º Saneamento'!$P219)),'4º Saneamento'!G219," ")</f>
        <v xml:space="preserve"> </v>
      </c>
      <c r="H219" s="5" t="str">
        <f>IF(AND('4º Saneamento'!$O219&gt;30%,'4º Saneamento'!H219&gt;='4º Saneamento'!$P219,'4º Saneamento'!H219&lt;='4º Saneamento'!$Q219,COUNT('4º Saneamento'!$C219:$L219)&gt;3,OR('4º Saneamento'!$N219&lt;&gt;'3º Saneamento'!$N219,'4º Saneamento'!$O219&lt;&gt;'3º Saneamento'!$O219,'4º Saneamento'!$P219&lt;&gt;'3º Saneamento'!$P219)),'4º Saneamento'!H219," ")</f>
        <v xml:space="preserve"> </v>
      </c>
      <c r="I219" s="5" t="str">
        <f>IF(AND('4º Saneamento'!$O219&gt;30%,'4º Saneamento'!I219&gt;='4º Saneamento'!$P219,'4º Saneamento'!I219&lt;='4º Saneamento'!$Q219,COUNT('4º Saneamento'!$C219:$L219)&gt;3,OR('4º Saneamento'!$N219&lt;&gt;'3º Saneamento'!$N219,'4º Saneamento'!$O219&lt;&gt;'3º Saneamento'!$O219,'4º Saneamento'!$P219&lt;&gt;'3º Saneamento'!$P219)),'4º Saneamento'!I219," ")</f>
        <v xml:space="preserve"> </v>
      </c>
      <c r="J219" s="5" t="str">
        <f>IF(AND('4º Saneamento'!$O219&gt;30%,'4º Saneamento'!J219&gt;='4º Saneamento'!$P219,'4º Saneamento'!J219&lt;='4º Saneamento'!$Q219,COUNT('4º Saneamento'!$C219:$L219)&gt;3,OR('4º Saneamento'!$N219&lt;&gt;'3º Saneamento'!$N219,'4º Saneamento'!$O219&lt;&gt;'3º Saneamento'!$O219,'4º Saneamento'!$P219&lt;&gt;'3º Saneamento'!$P219)),'4º Saneamento'!J219," ")</f>
        <v xml:space="preserve"> </v>
      </c>
      <c r="K219" s="5" t="str">
        <f>IF(AND('4º Saneamento'!$O219&gt;30%,'4º Saneamento'!K219&gt;='4º Saneamento'!$P219,'4º Saneamento'!K219&lt;='4º Saneamento'!$Q219,COUNT('4º Saneamento'!$C219:$L219)&gt;3,OR('4º Saneamento'!$N219&lt;&gt;'3º Saneamento'!$N219,'4º Saneamento'!$O219&lt;&gt;'3º Saneamento'!$O219,'4º Saneamento'!$P219&lt;&gt;'3º Saneamento'!$P219)),'4º Saneamento'!K219," ")</f>
        <v xml:space="preserve"> </v>
      </c>
      <c r="L219" s="5" t="str">
        <f>IF(AND('4º Saneamento'!$O219&gt;30%,'4º Saneamento'!L219&gt;='4º Saneamento'!$P219,'4º Saneamento'!L219&lt;='4º Saneamento'!$Q219,COUNT('4º Saneamento'!$C219:$L219)&gt;3,OR('4º Saneamento'!$N219&lt;&gt;'3º Saneamento'!$N219,'4º Saneamento'!$O219&lt;&gt;'3º Saneamento'!$O219,'4º Saneamento'!$P219&lt;&gt;'3º Saneamento'!$P219)),'4º Saneamento'!L219," ")</f>
        <v xml:space="preserve"> </v>
      </c>
      <c r="M219" s="44" t="str">
        <f t="shared" si="20"/>
        <v/>
      </c>
      <c r="N219" s="7" t="str">
        <f t="shared" si="21"/>
        <v/>
      </c>
      <c r="O219" s="8" t="str">
        <f t="shared" si="22"/>
        <v/>
      </c>
      <c r="P219" s="6" t="str">
        <f t="shared" si="23"/>
        <v/>
      </c>
      <c r="Q219" s="5" t="str">
        <f t="shared" si="24"/>
        <v/>
      </c>
    </row>
    <row r="220" spans="1:17" ht="12.75" customHeight="1" x14ac:dyDescent="0.25">
      <c r="A220" s="3" t="str">
        <f>IF('Série original'!$A220&lt;&gt;"",'Série original'!$A220,"")</f>
        <v/>
      </c>
      <c r="B220" s="4" t="str">
        <f>IF('Série original'!$B220&lt;&gt;"",'Série original'!$B220,"")</f>
        <v/>
      </c>
      <c r="C220" s="5" t="str">
        <f>IF(AND('4º Saneamento'!$O220&gt;30%,'4º Saneamento'!C220&gt;='4º Saneamento'!$P220,'4º Saneamento'!C220&lt;='4º Saneamento'!$Q220,COUNT('4º Saneamento'!$C220:$L220)&gt;3,OR('4º Saneamento'!$N220&lt;&gt;'3º Saneamento'!$N220,'4º Saneamento'!$O220&lt;&gt;'3º Saneamento'!$O220,'4º Saneamento'!$P220&lt;&gt;'3º Saneamento'!$P220)),'4º Saneamento'!C220," ")</f>
        <v xml:space="preserve"> </v>
      </c>
      <c r="D220" s="5" t="str">
        <f>IF(AND('4º Saneamento'!$O220&gt;30%,'4º Saneamento'!D220&gt;='4º Saneamento'!$P220,'4º Saneamento'!D220&lt;='4º Saneamento'!$Q220,COUNT('4º Saneamento'!$C220:$L220)&gt;3,OR('4º Saneamento'!$N220&lt;&gt;'3º Saneamento'!$N220,'4º Saneamento'!$O220&lt;&gt;'3º Saneamento'!$O220,'4º Saneamento'!$P220&lt;&gt;'3º Saneamento'!$P220)),'4º Saneamento'!D220," ")</f>
        <v xml:space="preserve"> </v>
      </c>
      <c r="E220" s="5" t="str">
        <f>IF(AND('4º Saneamento'!$O220&gt;30%,'4º Saneamento'!E220&gt;='4º Saneamento'!$P220,'4º Saneamento'!E220&lt;='4º Saneamento'!$Q220,COUNT('4º Saneamento'!$C220:$L220)&gt;3,OR('4º Saneamento'!$N220&lt;&gt;'3º Saneamento'!$N220,'4º Saneamento'!$O220&lt;&gt;'3º Saneamento'!$O220,'4º Saneamento'!$P220&lt;&gt;'3º Saneamento'!$P220)),'4º Saneamento'!E220," ")</f>
        <v xml:space="preserve"> </v>
      </c>
      <c r="F220" s="5" t="str">
        <f>IF(AND('4º Saneamento'!$O220&gt;30%,'4º Saneamento'!F220&gt;='4º Saneamento'!$P220,'4º Saneamento'!F220&lt;='4º Saneamento'!$Q220,COUNT('4º Saneamento'!$C220:$L220)&gt;3,OR('4º Saneamento'!$N220&lt;&gt;'3º Saneamento'!$N220,'4º Saneamento'!$O220&lt;&gt;'3º Saneamento'!$O220,'4º Saneamento'!$P220&lt;&gt;'3º Saneamento'!$P220)),'4º Saneamento'!F220," ")</f>
        <v xml:space="preserve"> </v>
      </c>
      <c r="G220" s="5" t="str">
        <f>IF(AND('4º Saneamento'!$O220&gt;30%,'4º Saneamento'!G220&gt;='4º Saneamento'!$P220,'4º Saneamento'!G220&lt;='4º Saneamento'!$Q220,COUNT('4º Saneamento'!$C220:$L220)&gt;3,OR('4º Saneamento'!$N220&lt;&gt;'3º Saneamento'!$N220,'4º Saneamento'!$O220&lt;&gt;'3º Saneamento'!$O220,'4º Saneamento'!$P220&lt;&gt;'3º Saneamento'!$P220)),'4º Saneamento'!G220," ")</f>
        <v xml:space="preserve"> </v>
      </c>
      <c r="H220" s="5" t="str">
        <f>IF(AND('4º Saneamento'!$O220&gt;30%,'4º Saneamento'!H220&gt;='4º Saneamento'!$P220,'4º Saneamento'!H220&lt;='4º Saneamento'!$Q220,COUNT('4º Saneamento'!$C220:$L220)&gt;3,OR('4º Saneamento'!$N220&lt;&gt;'3º Saneamento'!$N220,'4º Saneamento'!$O220&lt;&gt;'3º Saneamento'!$O220,'4º Saneamento'!$P220&lt;&gt;'3º Saneamento'!$P220)),'4º Saneamento'!H220," ")</f>
        <v xml:space="preserve"> </v>
      </c>
      <c r="I220" s="5" t="str">
        <f>IF(AND('4º Saneamento'!$O220&gt;30%,'4º Saneamento'!I220&gt;='4º Saneamento'!$P220,'4º Saneamento'!I220&lt;='4º Saneamento'!$Q220,COUNT('4º Saneamento'!$C220:$L220)&gt;3,OR('4º Saneamento'!$N220&lt;&gt;'3º Saneamento'!$N220,'4º Saneamento'!$O220&lt;&gt;'3º Saneamento'!$O220,'4º Saneamento'!$P220&lt;&gt;'3º Saneamento'!$P220)),'4º Saneamento'!I220," ")</f>
        <v xml:space="preserve"> </v>
      </c>
      <c r="J220" s="5" t="str">
        <f>IF(AND('4º Saneamento'!$O220&gt;30%,'4º Saneamento'!J220&gt;='4º Saneamento'!$P220,'4º Saneamento'!J220&lt;='4º Saneamento'!$Q220,COUNT('4º Saneamento'!$C220:$L220)&gt;3,OR('4º Saneamento'!$N220&lt;&gt;'3º Saneamento'!$N220,'4º Saneamento'!$O220&lt;&gt;'3º Saneamento'!$O220,'4º Saneamento'!$P220&lt;&gt;'3º Saneamento'!$P220)),'4º Saneamento'!J220," ")</f>
        <v xml:space="preserve"> </v>
      </c>
      <c r="K220" s="5" t="str">
        <f>IF(AND('4º Saneamento'!$O220&gt;30%,'4º Saneamento'!K220&gt;='4º Saneamento'!$P220,'4º Saneamento'!K220&lt;='4º Saneamento'!$Q220,COUNT('4º Saneamento'!$C220:$L220)&gt;3,OR('4º Saneamento'!$N220&lt;&gt;'3º Saneamento'!$N220,'4º Saneamento'!$O220&lt;&gt;'3º Saneamento'!$O220,'4º Saneamento'!$P220&lt;&gt;'3º Saneamento'!$P220)),'4º Saneamento'!K220," ")</f>
        <v xml:space="preserve"> </v>
      </c>
      <c r="L220" s="5" t="str">
        <f>IF(AND('4º Saneamento'!$O220&gt;30%,'4º Saneamento'!L220&gt;='4º Saneamento'!$P220,'4º Saneamento'!L220&lt;='4º Saneamento'!$Q220,COUNT('4º Saneamento'!$C220:$L220)&gt;3,OR('4º Saneamento'!$N220&lt;&gt;'3º Saneamento'!$N220,'4º Saneamento'!$O220&lt;&gt;'3º Saneamento'!$O220,'4º Saneamento'!$P220&lt;&gt;'3º Saneamento'!$P220)),'4º Saneamento'!L220," ")</f>
        <v xml:space="preserve"> </v>
      </c>
      <c r="M220" s="44" t="str">
        <f t="shared" si="20"/>
        <v/>
      </c>
      <c r="N220" s="7" t="str">
        <f t="shared" si="21"/>
        <v/>
      </c>
      <c r="O220" s="8" t="str">
        <f t="shared" si="22"/>
        <v/>
      </c>
      <c r="P220" s="6" t="str">
        <f t="shared" si="23"/>
        <v/>
      </c>
      <c r="Q220" s="5" t="str">
        <f t="shared" si="24"/>
        <v/>
      </c>
    </row>
    <row r="221" spans="1:17" ht="12.75" customHeight="1" x14ac:dyDescent="0.25">
      <c r="A221" s="3" t="str">
        <f>IF('Série original'!$A221&lt;&gt;"",'Série original'!$A221,"")</f>
        <v/>
      </c>
      <c r="B221" s="4" t="str">
        <f>IF('Série original'!$B221&lt;&gt;"",'Série original'!$B221,"")</f>
        <v/>
      </c>
      <c r="C221" s="5" t="str">
        <f>IF(AND('4º Saneamento'!$O221&gt;30%,'4º Saneamento'!C221&gt;='4º Saneamento'!$P221,'4º Saneamento'!C221&lt;='4º Saneamento'!$Q221,COUNT('4º Saneamento'!$C221:$L221)&gt;3,OR('4º Saneamento'!$N221&lt;&gt;'3º Saneamento'!$N221,'4º Saneamento'!$O221&lt;&gt;'3º Saneamento'!$O221,'4º Saneamento'!$P221&lt;&gt;'3º Saneamento'!$P221)),'4º Saneamento'!C221," ")</f>
        <v xml:space="preserve"> </v>
      </c>
      <c r="D221" s="5" t="str">
        <f>IF(AND('4º Saneamento'!$O221&gt;30%,'4º Saneamento'!D221&gt;='4º Saneamento'!$P221,'4º Saneamento'!D221&lt;='4º Saneamento'!$Q221,COUNT('4º Saneamento'!$C221:$L221)&gt;3,OR('4º Saneamento'!$N221&lt;&gt;'3º Saneamento'!$N221,'4º Saneamento'!$O221&lt;&gt;'3º Saneamento'!$O221,'4º Saneamento'!$P221&lt;&gt;'3º Saneamento'!$P221)),'4º Saneamento'!D221," ")</f>
        <v xml:space="preserve"> </v>
      </c>
      <c r="E221" s="5" t="str">
        <f>IF(AND('4º Saneamento'!$O221&gt;30%,'4º Saneamento'!E221&gt;='4º Saneamento'!$P221,'4º Saneamento'!E221&lt;='4º Saneamento'!$Q221,COUNT('4º Saneamento'!$C221:$L221)&gt;3,OR('4º Saneamento'!$N221&lt;&gt;'3º Saneamento'!$N221,'4º Saneamento'!$O221&lt;&gt;'3º Saneamento'!$O221,'4º Saneamento'!$P221&lt;&gt;'3º Saneamento'!$P221)),'4º Saneamento'!E221," ")</f>
        <v xml:space="preserve"> </v>
      </c>
      <c r="F221" s="5" t="str">
        <f>IF(AND('4º Saneamento'!$O221&gt;30%,'4º Saneamento'!F221&gt;='4º Saneamento'!$P221,'4º Saneamento'!F221&lt;='4º Saneamento'!$Q221,COUNT('4º Saneamento'!$C221:$L221)&gt;3,OR('4º Saneamento'!$N221&lt;&gt;'3º Saneamento'!$N221,'4º Saneamento'!$O221&lt;&gt;'3º Saneamento'!$O221,'4º Saneamento'!$P221&lt;&gt;'3º Saneamento'!$P221)),'4º Saneamento'!F221," ")</f>
        <v xml:space="preserve"> </v>
      </c>
      <c r="G221" s="5" t="str">
        <f>IF(AND('4º Saneamento'!$O221&gt;30%,'4º Saneamento'!G221&gt;='4º Saneamento'!$P221,'4º Saneamento'!G221&lt;='4º Saneamento'!$Q221,COUNT('4º Saneamento'!$C221:$L221)&gt;3,OR('4º Saneamento'!$N221&lt;&gt;'3º Saneamento'!$N221,'4º Saneamento'!$O221&lt;&gt;'3º Saneamento'!$O221,'4º Saneamento'!$P221&lt;&gt;'3º Saneamento'!$P221)),'4º Saneamento'!G221," ")</f>
        <v xml:space="preserve"> </v>
      </c>
      <c r="H221" s="5" t="str">
        <f>IF(AND('4º Saneamento'!$O221&gt;30%,'4º Saneamento'!H221&gt;='4º Saneamento'!$P221,'4º Saneamento'!H221&lt;='4º Saneamento'!$Q221,COUNT('4º Saneamento'!$C221:$L221)&gt;3,OR('4º Saneamento'!$N221&lt;&gt;'3º Saneamento'!$N221,'4º Saneamento'!$O221&lt;&gt;'3º Saneamento'!$O221,'4º Saneamento'!$P221&lt;&gt;'3º Saneamento'!$P221)),'4º Saneamento'!H221," ")</f>
        <v xml:space="preserve"> </v>
      </c>
      <c r="I221" s="5" t="str">
        <f>IF(AND('4º Saneamento'!$O221&gt;30%,'4º Saneamento'!I221&gt;='4º Saneamento'!$P221,'4º Saneamento'!I221&lt;='4º Saneamento'!$Q221,COUNT('4º Saneamento'!$C221:$L221)&gt;3,OR('4º Saneamento'!$N221&lt;&gt;'3º Saneamento'!$N221,'4º Saneamento'!$O221&lt;&gt;'3º Saneamento'!$O221,'4º Saneamento'!$P221&lt;&gt;'3º Saneamento'!$P221)),'4º Saneamento'!I221," ")</f>
        <v xml:space="preserve"> </v>
      </c>
      <c r="J221" s="5" t="str">
        <f>IF(AND('4º Saneamento'!$O221&gt;30%,'4º Saneamento'!J221&gt;='4º Saneamento'!$P221,'4º Saneamento'!J221&lt;='4º Saneamento'!$Q221,COUNT('4º Saneamento'!$C221:$L221)&gt;3,OR('4º Saneamento'!$N221&lt;&gt;'3º Saneamento'!$N221,'4º Saneamento'!$O221&lt;&gt;'3º Saneamento'!$O221,'4º Saneamento'!$P221&lt;&gt;'3º Saneamento'!$P221)),'4º Saneamento'!J221," ")</f>
        <v xml:space="preserve"> </v>
      </c>
      <c r="K221" s="5" t="str">
        <f>IF(AND('4º Saneamento'!$O221&gt;30%,'4º Saneamento'!K221&gt;='4º Saneamento'!$P221,'4º Saneamento'!K221&lt;='4º Saneamento'!$Q221,COUNT('4º Saneamento'!$C221:$L221)&gt;3,OR('4º Saneamento'!$N221&lt;&gt;'3º Saneamento'!$N221,'4º Saneamento'!$O221&lt;&gt;'3º Saneamento'!$O221,'4º Saneamento'!$P221&lt;&gt;'3º Saneamento'!$P221)),'4º Saneamento'!K221," ")</f>
        <v xml:space="preserve"> </v>
      </c>
      <c r="L221" s="5" t="str">
        <f>IF(AND('4º Saneamento'!$O221&gt;30%,'4º Saneamento'!L221&gt;='4º Saneamento'!$P221,'4º Saneamento'!L221&lt;='4º Saneamento'!$Q221,COUNT('4º Saneamento'!$C221:$L221)&gt;3,OR('4º Saneamento'!$N221&lt;&gt;'3º Saneamento'!$N221,'4º Saneamento'!$O221&lt;&gt;'3º Saneamento'!$O221,'4º Saneamento'!$P221&lt;&gt;'3º Saneamento'!$P221)),'4º Saneamento'!L221," ")</f>
        <v xml:space="preserve"> </v>
      </c>
      <c r="M221" s="44" t="str">
        <f t="shared" si="20"/>
        <v/>
      </c>
      <c r="N221" s="7" t="str">
        <f t="shared" si="21"/>
        <v/>
      </c>
      <c r="O221" s="8" t="str">
        <f t="shared" si="22"/>
        <v/>
      </c>
      <c r="P221" s="6" t="str">
        <f t="shared" si="23"/>
        <v/>
      </c>
      <c r="Q221" s="5" t="str">
        <f t="shared" si="24"/>
        <v/>
      </c>
    </row>
    <row r="222" spans="1:17" ht="12.75" customHeight="1" x14ac:dyDescent="0.25">
      <c r="A222" s="3" t="str">
        <f>IF('Série original'!$A222&lt;&gt;"",'Série original'!$A222,"")</f>
        <v/>
      </c>
      <c r="B222" s="4" t="str">
        <f>IF('Série original'!$B222&lt;&gt;"",'Série original'!$B222,"")</f>
        <v/>
      </c>
      <c r="C222" s="5" t="str">
        <f>IF(AND('4º Saneamento'!$O222&gt;30%,'4º Saneamento'!C222&gt;='4º Saneamento'!$P222,'4º Saneamento'!C222&lt;='4º Saneamento'!$Q222,COUNT('4º Saneamento'!$C222:$L222)&gt;3,OR('4º Saneamento'!$N222&lt;&gt;'3º Saneamento'!$N222,'4º Saneamento'!$O222&lt;&gt;'3º Saneamento'!$O222,'4º Saneamento'!$P222&lt;&gt;'3º Saneamento'!$P222)),'4º Saneamento'!C222," ")</f>
        <v xml:space="preserve"> </v>
      </c>
      <c r="D222" s="5" t="str">
        <f>IF(AND('4º Saneamento'!$O222&gt;30%,'4º Saneamento'!D222&gt;='4º Saneamento'!$P222,'4º Saneamento'!D222&lt;='4º Saneamento'!$Q222,COUNT('4º Saneamento'!$C222:$L222)&gt;3,OR('4º Saneamento'!$N222&lt;&gt;'3º Saneamento'!$N222,'4º Saneamento'!$O222&lt;&gt;'3º Saneamento'!$O222,'4º Saneamento'!$P222&lt;&gt;'3º Saneamento'!$P222)),'4º Saneamento'!D222," ")</f>
        <v xml:space="preserve"> </v>
      </c>
      <c r="E222" s="5" t="str">
        <f>IF(AND('4º Saneamento'!$O222&gt;30%,'4º Saneamento'!E222&gt;='4º Saneamento'!$P222,'4º Saneamento'!E222&lt;='4º Saneamento'!$Q222,COUNT('4º Saneamento'!$C222:$L222)&gt;3,OR('4º Saneamento'!$N222&lt;&gt;'3º Saneamento'!$N222,'4º Saneamento'!$O222&lt;&gt;'3º Saneamento'!$O222,'4º Saneamento'!$P222&lt;&gt;'3º Saneamento'!$P222)),'4º Saneamento'!E222," ")</f>
        <v xml:space="preserve"> </v>
      </c>
      <c r="F222" s="5" t="str">
        <f>IF(AND('4º Saneamento'!$O222&gt;30%,'4º Saneamento'!F222&gt;='4º Saneamento'!$P222,'4º Saneamento'!F222&lt;='4º Saneamento'!$Q222,COUNT('4º Saneamento'!$C222:$L222)&gt;3,OR('4º Saneamento'!$N222&lt;&gt;'3º Saneamento'!$N222,'4º Saneamento'!$O222&lt;&gt;'3º Saneamento'!$O222,'4º Saneamento'!$P222&lt;&gt;'3º Saneamento'!$P222)),'4º Saneamento'!F222," ")</f>
        <v xml:space="preserve"> </v>
      </c>
      <c r="G222" s="5" t="str">
        <f>IF(AND('4º Saneamento'!$O222&gt;30%,'4º Saneamento'!G222&gt;='4º Saneamento'!$P222,'4º Saneamento'!G222&lt;='4º Saneamento'!$Q222,COUNT('4º Saneamento'!$C222:$L222)&gt;3,OR('4º Saneamento'!$N222&lt;&gt;'3º Saneamento'!$N222,'4º Saneamento'!$O222&lt;&gt;'3º Saneamento'!$O222,'4º Saneamento'!$P222&lt;&gt;'3º Saneamento'!$P222)),'4º Saneamento'!G222," ")</f>
        <v xml:space="preserve"> </v>
      </c>
      <c r="H222" s="5" t="str">
        <f>IF(AND('4º Saneamento'!$O222&gt;30%,'4º Saneamento'!H222&gt;='4º Saneamento'!$P222,'4º Saneamento'!H222&lt;='4º Saneamento'!$Q222,COUNT('4º Saneamento'!$C222:$L222)&gt;3,OR('4º Saneamento'!$N222&lt;&gt;'3º Saneamento'!$N222,'4º Saneamento'!$O222&lt;&gt;'3º Saneamento'!$O222,'4º Saneamento'!$P222&lt;&gt;'3º Saneamento'!$P222)),'4º Saneamento'!H222," ")</f>
        <v xml:space="preserve"> </v>
      </c>
      <c r="I222" s="5" t="str">
        <f>IF(AND('4º Saneamento'!$O222&gt;30%,'4º Saneamento'!I222&gt;='4º Saneamento'!$P222,'4º Saneamento'!I222&lt;='4º Saneamento'!$Q222,COUNT('4º Saneamento'!$C222:$L222)&gt;3,OR('4º Saneamento'!$N222&lt;&gt;'3º Saneamento'!$N222,'4º Saneamento'!$O222&lt;&gt;'3º Saneamento'!$O222,'4º Saneamento'!$P222&lt;&gt;'3º Saneamento'!$P222)),'4º Saneamento'!I222," ")</f>
        <v xml:space="preserve"> </v>
      </c>
      <c r="J222" s="5" t="str">
        <f>IF(AND('4º Saneamento'!$O222&gt;30%,'4º Saneamento'!J222&gt;='4º Saneamento'!$P222,'4º Saneamento'!J222&lt;='4º Saneamento'!$Q222,COUNT('4º Saneamento'!$C222:$L222)&gt;3,OR('4º Saneamento'!$N222&lt;&gt;'3º Saneamento'!$N222,'4º Saneamento'!$O222&lt;&gt;'3º Saneamento'!$O222,'4º Saneamento'!$P222&lt;&gt;'3º Saneamento'!$P222)),'4º Saneamento'!J222," ")</f>
        <v xml:space="preserve"> </v>
      </c>
      <c r="K222" s="5" t="str">
        <f>IF(AND('4º Saneamento'!$O222&gt;30%,'4º Saneamento'!K222&gt;='4º Saneamento'!$P222,'4º Saneamento'!K222&lt;='4º Saneamento'!$Q222,COUNT('4º Saneamento'!$C222:$L222)&gt;3,OR('4º Saneamento'!$N222&lt;&gt;'3º Saneamento'!$N222,'4º Saneamento'!$O222&lt;&gt;'3º Saneamento'!$O222,'4º Saneamento'!$P222&lt;&gt;'3º Saneamento'!$P222)),'4º Saneamento'!K222," ")</f>
        <v xml:space="preserve"> </v>
      </c>
      <c r="L222" s="5" t="str">
        <f>IF(AND('4º Saneamento'!$O222&gt;30%,'4º Saneamento'!L222&gt;='4º Saneamento'!$P222,'4º Saneamento'!L222&lt;='4º Saneamento'!$Q222,COUNT('4º Saneamento'!$C222:$L222)&gt;3,OR('4º Saneamento'!$N222&lt;&gt;'3º Saneamento'!$N222,'4º Saneamento'!$O222&lt;&gt;'3º Saneamento'!$O222,'4º Saneamento'!$P222&lt;&gt;'3º Saneamento'!$P222)),'4º Saneamento'!L222," ")</f>
        <v xml:space="preserve"> </v>
      </c>
      <c r="M222" s="44" t="str">
        <f t="shared" si="20"/>
        <v/>
      </c>
      <c r="N222" s="7" t="str">
        <f t="shared" si="21"/>
        <v/>
      </c>
      <c r="O222" s="8" t="str">
        <f t="shared" si="22"/>
        <v/>
      </c>
      <c r="P222" s="6" t="str">
        <f t="shared" si="23"/>
        <v/>
      </c>
      <c r="Q222" s="5" t="str">
        <f t="shared" si="24"/>
        <v/>
      </c>
    </row>
    <row r="223" spans="1:17" ht="12.75" customHeight="1" x14ac:dyDescent="0.25">
      <c r="A223" s="3" t="str">
        <f>IF('Série original'!$A223&lt;&gt;"",'Série original'!$A223,"")</f>
        <v/>
      </c>
      <c r="B223" s="4" t="str">
        <f>IF('Série original'!$B223&lt;&gt;"",'Série original'!$B223,"")</f>
        <v/>
      </c>
      <c r="C223" s="5" t="str">
        <f>IF(AND('4º Saneamento'!$O223&gt;30%,'4º Saneamento'!C223&gt;='4º Saneamento'!$P223,'4º Saneamento'!C223&lt;='4º Saneamento'!$Q223,COUNT('4º Saneamento'!$C223:$L223)&gt;3,OR('4º Saneamento'!$N223&lt;&gt;'3º Saneamento'!$N223,'4º Saneamento'!$O223&lt;&gt;'3º Saneamento'!$O223,'4º Saneamento'!$P223&lt;&gt;'3º Saneamento'!$P223)),'4º Saneamento'!C223," ")</f>
        <v xml:space="preserve"> </v>
      </c>
      <c r="D223" s="5" t="str">
        <f>IF(AND('4º Saneamento'!$O223&gt;30%,'4º Saneamento'!D223&gt;='4º Saneamento'!$P223,'4º Saneamento'!D223&lt;='4º Saneamento'!$Q223,COUNT('4º Saneamento'!$C223:$L223)&gt;3,OR('4º Saneamento'!$N223&lt;&gt;'3º Saneamento'!$N223,'4º Saneamento'!$O223&lt;&gt;'3º Saneamento'!$O223,'4º Saneamento'!$P223&lt;&gt;'3º Saneamento'!$P223)),'4º Saneamento'!D223," ")</f>
        <v xml:space="preserve"> </v>
      </c>
      <c r="E223" s="5" t="str">
        <f>IF(AND('4º Saneamento'!$O223&gt;30%,'4º Saneamento'!E223&gt;='4º Saneamento'!$P223,'4º Saneamento'!E223&lt;='4º Saneamento'!$Q223,COUNT('4º Saneamento'!$C223:$L223)&gt;3,OR('4º Saneamento'!$N223&lt;&gt;'3º Saneamento'!$N223,'4º Saneamento'!$O223&lt;&gt;'3º Saneamento'!$O223,'4º Saneamento'!$P223&lt;&gt;'3º Saneamento'!$P223)),'4º Saneamento'!E223," ")</f>
        <v xml:space="preserve"> </v>
      </c>
      <c r="F223" s="5" t="str">
        <f>IF(AND('4º Saneamento'!$O223&gt;30%,'4º Saneamento'!F223&gt;='4º Saneamento'!$P223,'4º Saneamento'!F223&lt;='4º Saneamento'!$Q223,COUNT('4º Saneamento'!$C223:$L223)&gt;3,OR('4º Saneamento'!$N223&lt;&gt;'3º Saneamento'!$N223,'4º Saneamento'!$O223&lt;&gt;'3º Saneamento'!$O223,'4º Saneamento'!$P223&lt;&gt;'3º Saneamento'!$P223)),'4º Saneamento'!F223," ")</f>
        <v xml:space="preserve"> </v>
      </c>
      <c r="G223" s="5" t="str">
        <f>IF(AND('4º Saneamento'!$O223&gt;30%,'4º Saneamento'!G223&gt;='4º Saneamento'!$P223,'4º Saneamento'!G223&lt;='4º Saneamento'!$Q223,COUNT('4º Saneamento'!$C223:$L223)&gt;3,OR('4º Saneamento'!$N223&lt;&gt;'3º Saneamento'!$N223,'4º Saneamento'!$O223&lt;&gt;'3º Saneamento'!$O223,'4º Saneamento'!$P223&lt;&gt;'3º Saneamento'!$P223)),'4º Saneamento'!G223," ")</f>
        <v xml:space="preserve"> </v>
      </c>
      <c r="H223" s="5" t="str">
        <f>IF(AND('4º Saneamento'!$O223&gt;30%,'4º Saneamento'!H223&gt;='4º Saneamento'!$P223,'4º Saneamento'!H223&lt;='4º Saneamento'!$Q223,COUNT('4º Saneamento'!$C223:$L223)&gt;3,OR('4º Saneamento'!$N223&lt;&gt;'3º Saneamento'!$N223,'4º Saneamento'!$O223&lt;&gt;'3º Saneamento'!$O223,'4º Saneamento'!$P223&lt;&gt;'3º Saneamento'!$P223)),'4º Saneamento'!H223," ")</f>
        <v xml:space="preserve"> </v>
      </c>
      <c r="I223" s="5" t="str">
        <f>IF(AND('4º Saneamento'!$O223&gt;30%,'4º Saneamento'!I223&gt;='4º Saneamento'!$P223,'4º Saneamento'!I223&lt;='4º Saneamento'!$Q223,COUNT('4º Saneamento'!$C223:$L223)&gt;3,OR('4º Saneamento'!$N223&lt;&gt;'3º Saneamento'!$N223,'4º Saneamento'!$O223&lt;&gt;'3º Saneamento'!$O223,'4º Saneamento'!$P223&lt;&gt;'3º Saneamento'!$P223)),'4º Saneamento'!I223," ")</f>
        <v xml:space="preserve"> </v>
      </c>
      <c r="J223" s="5" t="str">
        <f>IF(AND('4º Saneamento'!$O223&gt;30%,'4º Saneamento'!J223&gt;='4º Saneamento'!$P223,'4º Saneamento'!J223&lt;='4º Saneamento'!$Q223,COUNT('4º Saneamento'!$C223:$L223)&gt;3,OR('4º Saneamento'!$N223&lt;&gt;'3º Saneamento'!$N223,'4º Saneamento'!$O223&lt;&gt;'3º Saneamento'!$O223,'4º Saneamento'!$P223&lt;&gt;'3º Saneamento'!$P223)),'4º Saneamento'!J223," ")</f>
        <v xml:space="preserve"> </v>
      </c>
      <c r="K223" s="5" t="str">
        <f>IF(AND('4º Saneamento'!$O223&gt;30%,'4º Saneamento'!K223&gt;='4º Saneamento'!$P223,'4º Saneamento'!K223&lt;='4º Saneamento'!$Q223,COUNT('4º Saneamento'!$C223:$L223)&gt;3,OR('4º Saneamento'!$N223&lt;&gt;'3º Saneamento'!$N223,'4º Saneamento'!$O223&lt;&gt;'3º Saneamento'!$O223,'4º Saneamento'!$P223&lt;&gt;'3º Saneamento'!$P223)),'4º Saneamento'!K223," ")</f>
        <v xml:space="preserve"> </v>
      </c>
      <c r="L223" s="5" t="str">
        <f>IF(AND('4º Saneamento'!$O223&gt;30%,'4º Saneamento'!L223&gt;='4º Saneamento'!$P223,'4º Saneamento'!L223&lt;='4º Saneamento'!$Q223,COUNT('4º Saneamento'!$C223:$L223)&gt;3,OR('4º Saneamento'!$N223&lt;&gt;'3º Saneamento'!$N223,'4º Saneamento'!$O223&lt;&gt;'3º Saneamento'!$O223,'4º Saneamento'!$P223&lt;&gt;'3º Saneamento'!$P223)),'4º Saneamento'!L223," ")</f>
        <v xml:space="preserve"> </v>
      </c>
      <c r="M223" s="44" t="str">
        <f t="shared" si="20"/>
        <v/>
      </c>
      <c r="N223" s="7" t="str">
        <f t="shared" si="21"/>
        <v/>
      </c>
      <c r="O223" s="8" t="str">
        <f t="shared" si="22"/>
        <v/>
      </c>
      <c r="P223" s="6" t="str">
        <f t="shared" si="23"/>
        <v/>
      </c>
      <c r="Q223" s="5" t="str">
        <f t="shared" si="24"/>
        <v/>
      </c>
    </row>
    <row r="224" spans="1:17" ht="12.75" customHeight="1" x14ac:dyDescent="0.25">
      <c r="A224" s="3" t="str">
        <f>IF('Série original'!$A224&lt;&gt;"",'Série original'!$A224,"")</f>
        <v/>
      </c>
      <c r="B224" s="4" t="str">
        <f>IF('Série original'!$B224&lt;&gt;"",'Série original'!$B224,"")</f>
        <v/>
      </c>
      <c r="C224" s="5" t="str">
        <f>IF(AND('4º Saneamento'!$O224&gt;30%,'4º Saneamento'!C224&gt;='4º Saneamento'!$P224,'4º Saneamento'!C224&lt;='4º Saneamento'!$Q224,COUNT('4º Saneamento'!$C224:$L224)&gt;3,OR('4º Saneamento'!$N224&lt;&gt;'3º Saneamento'!$N224,'4º Saneamento'!$O224&lt;&gt;'3º Saneamento'!$O224,'4º Saneamento'!$P224&lt;&gt;'3º Saneamento'!$P224)),'4º Saneamento'!C224," ")</f>
        <v xml:space="preserve"> </v>
      </c>
      <c r="D224" s="5" t="str">
        <f>IF(AND('4º Saneamento'!$O224&gt;30%,'4º Saneamento'!D224&gt;='4º Saneamento'!$P224,'4º Saneamento'!D224&lt;='4º Saneamento'!$Q224,COUNT('4º Saneamento'!$C224:$L224)&gt;3,OR('4º Saneamento'!$N224&lt;&gt;'3º Saneamento'!$N224,'4º Saneamento'!$O224&lt;&gt;'3º Saneamento'!$O224,'4º Saneamento'!$P224&lt;&gt;'3º Saneamento'!$P224)),'4º Saneamento'!D224," ")</f>
        <v xml:space="preserve"> </v>
      </c>
      <c r="E224" s="5" t="str">
        <f>IF(AND('4º Saneamento'!$O224&gt;30%,'4º Saneamento'!E224&gt;='4º Saneamento'!$P224,'4º Saneamento'!E224&lt;='4º Saneamento'!$Q224,COUNT('4º Saneamento'!$C224:$L224)&gt;3,OR('4º Saneamento'!$N224&lt;&gt;'3º Saneamento'!$N224,'4º Saneamento'!$O224&lt;&gt;'3º Saneamento'!$O224,'4º Saneamento'!$P224&lt;&gt;'3º Saneamento'!$P224)),'4º Saneamento'!E224," ")</f>
        <v xml:space="preserve"> </v>
      </c>
      <c r="F224" s="5" t="str">
        <f>IF(AND('4º Saneamento'!$O224&gt;30%,'4º Saneamento'!F224&gt;='4º Saneamento'!$P224,'4º Saneamento'!F224&lt;='4º Saneamento'!$Q224,COUNT('4º Saneamento'!$C224:$L224)&gt;3,OR('4º Saneamento'!$N224&lt;&gt;'3º Saneamento'!$N224,'4º Saneamento'!$O224&lt;&gt;'3º Saneamento'!$O224,'4º Saneamento'!$P224&lt;&gt;'3º Saneamento'!$P224)),'4º Saneamento'!F224," ")</f>
        <v xml:space="preserve"> </v>
      </c>
      <c r="G224" s="5" t="str">
        <f>IF(AND('4º Saneamento'!$O224&gt;30%,'4º Saneamento'!G224&gt;='4º Saneamento'!$P224,'4º Saneamento'!G224&lt;='4º Saneamento'!$Q224,COUNT('4º Saneamento'!$C224:$L224)&gt;3,OR('4º Saneamento'!$N224&lt;&gt;'3º Saneamento'!$N224,'4º Saneamento'!$O224&lt;&gt;'3º Saneamento'!$O224,'4º Saneamento'!$P224&lt;&gt;'3º Saneamento'!$P224)),'4º Saneamento'!G224," ")</f>
        <v xml:space="preserve"> </v>
      </c>
      <c r="H224" s="5" t="str">
        <f>IF(AND('4º Saneamento'!$O224&gt;30%,'4º Saneamento'!H224&gt;='4º Saneamento'!$P224,'4º Saneamento'!H224&lt;='4º Saneamento'!$Q224,COUNT('4º Saneamento'!$C224:$L224)&gt;3,OR('4º Saneamento'!$N224&lt;&gt;'3º Saneamento'!$N224,'4º Saneamento'!$O224&lt;&gt;'3º Saneamento'!$O224,'4º Saneamento'!$P224&lt;&gt;'3º Saneamento'!$P224)),'4º Saneamento'!H224," ")</f>
        <v xml:space="preserve"> </v>
      </c>
      <c r="I224" s="5" t="str">
        <f>IF(AND('4º Saneamento'!$O224&gt;30%,'4º Saneamento'!I224&gt;='4º Saneamento'!$P224,'4º Saneamento'!I224&lt;='4º Saneamento'!$Q224,COUNT('4º Saneamento'!$C224:$L224)&gt;3,OR('4º Saneamento'!$N224&lt;&gt;'3º Saneamento'!$N224,'4º Saneamento'!$O224&lt;&gt;'3º Saneamento'!$O224,'4º Saneamento'!$P224&lt;&gt;'3º Saneamento'!$P224)),'4º Saneamento'!I224," ")</f>
        <v xml:space="preserve"> </v>
      </c>
      <c r="J224" s="5" t="str">
        <f>IF(AND('4º Saneamento'!$O224&gt;30%,'4º Saneamento'!J224&gt;='4º Saneamento'!$P224,'4º Saneamento'!J224&lt;='4º Saneamento'!$Q224,COUNT('4º Saneamento'!$C224:$L224)&gt;3,OR('4º Saneamento'!$N224&lt;&gt;'3º Saneamento'!$N224,'4º Saneamento'!$O224&lt;&gt;'3º Saneamento'!$O224,'4º Saneamento'!$P224&lt;&gt;'3º Saneamento'!$P224)),'4º Saneamento'!J224," ")</f>
        <v xml:space="preserve"> </v>
      </c>
      <c r="K224" s="5" t="str">
        <f>IF(AND('4º Saneamento'!$O224&gt;30%,'4º Saneamento'!K224&gt;='4º Saneamento'!$P224,'4º Saneamento'!K224&lt;='4º Saneamento'!$Q224,COUNT('4º Saneamento'!$C224:$L224)&gt;3,OR('4º Saneamento'!$N224&lt;&gt;'3º Saneamento'!$N224,'4º Saneamento'!$O224&lt;&gt;'3º Saneamento'!$O224,'4º Saneamento'!$P224&lt;&gt;'3º Saneamento'!$P224)),'4º Saneamento'!K224," ")</f>
        <v xml:space="preserve"> </v>
      </c>
      <c r="L224" s="5" t="str">
        <f>IF(AND('4º Saneamento'!$O224&gt;30%,'4º Saneamento'!L224&gt;='4º Saneamento'!$P224,'4º Saneamento'!L224&lt;='4º Saneamento'!$Q224,COUNT('4º Saneamento'!$C224:$L224)&gt;3,OR('4º Saneamento'!$N224&lt;&gt;'3º Saneamento'!$N224,'4º Saneamento'!$O224&lt;&gt;'3º Saneamento'!$O224,'4º Saneamento'!$P224&lt;&gt;'3º Saneamento'!$P224)),'4º Saneamento'!L224," ")</f>
        <v xml:space="preserve"> </v>
      </c>
      <c r="M224" s="44" t="str">
        <f t="shared" si="20"/>
        <v/>
      </c>
      <c r="N224" s="7" t="str">
        <f t="shared" si="21"/>
        <v/>
      </c>
      <c r="O224" s="8" t="str">
        <f t="shared" si="22"/>
        <v/>
      </c>
      <c r="P224" s="6" t="str">
        <f t="shared" si="23"/>
        <v/>
      </c>
      <c r="Q224" s="5" t="str">
        <f t="shared" si="24"/>
        <v/>
      </c>
    </row>
    <row r="225" spans="1:17" ht="12.75" customHeight="1" x14ac:dyDescent="0.25">
      <c r="A225" s="3" t="str">
        <f>IF('Série original'!$A225&lt;&gt;"",'Série original'!$A225,"")</f>
        <v/>
      </c>
      <c r="B225" s="4" t="str">
        <f>IF('Série original'!$B225&lt;&gt;"",'Série original'!$B225,"")</f>
        <v/>
      </c>
      <c r="C225" s="5" t="str">
        <f>IF(AND('4º Saneamento'!$O225&gt;30%,'4º Saneamento'!C225&gt;='4º Saneamento'!$P225,'4º Saneamento'!C225&lt;='4º Saneamento'!$Q225,COUNT('4º Saneamento'!$C225:$L225)&gt;3,OR('4º Saneamento'!$N225&lt;&gt;'3º Saneamento'!$N225,'4º Saneamento'!$O225&lt;&gt;'3º Saneamento'!$O225,'4º Saneamento'!$P225&lt;&gt;'3º Saneamento'!$P225)),'4º Saneamento'!C225," ")</f>
        <v xml:space="preserve"> </v>
      </c>
      <c r="D225" s="5" t="str">
        <f>IF(AND('4º Saneamento'!$O225&gt;30%,'4º Saneamento'!D225&gt;='4º Saneamento'!$P225,'4º Saneamento'!D225&lt;='4º Saneamento'!$Q225,COUNT('4º Saneamento'!$C225:$L225)&gt;3,OR('4º Saneamento'!$N225&lt;&gt;'3º Saneamento'!$N225,'4º Saneamento'!$O225&lt;&gt;'3º Saneamento'!$O225,'4º Saneamento'!$P225&lt;&gt;'3º Saneamento'!$P225)),'4º Saneamento'!D225," ")</f>
        <v xml:space="preserve"> </v>
      </c>
      <c r="E225" s="5" t="str">
        <f>IF(AND('4º Saneamento'!$O225&gt;30%,'4º Saneamento'!E225&gt;='4º Saneamento'!$P225,'4º Saneamento'!E225&lt;='4º Saneamento'!$Q225,COUNT('4º Saneamento'!$C225:$L225)&gt;3,OR('4º Saneamento'!$N225&lt;&gt;'3º Saneamento'!$N225,'4º Saneamento'!$O225&lt;&gt;'3º Saneamento'!$O225,'4º Saneamento'!$P225&lt;&gt;'3º Saneamento'!$P225)),'4º Saneamento'!E225," ")</f>
        <v xml:space="preserve"> </v>
      </c>
      <c r="F225" s="5" t="str">
        <f>IF(AND('4º Saneamento'!$O225&gt;30%,'4º Saneamento'!F225&gt;='4º Saneamento'!$P225,'4º Saneamento'!F225&lt;='4º Saneamento'!$Q225,COUNT('4º Saneamento'!$C225:$L225)&gt;3,OR('4º Saneamento'!$N225&lt;&gt;'3º Saneamento'!$N225,'4º Saneamento'!$O225&lt;&gt;'3º Saneamento'!$O225,'4º Saneamento'!$P225&lt;&gt;'3º Saneamento'!$P225)),'4º Saneamento'!F225," ")</f>
        <v xml:space="preserve"> </v>
      </c>
      <c r="G225" s="5" t="str">
        <f>IF(AND('4º Saneamento'!$O225&gt;30%,'4º Saneamento'!G225&gt;='4º Saneamento'!$P225,'4º Saneamento'!G225&lt;='4º Saneamento'!$Q225,COUNT('4º Saneamento'!$C225:$L225)&gt;3,OR('4º Saneamento'!$N225&lt;&gt;'3º Saneamento'!$N225,'4º Saneamento'!$O225&lt;&gt;'3º Saneamento'!$O225,'4º Saneamento'!$P225&lt;&gt;'3º Saneamento'!$P225)),'4º Saneamento'!G225," ")</f>
        <v xml:space="preserve"> </v>
      </c>
      <c r="H225" s="5" t="str">
        <f>IF(AND('4º Saneamento'!$O225&gt;30%,'4º Saneamento'!H225&gt;='4º Saneamento'!$P225,'4º Saneamento'!H225&lt;='4º Saneamento'!$Q225,COUNT('4º Saneamento'!$C225:$L225)&gt;3,OR('4º Saneamento'!$N225&lt;&gt;'3º Saneamento'!$N225,'4º Saneamento'!$O225&lt;&gt;'3º Saneamento'!$O225,'4º Saneamento'!$P225&lt;&gt;'3º Saneamento'!$P225)),'4º Saneamento'!H225," ")</f>
        <v xml:space="preserve"> </v>
      </c>
      <c r="I225" s="5" t="str">
        <f>IF(AND('4º Saneamento'!$O225&gt;30%,'4º Saneamento'!I225&gt;='4º Saneamento'!$P225,'4º Saneamento'!I225&lt;='4º Saneamento'!$Q225,COUNT('4º Saneamento'!$C225:$L225)&gt;3,OR('4º Saneamento'!$N225&lt;&gt;'3º Saneamento'!$N225,'4º Saneamento'!$O225&lt;&gt;'3º Saneamento'!$O225,'4º Saneamento'!$P225&lt;&gt;'3º Saneamento'!$P225)),'4º Saneamento'!I225," ")</f>
        <v xml:space="preserve"> </v>
      </c>
      <c r="J225" s="5" t="str">
        <f>IF(AND('4º Saneamento'!$O225&gt;30%,'4º Saneamento'!J225&gt;='4º Saneamento'!$P225,'4º Saneamento'!J225&lt;='4º Saneamento'!$Q225,COUNT('4º Saneamento'!$C225:$L225)&gt;3,OR('4º Saneamento'!$N225&lt;&gt;'3º Saneamento'!$N225,'4º Saneamento'!$O225&lt;&gt;'3º Saneamento'!$O225,'4º Saneamento'!$P225&lt;&gt;'3º Saneamento'!$P225)),'4º Saneamento'!J225," ")</f>
        <v xml:space="preserve"> </v>
      </c>
      <c r="K225" s="5" t="str">
        <f>IF(AND('4º Saneamento'!$O225&gt;30%,'4º Saneamento'!K225&gt;='4º Saneamento'!$P225,'4º Saneamento'!K225&lt;='4º Saneamento'!$Q225,COUNT('4º Saneamento'!$C225:$L225)&gt;3,OR('4º Saneamento'!$N225&lt;&gt;'3º Saneamento'!$N225,'4º Saneamento'!$O225&lt;&gt;'3º Saneamento'!$O225,'4º Saneamento'!$P225&lt;&gt;'3º Saneamento'!$P225)),'4º Saneamento'!K225," ")</f>
        <v xml:space="preserve"> </v>
      </c>
      <c r="L225" s="5" t="str">
        <f>IF(AND('4º Saneamento'!$O225&gt;30%,'4º Saneamento'!L225&gt;='4º Saneamento'!$P225,'4º Saneamento'!L225&lt;='4º Saneamento'!$Q225,COUNT('4º Saneamento'!$C225:$L225)&gt;3,OR('4º Saneamento'!$N225&lt;&gt;'3º Saneamento'!$N225,'4º Saneamento'!$O225&lt;&gt;'3º Saneamento'!$O225,'4º Saneamento'!$P225&lt;&gt;'3º Saneamento'!$P225)),'4º Saneamento'!L225," ")</f>
        <v xml:space="preserve"> </v>
      </c>
      <c r="M225" s="44" t="str">
        <f t="shared" si="20"/>
        <v/>
      </c>
      <c r="N225" s="7" t="str">
        <f t="shared" si="21"/>
        <v/>
      </c>
      <c r="O225" s="8" t="str">
        <f t="shared" si="22"/>
        <v/>
      </c>
      <c r="P225" s="6" t="str">
        <f t="shared" si="23"/>
        <v/>
      </c>
      <c r="Q225" s="5" t="str">
        <f t="shared" si="24"/>
        <v/>
      </c>
    </row>
    <row r="226" spans="1:17" ht="12.75" customHeight="1" x14ac:dyDescent="0.25">
      <c r="A226" s="3" t="str">
        <f>IF('Série original'!$A226&lt;&gt;"",'Série original'!$A226,"")</f>
        <v/>
      </c>
      <c r="B226" s="4" t="str">
        <f>IF('Série original'!$B226&lt;&gt;"",'Série original'!$B226,"")</f>
        <v/>
      </c>
      <c r="C226" s="5" t="str">
        <f>IF(AND('4º Saneamento'!$O226&gt;30%,'4º Saneamento'!C226&gt;='4º Saneamento'!$P226,'4º Saneamento'!C226&lt;='4º Saneamento'!$Q226,COUNT('4º Saneamento'!$C226:$L226)&gt;3,OR('4º Saneamento'!$N226&lt;&gt;'3º Saneamento'!$N226,'4º Saneamento'!$O226&lt;&gt;'3º Saneamento'!$O226,'4º Saneamento'!$P226&lt;&gt;'3º Saneamento'!$P226)),'4º Saneamento'!C226," ")</f>
        <v xml:space="preserve"> </v>
      </c>
      <c r="D226" s="5" t="str">
        <f>IF(AND('4º Saneamento'!$O226&gt;30%,'4º Saneamento'!D226&gt;='4º Saneamento'!$P226,'4º Saneamento'!D226&lt;='4º Saneamento'!$Q226,COUNT('4º Saneamento'!$C226:$L226)&gt;3,OR('4º Saneamento'!$N226&lt;&gt;'3º Saneamento'!$N226,'4º Saneamento'!$O226&lt;&gt;'3º Saneamento'!$O226,'4º Saneamento'!$P226&lt;&gt;'3º Saneamento'!$P226)),'4º Saneamento'!D226," ")</f>
        <v xml:space="preserve"> </v>
      </c>
      <c r="E226" s="5" t="str">
        <f>IF(AND('4º Saneamento'!$O226&gt;30%,'4º Saneamento'!E226&gt;='4º Saneamento'!$P226,'4º Saneamento'!E226&lt;='4º Saneamento'!$Q226,COUNT('4º Saneamento'!$C226:$L226)&gt;3,OR('4º Saneamento'!$N226&lt;&gt;'3º Saneamento'!$N226,'4º Saneamento'!$O226&lt;&gt;'3º Saneamento'!$O226,'4º Saneamento'!$P226&lt;&gt;'3º Saneamento'!$P226)),'4º Saneamento'!E226," ")</f>
        <v xml:space="preserve"> </v>
      </c>
      <c r="F226" s="5" t="str">
        <f>IF(AND('4º Saneamento'!$O226&gt;30%,'4º Saneamento'!F226&gt;='4º Saneamento'!$P226,'4º Saneamento'!F226&lt;='4º Saneamento'!$Q226,COUNT('4º Saneamento'!$C226:$L226)&gt;3,OR('4º Saneamento'!$N226&lt;&gt;'3º Saneamento'!$N226,'4º Saneamento'!$O226&lt;&gt;'3º Saneamento'!$O226,'4º Saneamento'!$P226&lt;&gt;'3º Saneamento'!$P226)),'4º Saneamento'!F226," ")</f>
        <v xml:space="preserve"> </v>
      </c>
      <c r="G226" s="5" t="str">
        <f>IF(AND('4º Saneamento'!$O226&gt;30%,'4º Saneamento'!G226&gt;='4º Saneamento'!$P226,'4º Saneamento'!G226&lt;='4º Saneamento'!$Q226,COUNT('4º Saneamento'!$C226:$L226)&gt;3,OR('4º Saneamento'!$N226&lt;&gt;'3º Saneamento'!$N226,'4º Saneamento'!$O226&lt;&gt;'3º Saneamento'!$O226,'4º Saneamento'!$P226&lt;&gt;'3º Saneamento'!$P226)),'4º Saneamento'!G226," ")</f>
        <v xml:space="preserve"> </v>
      </c>
      <c r="H226" s="5" t="str">
        <f>IF(AND('4º Saneamento'!$O226&gt;30%,'4º Saneamento'!H226&gt;='4º Saneamento'!$P226,'4º Saneamento'!H226&lt;='4º Saneamento'!$Q226,COUNT('4º Saneamento'!$C226:$L226)&gt;3,OR('4º Saneamento'!$N226&lt;&gt;'3º Saneamento'!$N226,'4º Saneamento'!$O226&lt;&gt;'3º Saneamento'!$O226,'4º Saneamento'!$P226&lt;&gt;'3º Saneamento'!$P226)),'4º Saneamento'!H226," ")</f>
        <v xml:space="preserve"> </v>
      </c>
      <c r="I226" s="5" t="str">
        <f>IF(AND('4º Saneamento'!$O226&gt;30%,'4º Saneamento'!I226&gt;='4º Saneamento'!$P226,'4º Saneamento'!I226&lt;='4º Saneamento'!$Q226,COUNT('4º Saneamento'!$C226:$L226)&gt;3,OR('4º Saneamento'!$N226&lt;&gt;'3º Saneamento'!$N226,'4º Saneamento'!$O226&lt;&gt;'3º Saneamento'!$O226,'4º Saneamento'!$P226&lt;&gt;'3º Saneamento'!$P226)),'4º Saneamento'!I226," ")</f>
        <v xml:space="preserve"> </v>
      </c>
      <c r="J226" s="5" t="str">
        <f>IF(AND('4º Saneamento'!$O226&gt;30%,'4º Saneamento'!J226&gt;='4º Saneamento'!$P226,'4º Saneamento'!J226&lt;='4º Saneamento'!$Q226,COUNT('4º Saneamento'!$C226:$L226)&gt;3,OR('4º Saneamento'!$N226&lt;&gt;'3º Saneamento'!$N226,'4º Saneamento'!$O226&lt;&gt;'3º Saneamento'!$O226,'4º Saneamento'!$P226&lt;&gt;'3º Saneamento'!$P226)),'4º Saneamento'!J226," ")</f>
        <v xml:space="preserve"> </v>
      </c>
      <c r="K226" s="5" t="str">
        <f>IF(AND('4º Saneamento'!$O226&gt;30%,'4º Saneamento'!K226&gt;='4º Saneamento'!$P226,'4º Saneamento'!K226&lt;='4º Saneamento'!$Q226,COUNT('4º Saneamento'!$C226:$L226)&gt;3,OR('4º Saneamento'!$N226&lt;&gt;'3º Saneamento'!$N226,'4º Saneamento'!$O226&lt;&gt;'3º Saneamento'!$O226,'4º Saneamento'!$P226&lt;&gt;'3º Saneamento'!$P226)),'4º Saneamento'!K226," ")</f>
        <v xml:space="preserve"> </v>
      </c>
      <c r="L226" s="5" t="str">
        <f>IF(AND('4º Saneamento'!$O226&gt;30%,'4º Saneamento'!L226&gt;='4º Saneamento'!$P226,'4º Saneamento'!L226&lt;='4º Saneamento'!$Q226,COUNT('4º Saneamento'!$C226:$L226)&gt;3,OR('4º Saneamento'!$N226&lt;&gt;'3º Saneamento'!$N226,'4º Saneamento'!$O226&lt;&gt;'3º Saneamento'!$O226,'4º Saneamento'!$P226&lt;&gt;'3º Saneamento'!$P226)),'4º Saneamento'!L226," ")</f>
        <v xml:space="preserve"> </v>
      </c>
      <c r="M226" s="44" t="str">
        <f t="shared" si="20"/>
        <v/>
      </c>
      <c r="N226" s="7" t="str">
        <f t="shared" si="21"/>
        <v/>
      </c>
      <c r="O226" s="8" t="str">
        <f t="shared" si="22"/>
        <v/>
      </c>
      <c r="P226" s="6" t="str">
        <f t="shared" si="23"/>
        <v/>
      </c>
      <c r="Q226" s="5" t="str">
        <f t="shared" si="24"/>
        <v/>
      </c>
    </row>
    <row r="227" spans="1:17" ht="12.75" customHeight="1" x14ac:dyDescent="0.25">
      <c r="A227" s="3" t="str">
        <f>IF('Série original'!$A227&lt;&gt;"",'Série original'!$A227,"")</f>
        <v/>
      </c>
      <c r="B227" s="4" t="str">
        <f>IF('Série original'!$B227&lt;&gt;"",'Série original'!$B227,"")</f>
        <v/>
      </c>
      <c r="C227" s="5" t="str">
        <f>IF(AND('4º Saneamento'!$O227&gt;30%,'4º Saneamento'!C227&gt;='4º Saneamento'!$P227,'4º Saneamento'!C227&lt;='4º Saneamento'!$Q227,COUNT('4º Saneamento'!$C227:$L227)&gt;3,OR('4º Saneamento'!$N227&lt;&gt;'3º Saneamento'!$N227,'4º Saneamento'!$O227&lt;&gt;'3º Saneamento'!$O227,'4º Saneamento'!$P227&lt;&gt;'3º Saneamento'!$P227)),'4º Saneamento'!C227," ")</f>
        <v xml:space="preserve"> </v>
      </c>
      <c r="D227" s="5" t="str">
        <f>IF(AND('4º Saneamento'!$O227&gt;30%,'4º Saneamento'!D227&gt;='4º Saneamento'!$P227,'4º Saneamento'!D227&lt;='4º Saneamento'!$Q227,COUNT('4º Saneamento'!$C227:$L227)&gt;3,OR('4º Saneamento'!$N227&lt;&gt;'3º Saneamento'!$N227,'4º Saneamento'!$O227&lt;&gt;'3º Saneamento'!$O227,'4º Saneamento'!$P227&lt;&gt;'3º Saneamento'!$P227)),'4º Saneamento'!D227," ")</f>
        <v xml:space="preserve"> </v>
      </c>
      <c r="E227" s="5" t="str">
        <f>IF(AND('4º Saneamento'!$O227&gt;30%,'4º Saneamento'!E227&gt;='4º Saneamento'!$P227,'4º Saneamento'!E227&lt;='4º Saneamento'!$Q227,COUNT('4º Saneamento'!$C227:$L227)&gt;3,OR('4º Saneamento'!$N227&lt;&gt;'3º Saneamento'!$N227,'4º Saneamento'!$O227&lt;&gt;'3º Saneamento'!$O227,'4º Saneamento'!$P227&lt;&gt;'3º Saneamento'!$P227)),'4º Saneamento'!E227," ")</f>
        <v xml:space="preserve"> </v>
      </c>
      <c r="F227" s="5" t="str">
        <f>IF(AND('4º Saneamento'!$O227&gt;30%,'4º Saneamento'!F227&gt;='4º Saneamento'!$P227,'4º Saneamento'!F227&lt;='4º Saneamento'!$Q227,COUNT('4º Saneamento'!$C227:$L227)&gt;3,OR('4º Saneamento'!$N227&lt;&gt;'3º Saneamento'!$N227,'4º Saneamento'!$O227&lt;&gt;'3º Saneamento'!$O227,'4º Saneamento'!$P227&lt;&gt;'3º Saneamento'!$P227)),'4º Saneamento'!F227," ")</f>
        <v xml:space="preserve"> </v>
      </c>
      <c r="G227" s="5" t="str">
        <f>IF(AND('4º Saneamento'!$O227&gt;30%,'4º Saneamento'!G227&gt;='4º Saneamento'!$P227,'4º Saneamento'!G227&lt;='4º Saneamento'!$Q227,COUNT('4º Saneamento'!$C227:$L227)&gt;3,OR('4º Saneamento'!$N227&lt;&gt;'3º Saneamento'!$N227,'4º Saneamento'!$O227&lt;&gt;'3º Saneamento'!$O227,'4º Saneamento'!$P227&lt;&gt;'3º Saneamento'!$P227)),'4º Saneamento'!G227," ")</f>
        <v xml:space="preserve"> </v>
      </c>
      <c r="H227" s="5" t="str">
        <f>IF(AND('4º Saneamento'!$O227&gt;30%,'4º Saneamento'!H227&gt;='4º Saneamento'!$P227,'4º Saneamento'!H227&lt;='4º Saneamento'!$Q227,COUNT('4º Saneamento'!$C227:$L227)&gt;3,OR('4º Saneamento'!$N227&lt;&gt;'3º Saneamento'!$N227,'4º Saneamento'!$O227&lt;&gt;'3º Saneamento'!$O227,'4º Saneamento'!$P227&lt;&gt;'3º Saneamento'!$P227)),'4º Saneamento'!H227," ")</f>
        <v xml:space="preserve"> </v>
      </c>
      <c r="I227" s="5" t="str">
        <f>IF(AND('4º Saneamento'!$O227&gt;30%,'4º Saneamento'!I227&gt;='4º Saneamento'!$P227,'4º Saneamento'!I227&lt;='4º Saneamento'!$Q227,COUNT('4º Saneamento'!$C227:$L227)&gt;3,OR('4º Saneamento'!$N227&lt;&gt;'3º Saneamento'!$N227,'4º Saneamento'!$O227&lt;&gt;'3º Saneamento'!$O227,'4º Saneamento'!$P227&lt;&gt;'3º Saneamento'!$P227)),'4º Saneamento'!I227," ")</f>
        <v xml:space="preserve"> </v>
      </c>
      <c r="J227" s="5" t="str">
        <f>IF(AND('4º Saneamento'!$O227&gt;30%,'4º Saneamento'!J227&gt;='4º Saneamento'!$P227,'4º Saneamento'!J227&lt;='4º Saneamento'!$Q227,COUNT('4º Saneamento'!$C227:$L227)&gt;3,OR('4º Saneamento'!$N227&lt;&gt;'3º Saneamento'!$N227,'4º Saneamento'!$O227&lt;&gt;'3º Saneamento'!$O227,'4º Saneamento'!$P227&lt;&gt;'3º Saneamento'!$P227)),'4º Saneamento'!J227," ")</f>
        <v xml:space="preserve"> </v>
      </c>
      <c r="K227" s="5" t="str">
        <f>IF(AND('4º Saneamento'!$O227&gt;30%,'4º Saneamento'!K227&gt;='4º Saneamento'!$P227,'4º Saneamento'!K227&lt;='4º Saneamento'!$Q227,COUNT('4º Saneamento'!$C227:$L227)&gt;3,OR('4º Saneamento'!$N227&lt;&gt;'3º Saneamento'!$N227,'4º Saneamento'!$O227&lt;&gt;'3º Saneamento'!$O227,'4º Saneamento'!$P227&lt;&gt;'3º Saneamento'!$P227)),'4º Saneamento'!K227," ")</f>
        <v xml:space="preserve"> </v>
      </c>
      <c r="L227" s="5" t="str">
        <f>IF(AND('4º Saneamento'!$O227&gt;30%,'4º Saneamento'!L227&gt;='4º Saneamento'!$P227,'4º Saneamento'!L227&lt;='4º Saneamento'!$Q227,COUNT('4º Saneamento'!$C227:$L227)&gt;3,OR('4º Saneamento'!$N227&lt;&gt;'3º Saneamento'!$N227,'4º Saneamento'!$O227&lt;&gt;'3º Saneamento'!$O227,'4º Saneamento'!$P227&lt;&gt;'3º Saneamento'!$P227)),'4º Saneamento'!L227," ")</f>
        <v xml:space="preserve"> </v>
      </c>
      <c r="M227" s="44" t="str">
        <f t="shared" si="20"/>
        <v/>
      </c>
      <c r="N227" s="7" t="str">
        <f t="shared" si="21"/>
        <v/>
      </c>
      <c r="O227" s="8" t="str">
        <f t="shared" si="22"/>
        <v/>
      </c>
      <c r="P227" s="6" t="str">
        <f t="shared" si="23"/>
        <v/>
      </c>
      <c r="Q227" s="5" t="str">
        <f t="shared" si="24"/>
        <v/>
      </c>
    </row>
    <row r="228" spans="1:17" ht="12.75" customHeight="1" x14ac:dyDescent="0.25">
      <c r="A228" s="3" t="str">
        <f>IF('Série original'!$A228&lt;&gt;"",'Série original'!$A228,"")</f>
        <v/>
      </c>
      <c r="B228" s="4" t="str">
        <f>IF('Série original'!$B228&lt;&gt;"",'Série original'!$B228,"")</f>
        <v/>
      </c>
      <c r="C228" s="5" t="str">
        <f>IF(AND('4º Saneamento'!$O228&gt;30%,'4º Saneamento'!C228&gt;='4º Saneamento'!$P228,'4º Saneamento'!C228&lt;='4º Saneamento'!$Q228,COUNT('4º Saneamento'!$C228:$L228)&gt;3,OR('4º Saneamento'!$N228&lt;&gt;'3º Saneamento'!$N228,'4º Saneamento'!$O228&lt;&gt;'3º Saneamento'!$O228,'4º Saneamento'!$P228&lt;&gt;'3º Saneamento'!$P228)),'4º Saneamento'!C228," ")</f>
        <v xml:space="preserve"> </v>
      </c>
      <c r="D228" s="5" t="str">
        <f>IF(AND('4º Saneamento'!$O228&gt;30%,'4º Saneamento'!D228&gt;='4º Saneamento'!$P228,'4º Saneamento'!D228&lt;='4º Saneamento'!$Q228,COUNT('4º Saneamento'!$C228:$L228)&gt;3,OR('4º Saneamento'!$N228&lt;&gt;'3º Saneamento'!$N228,'4º Saneamento'!$O228&lt;&gt;'3º Saneamento'!$O228,'4º Saneamento'!$P228&lt;&gt;'3º Saneamento'!$P228)),'4º Saneamento'!D228," ")</f>
        <v xml:space="preserve"> </v>
      </c>
      <c r="E228" s="5" t="str">
        <f>IF(AND('4º Saneamento'!$O228&gt;30%,'4º Saneamento'!E228&gt;='4º Saneamento'!$P228,'4º Saneamento'!E228&lt;='4º Saneamento'!$Q228,COUNT('4º Saneamento'!$C228:$L228)&gt;3,OR('4º Saneamento'!$N228&lt;&gt;'3º Saneamento'!$N228,'4º Saneamento'!$O228&lt;&gt;'3º Saneamento'!$O228,'4º Saneamento'!$P228&lt;&gt;'3º Saneamento'!$P228)),'4º Saneamento'!E228," ")</f>
        <v xml:space="preserve"> </v>
      </c>
      <c r="F228" s="5" t="str">
        <f>IF(AND('4º Saneamento'!$O228&gt;30%,'4º Saneamento'!F228&gt;='4º Saneamento'!$P228,'4º Saneamento'!F228&lt;='4º Saneamento'!$Q228,COUNT('4º Saneamento'!$C228:$L228)&gt;3,OR('4º Saneamento'!$N228&lt;&gt;'3º Saneamento'!$N228,'4º Saneamento'!$O228&lt;&gt;'3º Saneamento'!$O228,'4º Saneamento'!$P228&lt;&gt;'3º Saneamento'!$P228)),'4º Saneamento'!F228," ")</f>
        <v xml:space="preserve"> </v>
      </c>
      <c r="G228" s="5" t="str">
        <f>IF(AND('4º Saneamento'!$O228&gt;30%,'4º Saneamento'!G228&gt;='4º Saneamento'!$P228,'4º Saneamento'!G228&lt;='4º Saneamento'!$Q228,COUNT('4º Saneamento'!$C228:$L228)&gt;3,OR('4º Saneamento'!$N228&lt;&gt;'3º Saneamento'!$N228,'4º Saneamento'!$O228&lt;&gt;'3º Saneamento'!$O228,'4º Saneamento'!$P228&lt;&gt;'3º Saneamento'!$P228)),'4º Saneamento'!G228," ")</f>
        <v xml:space="preserve"> </v>
      </c>
      <c r="H228" s="5" t="str">
        <f>IF(AND('4º Saneamento'!$O228&gt;30%,'4º Saneamento'!H228&gt;='4º Saneamento'!$P228,'4º Saneamento'!H228&lt;='4º Saneamento'!$Q228,COUNT('4º Saneamento'!$C228:$L228)&gt;3,OR('4º Saneamento'!$N228&lt;&gt;'3º Saneamento'!$N228,'4º Saneamento'!$O228&lt;&gt;'3º Saneamento'!$O228,'4º Saneamento'!$P228&lt;&gt;'3º Saneamento'!$P228)),'4º Saneamento'!H228," ")</f>
        <v xml:space="preserve"> </v>
      </c>
      <c r="I228" s="5" t="str">
        <f>IF(AND('4º Saneamento'!$O228&gt;30%,'4º Saneamento'!I228&gt;='4º Saneamento'!$P228,'4º Saneamento'!I228&lt;='4º Saneamento'!$Q228,COUNT('4º Saneamento'!$C228:$L228)&gt;3,OR('4º Saneamento'!$N228&lt;&gt;'3º Saneamento'!$N228,'4º Saneamento'!$O228&lt;&gt;'3º Saneamento'!$O228,'4º Saneamento'!$P228&lt;&gt;'3º Saneamento'!$P228)),'4º Saneamento'!I228," ")</f>
        <v xml:space="preserve"> </v>
      </c>
      <c r="J228" s="5" t="str">
        <f>IF(AND('4º Saneamento'!$O228&gt;30%,'4º Saneamento'!J228&gt;='4º Saneamento'!$P228,'4º Saneamento'!J228&lt;='4º Saneamento'!$Q228,COUNT('4º Saneamento'!$C228:$L228)&gt;3,OR('4º Saneamento'!$N228&lt;&gt;'3º Saneamento'!$N228,'4º Saneamento'!$O228&lt;&gt;'3º Saneamento'!$O228,'4º Saneamento'!$P228&lt;&gt;'3º Saneamento'!$P228)),'4º Saneamento'!J228," ")</f>
        <v xml:space="preserve"> </v>
      </c>
      <c r="K228" s="5" t="str">
        <f>IF(AND('4º Saneamento'!$O228&gt;30%,'4º Saneamento'!K228&gt;='4º Saneamento'!$P228,'4º Saneamento'!K228&lt;='4º Saneamento'!$Q228,COUNT('4º Saneamento'!$C228:$L228)&gt;3,OR('4º Saneamento'!$N228&lt;&gt;'3º Saneamento'!$N228,'4º Saneamento'!$O228&lt;&gt;'3º Saneamento'!$O228,'4º Saneamento'!$P228&lt;&gt;'3º Saneamento'!$P228)),'4º Saneamento'!K228," ")</f>
        <v xml:space="preserve"> </v>
      </c>
      <c r="L228" s="5" t="str">
        <f>IF(AND('4º Saneamento'!$O228&gt;30%,'4º Saneamento'!L228&gt;='4º Saneamento'!$P228,'4º Saneamento'!L228&lt;='4º Saneamento'!$Q228,COUNT('4º Saneamento'!$C228:$L228)&gt;3,OR('4º Saneamento'!$N228&lt;&gt;'3º Saneamento'!$N228,'4º Saneamento'!$O228&lt;&gt;'3º Saneamento'!$O228,'4º Saneamento'!$P228&lt;&gt;'3º Saneamento'!$P228)),'4º Saneamento'!L228," ")</f>
        <v xml:space="preserve"> </v>
      </c>
      <c r="M228" s="44" t="str">
        <f t="shared" si="20"/>
        <v/>
      </c>
      <c r="N228" s="7" t="str">
        <f t="shared" si="21"/>
        <v/>
      </c>
      <c r="O228" s="8" t="str">
        <f t="shared" si="22"/>
        <v/>
      </c>
      <c r="P228" s="6" t="str">
        <f t="shared" si="23"/>
        <v/>
      </c>
      <c r="Q228" s="5" t="str">
        <f t="shared" si="24"/>
        <v/>
      </c>
    </row>
    <row r="229" spans="1:17" ht="12.75" customHeight="1" x14ac:dyDescent="0.25">
      <c r="A229" s="3" t="str">
        <f>IF('Série original'!$A229&lt;&gt;"",'Série original'!$A229,"")</f>
        <v/>
      </c>
      <c r="B229" s="4" t="str">
        <f>IF('Série original'!$B229&lt;&gt;"",'Série original'!$B229,"")</f>
        <v/>
      </c>
      <c r="C229" s="5" t="str">
        <f>IF(AND('4º Saneamento'!$O229&gt;30%,'4º Saneamento'!C229&gt;='4º Saneamento'!$P229,'4º Saneamento'!C229&lt;='4º Saneamento'!$Q229,COUNT('4º Saneamento'!$C229:$L229)&gt;3,OR('4º Saneamento'!$N229&lt;&gt;'3º Saneamento'!$N229,'4º Saneamento'!$O229&lt;&gt;'3º Saneamento'!$O229,'4º Saneamento'!$P229&lt;&gt;'3º Saneamento'!$P229)),'4º Saneamento'!C229," ")</f>
        <v xml:space="preserve"> </v>
      </c>
      <c r="D229" s="5" t="str">
        <f>IF(AND('4º Saneamento'!$O229&gt;30%,'4º Saneamento'!D229&gt;='4º Saneamento'!$P229,'4º Saneamento'!D229&lt;='4º Saneamento'!$Q229,COUNT('4º Saneamento'!$C229:$L229)&gt;3,OR('4º Saneamento'!$N229&lt;&gt;'3º Saneamento'!$N229,'4º Saneamento'!$O229&lt;&gt;'3º Saneamento'!$O229,'4º Saneamento'!$P229&lt;&gt;'3º Saneamento'!$P229)),'4º Saneamento'!D229," ")</f>
        <v xml:space="preserve"> </v>
      </c>
      <c r="E229" s="5" t="str">
        <f>IF(AND('4º Saneamento'!$O229&gt;30%,'4º Saneamento'!E229&gt;='4º Saneamento'!$P229,'4º Saneamento'!E229&lt;='4º Saneamento'!$Q229,COUNT('4º Saneamento'!$C229:$L229)&gt;3,OR('4º Saneamento'!$N229&lt;&gt;'3º Saneamento'!$N229,'4º Saneamento'!$O229&lt;&gt;'3º Saneamento'!$O229,'4º Saneamento'!$P229&lt;&gt;'3º Saneamento'!$P229)),'4º Saneamento'!E229," ")</f>
        <v xml:space="preserve"> </v>
      </c>
      <c r="F229" s="5" t="str">
        <f>IF(AND('4º Saneamento'!$O229&gt;30%,'4º Saneamento'!F229&gt;='4º Saneamento'!$P229,'4º Saneamento'!F229&lt;='4º Saneamento'!$Q229,COUNT('4º Saneamento'!$C229:$L229)&gt;3,OR('4º Saneamento'!$N229&lt;&gt;'3º Saneamento'!$N229,'4º Saneamento'!$O229&lt;&gt;'3º Saneamento'!$O229,'4º Saneamento'!$P229&lt;&gt;'3º Saneamento'!$P229)),'4º Saneamento'!F229," ")</f>
        <v xml:space="preserve"> </v>
      </c>
      <c r="G229" s="5" t="str">
        <f>IF(AND('4º Saneamento'!$O229&gt;30%,'4º Saneamento'!G229&gt;='4º Saneamento'!$P229,'4º Saneamento'!G229&lt;='4º Saneamento'!$Q229,COUNT('4º Saneamento'!$C229:$L229)&gt;3,OR('4º Saneamento'!$N229&lt;&gt;'3º Saneamento'!$N229,'4º Saneamento'!$O229&lt;&gt;'3º Saneamento'!$O229,'4º Saneamento'!$P229&lt;&gt;'3º Saneamento'!$P229)),'4º Saneamento'!G229," ")</f>
        <v xml:space="preserve"> </v>
      </c>
      <c r="H229" s="5" t="str">
        <f>IF(AND('4º Saneamento'!$O229&gt;30%,'4º Saneamento'!H229&gt;='4º Saneamento'!$P229,'4º Saneamento'!H229&lt;='4º Saneamento'!$Q229,COUNT('4º Saneamento'!$C229:$L229)&gt;3,OR('4º Saneamento'!$N229&lt;&gt;'3º Saneamento'!$N229,'4º Saneamento'!$O229&lt;&gt;'3º Saneamento'!$O229,'4º Saneamento'!$P229&lt;&gt;'3º Saneamento'!$P229)),'4º Saneamento'!H229," ")</f>
        <v xml:space="preserve"> </v>
      </c>
      <c r="I229" s="5" t="str">
        <f>IF(AND('4º Saneamento'!$O229&gt;30%,'4º Saneamento'!I229&gt;='4º Saneamento'!$P229,'4º Saneamento'!I229&lt;='4º Saneamento'!$Q229,COUNT('4º Saneamento'!$C229:$L229)&gt;3,OR('4º Saneamento'!$N229&lt;&gt;'3º Saneamento'!$N229,'4º Saneamento'!$O229&lt;&gt;'3º Saneamento'!$O229,'4º Saneamento'!$P229&lt;&gt;'3º Saneamento'!$P229)),'4º Saneamento'!I229," ")</f>
        <v xml:space="preserve"> </v>
      </c>
      <c r="J229" s="5" t="str">
        <f>IF(AND('4º Saneamento'!$O229&gt;30%,'4º Saneamento'!J229&gt;='4º Saneamento'!$P229,'4º Saneamento'!J229&lt;='4º Saneamento'!$Q229,COUNT('4º Saneamento'!$C229:$L229)&gt;3,OR('4º Saneamento'!$N229&lt;&gt;'3º Saneamento'!$N229,'4º Saneamento'!$O229&lt;&gt;'3º Saneamento'!$O229,'4º Saneamento'!$P229&lt;&gt;'3º Saneamento'!$P229)),'4º Saneamento'!J229," ")</f>
        <v xml:space="preserve"> </v>
      </c>
      <c r="K229" s="5" t="str">
        <f>IF(AND('4º Saneamento'!$O229&gt;30%,'4º Saneamento'!K229&gt;='4º Saneamento'!$P229,'4º Saneamento'!K229&lt;='4º Saneamento'!$Q229,COUNT('4º Saneamento'!$C229:$L229)&gt;3,OR('4º Saneamento'!$N229&lt;&gt;'3º Saneamento'!$N229,'4º Saneamento'!$O229&lt;&gt;'3º Saneamento'!$O229,'4º Saneamento'!$P229&lt;&gt;'3º Saneamento'!$P229)),'4º Saneamento'!K229," ")</f>
        <v xml:space="preserve"> </v>
      </c>
      <c r="L229" s="5" t="str">
        <f>IF(AND('4º Saneamento'!$O229&gt;30%,'4º Saneamento'!L229&gt;='4º Saneamento'!$P229,'4º Saneamento'!L229&lt;='4º Saneamento'!$Q229,COUNT('4º Saneamento'!$C229:$L229)&gt;3,OR('4º Saneamento'!$N229&lt;&gt;'3º Saneamento'!$N229,'4º Saneamento'!$O229&lt;&gt;'3º Saneamento'!$O229,'4º Saneamento'!$P229&lt;&gt;'3º Saneamento'!$P229)),'4º Saneamento'!L229," ")</f>
        <v xml:space="preserve"> </v>
      </c>
      <c r="M229" s="44" t="str">
        <f t="shared" si="20"/>
        <v/>
      </c>
      <c r="N229" s="7" t="str">
        <f t="shared" si="21"/>
        <v/>
      </c>
      <c r="O229" s="8" t="str">
        <f t="shared" si="22"/>
        <v/>
      </c>
      <c r="P229" s="6" t="str">
        <f t="shared" si="23"/>
        <v/>
      </c>
      <c r="Q229" s="5" t="str">
        <f t="shared" si="24"/>
        <v/>
      </c>
    </row>
    <row r="230" spans="1:17" ht="12.75" customHeight="1" x14ac:dyDescent="0.25">
      <c r="A230" s="3" t="str">
        <f>IF('Série original'!$A230&lt;&gt;"",'Série original'!$A230,"")</f>
        <v/>
      </c>
      <c r="B230" s="4" t="str">
        <f>IF('Série original'!$B230&lt;&gt;"",'Série original'!$B230,"")</f>
        <v/>
      </c>
      <c r="C230" s="5" t="str">
        <f>IF(AND('4º Saneamento'!$O230&gt;30%,'4º Saneamento'!C230&gt;='4º Saneamento'!$P230,'4º Saneamento'!C230&lt;='4º Saneamento'!$Q230,COUNT('4º Saneamento'!$C230:$L230)&gt;3,OR('4º Saneamento'!$N230&lt;&gt;'3º Saneamento'!$N230,'4º Saneamento'!$O230&lt;&gt;'3º Saneamento'!$O230,'4º Saneamento'!$P230&lt;&gt;'3º Saneamento'!$P230)),'4º Saneamento'!C230," ")</f>
        <v xml:space="preserve"> </v>
      </c>
      <c r="D230" s="5" t="str">
        <f>IF(AND('4º Saneamento'!$O230&gt;30%,'4º Saneamento'!D230&gt;='4º Saneamento'!$P230,'4º Saneamento'!D230&lt;='4º Saneamento'!$Q230,COUNT('4º Saneamento'!$C230:$L230)&gt;3,OR('4º Saneamento'!$N230&lt;&gt;'3º Saneamento'!$N230,'4º Saneamento'!$O230&lt;&gt;'3º Saneamento'!$O230,'4º Saneamento'!$P230&lt;&gt;'3º Saneamento'!$P230)),'4º Saneamento'!D230," ")</f>
        <v xml:space="preserve"> </v>
      </c>
      <c r="E230" s="5" t="str">
        <f>IF(AND('4º Saneamento'!$O230&gt;30%,'4º Saneamento'!E230&gt;='4º Saneamento'!$P230,'4º Saneamento'!E230&lt;='4º Saneamento'!$Q230,COUNT('4º Saneamento'!$C230:$L230)&gt;3,OR('4º Saneamento'!$N230&lt;&gt;'3º Saneamento'!$N230,'4º Saneamento'!$O230&lt;&gt;'3º Saneamento'!$O230,'4º Saneamento'!$P230&lt;&gt;'3º Saneamento'!$P230)),'4º Saneamento'!E230," ")</f>
        <v xml:space="preserve"> </v>
      </c>
      <c r="F230" s="5" t="str">
        <f>IF(AND('4º Saneamento'!$O230&gt;30%,'4º Saneamento'!F230&gt;='4º Saneamento'!$P230,'4º Saneamento'!F230&lt;='4º Saneamento'!$Q230,COUNT('4º Saneamento'!$C230:$L230)&gt;3,OR('4º Saneamento'!$N230&lt;&gt;'3º Saneamento'!$N230,'4º Saneamento'!$O230&lt;&gt;'3º Saneamento'!$O230,'4º Saneamento'!$P230&lt;&gt;'3º Saneamento'!$P230)),'4º Saneamento'!F230," ")</f>
        <v xml:space="preserve"> </v>
      </c>
      <c r="G230" s="5" t="str">
        <f>IF(AND('4º Saneamento'!$O230&gt;30%,'4º Saneamento'!G230&gt;='4º Saneamento'!$P230,'4º Saneamento'!G230&lt;='4º Saneamento'!$Q230,COUNT('4º Saneamento'!$C230:$L230)&gt;3,OR('4º Saneamento'!$N230&lt;&gt;'3º Saneamento'!$N230,'4º Saneamento'!$O230&lt;&gt;'3º Saneamento'!$O230,'4º Saneamento'!$P230&lt;&gt;'3º Saneamento'!$P230)),'4º Saneamento'!G230," ")</f>
        <v xml:space="preserve"> </v>
      </c>
      <c r="H230" s="5" t="str">
        <f>IF(AND('4º Saneamento'!$O230&gt;30%,'4º Saneamento'!H230&gt;='4º Saneamento'!$P230,'4º Saneamento'!H230&lt;='4º Saneamento'!$Q230,COUNT('4º Saneamento'!$C230:$L230)&gt;3,OR('4º Saneamento'!$N230&lt;&gt;'3º Saneamento'!$N230,'4º Saneamento'!$O230&lt;&gt;'3º Saneamento'!$O230,'4º Saneamento'!$P230&lt;&gt;'3º Saneamento'!$P230)),'4º Saneamento'!H230," ")</f>
        <v xml:space="preserve"> </v>
      </c>
      <c r="I230" s="5" t="str">
        <f>IF(AND('4º Saneamento'!$O230&gt;30%,'4º Saneamento'!I230&gt;='4º Saneamento'!$P230,'4º Saneamento'!I230&lt;='4º Saneamento'!$Q230,COUNT('4º Saneamento'!$C230:$L230)&gt;3,OR('4º Saneamento'!$N230&lt;&gt;'3º Saneamento'!$N230,'4º Saneamento'!$O230&lt;&gt;'3º Saneamento'!$O230,'4º Saneamento'!$P230&lt;&gt;'3º Saneamento'!$P230)),'4º Saneamento'!I230," ")</f>
        <v xml:space="preserve"> </v>
      </c>
      <c r="J230" s="5" t="str">
        <f>IF(AND('4º Saneamento'!$O230&gt;30%,'4º Saneamento'!J230&gt;='4º Saneamento'!$P230,'4º Saneamento'!J230&lt;='4º Saneamento'!$Q230,COUNT('4º Saneamento'!$C230:$L230)&gt;3,OR('4º Saneamento'!$N230&lt;&gt;'3º Saneamento'!$N230,'4º Saneamento'!$O230&lt;&gt;'3º Saneamento'!$O230,'4º Saneamento'!$P230&lt;&gt;'3º Saneamento'!$P230)),'4º Saneamento'!J230," ")</f>
        <v xml:space="preserve"> </v>
      </c>
      <c r="K230" s="5" t="str">
        <f>IF(AND('4º Saneamento'!$O230&gt;30%,'4º Saneamento'!K230&gt;='4º Saneamento'!$P230,'4º Saneamento'!K230&lt;='4º Saneamento'!$Q230,COUNT('4º Saneamento'!$C230:$L230)&gt;3,OR('4º Saneamento'!$N230&lt;&gt;'3º Saneamento'!$N230,'4º Saneamento'!$O230&lt;&gt;'3º Saneamento'!$O230,'4º Saneamento'!$P230&lt;&gt;'3º Saneamento'!$P230)),'4º Saneamento'!K230," ")</f>
        <v xml:space="preserve"> </v>
      </c>
      <c r="L230" s="5" t="str">
        <f>IF(AND('4º Saneamento'!$O230&gt;30%,'4º Saneamento'!L230&gt;='4º Saneamento'!$P230,'4º Saneamento'!L230&lt;='4º Saneamento'!$Q230,COUNT('4º Saneamento'!$C230:$L230)&gt;3,OR('4º Saneamento'!$N230&lt;&gt;'3º Saneamento'!$N230,'4º Saneamento'!$O230&lt;&gt;'3º Saneamento'!$O230,'4º Saneamento'!$P230&lt;&gt;'3º Saneamento'!$P230)),'4º Saneamento'!L230," ")</f>
        <v xml:space="preserve"> </v>
      </c>
      <c r="M230" s="44" t="str">
        <f t="shared" si="20"/>
        <v/>
      </c>
      <c r="N230" s="7" t="str">
        <f t="shared" si="21"/>
        <v/>
      </c>
      <c r="O230" s="8" t="str">
        <f t="shared" si="22"/>
        <v/>
      </c>
      <c r="P230" s="6" t="str">
        <f t="shared" si="23"/>
        <v/>
      </c>
      <c r="Q230" s="5" t="str">
        <f t="shared" si="24"/>
        <v/>
      </c>
    </row>
    <row r="231" spans="1:17" ht="12.75" customHeight="1" x14ac:dyDescent="0.25">
      <c r="A231" s="3" t="str">
        <f>IF('Série original'!$A231&lt;&gt;"",'Série original'!$A231,"")</f>
        <v/>
      </c>
      <c r="B231" s="4" t="str">
        <f>IF('Série original'!$B231&lt;&gt;"",'Série original'!$B231,"")</f>
        <v/>
      </c>
      <c r="C231" s="5" t="str">
        <f>IF(AND('4º Saneamento'!$O231&gt;30%,'4º Saneamento'!C231&gt;='4º Saneamento'!$P231,'4º Saneamento'!C231&lt;='4º Saneamento'!$Q231,COUNT('4º Saneamento'!$C231:$L231)&gt;3,OR('4º Saneamento'!$N231&lt;&gt;'3º Saneamento'!$N231,'4º Saneamento'!$O231&lt;&gt;'3º Saneamento'!$O231,'4º Saneamento'!$P231&lt;&gt;'3º Saneamento'!$P231)),'4º Saneamento'!C231," ")</f>
        <v xml:space="preserve"> </v>
      </c>
      <c r="D231" s="5" t="str">
        <f>IF(AND('4º Saneamento'!$O231&gt;30%,'4º Saneamento'!D231&gt;='4º Saneamento'!$P231,'4º Saneamento'!D231&lt;='4º Saneamento'!$Q231,COUNT('4º Saneamento'!$C231:$L231)&gt;3,OR('4º Saneamento'!$N231&lt;&gt;'3º Saneamento'!$N231,'4º Saneamento'!$O231&lt;&gt;'3º Saneamento'!$O231,'4º Saneamento'!$P231&lt;&gt;'3º Saneamento'!$P231)),'4º Saneamento'!D231," ")</f>
        <v xml:space="preserve"> </v>
      </c>
      <c r="E231" s="5" t="str">
        <f>IF(AND('4º Saneamento'!$O231&gt;30%,'4º Saneamento'!E231&gt;='4º Saneamento'!$P231,'4º Saneamento'!E231&lt;='4º Saneamento'!$Q231,COUNT('4º Saneamento'!$C231:$L231)&gt;3,OR('4º Saneamento'!$N231&lt;&gt;'3º Saneamento'!$N231,'4º Saneamento'!$O231&lt;&gt;'3º Saneamento'!$O231,'4º Saneamento'!$P231&lt;&gt;'3º Saneamento'!$P231)),'4º Saneamento'!E231," ")</f>
        <v xml:space="preserve"> </v>
      </c>
      <c r="F231" s="5" t="str">
        <f>IF(AND('4º Saneamento'!$O231&gt;30%,'4º Saneamento'!F231&gt;='4º Saneamento'!$P231,'4º Saneamento'!F231&lt;='4º Saneamento'!$Q231,COUNT('4º Saneamento'!$C231:$L231)&gt;3,OR('4º Saneamento'!$N231&lt;&gt;'3º Saneamento'!$N231,'4º Saneamento'!$O231&lt;&gt;'3º Saneamento'!$O231,'4º Saneamento'!$P231&lt;&gt;'3º Saneamento'!$P231)),'4º Saneamento'!F231," ")</f>
        <v xml:space="preserve"> </v>
      </c>
      <c r="G231" s="5" t="str">
        <f>IF(AND('4º Saneamento'!$O231&gt;30%,'4º Saneamento'!G231&gt;='4º Saneamento'!$P231,'4º Saneamento'!G231&lt;='4º Saneamento'!$Q231,COUNT('4º Saneamento'!$C231:$L231)&gt;3,OR('4º Saneamento'!$N231&lt;&gt;'3º Saneamento'!$N231,'4º Saneamento'!$O231&lt;&gt;'3º Saneamento'!$O231,'4º Saneamento'!$P231&lt;&gt;'3º Saneamento'!$P231)),'4º Saneamento'!G231," ")</f>
        <v xml:space="preserve"> </v>
      </c>
      <c r="H231" s="5" t="str">
        <f>IF(AND('4º Saneamento'!$O231&gt;30%,'4º Saneamento'!H231&gt;='4º Saneamento'!$P231,'4º Saneamento'!H231&lt;='4º Saneamento'!$Q231,COUNT('4º Saneamento'!$C231:$L231)&gt;3,OR('4º Saneamento'!$N231&lt;&gt;'3º Saneamento'!$N231,'4º Saneamento'!$O231&lt;&gt;'3º Saneamento'!$O231,'4º Saneamento'!$P231&lt;&gt;'3º Saneamento'!$P231)),'4º Saneamento'!H231," ")</f>
        <v xml:space="preserve"> </v>
      </c>
      <c r="I231" s="5" t="str">
        <f>IF(AND('4º Saneamento'!$O231&gt;30%,'4º Saneamento'!I231&gt;='4º Saneamento'!$P231,'4º Saneamento'!I231&lt;='4º Saneamento'!$Q231,COUNT('4º Saneamento'!$C231:$L231)&gt;3,OR('4º Saneamento'!$N231&lt;&gt;'3º Saneamento'!$N231,'4º Saneamento'!$O231&lt;&gt;'3º Saneamento'!$O231,'4º Saneamento'!$P231&lt;&gt;'3º Saneamento'!$P231)),'4º Saneamento'!I231," ")</f>
        <v xml:space="preserve"> </v>
      </c>
      <c r="J231" s="5" t="str">
        <f>IF(AND('4º Saneamento'!$O231&gt;30%,'4º Saneamento'!J231&gt;='4º Saneamento'!$P231,'4º Saneamento'!J231&lt;='4º Saneamento'!$Q231,COUNT('4º Saneamento'!$C231:$L231)&gt;3,OR('4º Saneamento'!$N231&lt;&gt;'3º Saneamento'!$N231,'4º Saneamento'!$O231&lt;&gt;'3º Saneamento'!$O231,'4º Saneamento'!$P231&lt;&gt;'3º Saneamento'!$P231)),'4º Saneamento'!J231," ")</f>
        <v xml:space="preserve"> </v>
      </c>
      <c r="K231" s="5" t="str">
        <f>IF(AND('4º Saneamento'!$O231&gt;30%,'4º Saneamento'!K231&gt;='4º Saneamento'!$P231,'4º Saneamento'!K231&lt;='4º Saneamento'!$Q231,COUNT('4º Saneamento'!$C231:$L231)&gt;3,OR('4º Saneamento'!$N231&lt;&gt;'3º Saneamento'!$N231,'4º Saneamento'!$O231&lt;&gt;'3º Saneamento'!$O231,'4º Saneamento'!$P231&lt;&gt;'3º Saneamento'!$P231)),'4º Saneamento'!K231," ")</f>
        <v xml:space="preserve"> </v>
      </c>
      <c r="L231" s="5" t="str">
        <f>IF(AND('4º Saneamento'!$O231&gt;30%,'4º Saneamento'!L231&gt;='4º Saneamento'!$P231,'4º Saneamento'!L231&lt;='4º Saneamento'!$Q231,COUNT('4º Saneamento'!$C231:$L231)&gt;3,OR('4º Saneamento'!$N231&lt;&gt;'3º Saneamento'!$N231,'4º Saneamento'!$O231&lt;&gt;'3º Saneamento'!$O231,'4º Saneamento'!$P231&lt;&gt;'3º Saneamento'!$P231)),'4º Saneamento'!L231," ")</f>
        <v xml:space="preserve"> </v>
      </c>
      <c r="M231" s="44" t="str">
        <f t="shared" si="20"/>
        <v/>
      </c>
      <c r="N231" s="7" t="str">
        <f t="shared" si="21"/>
        <v/>
      </c>
      <c r="O231" s="8" t="str">
        <f t="shared" si="22"/>
        <v/>
      </c>
      <c r="P231" s="6" t="str">
        <f t="shared" si="23"/>
        <v/>
      </c>
      <c r="Q231" s="5" t="str">
        <f t="shared" si="24"/>
        <v/>
      </c>
    </row>
    <row r="232" spans="1:17" ht="12.75" customHeight="1" x14ac:dyDescent="0.25">
      <c r="A232" s="3" t="str">
        <f>IF('Série original'!$A232&lt;&gt;"",'Série original'!$A232,"")</f>
        <v/>
      </c>
      <c r="B232" s="4" t="str">
        <f>IF('Série original'!$B232&lt;&gt;"",'Série original'!$B232,"")</f>
        <v/>
      </c>
      <c r="C232" s="5" t="str">
        <f>IF(AND('4º Saneamento'!$O232&gt;30%,'4º Saneamento'!C232&gt;='4º Saneamento'!$P232,'4º Saneamento'!C232&lt;='4º Saneamento'!$Q232,COUNT('4º Saneamento'!$C232:$L232)&gt;3,OR('4º Saneamento'!$N232&lt;&gt;'3º Saneamento'!$N232,'4º Saneamento'!$O232&lt;&gt;'3º Saneamento'!$O232,'4º Saneamento'!$P232&lt;&gt;'3º Saneamento'!$P232)),'4º Saneamento'!C232," ")</f>
        <v xml:space="preserve"> </v>
      </c>
      <c r="D232" s="5" t="str">
        <f>IF(AND('4º Saneamento'!$O232&gt;30%,'4º Saneamento'!D232&gt;='4º Saneamento'!$P232,'4º Saneamento'!D232&lt;='4º Saneamento'!$Q232,COUNT('4º Saneamento'!$C232:$L232)&gt;3,OR('4º Saneamento'!$N232&lt;&gt;'3º Saneamento'!$N232,'4º Saneamento'!$O232&lt;&gt;'3º Saneamento'!$O232,'4º Saneamento'!$P232&lt;&gt;'3º Saneamento'!$P232)),'4º Saneamento'!D232," ")</f>
        <v xml:space="preserve"> </v>
      </c>
      <c r="E232" s="5" t="str">
        <f>IF(AND('4º Saneamento'!$O232&gt;30%,'4º Saneamento'!E232&gt;='4º Saneamento'!$P232,'4º Saneamento'!E232&lt;='4º Saneamento'!$Q232,COUNT('4º Saneamento'!$C232:$L232)&gt;3,OR('4º Saneamento'!$N232&lt;&gt;'3º Saneamento'!$N232,'4º Saneamento'!$O232&lt;&gt;'3º Saneamento'!$O232,'4º Saneamento'!$P232&lt;&gt;'3º Saneamento'!$P232)),'4º Saneamento'!E232," ")</f>
        <v xml:space="preserve"> </v>
      </c>
      <c r="F232" s="5" t="str">
        <f>IF(AND('4º Saneamento'!$O232&gt;30%,'4º Saneamento'!F232&gt;='4º Saneamento'!$P232,'4º Saneamento'!F232&lt;='4º Saneamento'!$Q232,COUNT('4º Saneamento'!$C232:$L232)&gt;3,OR('4º Saneamento'!$N232&lt;&gt;'3º Saneamento'!$N232,'4º Saneamento'!$O232&lt;&gt;'3º Saneamento'!$O232,'4º Saneamento'!$P232&lt;&gt;'3º Saneamento'!$P232)),'4º Saneamento'!F232," ")</f>
        <v xml:space="preserve"> </v>
      </c>
      <c r="G232" s="5" t="str">
        <f>IF(AND('4º Saneamento'!$O232&gt;30%,'4º Saneamento'!G232&gt;='4º Saneamento'!$P232,'4º Saneamento'!G232&lt;='4º Saneamento'!$Q232,COUNT('4º Saneamento'!$C232:$L232)&gt;3,OR('4º Saneamento'!$N232&lt;&gt;'3º Saneamento'!$N232,'4º Saneamento'!$O232&lt;&gt;'3º Saneamento'!$O232,'4º Saneamento'!$P232&lt;&gt;'3º Saneamento'!$P232)),'4º Saneamento'!G232," ")</f>
        <v xml:space="preserve"> </v>
      </c>
      <c r="H232" s="5" t="str">
        <f>IF(AND('4º Saneamento'!$O232&gt;30%,'4º Saneamento'!H232&gt;='4º Saneamento'!$P232,'4º Saneamento'!H232&lt;='4º Saneamento'!$Q232,COUNT('4º Saneamento'!$C232:$L232)&gt;3,OR('4º Saneamento'!$N232&lt;&gt;'3º Saneamento'!$N232,'4º Saneamento'!$O232&lt;&gt;'3º Saneamento'!$O232,'4º Saneamento'!$P232&lt;&gt;'3º Saneamento'!$P232)),'4º Saneamento'!H232," ")</f>
        <v xml:space="preserve"> </v>
      </c>
      <c r="I232" s="5" t="str">
        <f>IF(AND('4º Saneamento'!$O232&gt;30%,'4º Saneamento'!I232&gt;='4º Saneamento'!$P232,'4º Saneamento'!I232&lt;='4º Saneamento'!$Q232,COUNT('4º Saneamento'!$C232:$L232)&gt;3,OR('4º Saneamento'!$N232&lt;&gt;'3º Saneamento'!$N232,'4º Saneamento'!$O232&lt;&gt;'3º Saneamento'!$O232,'4º Saneamento'!$P232&lt;&gt;'3º Saneamento'!$P232)),'4º Saneamento'!I232," ")</f>
        <v xml:space="preserve"> </v>
      </c>
      <c r="J232" s="5" t="str">
        <f>IF(AND('4º Saneamento'!$O232&gt;30%,'4º Saneamento'!J232&gt;='4º Saneamento'!$P232,'4º Saneamento'!J232&lt;='4º Saneamento'!$Q232,COUNT('4º Saneamento'!$C232:$L232)&gt;3,OR('4º Saneamento'!$N232&lt;&gt;'3º Saneamento'!$N232,'4º Saneamento'!$O232&lt;&gt;'3º Saneamento'!$O232,'4º Saneamento'!$P232&lt;&gt;'3º Saneamento'!$P232)),'4º Saneamento'!J232," ")</f>
        <v xml:space="preserve"> </v>
      </c>
      <c r="K232" s="5" t="str">
        <f>IF(AND('4º Saneamento'!$O232&gt;30%,'4º Saneamento'!K232&gt;='4º Saneamento'!$P232,'4º Saneamento'!K232&lt;='4º Saneamento'!$Q232,COUNT('4º Saneamento'!$C232:$L232)&gt;3,OR('4º Saneamento'!$N232&lt;&gt;'3º Saneamento'!$N232,'4º Saneamento'!$O232&lt;&gt;'3º Saneamento'!$O232,'4º Saneamento'!$P232&lt;&gt;'3º Saneamento'!$P232)),'4º Saneamento'!K232," ")</f>
        <v xml:space="preserve"> </v>
      </c>
      <c r="L232" s="5" t="str">
        <f>IF(AND('4º Saneamento'!$O232&gt;30%,'4º Saneamento'!L232&gt;='4º Saneamento'!$P232,'4º Saneamento'!L232&lt;='4º Saneamento'!$Q232,COUNT('4º Saneamento'!$C232:$L232)&gt;3,OR('4º Saneamento'!$N232&lt;&gt;'3º Saneamento'!$N232,'4º Saneamento'!$O232&lt;&gt;'3º Saneamento'!$O232,'4º Saneamento'!$P232&lt;&gt;'3º Saneamento'!$P232)),'4º Saneamento'!L232," ")</f>
        <v xml:space="preserve"> </v>
      </c>
      <c r="M232" s="44" t="str">
        <f t="shared" si="20"/>
        <v/>
      </c>
      <c r="N232" s="7" t="str">
        <f t="shared" si="21"/>
        <v/>
      </c>
      <c r="O232" s="8" t="str">
        <f t="shared" si="22"/>
        <v/>
      </c>
      <c r="P232" s="6" t="str">
        <f t="shared" si="23"/>
        <v/>
      </c>
      <c r="Q232" s="5" t="str">
        <f t="shared" si="24"/>
        <v/>
      </c>
    </row>
    <row r="233" spans="1:17" ht="12.75" customHeight="1" x14ac:dyDescent="0.25">
      <c r="A233" s="3" t="str">
        <f>IF('Série original'!$A233&lt;&gt;"",'Série original'!$A233,"")</f>
        <v/>
      </c>
      <c r="B233" s="4" t="str">
        <f>IF('Série original'!$B233&lt;&gt;"",'Série original'!$B233,"")</f>
        <v/>
      </c>
      <c r="C233" s="5" t="str">
        <f>IF(AND('4º Saneamento'!$O233&gt;30%,'4º Saneamento'!C233&gt;='4º Saneamento'!$P233,'4º Saneamento'!C233&lt;='4º Saneamento'!$Q233,COUNT('4º Saneamento'!$C233:$L233)&gt;3,OR('4º Saneamento'!$N233&lt;&gt;'3º Saneamento'!$N233,'4º Saneamento'!$O233&lt;&gt;'3º Saneamento'!$O233,'4º Saneamento'!$P233&lt;&gt;'3º Saneamento'!$P233)),'4º Saneamento'!C233," ")</f>
        <v xml:space="preserve"> </v>
      </c>
      <c r="D233" s="5" t="str">
        <f>IF(AND('4º Saneamento'!$O233&gt;30%,'4º Saneamento'!D233&gt;='4º Saneamento'!$P233,'4º Saneamento'!D233&lt;='4º Saneamento'!$Q233,COUNT('4º Saneamento'!$C233:$L233)&gt;3,OR('4º Saneamento'!$N233&lt;&gt;'3º Saneamento'!$N233,'4º Saneamento'!$O233&lt;&gt;'3º Saneamento'!$O233,'4º Saneamento'!$P233&lt;&gt;'3º Saneamento'!$P233)),'4º Saneamento'!D233," ")</f>
        <v xml:space="preserve"> </v>
      </c>
      <c r="E233" s="5" t="str">
        <f>IF(AND('4º Saneamento'!$O233&gt;30%,'4º Saneamento'!E233&gt;='4º Saneamento'!$P233,'4º Saneamento'!E233&lt;='4º Saneamento'!$Q233,COUNT('4º Saneamento'!$C233:$L233)&gt;3,OR('4º Saneamento'!$N233&lt;&gt;'3º Saneamento'!$N233,'4º Saneamento'!$O233&lt;&gt;'3º Saneamento'!$O233,'4º Saneamento'!$P233&lt;&gt;'3º Saneamento'!$P233)),'4º Saneamento'!E233," ")</f>
        <v xml:space="preserve"> </v>
      </c>
      <c r="F233" s="5" t="str">
        <f>IF(AND('4º Saneamento'!$O233&gt;30%,'4º Saneamento'!F233&gt;='4º Saneamento'!$P233,'4º Saneamento'!F233&lt;='4º Saneamento'!$Q233,COUNT('4º Saneamento'!$C233:$L233)&gt;3,OR('4º Saneamento'!$N233&lt;&gt;'3º Saneamento'!$N233,'4º Saneamento'!$O233&lt;&gt;'3º Saneamento'!$O233,'4º Saneamento'!$P233&lt;&gt;'3º Saneamento'!$P233)),'4º Saneamento'!F233," ")</f>
        <v xml:space="preserve"> </v>
      </c>
      <c r="G233" s="5" t="str">
        <f>IF(AND('4º Saneamento'!$O233&gt;30%,'4º Saneamento'!G233&gt;='4º Saneamento'!$P233,'4º Saneamento'!G233&lt;='4º Saneamento'!$Q233,COUNT('4º Saneamento'!$C233:$L233)&gt;3,OR('4º Saneamento'!$N233&lt;&gt;'3º Saneamento'!$N233,'4º Saneamento'!$O233&lt;&gt;'3º Saneamento'!$O233,'4º Saneamento'!$P233&lt;&gt;'3º Saneamento'!$P233)),'4º Saneamento'!G233," ")</f>
        <v xml:space="preserve"> </v>
      </c>
      <c r="H233" s="5" t="str">
        <f>IF(AND('4º Saneamento'!$O233&gt;30%,'4º Saneamento'!H233&gt;='4º Saneamento'!$P233,'4º Saneamento'!H233&lt;='4º Saneamento'!$Q233,COUNT('4º Saneamento'!$C233:$L233)&gt;3,OR('4º Saneamento'!$N233&lt;&gt;'3º Saneamento'!$N233,'4º Saneamento'!$O233&lt;&gt;'3º Saneamento'!$O233,'4º Saneamento'!$P233&lt;&gt;'3º Saneamento'!$P233)),'4º Saneamento'!H233," ")</f>
        <v xml:space="preserve"> </v>
      </c>
      <c r="I233" s="5" t="str">
        <f>IF(AND('4º Saneamento'!$O233&gt;30%,'4º Saneamento'!I233&gt;='4º Saneamento'!$P233,'4º Saneamento'!I233&lt;='4º Saneamento'!$Q233,COUNT('4º Saneamento'!$C233:$L233)&gt;3,OR('4º Saneamento'!$N233&lt;&gt;'3º Saneamento'!$N233,'4º Saneamento'!$O233&lt;&gt;'3º Saneamento'!$O233,'4º Saneamento'!$P233&lt;&gt;'3º Saneamento'!$P233)),'4º Saneamento'!I233," ")</f>
        <v xml:space="preserve"> </v>
      </c>
      <c r="J233" s="5" t="str">
        <f>IF(AND('4º Saneamento'!$O233&gt;30%,'4º Saneamento'!J233&gt;='4º Saneamento'!$P233,'4º Saneamento'!J233&lt;='4º Saneamento'!$Q233,COUNT('4º Saneamento'!$C233:$L233)&gt;3,OR('4º Saneamento'!$N233&lt;&gt;'3º Saneamento'!$N233,'4º Saneamento'!$O233&lt;&gt;'3º Saneamento'!$O233,'4º Saneamento'!$P233&lt;&gt;'3º Saneamento'!$P233)),'4º Saneamento'!J233," ")</f>
        <v xml:space="preserve"> </v>
      </c>
      <c r="K233" s="5" t="str">
        <f>IF(AND('4º Saneamento'!$O233&gt;30%,'4º Saneamento'!K233&gt;='4º Saneamento'!$P233,'4º Saneamento'!K233&lt;='4º Saneamento'!$Q233,COUNT('4º Saneamento'!$C233:$L233)&gt;3,OR('4º Saneamento'!$N233&lt;&gt;'3º Saneamento'!$N233,'4º Saneamento'!$O233&lt;&gt;'3º Saneamento'!$O233,'4º Saneamento'!$P233&lt;&gt;'3º Saneamento'!$P233)),'4º Saneamento'!K233," ")</f>
        <v xml:space="preserve"> </v>
      </c>
      <c r="L233" s="5" t="str">
        <f>IF(AND('4º Saneamento'!$O233&gt;30%,'4º Saneamento'!L233&gt;='4º Saneamento'!$P233,'4º Saneamento'!L233&lt;='4º Saneamento'!$Q233,COUNT('4º Saneamento'!$C233:$L233)&gt;3,OR('4º Saneamento'!$N233&lt;&gt;'3º Saneamento'!$N233,'4º Saneamento'!$O233&lt;&gt;'3º Saneamento'!$O233,'4º Saneamento'!$P233&lt;&gt;'3º Saneamento'!$P233)),'4º Saneamento'!L233," ")</f>
        <v xml:space="preserve"> </v>
      </c>
      <c r="M233" s="44" t="str">
        <f t="shared" si="20"/>
        <v/>
      </c>
      <c r="N233" s="7" t="str">
        <f t="shared" si="21"/>
        <v/>
      </c>
      <c r="O233" s="8" t="str">
        <f t="shared" si="22"/>
        <v/>
      </c>
      <c r="P233" s="6" t="str">
        <f t="shared" si="23"/>
        <v/>
      </c>
      <c r="Q233" s="5" t="str">
        <f t="shared" si="24"/>
        <v/>
      </c>
    </row>
    <row r="234" spans="1:17" ht="12.75" customHeight="1" x14ac:dyDescent="0.25">
      <c r="A234" s="3" t="str">
        <f>IF('Série original'!$A234&lt;&gt;"",'Série original'!$A234,"")</f>
        <v/>
      </c>
      <c r="B234" s="4" t="str">
        <f>IF('Série original'!$B234&lt;&gt;"",'Série original'!$B234,"")</f>
        <v/>
      </c>
      <c r="C234" s="5" t="str">
        <f>IF(AND('4º Saneamento'!$O234&gt;30%,'4º Saneamento'!C234&gt;='4º Saneamento'!$P234,'4º Saneamento'!C234&lt;='4º Saneamento'!$Q234,COUNT('4º Saneamento'!$C234:$L234)&gt;3,OR('4º Saneamento'!$N234&lt;&gt;'3º Saneamento'!$N234,'4º Saneamento'!$O234&lt;&gt;'3º Saneamento'!$O234,'4º Saneamento'!$P234&lt;&gt;'3º Saneamento'!$P234)),'4º Saneamento'!C234," ")</f>
        <v xml:space="preserve"> </v>
      </c>
      <c r="D234" s="5" t="str">
        <f>IF(AND('4º Saneamento'!$O234&gt;30%,'4º Saneamento'!D234&gt;='4º Saneamento'!$P234,'4º Saneamento'!D234&lt;='4º Saneamento'!$Q234,COUNT('4º Saneamento'!$C234:$L234)&gt;3,OR('4º Saneamento'!$N234&lt;&gt;'3º Saneamento'!$N234,'4º Saneamento'!$O234&lt;&gt;'3º Saneamento'!$O234,'4º Saneamento'!$P234&lt;&gt;'3º Saneamento'!$P234)),'4º Saneamento'!D234," ")</f>
        <v xml:space="preserve"> </v>
      </c>
      <c r="E234" s="5" t="str">
        <f>IF(AND('4º Saneamento'!$O234&gt;30%,'4º Saneamento'!E234&gt;='4º Saneamento'!$P234,'4º Saneamento'!E234&lt;='4º Saneamento'!$Q234,COUNT('4º Saneamento'!$C234:$L234)&gt;3,OR('4º Saneamento'!$N234&lt;&gt;'3º Saneamento'!$N234,'4º Saneamento'!$O234&lt;&gt;'3º Saneamento'!$O234,'4º Saneamento'!$P234&lt;&gt;'3º Saneamento'!$P234)),'4º Saneamento'!E234," ")</f>
        <v xml:space="preserve"> </v>
      </c>
      <c r="F234" s="5" t="str">
        <f>IF(AND('4º Saneamento'!$O234&gt;30%,'4º Saneamento'!F234&gt;='4º Saneamento'!$P234,'4º Saneamento'!F234&lt;='4º Saneamento'!$Q234,COUNT('4º Saneamento'!$C234:$L234)&gt;3,OR('4º Saneamento'!$N234&lt;&gt;'3º Saneamento'!$N234,'4º Saneamento'!$O234&lt;&gt;'3º Saneamento'!$O234,'4º Saneamento'!$P234&lt;&gt;'3º Saneamento'!$P234)),'4º Saneamento'!F234," ")</f>
        <v xml:space="preserve"> </v>
      </c>
      <c r="G234" s="5" t="str">
        <f>IF(AND('4º Saneamento'!$O234&gt;30%,'4º Saneamento'!G234&gt;='4º Saneamento'!$P234,'4º Saneamento'!G234&lt;='4º Saneamento'!$Q234,COUNT('4º Saneamento'!$C234:$L234)&gt;3,OR('4º Saneamento'!$N234&lt;&gt;'3º Saneamento'!$N234,'4º Saneamento'!$O234&lt;&gt;'3º Saneamento'!$O234,'4º Saneamento'!$P234&lt;&gt;'3º Saneamento'!$P234)),'4º Saneamento'!G234," ")</f>
        <v xml:space="preserve"> </v>
      </c>
      <c r="H234" s="5" t="str">
        <f>IF(AND('4º Saneamento'!$O234&gt;30%,'4º Saneamento'!H234&gt;='4º Saneamento'!$P234,'4º Saneamento'!H234&lt;='4º Saneamento'!$Q234,COUNT('4º Saneamento'!$C234:$L234)&gt;3,OR('4º Saneamento'!$N234&lt;&gt;'3º Saneamento'!$N234,'4º Saneamento'!$O234&lt;&gt;'3º Saneamento'!$O234,'4º Saneamento'!$P234&lt;&gt;'3º Saneamento'!$P234)),'4º Saneamento'!H234," ")</f>
        <v xml:space="preserve"> </v>
      </c>
      <c r="I234" s="5" t="str">
        <f>IF(AND('4º Saneamento'!$O234&gt;30%,'4º Saneamento'!I234&gt;='4º Saneamento'!$P234,'4º Saneamento'!I234&lt;='4º Saneamento'!$Q234,COUNT('4º Saneamento'!$C234:$L234)&gt;3,OR('4º Saneamento'!$N234&lt;&gt;'3º Saneamento'!$N234,'4º Saneamento'!$O234&lt;&gt;'3º Saneamento'!$O234,'4º Saneamento'!$P234&lt;&gt;'3º Saneamento'!$P234)),'4º Saneamento'!I234," ")</f>
        <v xml:space="preserve"> </v>
      </c>
      <c r="J234" s="5" t="str">
        <f>IF(AND('4º Saneamento'!$O234&gt;30%,'4º Saneamento'!J234&gt;='4º Saneamento'!$P234,'4º Saneamento'!J234&lt;='4º Saneamento'!$Q234,COUNT('4º Saneamento'!$C234:$L234)&gt;3,OR('4º Saneamento'!$N234&lt;&gt;'3º Saneamento'!$N234,'4º Saneamento'!$O234&lt;&gt;'3º Saneamento'!$O234,'4º Saneamento'!$P234&lt;&gt;'3º Saneamento'!$P234)),'4º Saneamento'!J234," ")</f>
        <v xml:space="preserve"> </v>
      </c>
      <c r="K234" s="5" t="str">
        <f>IF(AND('4º Saneamento'!$O234&gt;30%,'4º Saneamento'!K234&gt;='4º Saneamento'!$P234,'4º Saneamento'!K234&lt;='4º Saneamento'!$Q234,COUNT('4º Saneamento'!$C234:$L234)&gt;3,OR('4º Saneamento'!$N234&lt;&gt;'3º Saneamento'!$N234,'4º Saneamento'!$O234&lt;&gt;'3º Saneamento'!$O234,'4º Saneamento'!$P234&lt;&gt;'3º Saneamento'!$P234)),'4º Saneamento'!K234," ")</f>
        <v xml:space="preserve"> </v>
      </c>
      <c r="L234" s="5" t="str">
        <f>IF(AND('4º Saneamento'!$O234&gt;30%,'4º Saneamento'!L234&gt;='4º Saneamento'!$P234,'4º Saneamento'!L234&lt;='4º Saneamento'!$Q234,COUNT('4º Saneamento'!$C234:$L234)&gt;3,OR('4º Saneamento'!$N234&lt;&gt;'3º Saneamento'!$N234,'4º Saneamento'!$O234&lt;&gt;'3º Saneamento'!$O234,'4º Saneamento'!$P234&lt;&gt;'3º Saneamento'!$P234)),'4º Saneamento'!L234," ")</f>
        <v xml:space="preserve"> </v>
      </c>
      <c r="M234" s="44" t="str">
        <f t="shared" si="20"/>
        <v/>
      </c>
      <c r="N234" s="7" t="str">
        <f t="shared" si="21"/>
        <v/>
      </c>
      <c r="O234" s="8" t="str">
        <f t="shared" si="22"/>
        <v/>
      </c>
      <c r="P234" s="6" t="str">
        <f t="shared" si="23"/>
        <v/>
      </c>
      <c r="Q234" s="5" t="str">
        <f t="shared" si="24"/>
        <v/>
      </c>
    </row>
    <row r="235" spans="1:17" ht="12.75" customHeight="1" x14ac:dyDescent="0.25">
      <c r="A235" s="3" t="str">
        <f>IF('Série original'!$A235&lt;&gt;"",'Série original'!$A235,"")</f>
        <v/>
      </c>
      <c r="B235" s="4" t="str">
        <f>IF('Série original'!$B235&lt;&gt;"",'Série original'!$B235,"")</f>
        <v/>
      </c>
      <c r="C235" s="5" t="str">
        <f>IF(AND('4º Saneamento'!$O235&gt;30%,'4º Saneamento'!C235&gt;='4º Saneamento'!$P235,'4º Saneamento'!C235&lt;='4º Saneamento'!$Q235,COUNT('4º Saneamento'!$C235:$L235)&gt;3,OR('4º Saneamento'!$N235&lt;&gt;'3º Saneamento'!$N235,'4º Saneamento'!$O235&lt;&gt;'3º Saneamento'!$O235,'4º Saneamento'!$P235&lt;&gt;'3º Saneamento'!$P235)),'4º Saneamento'!C235," ")</f>
        <v xml:space="preserve"> </v>
      </c>
      <c r="D235" s="5" t="str">
        <f>IF(AND('4º Saneamento'!$O235&gt;30%,'4º Saneamento'!D235&gt;='4º Saneamento'!$P235,'4º Saneamento'!D235&lt;='4º Saneamento'!$Q235,COUNT('4º Saneamento'!$C235:$L235)&gt;3,OR('4º Saneamento'!$N235&lt;&gt;'3º Saneamento'!$N235,'4º Saneamento'!$O235&lt;&gt;'3º Saneamento'!$O235,'4º Saneamento'!$P235&lt;&gt;'3º Saneamento'!$P235)),'4º Saneamento'!D235," ")</f>
        <v xml:space="preserve"> </v>
      </c>
      <c r="E235" s="5" t="str">
        <f>IF(AND('4º Saneamento'!$O235&gt;30%,'4º Saneamento'!E235&gt;='4º Saneamento'!$P235,'4º Saneamento'!E235&lt;='4º Saneamento'!$Q235,COUNT('4º Saneamento'!$C235:$L235)&gt;3,OR('4º Saneamento'!$N235&lt;&gt;'3º Saneamento'!$N235,'4º Saneamento'!$O235&lt;&gt;'3º Saneamento'!$O235,'4º Saneamento'!$P235&lt;&gt;'3º Saneamento'!$P235)),'4º Saneamento'!E235," ")</f>
        <v xml:space="preserve"> </v>
      </c>
      <c r="F235" s="5" t="str">
        <f>IF(AND('4º Saneamento'!$O235&gt;30%,'4º Saneamento'!F235&gt;='4º Saneamento'!$P235,'4º Saneamento'!F235&lt;='4º Saneamento'!$Q235,COUNT('4º Saneamento'!$C235:$L235)&gt;3,OR('4º Saneamento'!$N235&lt;&gt;'3º Saneamento'!$N235,'4º Saneamento'!$O235&lt;&gt;'3º Saneamento'!$O235,'4º Saneamento'!$P235&lt;&gt;'3º Saneamento'!$P235)),'4º Saneamento'!F235," ")</f>
        <v xml:space="preserve"> </v>
      </c>
      <c r="G235" s="5" t="str">
        <f>IF(AND('4º Saneamento'!$O235&gt;30%,'4º Saneamento'!G235&gt;='4º Saneamento'!$P235,'4º Saneamento'!G235&lt;='4º Saneamento'!$Q235,COUNT('4º Saneamento'!$C235:$L235)&gt;3,OR('4º Saneamento'!$N235&lt;&gt;'3º Saneamento'!$N235,'4º Saneamento'!$O235&lt;&gt;'3º Saneamento'!$O235,'4º Saneamento'!$P235&lt;&gt;'3º Saneamento'!$P235)),'4º Saneamento'!G235," ")</f>
        <v xml:space="preserve"> </v>
      </c>
      <c r="H235" s="5" t="str">
        <f>IF(AND('4º Saneamento'!$O235&gt;30%,'4º Saneamento'!H235&gt;='4º Saneamento'!$P235,'4º Saneamento'!H235&lt;='4º Saneamento'!$Q235,COUNT('4º Saneamento'!$C235:$L235)&gt;3,OR('4º Saneamento'!$N235&lt;&gt;'3º Saneamento'!$N235,'4º Saneamento'!$O235&lt;&gt;'3º Saneamento'!$O235,'4º Saneamento'!$P235&lt;&gt;'3º Saneamento'!$P235)),'4º Saneamento'!H235," ")</f>
        <v xml:space="preserve"> </v>
      </c>
      <c r="I235" s="5" t="str">
        <f>IF(AND('4º Saneamento'!$O235&gt;30%,'4º Saneamento'!I235&gt;='4º Saneamento'!$P235,'4º Saneamento'!I235&lt;='4º Saneamento'!$Q235,COUNT('4º Saneamento'!$C235:$L235)&gt;3,OR('4º Saneamento'!$N235&lt;&gt;'3º Saneamento'!$N235,'4º Saneamento'!$O235&lt;&gt;'3º Saneamento'!$O235,'4º Saneamento'!$P235&lt;&gt;'3º Saneamento'!$P235)),'4º Saneamento'!I235," ")</f>
        <v xml:space="preserve"> </v>
      </c>
      <c r="J235" s="5" t="str">
        <f>IF(AND('4º Saneamento'!$O235&gt;30%,'4º Saneamento'!J235&gt;='4º Saneamento'!$P235,'4º Saneamento'!J235&lt;='4º Saneamento'!$Q235,COUNT('4º Saneamento'!$C235:$L235)&gt;3,OR('4º Saneamento'!$N235&lt;&gt;'3º Saneamento'!$N235,'4º Saneamento'!$O235&lt;&gt;'3º Saneamento'!$O235,'4º Saneamento'!$P235&lt;&gt;'3º Saneamento'!$P235)),'4º Saneamento'!J235," ")</f>
        <v xml:space="preserve"> </v>
      </c>
      <c r="K235" s="5" t="str">
        <f>IF(AND('4º Saneamento'!$O235&gt;30%,'4º Saneamento'!K235&gt;='4º Saneamento'!$P235,'4º Saneamento'!K235&lt;='4º Saneamento'!$Q235,COUNT('4º Saneamento'!$C235:$L235)&gt;3,OR('4º Saneamento'!$N235&lt;&gt;'3º Saneamento'!$N235,'4º Saneamento'!$O235&lt;&gt;'3º Saneamento'!$O235,'4º Saneamento'!$P235&lt;&gt;'3º Saneamento'!$P235)),'4º Saneamento'!K235," ")</f>
        <v xml:space="preserve"> </v>
      </c>
      <c r="L235" s="5" t="str">
        <f>IF(AND('4º Saneamento'!$O235&gt;30%,'4º Saneamento'!L235&gt;='4º Saneamento'!$P235,'4º Saneamento'!L235&lt;='4º Saneamento'!$Q235,COUNT('4º Saneamento'!$C235:$L235)&gt;3,OR('4º Saneamento'!$N235&lt;&gt;'3º Saneamento'!$N235,'4º Saneamento'!$O235&lt;&gt;'3º Saneamento'!$O235,'4º Saneamento'!$P235&lt;&gt;'3º Saneamento'!$P235)),'4º Saneamento'!L235," ")</f>
        <v xml:space="preserve"> </v>
      </c>
      <c r="M235" s="44" t="str">
        <f t="shared" si="20"/>
        <v/>
      </c>
      <c r="N235" s="7" t="str">
        <f t="shared" si="21"/>
        <v/>
      </c>
      <c r="O235" s="8" t="str">
        <f t="shared" si="22"/>
        <v/>
      </c>
      <c r="P235" s="6" t="str">
        <f t="shared" si="23"/>
        <v/>
      </c>
      <c r="Q235" s="5" t="str">
        <f t="shared" si="24"/>
        <v/>
      </c>
    </row>
    <row r="236" spans="1:17" ht="12.75" customHeight="1" x14ac:dyDescent="0.25">
      <c r="A236" s="3" t="str">
        <f>IF('Série original'!$A236&lt;&gt;"",'Série original'!$A236,"")</f>
        <v/>
      </c>
      <c r="B236" s="4" t="str">
        <f>IF('Série original'!$B236&lt;&gt;"",'Série original'!$B236,"")</f>
        <v/>
      </c>
      <c r="C236" s="5" t="str">
        <f>IF(AND('4º Saneamento'!$O236&gt;30%,'4º Saneamento'!C236&gt;='4º Saneamento'!$P236,'4º Saneamento'!C236&lt;='4º Saneamento'!$Q236,COUNT('4º Saneamento'!$C236:$L236)&gt;3,OR('4º Saneamento'!$N236&lt;&gt;'3º Saneamento'!$N236,'4º Saneamento'!$O236&lt;&gt;'3º Saneamento'!$O236,'4º Saneamento'!$P236&lt;&gt;'3º Saneamento'!$P236)),'4º Saneamento'!C236," ")</f>
        <v xml:space="preserve"> </v>
      </c>
      <c r="D236" s="5" t="str">
        <f>IF(AND('4º Saneamento'!$O236&gt;30%,'4º Saneamento'!D236&gt;='4º Saneamento'!$P236,'4º Saneamento'!D236&lt;='4º Saneamento'!$Q236,COUNT('4º Saneamento'!$C236:$L236)&gt;3,OR('4º Saneamento'!$N236&lt;&gt;'3º Saneamento'!$N236,'4º Saneamento'!$O236&lt;&gt;'3º Saneamento'!$O236,'4º Saneamento'!$P236&lt;&gt;'3º Saneamento'!$P236)),'4º Saneamento'!D236," ")</f>
        <v xml:space="preserve"> </v>
      </c>
      <c r="E236" s="5" t="str">
        <f>IF(AND('4º Saneamento'!$O236&gt;30%,'4º Saneamento'!E236&gt;='4º Saneamento'!$P236,'4º Saneamento'!E236&lt;='4º Saneamento'!$Q236,COUNT('4º Saneamento'!$C236:$L236)&gt;3,OR('4º Saneamento'!$N236&lt;&gt;'3º Saneamento'!$N236,'4º Saneamento'!$O236&lt;&gt;'3º Saneamento'!$O236,'4º Saneamento'!$P236&lt;&gt;'3º Saneamento'!$P236)),'4º Saneamento'!E236," ")</f>
        <v xml:space="preserve"> </v>
      </c>
      <c r="F236" s="5" t="str">
        <f>IF(AND('4º Saneamento'!$O236&gt;30%,'4º Saneamento'!F236&gt;='4º Saneamento'!$P236,'4º Saneamento'!F236&lt;='4º Saneamento'!$Q236,COUNT('4º Saneamento'!$C236:$L236)&gt;3,OR('4º Saneamento'!$N236&lt;&gt;'3º Saneamento'!$N236,'4º Saneamento'!$O236&lt;&gt;'3º Saneamento'!$O236,'4º Saneamento'!$P236&lt;&gt;'3º Saneamento'!$P236)),'4º Saneamento'!F236," ")</f>
        <v xml:space="preserve"> </v>
      </c>
      <c r="G236" s="5" t="str">
        <f>IF(AND('4º Saneamento'!$O236&gt;30%,'4º Saneamento'!G236&gt;='4º Saneamento'!$P236,'4º Saneamento'!G236&lt;='4º Saneamento'!$Q236,COUNT('4º Saneamento'!$C236:$L236)&gt;3,OR('4º Saneamento'!$N236&lt;&gt;'3º Saneamento'!$N236,'4º Saneamento'!$O236&lt;&gt;'3º Saneamento'!$O236,'4º Saneamento'!$P236&lt;&gt;'3º Saneamento'!$P236)),'4º Saneamento'!G236," ")</f>
        <v xml:space="preserve"> </v>
      </c>
      <c r="H236" s="5" t="str">
        <f>IF(AND('4º Saneamento'!$O236&gt;30%,'4º Saneamento'!H236&gt;='4º Saneamento'!$P236,'4º Saneamento'!H236&lt;='4º Saneamento'!$Q236,COUNT('4º Saneamento'!$C236:$L236)&gt;3,OR('4º Saneamento'!$N236&lt;&gt;'3º Saneamento'!$N236,'4º Saneamento'!$O236&lt;&gt;'3º Saneamento'!$O236,'4º Saneamento'!$P236&lt;&gt;'3º Saneamento'!$P236)),'4º Saneamento'!H236," ")</f>
        <v xml:space="preserve"> </v>
      </c>
      <c r="I236" s="5" t="str">
        <f>IF(AND('4º Saneamento'!$O236&gt;30%,'4º Saneamento'!I236&gt;='4º Saneamento'!$P236,'4º Saneamento'!I236&lt;='4º Saneamento'!$Q236,COUNT('4º Saneamento'!$C236:$L236)&gt;3,OR('4º Saneamento'!$N236&lt;&gt;'3º Saneamento'!$N236,'4º Saneamento'!$O236&lt;&gt;'3º Saneamento'!$O236,'4º Saneamento'!$P236&lt;&gt;'3º Saneamento'!$P236)),'4º Saneamento'!I236," ")</f>
        <v xml:space="preserve"> </v>
      </c>
      <c r="J236" s="5" t="str">
        <f>IF(AND('4º Saneamento'!$O236&gt;30%,'4º Saneamento'!J236&gt;='4º Saneamento'!$P236,'4º Saneamento'!J236&lt;='4º Saneamento'!$Q236,COUNT('4º Saneamento'!$C236:$L236)&gt;3,OR('4º Saneamento'!$N236&lt;&gt;'3º Saneamento'!$N236,'4º Saneamento'!$O236&lt;&gt;'3º Saneamento'!$O236,'4º Saneamento'!$P236&lt;&gt;'3º Saneamento'!$P236)),'4º Saneamento'!J236," ")</f>
        <v xml:space="preserve"> </v>
      </c>
      <c r="K236" s="5" t="str">
        <f>IF(AND('4º Saneamento'!$O236&gt;30%,'4º Saneamento'!K236&gt;='4º Saneamento'!$P236,'4º Saneamento'!K236&lt;='4º Saneamento'!$Q236,COUNT('4º Saneamento'!$C236:$L236)&gt;3,OR('4º Saneamento'!$N236&lt;&gt;'3º Saneamento'!$N236,'4º Saneamento'!$O236&lt;&gt;'3º Saneamento'!$O236,'4º Saneamento'!$P236&lt;&gt;'3º Saneamento'!$P236)),'4º Saneamento'!K236," ")</f>
        <v xml:space="preserve"> </v>
      </c>
      <c r="L236" s="5" t="str">
        <f>IF(AND('4º Saneamento'!$O236&gt;30%,'4º Saneamento'!L236&gt;='4º Saneamento'!$P236,'4º Saneamento'!L236&lt;='4º Saneamento'!$Q236,COUNT('4º Saneamento'!$C236:$L236)&gt;3,OR('4º Saneamento'!$N236&lt;&gt;'3º Saneamento'!$N236,'4º Saneamento'!$O236&lt;&gt;'3º Saneamento'!$O236,'4º Saneamento'!$P236&lt;&gt;'3º Saneamento'!$P236)),'4º Saneamento'!L236," ")</f>
        <v xml:space="preserve"> </v>
      </c>
      <c r="M236" s="44" t="str">
        <f t="shared" si="20"/>
        <v/>
      </c>
      <c r="N236" s="7" t="str">
        <f t="shared" si="21"/>
        <v/>
      </c>
      <c r="O236" s="8" t="str">
        <f t="shared" si="22"/>
        <v/>
      </c>
      <c r="P236" s="6" t="str">
        <f t="shared" si="23"/>
        <v/>
      </c>
      <c r="Q236" s="5" t="str">
        <f t="shared" si="24"/>
        <v/>
      </c>
    </row>
    <row r="237" spans="1:17" ht="12.75" customHeight="1" x14ac:dyDescent="0.25">
      <c r="A237" s="3" t="str">
        <f>IF('Série original'!$A237&lt;&gt;"",'Série original'!$A237,"")</f>
        <v/>
      </c>
      <c r="B237" s="4" t="str">
        <f>IF('Série original'!$B237&lt;&gt;"",'Série original'!$B237,"")</f>
        <v/>
      </c>
      <c r="C237" s="5" t="str">
        <f>IF(AND('4º Saneamento'!$O237&gt;30%,'4º Saneamento'!C237&gt;='4º Saneamento'!$P237,'4º Saneamento'!C237&lt;='4º Saneamento'!$Q237,COUNT('4º Saneamento'!$C237:$L237)&gt;3,OR('4º Saneamento'!$N237&lt;&gt;'3º Saneamento'!$N237,'4º Saneamento'!$O237&lt;&gt;'3º Saneamento'!$O237,'4º Saneamento'!$P237&lt;&gt;'3º Saneamento'!$P237)),'4º Saneamento'!C237," ")</f>
        <v xml:space="preserve"> </v>
      </c>
      <c r="D237" s="5" t="str">
        <f>IF(AND('4º Saneamento'!$O237&gt;30%,'4º Saneamento'!D237&gt;='4º Saneamento'!$P237,'4º Saneamento'!D237&lt;='4º Saneamento'!$Q237,COUNT('4º Saneamento'!$C237:$L237)&gt;3,OR('4º Saneamento'!$N237&lt;&gt;'3º Saneamento'!$N237,'4º Saneamento'!$O237&lt;&gt;'3º Saneamento'!$O237,'4º Saneamento'!$P237&lt;&gt;'3º Saneamento'!$P237)),'4º Saneamento'!D237," ")</f>
        <v xml:space="preserve"> </v>
      </c>
      <c r="E237" s="5" t="str">
        <f>IF(AND('4º Saneamento'!$O237&gt;30%,'4º Saneamento'!E237&gt;='4º Saneamento'!$P237,'4º Saneamento'!E237&lt;='4º Saneamento'!$Q237,COUNT('4º Saneamento'!$C237:$L237)&gt;3,OR('4º Saneamento'!$N237&lt;&gt;'3º Saneamento'!$N237,'4º Saneamento'!$O237&lt;&gt;'3º Saneamento'!$O237,'4º Saneamento'!$P237&lt;&gt;'3º Saneamento'!$P237)),'4º Saneamento'!E237," ")</f>
        <v xml:space="preserve"> </v>
      </c>
      <c r="F237" s="5" t="str">
        <f>IF(AND('4º Saneamento'!$O237&gt;30%,'4º Saneamento'!F237&gt;='4º Saneamento'!$P237,'4º Saneamento'!F237&lt;='4º Saneamento'!$Q237,COUNT('4º Saneamento'!$C237:$L237)&gt;3,OR('4º Saneamento'!$N237&lt;&gt;'3º Saneamento'!$N237,'4º Saneamento'!$O237&lt;&gt;'3º Saneamento'!$O237,'4º Saneamento'!$P237&lt;&gt;'3º Saneamento'!$P237)),'4º Saneamento'!F237," ")</f>
        <v xml:space="preserve"> </v>
      </c>
      <c r="G237" s="5" t="str">
        <f>IF(AND('4º Saneamento'!$O237&gt;30%,'4º Saneamento'!G237&gt;='4º Saneamento'!$P237,'4º Saneamento'!G237&lt;='4º Saneamento'!$Q237,COUNT('4º Saneamento'!$C237:$L237)&gt;3,OR('4º Saneamento'!$N237&lt;&gt;'3º Saneamento'!$N237,'4º Saneamento'!$O237&lt;&gt;'3º Saneamento'!$O237,'4º Saneamento'!$P237&lt;&gt;'3º Saneamento'!$P237)),'4º Saneamento'!G237," ")</f>
        <v xml:space="preserve"> </v>
      </c>
      <c r="H237" s="5" t="str">
        <f>IF(AND('4º Saneamento'!$O237&gt;30%,'4º Saneamento'!H237&gt;='4º Saneamento'!$P237,'4º Saneamento'!H237&lt;='4º Saneamento'!$Q237,COUNT('4º Saneamento'!$C237:$L237)&gt;3,OR('4º Saneamento'!$N237&lt;&gt;'3º Saneamento'!$N237,'4º Saneamento'!$O237&lt;&gt;'3º Saneamento'!$O237,'4º Saneamento'!$P237&lt;&gt;'3º Saneamento'!$P237)),'4º Saneamento'!H237," ")</f>
        <v xml:space="preserve"> </v>
      </c>
      <c r="I237" s="5" t="str">
        <f>IF(AND('4º Saneamento'!$O237&gt;30%,'4º Saneamento'!I237&gt;='4º Saneamento'!$P237,'4º Saneamento'!I237&lt;='4º Saneamento'!$Q237,COUNT('4º Saneamento'!$C237:$L237)&gt;3,OR('4º Saneamento'!$N237&lt;&gt;'3º Saneamento'!$N237,'4º Saneamento'!$O237&lt;&gt;'3º Saneamento'!$O237,'4º Saneamento'!$P237&lt;&gt;'3º Saneamento'!$P237)),'4º Saneamento'!I237," ")</f>
        <v xml:space="preserve"> </v>
      </c>
      <c r="J237" s="5" t="str">
        <f>IF(AND('4º Saneamento'!$O237&gt;30%,'4º Saneamento'!J237&gt;='4º Saneamento'!$P237,'4º Saneamento'!J237&lt;='4º Saneamento'!$Q237,COUNT('4º Saneamento'!$C237:$L237)&gt;3,OR('4º Saneamento'!$N237&lt;&gt;'3º Saneamento'!$N237,'4º Saneamento'!$O237&lt;&gt;'3º Saneamento'!$O237,'4º Saneamento'!$P237&lt;&gt;'3º Saneamento'!$P237)),'4º Saneamento'!J237," ")</f>
        <v xml:space="preserve"> </v>
      </c>
      <c r="K237" s="5" t="str">
        <f>IF(AND('4º Saneamento'!$O237&gt;30%,'4º Saneamento'!K237&gt;='4º Saneamento'!$P237,'4º Saneamento'!K237&lt;='4º Saneamento'!$Q237,COUNT('4º Saneamento'!$C237:$L237)&gt;3,OR('4º Saneamento'!$N237&lt;&gt;'3º Saneamento'!$N237,'4º Saneamento'!$O237&lt;&gt;'3º Saneamento'!$O237,'4º Saneamento'!$P237&lt;&gt;'3º Saneamento'!$P237)),'4º Saneamento'!K237," ")</f>
        <v xml:space="preserve"> </v>
      </c>
      <c r="L237" s="5" t="str">
        <f>IF(AND('4º Saneamento'!$O237&gt;30%,'4º Saneamento'!L237&gt;='4º Saneamento'!$P237,'4º Saneamento'!L237&lt;='4º Saneamento'!$Q237,COUNT('4º Saneamento'!$C237:$L237)&gt;3,OR('4º Saneamento'!$N237&lt;&gt;'3º Saneamento'!$N237,'4º Saneamento'!$O237&lt;&gt;'3º Saneamento'!$O237,'4º Saneamento'!$P237&lt;&gt;'3º Saneamento'!$P237)),'4º Saneamento'!L237," ")</f>
        <v xml:space="preserve"> </v>
      </c>
      <c r="M237" s="44" t="str">
        <f t="shared" si="20"/>
        <v/>
      </c>
      <c r="N237" s="7" t="str">
        <f t="shared" si="21"/>
        <v/>
      </c>
      <c r="O237" s="8" t="str">
        <f t="shared" si="22"/>
        <v/>
      </c>
      <c r="P237" s="6" t="str">
        <f t="shared" si="23"/>
        <v/>
      </c>
      <c r="Q237" s="5" t="str">
        <f t="shared" si="24"/>
        <v/>
      </c>
    </row>
    <row r="238" spans="1:17" ht="12.75" customHeight="1" x14ac:dyDescent="0.25">
      <c r="A238" s="3" t="str">
        <f>IF('Série original'!$A238&lt;&gt;"",'Série original'!$A238,"")</f>
        <v/>
      </c>
      <c r="B238" s="4" t="str">
        <f>IF('Série original'!$B238&lt;&gt;"",'Série original'!$B238,"")</f>
        <v/>
      </c>
      <c r="C238" s="5" t="str">
        <f>IF(AND('4º Saneamento'!$O238&gt;30%,'4º Saneamento'!C238&gt;='4º Saneamento'!$P238,'4º Saneamento'!C238&lt;='4º Saneamento'!$Q238,COUNT('4º Saneamento'!$C238:$L238)&gt;3,OR('4º Saneamento'!$N238&lt;&gt;'3º Saneamento'!$N238,'4º Saneamento'!$O238&lt;&gt;'3º Saneamento'!$O238,'4º Saneamento'!$P238&lt;&gt;'3º Saneamento'!$P238)),'4º Saneamento'!C238," ")</f>
        <v xml:space="preserve"> </v>
      </c>
      <c r="D238" s="5" t="str">
        <f>IF(AND('4º Saneamento'!$O238&gt;30%,'4º Saneamento'!D238&gt;='4º Saneamento'!$P238,'4º Saneamento'!D238&lt;='4º Saneamento'!$Q238,COUNT('4º Saneamento'!$C238:$L238)&gt;3,OR('4º Saneamento'!$N238&lt;&gt;'3º Saneamento'!$N238,'4º Saneamento'!$O238&lt;&gt;'3º Saneamento'!$O238,'4º Saneamento'!$P238&lt;&gt;'3º Saneamento'!$P238)),'4º Saneamento'!D238," ")</f>
        <v xml:space="preserve"> </v>
      </c>
      <c r="E238" s="5" t="str">
        <f>IF(AND('4º Saneamento'!$O238&gt;30%,'4º Saneamento'!E238&gt;='4º Saneamento'!$P238,'4º Saneamento'!E238&lt;='4º Saneamento'!$Q238,COUNT('4º Saneamento'!$C238:$L238)&gt;3,OR('4º Saneamento'!$N238&lt;&gt;'3º Saneamento'!$N238,'4º Saneamento'!$O238&lt;&gt;'3º Saneamento'!$O238,'4º Saneamento'!$P238&lt;&gt;'3º Saneamento'!$P238)),'4º Saneamento'!E238," ")</f>
        <v xml:space="preserve"> </v>
      </c>
      <c r="F238" s="5" t="str">
        <f>IF(AND('4º Saneamento'!$O238&gt;30%,'4º Saneamento'!F238&gt;='4º Saneamento'!$P238,'4º Saneamento'!F238&lt;='4º Saneamento'!$Q238,COUNT('4º Saneamento'!$C238:$L238)&gt;3,OR('4º Saneamento'!$N238&lt;&gt;'3º Saneamento'!$N238,'4º Saneamento'!$O238&lt;&gt;'3º Saneamento'!$O238,'4º Saneamento'!$P238&lt;&gt;'3º Saneamento'!$P238)),'4º Saneamento'!F238," ")</f>
        <v xml:space="preserve"> </v>
      </c>
      <c r="G238" s="5" t="str">
        <f>IF(AND('4º Saneamento'!$O238&gt;30%,'4º Saneamento'!G238&gt;='4º Saneamento'!$P238,'4º Saneamento'!G238&lt;='4º Saneamento'!$Q238,COUNT('4º Saneamento'!$C238:$L238)&gt;3,OR('4º Saneamento'!$N238&lt;&gt;'3º Saneamento'!$N238,'4º Saneamento'!$O238&lt;&gt;'3º Saneamento'!$O238,'4º Saneamento'!$P238&lt;&gt;'3º Saneamento'!$P238)),'4º Saneamento'!G238," ")</f>
        <v xml:space="preserve"> </v>
      </c>
      <c r="H238" s="5" t="str">
        <f>IF(AND('4º Saneamento'!$O238&gt;30%,'4º Saneamento'!H238&gt;='4º Saneamento'!$P238,'4º Saneamento'!H238&lt;='4º Saneamento'!$Q238,COUNT('4º Saneamento'!$C238:$L238)&gt;3,OR('4º Saneamento'!$N238&lt;&gt;'3º Saneamento'!$N238,'4º Saneamento'!$O238&lt;&gt;'3º Saneamento'!$O238,'4º Saneamento'!$P238&lt;&gt;'3º Saneamento'!$P238)),'4º Saneamento'!H238," ")</f>
        <v xml:space="preserve"> </v>
      </c>
      <c r="I238" s="5" t="str">
        <f>IF(AND('4º Saneamento'!$O238&gt;30%,'4º Saneamento'!I238&gt;='4º Saneamento'!$P238,'4º Saneamento'!I238&lt;='4º Saneamento'!$Q238,COUNT('4º Saneamento'!$C238:$L238)&gt;3,OR('4º Saneamento'!$N238&lt;&gt;'3º Saneamento'!$N238,'4º Saneamento'!$O238&lt;&gt;'3º Saneamento'!$O238,'4º Saneamento'!$P238&lt;&gt;'3º Saneamento'!$P238)),'4º Saneamento'!I238," ")</f>
        <v xml:space="preserve"> </v>
      </c>
      <c r="J238" s="5" t="str">
        <f>IF(AND('4º Saneamento'!$O238&gt;30%,'4º Saneamento'!J238&gt;='4º Saneamento'!$P238,'4º Saneamento'!J238&lt;='4º Saneamento'!$Q238,COUNT('4º Saneamento'!$C238:$L238)&gt;3,OR('4º Saneamento'!$N238&lt;&gt;'3º Saneamento'!$N238,'4º Saneamento'!$O238&lt;&gt;'3º Saneamento'!$O238,'4º Saneamento'!$P238&lt;&gt;'3º Saneamento'!$P238)),'4º Saneamento'!J238," ")</f>
        <v xml:space="preserve"> </v>
      </c>
      <c r="K238" s="5" t="str">
        <f>IF(AND('4º Saneamento'!$O238&gt;30%,'4º Saneamento'!K238&gt;='4º Saneamento'!$P238,'4º Saneamento'!K238&lt;='4º Saneamento'!$Q238,COUNT('4º Saneamento'!$C238:$L238)&gt;3,OR('4º Saneamento'!$N238&lt;&gt;'3º Saneamento'!$N238,'4º Saneamento'!$O238&lt;&gt;'3º Saneamento'!$O238,'4º Saneamento'!$P238&lt;&gt;'3º Saneamento'!$P238)),'4º Saneamento'!K238," ")</f>
        <v xml:space="preserve"> </v>
      </c>
      <c r="L238" s="5" t="str">
        <f>IF(AND('4º Saneamento'!$O238&gt;30%,'4º Saneamento'!L238&gt;='4º Saneamento'!$P238,'4º Saneamento'!L238&lt;='4º Saneamento'!$Q238,COUNT('4º Saneamento'!$C238:$L238)&gt;3,OR('4º Saneamento'!$N238&lt;&gt;'3º Saneamento'!$N238,'4º Saneamento'!$O238&lt;&gt;'3º Saneamento'!$O238,'4º Saneamento'!$P238&lt;&gt;'3º Saneamento'!$P238)),'4º Saneamento'!L238," ")</f>
        <v xml:space="preserve"> </v>
      </c>
      <c r="M238" s="44" t="str">
        <f t="shared" si="20"/>
        <v/>
      </c>
      <c r="N238" s="7" t="str">
        <f t="shared" si="21"/>
        <v/>
      </c>
      <c r="O238" s="8" t="str">
        <f t="shared" si="22"/>
        <v/>
      </c>
      <c r="P238" s="6" t="str">
        <f t="shared" si="23"/>
        <v/>
      </c>
      <c r="Q238" s="5" t="str">
        <f t="shared" si="24"/>
        <v/>
      </c>
    </row>
    <row r="239" spans="1:17" ht="12.75" customHeight="1" x14ac:dyDescent="0.25">
      <c r="A239" s="3" t="str">
        <f>IF('Série original'!$A239&lt;&gt;"",'Série original'!$A239,"")</f>
        <v/>
      </c>
      <c r="B239" s="4" t="str">
        <f>IF('Série original'!$B239&lt;&gt;"",'Série original'!$B239,"")</f>
        <v/>
      </c>
      <c r="C239" s="5" t="str">
        <f>IF(AND('4º Saneamento'!$O239&gt;30%,'4º Saneamento'!C239&gt;='4º Saneamento'!$P239,'4º Saneamento'!C239&lt;='4º Saneamento'!$Q239,COUNT('4º Saneamento'!$C239:$L239)&gt;3,OR('4º Saneamento'!$N239&lt;&gt;'3º Saneamento'!$N239,'4º Saneamento'!$O239&lt;&gt;'3º Saneamento'!$O239,'4º Saneamento'!$P239&lt;&gt;'3º Saneamento'!$P239)),'4º Saneamento'!C239," ")</f>
        <v xml:space="preserve"> </v>
      </c>
      <c r="D239" s="5" t="str">
        <f>IF(AND('4º Saneamento'!$O239&gt;30%,'4º Saneamento'!D239&gt;='4º Saneamento'!$P239,'4º Saneamento'!D239&lt;='4º Saneamento'!$Q239,COUNT('4º Saneamento'!$C239:$L239)&gt;3,OR('4º Saneamento'!$N239&lt;&gt;'3º Saneamento'!$N239,'4º Saneamento'!$O239&lt;&gt;'3º Saneamento'!$O239,'4º Saneamento'!$P239&lt;&gt;'3º Saneamento'!$P239)),'4º Saneamento'!D239," ")</f>
        <v xml:space="preserve"> </v>
      </c>
      <c r="E239" s="5" t="str">
        <f>IF(AND('4º Saneamento'!$O239&gt;30%,'4º Saneamento'!E239&gt;='4º Saneamento'!$P239,'4º Saneamento'!E239&lt;='4º Saneamento'!$Q239,COUNT('4º Saneamento'!$C239:$L239)&gt;3,OR('4º Saneamento'!$N239&lt;&gt;'3º Saneamento'!$N239,'4º Saneamento'!$O239&lt;&gt;'3º Saneamento'!$O239,'4º Saneamento'!$P239&lt;&gt;'3º Saneamento'!$P239)),'4º Saneamento'!E239," ")</f>
        <v xml:space="preserve"> </v>
      </c>
      <c r="F239" s="5" t="str">
        <f>IF(AND('4º Saneamento'!$O239&gt;30%,'4º Saneamento'!F239&gt;='4º Saneamento'!$P239,'4º Saneamento'!F239&lt;='4º Saneamento'!$Q239,COUNT('4º Saneamento'!$C239:$L239)&gt;3,OR('4º Saneamento'!$N239&lt;&gt;'3º Saneamento'!$N239,'4º Saneamento'!$O239&lt;&gt;'3º Saneamento'!$O239,'4º Saneamento'!$P239&lt;&gt;'3º Saneamento'!$P239)),'4º Saneamento'!F239," ")</f>
        <v xml:space="preserve"> </v>
      </c>
      <c r="G239" s="5" t="str">
        <f>IF(AND('4º Saneamento'!$O239&gt;30%,'4º Saneamento'!G239&gt;='4º Saneamento'!$P239,'4º Saneamento'!G239&lt;='4º Saneamento'!$Q239,COUNT('4º Saneamento'!$C239:$L239)&gt;3,OR('4º Saneamento'!$N239&lt;&gt;'3º Saneamento'!$N239,'4º Saneamento'!$O239&lt;&gt;'3º Saneamento'!$O239,'4º Saneamento'!$P239&lt;&gt;'3º Saneamento'!$P239)),'4º Saneamento'!G239," ")</f>
        <v xml:space="preserve"> </v>
      </c>
      <c r="H239" s="5" t="str">
        <f>IF(AND('4º Saneamento'!$O239&gt;30%,'4º Saneamento'!H239&gt;='4º Saneamento'!$P239,'4º Saneamento'!H239&lt;='4º Saneamento'!$Q239,COUNT('4º Saneamento'!$C239:$L239)&gt;3,OR('4º Saneamento'!$N239&lt;&gt;'3º Saneamento'!$N239,'4º Saneamento'!$O239&lt;&gt;'3º Saneamento'!$O239,'4º Saneamento'!$P239&lt;&gt;'3º Saneamento'!$P239)),'4º Saneamento'!H239," ")</f>
        <v xml:space="preserve"> </v>
      </c>
      <c r="I239" s="5" t="str">
        <f>IF(AND('4º Saneamento'!$O239&gt;30%,'4º Saneamento'!I239&gt;='4º Saneamento'!$P239,'4º Saneamento'!I239&lt;='4º Saneamento'!$Q239,COUNT('4º Saneamento'!$C239:$L239)&gt;3,OR('4º Saneamento'!$N239&lt;&gt;'3º Saneamento'!$N239,'4º Saneamento'!$O239&lt;&gt;'3º Saneamento'!$O239,'4º Saneamento'!$P239&lt;&gt;'3º Saneamento'!$P239)),'4º Saneamento'!I239," ")</f>
        <v xml:space="preserve"> </v>
      </c>
      <c r="J239" s="5" t="str">
        <f>IF(AND('4º Saneamento'!$O239&gt;30%,'4º Saneamento'!J239&gt;='4º Saneamento'!$P239,'4º Saneamento'!J239&lt;='4º Saneamento'!$Q239,COUNT('4º Saneamento'!$C239:$L239)&gt;3,OR('4º Saneamento'!$N239&lt;&gt;'3º Saneamento'!$N239,'4º Saneamento'!$O239&lt;&gt;'3º Saneamento'!$O239,'4º Saneamento'!$P239&lt;&gt;'3º Saneamento'!$P239)),'4º Saneamento'!J239," ")</f>
        <v xml:space="preserve"> </v>
      </c>
      <c r="K239" s="5" t="str">
        <f>IF(AND('4º Saneamento'!$O239&gt;30%,'4º Saneamento'!K239&gt;='4º Saneamento'!$P239,'4º Saneamento'!K239&lt;='4º Saneamento'!$Q239,COUNT('4º Saneamento'!$C239:$L239)&gt;3,OR('4º Saneamento'!$N239&lt;&gt;'3º Saneamento'!$N239,'4º Saneamento'!$O239&lt;&gt;'3º Saneamento'!$O239,'4º Saneamento'!$P239&lt;&gt;'3º Saneamento'!$P239)),'4º Saneamento'!K239," ")</f>
        <v xml:space="preserve"> </v>
      </c>
      <c r="L239" s="5" t="str">
        <f>IF(AND('4º Saneamento'!$O239&gt;30%,'4º Saneamento'!L239&gt;='4º Saneamento'!$P239,'4º Saneamento'!L239&lt;='4º Saneamento'!$Q239,COUNT('4º Saneamento'!$C239:$L239)&gt;3,OR('4º Saneamento'!$N239&lt;&gt;'3º Saneamento'!$N239,'4º Saneamento'!$O239&lt;&gt;'3º Saneamento'!$O239,'4º Saneamento'!$P239&lt;&gt;'3º Saneamento'!$P239)),'4º Saneamento'!L239," ")</f>
        <v xml:space="preserve"> </v>
      </c>
      <c r="M239" s="44" t="str">
        <f t="shared" si="20"/>
        <v/>
      </c>
      <c r="N239" s="7" t="str">
        <f t="shared" si="21"/>
        <v/>
      </c>
      <c r="O239" s="8" t="str">
        <f t="shared" si="22"/>
        <v/>
      </c>
      <c r="P239" s="6" t="str">
        <f t="shared" si="23"/>
        <v/>
      </c>
      <c r="Q239" s="5" t="str">
        <f t="shared" si="24"/>
        <v/>
      </c>
    </row>
    <row r="240" spans="1:17" ht="12.75" customHeight="1" x14ac:dyDescent="0.25">
      <c r="A240" s="3" t="str">
        <f>IF('Série original'!$A240&lt;&gt;"",'Série original'!$A240,"")</f>
        <v/>
      </c>
      <c r="B240" s="4" t="str">
        <f>IF('Série original'!$B240&lt;&gt;"",'Série original'!$B240,"")</f>
        <v/>
      </c>
      <c r="C240" s="5" t="str">
        <f>IF(AND('4º Saneamento'!$O240&gt;30%,'4º Saneamento'!C240&gt;='4º Saneamento'!$P240,'4º Saneamento'!C240&lt;='4º Saneamento'!$Q240,COUNT('4º Saneamento'!$C240:$L240)&gt;3,OR('4º Saneamento'!$N240&lt;&gt;'3º Saneamento'!$N240,'4º Saneamento'!$O240&lt;&gt;'3º Saneamento'!$O240,'4º Saneamento'!$P240&lt;&gt;'3º Saneamento'!$P240)),'4º Saneamento'!C240," ")</f>
        <v xml:space="preserve"> </v>
      </c>
      <c r="D240" s="5" t="str">
        <f>IF(AND('4º Saneamento'!$O240&gt;30%,'4º Saneamento'!D240&gt;='4º Saneamento'!$P240,'4º Saneamento'!D240&lt;='4º Saneamento'!$Q240,COUNT('4º Saneamento'!$C240:$L240)&gt;3,OR('4º Saneamento'!$N240&lt;&gt;'3º Saneamento'!$N240,'4º Saneamento'!$O240&lt;&gt;'3º Saneamento'!$O240,'4º Saneamento'!$P240&lt;&gt;'3º Saneamento'!$P240)),'4º Saneamento'!D240," ")</f>
        <v xml:space="preserve"> </v>
      </c>
      <c r="E240" s="5" t="str">
        <f>IF(AND('4º Saneamento'!$O240&gt;30%,'4º Saneamento'!E240&gt;='4º Saneamento'!$P240,'4º Saneamento'!E240&lt;='4º Saneamento'!$Q240,COUNT('4º Saneamento'!$C240:$L240)&gt;3,OR('4º Saneamento'!$N240&lt;&gt;'3º Saneamento'!$N240,'4º Saneamento'!$O240&lt;&gt;'3º Saneamento'!$O240,'4º Saneamento'!$P240&lt;&gt;'3º Saneamento'!$P240)),'4º Saneamento'!E240," ")</f>
        <v xml:space="preserve"> </v>
      </c>
      <c r="F240" s="5" t="str">
        <f>IF(AND('4º Saneamento'!$O240&gt;30%,'4º Saneamento'!F240&gt;='4º Saneamento'!$P240,'4º Saneamento'!F240&lt;='4º Saneamento'!$Q240,COUNT('4º Saneamento'!$C240:$L240)&gt;3,OR('4º Saneamento'!$N240&lt;&gt;'3º Saneamento'!$N240,'4º Saneamento'!$O240&lt;&gt;'3º Saneamento'!$O240,'4º Saneamento'!$P240&lt;&gt;'3º Saneamento'!$P240)),'4º Saneamento'!F240," ")</f>
        <v xml:space="preserve"> </v>
      </c>
      <c r="G240" s="5" t="str">
        <f>IF(AND('4º Saneamento'!$O240&gt;30%,'4º Saneamento'!G240&gt;='4º Saneamento'!$P240,'4º Saneamento'!G240&lt;='4º Saneamento'!$Q240,COUNT('4º Saneamento'!$C240:$L240)&gt;3,OR('4º Saneamento'!$N240&lt;&gt;'3º Saneamento'!$N240,'4º Saneamento'!$O240&lt;&gt;'3º Saneamento'!$O240,'4º Saneamento'!$P240&lt;&gt;'3º Saneamento'!$P240)),'4º Saneamento'!G240," ")</f>
        <v xml:space="preserve"> </v>
      </c>
      <c r="H240" s="5" t="str">
        <f>IF(AND('4º Saneamento'!$O240&gt;30%,'4º Saneamento'!H240&gt;='4º Saneamento'!$P240,'4º Saneamento'!H240&lt;='4º Saneamento'!$Q240,COUNT('4º Saneamento'!$C240:$L240)&gt;3,OR('4º Saneamento'!$N240&lt;&gt;'3º Saneamento'!$N240,'4º Saneamento'!$O240&lt;&gt;'3º Saneamento'!$O240,'4º Saneamento'!$P240&lt;&gt;'3º Saneamento'!$P240)),'4º Saneamento'!H240," ")</f>
        <v xml:space="preserve"> </v>
      </c>
      <c r="I240" s="5" t="str">
        <f>IF(AND('4º Saneamento'!$O240&gt;30%,'4º Saneamento'!I240&gt;='4º Saneamento'!$P240,'4º Saneamento'!I240&lt;='4º Saneamento'!$Q240,COUNT('4º Saneamento'!$C240:$L240)&gt;3,OR('4º Saneamento'!$N240&lt;&gt;'3º Saneamento'!$N240,'4º Saneamento'!$O240&lt;&gt;'3º Saneamento'!$O240,'4º Saneamento'!$P240&lt;&gt;'3º Saneamento'!$P240)),'4º Saneamento'!I240," ")</f>
        <v xml:space="preserve"> </v>
      </c>
      <c r="J240" s="5" t="str">
        <f>IF(AND('4º Saneamento'!$O240&gt;30%,'4º Saneamento'!J240&gt;='4º Saneamento'!$P240,'4º Saneamento'!J240&lt;='4º Saneamento'!$Q240,COUNT('4º Saneamento'!$C240:$L240)&gt;3,OR('4º Saneamento'!$N240&lt;&gt;'3º Saneamento'!$N240,'4º Saneamento'!$O240&lt;&gt;'3º Saneamento'!$O240,'4º Saneamento'!$P240&lt;&gt;'3º Saneamento'!$P240)),'4º Saneamento'!J240," ")</f>
        <v xml:space="preserve"> </v>
      </c>
      <c r="K240" s="5" t="str">
        <f>IF(AND('4º Saneamento'!$O240&gt;30%,'4º Saneamento'!K240&gt;='4º Saneamento'!$P240,'4º Saneamento'!K240&lt;='4º Saneamento'!$Q240,COUNT('4º Saneamento'!$C240:$L240)&gt;3,OR('4º Saneamento'!$N240&lt;&gt;'3º Saneamento'!$N240,'4º Saneamento'!$O240&lt;&gt;'3º Saneamento'!$O240,'4º Saneamento'!$P240&lt;&gt;'3º Saneamento'!$P240)),'4º Saneamento'!K240," ")</f>
        <v xml:space="preserve"> </v>
      </c>
      <c r="L240" s="5" t="str">
        <f>IF(AND('4º Saneamento'!$O240&gt;30%,'4º Saneamento'!L240&gt;='4º Saneamento'!$P240,'4º Saneamento'!L240&lt;='4º Saneamento'!$Q240,COUNT('4º Saneamento'!$C240:$L240)&gt;3,OR('4º Saneamento'!$N240&lt;&gt;'3º Saneamento'!$N240,'4º Saneamento'!$O240&lt;&gt;'3º Saneamento'!$O240,'4º Saneamento'!$P240&lt;&gt;'3º Saneamento'!$P240)),'4º Saneamento'!L240," ")</f>
        <v xml:space="preserve"> </v>
      </c>
      <c r="M240" s="44" t="str">
        <f t="shared" si="20"/>
        <v/>
      </c>
      <c r="N240" s="7" t="str">
        <f t="shared" si="21"/>
        <v/>
      </c>
      <c r="O240" s="8" t="str">
        <f t="shared" si="22"/>
        <v/>
      </c>
      <c r="P240" s="6" t="str">
        <f t="shared" si="23"/>
        <v/>
      </c>
      <c r="Q240" s="5" t="str">
        <f t="shared" si="24"/>
        <v/>
      </c>
    </row>
    <row r="241" spans="1:17" ht="12.75" customHeight="1" x14ac:dyDescent="0.25">
      <c r="A241" s="3" t="str">
        <f>IF('Série original'!$A241&lt;&gt;"",'Série original'!$A241,"")</f>
        <v/>
      </c>
      <c r="B241" s="4" t="str">
        <f>IF('Série original'!$B241&lt;&gt;"",'Série original'!$B241,"")</f>
        <v/>
      </c>
      <c r="C241" s="5" t="str">
        <f>IF(AND('4º Saneamento'!$O241&gt;30%,'4º Saneamento'!C241&gt;='4º Saneamento'!$P241,'4º Saneamento'!C241&lt;='4º Saneamento'!$Q241,COUNT('4º Saneamento'!$C241:$L241)&gt;3,OR('4º Saneamento'!$N241&lt;&gt;'3º Saneamento'!$N241,'4º Saneamento'!$O241&lt;&gt;'3º Saneamento'!$O241,'4º Saneamento'!$P241&lt;&gt;'3º Saneamento'!$P241)),'4º Saneamento'!C241," ")</f>
        <v xml:space="preserve"> </v>
      </c>
      <c r="D241" s="5" t="str">
        <f>IF(AND('4º Saneamento'!$O241&gt;30%,'4º Saneamento'!D241&gt;='4º Saneamento'!$P241,'4º Saneamento'!D241&lt;='4º Saneamento'!$Q241,COUNT('4º Saneamento'!$C241:$L241)&gt;3,OR('4º Saneamento'!$N241&lt;&gt;'3º Saneamento'!$N241,'4º Saneamento'!$O241&lt;&gt;'3º Saneamento'!$O241,'4º Saneamento'!$P241&lt;&gt;'3º Saneamento'!$P241)),'4º Saneamento'!D241," ")</f>
        <v xml:space="preserve"> </v>
      </c>
      <c r="E241" s="5" t="str">
        <f>IF(AND('4º Saneamento'!$O241&gt;30%,'4º Saneamento'!E241&gt;='4º Saneamento'!$P241,'4º Saneamento'!E241&lt;='4º Saneamento'!$Q241,COUNT('4º Saneamento'!$C241:$L241)&gt;3,OR('4º Saneamento'!$N241&lt;&gt;'3º Saneamento'!$N241,'4º Saneamento'!$O241&lt;&gt;'3º Saneamento'!$O241,'4º Saneamento'!$P241&lt;&gt;'3º Saneamento'!$P241)),'4º Saneamento'!E241," ")</f>
        <v xml:space="preserve"> </v>
      </c>
      <c r="F241" s="5" t="str">
        <f>IF(AND('4º Saneamento'!$O241&gt;30%,'4º Saneamento'!F241&gt;='4º Saneamento'!$P241,'4º Saneamento'!F241&lt;='4º Saneamento'!$Q241,COUNT('4º Saneamento'!$C241:$L241)&gt;3,OR('4º Saneamento'!$N241&lt;&gt;'3º Saneamento'!$N241,'4º Saneamento'!$O241&lt;&gt;'3º Saneamento'!$O241,'4º Saneamento'!$P241&lt;&gt;'3º Saneamento'!$P241)),'4º Saneamento'!F241," ")</f>
        <v xml:space="preserve"> </v>
      </c>
      <c r="G241" s="5" t="str">
        <f>IF(AND('4º Saneamento'!$O241&gt;30%,'4º Saneamento'!G241&gt;='4º Saneamento'!$P241,'4º Saneamento'!G241&lt;='4º Saneamento'!$Q241,COUNT('4º Saneamento'!$C241:$L241)&gt;3,OR('4º Saneamento'!$N241&lt;&gt;'3º Saneamento'!$N241,'4º Saneamento'!$O241&lt;&gt;'3º Saneamento'!$O241,'4º Saneamento'!$P241&lt;&gt;'3º Saneamento'!$P241)),'4º Saneamento'!G241," ")</f>
        <v xml:space="preserve"> </v>
      </c>
      <c r="H241" s="5" t="str">
        <f>IF(AND('4º Saneamento'!$O241&gt;30%,'4º Saneamento'!H241&gt;='4º Saneamento'!$P241,'4º Saneamento'!H241&lt;='4º Saneamento'!$Q241,COUNT('4º Saneamento'!$C241:$L241)&gt;3,OR('4º Saneamento'!$N241&lt;&gt;'3º Saneamento'!$N241,'4º Saneamento'!$O241&lt;&gt;'3º Saneamento'!$O241,'4º Saneamento'!$P241&lt;&gt;'3º Saneamento'!$P241)),'4º Saneamento'!H241," ")</f>
        <v xml:space="preserve"> </v>
      </c>
      <c r="I241" s="5" t="str">
        <f>IF(AND('4º Saneamento'!$O241&gt;30%,'4º Saneamento'!I241&gt;='4º Saneamento'!$P241,'4º Saneamento'!I241&lt;='4º Saneamento'!$Q241,COUNT('4º Saneamento'!$C241:$L241)&gt;3,OR('4º Saneamento'!$N241&lt;&gt;'3º Saneamento'!$N241,'4º Saneamento'!$O241&lt;&gt;'3º Saneamento'!$O241,'4º Saneamento'!$P241&lt;&gt;'3º Saneamento'!$P241)),'4º Saneamento'!I241," ")</f>
        <v xml:space="preserve"> </v>
      </c>
      <c r="J241" s="5" t="str">
        <f>IF(AND('4º Saneamento'!$O241&gt;30%,'4º Saneamento'!J241&gt;='4º Saneamento'!$P241,'4º Saneamento'!J241&lt;='4º Saneamento'!$Q241,COUNT('4º Saneamento'!$C241:$L241)&gt;3,OR('4º Saneamento'!$N241&lt;&gt;'3º Saneamento'!$N241,'4º Saneamento'!$O241&lt;&gt;'3º Saneamento'!$O241,'4º Saneamento'!$P241&lt;&gt;'3º Saneamento'!$P241)),'4º Saneamento'!J241," ")</f>
        <v xml:space="preserve"> </v>
      </c>
      <c r="K241" s="5" t="str">
        <f>IF(AND('4º Saneamento'!$O241&gt;30%,'4º Saneamento'!K241&gt;='4º Saneamento'!$P241,'4º Saneamento'!K241&lt;='4º Saneamento'!$Q241,COUNT('4º Saneamento'!$C241:$L241)&gt;3,OR('4º Saneamento'!$N241&lt;&gt;'3º Saneamento'!$N241,'4º Saneamento'!$O241&lt;&gt;'3º Saneamento'!$O241,'4º Saneamento'!$P241&lt;&gt;'3º Saneamento'!$P241)),'4º Saneamento'!K241," ")</f>
        <v xml:space="preserve"> </v>
      </c>
      <c r="L241" s="5" t="str">
        <f>IF(AND('4º Saneamento'!$O241&gt;30%,'4º Saneamento'!L241&gt;='4º Saneamento'!$P241,'4º Saneamento'!L241&lt;='4º Saneamento'!$Q241,COUNT('4º Saneamento'!$C241:$L241)&gt;3,OR('4º Saneamento'!$N241&lt;&gt;'3º Saneamento'!$N241,'4º Saneamento'!$O241&lt;&gt;'3º Saneamento'!$O241,'4º Saneamento'!$P241&lt;&gt;'3º Saneamento'!$P241)),'4º Saneamento'!L241," ")</f>
        <v xml:space="preserve"> </v>
      </c>
      <c r="M241" s="44" t="str">
        <f t="shared" si="20"/>
        <v/>
      </c>
      <c r="N241" s="7" t="str">
        <f t="shared" si="21"/>
        <v/>
      </c>
      <c r="O241" s="8" t="str">
        <f t="shared" si="22"/>
        <v/>
      </c>
      <c r="P241" s="6" t="str">
        <f t="shared" si="23"/>
        <v/>
      </c>
      <c r="Q241" s="5" t="str">
        <f t="shared" si="24"/>
        <v/>
      </c>
    </row>
    <row r="242" spans="1:17" ht="12.75" customHeight="1" x14ac:dyDescent="0.25">
      <c r="A242" s="3" t="str">
        <f>IF('Série original'!$A242&lt;&gt;"",'Série original'!$A242,"")</f>
        <v/>
      </c>
      <c r="B242" s="4" t="str">
        <f>IF('Série original'!$B242&lt;&gt;"",'Série original'!$B242,"")</f>
        <v/>
      </c>
      <c r="C242" s="5" t="str">
        <f>IF(AND('4º Saneamento'!$O242&gt;30%,'4º Saneamento'!C242&gt;='4º Saneamento'!$P242,'4º Saneamento'!C242&lt;='4º Saneamento'!$Q242,COUNT('4º Saneamento'!$C242:$L242)&gt;3,OR('4º Saneamento'!$N242&lt;&gt;'3º Saneamento'!$N242,'4º Saneamento'!$O242&lt;&gt;'3º Saneamento'!$O242,'4º Saneamento'!$P242&lt;&gt;'3º Saneamento'!$P242)),'4º Saneamento'!C242," ")</f>
        <v xml:space="preserve"> </v>
      </c>
      <c r="D242" s="5" t="str">
        <f>IF(AND('4º Saneamento'!$O242&gt;30%,'4º Saneamento'!D242&gt;='4º Saneamento'!$P242,'4º Saneamento'!D242&lt;='4º Saneamento'!$Q242,COUNT('4º Saneamento'!$C242:$L242)&gt;3,OR('4º Saneamento'!$N242&lt;&gt;'3º Saneamento'!$N242,'4º Saneamento'!$O242&lt;&gt;'3º Saneamento'!$O242,'4º Saneamento'!$P242&lt;&gt;'3º Saneamento'!$P242)),'4º Saneamento'!D242," ")</f>
        <v xml:space="preserve"> </v>
      </c>
      <c r="E242" s="5" t="str">
        <f>IF(AND('4º Saneamento'!$O242&gt;30%,'4º Saneamento'!E242&gt;='4º Saneamento'!$P242,'4º Saneamento'!E242&lt;='4º Saneamento'!$Q242,COUNT('4º Saneamento'!$C242:$L242)&gt;3,OR('4º Saneamento'!$N242&lt;&gt;'3º Saneamento'!$N242,'4º Saneamento'!$O242&lt;&gt;'3º Saneamento'!$O242,'4º Saneamento'!$P242&lt;&gt;'3º Saneamento'!$P242)),'4º Saneamento'!E242," ")</f>
        <v xml:space="preserve"> </v>
      </c>
      <c r="F242" s="5" t="str">
        <f>IF(AND('4º Saneamento'!$O242&gt;30%,'4º Saneamento'!F242&gt;='4º Saneamento'!$P242,'4º Saneamento'!F242&lt;='4º Saneamento'!$Q242,COUNT('4º Saneamento'!$C242:$L242)&gt;3,OR('4º Saneamento'!$N242&lt;&gt;'3º Saneamento'!$N242,'4º Saneamento'!$O242&lt;&gt;'3º Saneamento'!$O242,'4º Saneamento'!$P242&lt;&gt;'3º Saneamento'!$P242)),'4º Saneamento'!F242," ")</f>
        <v xml:space="preserve"> </v>
      </c>
      <c r="G242" s="5" t="str">
        <f>IF(AND('4º Saneamento'!$O242&gt;30%,'4º Saneamento'!G242&gt;='4º Saneamento'!$P242,'4º Saneamento'!G242&lt;='4º Saneamento'!$Q242,COUNT('4º Saneamento'!$C242:$L242)&gt;3,OR('4º Saneamento'!$N242&lt;&gt;'3º Saneamento'!$N242,'4º Saneamento'!$O242&lt;&gt;'3º Saneamento'!$O242,'4º Saneamento'!$P242&lt;&gt;'3º Saneamento'!$P242)),'4º Saneamento'!G242," ")</f>
        <v xml:space="preserve"> </v>
      </c>
      <c r="H242" s="5" t="str">
        <f>IF(AND('4º Saneamento'!$O242&gt;30%,'4º Saneamento'!H242&gt;='4º Saneamento'!$P242,'4º Saneamento'!H242&lt;='4º Saneamento'!$Q242,COUNT('4º Saneamento'!$C242:$L242)&gt;3,OR('4º Saneamento'!$N242&lt;&gt;'3º Saneamento'!$N242,'4º Saneamento'!$O242&lt;&gt;'3º Saneamento'!$O242,'4º Saneamento'!$P242&lt;&gt;'3º Saneamento'!$P242)),'4º Saneamento'!H242," ")</f>
        <v xml:space="preserve"> </v>
      </c>
      <c r="I242" s="5" t="str">
        <f>IF(AND('4º Saneamento'!$O242&gt;30%,'4º Saneamento'!I242&gt;='4º Saneamento'!$P242,'4º Saneamento'!I242&lt;='4º Saneamento'!$Q242,COUNT('4º Saneamento'!$C242:$L242)&gt;3,OR('4º Saneamento'!$N242&lt;&gt;'3º Saneamento'!$N242,'4º Saneamento'!$O242&lt;&gt;'3º Saneamento'!$O242,'4º Saneamento'!$P242&lt;&gt;'3º Saneamento'!$P242)),'4º Saneamento'!I242," ")</f>
        <v xml:space="preserve"> </v>
      </c>
      <c r="J242" s="5" t="str">
        <f>IF(AND('4º Saneamento'!$O242&gt;30%,'4º Saneamento'!J242&gt;='4º Saneamento'!$P242,'4º Saneamento'!J242&lt;='4º Saneamento'!$Q242,COUNT('4º Saneamento'!$C242:$L242)&gt;3,OR('4º Saneamento'!$N242&lt;&gt;'3º Saneamento'!$N242,'4º Saneamento'!$O242&lt;&gt;'3º Saneamento'!$O242,'4º Saneamento'!$P242&lt;&gt;'3º Saneamento'!$P242)),'4º Saneamento'!J242," ")</f>
        <v xml:space="preserve"> </v>
      </c>
      <c r="K242" s="5" t="str">
        <f>IF(AND('4º Saneamento'!$O242&gt;30%,'4º Saneamento'!K242&gt;='4º Saneamento'!$P242,'4º Saneamento'!K242&lt;='4º Saneamento'!$Q242,COUNT('4º Saneamento'!$C242:$L242)&gt;3,OR('4º Saneamento'!$N242&lt;&gt;'3º Saneamento'!$N242,'4º Saneamento'!$O242&lt;&gt;'3º Saneamento'!$O242,'4º Saneamento'!$P242&lt;&gt;'3º Saneamento'!$P242)),'4º Saneamento'!K242," ")</f>
        <v xml:space="preserve"> </v>
      </c>
      <c r="L242" s="5" t="str">
        <f>IF(AND('4º Saneamento'!$O242&gt;30%,'4º Saneamento'!L242&gt;='4º Saneamento'!$P242,'4º Saneamento'!L242&lt;='4º Saneamento'!$Q242,COUNT('4º Saneamento'!$C242:$L242)&gt;3,OR('4º Saneamento'!$N242&lt;&gt;'3º Saneamento'!$N242,'4º Saneamento'!$O242&lt;&gt;'3º Saneamento'!$O242,'4º Saneamento'!$P242&lt;&gt;'3º Saneamento'!$P242)),'4º Saneamento'!L242," ")</f>
        <v xml:space="preserve"> </v>
      </c>
      <c r="M242" s="44" t="str">
        <f t="shared" si="20"/>
        <v/>
      </c>
      <c r="N242" s="7" t="str">
        <f t="shared" si="21"/>
        <v/>
      </c>
      <c r="O242" s="8" t="str">
        <f t="shared" si="22"/>
        <v/>
      </c>
      <c r="P242" s="6" t="str">
        <f t="shared" si="23"/>
        <v/>
      </c>
      <c r="Q242" s="5" t="str">
        <f t="shared" si="24"/>
        <v/>
      </c>
    </row>
    <row r="243" spans="1:17" ht="12.75" customHeight="1" x14ac:dyDescent="0.25">
      <c r="A243" s="3" t="str">
        <f>IF('Série original'!$A243&lt;&gt;"",'Série original'!$A243,"")</f>
        <v/>
      </c>
      <c r="B243" s="4" t="str">
        <f>IF('Série original'!$B243&lt;&gt;"",'Série original'!$B243,"")</f>
        <v/>
      </c>
      <c r="C243" s="5" t="str">
        <f>IF(AND('4º Saneamento'!$O243&gt;30%,'4º Saneamento'!C243&gt;='4º Saneamento'!$P243,'4º Saneamento'!C243&lt;='4º Saneamento'!$Q243,COUNT('4º Saneamento'!$C243:$L243)&gt;3,OR('4º Saneamento'!$N243&lt;&gt;'3º Saneamento'!$N243,'4º Saneamento'!$O243&lt;&gt;'3º Saneamento'!$O243,'4º Saneamento'!$P243&lt;&gt;'3º Saneamento'!$P243)),'4º Saneamento'!C243," ")</f>
        <v xml:space="preserve"> </v>
      </c>
      <c r="D243" s="5" t="str">
        <f>IF(AND('4º Saneamento'!$O243&gt;30%,'4º Saneamento'!D243&gt;='4º Saneamento'!$P243,'4º Saneamento'!D243&lt;='4º Saneamento'!$Q243,COUNT('4º Saneamento'!$C243:$L243)&gt;3,OR('4º Saneamento'!$N243&lt;&gt;'3º Saneamento'!$N243,'4º Saneamento'!$O243&lt;&gt;'3º Saneamento'!$O243,'4º Saneamento'!$P243&lt;&gt;'3º Saneamento'!$P243)),'4º Saneamento'!D243," ")</f>
        <v xml:space="preserve"> </v>
      </c>
      <c r="E243" s="5" t="str">
        <f>IF(AND('4º Saneamento'!$O243&gt;30%,'4º Saneamento'!E243&gt;='4º Saneamento'!$P243,'4º Saneamento'!E243&lt;='4º Saneamento'!$Q243,COUNT('4º Saneamento'!$C243:$L243)&gt;3,OR('4º Saneamento'!$N243&lt;&gt;'3º Saneamento'!$N243,'4º Saneamento'!$O243&lt;&gt;'3º Saneamento'!$O243,'4º Saneamento'!$P243&lt;&gt;'3º Saneamento'!$P243)),'4º Saneamento'!E243," ")</f>
        <v xml:space="preserve"> </v>
      </c>
      <c r="F243" s="5" t="str">
        <f>IF(AND('4º Saneamento'!$O243&gt;30%,'4º Saneamento'!F243&gt;='4º Saneamento'!$P243,'4º Saneamento'!F243&lt;='4º Saneamento'!$Q243,COUNT('4º Saneamento'!$C243:$L243)&gt;3,OR('4º Saneamento'!$N243&lt;&gt;'3º Saneamento'!$N243,'4º Saneamento'!$O243&lt;&gt;'3º Saneamento'!$O243,'4º Saneamento'!$P243&lt;&gt;'3º Saneamento'!$P243)),'4º Saneamento'!F243," ")</f>
        <v xml:space="preserve"> </v>
      </c>
      <c r="G243" s="5" t="str">
        <f>IF(AND('4º Saneamento'!$O243&gt;30%,'4º Saneamento'!G243&gt;='4º Saneamento'!$P243,'4º Saneamento'!G243&lt;='4º Saneamento'!$Q243,COUNT('4º Saneamento'!$C243:$L243)&gt;3,OR('4º Saneamento'!$N243&lt;&gt;'3º Saneamento'!$N243,'4º Saneamento'!$O243&lt;&gt;'3º Saneamento'!$O243,'4º Saneamento'!$P243&lt;&gt;'3º Saneamento'!$P243)),'4º Saneamento'!G243," ")</f>
        <v xml:space="preserve"> </v>
      </c>
      <c r="H243" s="5" t="str">
        <f>IF(AND('4º Saneamento'!$O243&gt;30%,'4º Saneamento'!H243&gt;='4º Saneamento'!$P243,'4º Saneamento'!H243&lt;='4º Saneamento'!$Q243,COUNT('4º Saneamento'!$C243:$L243)&gt;3,OR('4º Saneamento'!$N243&lt;&gt;'3º Saneamento'!$N243,'4º Saneamento'!$O243&lt;&gt;'3º Saneamento'!$O243,'4º Saneamento'!$P243&lt;&gt;'3º Saneamento'!$P243)),'4º Saneamento'!H243," ")</f>
        <v xml:space="preserve"> </v>
      </c>
      <c r="I243" s="5" t="str">
        <f>IF(AND('4º Saneamento'!$O243&gt;30%,'4º Saneamento'!I243&gt;='4º Saneamento'!$P243,'4º Saneamento'!I243&lt;='4º Saneamento'!$Q243,COUNT('4º Saneamento'!$C243:$L243)&gt;3,OR('4º Saneamento'!$N243&lt;&gt;'3º Saneamento'!$N243,'4º Saneamento'!$O243&lt;&gt;'3º Saneamento'!$O243,'4º Saneamento'!$P243&lt;&gt;'3º Saneamento'!$P243)),'4º Saneamento'!I243," ")</f>
        <v xml:space="preserve"> </v>
      </c>
      <c r="J243" s="5" t="str">
        <f>IF(AND('4º Saneamento'!$O243&gt;30%,'4º Saneamento'!J243&gt;='4º Saneamento'!$P243,'4º Saneamento'!J243&lt;='4º Saneamento'!$Q243,COUNT('4º Saneamento'!$C243:$L243)&gt;3,OR('4º Saneamento'!$N243&lt;&gt;'3º Saneamento'!$N243,'4º Saneamento'!$O243&lt;&gt;'3º Saneamento'!$O243,'4º Saneamento'!$P243&lt;&gt;'3º Saneamento'!$P243)),'4º Saneamento'!J243," ")</f>
        <v xml:space="preserve"> </v>
      </c>
      <c r="K243" s="5" t="str">
        <f>IF(AND('4º Saneamento'!$O243&gt;30%,'4º Saneamento'!K243&gt;='4º Saneamento'!$P243,'4º Saneamento'!K243&lt;='4º Saneamento'!$Q243,COUNT('4º Saneamento'!$C243:$L243)&gt;3,OR('4º Saneamento'!$N243&lt;&gt;'3º Saneamento'!$N243,'4º Saneamento'!$O243&lt;&gt;'3º Saneamento'!$O243,'4º Saneamento'!$P243&lt;&gt;'3º Saneamento'!$P243)),'4º Saneamento'!K243," ")</f>
        <v xml:space="preserve"> </v>
      </c>
      <c r="L243" s="5" t="str">
        <f>IF(AND('4º Saneamento'!$O243&gt;30%,'4º Saneamento'!L243&gt;='4º Saneamento'!$P243,'4º Saneamento'!L243&lt;='4º Saneamento'!$Q243,COUNT('4º Saneamento'!$C243:$L243)&gt;3,OR('4º Saneamento'!$N243&lt;&gt;'3º Saneamento'!$N243,'4º Saneamento'!$O243&lt;&gt;'3º Saneamento'!$O243,'4º Saneamento'!$P243&lt;&gt;'3º Saneamento'!$P243)),'4º Saneamento'!L243," ")</f>
        <v xml:space="preserve"> </v>
      </c>
      <c r="M243" s="44" t="str">
        <f t="shared" si="20"/>
        <v/>
      </c>
      <c r="N243" s="7" t="str">
        <f t="shared" si="21"/>
        <v/>
      </c>
      <c r="O243" s="8" t="str">
        <f t="shared" si="22"/>
        <v/>
      </c>
      <c r="P243" s="6" t="str">
        <f t="shared" si="23"/>
        <v/>
      </c>
      <c r="Q243" s="5" t="str">
        <f t="shared" si="24"/>
        <v/>
      </c>
    </row>
    <row r="244" spans="1:17" ht="12.75" customHeight="1" x14ac:dyDescent="0.25">
      <c r="A244" s="3" t="str">
        <f>IF('Série original'!$A244&lt;&gt;"",'Série original'!$A244,"")</f>
        <v/>
      </c>
      <c r="B244" s="4" t="str">
        <f>IF('Série original'!$B244&lt;&gt;"",'Série original'!$B244,"")</f>
        <v/>
      </c>
      <c r="C244" s="5" t="str">
        <f>IF(AND('4º Saneamento'!$O244&gt;30%,'4º Saneamento'!C244&gt;='4º Saneamento'!$P244,'4º Saneamento'!C244&lt;='4º Saneamento'!$Q244,COUNT('4º Saneamento'!$C244:$L244)&gt;3,OR('4º Saneamento'!$N244&lt;&gt;'3º Saneamento'!$N244,'4º Saneamento'!$O244&lt;&gt;'3º Saneamento'!$O244,'4º Saneamento'!$P244&lt;&gt;'3º Saneamento'!$P244)),'4º Saneamento'!C244," ")</f>
        <v xml:space="preserve"> </v>
      </c>
      <c r="D244" s="5" t="str">
        <f>IF(AND('4º Saneamento'!$O244&gt;30%,'4º Saneamento'!D244&gt;='4º Saneamento'!$P244,'4º Saneamento'!D244&lt;='4º Saneamento'!$Q244,COUNT('4º Saneamento'!$C244:$L244)&gt;3,OR('4º Saneamento'!$N244&lt;&gt;'3º Saneamento'!$N244,'4º Saneamento'!$O244&lt;&gt;'3º Saneamento'!$O244,'4º Saneamento'!$P244&lt;&gt;'3º Saneamento'!$P244)),'4º Saneamento'!D244," ")</f>
        <v xml:space="preserve"> </v>
      </c>
      <c r="E244" s="5" t="str">
        <f>IF(AND('4º Saneamento'!$O244&gt;30%,'4º Saneamento'!E244&gt;='4º Saneamento'!$P244,'4º Saneamento'!E244&lt;='4º Saneamento'!$Q244,COUNT('4º Saneamento'!$C244:$L244)&gt;3,OR('4º Saneamento'!$N244&lt;&gt;'3º Saneamento'!$N244,'4º Saneamento'!$O244&lt;&gt;'3º Saneamento'!$O244,'4º Saneamento'!$P244&lt;&gt;'3º Saneamento'!$P244)),'4º Saneamento'!E244," ")</f>
        <v xml:space="preserve"> </v>
      </c>
      <c r="F244" s="5" t="str">
        <f>IF(AND('4º Saneamento'!$O244&gt;30%,'4º Saneamento'!F244&gt;='4º Saneamento'!$P244,'4º Saneamento'!F244&lt;='4º Saneamento'!$Q244,COUNT('4º Saneamento'!$C244:$L244)&gt;3,OR('4º Saneamento'!$N244&lt;&gt;'3º Saneamento'!$N244,'4º Saneamento'!$O244&lt;&gt;'3º Saneamento'!$O244,'4º Saneamento'!$P244&lt;&gt;'3º Saneamento'!$P244)),'4º Saneamento'!F244," ")</f>
        <v xml:space="preserve"> </v>
      </c>
      <c r="G244" s="5" t="str">
        <f>IF(AND('4º Saneamento'!$O244&gt;30%,'4º Saneamento'!G244&gt;='4º Saneamento'!$P244,'4º Saneamento'!G244&lt;='4º Saneamento'!$Q244,COUNT('4º Saneamento'!$C244:$L244)&gt;3,OR('4º Saneamento'!$N244&lt;&gt;'3º Saneamento'!$N244,'4º Saneamento'!$O244&lt;&gt;'3º Saneamento'!$O244,'4º Saneamento'!$P244&lt;&gt;'3º Saneamento'!$P244)),'4º Saneamento'!G244," ")</f>
        <v xml:space="preserve"> </v>
      </c>
      <c r="H244" s="5" t="str">
        <f>IF(AND('4º Saneamento'!$O244&gt;30%,'4º Saneamento'!H244&gt;='4º Saneamento'!$P244,'4º Saneamento'!H244&lt;='4º Saneamento'!$Q244,COUNT('4º Saneamento'!$C244:$L244)&gt;3,OR('4º Saneamento'!$N244&lt;&gt;'3º Saneamento'!$N244,'4º Saneamento'!$O244&lt;&gt;'3º Saneamento'!$O244,'4º Saneamento'!$P244&lt;&gt;'3º Saneamento'!$P244)),'4º Saneamento'!H244," ")</f>
        <v xml:space="preserve"> </v>
      </c>
      <c r="I244" s="5" t="str">
        <f>IF(AND('4º Saneamento'!$O244&gt;30%,'4º Saneamento'!I244&gt;='4º Saneamento'!$P244,'4º Saneamento'!I244&lt;='4º Saneamento'!$Q244,COUNT('4º Saneamento'!$C244:$L244)&gt;3,OR('4º Saneamento'!$N244&lt;&gt;'3º Saneamento'!$N244,'4º Saneamento'!$O244&lt;&gt;'3º Saneamento'!$O244,'4º Saneamento'!$P244&lt;&gt;'3º Saneamento'!$P244)),'4º Saneamento'!I244," ")</f>
        <v xml:space="preserve"> </v>
      </c>
      <c r="J244" s="5" t="str">
        <f>IF(AND('4º Saneamento'!$O244&gt;30%,'4º Saneamento'!J244&gt;='4º Saneamento'!$P244,'4º Saneamento'!J244&lt;='4º Saneamento'!$Q244,COUNT('4º Saneamento'!$C244:$L244)&gt;3,OR('4º Saneamento'!$N244&lt;&gt;'3º Saneamento'!$N244,'4º Saneamento'!$O244&lt;&gt;'3º Saneamento'!$O244,'4º Saneamento'!$P244&lt;&gt;'3º Saneamento'!$P244)),'4º Saneamento'!J244," ")</f>
        <v xml:space="preserve"> </v>
      </c>
      <c r="K244" s="5" t="str">
        <f>IF(AND('4º Saneamento'!$O244&gt;30%,'4º Saneamento'!K244&gt;='4º Saneamento'!$P244,'4º Saneamento'!K244&lt;='4º Saneamento'!$Q244,COUNT('4º Saneamento'!$C244:$L244)&gt;3,OR('4º Saneamento'!$N244&lt;&gt;'3º Saneamento'!$N244,'4º Saneamento'!$O244&lt;&gt;'3º Saneamento'!$O244,'4º Saneamento'!$P244&lt;&gt;'3º Saneamento'!$P244)),'4º Saneamento'!K244," ")</f>
        <v xml:space="preserve"> </v>
      </c>
      <c r="L244" s="5" t="str">
        <f>IF(AND('4º Saneamento'!$O244&gt;30%,'4º Saneamento'!L244&gt;='4º Saneamento'!$P244,'4º Saneamento'!L244&lt;='4º Saneamento'!$Q244,COUNT('4º Saneamento'!$C244:$L244)&gt;3,OR('4º Saneamento'!$N244&lt;&gt;'3º Saneamento'!$N244,'4º Saneamento'!$O244&lt;&gt;'3º Saneamento'!$O244,'4º Saneamento'!$P244&lt;&gt;'3º Saneamento'!$P244)),'4º Saneamento'!L244," ")</f>
        <v xml:space="preserve"> </v>
      </c>
      <c r="M244" s="44" t="str">
        <f t="shared" si="20"/>
        <v/>
      </c>
      <c r="N244" s="7" t="str">
        <f t="shared" si="21"/>
        <v/>
      </c>
      <c r="O244" s="8" t="str">
        <f t="shared" si="22"/>
        <v/>
      </c>
      <c r="P244" s="6" t="str">
        <f t="shared" si="23"/>
        <v/>
      </c>
      <c r="Q244" s="5" t="str">
        <f t="shared" si="24"/>
        <v/>
      </c>
    </row>
    <row r="245" spans="1:17" ht="12.75" customHeight="1" x14ac:dyDescent="0.25">
      <c r="A245" s="3" t="str">
        <f>IF('Série original'!$A245&lt;&gt;"",'Série original'!$A245,"")</f>
        <v/>
      </c>
      <c r="B245" s="4" t="str">
        <f>IF('Série original'!$B245&lt;&gt;"",'Série original'!$B245,"")</f>
        <v/>
      </c>
      <c r="C245" s="5" t="str">
        <f>IF(AND('4º Saneamento'!$O245&gt;30%,'4º Saneamento'!C245&gt;='4º Saneamento'!$P245,'4º Saneamento'!C245&lt;='4º Saneamento'!$Q245,COUNT('4º Saneamento'!$C245:$L245)&gt;3,OR('4º Saneamento'!$N245&lt;&gt;'3º Saneamento'!$N245,'4º Saneamento'!$O245&lt;&gt;'3º Saneamento'!$O245,'4º Saneamento'!$P245&lt;&gt;'3º Saneamento'!$P245)),'4º Saneamento'!C245," ")</f>
        <v xml:space="preserve"> </v>
      </c>
      <c r="D245" s="5" t="str">
        <f>IF(AND('4º Saneamento'!$O245&gt;30%,'4º Saneamento'!D245&gt;='4º Saneamento'!$P245,'4º Saneamento'!D245&lt;='4º Saneamento'!$Q245,COUNT('4º Saneamento'!$C245:$L245)&gt;3,OR('4º Saneamento'!$N245&lt;&gt;'3º Saneamento'!$N245,'4º Saneamento'!$O245&lt;&gt;'3º Saneamento'!$O245,'4º Saneamento'!$P245&lt;&gt;'3º Saneamento'!$P245)),'4º Saneamento'!D245," ")</f>
        <v xml:space="preserve"> </v>
      </c>
      <c r="E245" s="5" t="str">
        <f>IF(AND('4º Saneamento'!$O245&gt;30%,'4º Saneamento'!E245&gt;='4º Saneamento'!$P245,'4º Saneamento'!E245&lt;='4º Saneamento'!$Q245,COUNT('4º Saneamento'!$C245:$L245)&gt;3,OR('4º Saneamento'!$N245&lt;&gt;'3º Saneamento'!$N245,'4º Saneamento'!$O245&lt;&gt;'3º Saneamento'!$O245,'4º Saneamento'!$P245&lt;&gt;'3º Saneamento'!$P245)),'4º Saneamento'!E245," ")</f>
        <v xml:space="preserve"> </v>
      </c>
      <c r="F245" s="5" t="str">
        <f>IF(AND('4º Saneamento'!$O245&gt;30%,'4º Saneamento'!F245&gt;='4º Saneamento'!$P245,'4º Saneamento'!F245&lt;='4º Saneamento'!$Q245,COUNT('4º Saneamento'!$C245:$L245)&gt;3,OR('4º Saneamento'!$N245&lt;&gt;'3º Saneamento'!$N245,'4º Saneamento'!$O245&lt;&gt;'3º Saneamento'!$O245,'4º Saneamento'!$P245&lt;&gt;'3º Saneamento'!$P245)),'4º Saneamento'!F245," ")</f>
        <v xml:space="preserve"> </v>
      </c>
      <c r="G245" s="5" t="str">
        <f>IF(AND('4º Saneamento'!$O245&gt;30%,'4º Saneamento'!G245&gt;='4º Saneamento'!$P245,'4º Saneamento'!G245&lt;='4º Saneamento'!$Q245,COUNT('4º Saneamento'!$C245:$L245)&gt;3,OR('4º Saneamento'!$N245&lt;&gt;'3º Saneamento'!$N245,'4º Saneamento'!$O245&lt;&gt;'3º Saneamento'!$O245,'4º Saneamento'!$P245&lt;&gt;'3º Saneamento'!$P245)),'4º Saneamento'!G245," ")</f>
        <v xml:space="preserve"> </v>
      </c>
      <c r="H245" s="5" t="str">
        <f>IF(AND('4º Saneamento'!$O245&gt;30%,'4º Saneamento'!H245&gt;='4º Saneamento'!$P245,'4º Saneamento'!H245&lt;='4º Saneamento'!$Q245,COUNT('4º Saneamento'!$C245:$L245)&gt;3,OR('4º Saneamento'!$N245&lt;&gt;'3º Saneamento'!$N245,'4º Saneamento'!$O245&lt;&gt;'3º Saneamento'!$O245,'4º Saneamento'!$P245&lt;&gt;'3º Saneamento'!$P245)),'4º Saneamento'!H245," ")</f>
        <v xml:space="preserve"> </v>
      </c>
      <c r="I245" s="5" t="str">
        <f>IF(AND('4º Saneamento'!$O245&gt;30%,'4º Saneamento'!I245&gt;='4º Saneamento'!$P245,'4º Saneamento'!I245&lt;='4º Saneamento'!$Q245,COUNT('4º Saneamento'!$C245:$L245)&gt;3,OR('4º Saneamento'!$N245&lt;&gt;'3º Saneamento'!$N245,'4º Saneamento'!$O245&lt;&gt;'3º Saneamento'!$O245,'4º Saneamento'!$P245&lt;&gt;'3º Saneamento'!$P245)),'4º Saneamento'!I245," ")</f>
        <v xml:space="preserve"> </v>
      </c>
      <c r="J245" s="5" t="str">
        <f>IF(AND('4º Saneamento'!$O245&gt;30%,'4º Saneamento'!J245&gt;='4º Saneamento'!$P245,'4º Saneamento'!J245&lt;='4º Saneamento'!$Q245,COUNT('4º Saneamento'!$C245:$L245)&gt;3,OR('4º Saneamento'!$N245&lt;&gt;'3º Saneamento'!$N245,'4º Saneamento'!$O245&lt;&gt;'3º Saneamento'!$O245,'4º Saneamento'!$P245&lt;&gt;'3º Saneamento'!$P245)),'4º Saneamento'!J245," ")</f>
        <v xml:space="preserve"> </v>
      </c>
      <c r="K245" s="5" t="str">
        <f>IF(AND('4º Saneamento'!$O245&gt;30%,'4º Saneamento'!K245&gt;='4º Saneamento'!$P245,'4º Saneamento'!K245&lt;='4º Saneamento'!$Q245,COUNT('4º Saneamento'!$C245:$L245)&gt;3,OR('4º Saneamento'!$N245&lt;&gt;'3º Saneamento'!$N245,'4º Saneamento'!$O245&lt;&gt;'3º Saneamento'!$O245,'4º Saneamento'!$P245&lt;&gt;'3º Saneamento'!$P245)),'4º Saneamento'!K245," ")</f>
        <v xml:space="preserve"> </v>
      </c>
      <c r="L245" s="5" t="str">
        <f>IF(AND('4º Saneamento'!$O245&gt;30%,'4º Saneamento'!L245&gt;='4º Saneamento'!$P245,'4º Saneamento'!L245&lt;='4º Saneamento'!$Q245,COUNT('4º Saneamento'!$C245:$L245)&gt;3,OR('4º Saneamento'!$N245&lt;&gt;'3º Saneamento'!$N245,'4º Saneamento'!$O245&lt;&gt;'3º Saneamento'!$O245,'4º Saneamento'!$P245&lt;&gt;'3º Saneamento'!$P245)),'4º Saneamento'!L245," ")</f>
        <v xml:space="preserve"> </v>
      </c>
      <c r="M245" s="44" t="str">
        <f t="shared" si="20"/>
        <v/>
      </c>
      <c r="N245" s="7" t="str">
        <f t="shared" si="21"/>
        <v/>
      </c>
      <c r="O245" s="8" t="str">
        <f t="shared" si="22"/>
        <v/>
      </c>
      <c r="P245" s="6" t="str">
        <f t="shared" si="23"/>
        <v/>
      </c>
      <c r="Q245" s="5" t="str">
        <f t="shared" si="24"/>
        <v/>
      </c>
    </row>
    <row r="246" spans="1:17" ht="12.75" customHeight="1" x14ac:dyDescent="0.25">
      <c r="A246" s="3" t="str">
        <f>IF('Série original'!$A246&lt;&gt;"",'Série original'!$A246,"")</f>
        <v/>
      </c>
      <c r="B246" s="4" t="str">
        <f>IF('Série original'!$B246&lt;&gt;"",'Série original'!$B246,"")</f>
        <v/>
      </c>
      <c r="C246" s="5" t="str">
        <f>IF(AND('4º Saneamento'!$O246&gt;30%,'4º Saneamento'!C246&gt;='4º Saneamento'!$P246,'4º Saneamento'!C246&lt;='4º Saneamento'!$Q246,COUNT('4º Saneamento'!$C246:$L246)&gt;3,OR('4º Saneamento'!$N246&lt;&gt;'3º Saneamento'!$N246,'4º Saneamento'!$O246&lt;&gt;'3º Saneamento'!$O246,'4º Saneamento'!$P246&lt;&gt;'3º Saneamento'!$P246)),'4º Saneamento'!C246," ")</f>
        <v xml:space="preserve"> </v>
      </c>
      <c r="D246" s="5" t="str">
        <f>IF(AND('4º Saneamento'!$O246&gt;30%,'4º Saneamento'!D246&gt;='4º Saneamento'!$P246,'4º Saneamento'!D246&lt;='4º Saneamento'!$Q246,COUNT('4º Saneamento'!$C246:$L246)&gt;3,OR('4º Saneamento'!$N246&lt;&gt;'3º Saneamento'!$N246,'4º Saneamento'!$O246&lt;&gt;'3º Saneamento'!$O246,'4º Saneamento'!$P246&lt;&gt;'3º Saneamento'!$P246)),'4º Saneamento'!D246," ")</f>
        <v xml:space="preserve"> </v>
      </c>
      <c r="E246" s="5" t="str">
        <f>IF(AND('4º Saneamento'!$O246&gt;30%,'4º Saneamento'!E246&gt;='4º Saneamento'!$P246,'4º Saneamento'!E246&lt;='4º Saneamento'!$Q246,COUNT('4º Saneamento'!$C246:$L246)&gt;3,OR('4º Saneamento'!$N246&lt;&gt;'3º Saneamento'!$N246,'4º Saneamento'!$O246&lt;&gt;'3º Saneamento'!$O246,'4º Saneamento'!$P246&lt;&gt;'3º Saneamento'!$P246)),'4º Saneamento'!E246," ")</f>
        <v xml:space="preserve"> </v>
      </c>
      <c r="F246" s="5" t="str">
        <f>IF(AND('4º Saneamento'!$O246&gt;30%,'4º Saneamento'!F246&gt;='4º Saneamento'!$P246,'4º Saneamento'!F246&lt;='4º Saneamento'!$Q246,COUNT('4º Saneamento'!$C246:$L246)&gt;3,OR('4º Saneamento'!$N246&lt;&gt;'3º Saneamento'!$N246,'4º Saneamento'!$O246&lt;&gt;'3º Saneamento'!$O246,'4º Saneamento'!$P246&lt;&gt;'3º Saneamento'!$P246)),'4º Saneamento'!F246," ")</f>
        <v xml:space="preserve"> </v>
      </c>
      <c r="G246" s="5" t="str">
        <f>IF(AND('4º Saneamento'!$O246&gt;30%,'4º Saneamento'!G246&gt;='4º Saneamento'!$P246,'4º Saneamento'!G246&lt;='4º Saneamento'!$Q246,COUNT('4º Saneamento'!$C246:$L246)&gt;3,OR('4º Saneamento'!$N246&lt;&gt;'3º Saneamento'!$N246,'4º Saneamento'!$O246&lt;&gt;'3º Saneamento'!$O246,'4º Saneamento'!$P246&lt;&gt;'3º Saneamento'!$P246)),'4º Saneamento'!G246," ")</f>
        <v xml:space="preserve"> </v>
      </c>
      <c r="H246" s="5" t="str">
        <f>IF(AND('4º Saneamento'!$O246&gt;30%,'4º Saneamento'!H246&gt;='4º Saneamento'!$P246,'4º Saneamento'!H246&lt;='4º Saneamento'!$Q246,COUNT('4º Saneamento'!$C246:$L246)&gt;3,OR('4º Saneamento'!$N246&lt;&gt;'3º Saneamento'!$N246,'4º Saneamento'!$O246&lt;&gt;'3º Saneamento'!$O246,'4º Saneamento'!$P246&lt;&gt;'3º Saneamento'!$P246)),'4º Saneamento'!H246," ")</f>
        <v xml:space="preserve"> </v>
      </c>
      <c r="I246" s="5" t="str">
        <f>IF(AND('4º Saneamento'!$O246&gt;30%,'4º Saneamento'!I246&gt;='4º Saneamento'!$P246,'4º Saneamento'!I246&lt;='4º Saneamento'!$Q246,COUNT('4º Saneamento'!$C246:$L246)&gt;3,OR('4º Saneamento'!$N246&lt;&gt;'3º Saneamento'!$N246,'4º Saneamento'!$O246&lt;&gt;'3º Saneamento'!$O246,'4º Saneamento'!$P246&lt;&gt;'3º Saneamento'!$P246)),'4º Saneamento'!I246," ")</f>
        <v xml:space="preserve"> </v>
      </c>
      <c r="J246" s="5" t="str">
        <f>IF(AND('4º Saneamento'!$O246&gt;30%,'4º Saneamento'!J246&gt;='4º Saneamento'!$P246,'4º Saneamento'!J246&lt;='4º Saneamento'!$Q246,COUNT('4º Saneamento'!$C246:$L246)&gt;3,OR('4º Saneamento'!$N246&lt;&gt;'3º Saneamento'!$N246,'4º Saneamento'!$O246&lt;&gt;'3º Saneamento'!$O246,'4º Saneamento'!$P246&lt;&gt;'3º Saneamento'!$P246)),'4º Saneamento'!J246," ")</f>
        <v xml:space="preserve"> </v>
      </c>
      <c r="K246" s="5" t="str">
        <f>IF(AND('4º Saneamento'!$O246&gt;30%,'4º Saneamento'!K246&gt;='4º Saneamento'!$P246,'4º Saneamento'!K246&lt;='4º Saneamento'!$Q246,COUNT('4º Saneamento'!$C246:$L246)&gt;3,OR('4º Saneamento'!$N246&lt;&gt;'3º Saneamento'!$N246,'4º Saneamento'!$O246&lt;&gt;'3º Saneamento'!$O246,'4º Saneamento'!$P246&lt;&gt;'3º Saneamento'!$P246)),'4º Saneamento'!K246," ")</f>
        <v xml:space="preserve"> </v>
      </c>
      <c r="L246" s="5" t="str">
        <f>IF(AND('4º Saneamento'!$O246&gt;30%,'4º Saneamento'!L246&gt;='4º Saneamento'!$P246,'4º Saneamento'!L246&lt;='4º Saneamento'!$Q246,COUNT('4º Saneamento'!$C246:$L246)&gt;3,OR('4º Saneamento'!$N246&lt;&gt;'3º Saneamento'!$N246,'4º Saneamento'!$O246&lt;&gt;'3º Saneamento'!$O246,'4º Saneamento'!$P246&lt;&gt;'3º Saneamento'!$P246)),'4º Saneamento'!L246," ")</f>
        <v xml:space="preserve"> </v>
      </c>
      <c r="M246" s="44" t="str">
        <f t="shared" ref="M246:M253" si="25">IFERROR(AVERAGE(C246:L246),"")</f>
        <v/>
      </c>
      <c r="N246" s="7" t="str">
        <f t="shared" ref="N246:N253" si="26">IFERROR(STDEV(C246:L246),"")</f>
        <v/>
      </c>
      <c r="O246" s="8" t="str">
        <f t="shared" ref="O246:O253" si="27">IFERROR(STDEV(C246:L246)/AVERAGE(C246:L246),"")</f>
        <v/>
      </c>
      <c r="P246" s="6" t="str">
        <f t="shared" ref="P246:P253" si="28">IFERROR(M246-N246,"")</f>
        <v/>
      </c>
      <c r="Q246" s="5" t="str">
        <f t="shared" ref="Q246:Q253" si="29">IFERROR(M246+N246,"")</f>
        <v/>
      </c>
    </row>
    <row r="247" spans="1:17" ht="12.75" customHeight="1" x14ac:dyDescent="0.25">
      <c r="A247" s="3" t="str">
        <f>IF('Série original'!$A247&lt;&gt;"",'Série original'!$A247,"")</f>
        <v/>
      </c>
      <c r="B247" s="4" t="str">
        <f>IF('Série original'!$B247&lt;&gt;"",'Série original'!$B247,"")</f>
        <v/>
      </c>
      <c r="C247" s="5" t="str">
        <f>IF(AND('4º Saneamento'!$O247&gt;30%,'4º Saneamento'!C247&gt;='4º Saneamento'!$P247,'4º Saneamento'!C247&lt;='4º Saneamento'!$Q247,COUNT('4º Saneamento'!$C247:$L247)&gt;3,OR('4º Saneamento'!$N247&lt;&gt;'3º Saneamento'!$N247,'4º Saneamento'!$O247&lt;&gt;'3º Saneamento'!$O247,'4º Saneamento'!$P247&lt;&gt;'3º Saneamento'!$P247)),'4º Saneamento'!C247," ")</f>
        <v xml:space="preserve"> </v>
      </c>
      <c r="D247" s="5" t="str">
        <f>IF(AND('4º Saneamento'!$O247&gt;30%,'4º Saneamento'!D247&gt;='4º Saneamento'!$P247,'4º Saneamento'!D247&lt;='4º Saneamento'!$Q247,COUNT('4º Saneamento'!$C247:$L247)&gt;3,OR('4º Saneamento'!$N247&lt;&gt;'3º Saneamento'!$N247,'4º Saneamento'!$O247&lt;&gt;'3º Saneamento'!$O247,'4º Saneamento'!$P247&lt;&gt;'3º Saneamento'!$P247)),'4º Saneamento'!D247," ")</f>
        <v xml:space="preserve"> </v>
      </c>
      <c r="E247" s="5" t="str">
        <f>IF(AND('4º Saneamento'!$O247&gt;30%,'4º Saneamento'!E247&gt;='4º Saneamento'!$P247,'4º Saneamento'!E247&lt;='4º Saneamento'!$Q247,COUNT('4º Saneamento'!$C247:$L247)&gt;3,OR('4º Saneamento'!$N247&lt;&gt;'3º Saneamento'!$N247,'4º Saneamento'!$O247&lt;&gt;'3º Saneamento'!$O247,'4º Saneamento'!$P247&lt;&gt;'3º Saneamento'!$P247)),'4º Saneamento'!E247," ")</f>
        <v xml:space="preserve"> </v>
      </c>
      <c r="F247" s="5" t="str">
        <f>IF(AND('4º Saneamento'!$O247&gt;30%,'4º Saneamento'!F247&gt;='4º Saneamento'!$P247,'4º Saneamento'!F247&lt;='4º Saneamento'!$Q247,COUNT('4º Saneamento'!$C247:$L247)&gt;3,OR('4º Saneamento'!$N247&lt;&gt;'3º Saneamento'!$N247,'4º Saneamento'!$O247&lt;&gt;'3º Saneamento'!$O247,'4º Saneamento'!$P247&lt;&gt;'3º Saneamento'!$P247)),'4º Saneamento'!F247," ")</f>
        <v xml:space="preserve"> </v>
      </c>
      <c r="G247" s="5" t="str">
        <f>IF(AND('4º Saneamento'!$O247&gt;30%,'4º Saneamento'!G247&gt;='4º Saneamento'!$P247,'4º Saneamento'!G247&lt;='4º Saneamento'!$Q247,COUNT('4º Saneamento'!$C247:$L247)&gt;3,OR('4º Saneamento'!$N247&lt;&gt;'3º Saneamento'!$N247,'4º Saneamento'!$O247&lt;&gt;'3º Saneamento'!$O247,'4º Saneamento'!$P247&lt;&gt;'3º Saneamento'!$P247)),'4º Saneamento'!G247," ")</f>
        <v xml:space="preserve"> </v>
      </c>
      <c r="H247" s="5" t="str">
        <f>IF(AND('4º Saneamento'!$O247&gt;30%,'4º Saneamento'!H247&gt;='4º Saneamento'!$P247,'4º Saneamento'!H247&lt;='4º Saneamento'!$Q247,COUNT('4º Saneamento'!$C247:$L247)&gt;3,OR('4º Saneamento'!$N247&lt;&gt;'3º Saneamento'!$N247,'4º Saneamento'!$O247&lt;&gt;'3º Saneamento'!$O247,'4º Saneamento'!$P247&lt;&gt;'3º Saneamento'!$P247)),'4º Saneamento'!H247," ")</f>
        <v xml:space="preserve"> </v>
      </c>
      <c r="I247" s="5" t="str">
        <f>IF(AND('4º Saneamento'!$O247&gt;30%,'4º Saneamento'!I247&gt;='4º Saneamento'!$P247,'4º Saneamento'!I247&lt;='4º Saneamento'!$Q247,COUNT('4º Saneamento'!$C247:$L247)&gt;3,OR('4º Saneamento'!$N247&lt;&gt;'3º Saneamento'!$N247,'4º Saneamento'!$O247&lt;&gt;'3º Saneamento'!$O247,'4º Saneamento'!$P247&lt;&gt;'3º Saneamento'!$P247)),'4º Saneamento'!I247," ")</f>
        <v xml:space="preserve"> </v>
      </c>
      <c r="J247" s="5" t="str">
        <f>IF(AND('4º Saneamento'!$O247&gt;30%,'4º Saneamento'!J247&gt;='4º Saneamento'!$P247,'4º Saneamento'!J247&lt;='4º Saneamento'!$Q247,COUNT('4º Saneamento'!$C247:$L247)&gt;3,OR('4º Saneamento'!$N247&lt;&gt;'3º Saneamento'!$N247,'4º Saneamento'!$O247&lt;&gt;'3º Saneamento'!$O247,'4º Saneamento'!$P247&lt;&gt;'3º Saneamento'!$P247)),'4º Saneamento'!J247," ")</f>
        <v xml:space="preserve"> </v>
      </c>
      <c r="K247" s="5" t="str">
        <f>IF(AND('4º Saneamento'!$O247&gt;30%,'4º Saneamento'!K247&gt;='4º Saneamento'!$P247,'4º Saneamento'!K247&lt;='4º Saneamento'!$Q247,COUNT('4º Saneamento'!$C247:$L247)&gt;3,OR('4º Saneamento'!$N247&lt;&gt;'3º Saneamento'!$N247,'4º Saneamento'!$O247&lt;&gt;'3º Saneamento'!$O247,'4º Saneamento'!$P247&lt;&gt;'3º Saneamento'!$P247)),'4º Saneamento'!K247," ")</f>
        <v xml:space="preserve"> </v>
      </c>
      <c r="L247" s="5" t="str">
        <f>IF(AND('4º Saneamento'!$O247&gt;30%,'4º Saneamento'!L247&gt;='4º Saneamento'!$P247,'4º Saneamento'!L247&lt;='4º Saneamento'!$Q247,COUNT('4º Saneamento'!$C247:$L247)&gt;3,OR('4º Saneamento'!$N247&lt;&gt;'3º Saneamento'!$N247,'4º Saneamento'!$O247&lt;&gt;'3º Saneamento'!$O247,'4º Saneamento'!$P247&lt;&gt;'3º Saneamento'!$P247)),'4º Saneamento'!L247," ")</f>
        <v xml:space="preserve"> </v>
      </c>
      <c r="M247" s="44" t="str">
        <f t="shared" si="25"/>
        <v/>
      </c>
      <c r="N247" s="7" t="str">
        <f t="shared" si="26"/>
        <v/>
      </c>
      <c r="O247" s="8" t="str">
        <f t="shared" si="27"/>
        <v/>
      </c>
      <c r="P247" s="6" t="str">
        <f t="shared" si="28"/>
        <v/>
      </c>
      <c r="Q247" s="5" t="str">
        <f t="shared" si="29"/>
        <v/>
      </c>
    </row>
    <row r="248" spans="1:17" ht="12.75" customHeight="1" x14ac:dyDescent="0.25">
      <c r="A248" s="3" t="str">
        <f>IF('Série original'!$A248&lt;&gt;"",'Série original'!$A248,"")</f>
        <v/>
      </c>
      <c r="B248" s="4" t="str">
        <f>IF('Série original'!$B248&lt;&gt;"",'Série original'!$B248,"")</f>
        <v/>
      </c>
      <c r="C248" s="5" t="str">
        <f>IF(AND('4º Saneamento'!$O248&gt;30%,'4º Saneamento'!C248&gt;='4º Saneamento'!$P248,'4º Saneamento'!C248&lt;='4º Saneamento'!$Q248,COUNT('4º Saneamento'!$C248:$L248)&gt;3,OR('4º Saneamento'!$N248&lt;&gt;'3º Saneamento'!$N248,'4º Saneamento'!$O248&lt;&gt;'3º Saneamento'!$O248,'4º Saneamento'!$P248&lt;&gt;'3º Saneamento'!$P248)),'4º Saneamento'!C248," ")</f>
        <v xml:space="preserve"> </v>
      </c>
      <c r="D248" s="5" t="str">
        <f>IF(AND('4º Saneamento'!$O248&gt;30%,'4º Saneamento'!D248&gt;='4º Saneamento'!$P248,'4º Saneamento'!D248&lt;='4º Saneamento'!$Q248,COUNT('4º Saneamento'!$C248:$L248)&gt;3,OR('4º Saneamento'!$N248&lt;&gt;'3º Saneamento'!$N248,'4º Saneamento'!$O248&lt;&gt;'3º Saneamento'!$O248,'4º Saneamento'!$P248&lt;&gt;'3º Saneamento'!$P248)),'4º Saneamento'!D248," ")</f>
        <v xml:space="preserve"> </v>
      </c>
      <c r="E248" s="5" t="str">
        <f>IF(AND('4º Saneamento'!$O248&gt;30%,'4º Saneamento'!E248&gt;='4º Saneamento'!$P248,'4º Saneamento'!E248&lt;='4º Saneamento'!$Q248,COUNT('4º Saneamento'!$C248:$L248)&gt;3,OR('4º Saneamento'!$N248&lt;&gt;'3º Saneamento'!$N248,'4º Saneamento'!$O248&lt;&gt;'3º Saneamento'!$O248,'4º Saneamento'!$P248&lt;&gt;'3º Saneamento'!$P248)),'4º Saneamento'!E248," ")</f>
        <v xml:space="preserve"> </v>
      </c>
      <c r="F248" s="5" t="str">
        <f>IF(AND('4º Saneamento'!$O248&gt;30%,'4º Saneamento'!F248&gt;='4º Saneamento'!$P248,'4º Saneamento'!F248&lt;='4º Saneamento'!$Q248,COUNT('4º Saneamento'!$C248:$L248)&gt;3,OR('4º Saneamento'!$N248&lt;&gt;'3º Saneamento'!$N248,'4º Saneamento'!$O248&lt;&gt;'3º Saneamento'!$O248,'4º Saneamento'!$P248&lt;&gt;'3º Saneamento'!$P248)),'4º Saneamento'!F248," ")</f>
        <v xml:space="preserve"> </v>
      </c>
      <c r="G248" s="5" t="str">
        <f>IF(AND('4º Saneamento'!$O248&gt;30%,'4º Saneamento'!G248&gt;='4º Saneamento'!$P248,'4º Saneamento'!G248&lt;='4º Saneamento'!$Q248,COUNT('4º Saneamento'!$C248:$L248)&gt;3,OR('4º Saneamento'!$N248&lt;&gt;'3º Saneamento'!$N248,'4º Saneamento'!$O248&lt;&gt;'3º Saneamento'!$O248,'4º Saneamento'!$P248&lt;&gt;'3º Saneamento'!$P248)),'4º Saneamento'!G248," ")</f>
        <v xml:space="preserve"> </v>
      </c>
      <c r="H248" s="5" t="str">
        <f>IF(AND('4º Saneamento'!$O248&gt;30%,'4º Saneamento'!H248&gt;='4º Saneamento'!$P248,'4º Saneamento'!H248&lt;='4º Saneamento'!$Q248,COUNT('4º Saneamento'!$C248:$L248)&gt;3,OR('4º Saneamento'!$N248&lt;&gt;'3º Saneamento'!$N248,'4º Saneamento'!$O248&lt;&gt;'3º Saneamento'!$O248,'4º Saneamento'!$P248&lt;&gt;'3º Saneamento'!$P248)),'4º Saneamento'!H248," ")</f>
        <v xml:space="preserve"> </v>
      </c>
      <c r="I248" s="5" t="str">
        <f>IF(AND('4º Saneamento'!$O248&gt;30%,'4º Saneamento'!I248&gt;='4º Saneamento'!$P248,'4º Saneamento'!I248&lt;='4º Saneamento'!$Q248,COUNT('4º Saneamento'!$C248:$L248)&gt;3,OR('4º Saneamento'!$N248&lt;&gt;'3º Saneamento'!$N248,'4º Saneamento'!$O248&lt;&gt;'3º Saneamento'!$O248,'4º Saneamento'!$P248&lt;&gt;'3º Saneamento'!$P248)),'4º Saneamento'!I248," ")</f>
        <v xml:space="preserve"> </v>
      </c>
      <c r="J248" s="5" t="str">
        <f>IF(AND('4º Saneamento'!$O248&gt;30%,'4º Saneamento'!J248&gt;='4º Saneamento'!$P248,'4º Saneamento'!J248&lt;='4º Saneamento'!$Q248,COUNT('4º Saneamento'!$C248:$L248)&gt;3,OR('4º Saneamento'!$N248&lt;&gt;'3º Saneamento'!$N248,'4º Saneamento'!$O248&lt;&gt;'3º Saneamento'!$O248,'4º Saneamento'!$P248&lt;&gt;'3º Saneamento'!$P248)),'4º Saneamento'!J248," ")</f>
        <v xml:space="preserve"> </v>
      </c>
      <c r="K248" s="5" t="str">
        <f>IF(AND('4º Saneamento'!$O248&gt;30%,'4º Saneamento'!K248&gt;='4º Saneamento'!$P248,'4º Saneamento'!K248&lt;='4º Saneamento'!$Q248,COUNT('4º Saneamento'!$C248:$L248)&gt;3,OR('4º Saneamento'!$N248&lt;&gt;'3º Saneamento'!$N248,'4º Saneamento'!$O248&lt;&gt;'3º Saneamento'!$O248,'4º Saneamento'!$P248&lt;&gt;'3º Saneamento'!$P248)),'4º Saneamento'!K248," ")</f>
        <v xml:space="preserve"> </v>
      </c>
      <c r="L248" s="5" t="str">
        <f>IF(AND('4º Saneamento'!$O248&gt;30%,'4º Saneamento'!L248&gt;='4º Saneamento'!$P248,'4º Saneamento'!L248&lt;='4º Saneamento'!$Q248,COUNT('4º Saneamento'!$C248:$L248)&gt;3,OR('4º Saneamento'!$N248&lt;&gt;'3º Saneamento'!$N248,'4º Saneamento'!$O248&lt;&gt;'3º Saneamento'!$O248,'4º Saneamento'!$P248&lt;&gt;'3º Saneamento'!$P248)),'4º Saneamento'!L248," ")</f>
        <v xml:space="preserve"> </v>
      </c>
      <c r="M248" s="44" t="str">
        <f t="shared" si="25"/>
        <v/>
      </c>
      <c r="N248" s="7" t="str">
        <f t="shared" si="26"/>
        <v/>
      </c>
      <c r="O248" s="8" t="str">
        <f t="shared" si="27"/>
        <v/>
      </c>
      <c r="P248" s="6" t="str">
        <f t="shared" si="28"/>
        <v/>
      </c>
      <c r="Q248" s="5" t="str">
        <f t="shared" si="29"/>
        <v/>
      </c>
    </row>
    <row r="249" spans="1:17" ht="12.75" customHeight="1" x14ac:dyDescent="0.25">
      <c r="A249" s="3" t="str">
        <f>IF('Série original'!$A249&lt;&gt;"",'Série original'!$A249,"")</f>
        <v/>
      </c>
      <c r="B249" s="4" t="str">
        <f>IF('Série original'!$B249&lt;&gt;"",'Série original'!$B249,"")</f>
        <v/>
      </c>
      <c r="C249" s="5" t="str">
        <f>IF(AND('4º Saneamento'!$O249&gt;30%,'4º Saneamento'!C249&gt;='4º Saneamento'!$P249,'4º Saneamento'!C249&lt;='4º Saneamento'!$Q249,COUNT('4º Saneamento'!$C249:$L249)&gt;3,OR('4º Saneamento'!$N249&lt;&gt;'3º Saneamento'!$N249,'4º Saneamento'!$O249&lt;&gt;'3º Saneamento'!$O249,'4º Saneamento'!$P249&lt;&gt;'3º Saneamento'!$P249)),'4º Saneamento'!C249," ")</f>
        <v xml:space="preserve"> </v>
      </c>
      <c r="D249" s="5" t="str">
        <f>IF(AND('4º Saneamento'!$O249&gt;30%,'4º Saneamento'!D249&gt;='4º Saneamento'!$P249,'4º Saneamento'!D249&lt;='4º Saneamento'!$Q249,COUNT('4º Saneamento'!$C249:$L249)&gt;3,OR('4º Saneamento'!$N249&lt;&gt;'3º Saneamento'!$N249,'4º Saneamento'!$O249&lt;&gt;'3º Saneamento'!$O249,'4º Saneamento'!$P249&lt;&gt;'3º Saneamento'!$P249)),'4º Saneamento'!D249," ")</f>
        <v xml:space="preserve"> </v>
      </c>
      <c r="E249" s="5" t="str">
        <f>IF(AND('4º Saneamento'!$O249&gt;30%,'4º Saneamento'!E249&gt;='4º Saneamento'!$P249,'4º Saneamento'!E249&lt;='4º Saneamento'!$Q249,COUNT('4º Saneamento'!$C249:$L249)&gt;3,OR('4º Saneamento'!$N249&lt;&gt;'3º Saneamento'!$N249,'4º Saneamento'!$O249&lt;&gt;'3º Saneamento'!$O249,'4º Saneamento'!$P249&lt;&gt;'3º Saneamento'!$P249)),'4º Saneamento'!E249," ")</f>
        <v xml:space="preserve"> </v>
      </c>
      <c r="F249" s="5" t="str">
        <f>IF(AND('4º Saneamento'!$O249&gt;30%,'4º Saneamento'!F249&gt;='4º Saneamento'!$P249,'4º Saneamento'!F249&lt;='4º Saneamento'!$Q249,COUNT('4º Saneamento'!$C249:$L249)&gt;3,OR('4º Saneamento'!$N249&lt;&gt;'3º Saneamento'!$N249,'4º Saneamento'!$O249&lt;&gt;'3º Saneamento'!$O249,'4º Saneamento'!$P249&lt;&gt;'3º Saneamento'!$P249)),'4º Saneamento'!F249," ")</f>
        <v xml:space="preserve"> </v>
      </c>
      <c r="G249" s="5" t="str">
        <f>IF(AND('4º Saneamento'!$O249&gt;30%,'4º Saneamento'!G249&gt;='4º Saneamento'!$P249,'4º Saneamento'!G249&lt;='4º Saneamento'!$Q249,COUNT('4º Saneamento'!$C249:$L249)&gt;3,OR('4º Saneamento'!$N249&lt;&gt;'3º Saneamento'!$N249,'4º Saneamento'!$O249&lt;&gt;'3º Saneamento'!$O249,'4º Saneamento'!$P249&lt;&gt;'3º Saneamento'!$P249)),'4º Saneamento'!G249," ")</f>
        <v xml:space="preserve"> </v>
      </c>
      <c r="H249" s="5" t="str">
        <f>IF(AND('4º Saneamento'!$O249&gt;30%,'4º Saneamento'!H249&gt;='4º Saneamento'!$P249,'4º Saneamento'!H249&lt;='4º Saneamento'!$Q249,COUNT('4º Saneamento'!$C249:$L249)&gt;3,OR('4º Saneamento'!$N249&lt;&gt;'3º Saneamento'!$N249,'4º Saneamento'!$O249&lt;&gt;'3º Saneamento'!$O249,'4º Saneamento'!$P249&lt;&gt;'3º Saneamento'!$P249)),'4º Saneamento'!H249," ")</f>
        <v xml:space="preserve"> </v>
      </c>
      <c r="I249" s="5" t="str">
        <f>IF(AND('4º Saneamento'!$O249&gt;30%,'4º Saneamento'!I249&gt;='4º Saneamento'!$P249,'4º Saneamento'!I249&lt;='4º Saneamento'!$Q249,COUNT('4º Saneamento'!$C249:$L249)&gt;3,OR('4º Saneamento'!$N249&lt;&gt;'3º Saneamento'!$N249,'4º Saneamento'!$O249&lt;&gt;'3º Saneamento'!$O249,'4º Saneamento'!$P249&lt;&gt;'3º Saneamento'!$P249)),'4º Saneamento'!I249," ")</f>
        <v xml:space="preserve"> </v>
      </c>
      <c r="J249" s="5" t="str">
        <f>IF(AND('4º Saneamento'!$O249&gt;30%,'4º Saneamento'!J249&gt;='4º Saneamento'!$P249,'4º Saneamento'!J249&lt;='4º Saneamento'!$Q249,COUNT('4º Saneamento'!$C249:$L249)&gt;3,OR('4º Saneamento'!$N249&lt;&gt;'3º Saneamento'!$N249,'4º Saneamento'!$O249&lt;&gt;'3º Saneamento'!$O249,'4º Saneamento'!$P249&lt;&gt;'3º Saneamento'!$P249)),'4º Saneamento'!J249," ")</f>
        <v xml:space="preserve"> </v>
      </c>
      <c r="K249" s="5" t="str">
        <f>IF(AND('4º Saneamento'!$O249&gt;30%,'4º Saneamento'!K249&gt;='4º Saneamento'!$P249,'4º Saneamento'!K249&lt;='4º Saneamento'!$Q249,COUNT('4º Saneamento'!$C249:$L249)&gt;3,OR('4º Saneamento'!$N249&lt;&gt;'3º Saneamento'!$N249,'4º Saneamento'!$O249&lt;&gt;'3º Saneamento'!$O249,'4º Saneamento'!$P249&lt;&gt;'3º Saneamento'!$P249)),'4º Saneamento'!K249," ")</f>
        <v xml:space="preserve"> </v>
      </c>
      <c r="L249" s="5" t="str">
        <f>IF(AND('4º Saneamento'!$O249&gt;30%,'4º Saneamento'!L249&gt;='4º Saneamento'!$P249,'4º Saneamento'!L249&lt;='4º Saneamento'!$Q249,COUNT('4º Saneamento'!$C249:$L249)&gt;3,OR('4º Saneamento'!$N249&lt;&gt;'3º Saneamento'!$N249,'4º Saneamento'!$O249&lt;&gt;'3º Saneamento'!$O249,'4º Saneamento'!$P249&lt;&gt;'3º Saneamento'!$P249)),'4º Saneamento'!L249," ")</f>
        <v xml:space="preserve"> </v>
      </c>
      <c r="M249" s="44" t="str">
        <f t="shared" si="25"/>
        <v/>
      </c>
      <c r="N249" s="7" t="str">
        <f t="shared" si="26"/>
        <v/>
      </c>
      <c r="O249" s="8" t="str">
        <f t="shared" si="27"/>
        <v/>
      </c>
      <c r="P249" s="6" t="str">
        <f t="shared" si="28"/>
        <v/>
      </c>
      <c r="Q249" s="5" t="str">
        <f t="shared" si="29"/>
        <v/>
      </c>
    </row>
    <row r="250" spans="1:17" ht="12.75" customHeight="1" x14ac:dyDescent="0.25">
      <c r="A250" s="3" t="str">
        <f>IF('Série original'!$A250&lt;&gt;"",'Série original'!$A250,"")</f>
        <v/>
      </c>
      <c r="B250" s="4" t="str">
        <f>IF('Série original'!$B250&lt;&gt;"",'Série original'!$B250,"")</f>
        <v/>
      </c>
      <c r="C250" s="5" t="str">
        <f>IF(AND('4º Saneamento'!$O250&gt;30%,'4º Saneamento'!C250&gt;='4º Saneamento'!$P250,'4º Saneamento'!C250&lt;='4º Saneamento'!$Q250,COUNT('4º Saneamento'!$C250:$L250)&gt;3,OR('4º Saneamento'!$N250&lt;&gt;'3º Saneamento'!$N250,'4º Saneamento'!$O250&lt;&gt;'3º Saneamento'!$O250,'4º Saneamento'!$P250&lt;&gt;'3º Saneamento'!$P250)),'4º Saneamento'!C250," ")</f>
        <v xml:space="preserve"> </v>
      </c>
      <c r="D250" s="5" t="str">
        <f>IF(AND('4º Saneamento'!$O250&gt;30%,'4º Saneamento'!D250&gt;='4º Saneamento'!$P250,'4º Saneamento'!D250&lt;='4º Saneamento'!$Q250,COUNT('4º Saneamento'!$C250:$L250)&gt;3,OR('4º Saneamento'!$N250&lt;&gt;'3º Saneamento'!$N250,'4º Saneamento'!$O250&lt;&gt;'3º Saneamento'!$O250,'4º Saneamento'!$P250&lt;&gt;'3º Saneamento'!$P250)),'4º Saneamento'!D250," ")</f>
        <v xml:space="preserve"> </v>
      </c>
      <c r="E250" s="5" t="str">
        <f>IF(AND('4º Saneamento'!$O250&gt;30%,'4º Saneamento'!E250&gt;='4º Saneamento'!$P250,'4º Saneamento'!E250&lt;='4º Saneamento'!$Q250,COUNT('4º Saneamento'!$C250:$L250)&gt;3,OR('4º Saneamento'!$N250&lt;&gt;'3º Saneamento'!$N250,'4º Saneamento'!$O250&lt;&gt;'3º Saneamento'!$O250,'4º Saneamento'!$P250&lt;&gt;'3º Saneamento'!$P250)),'4º Saneamento'!E250," ")</f>
        <v xml:space="preserve"> </v>
      </c>
      <c r="F250" s="5" t="str">
        <f>IF(AND('4º Saneamento'!$O250&gt;30%,'4º Saneamento'!F250&gt;='4º Saneamento'!$P250,'4º Saneamento'!F250&lt;='4º Saneamento'!$Q250,COUNT('4º Saneamento'!$C250:$L250)&gt;3,OR('4º Saneamento'!$N250&lt;&gt;'3º Saneamento'!$N250,'4º Saneamento'!$O250&lt;&gt;'3º Saneamento'!$O250,'4º Saneamento'!$P250&lt;&gt;'3º Saneamento'!$P250)),'4º Saneamento'!F250," ")</f>
        <v xml:space="preserve"> </v>
      </c>
      <c r="G250" s="5" t="str">
        <f>IF(AND('4º Saneamento'!$O250&gt;30%,'4º Saneamento'!G250&gt;='4º Saneamento'!$P250,'4º Saneamento'!G250&lt;='4º Saneamento'!$Q250,COUNT('4º Saneamento'!$C250:$L250)&gt;3,OR('4º Saneamento'!$N250&lt;&gt;'3º Saneamento'!$N250,'4º Saneamento'!$O250&lt;&gt;'3º Saneamento'!$O250,'4º Saneamento'!$P250&lt;&gt;'3º Saneamento'!$P250)),'4º Saneamento'!G250," ")</f>
        <v xml:space="preserve"> </v>
      </c>
      <c r="H250" s="5" t="str">
        <f>IF(AND('4º Saneamento'!$O250&gt;30%,'4º Saneamento'!H250&gt;='4º Saneamento'!$P250,'4º Saneamento'!H250&lt;='4º Saneamento'!$Q250,COUNT('4º Saneamento'!$C250:$L250)&gt;3,OR('4º Saneamento'!$N250&lt;&gt;'3º Saneamento'!$N250,'4º Saneamento'!$O250&lt;&gt;'3º Saneamento'!$O250,'4º Saneamento'!$P250&lt;&gt;'3º Saneamento'!$P250)),'4º Saneamento'!H250," ")</f>
        <v xml:space="preserve"> </v>
      </c>
      <c r="I250" s="5" t="str">
        <f>IF(AND('4º Saneamento'!$O250&gt;30%,'4º Saneamento'!I250&gt;='4º Saneamento'!$P250,'4º Saneamento'!I250&lt;='4º Saneamento'!$Q250,COUNT('4º Saneamento'!$C250:$L250)&gt;3,OR('4º Saneamento'!$N250&lt;&gt;'3º Saneamento'!$N250,'4º Saneamento'!$O250&lt;&gt;'3º Saneamento'!$O250,'4º Saneamento'!$P250&lt;&gt;'3º Saneamento'!$P250)),'4º Saneamento'!I250," ")</f>
        <v xml:space="preserve"> </v>
      </c>
      <c r="J250" s="5" t="str">
        <f>IF(AND('4º Saneamento'!$O250&gt;30%,'4º Saneamento'!J250&gt;='4º Saneamento'!$P250,'4º Saneamento'!J250&lt;='4º Saneamento'!$Q250,COUNT('4º Saneamento'!$C250:$L250)&gt;3,OR('4º Saneamento'!$N250&lt;&gt;'3º Saneamento'!$N250,'4º Saneamento'!$O250&lt;&gt;'3º Saneamento'!$O250,'4º Saneamento'!$P250&lt;&gt;'3º Saneamento'!$P250)),'4º Saneamento'!J250," ")</f>
        <v xml:space="preserve"> </v>
      </c>
      <c r="K250" s="5" t="str">
        <f>IF(AND('4º Saneamento'!$O250&gt;30%,'4º Saneamento'!K250&gt;='4º Saneamento'!$P250,'4º Saneamento'!K250&lt;='4º Saneamento'!$Q250,COUNT('4º Saneamento'!$C250:$L250)&gt;3,OR('4º Saneamento'!$N250&lt;&gt;'3º Saneamento'!$N250,'4º Saneamento'!$O250&lt;&gt;'3º Saneamento'!$O250,'4º Saneamento'!$P250&lt;&gt;'3º Saneamento'!$P250)),'4º Saneamento'!K250," ")</f>
        <v xml:space="preserve"> </v>
      </c>
      <c r="L250" s="5" t="str">
        <f>IF(AND('4º Saneamento'!$O250&gt;30%,'4º Saneamento'!L250&gt;='4º Saneamento'!$P250,'4º Saneamento'!L250&lt;='4º Saneamento'!$Q250,COUNT('4º Saneamento'!$C250:$L250)&gt;3,OR('4º Saneamento'!$N250&lt;&gt;'3º Saneamento'!$N250,'4º Saneamento'!$O250&lt;&gt;'3º Saneamento'!$O250,'4º Saneamento'!$P250&lt;&gt;'3º Saneamento'!$P250)),'4º Saneamento'!L250," ")</f>
        <v xml:space="preserve"> </v>
      </c>
      <c r="M250" s="44" t="str">
        <f t="shared" si="25"/>
        <v/>
      </c>
      <c r="N250" s="7" t="str">
        <f t="shared" si="26"/>
        <v/>
      </c>
      <c r="O250" s="8" t="str">
        <f t="shared" si="27"/>
        <v/>
      </c>
      <c r="P250" s="6" t="str">
        <f t="shared" si="28"/>
        <v/>
      </c>
      <c r="Q250" s="5" t="str">
        <f t="shared" si="29"/>
        <v/>
      </c>
    </row>
    <row r="251" spans="1:17" ht="12.75" customHeight="1" x14ac:dyDescent="0.25">
      <c r="A251" s="3" t="str">
        <f>IF('Série original'!$A251&lt;&gt;"",'Série original'!$A251,"")</f>
        <v/>
      </c>
      <c r="B251" s="4" t="str">
        <f>IF('Série original'!$B251&lt;&gt;"",'Série original'!$B251,"")</f>
        <v/>
      </c>
      <c r="C251" s="5" t="str">
        <f>IF(AND('4º Saneamento'!$O251&gt;30%,'4º Saneamento'!C251&gt;='4º Saneamento'!$P251,'4º Saneamento'!C251&lt;='4º Saneamento'!$Q251,COUNT('4º Saneamento'!$C251:$L251)&gt;3,OR('4º Saneamento'!$N251&lt;&gt;'3º Saneamento'!$N251,'4º Saneamento'!$O251&lt;&gt;'3º Saneamento'!$O251,'4º Saneamento'!$P251&lt;&gt;'3º Saneamento'!$P251)),'4º Saneamento'!C251," ")</f>
        <v xml:space="preserve"> </v>
      </c>
      <c r="D251" s="5" t="str">
        <f>IF(AND('4º Saneamento'!$O251&gt;30%,'4º Saneamento'!D251&gt;='4º Saneamento'!$P251,'4º Saneamento'!D251&lt;='4º Saneamento'!$Q251,COUNT('4º Saneamento'!$C251:$L251)&gt;3,OR('4º Saneamento'!$N251&lt;&gt;'3º Saneamento'!$N251,'4º Saneamento'!$O251&lt;&gt;'3º Saneamento'!$O251,'4º Saneamento'!$P251&lt;&gt;'3º Saneamento'!$P251)),'4º Saneamento'!D251," ")</f>
        <v xml:space="preserve"> </v>
      </c>
      <c r="E251" s="5" t="str">
        <f>IF(AND('4º Saneamento'!$O251&gt;30%,'4º Saneamento'!E251&gt;='4º Saneamento'!$P251,'4º Saneamento'!E251&lt;='4º Saneamento'!$Q251,COUNT('4º Saneamento'!$C251:$L251)&gt;3,OR('4º Saneamento'!$N251&lt;&gt;'3º Saneamento'!$N251,'4º Saneamento'!$O251&lt;&gt;'3º Saneamento'!$O251,'4º Saneamento'!$P251&lt;&gt;'3º Saneamento'!$P251)),'4º Saneamento'!E251," ")</f>
        <v xml:space="preserve"> </v>
      </c>
      <c r="F251" s="5" t="str">
        <f>IF(AND('4º Saneamento'!$O251&gt;30%,'4º Saneamento'!F251&gt;='4º Saneamento'!$P251,'4º Saneamento'!F251&lt;='4º Saneamento'!$Q251,COUNT('4º Saneamento'!$C251:$L251)&gt;3,OR('4º Saneamento'!$N251&lt;&gt;'3º Saneamento'!$N251,'4º Saneamento'!$O251&lt;&gt;'3º Saneamento'!$O251,'4º Saneamento'!$P251&lt;&gt;'3º Saneamento'!$P251)),'4º Saneamento'!F251," ")</f>
        <v xml:space="preserve"> </v>
      </c>
      <c r="G251" s="5" t="str">
        <f>IF(AND('4º Saneamento'!$O251&gt;30%,'4º Saneamento'!G251&gt;='4º Saneamento'!$P251,'4º Saneamento'!G251&lt;='4º Saneamento'!$Q251,COUNT('4º Saneamento'!$C251:$L251)&gt;3,OR('4º Saneamento'!$N251&lt;&gt;'3º Saneamento'!$N251,'4º Saneamento'!$O251&lt;&gt;'3º Saneamento'!$O251,'4º Saneamento'!$P251&lt;&gt;'3º Saneamento'!$P251)),'4º Saneamento'!G251," ")</f>
        <v xml:space="preserve"> </v>
      </c>
      <c r="H251" s="5" t="str">
        <f>IF(AND('4º Saneamento'!$O251&gt;30%,'4º Saneamento'!H251&gt;='4º Saneamento'!$P251,'4º Saneamento'!H251&lt;='4º Saneamento'!$Q251,COUNT('4º Saneamento'!$C251:$L251)&gt;3,OR('4º Saneamento'!$N251&lt;&gt;'3º Saneamento'!$N251,'4º Saneamento'!$O251&lt;&gt;'3º Saneamento'!$O251,'4º Saneamento'!$P251&lt;&gt;'3º Saneamento'!$P251)),'4º Saneamento'!H251," ")</f>
        <v xml:space="preserve"> </v>
      </c>
      <c r="I251" s="5" t="str">
        <f>IF(AND('4º Saneamento'!$O251&gt;30%,'4º Saneamento'!I251&gt;='4º Saneamento'!$P251,'4º Saneamento'!I251&lt;='4º Saneamento'!$Q251,COUNT('4º Saneamento'!$C251:$L251)&gt;3,OR('4º Saneamento'!$N251&lt;&gt;'3º Saneamento'!$N251,'4º Saneamento'!$O251&lt;&gt;'3º Saneamento'!$O251,'4º Saneamento'!$P251&lt;&gt;'3º Saneamento'!$P251)),'4º Saneamento'!I251," ")</f>
        <v xml:space="preserve"> </v>
      </c>
      <c r="J251" s="5" t="str">
        <f>IF(AND('4º Saneamento'!$O251&gt;30%,'4º Saneamento'!J251&gt;='4º Saneamento'!$P251,'4º Saneamento'!J251&lt;='4º Saneamento'!$Q251,COUNT('4º Saneamento'!$C251:$L251)&gt;3,OR('4º Saneamento'!$N251&lt;&gt;'3º Saneamento'!$N251,'4º Saneamento'!$O251&lt;&gt;'3º Saneamento'!$O251,'4º Saneamento'!$P251&lt;&gt;'3º Saneamento'!$P251)),'4º Saneamento'!J251," ")</f>
        <v xml:space="preserve"> </v>
      </c>
      <c r="K251" s="5" t="str">
        <f>IF(AND('4º Saneamento'!$O251&gt;30%,'4º Saneamento'!K251&gt;='4º Saneamento'!$P251,'4º Saneamento'!K251&lt;='4º Saneamento'!$Q251,COUNT('4º Saneamento'!$C251:$L251)&gt;3,OR('4º Saneamento'!$N251&lt;&gt;'3º Saneamento'!$N251,'4º Saneamento'!$O251&lt;&gt;'3º Saneamento'!$O251,'4º Saneamento'!$P251&lt;&gt;'3º Saneamento'!$P251)),'4º Saneamento'!K251," ")</f>
        <v xml:space="preserve"> </v>
      </c>
      <c r="L251" s="5" t="str">
        <f>IF(AND('4º Saneamento'!$O251&gt;30%,'4º Saneamento'!L251&gt;='4º Saneamento'!$P251,'4º Saneamento'!L251&lt;='4º Saneamento'!$Q251,COUNT('4º Saneamento'!$C251:$L251)&gt;3,OR('4º Saneamento'!$N251&lt;&gt;'3º Saneamento'!$N251,'4º Saneamento'!$O251&lt;&gt;'3º Saneamento'!$O251,'4º Saneamento'!$P251&lt;&gt;'3º Saneamento'!$P251)),'4º Saneamento'!L251," ")</f>
        <v xml:space="preserve"> </v>
      </c>
      <c r="M251" s="44" t="str">
        <f t="shared" si="25"/>
        <v/>
      </c>
      <c r="N251" s="7" t="str">
        <f t="shared" si="26"/>
        <v/>
      </c>
      <c r="O251" s="8" t="str">
        <f t="shared" si="27"/>
        <v/>
      </c>
      <c r="P251" s="6" t="str">
        <f t="shared" si="28"/>
        <v/>
      </c>
      <c r="Q251" s="5" t="str">
        <f t="shared" si="29"/>
        <v/>
      </c>
    </row>
    <row r="252" spans="1:17" ht="12.75" customHeight="1" x14ac:dyDescent="0.25">
      <c r="A252" s="3" t="str">
        <f>IF('Série original'!$A252&lt;&gt;"",'Série original'!$A252,"")</f>
        <v/>
      </c>
      <c r="B252" s="4" t="str">
        <f>IF('Série original'!$B252&lt;&gt;"",'Série original'!$B252,"")</f>
        <v/>
      </c>
      <c r="C252" s="5" t="str">
        <f>IF(AND('4º Saneamento'!$O252&gt;30%,'4º Saneamento'!C252&gt;='4º Saneamento'!$P252,'4º Saneamento'!C252&lt;='4º Saneamento'!$Q252,COUNT('4º Saneamento'!$C252:$L252)&gt;3,OR('4º Saneamento'!$N252&lt;&gt;'3º Saneamento'!$N252,'4º Saneamento'!$O252&lt;&gt;'3º Saneamento'!$O252,'4º Saneamento'!$P252&lt;&gt;'3º Saneamento'!$P252)),'4º Saneamento'!C252," ")</f>
        <v xml:space="preserve"> </v>
      </c>
      <c r="D252" s="5" t="str">
        <f>IF(AND('4º Saneamento'!$O252&gt;30%,'4º Saneamento'!D252&gt;='4º Saneamento'!$P252,'4º Saneamento'!D252&lt;='4º Saneamento'!$Q252,COUNT('4º Saneamento'!$C252:$L252)&gt;3,OR('4º Saneamento'!$N252&lt;&gt;'3º Saneamento'!$N252,'4º Saneamento'!$O252&lt;&gt;'3º Saneamento'!$O252,'4º Saneamento'!$P252&lt;&gt;'3º Saneamento'!$P252)),'4º Saneamento'!D252," ")</f>
        <v xml:space="preserve"> </v>
      </c>
      <c r="E252" s="5" t="str">
        <f>IF(AND('4º Saneamento'!$O252&gt;30%,'4º Saneamento'!E252&gt;='4º Saneamento'!$P252,'4º Saneamento'!E252&lt;='4º Saneamento'!$Q252,COUNT('4º Saneamento'!$C252:$L252)&gt;3,OR('4º Saneamento'!$N252&lt;&gt;'3º Saneamento'!$N252,'4º Saneamento'!$O252&lt;&gt;'3º Saneamento'!$O252,'4º Saneamento'!$P252&lt;&gt;'3º Saneamento'!$P252)),'4º Saneamento'!E252," ")</f>
        <v xml:space="preserve"> </v>
      </c>
      <c r="F252" s="5" t="str">
        <f>IF(AND('4º Saneamento'!$O252&gt;30%,'4º Saneamento'!F252&gt;='4º Saneamento'!$P252,'4º Saneamento'!F252&lt;='4º Saneamento'!$Q252,COUNT('4º Saneamento'!$C252:$L252)&gt;3,OR('4º Saneamento'!$N252&lt;&gt;'3º Saneamento'!$N252,'4º Saneamento'!$O252&lt;&gt;'3º Saneamento'!$O252,'4º Saneamento'!$P252&lt;&gt;'3º Saneamento'!$P252)),'4º Saneamento'!F252," ")</f>
        <v xml:space="preserve"> </v>
      </c>
      <c r="G252" s="5" t="str">
        <f>IF(AND('4º Saneamento'!$O252&gt;30%,'4º Saneamento'!G252&gt;='4º Saneamento'!$P252,'4º Saneamento'!G252&lt;='4º Saneamento'!$Q252,COUNT('4º Saneamento'!$C252:$L252)&gt;3,OR('4º Saneamento'!$N252&lt;&gt;'3º Saneamento'!$N252,'4º Saneamento'!$O252&lt;&gt;'3º Saneamento'!$O252,'4º Saneamento'!$P252&lt;&gt;'3º Saneamento'!$P252)),'4º Saneamento'!G252," ")</f>
        <v xml:space="preserve"> </v>
      </c>
      <c r="H252" s="5" t="str">
        <f>IF(AND('4º Saneamento'!$O252&gt;30%,'4º Saneamento'!H252&gt;='4º Saneamento'!$P252,'4º Saneamento'!H252&lt;='4º Saneamento'!$Q252,COUNT('4º Saneamento'!$C252:$L252)&gt;3,OR('4º Saneamento'!$N252&lt;&gt;'3º Saneamento'!$N252,'4º Saneamento'!$O252&lt;&gt;'3º Saneamento'!$O252,'4º Saneamento'!$P252&lt;&gt;'3º Saneamento'!$P252)),'4º Saneamento'!H252," ")</f>
        <v xml:space="preserve"> </v>
      </c>
      <c r="I252" s="5" t="str">
        <f>IF(AND('4º Saneamento'!$O252&gt;30%,'4º Saneamento'!I252&gt;='4º Saneamento'!$P252,'4º Saneamento'!I252&lt;='4º Saneamento'!$Q252,COUNT('4º Saneamento'!$C252:$L252)&gt;3,OR('4º Saneamento'!$N252&lt;&gt;'3º Saneamento'!$N252,'4º Saneamento'!$O252&lt;&gt;'3º Saneamento'!$O252,'4º Saneamento'!$P252&lt;&gt;'3º Saneamento'!$P252)),'4º Saneamento'!I252," ")</f>
        <v xml:space="preserve"> </v>
      </c>
      <c r="J252" s="5" t="str">
        <f>IF(AND('4º Saneamento'!$O252&gt;30%,'4º Saneamento'!J252&gt;='4º Saneamento'!$P252,'4º Saneamento'!J252&lt;='4º Saneamento'!$Q252,COUNT('4º Saneamento'!$C252:$L252)&gt;3,OR('4º Saneamento'!$N252&lt;&gt;'3º Saneamento'!$N252,'4º Saneamento'!$O252&lt;&gt;'3º Saneamento'!$O252,'4º Saneamento'!$P252&lt;&gt;'3º Saneamento'!$P252)),'4º Saneamento'!J252," ")</f>
        <v xml:space="preserve"> </v>
      </c>
      <c r="K252" s="5" t="str">
        <f>IF(AND('4º Saneamento'!$O252&gt;30%,'4º Saneamento'!K252&gt;='4º Saneamento'!$P252,'4º Saneamento'!K252&lt;='4º Saneamento'!$Q252,COUNT('4º Saneamento'!$C252:$L252)&gt;3,OR('4º Saneamento'!$N252&lt;&gt;'3º Saneamento'!$N252,'4º Saneamento'!$O252&lt;&gt;'3º Saneamento'!$O252,'4º Saneamento'!$P252&lt;&gt;'3º Saneamento'!$P252)),'4º Saneamento'!K252," ")</f>
        <v xml:space="preserve"> </v>
      </c>
      <c r="L252" s="5" t="str">
        <f>IF(AND('4º Saneamento'!$O252&gt;30%,'4º Saneamento'!L252&gt;='4º Saneamento'!$P252,'4º Saneamento'!L252&lt;='4º Saneamento'!$Q252,COUNT('4º Saneamento'!$C252:$L252)&gt;3,OR('4º Saneamento'!$N252&lt;&gt;'3º Saneamento'!$N252,'4º Saneamento'!$O252&lt;&gt;'3º Saneamento'!$O252,'4º Saneamento'!$P252&lt;&gt;'3º Saneamento'!$P252)),'4º Saneamento'!L252," ")</f>
        <v xml:space="preserve"> </v>
      </c>
      <c r="M252" s="44" t="str">
        <f t="shared" si="25"/>
        <v/>
      </c>
      <c r="N252" s="7" t="str">
        <f t="shared" si="26"/>
        <v/>
      </c>
      <c r="O252" s="8" t="str">
        <f t="shared" si="27"/>
        <v/>
      </c>
      <c r="P252" s="6" t="str">
        <f t="shared" si="28"/>
        <v/>
      </c>
      <c r="Q252" s="5" t="str">
        <f t="shared" si="29"/>
        <v/>
      </c>
    </row>
    <row r="253" spans="1:17" ht="12.75" customHeight="1" x14ac:dyDescent="0.25">
      <c r="A253" s="3" t="str">
        <f>IF('Série original'!$A253&lt;&gt;"",'Série original'!$A253,"")</f>
        <v/>
      </c>
      <c r="B253" s="4" t="str">
        <f>IF('Série original'!$B253&lt;&gt;"",'Série original'!$B253,"")</f>
        <v/>
      </c>
      <c r="C253" s="5" t="str">
        <f>IF(AND('4º Saneamento'!$O253&gt;30%,'4º Saneamento'!C253&gt;='4º Saneamento'!$P253,'4º Saneamento'!C253&lt;='4º Saneamento'!$Q253,COUNT('4º Saneamento'!$C253:$L253)&gt;3,OR('4º Saneamento'!$N253&lt;&gt;'3º Saneamento'!$N253,'4º Saneamento'!$O253&lt;&gt;'3º Saneamento'!$O253,'4º Saneamento'!$P253&lt;&gt;'3º Saneamento'!$P253)),'4º Saneamento'!C253," ")</f>
        <v xml:space="preserve"> </v>
      </c>
      <c r="D253" s="5" t="str">
        <f>IF(AND('4º Saneamento'!$O253&gt;30%,'4º Saneamento'!D253&gt;='4º Saneamento'!$P253,'4º Saneamento'!D253&lt;='4º Saneamento'!$Q253,COUNT('4º Saneamento'!$C253:$L253)&gt;3,OR('4º Saneamento'!$N253&lt;&gt;'3º Saneamento'!$N253,'4º Saneamento'!$O253&lt;&gt;'3º Saneamento'!$O253,'4º Saneamento'!$P253&lt;&gt;'3º Saneamento'!$P253)),'4º Saneamento'!D253," ")</f>
        <v xml:space="preserve"> </v>
      </c>
      <c r="E253" s="5" t="str">
        <f>IF(AND('4º Saneamento'!$O253&gt;30%,'4º Saneamento'!E253&gt;='4º Saneamento'!$P253,'4º Saneamento'!E253&lt;='4º Saneamento'!$Q253,COUNT('4º Saneamento'!$C253:$L253)&gt;3,OR('4º Saneamento'!$N253&lt;&gt;'3º Saneamento'!$N253,'4º Saneamento'!$O253&lt;&gt;'3º Saneamento'!$O253,'4º Saneamento'!$P253&lt;&gt;'3º Saneamento'!$P253)),'4º Saneamento'!E253," ")</f>
        <v xml:space="preserve"> </v>
      </c>
      <c r="F253" s="5" t="str">
        <f>IF(AND('4º Saneamento'!$O253&gt;30%,'4º Saneamento'!F253&gt;='4º Saneamento'!$P253,'4º Saneamento'!F253&lt;='4º Saneamento'!$Q253,COUNT('4º Saneamento'!$C253:$L253)&gt;3,OR('4º Saneamento'!$N253&lt;&gt;'3º Saneamento'!$N253,'4º Saneamento'!$O253&lt;&gt;'3º Saneamento'!$O253,'4º Saneamento'!$P253&lt;&gt;'3º Saneamento'!$P253)),'4º Saneamento'!F253," ")</f>
        <v xml:space="preserve"> </v>
      </c>
      <c r="G253" s="5" t="str">
        <f>IF(AND('4º Saneamento'!$O253&gt;30%,'4º Saneamento'!G253&gt;='4º Saneamento'!$P253,'4º Saneamento'!G253&lt;='4º Saneamento'!$Q253,COUNT('4º Saneamento'!$C253:$L253)&gt;3,OR('4º Saneamento'!$N253&lt;&gt;'3º Saneamento'!$N253,'4º Saneamento'!$O253&lt;&gt;'3º Saneamento'!$O253,'4º Saneamento'!$P253&lt;&gt;'3º Saneamento'!$P253)),'4º Saneamento'!G253," ")</f>
        <v xml:space="preserve"> </v>
      </c>
      <c r="H253" s="5" t="str">
        <f>IF(AND('4º Saneamento'!$O253&gt;30%,'4º Saneamento'!H253&gt;='4º Saneamento'!$P253,'4º Saneamento'!H253&lt;='4º Saneamento'!$Q253,COUNT('4º Saneamento'!$C253:$L253)&gt;3,OR('4º Saneamento'!$N253&lt;&gt;'3º Saneamento'!$N253,'4º Saneamento'!$O253&lt;&gt;'3º Saneamento'!$O253,'4º Saneamento'!$P253&lt;&gt;'3º Saneamento'!$P253)),'4º Saneamento'!H253," ")</f>
        <v xml:space="preserve"> </v>
      </c>
      <c r="I253" s="5" t="str">
        <f>IF(AND('4º Saneamento'!$O253&gt;30%,'4º Saneamento'!I253&gt;='4º Saneamento'!$P253,'4º Saneamento'!I253&lt;='4º Saneamento'!$Q253,COUNT('4º Saneamento'!$C253:$L253)&gt;3,OR('4º Saneamento'!$N253&lt;&gt;'3º Saneamento'!$N253,'4º Saneamento'!$O253&lt;&gt;'3º Saneamento'!$O253,'4º Saneamento'!$P253&lt;&gt;'3º Saneamento'!$P253)),'4º Saneamento'!I253," ")</f>
        <v xml:space="preserve"> </v>
      </c>
      <c r="J253" s="5" t="str">
        <f>IF(AND('4º Saneamento'!$O253&gt;30%,'4º Saneamento'!J253&gt;='4º Saneamento'!$P253,'4º Saneamento'!J253&lt;='4º Saneamento'!$Q253,COUNT('4º Saneamento'!$C253:$L253)&gt;3,OR('4º Saneamento'!$N253&lt;&gt;'3º Saneamento'!$N253,'4º Saneamento'!$O253&lt;&gt;'3º Saneamento'!$O253,'4º Saneamento'!$P253&lt;&gt;'3º Saneamento'!$P253)),'4º Saneamento'!J253," ")</f>
        <v xml:space="preserve"> </v>
      </c>
      <c r="K253" s="5" t="str">
        <f>IF(AND('4º Saneamento'!$O253&gt;30%,'4º Saneamento'!K253&gt;='4º Saneamento'!$P253,'4º Saneamento'!K253&lt;='4º Saneamento'!$Q253,COUNT('4º Saneamento'!$C253:$L253)&gt;3,OR('4º Saneamento'!$N253&lt;&gt;'3º Saneamento'!$N253,'4º Saneamento'!$O253&lt;&gt;'3º Saneamento'!$O253,'4º Saneamento'!$P253&lt;&gt;'3º Saneamento'!$P253)),'4º Saneamento'!K253," ")</f>
        <v xml:space="preserve"> </v>
      </c>
      <c r="L253" s="5" t="str">
        <f>IF(AND('4º Saneamento'!$O253&gt;30%,'4º Saneamento'!L253&gt;='4º Saneamento'!$P253,'4º Saneamento'!L253&lt;='4º Saneamento'!$Q253,COUNT('4º Saneamento'!$C253:$L253)&gt;3,OR('4º Saneamento'!$N253&lt;&gt;'3º Saneamento'!$N253,'4º Saneamento'!$O253&lt;&gt;'3º Saneamento'!$O253,'4º Saneamento'!$P253&lt;&gt;'3º Saneamento'!$P253)),'4º Saneamento'!L253," ")</f>
        <v xml:space="preserve"> </v>
      </c>
      <c r="M253" s="44" t="str">
        <f t="shared" si="25"/>
        <v/>
      </c>
      <c r="N253" s="7" t="str">
        <f t="shared" si="26"/>
        <v/>
      </c>
      <c r="O253" s="8" t="str">
        <f t="shared" si="27"/>
        <v/>
      </c>
      <c r="P253" s="6" t="str">
        <f t="shared" si="28"/>
        <v/>
      </c>
      <c r="Q253" s="5" t="str">
        <f t="shared" si="29"/>
        <v/>
      </c>
    </row>
  </sheetData>
  <mergeCells count="7">
    <mergeCell ref="P2:P3"/>
    <mergeCell ref="Q2:Q3"/>
    <mergeCell ref="A2:A3"/>
    <mergeCell ref="B2:B3"/>
    <mergeCell ref="M2:M3"/>
    <mergeCell ref="N2:N3"/>
    <mergeCell ref="O2:O3"/>
  </mergeCells>
  <pageMargins left="0.78749999999999998" right="0.78749999999999998" top="1.0249999999999999" bottom="1.0249999999999999" header="0.78749999999999998" footer="0.78749999999999998"/>
  <pageSetup paperSize="9" scale="32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Orientações</vt:lpstr>
      <vt:lpstr>Série original</vt:lpstr>
      <vt:lpstr>Mapa comparativo de preços</vt:lpstr>
      <vt:lpstr>1º Saneamento</vt:lpstr>
      <vt:lpstr>2º Saneamento</vt:lpstr>
      <vt:lpstr>3º Saneamento</vt:lpstr>
      <vt:lpstr>4º Saneamento</vt:lpstr>
      <vt:lpstr>5º Saneamento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MILENA BARBI FERREIRA</cp:lastModifiedBy>
  <cp:revision>35</cp:revision>
  <dcterms:created xsi:type="dcterms:W3CDTF">2025-11-13T15:58:43Z</dcterms:created>
  <dcterms:modified xsi:type="dcterms:W3CDTF">2026-06-09T18:01:31Z</dcterms:modified>
  <cp:category/>
  <cp:contentStatus/>
</cp:coreProperties>
</file>