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https://d.docs.live.net/af74f6fc1442df39/Área de Trabalho/"/>
    </mc:Choice>
  </mc:AlternateContent>
  <xr:revisionPtr revIDLastSave="74" documentId="8_{47512F5C-CBCF-4884-BD3C-8E4A2481E99F}" xr6:coauthVersionLast="47" xr6:coauthVersionMax="47" xr10:uidLastSave="{9160C3A6-ACB3-4C4E-BA74-7A003A5B6D68}"/>
  <bookViews>
    <workbookView xWindow="-120" yWindow="-120" windowWidth="29040" windowHeight="15840" xr2:uid="{00000000-000D-0000-FFFF-FFFF00000000}"/>
  </bookViews>
  <sheets>
    <sheet name="Nome do Edital" sheetId="1" r:id="rId1"/>
  </sheets>
  <definedNames>
    <definedName name="_xlnm._FilterDatabase" localSheetId="0" hidden="1">'Nome do Edital'!$A$1:$J$35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6" i="1" l="1"/>
  <c r="I17" i="1" l="1"/>
  <c r="J17" i="1" s="1"/>
  <c r="I14" i="1"/>
  <c r="J14" i="1" s="1"/>
  <c r="I9" i="1"/>
  <c r="J9" i="1" s="1"/>
  <c r="I10" i="1"/>
  <c r="J10" i="1" s="1"/>
  <c r="I12" i="1"/>
  <c r="J12" i="1" s="1"/>
  <c r="I16" i="1"/>
  <c r="J16" i="1" s="1"/>
  <c r="I13" i="1"/>
  <c r="J13" i="1" s="1"/>
  <c r="I15" i="1"/>
  <c r="J15" i="1" s="1"/>
  <c r="I18" i="1"/>
  <c r="J18" i="1" s="1"/>
  <c r="I21" i="1"/>
  <c r="J21" i="1" s="1"/>
  <c r="I19" i="1"/>
  <c r="J19" i="1" s="1"/>
  <c r="I20" i="1"/>
  <c r="J20" i="1" s="1"/>
  <c r="I23" i="1"/>
  <c r="J23" i="1" s="1"/>
  <c r="I26" i="1"/>
  <c r="J26" i="1" s="1"/>
  <c r="I22" i="1"/>
  <c r="J22" i="1" s="1"/>
  <c r="I24" i="1"/>
  <c r="J24" i="1" s="1"/>
  <c r="I25" i="1"/>
  <c r="J25" i="1" s="1"/>
  <c r="I7" i="1"/>
  <c r="J7" i="1" s="1"/>
  <c r="I5" i="1"/>
  <c r="J5" i="1" s="1"/>
  <c r="I6" i="1"/>
  <c r="J6" i="1" s="1"/>
  <c r="I11" i="1"/>
  <c r="J11" i="1" s="1"/>
  <c r="I8" i="1"/>
  <c r="J8" i="1" s="1"/>
  <c r="I3" i="1" l="1"/>
  <c r="J3" i="1" s="1"/>
  <c r="I4" i="1"/>
  <c r="J4" i="1" s="1"/>
  <c r="I2" i="1"/>
  <c r="J2" i="1" s="1"/>
</calcChain>
</file>

<file path=xl/sharedStrings.xml><?xml version="1.0" encoding="utf-8"?>
<sst xmlns="http://schemas.openxmlformats.org/spreadsheetml/2006/main" count="115" uniqueCount="78">
  <si>
    <t>Projeto</t>
  </si>
  <si>
    <t>Início</t>
  </si>
  <si>
    <t>Término</t>
  </si>
  <si>
    <t>Nota Ad Hoc</t>
  </si>
  <si>
    <t>Pontuação SAPI</t>
  </si>
  <si>
    <t>Média Final</t>
  </si>
  <si>
    <t>Coordenador</t>
  </si>
  <si>
    <t>Nota SAPI</t>
  </si>
  <si>
    <t>N° de Bolsas Solicitadas</t>
  </si>
  <si>
    <t>Departamento</t>
  </si>
  <si>
    <t>Educação geográfica e práticas pedagógicas em espaços formais e não formais de educação.</t>
  </si>
  <si>
    <t>Geografia</t>
  </si>
  <si>
    <t>Educação infantil e documentos legais curriculares: conexões com a pedagogia da infância.</t>
  </si>
  <si>
    <t>Pedagogia</t>
  </si>
  <si>
    <t>Following the idea: políticas, discursos e produção científica sobre educação inclusiva.</t>
  </si>
  <si>
    <t>Diagnóstico Socioambiental e proposições de planejamento territorial: Anitápolis, São Bonifácio, Imbuia e Vidal Ramos (Santa Catarina)</t>
  </si>
  <si>
    <t>ATLAS GEOGRÁFICO DE SANTA CATARINA - Fascículo 4 - Infraestrutura e Fascículo 5 - Panorama Econômico.</t>
  </si>
  <si>
    <t>A racionalidade pedagógica nas páginas da National Geographic: sobre um arquivo de imagens na constituição de um Brasil.</t>
  </si>
  <si>
    <t>Razões e sentidos do ensino/aprendizagem da Filosofia para a formação de estudantes de ensino médio.</t>
  </si>
  <si>
    <t>40 anos das eleições para Diretores e dos Conselhos Escolares Deliberativos na rede Municipal de Ensino de Florianópolis: uma história de luta e resistência pela democratização da Escola Pública.</t>
  </si>
  <si>
    <t>Cartografias Intensivas em Educação: Outros modos de fazer para outras Geografias.</t>
  </si>
  <si>
    <t>Empreendedorismo na Biblioteconomia: novos campos de atuação. 3ª edição</t>
  </si>
  <si>
    <t>Biblioteconomia</t>
  </si>
  <si>
    <t>Uma História dos adolescentes em conflito com a lei: justiça e políticas sociais na trajetória democrática brasileira (1990-2016).</t>
  </si>
  <si>
    <t>História</t>
  </si>
  <si>
    <t>Dispositivos de baixo custo aplicados à maximização da resiliência de comunidades e edificações expostas às inundações e enchentes urbanas frequentes.</t>
  </si>
  <si>
    <t>Transição democrática e conexões internacionais: o Brasil na imprensa portuguesa (1974-85) - 2ª Etapa</t>
  </si>
  <si>
    <t>Geodiversidade no território do Geoparque Caminhos dos Cânions do Sul - SC/RS: inventário, avaliação científica, cartografia e valorização dos geomorfossítios.</t>
  </si>
  <si>
    <t>Fauna urbana do Campus I da UDESC: levantamento, distribuição, caráter e grau sinantrópico.</t>
  </si>
  <si>
    <t>Histórias marginais e seus narradores: os escritos efêmeros de presos e o patrimônio carcerário (Florianópolis, 1930 - 1980).</t>
  </si>
  <si>
    <t>A REPRESSÃO EM CARNE E OSSO: Formação, treinamento e trajetória profissional de agentes repressivos da ditadura militar brasileira (1961-1988).</t>
  </si>
  <si>
    <t>O escolar e o ensino de História: sujeitos, espaços, gestos e materialidades na formação inicial docente em História.</t>
  </si>
  <si>
    <t>Jornais escolares como culturas de memória: vestígios de presentes passados entre práticas culturais e políticas (Santa Catarina 1930-1960) - Segunda fase.</t>
  </si>
  <si>
    <t>A Guerra do Contestado no ensino de história no Brasil: memória, história e conflitos.</t>
  </si>
  <si>
    <t>As contribuições de Lênin e Gramsci na análise das determinações das políticas educacionais no Brasil nas últimas décadas.</t>
  </si>
  <si>
    <t>Histórias e percursos da formação e da prática docentes: bases epistemológicas, teóricas e metodológicas da História Oral na constituição de fontes e narrativas.</t>
  </si>
  <si>
    <t>Lógica contra a desinformação - Aplicação de conhecimentos da Lógica no combate ao negacionismo no ensino de Biblioteconomia no Brasil.</t>
  </si>
  <si>
    <t>Os "Atacarejos" e a fragmentação do tecido urbano: consequências cotidianas para o morador da Grande Florianópolis.</t>
  </si>
  <si>
    <t>A revolta do olhar: concepções de história na narrativa audiovisual Guarani.</t>
  </si>
  <si>
    <t>Rosa Elisabete M. Wypyczynski Martins</t>
  </si>
  <si>
    <t>Lourival José Martins Filho</t>
  </si>
  <si>
    <t>Isa de Oliveira Rocha</t>
  </si>
  <si>
    <t>Isa de Oliveira Rocha *</t>
  </si>
  <si>
    <t>Ana Paula Nunes Chaves</t>
  </si>
  <si>
    <t>Celso João Carminati</t>
  </si>
  <si>
    <t>Ana Maria Hoepers Preve</t>
  </si>
  <si>
    <t>Sílvia Maria Favero Arend</t>
  </si>
  <si>
    <t>Francisco Henrique de Oliveira *</t>
  </si>
  <si>
    <t>Reinaldo Lindolfo Lohn</t>
  </si>
  <si>
    <t>Jairo Valdati</t>
  </si>
  <si>
    <t>Mariana Rangel Joffily</t>
  </si>
  <si>
    <t>Caroline Jaques Cubas</t>
  </si>
  <si>
    <t>Cristiani Bereta da Silva</t>
  </si>
  <si>
    <t>Rogério Rosa Rodrigues</t>
  </si>
  <si>
    <t>Mariléia Maria da Silva</t>
  </si>
  <si>
    <t>Luciane Mulazani dos Santos</t>
  </si>
  <si>
    <t>José Cláudio Morelli Matos</t>
  </si>
  <si>
    <t>Renata Rogowski Pozzo</t>
  </si>
  <si>
    <t>Luísa Tombini Wittman</t>
  </si>
  <si>
    <t>Geovana Lunardi Mendes</t>
  </si>
  <si>
    <t>Daniela  Spudeit</t>
  </si>
  <si>
    <t>Viviane Borges *</t>
  </si>
  <si>
    <t>Obs:  * = fomento externo</t>
  </si>
  <si>
    <t>*</t>
  </si>
  <si>
    <t>Obs 2: em azul os PQs</t>
  </si>
  <si>
    <t>Modalidade</t>
  </si>
  <si>
    <t>Aplicação 50 bolsas</t>
  </si>
  <si>
    <t>2 PROBITI + 1 PIBIC</t>
  </si>
  <si>
    <t>2 PIBIC + 1 PROBIC</t>
  </si>
  <si>
    <t xml:space="preserve"> 3 PIBIC</t>
  </si>
  <si>
    <t xml:space="preserve"> 2 PIBIC</t>
  </si>
  <si>
    <t>2 PIBIC</t>
  </si>
  <si>
    <t>3 PIBIC</t>
  </si>
  <si>
    <t>3 PROBIC</t>
  </si>
  <si>
    <t>2 PROBIC</t>
  </si>
  <si>
    <t>1 PROBIC</t>
  </si>
  <si>
    <t>1 PROBIC/AF</t>
  </si>
  <si>
    <t>2 PROBIC + 1 PIBIC/AF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</si>
</sst>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</font>
    <font>
      <b/>
      <sz val="10"/>
      <name val="Calibri"/>
      <family val="2"/>
      <scheme val="minor"/>
    </font>
    <font>
      <b/>
      <sz val="11"/>
      <color theme="8"/>
      <name val="Calibri"/>
      <family val="2"/>
      <scheme val="minor"/>
    </font>
    <font>
      <b/>
      <sz val="11"/>
      <color theme="8"/>
      <name val="Calibri"/>
      <family val="2"/>
    </font>
    <font>
      <b/>
      <sz val="10"/>
      <color theme="8"/>
      <name val="Calibri"/>
      <family val="2"/>
      <scheme val="minor"/>
    </font>
    <font>
      <sz val="11"/>
      <color theme="8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/>
    <xf numFmtId="0" fontId="3" fillId="3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Border="1"/>
    <xf numFmtId="0" fontId="4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/>
    <xf numFmtId="0" fontId="3" fillId="0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vertical="center"/>
    </xf>
    <xf numFmtId="0" fontId="4" fillId="0" borderId="3" xfId="0" applyFont="1" applyFill="1" applyBorder="1"/>
    <xf numFmtId="0" fontId="3" fillId="3" borderId="3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3" borderId="3" xfId="0" applyFont="1" applyFill="1" applyBorder="1"/>
    <xf numFmtId="0" fontId="2" fillId="0" borderId="3" xfId="0" applyFont="1" applyFill="1" applyBorder="1"/>
    <xf numFmtId="0" fontId="2" fillId="0" borderId="3" xfId="0" applyFont="1" applyFill="1" applyBorder="1" applyAlignment="1">
      <alignment horizontal="center" vertical="center"/>
    </xf>
    <xf numFmtId="0" fontId="5" fillId="0" borderId="3" xfId="0" applyFont="1" applyFill="1" applyBorder="1"/>
    <xf numFmtId="0" fontId="5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vertical="center"/>
    </xf>
    <xf numFmtId="0" fontId="0" fillId="0" borderId="0" xfId="0" applyFill="1"/>
    <xf numFmtId="17" fontId="3" fillId="3" borderId="3" xfId="0" applyNumberFormat="1" applyFont="1" applyFill="1" applyBorder="1" applyAlignment="1">
      <alignment horizontal="center" vertical="center"/>
    </xf>
    <xf numFmtId="17" fontId="4" fillId="0" borderId="3" xfId="0" applyNumberFormat="1" applyFont="1" applyFill="1" applyBorder="1" applyAlignment="1">
      <alignment horizontal="center" vertical="center"/>
    </xf>
    <xf numFmtId="17" fontId="4" fillId="0" borderId="3" xfId="0" applyNumberFormat="1" applyFont="1" applyBorder="1" applyAlignment="1">
      <alignment horizontal="center" vertical="center"/>
    </xf>
    <xf numFmtId="17" fontId="3" fillId="0" borderId="3" xfId="0" applyNumberFormat="1" applyFont="1" applyFill="1" applyBorder="1" applyAlignment="1">
      <alignment horizontal="center" vertical="center"/>
    </xf>
    <xf numFmtId="17" fontId="3" fillId="0" borderId="3" xfId="0" applyNumberFormat="1" applyFont="1" applyBorder="1" applyAlignment="1">
      <alignment horizontal="center" vertical="center"/>
    </xf>
    <xf numFmtId="17" fontId="2" fillId="0" borderId="3" xfId="0" applyNumberFormat="1" applyFont="1" applyFill="1" applyBorder="1" applyAlignment="1">
      <alignment horizontal="center" vertical="center"/>
    </xf>
    <xf numFmtId="17" fontId="5" fillId="0" borderId="3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2" fontId="6" fillId="3" borderId="3" xfId="0" applyNumberFormat="1" applyFont="1" applyFill="1" applyBorder="1" applyAlignment="1">
      <alignment horizontal="center" vertical="center"/>
    </xf>
    <xf numFmtId="2" fontId="6" fillId="3" borderId="5" xfId="0" applyNumberFormat="1" applyFont="1" applyFill="1" applyBorder="1" applyAlignment="1">
      <alignment horizontal="center" vertical="center"/>
    </xf>
    <xf numFmtId="0" fontId="2" fillId="0" borderId="0" xfId="0" applyFont="1" applyBorder="1"/>
    <xf numFmtId="0" fontId="0" fillId="0" borderId="0" xfId="0" applyBorder="1"/>
    <xf numFmtId="0" fontId="3" fillId="5" borderId="3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 vertical="center"/>
    </xf>
    <xf numFmtId="0" fontId="7" fillId="0" borderId="3" xfId="0" applyFont="1" applyFill="1" applyBorder="1"/>
    <xf numFmtId="17" fontId="7" fillId="0" borderId="3" xfId="0" applyNumberFormat="1" applyFont="1" applyFill="1" applyBorder="1" applyAlignment="1">
      <alignment horizontal="center" vertical="center"/>
    </xf>
    <xf numFmtId="17" fontId="8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2" fontId="9" fillId="3" borderId="3" xfId="0" applyNumberFormat="1" applyFont="1" applyFill="1" applyBorder="1" applyAlignment="1">
      <alignment horizontal="center" vertical="center"/>
    </xf>
    <xf numFmtId="2" fontId="9" fillId="3" borderId="5" xfId="0" applyNumberFormat="1" applyFont="1" applyFill="1" applyBorder="1" applyAlignment="1">
      <alignment horizontal="center" vertical="center"/>
    </xf>
    <xf numFmtId="0" fontId="10" fillId="0" borderId="0" xfId="0" applyFont="1"/>
    <xf numFmtId="0" fontId="7" fillId="0" borderId="3" xfId="0" applyFont="1" applyFill="1" applyBorder="1" applyAlignment="1">
      <alignment vertical="center" wrapText="1"/>
    </xf>
    <xf numFmtId="0" fontId="8" fillId="0" borderId="3" xfId="0" applyFont="1" applyBorder="1"/>
    <xf numFmtId="0" fontId="7" fillId="0" borderId="3" xfId="0" applyFont="1" applyBorder="1"/>
    <xf numFmtId="17" fontId="8" fillId="3" borderId="4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2" fontId="9" fillId="0" borderId="3" xfId="0" applyNumberFormat="1" applyFont="1" applyFill="1" applyBorder="1" applyAlignment="1">
      <alignment horizontal="center" vertical="center"/>
    </xf>
    <xf numFmtId="0" fontId="10" fillId="0" borderId="0" xfId="0" applyFont="1" applyFill="1"/>
    <xf numFmtId="0" fontId="8" fillId="0" borderId="3" xfId="0" applyFont="1" applyFill="1" applyBorder="1"/>
    <xf numFmtId="0" fontId="7" fillId="3" borderId="3" xfId="0" applyFont="1" applyFill="1" applyBorder="1"/>
    <xf numFmtId="0" fontId="7" fillId="3" borderId="3" xfId="0" applyFont="1" applyFill="1" applyBorder="1" applyAlignment="1">
      <alignment vertical="center" wrapText="1"/>
    </xf>
    <xf numFmtId="17" fontId="7" fillId="0" borderId="3" xfId="0" applyNumberFormat="1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17" fontId="7" fillId="3" borderId="3" xfId="0" applyNumberFormat="1" applyFont="1" applyFill="1" applyBorder="1" applyAlignment="1">
      <alignment horizontal="center" vertical="center"/>
    </xf>
    <xf numFmtId="0" fontId="2" fillId="5" borderId="3" xfId="0" applyFont="1" applyFill="1" applyBorder="1"/>
    <xf numFmtId="0" fontId="7" fillId="5" borderId="3" xfId="0" applyFont="1" applyFill="1" applyBorder="1"/>
    <xf numFmtId="0" fontId="3" fillId="0" borderId="0" xfId="0" applyFont="1" applyFill="1" applyBorder="1"/>
    <xf numFmtId="0" fontId="7" fillId="0" borderId="0" xfId="0" applyFont="1"/>
    <xf numFmtId="0" fontId="0" fillId="0" borderId="0" xfId="0" applyFill="1" applyBorder="1"/>
    <xf numFmtId="0" fontId="2" fillId="0" borderId="0" xfId="0" applyFont="1" applyFill="1" applyBorder="1"/>
    <xf numFmtId="0" fontId="4" fillId="0" borderId="0" xfId="0" applyFont="1" applyFill="1" applyBorder="1"/>
    <xf numFmtId="17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7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2" fontId="6" fillId="0" borderId="3" xfId="0" applyNumberFormat="1" applyFont="1" applyFill="1" applyBorder="1" applyAlignment="1">
      <alignment horizontal="center" vertical="center"/>
    </xf>
    <xf numFmtId="0" fontId="4" fillId="0" borderId="4" xfId="0" applyFont="1" applyBorder="1"/>
    <xf numFmtId="0" fontId="3" fillId="0" borderId="4" xfId="0" applyFont="1" applyBorder="1"/>
    <xf numFmtId="17" fontId="4" fillId="0" borderId="4" xfId="0" applyNumberFormat="1" applyFont="1" applyBorder="1" applyAlignment="1">
      <alignment horizontal="center" vertical="center"/>
    </xf>
    <xf numFmtId="17" fontId="3" fillId="0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2" fontId="6" fillId="3" borderId="4" xfId="0" applyNumberFormat="1" applyFont="1" applyFill="1" applyBorder="1" applyAlignment="1">
      <alignment horizontal="center" vertical="center"/>
    </xf>
    <xf numFmtId="0" fontId="11" fillId="0" borderId="0" xfId="0" applyFont="1"/>
    <xf numFmtId="0" fontId="11" fillId="0" borderId="0" xfId="0" applyFont="1" applyBorder="1"/>
    <xf numFmtId="0" fontId="11" fillId="0" borderId="0" xfId="0" applyFont="1" applyFill="1"/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Fill="1" applyBorder="1"/>
    <xf numFmtId="17" fontId="3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0"/>
  <sheetViews>
    <sheetView tabSelected="1" workbookViewId="0">
      <selection activeCell="C1" sqref="C1:C1048576"/>
    </sheetView>
  </sheetViews>
  <sheetFormatPr defaultRowHeight="15" x14ac:dyDescent="0.25"/>
  <cols>
    <col min="1" max="1" width="29.140625" customWidth="1"/>
    <col min="2" max="2" width="101.7109375" customWidth="1"/>
    <col min="3" max="3" width="16.42578125" customWidth="1"/>
    <col min="6" max="6" width="15.42578125" customWidth="1"/>
    <col min="8" max="8" width="12.85546875" customWidth="1"/>
    <col min="9" max="9" width="14.7109375" customWidth="1"/>
    <col min="11" max="11" width="17.7109375" customWidth="1"/>
    <col min="12" max="12" width="19.42578125" customWidth="1"/>
  </cols>
  <sheetData>
    <row r="1" spans="1:15" ht="25.5" x14ac:dyDescent="0.25">
      <c r="A1" s="1" t="s">
        <v>6</v>
      </c>
      <c r="B1" s="2" t="s">
        <v>0</v>
      </c>
      <c r="C1" s="2" t="s">
        <v>9</v>
      </c>
      <c r="D1" s="3" t="s">
        <v>1</v>
      </c>
      <c r="E1" s="3" t="s">
        <v>2</v>
      </c>
      <c r="F1" s="2" t="s">
        <v>8</v>
      </c>
      <c r="G1" s="2" t="s">
        <v>3</v>
      </c>
      <c r="H1" s="2" t="s">
        <v>4</v>
      </c>
      <c r="I1" s="2" t="s">
        <v>7</v>
      </c>
      <c r="J1" s="2" t="s">
        <v>5</v>
      </c>
      <c r="K1" s="38" t="s">
        <v>66</v>
      </c>
      <c r="L1" s="88" t="s">
        <v>65</v>
      </c>
    </row>
    <row r="2" spans="1:15" x14ac:dyDescent="0.25">
      <c r="A2" s="17" t="s">
        <v>39</v>
      </c>
      <c r="B2" s="4" t="s">
        <v>10</v>
      </c>
      <c r="C2" s="4" t="s">
        <v>11</v>
      </c>
      <c r="D2" s="25">
        <v>44774</v>
      </c>
      <c r="E2" s="26">
        <v>45474</v>
      </c>
      <c r="F2" s="5">
        <v>3</v>
      </c>
      <c r="G2" s="5">
        <v>9.6999999999999993</v>
      </c>
      <c r="H2" s="6">
        <v>966</v>
      </c>
      <c r="I2" s="34">
        <f t="shared" ref="I2:I26" si="0">(H2*10)/$H$2</f>
        <v>10</v>
      </c>
      <c r="J2" s="35">
        <f t="shared" ref="J2:J26" si="1">(G2*0.4)+(I2*0.6)</f>
        <v>9.879999999999999</v>
      </c>
      <c r="K2" s="65">
        <v>3</v>
      </c>
      <c r="L2" s="89" t="s">
        <v>73</v>
      </c>
      <c r="M2" s="36"/>
      <c r="N2" s="36"/>
      <c r="O2" s="37"/>
    </row>
    <row r="3" spans="1:15" x14ac:dyDescent="0.25">
      <c r="A3" s="7" t="s">
        <v>40</v>
      </c>
      <c r="B3" s="7" t="s">
        <v>12</v>
      </c>
      <c r="C3" s="4" t="s">
        <v>13</v>
      </c>
      <c r="D3" s="27">
        <v>44805</v>
      </c>
      <c r="E3" s="26">
        <v>45139</v>
      </c>
      <c r="F3" s="8">
        <v>2</v>
      </c>
      <c r="G3" s="8">
        <v>10</v>
      </c>
      <c r="H3" s="6">
        <v>757</v>
      </c>
      <c r="I3" s="34">
        <f t="shared" si="0"/>
        <v>7.8364389233954448</v>
      </c>
      <c r="J3" s="35">
        <f t="shared" si="1"/>
        <v>8.7018633540372665</v>
      </c>
      <c r="K3" s="65">
        <v>2</v>
      </c>
      <c r="L3" s="88" t="s">
        <v>74</v>
      </c>
    </row>
    <row r="4" spans="1:15" s="47" customFormat="1" x14ac:dyDescent="0.25">
      <c r="A4" s="39" t="s">
        <v>59</v>
      </c>
      <c r="B4" s="39" t="s">
        <v>14</v>
      </c>
      <c r="C4" s="40" t="s">
        <v>13</v>
      </c>
      <c r="D4" s="41">
        <v>44317</v>
      </c>
      <c r="E4" s="42">
        <v>45383</v>
      </c>
      <c r="F4" s="43">
        <v>3</v>
      </c>
      <c r="G4" s="43">
        <v>10</v>
      </c>
      <c r="H4" s="44">
        <v>547</v>
      </c>
      <c r="I4" s="45">
        <f t="shared" si="0"/>
        <v>5.662525879917184</v>
      </c>
      <c r="J4" s="46">
        <f t="shared" si="1"/>
        <v>7.3975155279503104</v>
      </c>
      <c r="K4" s="66">
        <v>3</v>
      </c>
      <c r="L4" s="88" t="s">
        <v>69</v>
      </c>
    </row>
    <row r="5" spans="1:15" x14ac:dyDescent="0.25">
      <c r="A5" s="13" t="s">
        <v>42</v>
      </c>
      <c r="B5" s="13" t="s">
        <v>16</v>
      </c>
      <c r="C5" s="10" t="s">
        <v>11</v>
      </c>
      <c r="D5" s="26">
        <v>44652</v>
      </c>
      <c r="E5" s="28">
        <v>45839</v>
      </c>
      <c r="F5" s="6">
        <v>1</v>
      </c>
      <c r="G5" s="6">
        <v>10</v>
      </c>
      <c r="H5" s="11">
        <v>512</v>
      </c>
      <c r="I5" s="34">
        <f t="shared" si="0"/>
        <v>5.3002070393374741</v>
      </c>
      <c r="J5" s="35">
        <f t="shared" si="1"/>
        <v>7.1801242236024843</v>
      </c>
      <c r="K5" s="65">
        <v>1</v>
      </c>
      <c r="L5" s="88" t="s">
        <v>75</v>
      </c>
    </row>
    <row r="6" spans="1:15" x14ac:dyDescent="0.25">
      <c r="A6" s="17" t="s">
        <v>43</v>
      </c>
      <c r="B6" s="4" t="s">
        <v>17</v>
      </c>
      <c r="C6" s="4" t="s">
        <v>11</v>
      </c>
      <c r="D6" s="25">
        <v>44409</v>
      </c>
      <c r="E6" s="26">
        <v>45839</v>
      </c>
      <c r="F6" s="5">
        <v>3</v>
      </c>
      <c r="G6" s="5">
        <v>9.75</v>
      </c>
      <c r="H6" s="6">
        <v>509</v>
      </c>
      <c r="I6" s="34">
        <f t="shared" si="0"/>
        <v>5.2691511387163565</v>
      </c>
      <c r="J6" s="35">
        <f t="shared" si="1"/>
        <v>7.0614906832298141</v>
      </c>
      <c r="K6" s="65">
        <v>3</v>
      </c>
      <c r="L6" s="88" t="s">
        <v>73</v>
      </c>
    </row>
    <row r="7" spans="1:15" x14ac:dyDescent="0.25">
      <c r="A7" s="12" t="s">
        <v>41</v>
      </c>
      <c r="B7" s="12" t="s">
        <v>15</v>
      </c>
      <c r="C7" s="4" t="s">
        <v>11</v>
      </c>
      <c r="D7" s="25">
        <v>44409</v>
      </c>
      <c r="E7" s="28">
        <v>45261</v>
      </c>
      <c r="F7" s="5">
        <v>2</v>
      </c>
      <c r="G7" s="5">
        <v>9</v>
      </c>
      <c r="H7" s="11">
        <v>512</v>
      </c>
      <c r="I7" s="34">
        <f t="shared" si="0"/>
        <v>5.3002070393374741</v>
      </c>
      <c r="J7" s="35">
        <f t="shared" si="1"/>
        <v>6.7801242236024848</v>
      </c>
      <c r="K7" s="65">
        <v>2</v>
      </c>
      <c r="L7" s="88" t="s">
        <v>74</v>
      </c>
    </row>
    <row r="8" spans="1:15" x14ac:dyDescent="0.25">
      <c r="A8" s="7" t="s">
        <v>44</v>
      </c>
      <c r="B8" s="7" t="s">
        <v>19</v>
      </c>
      <c r="C8" s="4" t="s">
        <v>13</v>
      </c>
      <c r="D8" s="27">
        <v>44774</v>
      </c>
      <c r="E8" s="26">
        <v>46569</v>
      </c>
      <c r="F8" s="8">
        <v>1</v>
      </c>
      <c r="G8" s="8">
        <v>10</v>
      </c>
      <c r="H8" s="6">
        <v>408</v>
      </c>
      <c r="I8" s="34">
        <f t="shared" si="0"/>
        <v>4.2236024844720497</v>
      </c>
      <c r="J8" s="35">
        <f t="shared" si="1"/>
        <v>6.5341614906832302</v>
      </c>
      <c r="K8" s="65">
        <v>1</v>
      </c>
      <c r="L8" s="88" t="s">
        <v>75</v>
      </c>
    </row>
    <row r="9" spans="1:15" s="47" customFormat="1" x14ac:dyDescent="0.25">
      <c r="A9" s="58" t="s">
        <v>46</v>
      </c>
      <c r="B9" s="50" t="s">
        <v>23</v>
      </c>
      <c r="C9" s="59" t="s">
        <v>24</v>
      </c>
      <c r="D9" s="60">
        <v>44256</v>
      </c>
      <c r="E9" s="41">
        <v>45261</v>
      </c>
      <c r="F9" s="61">
        <v>2</v>
      </c>
      <c r="G9" s="62">
        <v>10</v>
      </c>
      <c r="H9" s="43">
        <v>351</v>
      </c>
      <c r="I9" s="45">
        <f t="shared" si="0"/>
        <v>3.6335403726708075</v>
      </c>
      <c r="J9" s="46">
        <f t="shared" si="1"/>
        <v>6.1801242236024843</v>
      </c>
      <c r="K9" s="66">
        <v>2</v>
      </c>
      <c r="L9" s="88" t="s">
        <v>70</v>
      </c>
    </row>
    <row r="10" spans="1:15" s="47" customFormat="1" x14ac:dyDescent="0.25">
      <c r="A10" s="49" t="s">
        <v>47</v>
      </c>
      <c r="B10" s="49" t="s">
        <v>25</v>
      </c>
      <c r="C10" s="50" t="s">
        <v>11</v>
      </c>
      <c r="D10" s="51">
        <v>43862</v>
      </c>
      <c r="E10" s="42">
        <v>45505</v>
      </c>
      <c r="F10" s="52">
        <v>3</v>
      </c>
      <c r="G10" s="53">
        <v>10</v>
      </c>
      <c r="H10" s="44">
        <v>345</v>
      </c>
      <c r="I10" s="45">
        <f t="shared" si="0"/>
        <v>3.5714285714285716</v>
      </c>
      <c r="J10" s="45">
        <f t="shared" si="1"/>
        <v>6.1428571428571423</v>
      </c>
      <c r="K10" s="66">
        <v>3</v>
      </c>
      <c r="L10" s="88" t="s">
        <v>67</v>
      </c>
      <c r="M10" s="54"/>
    </row>
    <row r="11" spans="1:15" x14ac:dyDescent="0.25">
      <c r="A11" s="14" t="s">
        <v>44</v>
      </c>
      <c r="B11" s="14" t="s">
        <v>18</v>
      </c>
      <c r="C11" s="4" t="s">
        <v>13</v>
      </c>
      <c r="D11" s="25">
        <v>44409</v>
      </c>
      <c r="E11" s="28">
        <v>45139</v>
      </c>
      <c r="F11" s="5">
        <v>1</v>
      </c>
      <c r="G11" s="5">
        <v>9</v>
      </c>
      <c r="H11" s="11">
        <v>408</v>
      </c>
      <c r="I11" s="34">
        <f t="shared" si="0"/>
        <v>4.2236024844720497</v>
      </c>
      <c r="J11" s="34">
        <f t="shared" si="1"/>
        <v>6.1341614906832298</v>
      </c>
      <c r="K11" s="65">
        <v>1</v>
      </c>
      <c r="L11" s="88" t="s">
        <v>75</v>
      </c>
    </row>
    <row r="12" spans="1:15" s="47" customFormat="1" x14ac:dyDescent="0.25">
      <c r="A12" s="57" t="s">
        <v>48</v>
      </c>
      <c r="B12" s="57" t="s">
        <v>26</v>
      </c>
      <c r="C12" s="40" t="s">
        <v>24</v>
      </c>
      <c r="D12" s="42">
        <v>44805</v>
      </c>
      <c r="E12" s="41">
        <v>45870</v>
      </c>
      <c r="F12" s="44">
        <v>2</v>
      </c>
      <c r="G12" s="44">
        <v>10</v>
      </c>
      <c r="H12" s="43">
        <v>339</v>
      </c>
      <c r="I12" s="45">
        <f t="shared" si="0"/>
        <v>3.5093167701863353</v>
      </c>
      <c r="J12" s="45">
        <f t="shared" si="1"/>
        <v>6.1055900621118013</v>
      </c>
      <c r="K12" s="66">
        <v>2</v>
      </c>
      <c r="L12" s="88" t="s">
        <v>71</v>
      </c>
    </row>
    <row r="13" spans="1:15" x14ac:dyDescent="0.25">
      <c r="A13" s="15" t="s">
        <v>49</v>
      </c>
      <c r="B13" s="17" t="s">
        <v>28</v>
      </c>
      <c r="C13" s="4" t="s">
        <v>11</v>
      </c>
      <c r="D13" s="29">
        <v>44409</v>
      </c>
      <c r="E13" s="26">
        <v>45170</v>
      </c>
      <c r="F13" s="5">
        <v>1</v>
      </c>
      <c r="G13" s="16">
        <v>9.75</v>
      </c>
      <c r="H13" s="6">
        <v>320</v>
      </c>
      <c r="I13" s="34">
        <f t="shared" si="0"/>
        <v>3.3126293995859215</v>
      </c>
      <c r="J13" s="34">
        <f t="shared" si="1"/>
        <v>5.8875776397515533</v>
      </c>
      <c r="K13" s="65">
        <v>1</v>
      </c>
      <c r="L13" s="88" t="s">
        <v>75</v>
      </c>
    </row>
    <row r="14" spans="1:15" x14ac:dyDescent="0.25">
      <c r="A14" s="14" t="s">
        <v>60</v>
      </c>
      <c r="B14" s="14" t="s">
        <v>21</v>
      </c>
      <c r="C14" s="4" t="s">
        <v>22</v>
      </c>
      <c r="D14" s="25">
        <v>44805</v>
      </c>
      <c r="E14" s="28">
        <v>45170</v>
      </c>
      <c r="F14" s="5">
        <v>1</v>
      </c>
      <c r="G14" s="5">
        <v>9</v>
      </c>
      <c r="H14" s="11">
        <v>362</v>
      </c>
      <c r="I14" s="34">
        <f t="shared" si="0"/>
        <v>3.7474120082815734</v>
      </c>
      <c r="J14" s="34">
        <f t="shared" si="1"/>
        <v>5.8484472049689442</v>
      </c>
      <c r="K14" s="65">
        <v>1</v>
      </c>
      <c r="L14" s="88" t="s">
        <v>75</v>
      </c>
    </row>
    <row r="15" spans="1:15" s="47" customFormat="1" x14ac:dyDescent="0.25">
      <c r="A15" s="63" t="s">
        <v>61</v>
      </c>
      <c r="B15" s="63" t="s">
        <v>29</v>
      </c>
      <c r="C15" s="50" t="s">
        <v>24</v>
      </c>
      <c r="D15" s="64">
        <v>44774</v>
      </c>
      <c r="E15" s="42">
        <v>45870</v>
      </c>
      <c r="F15" s="61">
        <v>3</v>
      </c>
      <c r="G15" s="61">
        <v>10</v>
      </c>
      <c r="H15" s="44">
        <v>288</v>
      </c>
      <c r="I15" s="45">
        <f t="shared" si="0"/>
        <v>2.981366459627329</v>
      </c>
      <c r="J15" s="45">
        <f t="shared" si="1"/>
        <v>5.7888198757763973</v>
      </c>
      <c r="K15" s="66">
        <v>3</v>
      </c>
      <c r="L15" s="88" t="s">
        <v>72</v>
      </c>
    </row>
    <row r="16" spans="1:15" x14ac:dyDescent="0.25">
      <c r="A16" s="7" t="s">
        <v>49</v>
      </c>
      <c r="B16" s="7" t="s">
        <v>27</v>
      </c>
      <c r="C16" s="4" t="s">
        <v>11</v>
      </c>
      <c r="D16" s="27">
        <v>44621</v>
      </c>
      <c r="E16" s="26">
        <v>45536</v>
      </c>
      <c r="F16" s="8">
        <v>2</v>
      </c>
      <c r="G16" s="8">
        <v>9.25</v>
      </c>
      <c r="H16" s="6">
        <v>320</v>
      </c>
      <c r="I16" s="34">
        <f t="shared" si="0"/>
        <v>3.3126293995859215</v>
      </c>
      <c r="J16" s="34">
        <f t="shared" si="1"/>
        <v>5.6875776397515532</v>
      </c>
      <c r="K16" s="65">
        <v>2</v>
      </c>
      <c r="L16" s="88" t="s">
        <v>74</v>
      </c>
    </row>
    <row r="17" spans="1:15" x14ac:dyDescent="0.25">
      <c r="A17" s="7" t="s">
        <v>45</v>
      </c>
      <c r="B17" s="7" t="s">
        <v>20</v>
      </c>
      <c r="C17" s="4" t="s">
        <v>11</v>
      </c>
      <c r="D17" s="27">
        <v>44256</v>
      </c>
      <c r="E17" s="28">
        <v>45261</v>
      </c>
      <c r="F17" s="8">
        <v>3</v>
      </c>
      <c r="G17" s="8">
        <v>8.25</v>
      </c>
      <c r="H17" s="19">
        <v>377</v>
      </c>
      <c r="I17" s="34">
        <f t="shared" si="0"/>
        <v>3.9026915113871636</v>
      </c>
      <c r="J17" s="34">
        <f t="shared" si="1"/>
        <v>5.6416149068322987</v>
      </c>
      <c r="K17" s="65">
        <v>3</v>
      </c>
      <c r="L17" s="88" t="s">
        <v>73</v>
      </c>
    </row>
    <row r="18" spans="1:15" s="56" customFormat="1" x14ac:dyDescent="0.25">
      <c r="A18" s="39" t="s">
        <v>50</v>
      </c>
      <c r="B18" s="39" t="s">
        <v>30</v>
      </c>
      <c r="C18" s="40" t="s">
        <v>24</v>
      </c>
      <c r="D18" s="41">
        <v>42948</v>
      </c>
      <c r="E18" s="41">
        <v>45839</v>
      </c>
      <c r="F18" s="43">
        <v>3</v>
      </c>
      <c r="G18" s="43">
        <v>10</v>
      </c>
      <c r="H18" s="43">
        <v>264</v>
      </c>
      <c r="I18" s="55">
        <f t="shared" si="0"/>
        <v>2.7329192546583849</v>
      </c>
      <c r="J18" s="55">
        <f t="shared" si="1"/>
        <v>5.6397515527950306</v>
      </c>
      <c r="K18" s="66">
        <v>3</v>
      </c>
      <c r="L18" s="90" t="s">
        <v>72</v>
      </c>
    </row>
    <row r="19" spans="1:15" s="47" customFormat="1" ht="30" x14ac:dyDescent="0.25">
      <c r="A19" s="48" t="s">
        <v>52</v>
      </c>
      <c r="B19" s="40" t="s">
        <v>32</v>
      </c>
      <c r="C19" s="40" t="s">
        <v>24</v>
      </c>
      <c r="D19" s="41">
        <v>44805</v>
      </c>
      <c r="E19" s="41">
        <v>45870</v>
      </c>
      <c r="F19" s="43">
        <v>3</v>
      </c>
      <c r="G19" s="43">
        <v>10</v>
      </c>
      <c r="H19" s="43">
        <v>247</v>
      </c>
      <c r="I19" s="45">
        <f t="shared" si="0"/>
        <v>2.5569358178053831</v>
      </c>
      <c r="J19" s="45">
        <f t="shared" si="1"/>
        <v>5.5341614906832302</v>
      </c>
      <c r="K19" s="66">
        <v>3</v>
      </c>
      <c r="L19" s="88" t="s">
        <v>68</v>
      </c>
    </row>
    <row r="20" spans="1:15" x14ac:dyDescent="0.25">
      <c r="A20" s="14" t="s">
        <v>53</v>
      </c>
      <c r="B20" s="14" t="s">
        <v>33</v>
      </c>
      <c r="C20" s="4" t="s">
        <v>24</v>
      </c>
      <c r="D20" s="25">
        <v>44409</v>
      </c>
      <c r="E20" s="26">
        <v>45474</v>
      </c>
      <c r="F20" s="5">
        <v>3</v>
      </c>
      <c r="G20" s="5">
        <v>9.75</v>
      </c>
      <c r="H20" s="6">
        <v>222</v>
      </c>
      <c r="I20" s="34">
        <f t="shared" si="0"/>
        <v>2.298136645962733</v>
      </c>
      <c r="J20" s="34">
        <f t="shared" si="1"/>
        <v>5.2788819875776403</v>
      </c>
      <c r="K20" s="65">
        <v>3</v>
      </c>
      <c r="L20" s="88" t="s">
        <v>77</v>
      </c>
    </row>
    <row r="21" spans="1:15" x14ac:dyDescent="0.25">
      <c r="A21" s="7" t="s">
        <v>51</v>
      </c>
      <c r="B21" s="7" t="s">
        <v>31</v>
      </c>
      <c r="C21" s="4" t="s">
        <v>24</v>
      </c>
      <c r="D21" s="27">
        <v>44044</v>
      </c>
      <c r="E21" s="28">
        <v>45139</v>
      </c>
      <c r="F21" s="8">
        <v>1</v>
      </c>
      <c r="G21" s="8">
        <v>9</v>
      </c>
      <c r="H21" s="11">
        <v>256</v>
      </c>
      <c r="I21" s="34">
        <f t="shared" si="0"/>
        <v>2.650103519668737</v>
      </c>
      <c r="J21" s="34">
        <f t="shared" si="1"/>
        <v>5.1900621118012422</v>
      </c>
      <c r="K21" s="65">
        <v>1</v>
      </c>
      <c r="L21" s="88" t="s">
        <v>75</v>
      </c>
    </row>
    <row r="22" spans="1:15" x14ac:dyDescent="0.25">
      <c r="A22" s="7" t="s">
        <v>56</v>
      </c>
      <c r="B22" s="7" t="s">
        <v>36</v>
      </c>
      <c r="C22" s="4" t="s">
        <v>22</v>
      </c>
      <c r="D22" s="27">
        <v>44805</v>
      </c>
      <c r="E22" s="28">
        <v>45139</v>
      </c>
      <c r="F22" s="8">
        <v>2</v>
      </c>
      <c r="G22" s="8">
        <v>10</v>
      </c>
      <c r="H22" s="11">
        <v>174</v>
      </c>
      <c r="I22" s="34">
        <f t="shared" si="0"/>
        <v>1.8012422360248448</v>
      </c>
      <c r="J22" s="34">
        <f t="shared" si="1"/>
        <v>5.0807453416149073</v>
      </c>
      <c r="K22" s="65">
        <v>2</v>
      </c>
      <c r="L22" s="88" t="s">
        <v>74</v>
      </c>
    </row>
    <row r="23" spans="1:15" x14ac:dyDescent="0.25">
      <c r="A23" s="20" t="s">
        <v>54</v>
      </c>
      <c r="B23" s="20" t="s">
        <v>34</v>
      </c>
      <c r="C23" s="18" t="s">
        <v>13</v>
      </c>
      <c r="D23" s="31">
        <v>44409</v>
      </c>
      <c r="E23" s="28">
        <v>45139</v>
      </c>
      <c r="F23" s="21">
        <v>1</v>
      </c>
      <c r="G23" s="21">
        <v>9.5</v>
      </c>
      <c r="H23" s="11">
        <v>199</v>
      </c>
      <c r="I23" s="34">
        <f t="shared" si="0"/>
        <v>2.0600414078674949</v>
      </c>
      <c r="J23" s="34">
        <f t="shared" si="1"/>
        <v>5.0360248447204974</v>
      </c>
      <c r="K23" s="65">
        <v>1</v>
      </c>
      <c r="L23" s="88" t="s">
        <v>75</v>
      </c>
    </row>
    <row r="24" spans="1:15" x14ac:dyDescent="0.25">
      <c r="A24" s="17" t="s">
        <v>57</v>
      </c>
      <c r="B24" s="17" t="s">
        <v>37</v>
      </c>
      <c r="C24" s="4" t="s">
        <v>11</v>
      </c>
      <c r="D24" s="25">
        <v>44774</v>
      </c>
      <c r="E24" s="26">
        <v>45139</v>
      </c>
      <c r="F24" s="5">
        <v>2</v>
      </c>
      <c r="G24" s="5">
        <v>9.6999999999999993</v>
      </c>
      <c r="H24" s="6">
        <v>165</v>
      </c>
      <c r="I24" s="34">
        <f t="shared" si="0"/>
        <v>1.7080745341614907</v>
      </c>
      <c r="J24" s="34">
        <f t="shared" si="1"/>
        <v>4.9048447204968948</v>
      </c>
      <c r="K24" s="65">
        <v>2</v>
      </c>
      <c r="L24" s="88" t="s">
        <v>74</v>
      </c>
    </row>
    <row r="25" spans="1:15" x14ac:dyDescent="0.25">
      <c r="A25" s="22" t="s">
        <v>58</v>
      </c>
      <c r="B25" s="22" t="s">
        <v>38</v>
      </c>
      <c r="C25" s="18" t="s">
        <v>24</v>
      </c>
      <c r="D25" s="30">
        <v>44409</v>
      </c>
      <c r="E25" s="28">
        <v>45474</v>
      </c>
      <c r="F25" s="19">
        <v>1</v>
      </c>
      <c r="G25" s="19">
        <v>10</v>
      </c>
      <c r="H25" s="11">
        <v>141</v>
      </c>
      <c r="I25" s="34">
        <f t="shared" si="0"/>
        <v>1.4596273291925466</v>
      </c>
      <c r="J25" s="34">
        <f t="shared" si="1"/>
        <v>4.8757763975155282</v>
      </c>
      <c r="K25" s="65">
        <v>1</v>
      </c>
      <c r="L25" s="88" t="s">
        <v>76</v>
      </c>
    </row>
    <row r="26" spans="1:15" x14ac:dyDescent="0.25">
      <c r="A26" s="9" t="s">
        <v>55</v>
      </c>
      <c r="B26" s="9" t="s">
        <v>35</v>
      </c>
      <c r="C26" s="10" t="s">
        <v>13</v>
      </c>
      <c r="D26" s="28">
        <v>44409</v>
      </c>
      <c r="E26" s="28">
        <v>45627</v>
      </c>
      <c r="F26" s="11">
        <v>1</v>
      </c>
      <c r="G26" s="11">
        <v>9</v>
      </c>
      <c r="H26" s="11">
        <v>196</v>
      </c>
      <c r="I26" s="34">
        <f t="shared" si="0"/>
        <v>2.0289855072463769</v>
      </c>
      <c r="J26" s="34">
        <f t="shared" si="1"/>
        <v>4.8173913043478258</v>
      </c>
      <c r="K26" s="65">
        <v>1</v>
      </c>
      <c r="L26" s="88" t="s">
        <v>75</v>
      </c>
    </row>
    <row r="27" spans="1:15" s="24" customFormat="1" x14ac:dyDescent="0.25">
      <c r="A27" s="13"/>
      <c r="B27" s="13"/>
      <c r="C27" s="10"/>
      <c r="D27" s="26"/>
      <c r="E27" s="26"/>
      <c r="F27" s="6"/>
      <c r="G27" s="6"/>
      <c r="H27" s="6"/>
      <c r="I27" s="80"/>
      <c r="J27" s="80"/>
      <c r="K27" s="78"/>
      <c r="L27" s="90"/>
    </row>
    <row r="28" spans="1:15" x14ac:dyDescent="0.25">
      <c r="A28" s="13"/>
      <c r="B28" s="13"/>
      <c r="C28" s="10"/>
      <c r="D28" s="28"/>
      <c r="E28" s="28"/>
      <c r="F28" s="11"/>
      <c r="G28" s="11"/>
      <c r="H28" s="11"/>
      <c r="I28" s="34"/>
      <c r="J28" s="34"/>
      <c r="K28" s="32"/>
      <c r="L28" s="88"/>
    </row>
    <row r="29" spans="1:15" x14ac:dyDescent="0.25">
      <c r="A29" s="17"/>
      <c r="B29" s="17"/>
      <c r="C29" s="4"/>
      <c r="D29" s="25"/>
      <c r="E29" s="28"/>
      <c r="F29" s="5"/>
      <c r="G29" s="5"/>
      <c r="H29" s="11"/>
      <c r="I29" s="34"/>
      <c r="J29" s="34"/>
      <c r="K29" s="32"/>
      <c r="L29" s="88"/>
    </row>
    <row r="30" spans="1:15" x14ac:dyDescent="0.25">
      <c r="A30" s="23"/>
      <c r="B30" s="23"/>
      <c r="C30" s="4"/>
      <c r="D30" s="25"/>
      <c r="E30" s="28"/>
      <c r="F30" s="5"/>
      <c r="G30" s="5"/>
      <c r="H30" s="11"/>
      <c r="I30" s="34"/>
      <c r="J30" s="34"/>
      <c r="K30" s="32"/>
      <c r="L30" s="88"/>
    </row>
    <row r="31" spans="1:15" x14ac:dyDescent="0.25">
      <c r="A31" s="81"/>
      <c r="B31" s="81"/>
      <c r="C31" s="82"/>
      <c r="D31" s="83"/>
      <c r="E31" s="84"/>
      <c r="F31" s="85"/>
      <c r="G31" s="85"/>
      <c r="H31" s="86"/>
      <c r="I31" s="87"/>
      <c r="J31" s="87"/>
      <c r="K31" s="32"/>
      <c r="L31" s="88"/>
    </row>
    <row r="32" spans="1:15" x14ac:dyDescent="0.25">
      <c r="A32" s="9"/>
      <c r="B32" s="9"/>
      <c r="C32" s="10"/>
      <c r="D32" s="28"/>
      <c r="E32" s="28"/>
      <c r="F32" s="11"/>
      <c r="G32" s="11"/>
      <c r="H32" s="11"/>
      <c r="I32" s="34"/>
      <c r="J32" s="34"/>
      <c r="K32" s="36"/>
      <c r="L32" s="89"/>
      <c r="M32" s="37"/>
      <c r="N32" s="37"/>
      <c r="O32" s="37"/>
    </row>
    <row r="33" spans="1:12" x14ac:dyDescent="0.25">
      <c r="A33" s="91"/>
      <c r="B33" s="91"/>
      <c r="C33" s="92"/>
      <c r="D33" s="93"/>
      <c r="E33" s="93"/>
      <c r="F33" s="94"/>
      <c r="G33" s="94"/>
      <c r="H33" s="94"/>
      <c r="I33" s="95"/>
      <c r="J33" s="95"/>
      <c r="K33" s="32"/>
      <c r="L33" s="88"/>
    </row>
    <row r="34" spans="1:12" x14ac:dyDescent="0.25">
      <c r="A34" s="96"/>
      <c r="B34" s="10"/>
      <c r="C34" s="10"/>
      <c r="D34" s="28"/>
      <c r="E34" s="26"/>
      <c r="F34" s="11"/>
      <c r="G34" s="11"/>
      <c r="H34" s="6"/>
      <c r="I34" s="80"/>
      <c r="J34" s="80"/>
      <c r="K34" s="32"/>
      <c r="L34" s="88"/>
    </row>
    <row r="35" spans="1:12" x14ac:dyDescent="0.25">
      <c r="A35" s="9"/>
      <c r="B35" s="9"/>
      <c r="C35" s="10"/>
      <c r="D35" s="28"/>
      <c r="E35" s="28"/>
      <c r="F35" s="11"/>
      <c r="G35" s="11"/>
      <c r="H35" s="11"/>
      <c r="I35" s="80"/>
      <c r="J35" s="80"/>
      <c r="K35" s="32"/>
      <c r="L35" s="88"/>
    </row>
    <row r="36" spans="1:12" x14ac:dyDescent="0.25">
      <c r="E36" s="32"/>
      <c r="F36" s="33"/>
      <c r="K36" s="32">
        <f>SUM(K2:K35)</f>
        <v>50</v>
      </c>
    </row>
    <row r="37" spans="1:12" x14ac:dyDescent="0.25">
      <c r="A37" s="32" t="s">
        <v>62</v>
      </c>
    </row>
    <row r="38" spans="1:12" x14ac:dyDescent="0.25">
      <c r="A38" s="68" t="s">
        <v>64</v>
      </c>
    </row>
    <row r="39" spans="1:12" x14ac:dyDescent="0.25">
      <c r="A39" s="32"/>
    </row>
    <row r="40" spans="1:12" x14ac:dyDescent="0.25">
      <c r="A40" s="32"/>
    </row>
    <row r="41" spans="1:12" s="24" customFormat="1" x14ac:dyDescent="0.25">
      <c r="A41" s="70"/>
      <c r="B41" s="69"/>
      <c r="C41" s="69"/>
      <c r="D41" s="69"/>
      <c r="E41" s="69"/>
      <c r="F41" s="69"/>
      <c r="G41" s="69"/>
      <c r="H41" s="69"/>
      <c r="I41" s="69"/>
      <c r="J41" s="69"/>
    </row>
    <row r="42" spans="1:12" s="24" customFormat="1" x14ac:dyDescent="0.25">
      <c r="A42" s="71"/>
      <c r="B42" s="71"/>
      <c r="C42" s="67"/>
      <c r="D42" s="72"/>
      <c r="E42" s="72"/>
      <c r="F42" s="73"/>
      <c r="G42" s="73"/>
      <c r="H42" s="73"/>
      <c r="I42" s="74"/>
      <c r="J42" s="74"/>
    </row>
    <row r="43" spans="1:12" s="24" customFormat="1" x14ac:dyDescent="0.25">
      <c r="A43" s="75"/>
      <c r="B43" s="75"/>
      <c r="C43" s="67"/>
      <c r="D43" s="76"/>
      <c r="E43" s="72"/>
      <c r="F43" s="77"/>
      <c r="G43" s="77"/>
      <c r="H43" s="73"/>
      <c r="I43" s="74"/>
      <c r="J43" s="74"/>
    </row>
    <row r="44" spans="1:12" x14ac:dyDescent="0.25">
      <c r="A44" s="24"/>
      <c r="B44" s="24"/>
      <c r="C44" s="24"/>
      <c r="D44" s="24"/>
      <c r="E44" s="78"/>
      <c r="F44" s="79"/>
      <c r="G44" s="24"/>
      <c r="H44" s="24"/>
      <c r="I44" s="24"/>
      <c r="J44" s="24"/>
    </row>
    <row r="50" spans="2:2" x14ac:dyDescent="0.25">
      <c r="B50" t="s">
        <v>63</v>
      </c>
    </row>
  </sheetData>
  <autoFilter ref="A1:J35" xr:uid="{00000000-0009-0000-0000-000000000000}">
    <sortState xmlns:xlrd2="http://schemas.microsoft.com/office/spreadsheetml/2017/richdata2" ref="A2:J37">
      <sortCondition descending="1" ref="J1:J35"/>
    </sortState>
  </autoFilter>
  <sortState xmlns:xlrd2="http://schemas.microsoft.com/office/spreadsheetml/2017/richdata2" ref="A2:J36">
    <sortCondition descending="1" ref="J2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Nome do Edital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Marcella</dc:creator>
  <cp:lastModifiedBy>Felipe Palhares</cp:lastModifiedBy>
  <dcterms:created xsi:type="dcterms:W3CDTF">2021-07-13T18:19:32Z</dcterms:created>
  <dcterms:modified xsi:type="dcterms:W3CDTF">2022-08-27T00:54:22Z</dcterms:modified>
</cp:coreProperties>
</file>