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/>
  <mc:AlternateContent xmlns:mc="http://schemas.openxmlformats.org/markup-compatibility/2006">
    <mc:Choice Requires="x15">
      <x15ac:absPath xmlns:x15ac="http://schemas.microsoft.com/office/spreadsheetml/2010/11/ac" url="C:\Users\88865770953\Documents\"/>
    </mc:Choice>
  </mc:AlternateContent>
  <xr:revisionPtr revIDLastSave="0" documentId="8_{AB789BC8-970F-47AD-9303-E594EF791330}" xr6:coauthVersionLast="36" xr6:coauthVersionMax="36" xr10:uidLastSave="{00000000-0000-0000-0000-000000000000}"/>
  <bookViews>
    <workbookView xWindow="0" yWindow="0" windowWidth="28800" windowHeight="12225" tabRatio="655" activeTab="11" xr2:uid="{00000000-000D-0000-FFFF-FFFF00000000}"/>
  </bookViews>
  <sheets>
    <sheet name="JAN" sheetId="13" r:id="rId1"/>
    <sheet name="FEV" sheetId="26" r:id="rId2"/>
    <sheet name="MAR" sheetId="28" r:id="rId3"/>
    <sheet name="ABR" sheetId="29" r:id="rId4"/>
    <sheet name="MAI" sheetId="30" r:id="rId5"/>
    <sheet name="JUN" sheetId="31" r:id="rId6"/>
    <sheet name="JUL" sheetId="32" r:id="rId7"/>
    <sheet name="AGO" sheetId="33" r:id="rId8"/>
    <sheet name="SET" sheetId="34" r:id="rId9"/>
    <sheet name="OUT" sheetId="38" r:id="rId10"/>
    <sheet name="NOV" sheetId="36" r:id="rId11"/>
    <sheet name="DEZ" sheetId="37" r:id="rId12"/>
  </sheets>
  <definedNames>
    <definedName name="_xlnm.Print_Area" localSheetId="3">ABR!$A$1:$P$49</definedName>
    <definedName name="_xlnm.Print_Area" localSheetId="7">AGO!$A$1:$P$49</definedName>
    <definedName name="_xlnm.Print_Area" localSheetId="11">DEZ!$A$1:$P$49</definedName>
    <definedName name="_xlnm.Print_Area" localSheetId="1">FEV!$A$1:$P$47</definedName>
    <definedName name="_xlnm.Print_Area" localSheetId="0">JAN!$A$1:$P$49</definedName>
    <definedName name="_xlnm.Print_Area" localSheetId="6">JUL!$A$1:$P$49</definedName>
    <definedName name="_xlnm.Print_Area" localSheetId="5">JUN!$A$1:$P$49</definedName>
    <definedName name="_xlnm.Print_Area" localSheetId="4">MAI!$A$1:$P$49</definedName>
    <definedName name="_xlnm.Print_Area" localSheetId="2">MAR!$A$1:$P$49</definedName>
    <definedName name="_xlnm.Print_Area" localSheetId="10">NOV!$A$1:$P$49</definedName>
    <definedName name="_xlnm.Print_Area" localSheetId="9">OUT!$A$1:$P$49</definedName>
    <definedName name="_xlnm.Print_Area" localSheetId="8">SET!$A$1:$P$49</definedName>
    <definedName name="OLE_LINK7_1">#REF!</definedName>
    <definedName name="OLE_LINK8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29" l="1"/>
  <c r="I11" i="13"/>
  <c r="I41" i="38"/>
  <c r="H41" i="38"/>
  <c r="E41" i="38"/>
  <c r="J41" i="38" s="1"/>
  <c r="I40" i="38"/>
  <c r="H40" i="38"/>
  <c r="E40" i="38"/>
  <c r="J40" i="38"/>
  <c r="I39" i="38"/>
  <c r="H39" i="38"/>
  <c r="E39" i="38"/>
  <c r="J39" i="38"/>
  <c r="I38" i="38"/>
  <c r="H38" i="38"/>
  <c r="E38" i="38"/>
  <c r="J38" i="38"/>
  <c r="I37" i="38"/>
  <c r="H37" i="38"/>
  <c r="E37" i="38"/>
  <c r="J37" i="38"/>
  <c r="I36" i="38"/>
  <c r="H36" i="38"/>
  <c r="E36" i="38"/>
  <c r="J36" i="38"/>
  <c r="I35" i="38"/>
  <c r="H35" i="38"/>
  <c r="E35" i="38"/>
  <c r="I34" i="38"/>
  <c r="H34" i="38"/>
  <c r="J34" i="38" s="1"/>
  <c r="E34" i="38"/>
  <c r="I33" i="38"/>
  <c r="H33" i="38"/>
  <c r="E33" i="38"/>
  <c r="I32" i="38"/>
  <c r="H32" i="38"/>
  <c r="E32" i="38"/>
  <c r="J32" i="38"/>
  <c r="I31" i="38"/>
  <c r="H31" i="38"/>
  <c r="E31" i="38"/>
  <c r="I30" i="38"/>
  <c r="H30" i="38"/>
  <c r="E30" i="38"/>
  <c r="J30" i="38" s="1"/>
  <c r="I29" i="38"/>
  <c r="H29" i="38"/>
  <c r="J29" i="38"/>
  <c r="E29" i="38"/>
  <c r="I28" i="38"/>
  <c r="H28" i="38"/>
  <c r="E28" i="38"/>
  <c r="I27" i="38"/>
  <c r="H27" i="38"/>
  <c r="J27" i="38" s="1"/>
  <c r="E27" i="38"/>
  <c r="I26" i="38"/>
  <c r="H26" i="38"/>
  <c r="E26" i="38"/>
  <c r="I25" i="38"/>
  <c r="H25" i="38"/>
  <c r="E25" i="38"/>
  <c r="J25" i="38" s="1"/>
  <c r="I24" i="38"/>
  <c r="H24" i="38"/>
  <c r="J24" i="38"/>
  <c r="E24" i="38"/>
  <c r="I23" i="38"/>
  <c r="H23" i="38"/>
  <c r="J23" i="38"/>
  <c r="P23" i="38" s="1"/>
  <c r="E23" i="38"/>
  <c r="K22" i="38"/>
  <c r="I22" i="38"/>
  <c r="H22" i="38"/>
  <c r="E22" i="38"/>
  <c r="J22" i="38"/>
  <c r="I21" i="38"/>
  <c r="H21" i="38"/>
  <c r="E21" i="38"/>
  <c r="I20" i="38"/>
  <c r="H20" i="38"/>
  <c r="E20" i="38"/>
  <c r="J20" i="38" s="1"/>
  <c r="I19" i="38"/>
  <c r="H19" i="38"/>
  <c r="E19" i="38"/>
  <c r="I18" i="38"/>
  <c r="H18" i="38"/>
  <c r="E18" i="38"/>
  <c r="J18" i="38"/>
  <c r="I17" i="38"/>
  <c r="H17" i="38"/>
  <c r="E17" i="38"/>
  <c r="J17" i="38"/>
  <c r="I16" i="38"/>
  <c r="H16" i="38"/>
  <c r="E16" i="38"/>
  <c r="I15" i="38"/>
  <c r="H15" i="38"/>
  <c r="E15" i="38"/>
  <c r="J15" i="38" s="1"/>
  <c r="I14" i="38"/>
  <c r="H14" i="38"/>
  <c r="E14" i="38"/>
  <c r="I13" i="38"/>
  <c r="H13" i="38"/>
  <c r="E13" i="38"/>
  <c r="J13" i="38" s="1"/>
  <c r="I12" i="38"/>
  <c r="H12" i="38"/>
  <c r="E12" i="38"/>
  <c r="I11" i="38"/>
  <c r="H11" i="38"/>
  <c r="J11" i="38"/>
  <c r="E11" i="38"/>
  <c r="I41" i="37"/>
  <c r="H41" i="37"/>
  <c r="E41" i="37"/>
  <c r="J41" i="37" s="1"/>
  <c r="Q41" i="37" s="1"/>
  <c r="I40" i="37"/>
  <c r="H40" i="37"/>
  <c r="J40" i="37" s="1"/>
  <c r="K40" i="37" s="1"/>
  <c r="E40" i="37"/>
  <c r="I39" i="37"/>
  <c r="H39" i="37"/>
  <c r="E39" i="37"/>
  <c r="J39" i="37"/>
  <c r="I38" i="37"/>
  <c r="H38" i="37"/>
  <c r="E38" i="37"/>
  <c r="J38" i="37"/>
  <c r="I37" i="37"/>
  <c r="H37" i="37"/>
  <c r="E37" i="37"/>
  <c r="J37" i="37" s="1"/>
  <c r="I36" i="37"/>
  <c r="H36" i="37"/>
  <c r="E36" i="37"/>
  <c r="I35" i="37"/>
  <c r="H35" i="37"/>
  <c r="E35" i="37"/>
  <c r="J35" i="37"/>
  <c r="I34" i="37"/>
  <c r="H34" i="37"/>
  <c r="E34" i="37"/>
  <c r="J34" i="37"/>
  <c r="I33" i="37"/>
  <c r="H33" i="37"/>
  <c r="E33" i="37"/>
  <c r="J33" i="37" s="1"/>
  <c r="K33" i="37" s="1"/>
  <c r="I32" i="37"/>
  <c r="H32" i="37"/>
  <c r="E32" i="37"/>
  <c r="I31" i="37"/>
  <c r="H31" i="37"/>
  <c r="E31" i="37"/>
  <c r="J31" i="37"/>
  <c r="I30" i="37"/>
  <c r="H30" i="37"/>
  <c r="E30" i="37"/>
  <c r="J30" i="37"/>
  <c r="K30" i="37"/>
  <c r="I29" i="37"/>
  <c r="H29" i="37"/>
  <c r="E29" i="37"/>
  <c r="J29" i="37" s="1"/>
  <c r="K29" i="37"/>
  <c r="I28" i="37"/>
  <c r="H28" i="37"/>
  <c r="E28" i="37"/>
  <c r="J28" i="37" s="1"/>
  <c r="I27" i="37"/>
  <c r="H27" i="37"/>
  <c r="J27" i="37"/>
  <c r="E27" i="37"/>
  <c r="I26" i="37"/>
  <c r="H26" i="37"/>
  <c r="E26" i="37"/>
  <c r="J26" i="37" s="1"/>
  <c r="I25" i="37"/>
  <c r="H25" i="37"/>
  <c r="E25" i="37"/>
  <c r="J25" i="37" s="1"/>
  <c r="I24" i="37"/>
  <c r="H24" i="37"/>
  <c r="J24" i="37"/>
  <c r="E24" i="37"/>
  <c r="I23" i="37"/>
  <c r="H23" i="37"/>
  <c r="E23" i="37"/>
  <c r="J23" i="37" s="1"/>
  <c r="I22" i="37"/>
  <c r="H22" i="37"/>
  <c r="E22" i="37"/>
  <c r="J22" i="37" s="1"/>
  <c r="Q22" i="37" s="1"/>
  <c r="I21" i="37"/>
  <c r="H21" i="37"/>
  <c r="E21" i="37"/>
  <c r="J21" i="37" s="1"/>
  <c r="P21" i="37" s="1"/>
  <c r="L21" i="37" s="1"/>
  <c r="M21" i="37" s="1"/>
  <c r="R21" i="37" s="1"/>
  <c r="I20" i="37"/>
  <c r="H20" i="37"/>
  <c r="E20" i="37"/>
  <c r="J20" i="37" s="1"/>
  <c r="K20" i="37" s="1"/>
  <c r="I19" i="37"/>
  <c r="H19" i="37"/>
  <c r="E19" i="37"/>
  <c r="J19" i="37"/>
  <c r="P19" i="37"/>
  <c r="I18" i="37"/>
  <c r="H18" i="37"/>
  <c r="E18" i="37"/>
  <c r="J18" i="37"/>
  <c r="I17" i="37"/>
  <c r="H17" i="37"/>
  <c r="E17" i="37"/>
  <c r="J17" i="37" s="1"/>
  <c r="I16" i="37"/>
  <c r="H16" i="37"/>
  <c r="E16" i="37"/>
  <c r="I15" i="37"/>
  <c r="H15" i="37"/>
  <c r="E15" i="37"/>
  <c r="J15" i="37"/>
  <c r="I14" i="37"/>
  <c r="H14" i="37"/>
  <c r="E14" i="37"/>
  <c r="J14" i="37"/>
  <c r="I13" i="37"/>
  <c r="H13" i="37"/>
  <c r="E13" i="37"/>
  <c r="J13" i="37" s="1"/>
  <c r="I12" i="37"/>
  <c r="H12" i="37"/>
  <c r="E12" i="37"/>
  <c r="J12" i="37"/>
  <c r="I11" i="37"/>
  <c r="H11" i="37"/>
  <c r="E11" i="37"/>
  <c r="J11" i="37"/>
  <c r="I41" i="36"/>
  <c r="H41" i="36"/>
  <c r="E41" i="36"/>
  <c r="J41" i="36" s="1"/>
  <c r="I40" i="36"/>
  <c r="H40" i="36"/>
  <c r="E40" i="36"/>
  <c r="J40" i="36"/>
  <c r="I39" i="36"/>
  <c r="H39" i="36"/>
  <c r="E39" i="36"/>
  <c r="J39" i="36"/>
  <c r="K39" i="36"/>
  <c r="I38" i="36"/>
  <c r="H38" i="36"/>
  <c r="E38" i="36"/>
  <c r="J38" i="36" s="1"/>
  <c r="I37" i="36"/>
  <c r="H37" i="36"/>
  <c r="E37" i="36"/>
  <c r="J37" i="36" s="1"/>
  <c r="I36" i="36"/>
  <c r="H36" i="36"/>
  <c r="J36" i="36"/>
  <c r="K36" i="36" s="1"/>
  <c r="E36" i="36"/>
  <c r="I35" i="36"/>
  <c r="H35" i="36"/>
  <c r="E35" i="36"/>
  <c r="J35" i="36" s="1"/>
  <c r="I34" i="36"/>
  <c r="H34" i="36"/>
  <c r="E34" i="36"/>
  <c r="J34" i="36" s="1"/>
  <c r="I33" i="36"/>
  <c r="H33" i="36"/>
  <c r="J33" i="36" s="1"/>
  <c r="E33" i="36"/>
  <c r="I32" i="36"/>
  <c r="H32" i="36"/>
  <c r="E32" i="36"/>
  <c r="K32" i="36"/>
  <c r="I31" i="36"/>
  <c r="H31" i="36"/>
  <c r="E31" i="36"/>
  <c r="J31" i="36" s="1"/>
  <c r="I30" i="36"/>
  <c r="H30" i="36"/>
  <c r="J30" i="36" s="1"/>
  <c r="E30" i="36"/>
  <c r="I29" i="36"/>
  <c r="H29" i="36"/>
  <c r="E29" i="36"/>
  <c r="J29" i="36" s="1"/>
  <c r="P29" i="36" s="1"/>
  <c r="I28" i="36"/>
  <c r="H28" i="36"/>
  <c r="E28" i="36"/>
  <c r="J28" i="36"/>
  <c r="I27" i="36"/>
  <c r="H27" i="36"/>
  <c r="E27" i="36"/>
  <c r="J27" i="36" s="1"/>
  <c r="P27" i="36" s="1"/>
  <c r="L27" i="36" s="1"/>
  <c r="I26" i="36"/>
  <c r="H26" i="36"/>
  <c r="E26" i="36"/>
  <c r="J26" i="36"/>
  <c r="K25" i="36"/>
  <c r="I25" i="36"/>
  <c r="H25" i="36"/>
  <c r="E25" i="36"/>
  <c r="I24" i="36"/>
  <c r="H24" i="36"/>
  <c r="E24" i="36"/>
  <c r="J24" i="36" s="1"/>
  <c r="I23" i="36"/>
  <c r="H23" i="36"/>
  <c r="E23" i="36"/>
  <c r="J23" i="36"/>
  <c r="I22" i="36"/>
  <c r="H22" i="36"/>
  <c r="E22" i="36"/>
  <c r="I21" i="36"/>
  <c r="H21" i="36"/>
  <c r="E21" i="36"/>
  <c r="I20" i="36"/>
  <c r="H20" i="36"/>
  <c r="E20" i="36"/>
  <c r="J20" i="36" s="1"/>
  <c r="K20" i="36" s="1"/>
  <c r="I19" i="36"/>
  <c r="H19" i="36"/>
  <c r="E19" i="36"/>
  <c r="J19" i="36" s="1"/>
  <c r="I18" i="36"/>
  <c r="H18" i="36"/>
  <c r="E18" i="36"/>
  <c r="K18" i="36"/>
  <c r="I17" i="36"/>
  <c r="H17" i="36"/>
  <c r="E17" i="36"/>
  <c r="J17" i="36" s="1"/>
  <c r="I16" i="36"/>
  <c r="H16" i="36"/>
  <c r="E16" i="36"/>
  <c r="J16" i="36"/>
  <c r="I15" i="36"/>
  <c r="H15" i="36"/>
  <c r="E15" i="36"/>
  <c r="J15" i="36"/>
  <c r="I14" i="36"/>
  <c r="H14" i="36"/>
  <c r="E14" i="36"/>
  <c r="I13" i="36"/>
  <c r="H13" i="36"/>
  <c r="E13" i="36"/>
  <c r="J13" i="36" s="1"/>
  <c r="K12" i="36"/>
  <c r="I12" i="36"/>
  <c r="H12" i="36"/>
  <c r="E12" i="36"/>
  <c r="I11" i="36"/>
  <c r="H11" i="36"/>
  <c r="E11" i="36"/>
  <c r="I41" i="34"/>
  <c r="H41" i="34"/>
  <c r="E41" i="34"/>
  <c r="J41" i="34" s="1"/>
  <c r="I40" i="34"/>
  <c r="H40" i="34"/>
  <c r="E40" i="34"/>
  <c r="J40" i="34" s="1"/>
  <c r="I39" i="34"/>
  <c r="H39" i="34"/>
  <c r="J39" i="34" s="1"/>
  <c r="E39" i="34"/>
  <c r="I38" i="34"/>
  <c r="H38" i="34"/>
  <c r="E38" i="34"/>
  <c r="J38" i="34" s="1"/>
  <c r="I37" i="34"/>
  <c r="H37" i="34"/>
  <c r="E37" i="34"/>
  <c r="K37" i="34"/>
  <c r="I36" i="34"/>
  <c r="H36" i="34"/>
  <c r="E36" i="34"/>
  <c r="J36" i="34" s="1"/>
  <c r="I35" i="34"/>
  <c r="H35" i="34"/>
  <c r="E35" i="34"/>
  <c r="J35" i="34"/>
  <c r="I34" i="34"/>
  <c r="H34" i="34"/>
  <c r="E34" i="34"/>
  <c r="J34" i="34"/>
  <c r="I33" i="34"/>
  <c r="H33" i="34"/>
  <c r="E33" i="34"/>
  <c r="J33" i="34" s="1"/>
  <c r="I32" i="34"/>
  <c r="H32" i="34"/>
  <c r="E32" i="34"/>
  <c r="J32" i="34"/>
  <c r="P32" i="34" s="1"/>
  <c r="L32" i="34" s="1"/>
  <c r="M32" i="34" s="1"/>
  <c r="I31" i="34"/>
  <c r="H31" i="34"/>
  <c r="E31" i="34"/>
  <c r="J31" i="34" s="1"/>
  <c r="I30" i="34"/>
  <c r="H30" i="34"/>
  <c r="J30" i="34" s="1"/>
  <c r="E30" i="34"/>
  <c r="K30" i="34"/>
  <c r="I29" i="34"/>
  <c r="H29" i="34"/>
  <c r="E29" i="34"/>
  <c r="J29" i="34"/>
  <c r="I28" i="34"/>
  <c r="H28" i="34"/>
  <c r="E28" i="34"/>
  <c r="I27" i="34"/>
  <c r="H27" i="34"/>
  <c r="J27" i="34" s="1"/>
  <c r="E27" i="34"/>
  <c r="I26" i="34"/>
  <c r="H26" i="34"/>
  <c r="E26" i="34"/>
  <c r="J26" i="34" s="1"/>
  <c r="I25" i="34"/>
  <c r="H25" i="34"/>
  <c r="E25" i="34"/>
  <c r="J25" i="34" s="1"/>
  <c r="I24" i="34"/>
  <c r="H24" i="34"/>
  <c r="J24" i="34" s="1"/>
  <c r="E24" i="34"/>
  <c r="I23" i="34"/>
  <c r="H23" i="34"/>
  <c r="E23" i="34"/>
  <c r="K23" i="34"/>
  <c r="I22" i="34"/>
  <c r="H22" i="34"/>
  <c r="E22" i="34"/>
  <c r="J22" i="34" s="1"/>
  <c r="I21" i="34"/>
  <c r="H21" i="34"/>
  <c r="E21" i="34"/>
  <c r="J21" i="34" s="1"/>
  <c r="I20" i="34"/>
  <c r="H20" i="34"/>
  <c r="E20" i="34"/>
  <c r="I19" i="34"/>
  <c r="H19" i="34"/>
  <c r="J19" i="34"/>
  <c r="K19" i="34" s="1"/>
  <c r="E19" i="34"/>
  <c r="I18" i="34"/>
  <c r="H18" i="34"/>
  <c r="E18" i="34"/>
  <c r="J18" i="34" s="1"/>
  <c r="Q18" i="34" s="1"/>
  <c r="K17" i="34"/>
  <c r="I17" i="34"/>
  <c r="H17" i="34"/>
  <c r="E17" i="34"/>
  <c r="J17" i="34" s="1"/>
  <c r="I16" i="34"/>
  <c r="H16" i="34"/>
  <c r="E16" i="34"/>
  <c r="I15" i="34"/>
  <c r="H15" i="34"/>
  <c r="E15" i="34"/>
  <c r="I14" i="34"/>
  <c r="H14" i="34"/>
  <c r="E14" i="34"/>
  <c r="J14" i="34" s="1"/>
  <c r="I13" i="34"/>
  <c r="H13" i="34"/>
  <c r="E13" i="34"/>
  <c r="J13" i="34"/>
  <c r="I12" i="34"/>
  <c r="H12" i="34"/>
  <c r="E12" i="34"/>
  <c r="I11" i="34"/>
  <c r="H11" i="34"/>
  <c r="E11" i="34"/>
  <c r="I41" i="33"/>
  <c r="H41" i="33"/>
  <c r="J41" i="33"/>
  <c r="E41" i="33"/>
  <c r="I40" i="33"/>
  <c r="H40" i="33"/>
  <c r="E40" i="33"/>
  <c r="J40" i="33" s="1"/>
  <c r="M40" i="33" s="1"/>
  <c r="K40" i="33"/>
  <c r="I39" i="33"/>
  <c r="H39" i="33"/>
  <c r="E39" i="33"/>
  <c r="J39" i="33" s="1"/>
  <c r="M39" i="33" s="1"/>
  <c r="I38" i="33"/>
  <c r="H38" i="33"/>
  <c r="J38" i="33"/>
  <c r="Q38" i="33" s="1"/>
  <c r="E38" i="33"/>
  <c r="I37" i="33"/>
  <c r="H37" i="33"/>
  <c r="E37" i="33"/>
  <c r="I36" i="33"/>
  <c r="H36" i="33"/>
  <c r="J36" i="33"/>
  <c r="P36" i="33" s="1"/>
  <c r="E36" i="33"/>
  <c r="I35" i="33"/>
  <c r="H35" i="33"/>
  <c r="E35" i="33"/>
  <c r="J35" i="33" s="1"/>
  <c r="I34" i="33"/>
  <c r="H34" i="33"/>
  <c r="E34" i="33"/>
  <c r="J34" i="33" s="1"/>
  <c r="Q34" i="33" s="1"/>
  <c r="I33" i="33"/>
  <c r="H33" i="33"/>
  <c r="E33" i="33"/>
  <c r="J33" i="33"/>
  <c r="K33" i="33"/>
  <c r="I32" i="33"/>
  <c r="H32" i="33"/>
  <c r="E32" i="33"/>
  <c r="J32" i="33"/>
  <c r="I31" i="33"/>
  <c r="H31" i="33"/>
  <c r="E31" i="33"/>
  <c r="J31" i="33" s="1"/>
  <c r="I30" i="33"/>
  <c r="H30" i="33"/>
  <c r="E30" i="33"/>
  <c r="J30" i="33" s="1"/>
  <c r="Q30" i="33" s="1"/>
  <c r="I29" i="33"/>
  <c r="H29" i="33"/>
  <c r="J29" i="33"/>
  <c r="E29" i="33"/>
  <c r="I28" i="33"/>
  <c r="H28" i="33"/>
  <c r="E28" i="33"/>
  <c r="I27" i="33"/>
  <c r="H27" i="33"/>
  <c r="E27" i="33"/>
  <c r="J27" i="33"/>
  <c r="I26" i="33"/>
  <c r="H26" i="33"/>
  <c r="E26" i="33"/>
  <c r="J26" i="33"/>
  <c r="I25" i="33"/>
  <c r="H25" i="33"/>
  <c r="E25" i="33"/>
  <c r="J25" i="33" s="1"/>
  <c r="I24" i="33"/>
  <c r="H24" i="33"/>
  <c r="J24" i="33" s="1"/>
  <c r="K24" i="33" s="1"/>
  <c r="E24" i="33"/>
  <c r="I23" i="33"/>
  <c r="H23" i="33"/>
  <c r="E23" i="33"/>
  <c r="I22" i="33"/>
  <c r="H22" i="33"/>
  <c r="E22" i="33"/>
  <c r="J22" i="33"/>
  <c r="I21" i="33"/>
  <c r="H21" i="33"/>
  <c r="E21" i="33"/>
  <c r="J21" i="33" s="1"/>
  <c r="I20" i="33"/>
  <c r="H20" i="33"/>
  <c r="E20" i="33"/>
  <c r="J20" i="33"/>
  <c r="I19" i="33"/>
  <c r="H19" i="33"/>
  <c r="E19" i="33"/>
  <c r="K19" i="33"/>
  <c r="I18" i="33"/>
  <c r="H18" i="33"/>
  <c r="E18" i="33"/>
  <c r="J18" i="33" s="1"/>
  <c r="I17" i="33"/>
  <c r="H17" i="33"/>
  <c r="E17" i="33"/>
  <c r="J17" i="33"/>
  <c r="I16" i="33"/>
  <c r="H16" i="33"/>
  <c r="E16" i="33"/>
  <c r="J16" i="33" s="1"/>
  <c r="P16" i="33" s="1"/>
  <c r="L16" i="33" s="1"/>
  <c r="I15" i="33"/>
  <c r="H15" i="33"/>
  <c r="J15" i="33" s="1"/>
  <c r="P15" i="33" s="1"/>
  <c r="E15" i="33"/>
  <c r="L15" i="33"/>
  <c r="M15" i="33" s="1"/>
  <c r="I14" i="33"/>
  <c r="H14" i="33"/>
  <c r="J14" i="33"/>
  <c r="Q14" i="33" s="1"/>
  <c r="E14" i="33"/>
  <c r="I13" i="33"/>
  <c r="H13" i="33"/>
  <c r="E13" i="33"/>
  <c r="J13" i="33" s="1"/>
  <c r="P13" i="33" s="1"/>
  <c r="L13" i="33" s="1"/>
  <c r="I12" i="33"/>
  <c r="H12" i="33"/>
  <c r="E12" i="33"/>
  <c r="J12" i="33"/>
  <c r="K12" i="33"/>
  <c r="I11" i="33"/>
  <c r="H11" i="33"/>
  <c r="E11" i="33"/>
  <c r="J11" i="33" s="1"/>
  <c r="I41" i="32"/>
  <c r="H41" i="32"/>
  <c r="J41" i="32" s="1"/>
  <c r="E41" i="32"/>
  <c r="I40" i="32"/>
  <c r="H40" i="32"/>
  <c r="J40" i="32" s="1"/>
  <c r="Q40" i="32" s="1"/>
  <c r="E40" i="32"/>
  <c r="I39" i="32"/>
  <c r="H39" i="32"/>
  <c r="E39" i="32"/>
  <c r="J39" i="32" s="1"/>
  <c r="I38" i="32"/>
  <c r="H38" i="32"/>
  <c r="E38" i="32"/>
  <c r="J38" i="32" s="1"/>
  <c r="I37" i="32"/>
  <c r="H37" i="32"/>
  <c r="J37" i="32"/>
  <c r="E37" i="32"/>
  <c r="I36" i="32"/>
  <c r="H36" i="32"/>
  <c r="E36" i="32"/>
  <c r="J36" i="32" s="1"/>
  <c r="I35" i="32"/>
  <c r="H35" i="32"/>
  <c r="E35" i="32"/>
  <c r="J35" i="32" s="1"/>
  <c r="K35" i="32"/>
  <c r="I34" i="32"/>
  <c r="H34" i="32"/>
  <c r="E34" i="32"/>
  <c r="J34" i="32"/>
  <c r="I33" i="32"/>
  <c r="H33" i="32"/>
  <c r="E33" i="32"/>
  <c r="J33" i="32"/>
  <c r="I32" i="32"/>
  <c r="H32" i="32"/>
  <c r="E32" i="32"/>
  <c r="I31" i="32"/>
  <c r="H31" i="32"/>
  <c r="E31" i="32"/>
  <c r="I30" i="32"/>
  <c r="H30" i="32"/>
  <c r="E30" i="32"/>
  <c r="J30" i="32" s="1"/>
  <c r="I29" i="32"/>
  <c r="H29" i="32"/>
  <c r="J29" i="32" s="1"/>
  <c r="E29" i="32"/>
  <c r="I28" i="32"/>
  <c r="H28" i="32"/>
  <c r="J28" i="32" s="1"/>
  <c r="E28" i="32"/>
  <c r="K28" i="32"/>
  <c r="I27" i="32"/>
  <c r="H27" i="32"/>
  <c r="E27" i="32"/>
  <c r="I26" i="32"/>
  <c r="H26" i="32"/>
  <c r="J26" i="32" s="1"/>
  <c r="E26" i="32"/>
  <c r="I25" i="32"/>
  <c r="H25" i="32"/>
  <c r="J25" i="32" s="1"/>
  <c r="E25" i="32"/>
  <c r="I24" i="32"/>
  <c r="H24" i="32"/>
  <c r="J24" i="32" s="1"/>
  <c r="E24" i="32"/>
  <c r="I23" i="32"/>
  <c r="H23" i="32"/>
  <c r="E23" i="32"/>
  <c r="J23" i="32" s="1"/>
  <c r="I22" i="32"/>
  <c r="H22" i="32"/>
  <c r="J22" i="32" s="1"/>
  <c r="E22" i="32"/>
  <c r="I21" i="32"/>
  <c r="H21" i="32"/>
  <c r="J21" i="32" s="1"/>
  <c r="E21" i="32"/>
  <c r="I20" i="32"/>
  <c r="H20" i="32"/>
  <c r="J20" i="32" s="1"/>
  <c r="K20" i="32" s="1"/>
  <c r="E20" i="32"/>
  <c r="I19" i="32"/>
  <c r="H19" i="32"/>
  <c r="E19" i="32"/>
  <c r="J19" i="32" s="1"/>
  <c r="Q19" i="32" s="1"/>
  <c r="I18" i="32"/>
  <c r="H18" i="32"/>
  <c r="E18" i="32"/>
  <c r="J18" i="32"/>
  <c r="I17" i="32"/>
  <c r="H17" i="32"/>
  <c r="E17" i="32"/>
  <c r="J17" i="32"/>
  <c r="I16" i="32"/>
  <c r="H16" i="32"/>
  <c r="E16" i="32"/>
  <c r="J16" i="32"/>
  <c r="K16" i="32" s="1"/>
  <c r="I15" i="32"/>
  <c r="H15" i="32"/>
  <c r="E15" i="32"/>
  <c r="J15" i="32" s="1"/>
  <c r="Q15" i="32" s="1"/>
  <c r="K15" i="32"/>
  <c r="I14" i="32"/>
  <c r="H14" i="32"/>
  <c r="E14" i="32"/>
  <c r="K14" i="32"/>
  <c r="I13" i="32"/>
  <c r="H13" i="32"/>
  <c r="E13" i="32"/>
  <c r="I12" i="32"/>
  <c r="H12" i="32"/>
  <c r="E12" i="32"/>
  <c r="J12" i="32" s="1"/>
  <c r="I11" i="32"/>
  <c r="H11" i="32"/>
  <c r="E11" i="32"/>
  <c r="I41" i="31"/>
  <c r="H41" i="31"/>
  <c r="J41" i="31" s="1"/>
  <c r="E41" i="31"/>
  <c r="I40" i="31"/>
  <c r="H40" i="31"/>
  <c r="E40" i="31"/>
  <c r="I39" i="31"/>
  <c r="H39" i="31"/>
  <c r="J39" i="31"/>
  <c r="P39" i="31" s="1"/>
  <c r="L39" i="31" s="1"/>
  <c r="M39" i="31" s="1"/>
  <c r="R39" i="31" s="1"/>
  <c r="E39" i="31"/>
  <c r="I38" i="31"/>
  <c r="H38" i="31"/>
  <c r="J38" i="31"/>
  <c r="E38" i="31"/>
  <c r="I37" i="31"/>
  <c r="H37" i="31"/>
  <c r="E37" i="31"/>
  <c r="I36" i="31"/>
  <c r="H36" i="31"/>
  <c r="E36" i="31"/>
  <c r="J36" i="31"/>
  <c r="I35" i="31"/>
  <c r="H35" i="31"/>
  <c r="E35" i="31"/>
  <c r="J35" i="31"/>
  <c r="I34" i="31"/>
  <c r="H34" i="31"/>
  <c r="E34" i="31"/>
  <c r="I33" i="31"/>
  <c r="H33" i="31"/>
  <c r="E33" i="31"/>
  <c r="I32" i="31"/>
  <c r="H32" i="31"/>
  <c r="J32" i="31" s="1"/>
  <c r="K32" i="31" s="1"/>
  <c r="E32" i="31"/>
  <c r="I31" i="31"/>
  <c r="H31" i="31"/>
  <c r="E31" i="31"/>
  <c r="I30" i="31"/>
  <c r="H30" i="31"/>
  <c r="J30" i="31" s="1"/>
  <c r="P30" i="31" s="1"/>
  <c r="E30" i="31"/>
  <c r="I29" i="31"/>
  <c r="H29" i="31"/>
  <c r="E29" i="31"/>
  <c r="I28" i="31"/>
  <c r="H28" i="31"/>
  <c r="E28" i="31"/>
  <c r="I27" i="31"/>
  <c r="H27" i="31"/>
  <c r="E27" i="31"/>
  <c r="I26" i="31"/>
  <c r="H26" i="31"/>
  <c r="E26" i="31"/>
  <c r="J26" i="31" s="1"/>
  <c r="P26" i="31" s="1"/>
  <c r="L26" i="31" s="1"/>
  <c r="M26" i="31" s="1"/>
  <c r="R26" i="31" s="1"/>
  <c r="I25" i="31"/>
  <c r="H25" i="31"/>
  <c r="E25" i="31"/>
  <c r="I24" i="31"/>
  <c r="H24" i="31"/>
  <c r="E24" i="31"/>
  <c r="J24" i="31"/>
  <c r="I23" i="31"/>
  <c r="H23" i="31"/>
  <c r="E23" i="31"/>
  <c r="J23" i="31"/>
  <c r="I22" i="31"/>
  <c r="H22" i="31"/>
  <c r="E22" i="31"/>
  <c r="J22" i="31"/>
  <c r="I21" i="31"/>
  <c r="H21" i="31"/>
  <c r="E21" i="31"/>
  <c r="J21" i="31"/>
  <c r="I20" i="31"/>
  <c r="H20" i="31"/>
  <c r="E20" i="31"/>
  <c r="J20" i="31"/>
  <c r="K20" i="31" s="1"/>
  <c r="I19" i="31"/>
  <c r="H19" i="31"/>
  <c r="E19" i="31"/>
  <c r="J19" i="31"/>
  <c r="K19" i="31" s="1"/>
  <c r="I18" i="31"/>
  <c r="H18" i="31"/>
  <c r="E18" i="31"/>
  <c r="J18" i="31" s="1"/>
  <c r="I17" i="31"/>
  <c r="H17" i="31"/>
  <c r="K17" i="31"/>
  <c r="E17" i="31"/>
  <c r="J17" i="31" s="1"/>
  <c r="I16" i="31"/>
  <c r="H16" i="31"/>
  <c r="E16" i="31"/>
  <c r="I15" i="31"/>
  <c r="H15" i="31"/>
  <c r="J15" i="31"/>
  <c r="E15" i="31"/>
  <c r="I14" i="31"/>
  <c r="H14" i="31"/>
  <c r="E14" i="31"/>
  <c r="I13" i="31"/>
  <c r="H13" i="31"/>
  <c r="E13" i="31"/>
  <c r="J13" i="31" s="1"/>
  <c r="I12" i="31"/>
  <c r="H12" i="31"/>
  <c r="E12" i="31"/>
  <c r="J12" i="31"/>
  <c r="I11" i="31"/>
  <c r="H11" i="31"/>
  <c r="E11" i="31"/>
  <c r="I41" i="30"/>
  <c r="H41" i="30"/>
  <c r="E41" i="30"/>
  <c r="J41" i="30"/>
  <c r="M41" i="30"/>
  <c r="I40" i="30"/>
  <c r="H40" i="30"/>
  <c r="E40" i="30"/>
  <c r="J40" i="30" s="1"/>
  <c r="M40" i="30" s="1"/>
  <c r="R40" i="30" s="1"/>
  <c r="I39" i="30"/>
  <c r="H39" i="30"/>
  <c r="E39" i="30"/>
  <c r="I38" i="30"/>
  <c r="H38" i="30"/>
  <c r="E38" i="30"/>
  <c r="J38" i="30"/>
  <c r="I37" i="30"/>
  <c r="H37" i="30"/>
  <c r="E37" i="30"/>
  <c r="J37" i="30"/>
  <c r="K37" i="30" s="1"/>
  <c r="I36" i="30"/>
  <c r="H36" i="30"/>
  <c r="E36" i="30"/>
  <c r="I35" i="30"/>
  <c r="H35" i="30"/>
  <c r="E35" i="30"/>
  <c r="J35" i="30" s="1"/>
  <c r="I34" i="30"/>
  <c r="H34" i="30"/>
  <c r="J34" i="30"/>
  <c r="E34" i="30"/>
  <c r="I33" i="30"/>
  <c r="H33" i="30"/>
  <c r="E33" i="30"/>
  <c r="J33" i="30" s="1"/>
  <c r="K33" i="30"/>
  <c r="I32" i="30"/>
  <c r="H32" i="30"/>
  <c r="E32" i="30"/>
  <c r="J32" i="30" s="1"/>
  <c r="I31" i="30"/>
  <c r="H31" i="30"/>
  <c r="E31" i="30"/>
  <c r="J31" i="30" s="1"/>
  <c r="I30" i="30"/>
  <c r="H30" i="30"/>
  <c r="J30" i="30" s="1"/>
  <c r="E30" i="30"/>
  <c r="I29" i="30"/>
  <c r="H29" i="30"/>
  <c r="J29" i="30" s="1"/>
  <c r="K29" i="30" s="1"/>
  <c r="E29" i="30"/>
  <c r="I28" i="30"/>
  <c r="H28" i="30"/>
  <c r="E28" i="30"/>
  <c r="I27" i="30"/>
  <c r="H27" i="30"/>
  <c r="E27" i="30"/>
  <c r="I26" i="30"/>
  <c r="H26" i="30"/>
  <c r="E26" i="30"/>
  <c r="I25" i="30"/>
  <c r="H25" i="30"/>
  <c r="E25" i="30"/>
  <c r="J25" i="30"/>
  <c r="I24" i="30"/>
  <c r="H24" i="30"/>
  <c r="E24" i="30"/>
  <c r="I23" i="30"/>
  <c r="H23" i="30"/>
  <c r="J23" i="30" s="1"/>
  <c r="E23" i="30"/>
  <c r="I22" i="30"/>
  <c r="H22" i="30"/>
  <c r="E22" i="30"/>
  <c r="I21" i="30"/>
  <c r="H21" i="30"/>
  <c r="E21" i="30"/>
  <c r="I20" i="30"/>
  <c r="H20" i="30"/>
  <c r="E20" i="30"/>
  <c r="I19" i="30"/>
  <c r="H19" i="30"/>
  <c r="E19" i="30"/>
  <c r="J19" i="30" s="1"/>
  <c r="I18" i="30"/>
  <c r="H18" i="30"/>
  <c r="J18" i="30"/>
  <c r="E18" i="30"/>
  <c r="I17" i="30"/>
  <c r="H17" i="30"/>
  <c r="E17" i="30"/>
  <c r="J17" i="30" s="1"/>
  <c r="Q17" i="30"/>
  <c r="I16" i="30"/>
  <c r="H16" i="30"/>
  <c r="E16" i="30"/>
  <c r="J16" i="30"/>
  <c r="I15" i="30"/>
  <c r="H15" i="30"/>
  <c r="E15" i="30"/>
  <c r="J15" i="30"/>
  <c r="I14" i="30"/>
  <c r="H14" i="30"/>
  <c r="E14" i="30"/>
  <c r="J14" i="30"/>
  <c r="I13" i="30"/>
  <c r="H13" i="30"/>
  <c r="E13" i="30"/>
  <c r="I12" i="30"/>
  <c r="H12" i="30"/>
  <c r="E12" i="30"/>
  <c r="I11" i="30"/>
  <c r="H11" i="30"/>
  <c r="E11" i="30"/>
  <c r="J11" i="30" s="1"/>
  <c r="I41" i="29"/>
  <c r="H41" i="29"/>
  <c r="E41" i="29"/>
  <c r="J41" i="29" s="1"/>
  <c r="I40" i="29"/>
  <c r="H40" i="29"/>
  <c r="E40" i="29"/>
  <c r="I39" i="29"/>
  <c r="H39" i="29"/>
  <c r="J39" i="29"/>
  <c r="E39" i="29"/>
  <c r="I38" i="29"/>
  <c r="H38" i="29"/>
  <c r="E38" i="29"/>
  <c r="I37" i="29"/>
  <c r="H37" i="29"/>
  <c r="E37" i="29"/>
  <c r="J37" i="29"/>
  <c r="I36" i="29"/>
  <c r="H36" i="29"/>
  <c r="E36" i="29"/>
  <c r="J36" i="29"/>
  <c r="P36" i="29" s="1"/>
  <c r="L36" i="29" s="1"/>
  <c r="I35" i="29"/>
  <c r="H35" i="29"/>
  <c r="E35" i="29"/>
  <c r="I34" i="29"/>
  <c r="H34" i="29"/>
  <c r="E34" i="29"/>
  <c r="I33" i="29"/>
  <c r="H33" i="29"/>
  <c r="E33" i="29"/>
  <c r="I32" i="29"/>
  <c r="H32" i="29"/>
  <c r="E32" i="29"/>
  <c r="I31" i="29"/>
  <c r="H31" i="29"/>
  <c r="E31" i="29"/>
  <c r="J31" i="29" s="1"/>
  <c r="P31" i="29" s="1"/>
  <c r="L31" i="29" s="1"/>
  <c r="I30" i="29"/>
  <c r="H30" i="29"/>
  <c r="J30" i="29" s="1"/>
  <c r="E30" i="29"/>
  <c r="H29" i="29"/>
  <c r="E29" i="29"/>
  <c r="J29" i="29" s="1"/>
  <c r="K29" i="29"/>
  <c r="I28" i="29"/>
  <c r="H28" i="29"/>
  <c r="E28" i="29"/>
  <c r="J28" i="29" s="1"/>
  <c r="I27" i="29"/>
  <c r="H27" i="29"/>
  <c r="E27" i="29"/>
  <c r="I26" i="29"/>
  <c r="H26" i="29"/>
  <c r="E26" i="29"/>
  <c r="I25" i="29"/>
  <c r="H25" i="29"/>
  <c r="E25" i="29"/>
  <c r="I24" i="29"/>
  <c r="H24" i="29"/>
  <c r="J24" i="29" s="1"/>
  <c r="E24" i="29"/>
  <c r="I23" i="29"/>
  <c r="H23" i="29"/>
  <c r="E23" i="29"/>
  <c r="I22" i="29"/>
  <c r="H22" i="29"/>
  <c r="E22" i="29"/>
  <c r="K22" i="29"/>
  <c r="I21" i="29"/>
  <c r="H21" i="29"/>
  <c r="J21" i="29"/>
  <c r="P21" i="29" s="1"/>
  <c r="L21" i="29" s="1"/>
  <c r="E21" i="29"/>
  <c r="I20" i="29"/>
  <c r="H20" i="29"/>
  <c r="J20" i="29"/>
  <c r="E20" i="29"/>
  <c r="I19" i="29"/>
  <c r="H19" i="29"/>
  <c r="E19" i="29"/>
  <c r="J19" i="29" s="1"/>
  <c r="I18" i="29"/>
  <c r="H18" i="29"/>
  <c r="J18" i="29"/>
  <c r="E18" i="29"/>
  <c r="I17" i="29"/>
  <c r="H17" i="29"/>
  <c r="J17" i="29"/>
  <c r="E17" i="29"/>
  <c r="I16" i="29"/>
  <c r="H16" i="29"/>
  <c r="E16" i="29"/>
  <c r="J16" i="29" s="1"/>
  <c r="K16" i="29" s="1"/>
  <c r="I15" i="29"/>
  <c r="H15" i="29"/>
  <c r="E15" i="29"/>
  <c r="J15" i="29" s="1"/>
  <c r="K15" i="29"/>
  <c r="I14" i="29"/>
  <c r="H14" i="29"/>
  <c r="E14" i="29"/>
  <c r="J14" i="29" s="1"/>
  <c r="I13" i="29"/>
  <c r="H13" i="29"/>
  <c r="E13" i="29"/>
  <c r="I12" i="29"/>
  <c r="H12" i="29"/>
  <c r="E12" i="29"/>
  <c r="I11" i="29"/>
  <c r="H11" i="29"/>
  <c r="J11" i="29" s="1"/>
  <c r="P11" i="29" s="1"/>
  <c r="L11" i="29" s="1"/>
  <c r="M11" i="29" s="1"/>
  <c r="E11" i="29"/>
  <c r="I41" i="28"/>
  <c r="H41" i="28"/>
  <c r="E41" i="28"/>
  <c r="I40" i="28"/>
  <c r="H40" i="28"/>
  <c r="E40" i="28"/>
  <c r="J40" i="28" s="1"/>
  <c r="K40" i="28" s="1"/>
  <c r="I39" i="28"/>
  <c r="H39" i="28"/>
  <c r="E39" i="28"/>
  <c r="I38" i="28"/>
  <c r="H38" i="28"/>
  <c r="E38" i="28"/>
  <c r="J38" i="28" s="1"/>
  <c r="I37" i="28"/>
  <c r="H37" i="28"/>
  <c r="E37" i="28"/>
  <c r="I36" i="28"/>
  <c r="H36" i="28"/>
  <c r="E36" i="28"/>
  <c r="I35" i="28"/>
  <c r="H35" i="28"/>
  <c r="E35" i="28"/>
  <c r="J35" i="28" s="1"/>
  <c r="I34" i="28"/>
  <c r="H34" i="28"/>
  <c r="E34" i="28"/>
  <c r="J34" i="28" s="1"/>
  <c r="I33" i="28"/>
  <c r="H33" i="28"/>
  <c r="E33" i="28"/>
  <c r="I32" i="28"/>
  <c r="H32" i="28"/>
  <c r="E32" i="28"/>
  <c r="I31" i="28"/>
  <c r="H31" i="28"/>
  <c r="J31" i="28"/>
  <c r="E31" i="28"/>
  <c r="I30" i="28"/>
  <c r="H30" i="28"/>
  <c r="J30" i="28"/>
  <c r="E30" i="28"/>
  <c r="I29" i="28"/>
  <c r="H29" i="28"/>
  <c r="E29" i="28"/>
  <c r="J29" i="28" s="1"/>
  <c r="I28" i="28"/>
  <c r="H28" i="28"/>
  <c r="E28" i="28"/>
  <c r="I27" i="28"/>
  <c r="H27" i="28"/>
  <c r="E27" i="28"/>
  <c r="J27" i="28"/>
  <c r="I26" i="28"/>
  <c r="H26" i="28"/>
  <c r="E26" i="28"/>
  <c r="J26" i="28"/>
  <c r="K26" i="28" s="1"/>
  <c r="I25" i="28"/>
  <c r="H25" i="28"/>
  <c r="E25" i="28"/>
  <c r="J25" i="28" s="1"/>
  <c r="I24" i="28"/>
  <c r="H24" i="28"/>
  <c r="E24" i="28"/>
  <c r="J24" i="28"/>
  <c r="I23" i="28"/>
  <c r="H23" i="28"/>
  <c r="E23" i="28"/>
  <c r="J23" i="28" s="1"/>
  <c r="I22" i="28"/>
  <c r="H22" i="28"/>
  <c r="E22" i="28"/>
  <c r="J22" i="28"/>
  <c r="I21" i="28"/>
  <c r="H21" i="28"/>
  <c r="E21" i="28"/>
  <c r="I20" i="28"/>
  <c r="H20" i="28"/>
  <c r="E20" i="28"/>
  <c r="J20" i="28"/>
  <c r="Q20" i="28"/>
  <c r="I19" i="28"/>
  <c r="H19" i="28"/>
  <c r="E19" i="28"/>
  <c r="I18" i="28"/>
  <c r="H18" i="28"/>
  <c r="E18" i="28"/>
  <c r="J18" i="28" s="1"/>
  <c r="I17" i="28"/>
  <c r="H17" i="28"/>
  <c r="E17" i="28"/>
  <c r="J17" i="28"/>
  <c r="K17" i="28"/>
  <c r="I16" i="28"/>
  <c r="H16" i="28"/>
  <c r="E16" i="28"/>
  <c r="J16" i="28" s="1"/>
  <c r="I15" i="28"/>
  <c r="H15" i="28"/>
  <c r="E15" i="28"/>
  <c r="I14" i="28"/>
  <c r="H14" i="28"/>
  <c r="E14" i="28"/>
  <c r="I13" i="28"/>
  <c r="H13" i="28"/>
  <c r="E13" i="28"/>
  <c r="J13" i="28" s="1"/>
  <c r="I12" i="28"/>
  <c r="H12" i="28"/>
  <c r="E12" i="28"/>
  <c r="I11" i="28"/>
  <c r="H11" i="28"/>
  <c r="J11" i="28"/>
  <c r="E11" i="28"/>
  <c r="E17" i="26"/>
  <c r="I38" i="26"/>
  <c r="H38" i="26"/>
  <c r="E38" i="26"/>
  <c r="I37" i="26"/>
  <c r="H37" i="26"/>
  <c r="E37" i="26"/>
  <c r="I36" i="26"/>
  <c r="H36" i="26"/>
  <c r="E36" i="26"/>
  <c r="I35" i="26"/>
  <c r="H35" i="26"/>
  <c r="E35" i="26"/>
  <c r="J35" i="26" s="1"/>
  <c r="I34" i="26"/>
  <c r="H34" i="26"/>
  <c r="E34" i="26"/>
  <c r="J34" i="26" s="1"/>
  <c r="K34" i="26"/>
  <c r="I33" i="26"/>
  <c r="H33" i="26"/>
  <c r="E33" i="26"/>
  <c r="J33" i="26" s="1"/>
  <c r="K33" i="26"/>
  <c r="I32" i="26"/>
  <c r="H32" i="26"/>
  <c r="E32" i="26"/>
  <c r="I31" i="26"/>
  <c r="H31" i="26"/>
  <c r="E31" i="26"/>
  <c r="I30" i="26"/>
  <c r="H30" i="26"/>
  <c r="J30" i="26" s="1"/>
  <c r="Q30" i="26" s="1"/>
  <c r="E30" i="26"/>
  <c r="I29" i="26"/>
  <c r="H29" i="26"/>
  <c r="E29" i="26"/>
  <c r="I28" i="26"/>
  <c r="H28" i="26"/>
  <c r="E28" i="26"/>
  <c r="I27" i="26"/>
  <c r="H27" i="26"/>
  <c r="E27" i="26"/>
  <c r="I26" i="26"/>
  <c r="H26" i="26"/>
  <c r="E26" i="26"/>
  <c r="K26" i="26"/>
  <c r="I25" i="26"/>
  <c r="H25" i="26"/>
  <c r="E25" i="26"/>
  <c r="I24" i="26"/>
  <c r="H24" i="26"/>
  <c r="E24" i="26"/>
  <c r="I23" i="26"/>
  <c r="H23" i="26"/>
  <c r="E23" i="26"/>
  <c r="I22" i="26"/>
  <c r="H22" i="26"/>
  <c r="E22" i="26"/>
  <c r="J22" i="26"/>
  <c r="P22" i="26" s="1"/>
  <c r="L22" i="26" s="1"/>
  <c r="M22" i="26" s="1"/>
  <c r="I21" i="26"/>
  <c r="H21" i="26"/>
  <c r="E21" i="26"/>
  <c r="J21" i="26"/>
  <c r="I20" i="26"/>
  <c r="H20" i="26"/>
  <c r="E20" i="26"/>
  <c r="I19" i="26"/>
  <c r="H19" i="26"/>
  <c r="E19" i="26"/>
  <c r="I18" i="26"/>
  <c r="H18" i="26"/>
  <c r="E18" i="26"/>
  <c r="K18" i="26"/>
  <c r="I17" i="26"/>
  <c r="H17" i="26"/>
  <c r="I16" i="26"/>
  <c r="H16" i="26"/>
  <c r="E16" i="26"/>
  <c r="J16" i="26" s="1"/>
  <c r="I15" i="26"/>
  <c r="H15" i="26"/>
  <c r="E15" i="26"/>
  <c r="I14" i="26"/>
  <c r="H14" i="26"/>
  <c r="E14" i="26"/>
  <c r="I13" i="26"/>
  <c r="H13" i="26"/>
  <c r="J13" i="26" s="1"/>
  <c r="E13" i="26"/>
  <c r="I12" i="26"/>
  <c r="H12" i="26"/>
  <c r="E12" i="26"/>
  <c r="I11" i="26"/>
  <c r="H11" i="26"/>
  <c r="E11" i="26"/>
  <c r="K11" i="13"/>
  <c r="H32" i="13"/>
  <c r="H14" i="13"/>
  <c r="J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3" i="13"/>
  <c r="H34" i="13"/>
  <c r="J34" i="13" s="1"/>
  <c r="K34" i="13" s="1"/>
  <c r="H35" i="13"/>
  <c r="H36" i="13"/>
  <c r="L36" i="13"/>
  <c r="H37" i="13"/>
  <c r="H38" i="13"/>
  <c r="H39" i="13"/>
  <c r="H40" i="13"/>
  <c r="J40" i="13" s="1"/>
  <c r="H41" i="13"/>
  <c r="H11" i="13"/>
  <c r="H12" i="13"/>
  <c r="H13" i="13"/>
  <c r="E17" i="13"/>
  <c r="J17" i="13" s="1"/>
  <c r="K17" i="13" s="1"/>
  <c r="E18" i="13"/>
  <c r="J18" i="13" s="1"/>
  <c r="E19" i="13"/>
  <c r="J19" i="13" s="1"/>
  <c r="E20" i="13"/>
  <c r="E21" i="13"/>
  <c r="J21" i="13" s="1"/>
  <c r="Q21" i="13" s="1"/>
  <c r="E22" i="13"/>
  <c r="J22" i="13" s="1"/>
  <c r="E23" i="13"/>
  <c r="J23" i="13" s="1"/>
  <c r="E24" i="13"/>
  <c r="J24" i="13"/>
  <c r="K24" i="13" s="1"/>
  <c r="E25" i="13"/>
  <c r="E26" i="13"/>
  <c r="E27" i="13"/>
  <c r="J27" i="13" s="1"/>
  <c r="P27" i="13" s="1"/>
  <c r="L27" i="13" s="1"/>
  <c r="E28" i="13"/>
  <c r="E29" i="13"/>
  <c r="J29" i="13" s="1"/>
  <c r="K29" i="13"/>
  <c r="E30" i="13"/>
  <c r="E31" i="13"/>
  <c r="J31" i="13" s="1"/>
  <c r="E32" i="13"/>
  <c r="J32" i="13"/>
  <c r="E33" i="13"/>
  <c r="J33" i="13"/>
  <c r="E34" i="13"/>
  <c r="E35" i="13"/>
  <c r="J35" i="13"/>
  <c r="E36" i="13"/>
  <c r="J36" i="13" s="1"/>
  <c r="P36" i="13" s="1"/>
  <c r="E37" i="13"/>
  <c r="J37" i="13" s="1"/>
  <c r="E38" i="13"/>
  <c r="E39" i="13"/>
  <c r="E40" i="13"/>
  <c r="E41" i="13"/>
  <c r="J41" i="13"/>
  <c r="Q41" i="13" s="1"/>
  <c r="E11" i="13"/>
  <c r="J11" i="13"/>
  <c r="E12" i="13"/>
  <c r="J12" i="13"/>
  <c r="E14" i="13"/>
  <c r="K14" i="13"/>
  <c r="E15" i="13"/>
  <c r="J15" i="13"/>
  <c r="E16" i="13"/>
  <c r="E13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12" i="13"/>
  <c r="I13" i="13"/>
  <c r="I14" i="13"/>
  <c r="I15" i="13"/>
  <c r="I16" i="13"/>
  <c r="M27" i="13"/>
  <c r="R27" i="13" s="1"/>
  <c r="K22" i="13"/>
  <c r="L23" i="38"/>
  <c r="M23" i="38" s="1"/>
  <c r="Q29" i="38"/>
  <c r="M22" i="38"/>
  <c r="P22" i="38"/>
  <c r="L22" i="38" s="1"/>
  <c r="K15" i="37"/>
  <c r="K35" i="37"/>
  <c r="P37" i="37"/>
  <c r="L37" i="37" s="1"/>
  <c r="K37" i="37"/>
  <c r="Q39" i="37"/>
  <c r="L19" i="37"/>
  <c r="M19" i="37" s="1"/>
  <c r="R19" i="37" s="1"/>
  <c r="S19" i="37" s="1"/>
  <c r="P26" i="37"/>
  <c r="L26" i="37"/>
  <c r="M26" i="37"/>
  <c r="R26" i="37" s="1"/>
  <c r="N26" i="37" s="1"/>
  <c r="O26" i="37" s="1"/>
  <c r="Q40" i="37"/>
  <c r="K17" i="36"/>
  <c r="M27" i="36"/>
  <c r="R27" i="36" s="1"/>
  <c r="N27" i="36" s="1"/>
  <c r="O27" i="36" s="1"/>
  <c r="L29" i="36"/>
  <c r="M29" i="36" s="1"/>
  <c r="K29" i="36"/>
  <c r="K31" i="36"/>
  <c r="M39" i="36"/>
  <c r="Q19" i="36"/>
  <c r="K24" i="36"/>
  <c r="K30" i="36"/>
  <c r="K38" i="36"/>
  <c r="P38" i="36"/>
  <c r="L38" i="36"/>
  <c r="Q19" i="34"/>
  <c r="K22" i="34"/>
  <c r="Q26" i="34"/>
  <c r="K29" i="34"/>
  <c r="K33" i="34"/>
  <c r="Q35" i="34"/>
  <c r="Q41" i="34"/>
  <c r="Q17" i="34"/>
  <c r="Q30" i="34"/>
  <c r="P30" i="34"/>
  <c r="L30" i="34"/>
  <c r="Q32" i="34"/>
  <c r="K32" i="34"/>
  <c r="Q34" i="34"/>
  <c r="P34" i="34"/>
  <c r="L34" i="34"/>
  <c r="M34" i="34" s="1"/>
  <c r="R34" i="34" s="1"/>
  <c r="S34" i="34" s="1"/>
  <c r="K36" i="34"/>
  <c r="P36" i="34"/>
  <c r="L36" i="34"/>
  <c r="M36" i="34"/>
  <c r="R36" i="34" s="1"/>
  <c r="Q40" i="34"/>
  <c r="K40" i="34"/>
  <c r="P40" i="34"/>
  <c r="L40" i="34" s="1"/>
  <c r="M40" i="34"/>
  <c r="R40" i="34" s="1"/>
  <c r="K11" i="33"/>
  <c r="M12" i="33"/>
  <c r="R12" i="33" s="1"/>
  <c r="K18" i="33"/>
  <c r="P25" i="33"/>
  <c r="L25" i="33"/>
  <c r="Q25" i="33"/>
  <c r="K25" i="33"/>
  <c r="Q32" i="33"/>
  <c r="K32" i="33"/>
  <c r="P32" i="33"/>
  <c r="L32" i="33" s="1"/>
  <c r="M32" i="33"/>
  <c r="R32" i="33" s="1"/>
  <c r="N32" i="33" s="1"/>
  <c r="O32" i="33" s="1"/>
  <c r="M33" i="33"/>
  <c r="R39" i="33"/>
  <c r="K39" i="33"/>
  <c r="Q36" i="33"/>
  <c r="K36" i="33"/>
  <c r="L36" i="33"/>
  <c r="M36" i="33" s="1"/>
  <c r="R36" i="33" s="1"/>
  <c r="S36" i="33" s="1"/>
  <c r="K38" i="33"/>
  <c r="P38" i="33"/>
  <c r="L38" i="33" s="1"/>
  <c r="M38" i="33" s="1"/>
  <c r="Q40" i="33"/>
  <c r="P40" i="33"/>
  <c r="L40" i="33"/>
  <c r="R40" i="33"/>
  <c r="S40" i="33" s="1"/>
  <c r="Q41" i="33"/>
  <c r="M15" i="32"/>
  <c r="R15" i="32" s="1"/>
  <c r="P35" i="32"/>
  <c r="L35" i="32" s="1"/>
  <c r="M35" i="32"/>
  <c r="R35" i="32"/>
  <c r="N35" i="32" s="1"/>
  <c r="O35" i="32" s="1"/>
  <c r="Q35" i="32"/>
  <c r="K38" i="32"/>
  <c r="P39" i="32"/>
  <c r="L39" i="32" s="1"/>
  <c r="M39" i="32" s="1"/>
  <c r="R39" i="32" s="1"/>
  <c r="S39" i="32" s="1"/>
  <c r="P41" i="32"/>
  <c r="L41" i="32" s="1"/>
  <c r="M41" i="32" s="1"/>
  <c r="K40" i="32"/>
  <c r="P40" i="32"/>
  <c r="L40" i="32" s="1"/>
  <c r="M40" i="32" s="1"/>
  <c r="R40" i="32" s="1"/>
  <c r="S40" i="32" s="1"/>
  <c r="Q12" i="31"/>
  <c r="P12" i="31"/>
  <c r="L12" i="31"/>
  <c r="M12" i="31" s="1"/>
  <c r="R12" i="31" s="1"/>
  <c r="P19" i="31"/>
  <c r="L19" i="31" s="1"/>
  <c r="M19" i="31" s="1"/>
  <c r="R19" i="31" s="1"/>
  <c r="S19" i="31" s="1"/>
  <c r="Q19" i="31"/>
  <c r="Q26" i="31"/>
  <c r="K26" i="31"/>
  <c r="Q11" i="30"/>
  <c r="K11" i="30"/>
  <c r="P41" i="30"/>
  <c r="L41" i="30"/>
  <c r="Q41" i="30"/>
  <c r="K41" i="30"/>
  <c r="K14" i="30"/>
  <c r="P33" i="30"/>
  <c r="L33" i="30" s="1"/>
  <c r="M33" i="30"/>
  <c r="Q33" i="30"/>
  <c r="Q38" i="30"/>
  <c r="K14" i="29"/>
  <c r="P14" i="29"/>
  <c r="L14" i="29" s="1"/>
  <c r="Q24" i="29"/>
  <c r="K28" i="29"/>
  <c r="P29" i="29"/>
  <c r="L29" i="29" s="1"/>
  <c r="K31" i="29"/>
  <c r="M36" i="29"/>
  <c r="R36" i="29"/>
  <c r="S36" i="29" s="1"/>
  <c r="K39" i="28"/>
  <c r="Q17" i="13"/>
  <c r="K15" i="13"/>
  <c r="M11" i="33"/>
  <c r="R11" i="33" s="1"/>
  <c r="N11" i="33" s="1"/>
  <c r="Q36" i="31"/>
  <c r="Q30" i="31"/>
  <c r="J28" i="31"/>
  <c r="P28" i="31" s="1"/>
  <c r="L28" i="31" s="1"/>
  <c r="M28" i="31" s="1"/>
  <c r="J31" i="31"/>
  <c r="J25" i="31"/>
  <c r="Q25" i="31"/>
  <c r="K31" i="31"/>
  <c r="J14" i="31"/>
  <c r="P14" i="31"/>
  <c r="L14" i="31"/>
  <c r="M14" i="31" s="1"/>
  <c r="R14" i="31" s="1"/>
  <c r="J11" i="31"/>
  <c r="K35" i="13"/>
  <c r="K28" i="13"/>
  <c r="P18" i="13"/>
  <c r="L18" i="13" s="1"/>
  <c r="M18" i="13" s="1"/>
  <c r="K21" i="29"/>
  <c r="K36" i="29"/>
  <c r="Q36" i="29"/>
  <c r="K40" i="30"/>
  <c r="P40" i="30"/>
  <c r="L40" i="30" s="1"/>
  <c r="Q40" i="30"/>
  <c r="K30" i="31"/>
  <c r="L30" i="31"/>
  <c r="M30" i="31"/>
  <c r="R30" i="31" s="1"/>
  <c r="S30" i="31" s="1"/>
  <c r="K39" i="31"/>
  <c r="Q38" i="32"/>
  <c r="P38" i="32"/>
  <c r="L38" i="32" s="1"/>
  <c r="M38" i="32" s="1"/>
  <c r="R38" i="32" s="1"/>
  <c r="P34" i="33"/>
  <c r="L34" i="33"/>
  <c r="M34" i="33"/>
  <c r="R34" i="33" s="1"/>
  <c r="K16" i="34"/>
  <c r="P17" i="13"/>
  <c r="L17" i="13"/>
  <c r="M17" i="13" s="1"/>
  <c r="R17" i="13" s="1"/>
  <c r="S17" i="13" s="1"/>
  <c r="K36" i="13"/>
  <c r="Q36" i="13"/>
  <c r="K21" i="13"/>
  <c r="Q27" i="13"/>
  <c r="K27" i="13"/>
  <c r="K38" i="31"/>
  <c r="P38" i="31"/>
  <c r="L38" i="31"/>
  <c r="M38" i="31"/>
  <c r="R38" i="31" s="1"/>
  <c r="S38" i="31" s="1"/>
  <c r="P25" i="31"/>
  <c r="L25" i="31" s="1"/>
  <c r="M25" i="31" s="1"/>
  <c r="R25" i="31" s="1"/>
  <c r="Q35" i="37"/>
  <c r="P35" i="37"/>
  <c r="L35" i="37" s="1"/>
  <c r="M35" i="37"/>
  <c r="R35" i="37" s="1"/>
  <c r="P34" i="32"/>
  <c r="L34" i="32" s="1"/>
  <c r="M34" i="32" s="1"/>
  <c r="R34" i="32" s="1"/>
  <c r="S34" i="32" s="1"/>
  <c r="K33" i="32"/>
  <c r="Q33" i="32"/>
  <c r="P33" i="32"/>
  <c r="L33" i="32"/>
  <c r="M33" i="32" s="1"/>
  <c r="R33" i="32" s="1"/>
  <c r="Q36" i="32"/>
  <c r="K36" i="32"/>
  <c r="P36" i="32"/>
  <c r="L36" i="32" s="1"/>
  <c r="P23" i="31"/>
  <c r="L23" i="31"/>
  <c r="M23" i="31"/>
  <c r="R23" i="31" s="1"/>
  <c r="S23" i="31" s="1"/>
  <c r="N23" i="31"/>
  <c r="O23" i="31" s="1"/>
  <c r="Q23" i="31"/>
  <c r="K23" i="31"/>
  <c r="P24" i="31"/>
  <c r="L24" i="31" s="1"/>
  <c r="Q24" i="31"/>
  <c r="K14" i="31"/>
  <c r="K16" i="31"/>
  <c r="K37" i="31"/>
  <c r="P32" i="31"/>
  <c r="L32" i="31"/>
  <c r="M32" i="31"/>
  <c r="R32" i="31" s="1"/>
  <c r="N32" i="31" s="1"/>
  <c r="O32" i="31" s="1"/>
  <c r="Q32" i="31"/>
  <c r="K24" i="31"/>
  <c r="M24" i="31"/>
  <c r="K22" i="31"/>
  <c r="P22" i="31"/>
  <c r="L22" i="31" s="1"/>
  <c r="K12" i="13"/>
  <c r="Q12" i="13"/>
  <c r="P12" i="13"/>
  <c r="L12" i="13" s="1"/>
  <c r="M12" i="13" s="1"/>
  <c r="M36" i="32"/>
  <c r="R36" i="32"/>
  <c r="N36" i="32" s="1"/>
  <c r="O36" i="32" s="1"/>
  <c r="P32" i="30"/>
  <c r="L32" i="30"/>
  <c r="M32" i="30" s="1"/>
  <c r="J27" i="30"/>
  <c r="J24" i="30"/>
  <c r="Q24" i="30"/>
  <c r="K27" i="30"/>
  <c r="K16" i="30"/>
  <c r="J12" i="30"/>
  <c r="K12" i="30"/>
  <c r="Q18" i="30"/>
  <c r="P18" i="30"/>
  <c r="L18" i="30"/>
  <c r="M18" i="30"/>
  <c r="R18" i="30" s="1"/>
  <c r="K18" i="30"/>
  <c r="J20" i="30"/>
  <c r="M20" i="30"/>
  <c r="J26" i="30"/>
  <c r="P26" i="30" s="1"/>
  <c r="L26" i="30" s="1"/>
  <c r="K24" i="30"/>
  <c r="P24" i="30"/>
  <c r="L24" i="30" s="1"/>
  <c r="M24" i="30" s="1"/>
  <c r="K20" i="30"/>
  <c r="M19" i="30"/>
  <c r="K19" i="30"/>
  <c r="K13" i="30"/>
  <c r="P41" i="38"/>
  <c r="L41" i="38"/>
  <c r="J35" i="38"/>
  <c r="Q35" i="38" s="1"/>
  <c r="K35" i="38"/>
  <c r="J33" i="38"/>
  <c r="K33" i="38" s="1"/>
  <c r="J21" i="38"/>
  <c r="M21" i="38"/>
  <c r="J19" i="38"/>
  <c r="P19" i="38" s="1"/>
  <c r="L19" i="38" s="1"/>
  <c r="M19" i="38" s="1"/>
  <c r="R19" i="38" s="1"/>
  <c r="K19" i="38"/>
  <c r="J12" i="38"/>
  <c r="K12" i="38" s="1"/>
  <c r="J12" i="36"/>
  <c r="J11" i="36"/>
  <c r="K26" i="30"/>
  <c r="M26" i="30"/>
  <c r="R26" i="30" s="1"/>
  <c r="S39" i="31"/>
  <c r="Q39" i="31"/>
  <c r="P24" i="13"/>
  <c r="L24" i="13" s="1"/>
  <c r="M24" i="13" s="1"/>
  <c r="Q24" i="13"/>
  <c r="Q22" i="13"/>
  <c r="P22" i="13"/>
  <c r="L22" i="13" s="1"/>
  <c r="M22" i="13"/>
  <c r="R22" i="13" s="1"/>
  <c r="K19" i="13"/>
  <c r="Q19" i="13"/>
  <c r="J27" i="29"/>
  <c r="J35" i="29"/>
  <c r="J20" i="34"/>
  <c r="Q20" i="34"/>
  <c r="J28" i="34"/>
  <c r="J32" i="37"/>
  <c r="J36" i="37"/>
  <c r="M36" i="37"/>
  <c r="J16" i="38"/>
  <c r="K16" i="38" s="1"/>
  <c r="J28" i="38"/>
  <c r="K21" i="38"/>
  <c r="Q12" i="36"/>
  <c r="K11" i="36"/>
  <c r="K36" i="37"/>
  <c r="P36" i="37"/>
  <c r="L36" i="37" s="1"/>
  <c r="Q36" i="37"/>
  <c r="K34" i="38"/>
  <c r="K28" i="34"/>
  <c r="K28" i="38"/>
  <c r="Q35" i="29"/>
  <c r="K35" i="29"/>
  <c r="K38" i="38"/>
  <c r="J26" i="38"/>
  <c r="M35" i="38"/>
  <c r="K13" i="38"/>
  <c r="K42" i="38" s="1"/>
  <c r="Q18" i="38"/>
  <c r="K18" i="38"/>
  <c r="P18" i="38"/>
  <c r="L18" i="38"/>
  <c r="M18" i="38"/>
  <c r="Q20" i="38"/>
  <c r="K20" i="38"/>
  <c r="P20" i="38"/>
  <c r="L20" i="38"/>
  <c r="M20" i="38"/>
  <c r="R20" i="38" s="1"/>
  <c r="K25" i="38"/>
  <c r="P25" i="38"/>
  <c r="L25" i="38" s="1"/>
  <c r="M25" i="38" s="1"/>
  <c r="R25" i="38" s="1"/>
  <c r="S25" i="38" s="1"/>
  <c r="Q25" i="38"/>
  <c r="P27" i="38"/>
  <c r="L27" i="38"/>
  <c r="M27" i="38"/>
  <c r="R27" i="38" s="1"/>
  <c r="S27" i="38" s="1"/>
  <c r="K27" i="38"/>
  <c r="P35" i="38"/>
  <c r="L35" i="38" s="1"/>
  <c r="K41" i="38"/>
  <c r="Q27" i="38"/>
  <c r="K14" i="38"/>
  <c r="J15" i="34"/>
  <c r="K15" i="34"/>
  <c r="P17" i="32"/>
  <c r="L17" i="32"/>
  <c r="M17" i="32" s="1"/>
  <c r="R17" i="32" s="1"/>
  <c r="N17" i="32" s="1"/>
  <c r="O17" i="32" s="1"/>
  <c r="Q17" i="32"/>
  <c r="K17" i="32"/>
  <c r="P16" i="32"/>
  <c r="L16" i="32"/>
  <c r="M16" i="32" s="1"/>
  <c r="R16" i="32" s="1"/>
  <c r="N16" i="32" s="1"/>
  <c r="O16" i="32" s="1"/>
  <c r="Q16" i="32"/>
  <c r="J36" i="30"/>
  <c r="P36" i="30" s="1"/>
  <c r="L36" i="30" s="1"/>
  <c r="M36" i="30" s="1"/>
  <c r="R36" i="30" s="1"/>
  <c r="Q12" i="30"/>
  <c r="P12" i="30"/>
  <c r="L12" i="30" s="1"/>
  <c r="M12" i="30"/>
  <c r="R12" i="30" s="1"/>
  <c r="P34" i="30"/>
  <c r="L34" i="30" s="1"/>
  <c r="M34" i="30"/>
  <c r="R34" i="30" s="1"/>
  <c r="Q34" i="30"/>
  <c r="K34" i="30"/>
  <c r="Q16" i="29"/>
  <c r="P16" i="29"/>
  <c r="L16" i="29" s="1"/>
  <c r="M16" i="29" s="1"/>
  <c r="R16" i="29" s="1"/>
  <c r="S16" i="29" s="1"/>
  <c r="P17" i="29"/>
  <c r="L17" i="29" s="1"/>
  <c r="M17" i="29" s="1"/>
  <c r="R17" i="29"/>
  <c r="S17" i="29" s="1"/>
  <c r="Q17" i="29"/>
  <c r="M15" i="29"/>
  <c r="P15" i="29"/>
  <c r="L15" i="29" s="1"/>
  <c r="Q15" i="29"/>
  <c r="R15" i="29"/>
  <c r="P35" i="13"/>
  <c r="L35" i="13" s="1"/>
  <c r="M35" i="13"/>
  <c r="R35" i="13" s="1"/>
  <c r="Q35" i="13"/>
  <c r="K16" i="28"/>
  <c r="P34" i="28"/>
  <c r="L34" i="28"/>
  <c r="M34" i="28"/>
  <c r="Q34" i="28"/>
  <c r="K38" i="28"/>
  <c r="Q38" i="28"/>
  <c r="P38" i="28"/>
  <c r="L38" i="28"/>
  <c r="M38" i="28"/>
  <c r="R38" i="28" s="1"/>
  <c r="K35" i="28"/>
  <c r="P35" i="28"/>
  <c r="L35" i="28"/>
  <c r="M35" i="28" s="1"/>
  <c r="Q35" i="28"/>
  <c r="K29" i="28"/>
  <c r="P29" i="28"/>
  <c r="L29" i="28" s="1"/>
  <c r="M29" i="28" s="1"/>
  <c r="Q26" i="28"/>
  <c r="P26" i="28"/>
  <c r="L26" i="28" s="1"/>
  <c r="M26" i="28" s="1"/>
  <c r="R26" i="28" s="1"/>
  <c r="K22" i="28"/>
  <c r="J14" i="36"/>
  <c r="P13" i="36"/>
  <c r="L13" i="36"/>
  <c r="M13" i="36" s="1"/>
  <c r="R13" i="36" s="1"/>
  <c r="S13" i="36" s="1"/>
  <c r="K13" i="36"/>
  <c r="Q13" i="36"/>
  <c r="Q17" i="31"/>
  <c r="P17" i="31"/>
  <c r="L17" i="31"/>
  <c r="M17" i="31"/>
  <c r="R17" i="31" s="1"/>
  <c r="Q14" i="31"/>
  <c r="Q18" i="31"/>
  <c r="P18" i="31"/>
  <c r="L18" i="31"/>
  <c r="M18" i="31" s="1"/>
  <c r="R18" i="31" s="1"/>
  <c r="K18" i="31"/>
  <c r="P15" i="31"/>
  <c r="L15" i="31"/>
  <c r="M15" i="31" s="1"/>
  <c r="R15" i="31" s="1"/>
  <c r="N15" i="31" s="1"/>
  <c r="O15" i="31" s="1"/>
  <c r="P34" i="13"/>
  <c r="L34" i="13" s="1"/>
  <c r="M34" i="13" s="1"/>
  <c r="R34" i="13" s="1"/>
  <c r="S34" i="13" s="1"/>
  <c r="Q34" i="13"/>
  <c r="K33" i="13"/>
  <c r="P33" i="13"/>
  <c r="L33" i="13"/>
  <c r="M33" i="13" s="1"/>
  <c r="R33" i="13" s="1"/>
  <c r="Q33" i="13"/>
  <c r="Q14" i="36"/>
  <c r="Q31" i="13"/>
  <c r="K31" i="13"/>
  <c r="P31" i="13"/>
  <c r="L31" i="13"/>
  <c r="M31" i="13" s="1"/>
  <c r="R31" i="13" s="1"/>
  <c r="S31" i="13" s="1"/>
  <c r="P40" i="13"/>
  <c r="L40" i="13" s="1"/>
  <c r="M40" i="13" s="1"/>
  <c r="R40" i="13" s="1"/>
  <c r="S40" i="13" s="1"/>
  <c r="Q40" i="13"/>
  <c r="K40" i="13"/>
  <c r="K37" i="13"/>
  <c r="Q37" i="13"/>
  <c r="P37" i="13"/>
  <c r="L37" i="13"/>
  <c r="M37" i="13" s="1"/>
  <c r="R37" i="13" s="1"/>
  <c r="N37" i="13" s="1"/>
  <c r="O37" i="13" s="1"/>
  <c r="K32" i="13"/>
  <c r="Q32" i="13"/>
  <c r="P32" i="13"/>
  <c r="L32" i="13" s="1"/>
  <c r="M32" i="13" s="1"/>
  <c r="R32" i="13" s="1"/>
  <c r="S32" i="13" s="1"/>
  <c r="K30" i="33"/>
  <c r="J28" i="33"/>
  <c r="Q28" i="33" s="1"/>
  <c r="Q39" i="38"/>
  <c r="P39" i="38"/>
  <c r="L39" i="38"/>
  <c r="M39" i="38" s="1"/>
  <c r="R39" i="38" s="1"/>
  <c r="N39" i="38" s="1"/>
  <c r="O39" i="38" s="1"/>
  <c r="K39" i="38"/>
  <c r="P37" i="38"/>
  <c r="L37" i="38" s="1"/>
  <c r="M37" i="38" s="1"/>
  <c r="R37" i="38" s="1"/>
  <c r="N37" i="38" s="1"/>
  <c r="O37" i="38" s="1"/>
  <c r="Q37" i="38"/>
  <c r="K37" i="38"/>
  <c r="P21" i="38"/>
  <c r="L21" i="38" s="1"/>
  <c r="Q21" i="38"/>
  <c r="R21" i="38"/>
  <c r="P18" i="29"/>
  <c r="L18" i="29" s="1"/>
  <c r="M18" i="29" s="1"/>
  <c r="R18" i="29" s="1"/>
  <c r="N18" i="29" s="1"/>
  <c r="O18" i="29" s="1"/>
  <c r="Q18" i="29"/>
  <c r="K18" i="29"/>
  <c r="Q29" i="29"/>
  <c r="M29" i="29"/>
  <c r="R29" i="29" s="1"/>
  <c r="K36" i="31"/>
  <c r="P36" i="31"/>
  <c r="L36" i="31"/>
  <c r="M36" i="31" s="1"/>
  <c r="R36" i="31" s="1"/>
  <c r="Q12" i="32"/>
  <c r="K12" i="32"/>
  <c r="P12" i="32"/>
  <c r="L12" i="32"/>
  <c r="M12" i="32" s="1"/>
  <c r="R12" i="32" s="1"/>
  <c r="S12" i="32" s="1"/>
  <c r="P18" i="32"/>
  <c r="L18" i="32" s="1"/>
  <c r="M18" i="32" s="1"/>
  <c r="R18" i="32" s="1"/>
  <c r="S18" i="32" s="1"/>
  <c r="K18" i="32"/>
  <c r="Q18" i="32"/>
  <c r="Q18" i="33"/>
  <c r="M18" i="33"/>
  <c r="R18" i="33" s="1"/>
  <c r="S18" i="33" s="1"/>
  <c r="P18" i="33"/>
  <c r="L18" i="33"/>
  <c r="Q26" i="38"/>
  <c r="P26" i="38"/>
  <c r="L26" i="38" s="1"/>
  <c r="M26" i="38" s="1"/>
  <c r="R26" i="38" s="1"/>
  <c r="S26" i="38" s="1"/>
  <c r="Q12" i="38"/>
  <c r="P12" i="38"/>
  <c r="L12" i="38" s="1"/>
  <c r="M12" i="38" s="1"/>
  <c r="R12" i="38" s="1"/>
  <c r="P33" i="38"/>
  <c r="L33" i="38" s="1"/>
  <c r="M33" i="38" s="1"/>
  <c r="R33" i="38" s="1"/>
  <c r="P19" i="29"/>
  <c r="L19" i="29" s="1"/>
  <c r="M19" i="29"/>
  <c r="R19" i="29" s="1"/>
  <c r="N19" i="29" s="1"/>
  <c r="O19" i="29" s="1"/>
  <c r="Q19" i="29"/>
  <c r="K19" i="29"/>
  <c r="Q41" i="38"/>
  <c r="M35" i="29"/>
  <c r="R35" i="29" s="1"/>
  <c r="K20" i="34"/>
  <c r="P20" i="34"/>
  <c r="L20" i="34" s="1"/>
  <c r="M20" i="34" s="1"/>
  <c r="R20" i="34" s="1"/>
  <c r="P27" i="29"/>
  <c r="L27" i="29" s="1"/>
  <c r="M27" i="29" s="1"/>
  <c r="R27" i="29" s="1"/>
  <c r="P35" i="29"/>
  <c r="L35" i="29" s="1"/>
  <c r="P11" i="36"/>
  <c r="L11" i="36" s="1"/>
  <c r="M11" i="36"/>
  <c r="R11" i="36" s="1"/>
  <c r="N11" i="36" s="1"/>
  <c r="O11" i="36" s="1"/>
  <c r="Q11" i="36"/>
  <c r="K30" i="30"/>
  <c r="M27" i="30"/>
  <c r="R27" i="30" s="1"/>
  <c r="P27" i="30"/>
  <c r="L27" i="30"/>
  <c r="M31" i="31"/>
  <c r="R31" i="31"/>
  <c r="N31" i="31" s="1"/>
  <c r="O31" i="31" s="1"/>
  <c r="Q31" i="31"/>
  <c r="P31" i="31"/>
  <c r="L31" i="31" s="1"/>
  <c r="P21" i="13"/>
  <c r="L21" i="13" s="1"/>
  <c r="M21" i="13"/>
  <c r="R21" i="13" s="1"/>
  <c r="P33" i="26"/>
  <c r="L33" i="26" s="1"/>
  <c r="M33" i="26"/>
  <c r="R33" i="26" s="1"/>
  <c r="S33" i="26" s="1"/>
  <c r="M21" i="29"/>
  <c r="R21" i="29" s="1"/>
  <c r="Q21" i="29"/>
  <c r="P14" i="36"/>
  <c r="L14" i="36"/>
  <c r="M14" i="36" s="1"/>
  <c r="R14" i="36" s="1"/>
  <c r="S14" i="36" s="1"/>
  <c r="K14" i="36"/>
  <c r="K17" i="29"/>
  <c r="Q27" i="30"/>
  <c r="K36" i="30"/>
  <c r="Q36" i="30"/>
  <c r="K26" i="38"/>
  <c r="Q33" i="38"/>
  <c r="Q28" i="38"/>
  <c r="M28" i="38"/>
  <c r="R28" i="38" s="1"/>
  <c r="S28" i="38" s="1"/>
  <c r="P28" i="38"/>
  <c r="L28" i="38"/>
  <c r="P32" i="37"/>
  <c r="L32" i="37"/>
  <c r="M32" i="37" s="1"/>
  <c r="R32" i="37" s="1"/>
  <c r="P12" i="36"/>
  <c r="L12" i="36" s="1"/>
  <c r="M12" i="36"/>
  <c r="R12" i="36" s="1"/>
  <c r="N12" i="36" s="1"/>
  <c r="O12" i="36" s="1"/>
  <c r="M41" i="38"/>
  <c r="K17" i="30"/>
  <c r="Q11" i="31"/>
  <c r="P11" i="31"/>
  <c r="L11" i="31"/>
  <c r="K11" i="31"/>
  <c r="K21" i="31"/>
  <c r="P20" i="29"/>
  <c r="L20" i="29"/>
  <c r="M20" i="29"/>
  <c r="R20" i="29" s="1"/>
  <c r="K20" i="29"/>
  <c r="Q20" i="29"/>
  <c r="K24" i="29"/>
  <c r="P24" i="29"/>
  <c r="L24" i="29" s="1"/>
  <c r="M24" i="29" s="1"/>
  <c r="R24" i="29" s="1"/>
  <c r="N24" i="29" s="1"/>
  <c r="O24" i="29" s="1"/>
  <c r="Q38" i="31"/>
  <c r="Q41" i="31"/>
  <c r="P37" i="32"/>
  <c r="L37" i="32" s="1"/>
  <c r="M37" i="32" s="1"/>
  <c r="R37" i="32" s="1"/>
  <c r="N37" i="32" s="1"/>
  <c r="O37" i="32" s="1"/>
  <c r="Q37" i="32"/>
  <c r="K37" i="32"/>
  <c r="Q41" i="32"/>
  <c r="Q12" i="33"/>
  <c r="P12" i="33"/>
  <c r="L12" i="33" s="1"/>
  <c r="K16" i="33"/>
  <c r="K25" i="31"/>
  <c r="J23" i="29"/>
  <c r="Q37" i="29"/>
  <c r="K37" i="29"/>
  <c r="P37" i="29"/>
  <c r="L37" i="29"/>
  <c r="M37" i="29" s="1"/>
  <c r="R37" i="29" s="1"/>
  <c r="P41" i="29"/>
  <c r="L41" i="29"/>
  <c r="M41" i="29" s="1"/>
  <c r="R41" i="29" s="1"/>
  <c r="Q41" i="29"/>
  <c r="K41" i="29"/>
  <c r="P11" i="30"/>
  <c r="L11" i="30"/>
  <c r="M11" i="30"/>
  <c r="R11" i="30" s="1"/>
  <c r="N11" i="30" s="1"/>
  <c r="O11" i="30" s="1"/>
  <c r="Q24" i="33"/>
  <c r="P24" i="33"/>
  <c r="L24" i="33" s="1"/>
  <c r="M24" i="33" s="1"/>
  <c r="R24" i="33" s="1"/>
  <c r="K31" i="33"/>
  <c r="P33" i="33"/>
  <c r="L33" i="33"/>
  <c r="K41" i="33"/>
  <c r="P41" i="33"/>
  <c r="L41" i="33" s="1"/>
  <c r="M41" i="33" s="1"/>
  <c r="R41" i="33" s="1"/>
  <c r="P14" i="34"/>
  <c r="L14" i="34"/>
  <c r="M14" i="34" s="1"/>
  <c r="K14" i="34"/>
  <c r="P21" i="34"/>
  <c r="L21" i="34"/>
  <c r="M21" i="34" s="1"/>
  <c r="R21" i="34" s="1"/>
  <c r="Q21" i="34"/>
  <c r="K21" i="34"/>
  <c r="P26" i="34"/>
  <c r="L26" i="34" s="1"/>
  <c r="M26" i="34" s="1"/>
  <c r="R26" i="34" s="1"/>
  <c r="K26" i="34"/>
  <c r="K16" i="36"/>
  <c r="P16" i="36"/>
  <c r="L16" i="36" s="1"/>
  <c r="M16" i="36" s="1"/>
  <c r="R16" i="36" s="1"/>
  <c r="N16" i="36" s="1"/>
  <c r="O16" i="36" s="1"/>
  <c r="Q16" i="36"/>
  <c r="Q20" i="36"/>
  <c r="P20" i="36"/>
  <c r="L20" i="36" s="1"/>
  <c r="M20" i="36" s="1"/>
  <c r="R20" i="36" s="1"/>
  <c r="N20" i="36" s="1"/>
  <c r="O20" i="36" s="1"/>
  <c r="K18" i="13"/>
  <c r="Q18" i="13"/>
  <c r="K39" i="29"/>
  <c r="Q14" i="30"/>
  <c r="P14" i="30"/>
  <c r="L14" i="30" s="1"/>
  <c r="M14" i="30" s="1"/>
  <c r="R14" i="30" s="1"/>
  <c r="S14" i="30" s="1"/>
  <c r="K15" i="30"/>
  <c r="P15" i="30"/>
  <c r="L15" i="30" s="1"/>
  <c r="M15" i="30" s="1"/>
  <c r="R15" i="30" s="1"/>
  <c r="Q15" i="30"/>
  <c r="K38" i="30"/>
  <c r="P38" i="30"/>
  <c r="L38" i="30"/>
  <c r="M38" i="30" s="1"/>
  <c r="R38" i="30" s="1"/>
  <c r="N38" i="30" s="1"/>
  <c r="O38" i="30" s="1"/>
  <c r="K17" i="33"/>
  <c r="K42" i="33" s="1"/>
  <c r="K24" i="34"/>
  <c r="Q24" i="34"/>
  <c r="P24" i="34"/>
  <c r="L24" i="34" s="1"/>
  <c r="M24" i="34" s="1"/>
  <c r="R24" i="34" s="1"/>
  <c r="K27" i="36"/>
  <c r="Q27" i="36"/>
  <c r="K28" i="36"/>
  <c r="P28" i="36"/>
  <c r="L28" i="36"/>
  <c r="M28" i="36" s="1"/>
  <c r="R28" i="36" s="1"/>
  <c r="N28" i="36" s="1"/>
  <c r="O28" i="36" s="1"/>
  <c r="Q28" i="36"/>
  <c r="R29" i="36"/>
  <c r="Q29" i="36"/>
  <c r="P30" i="36"/>
  <c r="L30" i="36" s="1"/>
  <c r="M30" i="36" s="1"/>
  <c r="R30" i="36" s="1"/>
  <c r="Q30" i="36"/>
  <c r="M31" i="36"/>
  <c r="R31" i="36"/>
  <c r="S31" i="36" s="1"/>
  <c r="Q31" i="36"/>
  <c r="P31" i="36"/>
  <c r="L31" i="36"/>
  <c r="K33" i="36"/>
  <c r="P33" i="36"/>
  <c r="L33" i="36" s="1"/>
  <c r="M33" i="36" s="1"/>
  <c r="R33" i="36" s="1"/>
  <c r="S33" i="36" s="1"/>
  <c r="Q33" i="36"/>
  <c r="K34" i="36"/>
  <c r="Q34" i="36"/>
  <c r="P34" i="36"/>
  <c r="L34" i="36" s="1"/>
  <c r="M34" i="36" s="1"/>
  <c r="R34" i="36" s="1"/>
  <c r="P36" i="36"/>
  <c r="L36" i="36" s="1"/>
  <c r="M36" i="36"/>
  <c r="R36" i="36" s="1"/>
  <c r="Q36" i="36"/>
  <c r="K37" i="36"/>
  <c r="Q37" i="36"/>
  <c r="Q38" i="36"/>
  <c r="M38" i="36"/>
  <c r="R38" i="36" s="1"/>
  <c r="N38" i="36" s="1"/>
  <c r="O38" i="36" s="1"/>
  <c r="Q41" i="36"/>
  <c r="K11" i="37"/>
  <c r="M15" i="37"/>
  <c r="R15" i="37" s="1"/>
  <c r="P15" i="37"/>
  <c r="L15" i="37" s="1"/>
  <c r="Q15" i="37"/>
  <c r="Q37" i="37"/>
  <c r="M37" i="37"/>
  <c r="R37" i="37" s="1"/>
  <c r="K38" i="37"/>
  <c r="Q38" i="37"/>
  <c r="P38" i="37"/>
  <c r="L38" i="37" s="1"/>
  <c r="M38" i="37" s="1"/>
  <c r="R38" i="37" s="1"/>
  <c r="N38" i="37" s="1"/>
  <c r="O38" i="37" s="1"/>
  <c r="P39" i="37"/>
  <c r="L39" i="37" s="1"/>
  <c r="M39" i="37" s="1"/>
  <c r="R39" i="37" s="1"/>
  <c r="S39" i="37" s="1"/>
  <c r="K39" i="37"/>
  <c r="Q14" i="29"/>
  <c r="M14" i="29"/>
  <c r="R14" i="29" s="1"/>
  <c r="J22" i="29"/>
  <c r="J32" i="29"/>
  <c r="J38" i="29"/>
  <c r="Q38" i="29" s="1"/>
  <c r="J33" i="31"/>
  <c r="J11" i="34"/>
  <c r="J23" i="34"/>
  <c r="J21" i="36"/>
  <c r="J25" i="36"/>
  <c r="Q23" i="38"/>
  <c r="K23" i="38"/>
  <c r="R23" i="38"/>
  <c r="S23" i="38"/>
  <c r="K12" i="31"/>
  <c r="P15" i="32"/>
  <c r="L15" i="32" s="1"/>
  <c r="M17" i="34"/>
  <c r="R17" i="34" s="1"/>
  <c r="S17" i="34" s="1"/>
  <c r="P17" i="34"/>
  <c r="L17" i="34" s="1"/>
  <c r="K18" i="34"/>
  <c r="P18" i="34"/>
  <c r="L18" i="34"/>
  <c r="M18" i="34" s="1"/>
  <c r="R18" i="34" s="1"/>
  <c r="N18" i="34" s="1"/>
  <c r="O18" i="34" s="1"/>
  <c r="P19" i="34"/>
  <c r="L19" i="34"/>
  <c r="M19" i="34" s="1"/>
  <c r="R19" i="34" s="1"/>
  <c r="P25" i="34"/>
  <c r="L25" i="34"/>
  <c r="M25" i="34" s="1"/>
  <c r="R25" i="34" s="1"/>
  <c r="Q25" i="34"/>
  <c r="K25" i="34"/>
  <c r="M29" i="34"/>
  <c r="R29" i="34" s="1"/>
  <c r="M30" i="34"/>
  <c r="R30" i="34"/>
  <c r="P15" i="36"/>
  <c r="L15" i="36"/>
  <c r="M15" i="36" s="1"/>
  <c r="Q15" i="36"/>
  <c r="K15" i="36"/>
  <c r="K19" i="36"/>
  <c r="P19" i="36"/>
  <c r="L19" i="36"/>
  <c r="M19" i="36" s="1"/>
  <c r="R19" i="36"/>
  <c r="N19" i="36" s="1"/>
  <c r="O19" i="36" s="1"/>
  <c r="P23" i="36"/>
  <c r="L23" i="36"/>
  <c r="M23" i="36" s="1"/>
  <c r="R23" i="36"/>
  <c r="N23" i="36" s="1"/>
  <c r="O23" i="36" s="1"/>
  <c r="Q23" i="36"/>
  <c r="K23" i="36"/>
  <c r="P39" i="36"/>
  <c r="L39" i="36"/>
  <c r="Q39" i="36"/>
  <c r="K12" i="37"/>
  <c r="K19" i="37"/>
  <c r="Q19" i="37"/>
  <c r="P29" i="37"/>
  <c r="L29" i="37" s="1"/>
  <c r="M29" i="37"/>
  <c r="R29" i="37" s="1"/>
  <c r="P30" i="37"/>
  <c r="L30" i="37" s="1"/>
  <c r="M30" i="37"/>
  <c r="R30" i="37" s="1"/>
  <c r="K31" i="37"/>
  <c r="Q33" i="37"/>
  <c r="P33" i="37"/>
  <c r="L33" i="37"/>
  <c r="M33" i="37"/>
  <c r="R33" i="37" s="1"/>
  <c r="Q22" i="38"/>
  <c r="K29" i="38"/>
  <c r="J16" i="13"/>
  <c r="J20" i="13"/>
  <c r="K20" i="13"/>
  <c r="J27" i="31"/>
  <c r="J11" i="32"/>
  <c r="J32" i="32"/>
  <c r="P39" i="33"/>
  <c r="L39" i="33" s="1"/>
  <c r="Q39" i="33"/>
  <c r="J12" i="34"/>
  <c r="Q31" i="34"/>
  <c r="P33" i="34"/>
  <c r="L33" i="34" s="1"/>
  <c r="M33" i="34" s="1"/>
  <c r="R33" i="34" s="1"/>
  <c r="S33" i="34" s="1"/>
  <c r="Q33" i="34"/>
  <c r="K34" i="34"/>
  <c r="K38" i="34"/>
  <c r="Q38" i="34"/>
  <c r="K41" i="34"/>
  <c r="P41" i="34"/>
  <c r="L41" i="34"/>
  <c r="M41" i="34" s="1"/>
  <c r="R41" i="34" s="1"/>
  <c r="J18" i="36"/>
  <c r="Q18" i="36" s="1"/>
  <c r="J22" i="36"/>
  <c r="P41" i="37"/>
  <c r="L41" i="37"/>
  <c r="M41" i="37"/>
  <c r="R41" i="37" s="1"/>
  <c r="N41" i="37" s="1"/>
  <c r="O41" i="37" s="1"/>
  <c r="K41" i="37"/>
  <c r="J31" i="38"/>
  <c r="J38" i="13"/>
  <c r="J28" i="13"/>
  <c r="M28" i="13" s="1"/>
  <c r="Q28" i="13"/>
  <c r="J14" i="32"/>
  <c r="J39" i="13"/>
  <c r="J26" i="29"/>
  <c r="P26" i="29" s="1"/>
  <c r="L26" i="29" s="1"/>
  <c r="M26" i="29" s="1"/>
  <c r="R26" i="29" s="1"/>
  <c r="S26" i="29" s="1"/>
  <c r="J34" i="29"/>
  <c r="Q34" i="29" s="1"/>
  <c r="J22" i="30"/>
  <c r="Q22" i="30"/>
  <c r="J28" i="30"/>
  <c r="K28" i="30" s="1"/>
  <c r="J29" i="31"/>
  <c r="J40" i="31"/>
  <c r="J13" i="32"/>
  <c r="P13" i="32" s="1"/>
  <c r="L13" i="32" s="1"/>
  <c r="M13" i="32" s="1"/>
  <c r="J19" i="33"/>
  <c r="J16" i="34"/>
  <c r="P16" i="34"/>
  <c r="J37" i="34"/>
  <c r="P37" i="34" s="1"/>
  <c r="L37" i="34" s="1"/>
  <c r="J32" i="36"/>
  <c r="J16" i="37"/>
  <c r="J14" i="38"/>
  <c r="M14" i="38" s="1"/>
  <c r="R14" i="38" s="1"/>
  <c r="K28" i="33"/>
  <c r="P28" i="33"/>
  <c r="L28" i="33"/>
  <c r="M28" i="33"/>
  <c r="R28" i="33" s="1"/>
  <c r="N28" i="33" s="1"/>
  <c r="O28" i="33" s="1"/>
  <c r="K16" i="13"/>
  <c r="K32" i="29"/>
  <c r="Q32" i="29"/>
  <c r="P32" i="29"/>
  <c r="L32" i="29"/>
  <c r="M32" i="29" s="1"/>
  <c r="R32" i="29" s="1"/>
  <c r="N32" i="29" s="1"/>
  <c r="O32" i="29" s="1"/>
  <c r="M19" i="33"/>
  <c r="P19" i="33"/>
  <c r="L19" i="33" s="1"/>
  <c r="Q26" i="29"/>
  <c r="K26" i="29"/>
  <c r="P28" i="13"/>
  <c r="L28" i="13"/>
  <c r="P21" i="36"/>
  <c r="L21" i="36" s="1"/>
  <c r="M21" i="36" s="1"/>
  <c r="R21" i="36" s="1"/>
  <c r="K21" i="36"/>
  <c r="Q21" i="36"/>
  <c r="P11" i="34"/>
  <c r="L11" i="34"/>
  <c r="K11" i="34"/>
  <c r="Q11" i="34"/>
  <c r="M11" i="31"/>
  <c r="R11" i="31"/>
  <c r="N11" i="31" s="1"/>
  <c r="O11" i="31" s="1"/>
  <c r="K24" i="38"/>
  <c r="K13" i="32"/>
  <c r="P22" i="30"/>
  <c r="L22" i="30"/>
  <c r="M22" i="30"/>
  <c r="R22" i="30" s="1"/>
  <c r="N22" i="30" s="1"/>
  <c r="O22" i="30" s="1"/>
  <c r="Q14" i="32"/>
  <c r="P14" i="32"/>
  <c r="L14" i="32" s="1"/>
  <c r="M14" i="32"/>
  <c r="Q38" i="13"/>
  <c r="K38" i="13"/>
  <c r="P22" i="36"/>
  <c r="L22" i="36"/>
  <c r="M22" i="36"/>
  <c r="R22" i="36" s="1"/>
  <c r="N22" i="36" s="1"/>
  <c r="O22" i="36" s="1"/>
  <c r="Q27" i="31"/>
  <c r="K27" i="31"/>
  <c r="P27" i="31"/>
  <c r="L27" i="31"/>
  <c r="M27" i="31"/>
  <c r="R27" i="31" s="1"/>
  <c r="N27" i="31" s="1"/>
  <c r="Q40" i="31"/>
  <c r="P40" i="31"/>
  <c r="L40" i="31" s="1"/>
  <c r="M40" i="31" s="1"/>
  <c r="R40" i="31" s="1"/>
  <c r="K40" i="31"/>
  <c r="P39" i="13"/>
  <c r="L39" i="13"/>
  <c r="M39" i="13"/>
  <c r="R39" i="13" s="1"/>
  <c r="N39" i="13" s="1"/>
  <c r="O39" i="13" s="1"/>
  <c r="K39" i="13"/>
  <c r="Q39" i="13"/>
  <c r="P31" i="38"/>
  <c r="L31" i="38" s="1"/>
  <c r="M31" i="38" s="1"/>
  <c r="R31" i="38" s="1"/>
  <c r="K31" i="38"/>
  <c r="Q31" i="38"/>
  <c r="K32" i="32"/>
  <c r="Q32" i="32"/>
  <c r="P32" i="32"/>
  <c r="L32" i="32" s="1"/>
  <c r="M32" i="32" s="1"/>
  <c r="R32" i="32" s="1"/>
  <c r="K30" i="26"/>
  <c r="P33" i="31"/>
  <c r="L33" i="31"/>
  <c r="M33" i="31"/>
  <c r="R33" i="31" s="1"/>
  <c r="S33" i="31" s="1"/>
  <c r="Q33" i="31"/>
  <c r="K33" i="31"/>
  <c r="P22" i="29"/>
  <c r="L22" i="29" s="1"/>
  <c r="M22" i="29"/>
  <c r="R22" i="29"/>
  <c r="Q22" i="29"/>
  <c r="K19" i="26"/>
  <c r="N41" i="29"/>
  <c r="O41" i="29"/>
  <c r="S41" i="29"/>
  <c r="P23" i="29"/>
  <c r="L23" i="29" s="1"/>
  <c r="M23" i="29" s="1"/>
  <c r="R23" i="29" s="1"/>
  <c r="S23" i="29" s="1"/>
  <c r="K23" i="29"/>
  <c r="Q23" i="29"/>
  <c r="M16" i="34"/>
  <c r="L16" i="34"/>
  <c r="Q16" i="34"/>
  <c r="K29" i="31"/>
  <c r="K12" i="34"/>
  <c r="Q12" i="34"/>
  <c r="P12" i="34"/>
  <c r="L12" i="34"/>
  <c r="M12" i="34" s="1"/>
  <c r="R12" i="34" s="1"/>
  <c r="S12" i="34" s="1"/>
  <c r="K24" i="32"/>
  <c r="Q20" i="13"/>
  <c r="P20" i="13"/>
  <c r="L20" i="13"/>
  <c r="M20" i="13"/>
  <c r="R20" i="13" s="1"/>
  <c r="Q23" i="34"/>
  <c r="P23" i="34"/>
  <c r="L23" i="34" s="1"/>
  <c r="K38" i="29"/>
  <c r="K34" i="33"/>
  <c r="P30" i="33"/>
  <c r="L30" i="33"/>
  <c r="M30" i="33" s="1"/>
  <c r="R30" i="33" s="1"/>
  <c r="Q29" i="33"/>
  <c r="P29" i="33"/>
  <c r="L29" i="33" s="1"/>
  <c r="M29" i="33" s="1"/>
  <c r="R29" i="33" s="1"/>
  <c r="K29" i="33"/>
  <c r="P22" i="33"/>
  <c r="L22" i="33"/>
  <c r="M22" i="33"/>
  <c r="R22" i="33" s="1"/>
  <c r="K22" i="33"/>
  <c r="Q22" i="33"/>
  <c r="M16" i="33"/>
  <c r="R16" i="33" s="1"/>
  <c r="Q15" i="33"/>
  <c r="K15" i="33"/>
  <c r="K14" i="33"/>
  <c r="P14" i="33"/>
  <c r="L14" i="33"/>
  <c r="M14" i="33" s="1"/>
  <c r="R14" i="33" s="1"/>
  <c r="N14" i="33" s="1"/>
  <c r="O14" i="33" s="1"/>
  <c r="P35" i="33"/>
  <c r="L35" i="33" s="1"/>
  <c r="M35" i="33" s="1"/>
  <c r="R35" i="33" s="1"/>
  <c r="S35" i="33" s="1"/>
  <c r="Q35" i="33"/>
  <c r="K35" i="33"/>
  <c r="Q31" i="33"/>
  <c r="K27" i="33"/>
  <c r="P21" i="33"/>
  <c r="L21" i="33"/>
  <c r="M21" i="33"/>
  <c r="R21" i="33" s="1"/>
  <c r="S21" i="33" s="1"/>
  <c r="Q21" i="33"/>
  <c r="K21" i="33"/>
  <c r="P20" i="33"/>
  <c r="L20" i="33" s="1"/>
  <c r="M20" i="33" s="1"/>
  <c r="R20" i="33" s="1"/>
  <c r="Q20" i="33"/>
  <c r="K20" i="33"/>
  <c r="P17" i="33"/>
  <c r="L17" i="33"/>
  <c r="M17" i="33" s="1"/>
  <c r="R17" i="33" s="1"/>
  <c r="Q17" i="33"/>
  <c r="Q16" i="33"/>
  <c r="M13" i="33"/>
  <c r="R13" i="33" s="1"/>
  <c r="Q13" i="33"/>
  <c r="K13" i="33"/>
  <c r="J11" i="26"/>
  <c r="K11" i="26"/>
  <c r="J15" i="26"/>
  <c r="J12" i="26"/>
  <c r="J36" i="26"/>
  <c r="P12" i="26"/>
  <c r="L12" i="26" s="1"/>
  <c r="M12" i="26"/>
  <c r="K12" i="26"/>
  <c r="J23" i="26"/>
  <c r="P23" i="26" s="1"/>
  <c r="L23" i="26" s="1"/>
  <c r="M23" i="26" s="1"/>
  <c r="R23" i="26" s="1"/>
  <c r="J27" i="26"/>
  <c r="Q27" i="26" s="1"/>
  <c r="J20" i="26"/>
  <c r="Q20" i="26"/>
  <c r="J37" i="26"/>
  <c r="K37" i="26" s="1"/>
  <c r="Q33" i="26"/>
  <c r="J25" i="26"/>
  <c r="P25" i="26" s="1"/>
  <c r="L25" i="26" s="1"/>
  <c r="K25" i="26"/>
  <c r="J18" i="26"/>
  <c r="P18" i="26"/>
  <c r="L18" i="26"/>
  <c r="J19" i="26"/>
  <c r="M19" i="26"/>
  <c r="J24" i="26"/>
  <c r="K24" i="26"/>
  <c r="J28" i="26"/>
  <c r="J31" i="26"/>
  <c r="K31" i="26" s="1"/>
  <c r="J38" i="26"/>
  <c r="K38" i="26"/>
  <c r="K21" i="26"/>
  <c r="Q21" i="26"/>
  <c r="P21" i="26"/>
  <c r="L21" i="26"/>
  <c r="M21" i="26" s="1"/>
  <c r="R21" i="26" s="1"/>
  <c r="S21" i="26" s="1"/>
  <c r="Q22" i="26"/>
  <c r="P30" i="26"/>
  <c r="L30" i="26" s="1"/>
  <c r="M30" i="26" s="1"/>
  <c r="R30" i="26" s="1"/>
  <c r="N30" i="26" s="1"/>
  <c r="O30" i="26" s="1"/>
  <c r="K22" i="26"/>
  <c r="P11" i="26"/>
  <c r="L11" i="26" s="1"/>
  <c r="M11" i="26"/>
  <c r="K35" i="26"/>
  <c r="P35" i="26"/>
  <c r="L35" i="26" s="1"/>
  <c r="M35" i="26"/>
  <c r="R35" i="26"/>
  <c r="N35" i="26" s="1"/>
  <c r="O35" i="26" s="1"/>
  <c r="Q35" i="26"/>
  <c r="P34" i="26"/>
  <c r="L34" i="26"/>
  <c r="M34" i="26"/>
  <c r="R34" i="26" s="1"/>
  <c r="N34" i="26" s="1"/>
  <c r="O34" i="26" s="1"/>
  <c r="Q34" i="26"/>
  <c r="Q12" i="26"/>
  <c r="R12" i="26"/>
  <c r="S12" i="26" s="1"/>
  <c r="Q13" i="26"/>
  <c r="K13" i="26"/>
  <c r="J32" i="26"/>
  <c r="M32" i="26"/>
  <c r="R32" i="26"/>
  <c r="S32" i="26" s="1"/>
  <c r="J17" i="26"/>
  <c r="K17" i="26" s="1"/>
  <c r="Q11" i="26"/>
  <c r="K27" i="26"/>
  <c r="P27" i="26"/>
  <c r="L27" i="26" s="1"/>
  <c r="M27" i="26" s="1"/>
  <c r="R27" i="26" s="1"/>
  <c r="S27" i="26" s="1"/>
  <c r="M18" i="26"/>
  <c r="R18" i="26" s="1"/>
  <c r="Q18" i="26"/>
  <c r="Q31" i="26"/>
  <c r="P37" i="26"/>
  <c r="L37" i="26"/>
  <c r="M37" i="26" s="1"/>
  <c r="R37" i="26" s="1"/>
  <c r="Q37" i="26"/>
  <c r="Q19" i="26"/>
  <c r="P17" i="26"/>
  <c r="L17" i="26"/>
  <c r="M17" i="26" s="1"/>
  <c r="Q17" i="26"/>
  <c r="K32" i="26"/>
  <c r="Q32" i="26"/>
  <c r="P32" i="26"/>
  <c r="L32" i="26"/>
  <c r="S24" i="29"/>
  <c r="K16" i="26"/>
  <c r="Q16" i="26"/>
  <c r="P16" i="26"/>
  <c r="L16" i="26"/>
  <c r="M16" i="26"/>
  <c r="R16" i="26" s="1"/>
  <c r="S16" i="26" s="1"/>
  <c r="Q29" i="28"/>
  <c r="P18" i="28"/>
  <c r="L18" i="28" s="1"/>
  <c r="M18" i="28"/>
  <c r="R18" i="28"/>
  <c r="Q18" i="28"/>
  <c r="K32" i="28"/>
  <c r="P31" i="28"/>
  <c r="L31" i="28"/>
  <c r="M31" i="28"/>
  <c r="R31" i="28" s="1"/>
  <c r="N31" i="28" s="1"/>
  <c r="O31" i="28" s="1"/>
  <c r="Q31" i="28"/>
  <c r="K31" i="28"/>
  <c r="K30" i="28"/>
  <c r="Q30" i="28"/>
  <c r="P30" i="28"/>
  <c r="L30" i="28" s="1"/>
  <c r="M30" i="28" s="1"/>
  <c r="R30" i="28" s="1"/>
  <c r="Q27" i="28"/>
  <c r="K27" i="28"/>
  <c r="P27" i="28"/>
  <c r="L27" i="28"/>
  <c r="M27" i="28" s="1"/>
  <c r="R27" i="28" s="1"/>
  <c r="N27" i="28" s="1"/>
  <c r="O27" i="28" s="1"/>
  <c r="Q25" i="28"/>
  <c r="P25" i="28"/>
  <c r="L25" i="28"/>
  <c r="M25" i="28"/>
  <c r="R25" i="28" s="1"/>
  <c r="K25" i="28"/>
  <c r="K24" i="28"/>
  <c r="Q24" i="28"/>
  <c r="P24" i="28"/>
  <c r="L24" i="28" s="1"/>
  <c r="M24" i="28"/>
  <c r="R24" i="28"/>
  <c r="S24" i="28" s="1"/>
  <c r="P23" i="28"/>
  <c r="L23" i="28"/>
  <c r="M23" i="28"/>
  <c r="R23" i="28" s="1"/>
  <c r="K23" i="28"/>
  <c r="Q23" i="28"/>
  <c r="P20" i="28"/>
  <c r="L20" i="28" s="1"/>
  <c r="M20" i="28" s="1"/>
  <c r="R20" i="28" s="1"/>
  <c r="K20" i="28"/>
  <c r="K18" i="28"/>
  <c r="Q17" i="28"/>
  <c r="P17" i="28"/>
  <c r="L17" i="28"/>
  <c r="M17" i="28"/>
  <c r="R17" i="28" s="1"/>
  <c r="N17" i="28" s="1"/>
  <c r="O17" i="28" s="1"/>
  <c r="Q16" i="28"/>
  <c r="K13" i="28"/>
  <c r="P13" i="28"/>
  <c r="L13" i="28" s="1"/>
  <c r="M13" i="28" s="1"/>
  <c r="R13" i="28" s="1"/>
  <c r="Q13" i="28"/>
  <c r="Q11" i="28"/>
  <c r="P11" i="28"/>
  <c r="L11" i="28"/>
  <c r="M11" i="28"/>
  <c r="R11" i="28" s="1"/>
  <c r="N11" i="28" s="1"/>
  <c r="O11" i="28" s="1"/>
  <c r="K11" i="28"/>
  <c r="J21" i="28"/>
  <c r="K21" i="28" s="1"/>
  <c r="J15" i="28"/>
  <c r="K15" i="28" s="1"/>
  <c r="J14" i="28"/>
  <c r="K14" i="28"/>
  <c r="P22" i="28"/>
  <c r="L22" i="28" s="1"/>
  <c r="M22" i="28" s="1"/>
  <c r="R22" i="28" s="1"/>
  <c r="S22" i="28" s="1"/>
  <c r="Q22" i="28"/>
  <c r="P21" i="28"/>
  <c r="L21" i="28"/>
  <c r="M21" i="28" s="1"/>
  <c r="Q21" i="28"/>
  <c r="P14" i="28"/>
  <c r="L14" i="28" s="1"/>
  <c r="M14" i="28" s="1"/>
  <c r="R14" i="28" s="1"/>
  <c r="P30" i="30"/>
  <c r="L30" i="30" s="1"/>
  <c r="M30" i="30" s="1"/>
  <c r="Q16" i="30"/>
  <c r="J34" i="31"/>
  <c r="P34" i="31" s="1"/>
  <c r="L34" i="31" s="1"/>
  <c r="M34" i="31" s="1"/>
  <c r="R34" i="31" s="1"/>
  <c r="P35" i="31"/>
  <c r="L35" i="31"/>
  <c r="M35" i="31"/>
  <c r="R35" i="31" s="1"/>
  <c r="S35" i="31" s="1"/>
  <c r="M21" i="31"/>
  <c r="R21" i="31" s="1"/>
  <c r="Q21" i="31"/>
  <c r="P21" i="31"/>
  <c r="L21" i="31" s="1"/>
  <c r="Q25" i="36"/>
  <c r="P25" i="36"/>
  <c r="L25" i="36" s="1"/>
  <c r="M25" i="36"/>
  <c r="R25" i="36"/>
  <c r="N25" i="36" s="1"/>
  <c r="O25" i="36" s="1"/>
  <c r="N36" i="33"/>
  <c r="O36" i="33" s="1"/>
  <c r="S32" i="31"/>
  <c r="P17" i="30"/>
  <c r="L17" i="30" s="1"/>
  <c r="M17" i="30" s="1"/>
  <c r="R17" i="30" s="1"/>
  <c r="N17" i="30" s="1"/>
  <c r="O17" i="30" s="1"/>
  <c r="P16" i="30"/>
  <c r="L16" i="30"/>
  <c r="M16" i="30" s="1"/>
  <c r="R16" i="30" s="1"/>
  <c r="Q31" i="30"/>
  <c r="K31" i="30"/>
  <c r="P31" i="30"/>
  <c r="L31" i="30"/>
  <c r="M31" i="30" s="1"/>
  <c r="R31" i="30" s="1"/>
  <c r="Q30" i="30"/>
  <c r="Q37" i="30"/>
  <c r="P30" i="29"/>
  <c r="L30" i="29"/>
  <c r="M30" i="29"/>
  <c r="R30" i="29" s="1"/>
  <c r="S30" i="29" s="1"/>
  <c r="Q30" i="29"/>
  <c r="K30" i="29"/>
  <c r="J40" i="29"/>
  <c r="P40" i="29" s="1"/>
  <c r="L40" i="29" s="1"/>
  <c r="M40" i="29" s="1"/>
  <c r="Q39" i="29"/>
  <c r="P39" i="29"/>
  <c r="L39" i="29"/>
  <c r="M39" i="29" s="1"/>
  <c r="R39" i="29" s="1"/>
  <c r="P40" i="28"/>
  <c r="L40" i="28" s="1"/>
  <c r="M40" i="28" s="1"/>
  <c r="R40" i="28" s="1"/>
  <c r="N40" i="28" s="1"/>
  <c r="O40" i="28" s="1"/>
  <c r="Q40" i="28"/>
  <c r="P28" i="32"/>
  <c r="L28" i="32" s="1"/>
  <c r="M28" i="32"/>
  <c r="J31" i="32"/>
  <c r="K31" i="32" s="1"/>
  <c r="Q31" i="32"/>
  <c r="Q28" i="32"/>
  <c r="P25" i="32"/>
  <c r="L25" i="32" s="1"/>
  <c r="M25" i="32" s="1"/>
  <c r="P19" i="32"/>
  <c r="L19" i="32"/>
  <c r="M19" i="32" s="1"/>
  <c r="R19" i="32" s="1"/>
  <c r="K19" i="32"/>
  <c r="P31" i="32"/>
  <c r="L31" i="32" s="1"/>
  <c r="M31" i="32" s="1"/>
  <c r="K24" i="37"/>
  <c r="Q20" i="37"/>
  <c r="K17" i="37"/>
  <c r="P17" i="37"/>
  <c r="L17" i="37" s="1"/>
  <c r="M17" i="37" s="1"/>
  <c r="R17" i="37" s="1"/>
  <c r="N17" i="37" s="1"/>
  <c r="O17" i="37" s="1"/>
  <c r="Q17" i="37"/>
  <c r="Q31" i="37"/>
  <c r="Q30" i="37"/>
  <c r="Q29" i="37"/>
  <c r="K28" i="37"/>
  <c r="Q28" i="37"/>
  <c r="P28" i="37"/>
  <c r="L28" i="37" s="1"/>
  <c r="M28" i="37" s="1"/>
  <c r="R28" i="37" s="1"/>
  <c r="Q27" i="37"/>
  <c r="P22" i="37"/>
  <c r="L22" i="37"/>
  <c r="M22" i="37"/>
  <c r="R22" i="37" s="1"/>
  <c r="K22" i="37"/>
  <c r="K21" i="37"/>
  <c r="Q21" i="37"/>
  <c r="P20" i="37"/>
  <c r="L20" i="37" s="1"/>
  <c r="M20" i="37" s="1"/>
  <c r="R20" i="37" s="1"/>
  <c r="K16" i="37"/>
  <c r="Q16" i="37"/>
  <c r="P16" i="37"/>
  <c r="L16" i="37"/>
  <c r="M16" i="37"/>
  <c r="R16" i="37" s="1"/>
  <c r="N16" i="37" s="1"/>
  <c r="O16" i="37" s="1"/>
  <c r="Q14" i="37"/>
  <c r="P14" i="37"/>
  <c r="L14" i="37"/>
  <c r="M14" i="37" s="1"/>
  <c r="R14" i="37" s="1"/>
  <c r="S14" i="37" s="1"/>
  <c r="K14" i="37"/>
  <c r="K13" i="37"/>
  <c r="Q13" i="37"/>
  <c r="P13" i="37"/>
  <c r="L13" i="37"/>
  <c r="M13" i="37" s="1"/>
  <c r="R13" i="37" s="1"/>
  <c r="P12" i="37"/>
  <c r="L12" i="37"/>
  <c r="M12" i="37" s="1"/>
  <c r="R12" i="37" s="1"/>
  <c r="N12" i="37" s="1"/>
  <c r="O12" i="37" s="1"/>
  <c r="Q12" i="37"/>
  <c r="P24" i="37"/>
  <c r="L24" i="37" s="1"/>
  <c r="M24" i="37" s="1"/>
  <c r="R24" i="37" s="1"/>
  <c r="Q24" i="37"/>
  <c r="P23" i="37"/>
  <c r="L23" i="37"/>
  <c r="M23" i="37"/>
  <c r="R23" i="37" s="1"/>
  <c r="K23" i="37"/>
  <c r="Q23" i="37"/>
  <c r="Q11" i="37"/>
  <c r="P11" i="37"/>
  <c r="L11" i="37" s="1"/>
  <c r="S26" i="37"/>
  <c r="S41" i="37"/>
  <c r="N14" i="36"/>
  <c r="O14" i="36"/>
  <c r="S39" i="38"/>
  <c r="N25" i="38"/>
  <c r="O25" i="38" s="1"/>
  <c r="N26" i="38"/>
  <c r="O26" i="38" s="1"/>
  <c r="N39" i="32"/>
  <c r="O39" i="32"/>
  <c r="S15" i="32"/>
  <c r="N15" i="32"/>
  <c r="O15" i="32" s="1"/>
  <c r="S35" i="32"/>
  <c r="N18" i="32"/>
  <c r="O18" i="32" s="1"/>
  <c r="S37" i="32"/>
  <c r="P29" i="32"/>
  <c r="L29" i="32" s="1"/>
  <c r="M29" i="32"/>
  <c r="R29" i="32"/>
  <c r="S29" i="32" s="1"/>
  <c r="Q29" i="32"/>
  <c r="J27" i="32"/>
  <c r="Q27" i="32" s="1"/>
  <c r="K27" i="32"/>
  <c r="Q25" i="32"/>
  <c r="Q24" i="32"/>
  <c r="P24" i="32"/>
  <c r="L24" i="32" s="1"/>
  <c r="M24" i="32" s="1"/>
  <c r="R24" i="32" s="1"/>
  <c r="K23" i="32"/>
  <c r="Q23" i="32"/>
  <c r="K21" i="32"/>
  <c r="P21" i="32"/>
  <c r="L21" i="32"/>
  <c r="M21" i="32"/>
  <c r="R21" i="32" s="1"/>
  <c r="Q21" i="32"/>
  <c r="Q30" i="32"/>
  <c r="P30" i="32"/>
  <c r="L30" i="32" s="1"/>
  <c r="M30" i="32" s="1"/>
  <c r="R30" i="32" s="1"/>
  <c r="N30" i="32" s="1"/>
  <c r="O30" i="32" s="1"/>
  <c r="K30" i="32"/>
  <c r="K29" i="32"/>
  <c r="R28" i="32"/>
  <c r="S28" i="32"/>
  <c r="K26" i="32"/>
  <c r="Q26" i="32"/>
  <c r="P26" i="32"/>
  <c r="L26" i="32"/>
  <c r="M26" i="32"/>
  <c r="R26" i="32" s="1"/>
  <c r="N26" i="32" s="1"/>
  <c r="O26" i="32" s="1"/>
  <c r="P23" i="32"/>
  <c r="L23" i="32"/>
  <c r="M23" i="32"/>
  <c r="R23" i="32" s="1"/>
  <c r="N23" i="32" s="1"/>
  <c r="O23" i="32" s="1"/>
  <c r="K22" i="32"/>
  <c r="Q22" i="32"/>
  <c r="P22" i="32"/>
  <c r="L22" i="32" s="1"/>
  <c r="M22" i="32"/>
  <c r="R22" i="32" s="1"/>
  <c r="Q20" i="32"/>
  <c r="P20" i="32"/>
  <c r="L20" i="32"/>
  <c r="M20" i="32"/>
  <c r="R20" i="32" s="1"/>
  <c r="S20" i="32" s="1"/>
  <c r="S31" i="31"/>
  <c r="N39" i="31"/>
  <c r="O39" i="31"/>
  <c r="N19" i="31"/>
  <c r="O19" i="31" s="1"/>
  <c r="N30" i="31"/>
  <c r="O30" i="31"/>
  <c r="N14" i="30"/>
  <c r="O14" i="30"/>
  <c r="N36" i="29"/>
  <c r="O36" i="29"/>
  <c r="S31" i="28"/>
  <c r="N16" i="26"/>
  <c r="O16" i="26" s="1"/>
  <c r="N34" i="13"/>
  <c r="O34" i="13" s="1"/>
  <c r="Q26" i="33"/>
  <c r="K26" i="33"/>
  <c r="P26" i="33"/>
  <c r="L26" i="33"/>
  <c r="M26" i="33"/>
  <c r="R26" i="33" s="1"/>
  <c r="N26" i="33" s="1"/>
  <c r="O26" i="33" s="1"/>
  <c r="P27" i="33"/>
  <c r="L27" i="33"/>
  <c r="M27" i="33" s="1"/>
  <c r="R27" i="33" s="1"/>
  <c r="S27" i="33" s="1"/>
  <c r="Q27" i="33"/>
  <c r="S28" i="33"/>
  <c r="S19" i="29"/>
  <c r="S37" i="29"/>
  <c r="N37" i="29"/>
  <c r="O37" i="29"/>
  <c r="S32" i="29"/>
  <c r="N23" i="29"/>
  <c r="O23" i="29" s="1"/>
  <c r="S27" i="29"/>
  <c r="N27" i="29"/>
  <c r="O27" i="29" s="1"/>
  <c r="N17" i="29"/>
  <c r="O17" i="29" s="1"/>
  <c r="N16" i="29"/>
  <c r="O16" i="29"/>
  <c r="S18" i="29"/>
  <c r="S40" i="28"/>
  <c r="S27" i="28"/>
  <c r="S17" i="28"/>
  <c r="N24" i="28"/>
  <c r="O24" i="28" s="1"/>
  <c r="N33" i="26"/>
  <c r="O33" i="26" s="1"/>
  <c r="Q39" i="26"/>
  <c r="Q14" i="13"/>
  <c r="P14" i="13"/>
  <c r="L14" i="13"/>
  <c r="M14" i="13"/>
  <c r="R14" i="13" s="1"/>
  <c r="S14" i="13" s="1"/>
  <c r="M11" i="13"/>
  <c r="R11" i="13"/>
  <c r="N11" i="13" s="1"/>
  <c r="O11" i="13" s="1"/>
  <c r="Q11" i="13"/>
  <c r="P11" i="13"/>
  <c r="L11" i="13" s="1"/>
  <c r="N33" i="13"/>
  <c r="O33" i="13" s="1"/>
  <c r="S33" i="13"/>
  <c r="N40" i="13"/>
  <c r="O40" i="13" s="1"/>
  <c r="N32" i="13"/>
  <c r="O32" i="13" s="1"/>
  <c r="P39" i="26"/>
  <c r="R39" i="26"/>
  <c r="S38" i="37"/>
  <c r="S37" i="37"/>
  <c r="N37" i="37"/>
  <c r="O37" i="37" s="1"/>
  <c r="N39" i="37"/>
  <c r="O39" i="37"/>
  <c r="S22" i="37"/>
  <c r="N22" i="37"/>
  <c r="O22" i="37" s="1"/>
  <c r="S15" i="37"/>
  <c r="N15" i="37"/>
  <c r="O15" i="37" s="1"/>
  <c r="S35" i="37"/>
  <c r="N35" i="37"/>
  <c r="O35" i="37"/>
  <c r="N30" i="36"/>
  <c r="O30" i="36" s="1"/>
  <c r="S30" i="36"/>
  <c r="N33" i="36"/>
  <c r="O33" i="36" s="1"/>
  <c r="S27" i="36"/>
  <c r="N21" i="38"/>
  <c r="O21" i="38" s="1"/>
  <c r="S21" i="38"/>
  <c r="S33" i="38"/>
  <c r="N33" i="38"/>
  <c r="O33" i="38" s="1"/>
  <c r="S20" i="38"/>
  <c r="N20" i="38"/>
  <c r="O20" i="38" s="1"/>
  <c r="N23" i="38"/>
  <c r="O23" i="38"/>
  <c r="S37" i="38"/>
  <c r="N17" i="34"/>
  <c r="O17" i="34" s="1"/>
  <c r="N34" i="33"/>
  <c r="O34" i="33" s="1"/>
  <c r="S34" i="33"/>
  <c r="S32" i="33"/>
  <c r="O11" i="33"/>
  <c r="N40" i="32"/>
  <c r="O40" i="32" s="1"/>
  <c r="S33" i="32"/>
  <c r="N33" i="32"/>
  <c r="O33" i="32" s="1"/>
  <c r="N28" i="32"/>
  <c r="O28" i="32" s="1"/>
  <c r="N34" i="32"/>
  <c r="O34" i="32" s="1"/>
  <c r="N12" i="32"/>
  <c r="O12" i="32" s="1"/>
  <c r="S14" i="31"/>
  <c r="N14" i="31"/>
  <c r="O14" i="31" s="1"/>
  <c r="O27" i="31"/>
  <c r="S27" i="31"/>
  <c r="N25" i="31"/>
  <c r="O25" i="31" s="1"/>
  <c r="S25" i="31"/>
  <c r="N33" i="31"/>
  <c r="O33" i="31" s="1"/>
  <c r="S40" i="31"/>
  <c r="N40" i="31"/>
  <c r="O40" i="31" s="1"/>
  <c r="N36" i="31"/>
  <c r="O36" i="31" s="1"/>
  <c r="S36" i="31"/>
  <c r="S15" i="31"/>
  <c r="N38" i="31"/>
  <c r="O38" i="31" s="1"/>
  <c r="N15" i="30"/>
  <c r="O15" i="30" s="1"/>
  <c r="S15" i="30"/>
  <c r="N18" i="30"/>
  <c r="O18" i="30" s="1"/>
  <c r="S18" i="30"/>
  <c r="S26" i="30"/>
  <c r="N26" i="30"/>
  <c r="O26" i="30" s="1"/>
  <c r="S38" i="30"/>
  <c r="S22" i="30"/>
  <c r="S17" i="37"/>
  <c r="N26" i="29"/>
  <c r="O26" i="29" s="1"/>
  <c r="P35" i="36"/>
  <c r="L35" i="36"/>
  <c r="M35" i="36"/>
  <c r="R35" i="36" s="1"/>
  <c r="S35" i="36" s="1"/>
  <c r="K35" i="36"/>
  <c r="Q35" i="36"/>
  <c r="Q34" i="38"/>
  <c r="P34" i="38"/>
  <c r="L34" i="38"/>
  <c r="M34" i="38"/>
  <c r="R34" i="38" s="1"/>
  <c r="N34" i="38" s="1"/>
  <c r="S24" i="34"/>
  <c r="N24" i="34"/>
  <c r="O24" i="34"/>
  <c r="S17" i="30"/>
  <c r="Q40" i="36"/>
  <c r="P40" i="36"/>
  <c r="L40" i="36" s="1"/>
  <c r="M40" i="36" s="1"/>
  <c r="R40" i="36" s="1"/>
  <c r="N40" i="36" s="1"/>
  <c r="O40" i="36" s="1"/>
  <c r="K40" i="36"/>
  <c r="K25" i="37"/>
  <c r="P25" i="37"/>
  <c r="L25" i="37" s="1"/>
  <c r="M25" i="37" s="1"/>
  <c r="R25" i="37" s="1"/>
  <c r="S25" i="37" s="1"/>
  <c r="Q25" i="37"/>
  <c r="K15" i="38"/>
  <c r="P15" i="38"/>
  <c r="L15" i="38"/>
  <c r="M15" i="38" s="1"/>
  <c r="R15" i="38" s="1"/>
  <c r="Q15" i="38"/>
  <c r="Q32" i="38"/>
  <c r="K32" i="38"/>
  <c r="P32" i="38"/>
  <c r="L32" i="38"/>
  <c r="M32" i="38" s="1"/>
  <c r="R32" i="38" s="1"/>
  <c r="S32" i="38" s="1"/>
  <c r="K36" i="38"/>
  <c r="Q36" i="38"/>
  <c r="P36" i="38"/>
  <c r="L36" i="38" s="1"/>
  <c r="M36" i="38" s="1"/>
  <c r="R36" i="38" s="1"/>
  <c r="N36" i="38" s="1"/>
  <c r="O36" i="38" s="1"/>
  <c r="N21" i="26"/>
  <c r="O21" i="26" s="1"/>
  <c r="S12" i="38"/>
  <c r="N12" i="38"/>
  <c r="O12" i="38" s="1"/>
  <c r="N31" i="36"/>
  <c r="O31" i="36" s="1"/>
  <c r="S23" i="32"/>
  <c r="S30" i="32"/>
  <c r="S24" i="32"/>
  <c r="N24" i="32"/>
  <c r="O24" i="32" s="1"/>
  <c r="S23" i="37"/>
  <c r="N23" i="37"/>
  <c r="O23" i="37" s="1"/>
  <c r="N18" i="28"/>
  <c r="O18" i="28" s="1"/>
  <c r="S18" i="28"/>
  <c r="S23" i="26"/>
  <c r="N23" i="26"/>
  <c r="O23" i="26" s="1"/>
  <c r="N31" i="38"/>
  <c r="O31" i="38" s="1"/>
  <c r="S31" i="38"/>
  <c r="S19" i="32"/>
  <c r="N19" i="32"/>
  <c r="O19" i="32" s="1"/>
  <c r="K31" i="34"/>
  <c r="P31" i="34"/>
  <c r="L31" i="34"/>
  <c r="M31" i="34"/>
  <c r="R31" i="34" s="1"/>
  <c r="S31" i="34" s="1"/>
  <c r="Q39" i="34"/>
  <c r="K39" i="34"/>
  <c r="P39" i="34"/>
  <c r="L39" i="34" s="1"/>
  <c r="M39" i="34" s="1"/>
  <c r="R39" i="34" s="1"/>
  <c r="K26" i="36"/>
  <c r="P26" i="36"/>
  <c r="L26" i="36" s="1"/>
  <c r="M26" i="36" s="1"/>
  <c r="R26" i="36" s="1"/>
  <c r="N26" i="36" s="1"/>
  <c r="Q26" i="36"/>
  <c r="K11" i="38"/>
  <c r="J42" i="38"/>
  <c r="P42" i="38" s="1"/>
  <c r="P11" i="38"/>
  <c r="L11" i="38" s="1"/>
  <c r="Q11" i="38"/>
  <c r="Q24" i="38"/>
  <c r="P24" i="38"/>
  <c r="L24" i="38"/>
  <c r="M24" i="38" s="1"/>
  <c r="R24" i="38" s="1"/>
  <c r="N24" i="38" s="1"/>
  <c r="M38" i="38"/>
  <c r="R38" i="38" s="1"/>
  <c r="Q38" i="38"/>
  <c r="P38" i="38"/>
  <c r="L38" i="38" s="1"/>
  <c r="N22" i="28"/>
  <c r="O22" i="28" s="1"/>
  <c r="S18" i="34"/>
  <c r="N27" i="26"/>
  <c r="O27" i="26" s="1"/>
  <c r="M11" i="37"/>
  <c r="S16" i="37"/>
  <c r="N20" i="37"/>
  <c r="O20" i="37" s="1"/>
  <c r="S20" i="37"/>
  <c r="S21" i="36"/>
  <c r="N21" i="36"/>
  <c r="O21" i="36"/>
  <c r="S21" i="29"/>
  <c r="N21" i="29"/>
  <c r="O21" i="29" s="1"/>
  <c r="S21" i="13"/>
  <c r="N21" i="13"/>
  <c r="O21" i="13" s="1"/>
  <c r="S26" i="32"/>
  <c r="K11" i="32"/>
  <c r="J42" i="32"/>
  <c r="P42" i="32"/>
  <c r="Q11" i="32"/>
  <c r="P11" i="32"/>
  <c r="L11" i="32" s="1"/>
  <c r="P13" i="34"/>
  <c r="L13" i="34" s="1"/>
  <c r="M13" i="34" s="1"/>
  <c r="K13" i="34"/>
  <c r="J42" i="34"/>
  <c r="P42" i="34" s="1"/>
  <c r="Q13" i="34"/>
  <c r="K27" i="34"/>
  <c r="P27" i="34"/>
  <c r="L27" i="34"/>
  <c r="M27" i="34" s="1"/>
  <c r="R27" i="34" s="1"/>
  <c r="N27" i="34" s="1"/>
  <c r="O27" i="34" s="1"/>
  <c r="Q27" i="34"/>
  <c r="Q24" i="36"/>
  <c r="M24" i="36"/>
  <c r="R24" i="36" s="1"/>
  <c r="N24" i="36" s="1"/>
  <c r="O24" i="36" s="1"/>
  <c r="P24" i="36"/>
  <c r="L24" i="36" s="1"/>
  <c r="K18" i="37"/>
  <c r="P18" i="37"/>
  <c r="L18" i="37" s="1"/>
  <c r="M18" i="37" s="1"/>
  <c r="R18" i="37" s="1"/>
  <c r="S18" i="37" s="1"/>
  <c r="J42" i="37"/>
  <c r="P42" i="37" s="1"/>
  <c r="Q18" i="37"/>
  <c r="M13" i="38"/>
  <c r="R13" i="38" s="1"/>
  <c r="Q13" i="38"/>
  <c r="P13" i="38"/>
  <c r="L13" i="38"/>
  <c r="Q30" i="38"/>
  <c r="K30" i="38"/>
  <c r="P30" i="38"/>
  <c r="L30" i="38" s="1"/>
  <c r="M30" i="38" s="1"/>
  <c r="R30" i="38" s="1"/>
  <c r="S30" i="38" s="1"/>
  <c r="Q40" i="38"/>
  <c r="P40" i="38"/>
  <c r="L40" i="38" s="1"/>
  <c r="M40" i="38" s="1"/>
  <c r="R40" i="38" s="1"/>
  <c r="N40" i="38" s="1"/>
  <c r="O40" i="38" s="1"/>
  <c r="K40" i="38"/>
  <c r="S28" i="37"/>
  <c r="N28" i="37"/>
  <c r="O28" i="37" s="1"/>
  <c r="N30" i="29"/>
  <c r="O30" i="29" s="1"/>
  <c r="R15" i="36"/>
  <c r="S14" i="33"/>
  <c r="N31" i="30"/>
  <c r="O31" i="30"/>
  <c r="S31" i="30"/>
  <c r="N16" i="30"/>
  <c r="O16" i="30" s="1"/>
  <c r="S16" i="30"/>
  <c r="S23" i="28"/>
  <c r="N23" i="28"/>
  <c r="O23" i="28" s="1"/>
  <c r="N21" i="33"/>
  <c r="O21" i="33" s="1"/>
  <c r="S22" i="29"/>
  <c r="N22" i="29"/>
  <c r="O22" i="29" s="1"/>
  <c r="M15" i="34"/>
  <c r="R15" i="34" s="1"/>
  <c r="P15" i="34"/>
  <c r="L15" i="34" s="1"/>
  <c r="Q15" i="34"/>
  <c r="N20" i="28"/>
  <c r="O20" i="28" s="1"/>
  <c r="S20" i="28"/>
  <c r="M22" i="34"/>
  <c r="R22" i="34" s="1"/>
  <c r="S22" i="34" s="1"/>
  <c r="P22" i="34"/>
  <c r="L22" i="34"/>
  <c r="Q22" i="34"/>
  <c r="J42" i="36"/>
  <c r="P42" i="36" s="1"/>
  <c r="M17" i="36"/>
  <c r="P17" i="36"/>
  <c r="L17" i="36" s="1"/>
  <c r="Q17" i="36"/>
  <c r="K17" i="38"/>
  <c r="Q17" i="38"/>
  <c r="P17" i="38"/>
  <c r="L17" i="38"/>
  <c r="M17" i="38" s="1"/>
  <c r="R17" i="38" s="1"/>
  <c r="N14" i="37"/>
  <c r="O14" i="37" s="1"/>
  <c r="N27" i="33"/>
  <c r="O27" i="33" s="1"/>
  <c r="S34" i="31"/>
  <c r="N34" i="31"/>
  <c r="O34" i="31" s="1"/>
  <c r="N25" i="28"/>
  <c r="O25" i="28" s="1"/>
  <c r="S25" i="28"/>
  <c r="S29" i="33"/>
  <c r="N29" i="33"/>
  <c r="O29" i="33" s="1"/>
  <c r="S14" i="38"/>
  <c r="N14" i="38"/>
  <c r="O14" i="38" s="1"/>
  <c r="P28" i="26"/>
  <c r="L28" i="26" s="1"/>
  <c r="M28" i="26" s="1"/>
  <c r="R28" i="26" s="1"/>
  <c r="N28" i="26" s="1"/>
  <c r="O28" i="26" s="1"/>
  <c r="Q28" i="26"/>
  <c r="N34" i="36"/>
  <c r="O34" i="36" s="1"/>
  <c r="S34" i="36"/>
  <c r="P27" i="32"/>
  <c r="L27" i="32" s="1"/>
  <c r="M27" i="32" s="1"/>
  <c r="R27" i="32" s="1"/>
  <c r="S27" i="32" s="1"/>
  <c r="K28" i="26"/>
  <c r="P38" i="29"/>
  <c r="L38" i="29"/>
  <c r="M38" i="29" s="1"/>
  <c r="R38" i="29" s="1"/>
  <c r="N38" i="29" s="1"/>
  <c r="M32" i="36"/>
  <c r="R32" i="36" s="1"/>
  <c r="N32" i="36" s="1"/>
  <c r="O32" i="36" s="1"/>
  <c r="Q32" i="36"/>
  <c r="P32" i="36"/>
  <c r="L32" i="36" s="1"/>
  <c r="P29" i="31"/>
  <c r="L29" i="31" s="1"/>
  <c r="M29" i="31" s="1"/>
  <c r="R29" i="31" s="1"/>
  <c r="S29" i="31" s="1"/>
  <c r="Q29" i="31"/>
  <c r="N33" i="34"/>
  <c r="O33" i="34" s="1"/>
  <c r="N30" i="34"/>
  <c r="O30" i="34" s="1"/>
  <c r="S30" i="34"/>
  <c r="N36" i="36"/>
  <c r="O36" i="36" s="1"/>
  <c r="S36" i="36"/>
  <c r="N18" i="31"/>
  <c r="O18" i="31" s="1"/>
  <c r="S18" i="31"/>
  <c r="K20" i="26"/>
  <c r="P20" i="26"/>
  <c r="L20" i="26" s="1"/>
  <c r="M20" i="26" s="1"/>
  <c r="R20" i="26" s="1"/>
  <c r="N20" i="26" s="1"/>
  <c r="O20" i="26" s="1"/>
  <c r="S28" i="36"/>
  <c r="S20" i="36"/>
  <c r="S30" i="28"/>
  <c r="N30" i="28"/>
  <c r="O30" i="28" s="1"/>
  <c r="Q25" i="26"/>
  <c r="M25" i="26"/>
  <c r="Q15" i="26"/>
  <c r="P15" i="26"/>
  <c r="L15" i="26" s="1"/>
  <c r="M15" i="26" s="1"/>
  <c r="R15" i="26" s="1"/>
  <c r="K15" i="26"/>
  <c r="R14" i="32"/>
  <c r="P16" i="13"/>
  <c r="L16" i="13"/>
  <c r="M16" i="13" s="1"/>
  <c r="R16" i="13" s="1"/>
  <c r="S16" i="13" s="1"/>
  <c r="Q16" i="13"/>
  <c r="S19" i="34"/>
  <c r="N19" i="34"/>
  <c r="O19" i="34" s="1"/>
  <c r="N26" i="34"/>
  <c r="O26" i="34" s="1"/>
  <c r="S26" i="34"/>
  <c r="K32" i="37"/>
  <c r="Q32" i="37"/>
  <c r="P27" i="37"/>
  <c r="L27" i="37" s="1"/>
  <c r="M27" i="37" s="1"/>
  <c r="R27" i="37" s="1"/>
  <c r="N27" i="37" s="1"/>
  <c r="O27" i="37" s="1"/>
  <c r="K27" i="37"/>
  <c r="K34" i="37"/>
  <c r="Q34" i="37"/>
  <c r="P34" i="37"/>
  <c r="L34" i="37" s="1"/>
  <c r="M34" i="37" s="1"/>
  <c r="R34" i="37" s="1"/>
  <c r="N34" i="37" s="1"/>
  <c r="O34" i="37" s="1"/>
  <c r="S20" i="34"/>
  <c r="N20" i="34"/>
  <c r="O20" i="34" s="1"/>
  <c r="S22" i="36"/>
  <c r="K34" i="31"/>
  <c r="Q34" i="31"/>
  <c r="M23" i="34"/>
  <c r="R23" i="34" s="1"/>
  <c r="N23" i="34" s="1"/>
  <c r="O23" i="34" s="1"/>
  <c r="S24" i="33"/>
  <c r="N24" i="33"/>
  <c r="O24" i="33" s="1"/>
  <c r="P36" i="26"/>
  <c r="L36" i="26" s="1"/>
  <c r="M36" i="26" s="1"/>
  <c r="R36" i="26" s="1"/>
  <c r="S36" i="26" s="1"/>
  <c r="Q36" i="26"/>
  <c r="K36" i="26"/>
  <c r="M11" i="34"/>
  <c r="R11" i="34" s="1"/>
  <c r="N11" i="34" s="1"/>
  <c r="N35" i="33"/>
  <c r="O35" i="33" s="1"/>
  <c r="R25" i="26"/>
  <c r="N25" i="26" s="1"/>
  <c r="O25" i="26" s="1"/>
  <c r="R11" i="26"/>
  <c r="N11" i="26" s="1"/>
  <c r="O11" i="26" s="1"/>
  <c r="R19" i="33"/>
  <c r="Q19" i="33"/>
  <c r="P34" i="29"/>
  <c r="L34" i="29" s="1"/>
  <c r="M34" i="29" s="1"/>
  <c r="R34" i="29" s="1"/>
  <c r="S34" i="29" s="1"/>
  <c r="K34" i="29"/>
  <c r="P38" i="13"/>
  <c r="L38" i="13" s="1"/>
  <c r="M38" i="13" s="1"/>
  <c r="R38" i="13" s="1"/>
  <c r="S38" i="13" s="1"/>
  <c r="K22" i="36"/>
  <c r="Q22" i="36"/>
  <c r="N29" i="36"/>
  <c r="O29" i="36" s="1"/>
  <c r="S29" i="36"/>
  <c r="P24" i="26"/>
  <c r="L24" i="26"/>
  <c r="M24" i="26" s="1"/>
  <c r="R24" i="26" s="1"/>
  <c r="Q38" i="26"/>
  <c r="Q24" i="26"/>
  <c r="Q15" i="28"/>
  <c r="Q14" i="28"/>
  <c r="P31" i="26"/>
  <c r="L31" i="26"/>
  <c r="M31" i="26" s="1"/>
  <c r="R31" i="26" s="1"/>
  <c r="N31" i="26" s="1"/>
  <c r="O31" i="26" s="1"/>
  <c r="K22" i="30"/>
  <c r="P28" i="30"/>
  <c r="L28" i="30" s="1"/>
  <c r="M28" i="30" s="1"/>
  <c r="R28" i="30" s="1"/>
  <c r="N31" i="13"/>
  <c r="O31" i="13" s="1"/>
  <c r="S39" i="33"/>
  <c r="N39" i="33"/>
  <c r="O39" i="33" s="1"/>
  <c r="P38" i="26"/>
  <c r="L38" i="26" s="1"/>
  <c r="M38" i="26" s="1"/>
  <c r="R38" i="26" s="1"/>
  <c r="P19" i="26"/>
  <c r="L19" i="26" s="1"/>
  <c r="S15" i="29"/>
  <c r="N15" i="29"/>
  <c r="O15" i="29" s="1"/>
  <c r="Q28" i="34"/>
  <c r="P28" i="34"/>
  <c r="L28" i="34"/>
  <c r="M28" i="34" s="1"/>
  <c r="R28" i="34" s="1"/>
  <c r="S28" i="34" s="1"/>
  <c r="P20" i="30"/>
  <c r="L20" i="30"/>
  <c r="R20" i="30"/>
  <c r="S20" i="30" s="1"/>
  <c r="Q20" i="30"/>
  <c r="N26" i="31"/>
  <c r="O26" i="31" s="1"/>
  <c r="S26" i="31"/>
  <c r="R34" i="28"/>
  <c r="K34" i="28"/>
  <c r="R35" i="28"/>
  <c r="N35" i="28" s="1"/>
  <c r="Q16" i="38"/>
  <c r="P16" i="38"/>
  <c r="L16" i="38" s="1"/>
  <c r="M16" i="38" s="1"/>
  <c r="R16" i="38" s="1"/>
  <c r="R25" i="32"/>
  <c r="N25" i="32" s="1"/>
  <c r="O25" i="32" s="1"/>
  <c r="K25" i="32"/>
  <c r="R41" i="32"/>
  <c r="S41" i="32" s="1"/>
  <c r="K41" i="32"/>
  <c r="R28" i="31"/>
  <c r="N28" i="31" s="1"/>
  <c r="O28" i="31" s="1"/>
  <c r="Q28" i="31"/>
  <c r="K28" i="31"/>
  <c r="Q31" i="29"/>
  <c r="M31" i="29"/>
  <c r="R31" i="29" s="1"/>
  <c r="N31" i="29" s="1"/>
  <c r="O31" i="29" s="1"/>
  <c r="R19" i="30"/>
  <c r="Q19" i="30"/>
  <c r="P19" i="30"/>
  <c r="L19" i="30" s="1"/>
  <c r="P23" i="30"/>
  <c r="L23" i="30" s="1"/>
  <c r="M23" i="30" s="1"/>
  <c r="R23" i="30" s="1"/>
  <c r="Q23" i="30"/>
  <c r="K23" i="30"/>
  <c r="P25" i="30"/>
  <c r="L25" i="30" s="1"/>
  <c r="M25" i="30" s="1"/>
  <c r="R25" i="30" s="1"/>
  <c r="N25" i="30" s="1"/>
  <c r="O25" i="30" s="1"/>
  <c r="Q25" i="30"/>
  <c r="K25" i="30"/>
  <c r="P29" i="30"/>
  <c r="L29" i="30" s="1"/>
  <c r="M29" i="30" s="1"/>
  <c r="R29" i="30" s="1"/>
  <c r="S29" i="30" s="1"/>
  <c r="Q29" i="30"/>
  <c r="R32" i="30"/>
  <c r="Q32" i="30"/>
  <c r="K32" i="30"/>
  <c r="Q13" i="31"/>
  <c r="K13" i="31"/>
  <c r="P13" i="31"/>
  <c r="L13" i="31" s="1"/>
  <c r="M13" i="31" s="1"/>
  <c r="R13" i="31" s="1"/>
  <c r="S13" i="31" s="1"/>
  <c r="K15" i="31"/>
  <c r="Q15" i="31"/>
  <c r="R22" i="31"/>
  <c r="S22" i="31" s="1"/>
  <c r="Q22" i="31"/>
  <c r="M22" i="31"/>
  <c r="R24" i="31"/>
  <c r="P19" i="13"/>
  <c r="L19" i="13"/>
  <c r="M19" i="13" s="1"/>
  <c r="R19" i="13" s="1"/>
  <c r="N19" i="13" s="1"/>
  <c r="O19" i="13" s="1"/>
  <c r="R33" i="33"/>
  <c r="N33" i="33" s="1"/>
  <c r="O33" i="33" s="1"/>
  <c r="Q33" i="33"/>
  <c r="R32" i="34"/>
  <c r="S32" i="34" s="1"/>
  <c r="Q36" i="34"/>
  <c r="P37" i="36"/>
  <c r="L37" i="36" s="1"/>
  <c r="M37" i="36" s="1"/>
  <c r="R37" i="36" s="1"/>
  <c r="J39" i="30"/>
  <c r="Q20" i="31"/>
  <c r="P20" i="31"/>
  <c r="L20" i="31" s="1"/>
  <c r="M20" i="31" s="1"/>
  <c r="R20" i="31" s="1"/>
  <c r="S20" i="31" s="1"/>
  <c r="Q35" i="31"/>
  <c r="K35" i="31"/>
  <c r="J37" i="31"/>
  <c r="K34" i="32"/>
  <c r="Q34" i="32"/>
  <c r="Q19" i="38"/>
  <c r="R24" i="30"/>
  <c r="S24" i="30" s="1"/>
  <c r="K41" i="13"/>
  <c r="P41" i="13"/>
  <c r="L41" i="13" s="1"/>
  <c r="M41" i="13" s="1"/>
  <c r="R41" i="13" s="1"/>
  <c r="J25" i="13"/>
  <c r="Q25" i="13" s="1"/>
  <c r="R11" i="29"/>
  <c r="N11" i="29" s="1"/>
  <c r="O11" i="29" s="1"/>
  <c r="Q11" i="29"/>
  <c r="K11" i="29"/>
  <c r="J13" i="29"/>
  <c r="P13" i="29" s="1"/>
  <c r="R12" i="13"/>
  <c r="N12" i="13" s="1"/>
  <c r="O12" i="13" s="1"/>
  <c r="R24" i="13"/>
  <c r="S24" i="13" s="1"/>
  <c r="P13" i="26"/>
  <c r="L13" i="26" s="1"/>
  <c r="J39" i="28"/>
  <c r="P16" i="28"/>
  <c r="L16" i="28" s="1"/>
  <c r="M16" i="28" s="1"/>
  <c r="R29" i="28"/>
  <c r="M25" i="33"/>
  <c r="R25" i="33" s="1"/>
  <c r="S25" i="33" s="1"/>
  <c r="P35" i="34"/>
  <c r="L35" i="34" s="1"/>
  <c r="M35" i="34" s="1"/>
  <c r="R35" i="34" s="1"/>
  <c r="N35" i="34" s="1"/>
  <c r="O35" i="34" s="1"/>
  <c r="K35" i="34"/>
  <c r="K23" i="13"/>
  <c r="P23" i="13"/>
  <c r="L23" i="13" s="1"/>
  <c r="M23" i="13" s="1"/>
  <c r="R23" i="13" s="1"/>
  <c r="S23" i="13" s="1"/>
  <c r="Q23" i="13"/>
  <c r="R22" i="26"/>
  <c r="N22" i="26" s="1"/>
  <c r="O22" i="26" s="1"/>
  <c r="R39" i="36"/>
  <c r="S39" i="36" s="1"/>
  <c r="P31" i="37"/>
  <c r="L31" i="37" s="1"/>
  <c r="M31" i="37" s="1"/>
  <c r="R36" i="37"/>
  <c r="N36" i="37" s="1"/>
  <c r="J26" i="26"/>
  <c r="Q26" i="26" s="1"/>
  <c r="J28" i="28"/>
  <c r="J33" i="28"/>
  <c r="R30" i="30"/>
  <c r="S30" i="30" s="1"/>
  <c r="R15" i="33"/>
  <c r="S15" i="33" s="1"/>
  <c r="J23" i="33"/>
  <c r="R22" i="38"/>
  <c r="P29" i="38"/>
  <c r="L29" i="38" s="1"/>
  <c r="M29" i="38" s="1"/>
  <c r="R29" i="38" s="1"/>
  <c r="J26" i="13"/>
  <c r="J19" i="28"/>
  <c r="J13" i="30"/>
  <c r="J37" i="33"/>
  <c r="J42" i="33" s="1"/>
  <c r="P42" i="33" s="1"/>
  <c r="P29" i="34"/>
  <c r="L29" i="34" s="1"/>
  <c r="Q29" i="34"/>
  <c r="Q26" i="37"/>
  <c r="K26" i="37"/>
  <c r="P40" i="37"/>
  <c r="L40" i="37"/>
  <c r="M40" i="37" s="1"/>
  <c r="R40" i="37" s="1"/>
  <c r="O26" i="36"/>
  <c r="S26" i="36"/>
  <c r="S19" i="13"/>
  <c r="S16" i="38"/>
  <c r="N16" i="38"/>
  <c r="O16" i="38" s="1"/>
  <c r="N34" i="29"/>
  <c r="O34" i="29" s="1"/>
  <c r="S32" i="36"/>
  <c r="N32" i="38"/>
  <c r="O32" i="38" s="1"/>
  <c r="S24" i="36"/>
  <c r="S39" i="34"/>
  <c r="N39" i="34"/>
  <c r="O39" i="34" s="1"/>
  <c r="N25" i="37"/>
  <c r="O25" i="37" s="1"/>
  <c r="S20" i="26"/>
  <c r="S28" i="26"/>
  <c r="N28" i="34"/>
  <c r="O28" i="34" s="1"/>
  <c r="N38" i="13"/>
  <c r="O38" i="13" s="1"/>
  <c r="S27" i="37"/>
  <c r="N15" i="38"/>
  <c r="O15" i="38" s="1"/>
  <c r="S15" i="38"/>
  <c r="S40" i="36"/>
  <c r="P19" i="28"/>
  <c r="L19" i="28" s="1"/>
  <c r="M19" i="28" s="1"/>
  <c r="R19" i="28"/>
  <c r="S19" i="28" s="1"/>
  <c r="K19" i="28"/>
  <c r="Q19" i="28"/>
  <c r="S35" i="28"/>
  <c r="O35" i="28"/>
  <c r="S34" i="37"/>
  <c r="S17" i="38"/>
  <c r="N17" i="38"/>
  <c r="O17" i="38" s="1"/>
  <c r="O34" i="38"/>
  <c r="S34" i="38"/>
  <c r="O36" i="37"/>
  <c r="N22" i="31"/>
  <c r="O22" i="31" s="1"/>
  <c r="S25" i="32"/>
  <c r="L42" i="32"/>
  <c r="M11" i="32"/>
  <c r="N34" i="28"/>
  <c r="O34" i="28"/>
  <c r="S34" i="28"/>
  <c r="S24" i="26"/>
  <c r="N24" i="26"/>
  <c r="O24" i="26" s="1"/>
  <c r="S39" i="26"/>
  <c r="N23" i="13"/>
  <c r="O23" i="13" s="1"/>
  <c r="N20" i="30"/>
  <c r="O20" i="30" s="1"/>
  <c r="R11" i="37"/>
  <c r="N11" i="37" s="1"/>
  <c r="O11" i="37" s="1"/>
  <c r="N15" i="33"/>
  <c r="O15" i="33" s="1"/>
  <c r="S25" i="30"/>
  <c r="P33" i="28"/>
  <c r="L33" i="28" s="1"/>
  <c r="M33" i="28" s="1"/>
  <c r="Q33" i="28"/>
  <c r="R16" i="28"/>
  <c r="N16" i="28" s="1"/>
  <c r="O16" i="28" s="1"/>
  <c r="S28" i="31"/>
  <c r="S19" i="33"/>
  <c r="N19" i="33"/>
  <c r="O19" i="33" s="1"/>
  <c r="N27" i="32"/>
  <c r="O27" i="32"/>
  <c r="R17" i="36"/>
  <c r="S17" i="36" s="1"/>
  <c r="S40" i="38"/>
  <c r="M11" i="38"/>
  <c r="R11" i="38" s="1"/>
  <c r="N11" i="38" s="1"/>
  <c r="O11" i="38" s="1"/>
  <c r="N31" i="34"/>
  <c r="O31" i="34" s="1"/>
  <c r="K23" i="33"/>
  <c r="P23" i="33"/>
  <c r="L23" i="33"/>
  <c r="Q23" i="33"/>
  <c r="N29" i="30"/>
  <c r="O29" i="30"/>
  <c r="S15" i="36"/>
  <c r="N15" i="36"/>
  <c r="O15" i="36" s="1"/>
  <c r="P26" i="13"/>
  <c r="L26" i="13" s="1"/>
  <c r="M26" i="13" s="1"/>
  <c r="R26" i="13" s="1"/>
  <c r="Q26" i="13"/>
  <c r="K26" i="13"/>
  <c r="N29" i="28"/>
  <c r="O29" i="28" s="1"/>
  <c r="S29" i="28"/>
  <c r="N35" i="36"/>
  <c r="O35" i="36" s="1"/>
  <c r="N20" i="31"/>
  <c r="O20" i="31" s="1"/>
  <c r="Q37" i="33"/>
  <c r="P37" i="33"/>
  <c r="L37" i="33" s="1"/>
  <c r="M37" i="33" s="1"/>
  <c r="R37" i="33" s="1"/>
  <c r="K37" i="33"/>
  <c r="Q28" i="28"/>
  <c r="P28" i="28"/>
  <c r="L28" i="28" s="1"/>
  <c r="M28" i="28"/>
  <c r="R28" i="28" s="1"/>
  <c r="K28" i="28"/>
  <c r="N39" i="36"/>
  <c r="O39" i="36" s="1"/>
  <c r="S35" i="34"/>
  <c r="Q39" i="28"/>
  <c r="P39" i="28"/>
  <c r="L39" i="28" s="1"/>
  <c r="M39" i="28"/>
  <c r="R39" i="28" s="1"/>
  <c r="K13" i="29"/>
  <c r="Q13" i="29"/>
  <c r="L13" i="29"/>
  <c r="P39" i="30"/>
  <c r="L39" i="30" s="1"/>
  <c r="M39" i="30" s="1"/>
  <c r="R39" i="30" s="1"/>
  <c r="Q39" i="30"/>
  <c r="K39" i="30"/>
  <c r="S24" i="31"/>
  <c r="N24" i="31"/>
  <c r="O24" i="31" s="1"/>
  <c r="N32" i="30"/>
  <c r="O32" i="30" s="1"/>
  <c r="S32" i="30"/>
  <c r="N19" i="30"/>
  <c r="O19" i="30" s="1"/>
  <c r="S19" i="30"/>
  <c r="S14" i="32"/>
  <c r="N14" i="32"/>
  <c r="O14" i="32" s="1"/>
  <c r="S28" i="30"/>
  <c r="N28" i="30"/>
  <c r="O28" i="30" s="1"/>
  <c r="S23" i="30"/>
  <c r="N23" i="30"/>
  <c r="O23" i="30"/>
  <c r="O38" i="29"/>
  <c r="S38" i="29"/>
  <c r="S24" i="38"/>
  <c r="O24" i="38"/>
  <c r="P13" i="30"/>
  <c r="L13" i="30" s="1"/>
  <c r="M13" i="30"/>
  <c r="R13" i="30" s="1"/>
  <c r="Q13" i="30"/>
  <c r="M26" i="26"/>
  <c r="R26" i="26"/>
  <c r="S26" i="26" s="1"/>
  <c r="P26" i="26"/>
  <c r="L26" i="26" s="1"/>
  <c r="M13" i="26"/>
  <c r="P37" i="31"/>
  <c r="L37" i="31" s="1"/>
  <c r="M37" i="31"/>
  <c r="R37" i="31" s="1"/>
  <c r="Q37" i="31"/>
  <c r="S33" i="33"/>
  <c r="N41" i="32"/>
  <c r="O41" i="32" s="1"/>
  <c r="L42" i="37"/>
  <c r="N17" i="36"/>
  <c r="O17" i="36" s="1"/>
  <c r="M23" i="33"/>
  <c r="N19" i="28"/>
  <c r="O19" i="28" s="1"/>
  <c r="R13" i="26"/>
  <c r="N13" i="26" s="1"/>
  <c r="O13" i="26" s="1"/>
  <c r="S16" i="28"/>
  <c r="M13" i="29"/>
  <c r="R13" i="29"/>
  <c r="N13" i="29" s="1"/>
  <c r="O13" i="29" s="1"/>
  <c r="R23" i="33"/>
  <c r="S23" i="33" s="1"/>
  <c r="N30" i="37" l="1"/>
  <c r="O30" i="37" s="1"/>
  <c r="S30" i="37"/>
  <c r="S32" i="37"/>
  <c r="N32" i="37"/>
  <c r="O32" i="37" s="1"/>
  <c r="S21" i="37"/>
  <c r="N21" i="37"/>
  <c r="O21" i="37" s="1"/>
  <c r="S29" i="37"/>
  <c r="N29" i="37"/>
  <c r="O29" i="37" s="1"/>
  <c r="K42" i="37"/>
  <c r="N18" i="37"/>
  <c r="O18" i="37" s="1"/>
  <c r="N19" i="37"/>
  <c r="O19" i="37" s="1"/>
  <c r="S36" i="37"/>
  <c r="S12" i="37"/>
  <c r="N13" i="36"/>
  <c r="O13" i="36" s="1"/>
  <c r="S16" i="36"/>
  <c r="S23" i="36"/>
  <c r="S19" i="36"/>
  <c r="S25" i="36"/>
  <c r="S12" i="36"/>
  <c r="S19" i="38"/>
  <c r="N19" i="38"/>
  <c r="O19" i="38" s="1"/>
  <c r="N30" i="38"/>
  <c r="O30" i="38" s="1"/>
  <c r="S36" i="38"/>
  <c r="N28" i="38"/>
  <c r="O28" i="38" s="1"/>
  <c r="N27" i="38"/>
  <c r="O27" i="38" s="1"/>
  <c r="M42" i="38"/>
  <c r="S36" i="34"/>
  <c r="N36" i="34"/>
  <c r="O36" i="34" s="1"/>
  <c r="N15" i="34"/>
  <c r="O15" i="34" s="1"/>
  <c r="S15" i="34"/>
  <c r="N25" i="34"/>
  <c r="O25" i="34" s="1"/>
  <c r="S25" i="34"/>
  <c r="S29" i="34"/>
  <c r="N29" i="34"/>
  <c r="O29" i="34" s="1"/>
  <c r="S40" i="34"/>
  <c r="N40" i="34"/>
  <c r="O40" i="34" s="1"/>
  <c r="N32" i="34"/>
  <c r="O32" i="34" s="1"/>
  <c r="S23" i="34"/>
  <c r="N34" i="34"/>
  <c r="O34" i="34" s="1"/>
  <c r="N22" i="34"/>
  <c r="O22" i="34" s="1"/>
  <c r="S27" i="34"/>
  <c r="N12" i="34"/>
  <c r="O12" i="34" s="1"/>
  <c r="K42" i="34"/>
  <c r="N16" i="33"/>
  <c r="O16" i="33" s="1"/>
  <c r="S16" i="33"/>
  <c r="N13" i="33"/>
  <c r="O13" i="33" s="1"/>
  <c r="S13" i="33"/>
  <c r="N25" i="33"/>
  <c r="O25" i="33" s="1"/>
  <c r="S26" i="33"/>
  <c r="N18" i="33"/>
  <c r="O18" i="33" s="1"/>
  <c r="N40" i="33"/>
  <c r="O40" i="33" s="1"/>
  <c r="S12" i="33"/>
  <c r="N12" i="33"/>
  <c r="O12" i="33" s="1"/>
  <c r="N22" i="32"/>
  <c r="O22" i="32" s="1"/>
  <c r="S22" i="32"/>
  <c r="S21" i="32"/>
  <c r="N21" i="32"/>
  <c r="O21" i="32" s="1"/>
  <c r="S38" i="32"/>
  <c r="N38" i="32"/>
  <c r="O38" i="32" s="1"/>
  <c r="M42" i="32"/>
  <c r="N20" i="32"/>
  <c r="O20" i="32" s="1"/>
  <c r="S16" i="32"/>
  <c r="N29" i="32"/>
  <c r="O29" i="32" s="1"/>
  <c r="S36" i="32"/>
  <c r="S17" i="32"/>
  <c r="R11" i="32"/>
  <c r="N11" i="32" s="1"/>
  <c r="O11" i="32" s="1"/>
  <c r="N13" i="31"/>
  <c r="O13" i="31" s="1"/>
  <c r="N21" i="31"/>
  <c r="O21" i="31" s="1"/>
  <c r="S21" i="31"/>
  <c r="N17" i="31"/>
  <c r="O17" i="31" s="1"/>
  <c r="S17" i="31"/>
  <c r="N29" i="31"/>
  <c r="O29" i="31" s="1"/>
  <c r="N35" i="31"/>
  <c r="O35" i="31" s="1"/>
  <c r="N12" i="31"/>
  <c r="O12" i="31" s="1"/>
  <c r="S12" i="31"/>
  <c r="N27" i="30"/>
  <c r="O27" i="30" s="1"/>
  <c r="S27" i="30"/>
  <c r="S40" i="30"/>
  <c r="N40" i="30"/>
  <c r="O40" i="30" s="1"/>
  <c r="S13" i="30"/>
  <c r="N13" i="30"/>
  <c r="O13" i="30" s="1"/>
  <c r="S34" i="30"/>
  <c r="N34" i="30"/>
  <c r="O34" i="30" s="1"/>
  <c r="S36" i="30"/>
  <c r="N36" i="30"/>
  <c r="O36" i="30" s="1"/>
  <c r="N30" i="30"/>
  <c r="O30" i="30" s="1"/>
  <c r="S12" i="30"/>
  <c r="N12" i="30"/>
  <c r="O12" i="30" s="1"/>
  <c r="S31" i="29"/>
  <c r="S29" i="29"/>
  <c r="N29" i="29"/>
  <c r="O29" i="29" s="1"/>
  <c r="S14" i="29"/>
  <c r="N14" i="29"/>
  <c r="O14" i="29" s="1"/>
  <c r="S35" i="29"/>
  <c r="N35" i="29"/>
  <c r="O35" i="29" s="1"/>
  <c r="S20" i="29"/>
  <c r="N20" i="29"/>
  <c r="O20" i="29" s="1"/>
  <c r="S13" i="29"/>
  <c r="N28" i="28"/>
  <c r="O28" i="28" s="1"/>
  <c r="S28" i="28"/>
  <c r="S38" i="28"/>
  <c r="N38" i="28"/>
  <c r="O38" i="28" s="1"/>
  <c r="S39" i="28"/>
  <c r="N39" i="28"/>
  <c r="O39" i="28" s="1"/>
  <c r="S34" i="26"/>
  <c r="S30" i="26"/>
  <c r="N32" i="26"/>
  <c r="O32" i="26" s="1"/>
  <c r="S35" i="26"/>
  <c r="N36" i="26"/>
  <c r="O36" i="26" s="1"/>
  <c r="S18" i="26"/>
  <c r="N18" i="26"/>
  <c r="O18" i="26" s="1"/>
  <c r="S22" i="26"/>
  <c r="S25" i="26"/>
  <c r="R19" i="26"/>
  <c r="N19" i="26" s="1"/>
  <c r="O19" i="26" s="1"/>
  <c r="S13" i="26"/>
  <c r="S31" i="26"/>
  <c r="N26" i="26"/>
  <c r="O26" i="26" s="1"/>
  <c r="N12" i="26"/>
  <c r="O12" i="26" s="1"/>
  <c r="S22" i="13"/>
  <c r="N22" i="13"/>
  <c r="O22" i="13" s="1"/>
  <c r="S35" i="13"/>
  <c r="N35" i="13"/>
  <c r="O35" i="13" s="1"/>
  <c r="N27" i="13"/>
  <c r="O27" i="13" s="1"/>
  <c r="S27" i="13"/>
  <c r="S37" i="13"/>
  <c r="N24" i="13"/>
  <c r="O24" i="13" s="1"/>
  <c r="N16" i="13"/>
  <c r="O16" i="13" s="1"/>
  <c r="N14" i="13"/>
  <c r="O14" i="13" s="1"/>
  <c r="S39" i="13"/>
  <c r="N17" i="13"/>
  <c r="O17" i="13" s="1"/>
  <c r="S12" i="13"/>
  <c r="S37" i="33"/>
  <c r="N37" i="33"/>
  <c r="O37" i="33" s="1"/>
  <c r="O11" i="34"/>
  <c r="S37" i="31"/>
  <c r="N37" i="31"/>
  <c r="O37" i="31" s="1"/>
  <c r="R31" i="37"/>
  <c r="M42" i="37"/>
  <c r="S26" i="13"/>
  <c r="N26" i="13"/>
  <c r="O26" i="13" s="1"/>
  <c r="S40" i="37"/>
  <c r="N40" i="37"/>
  <c r="O40" i="37" s="1"/>
  <c r="N39" i="30"/>
  <c r="O39" i="30" s="1"/>
  <c r="S39" i="30"/>
  <c r="S29" i="38"/>
  <c r="N29" i="38"/>
  <c r="O29" i="38" s="1"/>
  <c r="N23" i="33"/>
  <c r="O23" i="33" s="1"/>
  <c r="S41" i="13"/>
  <c r="N41" i="13"/>
  <c r="O41" i="13" s="1"/>
  <c r="N24" i="37"/>
  <c r="O24" i="37" s="1"/>
  <c r="S24" i="37"/>
  <c r="S37" i="36"/>
  <c r="N37" i="36"/>
  <c r="O37" i="36" s="1"/>
  <c r="S15" i="26"/>
  <c r="N15" i="26"/>
  <c r="O15" i="26" s="1"/>
  <c r="R13" i="34"/>
  <c r="S13" i="38"/>
  <c r="N13" i="38"/>
  <c r="S22" i="38"/>
  <c r="N22" i="38"/>
  <c r="O22" i="38" s="1"/>
  <c r="K33" i="28"/>
  <c r="R33" i="28"/>
  <c r="S38" i="26"/>
  <c r="N38" i="26"/>
  <c r="O38" i="26" s="1"/>
  <c r="S38" i="38"/>
  <c r="N38" i="38"/>
  <c r="O38" i="38" s="1"/>
  <c r="K25" i="13"/>
  <c r="P25" i="13"/>
  <c r="L25" i="13" s="1"/>
  <c r="M25" i="13" s="1"/>
  <c r="R25" i="13" s="1"/>
  <c r="N24" i="30"/>
  <c r="O24" i="30" s="1"/>
  <c r="S13" i="37"/>
  <c r="N13" i="37"/>
  <c r="O13" i="37" s="1"/>
  <c r="N39" i="29"/>
  <c r="O39" i="29" s="1"/>
  <c r="S39" i="29"/>
  <c r="S37" i="26"/>
  <c r="N37" i="26"/>
  <c r="O37" i="26" s="1"/>
  <c r="N17" i="33"/>
  <c r="S17" i="33"/>
  <c r="S20" i="33"/>
  <c r="N20" i="33"/>
  <c r="O20" i="33" s="1"/>
  <c r="S22" i="33"/>
  <c r="N22" i="33"/>
  <c r="O22" i="33" s="1"/>
  <c r="S20" i="13"/>
  <c r="N20" i="13"/>
  <c r="O20" i="13" s="1"/>
  <c r="S14" i="28"/>
  <c r="N14" i="28"/>
  <c r="O14" i="28" s="1"/>
  <c r="S13" i="28"/>
  <c r="N13" i="28"/>
  <c r="O13" i="28" s="1"/>
  <c r="S41" i="34"/>
  <c r="N41" i="34"/>
  <c r="O41" i="34" s="1"/>
  <c r="N33" i="37"/>
  <c r="O33" i="37" s="1"/>
  <c r="S33" i="37"/>
  <c r="S30" i="33"/>
  <c r="N30" i="33"/>
  <c r="O30" i="33" s="1"/>
  <c r="S32" i="32"/>
  <c r="N32" i="32"/>
  <c r="O32" i="32" s="1"/>
  <c r="R31" i="32"/>
  <c r="R40" i="29"/>
  <c r="R21" i="28"/>
  <c r="R17" i="26"/>
  <c r="Q23" i="26"/>
  <c r="M18" i="36"/>
  <c r="M42" i="36" s="1"/>
  <c r="Q37" i="34"/>
  <c r="Q14" i="38"/>
  <c r="K23" i="26"/>
  <c r="R13" i="32"/>
  <c r="R28" i="13"/>
  <c r="Q28" i="30"/>
  <c r="R16" i="34"/>
  <c r="S38" i="36"/>
  <c r="Q40" i="29"/>
  <c r="P15" i="28"/>
  <c r="L15" i="28" s="1"/>
  <c r="M15" i="28" s="1"/>
  <c r="R15" i="28" s="1"/>
  <c r="K40" i="29"/>
  <c r="M37" i="34"/>
  <c r="P14" i="38"/>
  <c r="L14" i="38" s="1"/>
  <c r="L42" i="38" s="1"/>
  <c r="Q13" i="32"/>
  <c r="S21" i="34"/>
  <c r="N21" i="34"/>
  <c r="O21" i="34" s="1"/>
  <c r="N26" i="28"/>
  <c r="O26" i="28" s="1"/>
  <c r="S26" i="28"/>
  <c r="P18" i="36"/>
  <c r="L18" i="36" s="1"/>
  <c r="L42" i="36" s="1"/>
  <c r="S41" i="33"/>
  <c r="N41" i="33"/>
  <c r="O41" i="33" s="1"/>
  <c r="K27" i="29"/>
  <c r="Q27" i="29"/>
  <c r="P41" i="31"/>
  <c r="L41" i="31" s="1"/>
  <c r="M41" i="31" s="1"/>
  <c r="R41" i="31" s="1"/>
  <c r="K41" i="31"/>
  <c r="K42" i="31" s="1"/>
  <c r="P28" i="29"/>
  <c r="L28" i="29" s="1"/>
  <c r="Q28" i="29"/>
  <c r="M28" i="29"/>
  <c r="R28" i="29" s="1"/>
  <c r="P29" i="13"/>
  <c r="L29" i="13" s="1"/>
  <c r="M29" i="13"/>
  <c r="R29" i="13" s="1"/>
  <c r="Q29" i="13"/>
  <c r="R18" i="13"/>
  <c r="Q35" i="30"/>
  <c r="K35" i="30"/>
  <c r="P35" i="30"/>
  <c r="L35" i="30" s="1"/>
  <c r="M35" i="30" s="1"/>
  <c r="R35" i="30" s="1"/>
  <c r="J13" i="13"/>
  <c r="J30" i="13"/>
  <c r="M36" i="13"/>
  <c r="R36" i="13" s="1"/>
  <c r="R41" i="30"/>
  <c r="Q39" i="32"/>
  <c r="K39" i="32"/>
  <c r="K42" i="32" s="1"/>
  <c r="P38" i="34"/>
  <c r="L38" i="34" s="1"/>
  <c r="R41" i="38"/>
  <c r="R35" i="38"/>
  <c r="Q26" i="30"/>
  <c r="J14" i="26"/>
  <c r="J12" i="28"/>
  <c r="J12" i="29"/>
  <c r="Q11" i="33"/>
  <c r="P11" i="33"/>
  <c r="L11" i="33" s="1"/>
  <c r="J32" i="28"/>
  <c r="J36" i="28"/>
  <c r="J41" i="28"/>
  <c r="J21" i="30"/>
  <c r="P37" i="30"/>
  <c r="L37" i="30" s="1"/>
  <c r="M37" i="30" s="1"/>
  <c r="R37" i="30" s="1"/>
  <c r="J16" i="31"/>
  <c r="P15" i="13"/>
  <c r="L15" i="13" s="1"/>
  <c r="Q15" i="13"/>
  <c r="M15" i="13"/>
  <c r="R15" i="13" s="1"/>
  <c r="R33" i="30"/>
  <c r="R14" i="34"/>
  <c r="Q14" i="34"/>
  <c r="P41" i="36"/>
  <c r="L41" i="36" s="1"/>
  <c r="M41" i="36" s="1"/>
  <c r="R41" i="36" s="1"/>
  <c r="K41" i="36"/>
  <c r="K42" i="36" s="1"/>
  <c r="J29" i="26"/>
  <c r="J37" i="28"/>
  <c r="J25" i="29"/>
  <c r="J33" i="29"/>
  <c r="R31" i="33"/>
  <c r="P31" i="33"/>
  <c r="L31" i="33" s="1"/>
  <c r="M31" i="33" s="1"/>
  <c r="M42" i="33" s="1"/>
  <c r="R18" i="38"/>
  <c r="R38" i="33"/>
  <c r="R18" i="36" l="1"/>
  <c r="S18" i="36" s="1"/>
  <c r="S19" i="26"/>
  <c r="N38" i="33"/>
  <c r="O38" i="33" s="1"/>
  <c r="S38" i="33"/>
  <c r="N18" i="38"/>
  <c r="O18" i="38" s="1"/>
  <c r="S18" i="38"/>
  <c r="K25" i="29"/>
  <c r="P25" i="29"/>
  <c r="L25" i="29" s="1"/>
  <c r="M25" i="29" s="1"/>
  <c r="R25" i="29" s="1"/>
  <c r="Q25" i="29"/>
  <c r="K37" i="28"/>
  <c r="P37" i="28"/>
  <c r="L37" i="28" s="1"/>
  <c r="M37" i="28" s="1"/>
  <c r="R37" i="28" s="1"/>
  <c r="Q37" i="28"/>
  <c r="Q21" i="30"/>
  <c r="P21" i="30"/>
  <c r="L21" i="30" s="1"/>
  <c r="K21" i="30"/>
  <c r="K42" i="30" s="1"/>
  <c r="J42" i="30"/>
  <c r="P42" i="30" s="1"/>
  <c r="L42" i="33"/>
  <c r="P14" i="26"/>
  <c r="L14" i="26" s="1"/>
  <c r="K14" i="26"/>
  <c r="J40" i="26"/>
  <c r="P40" i="26" s="1"/>
  <c r="S41" i="30"/>
  <c r="N41" i="30"/>
  <c r="O41" i="30" s="1"/>
  <c r="S18" i="13"/>
  <c r="N18" i="13"/>
  <c r="O18" i="13" s="1"/>
  <c r="R37" i="34"/>
  <c r="N16" i="34"/>
  <c r="O16" i="34" s="1"/>
  <c r="S16" i="34"/>
  <c r="S31" i="32"/>
  <c r="N31" i="32"/>
  <c r="O31" i="32" s="1"/>
  <c r="N31" i="33"/>
  <c r="O31" i="33" s="1"/>
  <c r="S31" i="33"/>
  <c r="K29" i="26"/>
  <c r="Q29" i="26"/>
  <c r="P29" i="26"/>
  <c r="L29" i="26" s="1"/>
  <c r="M29" i="26" s="1"/>
  <c r="R29" i="26" s="1"/>
  <c r="N14" i="34"/>
  <c r="O14" i="34" s="1"/>
  <c r="S14" i="34"/>
  <c r="K41" i="28"/>
  <c r="P41" i="28"/>
  <c r="L41" i="28" s="1"/>
  <c r="M41" i="28" s="1"/>
  <c r="R41" i="28" s="1"/>
  <c r="Q41" i="28"/>
  <c r="M38" i="34"/>
  <c r="R38" i="34" s="1"/>
  <c r="L42" i="34"/>
  <c r="N36" i="13"/>
  <c r="O36" i="13" s="1"/>
  <c r="S36" i="13"/>
  <c r="N41" i="31"/>
  <c r="O41" i="31" s="1"/>
  <c r="S41" i="31"/>
  <c r="S15" i="28"/>
  <c r="N15" i="28"/>
  <c r="O15" i="28" s="1"/>
  <c r="S17" i="26"/>
  <c r="N17" i="26"/>
  <c r="O17" i="26" s="1"/>
  <c r="N33" i="28"/>
  <c r="O33" i="28" s="1"/>
  <c r="S33" i="28"/>
  <c r="N42" i="37"/>
  <c r="S13" i="34"/>
  <c r="N13" i="34"/>
  <c r="N31" i="37"/>
  <c r="O31" i="37" s="1"/>
  <c r="S31" i="37"/>
  <c r="P33" i="29"/>
  <c r="L33" i="29" s="1"/>
  <c r="M33" i="29" s="1"/>
  <c r="R33" i="29" s="1"/>
  <c r="Q33" i="29"/>
  <c r="K33" i="29"/>
  <c r="S33" i="30"/>
  <c r="N33" i="30"/>
  <c r="O33" i="30" s="1"/>
  <c r="P16" i="31"/>
  <c r="L16" i="31" s="1"/>
  <c r="L42" i="31" s="1"/>
  <c r="M16" i="31"/>
  <c r="M42" i="31" s="1"/>
  <c r="Q16" i="31"/>
  <c r="J42" i="31"/>
  <c r="P42" i="31" s="1"/>
  <c r="K36" i="28"/>
  <c r="P36" i="28"/>
  <c r="L36" i="28" s="1"/>
  <c r="M36" i="28" s="1"/>
  <c r="R36" i="28" s="1"/>
  <c r="Q36" i="28"/>
  <c r="P12" i="29"/>
  <c r="L12" i="29" s="1"/>
  <c r="Q12" i="29"/>
  <c r="K12" i="29"/>
  <c r="J42" i="29"/>
  <c r="P42" i="29" s="1"/>
  <c r="S35" i="38"/>
  <c r="N35" i="38"/>
  <c r="O35" i="38" s="1"/>
  <c r="Q30" i="13"/>
  <c r="P30" i="13"/>
  <c r="L30" i="13" s="1"/>
  <c r="M30" i="13" s="1"/>
  <c r="R30" i="13" s="1"/>
  <c r="K30" i="13"/>
  <c r="S35" i="30"/>
  <c r="N35" i="30"/>
  <c r="O35" i="30" s="1"/>
  <c r="S29" i="13"/>
  <c r="N29" i="13"/>
  <c r="O29" i="13" s="1"/>
  <c r="S28" i="13"/>
  <c r="N28" i="13"/>
  <c r="O28" i="13" s="1"/>
  <c r="S21" i="28"/>
  <c r="N21" i="28"/>
  <c r="O21" i="28" s="1"/>
  <c r="O17" i="33"/>
  <c r="N42" i="33"/>
  <c r="N25" i="13"/>
  <c r="O25" i="13" s="1"/>
  <c r="S25" i="13"/>
  <c r="O13" i="38"/>
  <c r="S41" i="36"/>
  <c r="N41" i="36"/>
  <c r="O41" i="36" s="1"/>
  <c r="S15" i="13"/>
  <c r="N15" i="13"/>
  <c r="O15" i="13" s="1"/>
  <c r="S37" i="30"/>
  <c r="N37" i="30"/>
  <c r="O37" i="30" s="1"/>
  <c r="P32" i="28"/>
  <c r="L32" i="28" s="1"/>
  <c r="Q32" i="28"/>
  <c r="M32" i="28"/>
  <c r="R32" i="28" s="1"/>
  <c r="Q12" i="28"/>
  <c r="K12" i="28"/>
  <c r="P12" i="28"/>
  <c r="L12" i="28" s="1"/>
  <c r="J42" i="28"/>
  <c r="P42" i="28" s="1"/>
  <c r="S41" i="38"/>
  <c r="N41" i="38"/>
  <c r="O41" i="38" s="1"/>
  <c r="Q13" i="13"/>
  <c r="K13" i="13"/>
  <c r="K42" i="13" s="1"/>
  <c r="P13" i="13"/>
  <c r="L13" i="13" s="1"/>
  <c r="J42" i="13"/>
  <c r="P42" i="13" s="1"/>
  <c r="S28" i="29"/>
  <c r="N28" i="29"/>
  <c r="O28" i="29" s="1"/>
  <c r="S13" i="32"/>
  <c r="N13" i="32"/>
  <c r="S40" i="29"/>
  <c r="N40" i="29"/>
  <c r="O40" i="29" s="1"/>
  <c r="O42" i="37"/>
  <c r="O43" i="37" s="1"/>
  <c r="N18" i="36" l="1"/>
  <c r="O18" i="36" s="1"/>
  <c r="O42" i="36" s="1"/>
  <c r="O43" i="36" s="1"/>
  <c r="N42" i="38"/>
  <c r="K42" i="29"/>
  <c r="S25" i="29"/>
  <c r="N25" i="29"/>
  <c r="O25" i="29" s="1"/>
  <c r="S32" i="28"/>
  <c r="N32" i="28"/>
  <c r="O32" i="28" s="1"/>
  <c r="S36" i="28"/>
  <c r="N36" i="28"/>
  <c r="O36" i="28" s="1"/>
  <c r="S41" i="28"/>
  <c r="N41" i="28"/>
  <c r="O41" i="28" s="1"/>
  <c r="S30" i="13"/>
  <c r="N30" i="13"/>
  <c r="O30" i="13" s="1"/>
  <c r="S38" i="34"/>
  <c r="N38" i="34"/>
  <c r="O38" i="34" s="1"/>
  <c r="M14" i="26"/>
  <c r="L40" i="26"/>
  <c r="O42" i="38"/>
  <c r="O43" i="38" s="1"/>
  <c r="O42" i="33"/>
  <c r="O43" i="33" s="1"/>
  <c r="S37" i="34"/>
  <c r="N37" i="34"/>
  <c r="O37" i="34" s="1"/>
  <c r="M21" i="30"/>
  <c r="L42" i="30"/>
  <c r="S37" i="28"/>
  <c r="N37" i="28"/>
  <c r="O37" i="28" s="1"/>
  <c r="M12" i="28"/>
  <c r="L42" i="28"/>
  <c r="R16" i="31"/>
  <c r="O13" i="34"/>
  <c r="O13" i="32"/>
  <c r="O42" i="32" s="1"/>
  <c r="O43" i="32" s="1"/>
  <c r="N42" i="32"/>
  <c r="M13" i="13"/>
  <c r="L42" i="13"/>
  <c r="K42" i="28"/>
  <c r="K40" i="26"/>
  <c r="M12" i="29"/>
  <c r="L42" i="29"/>
  <c r="N33" i="29"/>
  <c r="O33" i="29" s="1"/>
  <c r="S33" i="29"/>
  <c r="N29" i="26"/>
  <c r="O29" i="26" s="1"/>
  <c r="S29" i="26"/>
  <c r="M42" i="34"/>
  <c r="N42" i="36" l="1"/>
  <c r="S16" i="31"/>
  <c r="N16" i="31"/>
  <c r="M42" i="30"/>
  <c r="R21" i="30"/>
  <c r="M42" i="28"/>
  <c r="R12" i="28"/>
  <c r="M40" i="26"/>
  <c r="R14" i="26"/>
  <c r="M42" i="29"/>
  <c r="R12" i="29"/>
  <c r="M42" i="13"/>
  <c r="R13" i="13"/>
  <c r="O42" i="34"/>
  <c r="O43" i="34" s="1"/>
  <c r="N42" i="34"/>
  <c r="N12" i="28" l="1"/>
  <c r="S12" i="28"/>
  <c r="S21" i="30"/>
  <c r="N21" i="30"/>
  <c r="S12" i="29"/>
  <c r="N12" i="29"/>
  <c r="N13" i="13"/>
  <c r="S13" i="13"/>
  <c r="S14" i="26"/>
  <c r="N14" i="26"/>
  <c r="O16" i="31"/>
  <c r="O42" i="31" s="1"/>
  <c r="O43" i="31" s="1"/>
  <c r="N42" i="31"/>
  <c r="O14" i="26" l="1"/>
  <c r="O40" i="26" s="1"/>
  <c r="O41" i="26" s="1"/>
  <c r="N40" i="26"/>
  <c r="O12" i="28"/>
  <c r="O42" i="28" s="1"/>
  <c r="O43" i="28" s="1"/>
  <c r="N42" i="28"/>
  <c r="O21" i="30"/>
  <c r="O42" i="30" s="1"/>
  <c r="O43" i="30" s="1"/>
  <c r="N42" i="30"/>
  <c r="O12" i="29"/>
  <c r="O42" i="29" s="1"/>
  <c r="O43" i="29" s="1"/>
  <c r="N42" i="29"/>
  <c r="O13" i="13"/>
  <c r="O42" i="13" s="1"/>
  <c r="O43" i="13" s="1"/>
  <c r="N42" i="13"/>
</calcChain>
</file>

<file path=xl/sharedStrings.xml><?xml version="1.0" encoding="utf-8"?>
<sst xmlns="http://schemas.openxmlformats.org/spreadsheetml/2006/main" count="786" uniqueCount="52">
  <si>
    <t>DIA</t>
  </si>
  <si>
    <t>Matutino</t>
  </si>
  <si>
    <t>Vespertino</t>
  </si>
  <si>
    <t>Total de Horas 
Trabalhadas</t>
  </si>
  <si>
    <t>Total a incluir</t>
  </si>
  <si>
    <t>Entrada</t>
  </si>
  <si>
    <t>Saída</t>
  </si>
  <si>
    <t>Horas</t>
  </si>
  <si>
    <t xml:space="preserve">Descontar </t>
  </si>
  <si>
    <t>computadas</t>
  </si>
  <si>
    <t>SÁBADO</t>
  </si>
  <si>
    <t>DOMINGO</t>
  </si>
  <si>
    <t>SEGUNDA-FEIRA</t>
  </si>
  <si>
    <t>TERÇA-FEIRA</t>
  </si>
  <si>
    <t>QUARTA-FEIRA</t>
  </si>
  <si>
    <t>QUINTA-FEIRA</t>
  </si>
  <si>
    <t>SEXTA-FEIRA</t>
  </si>
  <si>
    <t>TOTAL:</t>
  </si>
  <si>
    <t>MATRÍCULA</t>
  </si>
  <si>
    <t>MÊS / ANO</t>
  </si>
  <si>
    <t>Horas Excedentes</t>
  </si>
  <si>
    <t>Total Intervalo</t>
  </si>
  <si>
    <t>NOME</t>
  </si>
  <si>
    <t>TOTAL HORA EXTRA:</t>
  </si>
  <si>
    <t>ORIENTAÇÕES:</t>
  </si>
  <si>
    <t>REGISTRO DE HORAS EXTRAS</t>
  </si>
  <si>
    <t>Correção Intervalo</t>
  </si>
  <si>
    <t>Horas não Contabilizadas para Hora Extra</t>
  </si>
  <si>
    <t>Horas Válidas</t>
  </si>
  <si>
    <t>Total Horas
 Realizadas</t>
  </si>
  <si>
    <t>- Verifique se a planilha que você está preenchendo refere-se ao mês de execução das horas extras.</t>
  </si>
  <si>
    <t>- Informe o seu nome e a sua matrícula nas células correspondentes.</t>
  </si>
  <si>
    <t>- Lembramos que, para jornada igual ou acima de 8 horas, é obrigatório fazer 1 hora de intervalo.</t>
  </si>
  <si>
    <t>DIA DA SEMANA</t>
  </si>
  <si>
    <t>CENTRO/SETOR</t>
  </si>
  <si>
    <t>Dúvidas:</t>
  </si>
  <si>
    <t>FERIADO</t>
  </si>
  <si>
    <t>- Preencha as células correspondentes ao seu horário conforme consta no ponto, separando a "hora" dos "minutos" por ":"(dois pontos).</t>
  </si>
  <si>
    <t>CRH - Clóvis Matte 3664-7973.</t>
  </si>
  <si>
    <t xml:space="preserve"> </t>
  </si>
  <si>
    <t>JANEIRO 2021</t>
  </si>
  <si>
    <t>FEVEREIRO 2021</t>
  </si>
  <si>
    <t>MARÇO 2021</t>
  </si>
  <si>
    <t>ABRIL 2021</t>
  </si>
  <si>
    <t>MAIO 2021</t>
  </si>
  <si>
    <t>JUNHO 2021</t>
  </si>
  <si>
    <t>JULHO 2021</t>
  </si>
  <si>
    <t>AGOSTO 2021</t>
  </si>
  <si>
    <t>SETEMBRO 2021</t>
  </si>
  <si>
    <t>OUTUBRO 2021</t>
  </si>
  <si>
    <t>NOVEMBRO 2021</t>
  </si>
  <si>
    <t>DEZEMBRO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</si>
</sst>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"/>
    <numFmt numFmtId="165" formatCode="h:mm:ss"/>
    <numFmt numFmtId="166" formatCode="[h]:mm"/>
  </numFmts>
  <fonts count="25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3" applyNumberFormat="0" applyFill="0" applyAlignment="0" applyProtection="0"/>
    <xf numFmtId="0" fontId="13" fillId="22" borderId="0" applyNumberFormat="0" applyBorder="0" applyAlignment="0" applyProtection="0"/>
    <xf numFmtId="0" fontId="21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74">
    <xf numFmtId="0" fontId="0" fillId="0" borderId="0" xfId="0"/>
    <xf numFmtId="0" fontId="20" fillId="24" borderId="0" xfId="0" applyFont="1" applyFill="1" applyBorder="1" applyAlignment="1">
      <alignment horizontal="center" vertical="center"/>
    </xf>
    <xf numFmtId="165" fontId="18" fillId="24" borderId="0" xfId="0" applyNumberFormat="1" applyFont="1" applyFill="1" applyBorder="1" applyAlignment="1">
      <alignment horizontal="center" vertical="center"/>
    </xf>
    <xf numFmtId="164" fontId="18" fillId="24" borderId="0" xfId="0" applyNumberFormat="1" applyFont="1" applyFill="1" applyBorder="1" applyAlignment="1">
      <alignment horizontal="center" vertical="center"/>
    </xf>
    <xf numFmtId="164" fontId="19" fillId="24" borderId="0" xfId="0" applyNumberFormat="1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24" borderId="0" xfId="0" applyFont="1" applyFill="1" applyAlignment="1">
      <alignment horizontal="center" vertical="center"/>
    </xf>
    <xf numFmtId="164" fontId="18" fillId="24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24" fillId="24" borderId="0" xfId="0" applyFont="1" applyFill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164" fontId="24" fillId="24" borderId="0" xfId="0" applyNumberFormat="1" applyFont="1" applyFill="1" applyBorder="1" applyAlignment="1">
      <alignment horizontal="center" vertical="center"/>
    </xf>
    <xf numFmtId="164" fontId="24" fillId="24" borderId="10" xfId="0" applyNumberFormat="1" applyFont="1" applyFill="1" applyBorder="1" applyAlignment="1">
      <alignment horizontal="center" vertical="center"/>
    </xf>
    <xf numFmtId="20" fontId="24" fillId="24" borderId="0" xfId="0" applyNumberFormat="1" applyFont="1" applyFill="1" applyBorder="1" applyAlignment="1">
      <alignment horizontal="center" vertical="center"/>
    </xf>
    <xf numFmtId="166" fontId="19" fillId="0" borderId="11" xfId="0" applyNumberFormat="1" applyFont="1" applyBorder="1" applyAlignment="1">
      <alignment horizontal="center" vertical="center"/>
    </xf>
    <xf numFmtId="0" fontId="18" fillId="24" borderId="0" xfId="0" applyFont="1" applyFill="1" applyBorder="1" applyAlignment="1" applyProtection="1">
      <alignment horizontal="center" vertical="center"/>
    </xf>
    <xf numFmtId="164" fontId="18" fillId="24" borderId="0" xfId="0" applyNumberFormat="1" applyFont="1" applyFill="1" applyBorder="1" applyAlignment="1" applyProtection="1">
      <alignment horizontal="center" vertical="center"/>
    </xf>
    <xf numFmtId="0" fontId="24" fillId="24" borderId="0" xfId="0" applyFont="1" applyFill="1" applyBorder="1" applyAlignment="1" applyProtection="1">
      <alignment horizontal="center" vertical="center"/>
    </xf>
    <xf numFmtId="20" fontId="24" fillId="24" borderId="0" xfId="0" applyNumberFormat="1" applyFont="1" applyFill="1" applyBorder="1" applyAlignment="1" applyProtection="1">
      <alignment horizontal="center" vertical="center"/>
    </xf>
    <xf numFmtId="20" fontId="24" fillId="24" borderId="0" xfId="0" applyNumberFormat="1" applyFont="1" applyFill="1" applyAlignment="1" applyProtection="1">
      <alignment horizontal="center" vertical="center"/>
    </xf>
    <xf numFmtId="164" fontId="24" fillId="24" borderId="0" xfId="0" applyNumberFormat="1" applyFont="1" applyFill="1" applyBorder="1" applyAlignment="1" applyProtection="1">
      <alignment horizontal="center" vertical="center"/>
    </xf>
    <xf numFmtId="164" fontId="24" fillId="24" borderId="12" xfId="0" applyNumberFormat="1" applyFont="1" applyFill="1" applyBorder="1" applyAlignment="1" applyProtection="1">
      <alignment horizontal="center" vertical="center"/>
    </xf>
    <xf numFmtId="0" fontId="18" fillId="24" borderId="0" xfId="0" applyFont="1" applyFill="1" applyBorder="1" applyAlignment="1">
      <alignment horizontal="right" vertical="center"/>
    </xf>
    <xf numFmtId="0" fontId="18" fillId="24" borderId="0" xfId="0" applyFont="1" applyFill="1" applyBorder="1" applyAlignment="1" applyProtection="1">
      <alignment vertical="center"/>
    </xf>
    <xf numFmtId="0" fontId="20" fillId="24" borderId="0" xfId="0" applyFont="1" applyFill="1" applyBorder="1" applyAlignment="1" applyProtection="1">
      <alignment horizontal="center" vertical="center"/>
    </xf>
    <xf numFmtId="164" fontId="24" fillId="24" borderId="0" xfId="0" applyNumberFormat="1" applyFont="1" applyFill="1" applyAlignment="1">
      <alignment horizontal="center" vertical="center"/>
    </xf>
    <xf numFmtId="46" fontId="19" fillId="24" borderId="13" xfId="0" applyNumberFormat="1" applyFont="1" applyFill="1" applyBorder="1" applyAlignment="1">
      <alignment horizontal="center" vertical="center"/>
    </xf>
    <xf numFmtId="49" fontId="0" fillId="24" borderId="0" xfId="0" applyNumberFormat="1" applyFont="1" applyFill="1" applyAlignment="1">
      <alignment horizontal="center" vertical="center"/>
    </xf>
    <xf numFmtId="49" fontId="0" fillId="24" borderId="0" xfId="0" applyNumberFormat="1" applyFont="1" applyFill="1" applyBorder="1" applyAlignment="1">
      <alignment horizontal="center" vertical="center"/>
    </xf>
    <xf numFmtId="49" fontId="22" fillId="24" borderId="0" xfId="0" applyNumberFormat="1" applyFont="1" applyFill="1" applyBorder="1" applyAlignment="1">
      <alignment horizontal="center" vertical="center"/>
    </xf>
    <xf numFmtId="49" fontId="22" fillId="24" borderId="0" xfId="0" applyNumberFormat="1" applyFont="1" applyFill="1" applyAlignment="1">
      <alignment horizontal="center" vertical="center"/>
    </xf>
    <xf numFmtId="49" fontId="0" fillId="24" borderId="0" xfId="0" applyNumberFormat="1" applyFill="1" applyAlignment="1">
      <alignment horizontal="left" vertical="center"/>
    </xf>
    <xf numFmtId="49" fontId="22" fillId="24" borderId="0" xfId="0" applyNumberFormat="1" applyFont="1" applyFill="1" applyAlignment="1">
      <alignment horizontal="left" vertical="center"/>
    </xf>
    <xf numFmtId="49" fontId="0" fillId="24" borderId="0" xfId="0" applyNumberFormat="1" applyFill="1" applyAlignment="1">
      <alignment vertical="center"/>
    </xf>
    <xf numFmtId="0" fontId="19" fillId="24" borderId="0" xfId="0" applyFont="1" applyFill="1" applyBorder="1" applyAlignment="1">
      <alignment vertical="center"/>
    </xf>
    <xf numFmtId="49" fontId="22" fillId="24" borderId="0" xfId="0" applyNumberFormat="1" applyFont="1" applyFill="1" applyBorder="1" applyAlignment="1">
      <alignment vertical="center"/>
    </xf>
    <xf numFmtId="20" fontId="19" fillId="0" borderId="12" xfId="0" applyNumberFormat="1" applyFont="1" applyBorder="1" applyAlignment="1">
      <alignment horizontal="center" vertical="center"/>
    </xf>
    <xf numFmtId="166" fontId="18" fillId="0" borderId="14" xfId="0" applyNumberFormat="1" applyFont="1" applyBorder="1" applyAlignment="1">
      <alignment horizontal="center" vertical="center"/>
    </xf>
    <xf numFmtId="166" fontId="18" fillId="0" borderId="15" xfId="0" applyNumberFormat="1" applyFont="1" applyBorder="1" applyAlignment="1">
      <alignment horizontal="center" vertical="center"/>
    </xf>
    <xf numFmtId="166" fontId="18" fillId="0" borderId="16" xfId="0" applyNumberFormat="1" applyFont="1" applyBorder="1" applyAlignment="1">
      <alignment horizontal="center" vertical="center"/>
    </xf>
    <xf numFmtId="166" fontId="18" fillId="0" borderId="17" xfId="0" applyNumberFormat="1" applyFont="1" applyBorder="1" applyAlignment="1">
      <alignment horizontal="center" vertical="center"/>
    </xf>
    <xf numFmtId="0" fontId="18" fillId="25" borderId="0" xfId="0" applyNumberFormat="1" applyFont="1" applyFill="1" applyBorder="1" applyAlignment="1">
      <alignment horizontal="center" vertical="center"/>
    </xf>
    <xf numFmtId="0" fontId="18" fillId="25" borderId="18" xfId="0" applyNumberFormat="1" applyFont="1" applyFill="1" applyBorder="1" applyAlignment="1">
      <alignment horizontal="center" vertical="center"/>
    </xf>
    <xf numFmtId="164" fontId="18" fillId="25" borderId="18" xfId="0" applyNumberFormat="1" applyFont="1" applyFill="1" applyBorder="1" applyAlignment="1" applyProtection="1">
      <alignment horizontal="center" vertical="center"/>
      <protection hidden="1"/>
    </xf>
    <xf numFmtId="164" fontId="18" fillId="25" borderId="19" xfId="0" applyNumberFormat="1" applyFont="1" applyFill="1" applyBorder="1" applyAlignment="1" applyProtection="1">
      <alignment horizontal="center" vertical="center"/>
      <protection hidden="1"/>
    </xf>
    <xf numFmtId="164" fontId="18" fillId="25" borderId="0" xfId="0" applyNumberFormat="1" applyFont="1" applyFill="1" applyBorder="1" applyAlignment="1" applyProtection="1">
      <alignment horizontal="center" vertical="center"/>
      <protection hidden="1"/>
    </xf>
    <xf numFmtId="164" fontId="18" fillId="25" borderId="20" xfId="0" applyNumberFormat="1" applyFont="1" applyFill="1" applyBorder="1" applyAlignment="1" applyProtection="1">
      <alignment horizontal="center" vertical="center"/>
      <protection hidden="1"/>
    </xf>
    <xf numFmtId="20" fontId="18" fillId="25" borderId="19" xfId="0" applyNumberFormat="1" applyFont="1" applyFill="1" applyBorder="1" applyAlignment="1" applyProtection="1">
      <alignment horizontal="center" vertical="center"/>
      <protection hidden="1"/>
    </xf>
    <xf numFmtId="20" fontId="18" fillId="25" borderId="20" xfId="0" applyNumberFormat="1" applyFont="1" applyFill="1" applyBorder="1" applyAlignment="1" applyProtection="1">
      <alignment horizontal="center" vertical="center"/>
      <protection hidden="1"/>
    </xf>
    <xf numFmtId="0" fontId="22" fillId="24" borderId="0" xfId="0" applyFont="1" applyFill="1" applyBorder="1" applyAlignment="1" applyProtection="1"/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165" fontId="18" fillId="0" borderId="0" xfId="0" applyNumberFormat="1" applyFont="1" applyFill="1" applyBorder="1" applyAlignment="1">
      <alignment horizontal="center" vertical="center"/>
    </xf>
    <xf numFmtId="0" fontId="18" fillId="25" borderId="20" xfId="0" applyNumberFormat="1" applyFont="1" applyFill="1" applyBorder="1" applyAlignment="1">
      <alignment horizontal="center" vertical="center"/>
    </xf>
    <xf numFmtId="20" fontId="18" fillId="25" borderId="21" xfId="0" applyNumberFormat="1" applyFont="1" applyFill="1" applyBorder="1" applyAlignment="1" applyProtection="1">
      <alignment horizontal="center" vertical="center"/>
      <protection hidden="1"/>
    </xf>
    <xf numFmtId="164" fontId="18" fillId="25" borderId="21" xfId="0" applyNumberFormat="1" applyFont="1" applyFill="1" applyBorder="1" applyAlignment="1" applyProtection="1">
      <alignment horizontal="center" vertical="center"/>
      <protection hidden="1"/>
    </xf>
    <xf numFmtId="164" fontId="18" fillId="25" borderId="12" xfId="0" applyNumberFormat="1" applyFont="1" applyFill="1" applyBorder="1" applyAlignment="1" applyProtection="1">
      <alignment horizontal="center" vertical="center"/>
      <protection hidden="1"/>
    </xf>
    <xf numFmtId="0" fontId="18" fillId="25" borderId="19" xfId="0" applyNumberFormat="1" applyFont="1" applyFill="1" applyBorder="1" applyAlignment="1">
      <alignment horizontal="center" vertical="center"/>
    </xf>
    <xf numFmtId="0" fontId="18" fillId="25" borderId="20" xfId="0" applyFont="1" applyFill="1" applyBorder="1" applyAlignment="1" applyProtection="1">
      <alignment horizontal="center" vertical="center"/>
    </xf>
    <xf numFmtId="0" fontId="18" fillId="24" borderId="22" xfId="0" applyFont="1" applyFill="1" applyBorder="1" applyAlignment="1">
      <alignment horizontal="center" vertical="center"/>
    </xf>
    <xf numFmtId="165" fontId="18" fillId="0" borderId="11" xfId="0" applyNumberFormat="1" applyFont="1" applyBorder="1" applyAlignment="1">
      <alignment vertical="center"/>
    </xf>
    <xf numFmtId="0" fontId="18" fillId="26" borderId="0" xfId="0" applyFont="1" applyFill="1" applyBorder="1" applyAlignment="1" applyProtection="1">
      <alignment horizontal="center" vertical="center"/>
    </xf>
    <xf numFmtId="0" fontId="18" fillId="26" borderId="0" xfId="0" applyNumberFormat="1" applyFont="1" applyFill="1" applyBorder="1" applyAlignment="1">
      <alignment horizontal="center" vertical="center"/>
    </xf>
    <xf numFmtId="20" fontId="18" fillId="26" borderId="20" xfId="0" applyNumberFormat="1" applyFont="1" applyFill="1" applyBorder="1" applyAlignment="1" applyProtection="1">
      <alignment horizontal="center" vertical="center"/>
      <protection hidden="1"/>
    </xf>
    <xf numFmtId="164" fontId="18" fillId="26" borderId="20" xfId="0" applyNumberFormat="1" applyFont="1" applyFill="1" applyBorder="1" applyAlignment="1" applyProtection="1">
      <alignment horizontal="center" vertical="center"/>
      <protection hidden="1"/>
    </xf>
    <xf numFmtId="164" fontId="18" fillId="26" borderId="0" xfId="0" applyNumberFormat="1" applyFont="1" applyFill="1" applyBorder="1" applyAlignment="1" applyProtection="1">
      <alignment horizontal="center" vertical="center"/>
      <protection hidden="1"/>
    </xf>
    <xf numFmtId="20" fontId="18" fillId="26" borderId="21" xfId="0" applyNumberFormat="1" applyFont="1" applyFill="1" applyBorder="1" applyAlignment="1" applyProtection="1">
      <alignment horizontal="center" vertical="center"/>
      <protection hidden="1"/>
    </xf>
    <xf numFmtId="164" fontId="18" fillId="26" borderId="21" xfId="0" applyNumberFormat="1" applyFont="1" applyFill="1" applyBorder="1" applyAlignment="1" applyProtection="1">
      <alignment horizontal="center" vertical="center"/>
      <protection hidden="1"/>
    </xf>
    <xf numFmtId="164" fontId="18" fillId="26" borderId="12" xfId="0" applyNumberFormat="1" applyFont="1" applyFill="1" applyBorder="1" applyAlignment="1" applyProtection="1">
      <alignment horizontal="center" vertical="center"/>
      <protection hidden="1"/>
    </xf>
    <xf numFmtId="0" fontId="18" fillId="26" borderId="20" xfId="0" applyNumberFormat="1" applyFont="1" applyFill="1" applyBorder="1" applyAlignment="1">
      <alignment horizontal="center" vertical="center"/>
    </xf>
    <xf numFmtId="0" fontId="18" fillId="26" borderId="20" xfId="0" applyFont="1" applyFill="1" applyBorder="1" applyAlignment="1" applyProtection="1">
      <alignment horizontal="center" vertical="center"/>
    </xf>
    <xf numFmtId="0" fontId="18" fillId="26" borderId="19" xfId="0" applyNumberFormat="1" applyFont="1" applyFill="1" applyBorder="1" applyAlignment="1">
      <alignment horizontal="center" vertical="center"/>
    </xf>
    <xf numFmtId="20" fontId="18" fillId="26" borderId="19" xfId="0" applyNumberFormat="1" applyFont="1" applyFill="1" applyBorder="1" applyAlignment="1" applyProtection="1">
      <alignment horizontal="center" vertical="center"/>
      <protection hidden="1"/>
    </xf>
    <xf numFmtId="164" fontId="18" fillId="26" borderId="19" xfId="0" applyNumberFormat="1" applyFont="1" applyFill="1" applyBorder="1" applyAlignment="1" applyProtection="1">
      <alignment horizontal="center" vertical="center"/>
      <protection hidden="1"/>
    </xf>
    <xf numFmtId="164" fontId="18" fillId="26" borderId="18" xfId="0" applyNumberFormat="1" applyFont="1" applyFill="1" applyBorder="1" applyAlignment="1" applyProtection="1">
      <alignment horizontal="center" vertical="center"/>
      <protection hidden="1"/>
    </xf>
    <xf numFmtId="0" fontId="18" fillId="25" borderId="23" xfId="0" applyFont="1" applyFill="1" applyBorder="1" applyAlignment="1" applyProtection="1">
      <alignment horizontal="center" vertical="center"/>
    </xf>
    <xf numFmtId="0" fontId="18" fillId="25" borderId="24" xfId="0" applyFont="1" applyFill="1" applyBorder="1" applyAlignment="1" applyProtection="1">
      <alignment horizontal="center" vertical="center"/>
    </xf>
    <xf numFmtId="0" fontId="18" fillId="26" borderId="24" xfId="0" applyFont="1" applyFill="1" applyBorder="1" applyAlignment="1" applyProtection="1">
      <alignment horizontal="center" vertical="center"/>
    </xf>
    <xf numFmtId="0" fontId="18" fillId="25" borderId="25" xfId="0" applyFont="1" applyFill="1" applyBorder="1" applyAlignment="1" applyProtection="1">
      <alignment horizontal="center" vertical="center"/>
    </xf>
    <xf numFmtId="0" fontId="18" fillId="26" borderId="25" xfId="0" applyFont="1" applyFill="1" applyBorder="1" applyAlignment="1" applyProtection="1">
      <alignment horizontal="center" vertical="center"/>
    </xf>
    <xf numFmtId="0" fontId="18" fillId="26" borderId="23" xfId="0" applyFont="1" applyFill="1" applyBorder="1" applyAlignment="1" applyProtection="1">
      <alignment horizontal="center" vertical="center"/>
    </xf>
    <xf numFmtId="164" fontId="18" fillId="25" borderId="24" xfId="0" applyNumberFormat="1" applyFont="1" applyFill="1" applyBorder="1" applyAlignment="1" applyProtection="1">
      <alignment horizontal="center" vertical="center"/>
      <protection hidden="1"/>
    </xf>
    <xf numFmtId="164" fontId="18" fillId="26" borderId="24" xfId="0" applyNumberFormat="1" applyFont="1" applyFill="1" applyBorder="1" applyAlignment="1" applyProtection="1">
      <alignment horizontal="center" vertical="center"/>
      <protection hidden="1"/>
    </xf>
    <xf numFmtId="164" fontId="18" fillId="25" borderId="25" xfId="0" applyNumberFormat="1" applyFont="1" applyFill="1" applyBorder="1" applyAlignment="1" applyProtection="1">
      <alignment horizontal="center" vertical="center"/>
      <protection hidden="1"/>
    </xf>
    <xf numFmtId="164" fontId="18" fillId="26" borderId="25" xfId="0" applyNumberFormat="1" applyFont="1" applyFill="1" applyBorder="1" applyAlignment="1" applyProtection="1">
      <alignment horizontal="center" vertical="center"/>
      <protection hidden="1"/>
    </xf>
    <xf numFmtId="164" fontId="18" fillId="26" borderId="26" xfId="0" applyNumberFormat="1" applyFont="1" applyFill="1" applyBorder="1" applyAlignment="1" applyProtection="1">
      <alignment horizontal="center" vertical="center"/>
      <protection hidden="1"/>
    </xf>
    <xf numFmtId="164" fontId="18" fillId="25" borderId="26" xfId="0" applyNumberFormat="1" applyFont="1" applyFill="1" applyBorder="1" applyAlignment="1" applyProtection="1">
      <alignment horizontal="center" vertical="center"/>
      <protection hidden="1"/>
    </xf>
    <xf numFmtId="164" fontId="18" fillId="25" borderId="27" xfId="0" applyNumberFormat="1" applyFont="1" applyFill="1" applyBorder="1" applyAlignment="1" applyProtection="1">
      <alignment horizontal="center" vertical="center"/>
      <protection hidden="1"/>
    </xf>
    <xf numFmtId="164" fontId="18" fillId="26" borderId="27" xfId="0" applyNumberFormat="1" applyFont="1" applyFill="1" applyBorder="1" applyAlignment="1" applyProtection="1">
      <alignment horizontal="center" vertical="center"/>
      <protection hidden="1"/>
    </xf>
    <xf numFmtId="164" fontId="18" fillId="25" borderId="28" xfId="0" applyNumberFormat="1" applyFont="1" applyFill="1" applyBorder="1" applyAlignment="1" applyProtection="1">
      <alignment horizontal="center" vertical="center"/>
      <protection hidden="1"/>
    </xf>
    <xf numFmtId="164" fontId="18" fillId="26" borderId="28" xfId="0" applyNumberFormat="1" applyFont="1" applyFill="1" applyBorder="1" applyAlignment="1" applyProtection="1">
      <alignment horizontal="center" vertical="center"/>
      <protection hidden="1"/>
    </xf>
    <xf numFmtId="166" fontId="18" fillId="0" borderId="12" xfId="0" applyNumberFormat="1" applyFont="1" applyBorder="1" applyAlignment="1">
      <alignment horizontal="center" vertical="center"/>
    </xf>
    <xf numFmtId="20" fontId="19" fillId="25" borderId="23" xfId="0" applyNumberFormat="1" applyFont="1" applyFill="1" applyBorder="1" applyAlignment="1" applyProtection="1">
      <alignment horizontal="center" vertical="center"/>
      <protection locked="0"/>
    </xf>
    <xf numFmtId="20" fontId="19" fillId="25" borderId="24" xfId="0" applyNumberFormat="1" applyFont="1" applyFill="1" applyBorder="1" applyAlignment="1" applyProtection="1">
      <alignment horizontal="center" vertical="center"/>
      <protection locked="0"/>
    </xf>
    <xf numFmtId="20" fontId="19" fillId="26" borderId="24" xfId="0" applyNumberFormat="1" applyFont="1" applyFill="1" applyBorder="1" applyAlignment="1" applyProtection="1">
      <alignment horizontal="center" vertical="center"/>
      <protection locked="0"/>
    </xf>
    <xf numFmtId="20" fontId="19" fillId="25" borderId="29" xfId="0" applyNumberFormat="1" applyFont="1" applyFill="1" applyBorder="1" applyAlignment="1" applyProtection="1">
      <alignment horizontal="center" vertical="center"/>
      <protection locked="0"/>
    </xf>
    <xf numFmtId="20" fontId="19" fillId="25" borderId="26" xfId="0" applyNumberFormat="1" applyFont="1" applyFill="1" applyBorder="1" applyAlignment="1" applyProtection="1">
      <alignment horizontal="center" vertical="center"/>
      <protection locked="0"/>
    </xf>
    <xf numFmtId="20" fontId="19" fillId="26" borderId="26" xfId="0" applyNumberFormat="1" applyFont="1" applyFill="1" applyBorder="1" applyAlignment="1" applyProtection="1">
      <alignment horizontal="center" vertical="center"/>
      <protection locked="0"/>
    </xf>
    <xf numFmtId="20" fontId="19" fillId="25" borderId="30" xfId="0" applyNumberFormat="1" applyFont="1" applyFill="1" applyBorder="1" applyAlignment="1" applyProtection="1">
      <alignment horizontal="center" vertical="center"/>
      <protection locked="0"/>
    </xf>
    <xf numFmtId="20" fontId="19" fillId="25" borderId="17" xfId="0" applyNumberFormat="1" applyFont="1" applyFill="1" applyBorder="1" applyAlignment="1" applyProtection="1">
      <alignment horizontal="center" vertical="center"/>
      <protection locked="0"/>
    </xf>
    <xf numFmtId="20" fontId="19" fillId="0" borderId="31" xfId="0" applyNumberFormat="1" applyFont="1" applyBorder="1" applyAlignment="1">
      <alignment horizontal="center" vertical="center"/>
    </xf>
    <xf numFmtId="20" fontId="19" fillId="0" borderId="22" xfId="0" applyNumberFormat="1" applyFont="1" applyBorder="1" applyAlignment="1">
      <alignment horizontal="center" vertical="center"/>
    </xf>
    <xf numFmtId="166" fontId="18" fillId="0" borderId="32" xfId="0" applyNumberFormat="1" applyFont="1" applyBorder="1" applyAlignment="1">
      <alignment horizontal="center" vertical="center"/>
    </xf>
    <xf numFmtId="166" fontId="18" fillId="0" borderId="33" xfId="0" applyNumberFormat="1" applyFont="1" applyBorder="1" applyAlignment="1">
      <alignment horizontal="center" vertical="center"/>
    </xf>
    <xf numFmtId="166" fontId="18" fillId="0" borderId="34" xfId="0" applyNumberFormat="1" applyFont="1" applyBorder="1" applyAlignment="1">
      <alignment horizontal="center" vertical="center"/>
    </xf>
    <xf numFmtId="166" fontId="18" fillId="0" borderId="35" xfId="0" applyNumberFormat="1" applyFont="1" applyBorder="1" applyAlignment="1">
      <alignment horizontal="center" vertical="center"/>
    </xf>
    <xf numFmtId="164" fontId="18" fillId="25" borderId="30" xfId="0" applyNumberFormat="1" applyFont="1" applyFill="1" applyBorder="1" applyAlignment="1" applyProtection="1">
      <alignment horizontal="center" vertical="center"/>
      <protection hidden="1"/>
    </xf>
    <xf numFmtId="164" fontId="18" fillId="25" borderId="17" xfId="0" applyNumberFormat="1" applyFont="1" applyFill="1" applyBorder="1" applyAlignment="1" applyProtection="1">
      <alignment horizontal="center" vertical="center"/>
      <protection hidden="1"/>
    </xf>
    <xf numFmtId="164" fontId="18" fillId="25" borderId="15" xfId="0" applyNumberFormat="1" applyFont="1" applyFill="1" applyBorder="1" applyAlignment="1" applyProtection="1">
      <alignment horizontal="center" vertical="center"/>
      <protection hidden="1"/>
    </xf>
    <xf numFmtId="164" fontId="18" fillId="25" borderId="23" xfId="0" applyNumberFormat="1" applyFont="1" applyFill="1" applyBorder="1" applyAlignment="1" applyProtection="1">
      <alignment horizontal="center" vertical="center"/>
      <protection hidden="1"/>
    </xf>
    <xf numFmtId="164" fontId="18" fillId="25" borderId="29" xfId="0" applyNumberFormat="1" applyFont="1" applyFill="1" applyBorder="1" applyAlignment="1" applyProtection="1">
      <alignment horizontal="center" vertical="center"/>
      <protection hidden="1"/>
    </xf>
    <xf numFmtId="164" fontId="18" fillId="25" borderId="36" xfId="0" applyNumberFormat="1" applyFont="1" applyFill="1" applyBorder="1" applyAlignment="1" applyProtection="1">
      <alignment horizontal="center" vertical="center"/>
      <protection hidden="1"/>
    </xf>
    <xf numFmtId="164" fontId="18" fillId="25" borderId="37" xfId="0" applyNumberFormat="1" applyFont="1" applyFill="1" applyBorder="1" applyAlignment="1" applyProtection="1">
      <alignment horizontal="center" vertical="center"/>
      <protection hidden="1"/>
    </xf>
    <xf numFmtId="164" fontId="18" fillId="25" borderId="16" xfId="0" applyNumberFormat="1" applyFont="1" applyFill="1" applyBorder="1" applyAlignment="1" applyProtection="1">
      <alignment horizontal="center" vertical="center"/>
      <protection hidden="1"/>
    </xf>
    <xf numFmtId="20" fontId="19" fillId="26" borderId="25" xfId="0" applyNumberFormat="1" applyFont="1" applyFill="1" applyBorder="1" applyAlignment="1" applyProtection="1">
      <alignment horizontal="center" vertical="center"/>
      <protection locked="0"/>
    </xf>
    <xf numFmtId="20" fontId="19" fillId="25" borderId="25" xfId="0" applyNumberFormat="1" applyFont="1" applyFill="1" applyBorder="1" applyAlignment="1" applyProtection="1">
      <alignment horizontal="center" vertical="center"/>
      <protection locked="0"/>
    </xf>
    <xf numFmtId="20" fontId="19" fillId="0" borderId="33" xfId="0" applyNumberFormat="1" applyFont="1" applyBorder="1" applyAlignment="1">
      <alignment horizontal="center" vertical="center"/>
    </xf>
    <xf numFmtId="20" fontId="19" fillId="26" borderId="23" xfId="0" applyNumberFormat="1" applyFont="1" applyFill="1" applyBorder="1" applyAlignment="1" applyProtection="1">
      <alignment horizontal="center" vertical="center"/>
      <protection locked="0"/>
    </xf>
    <xf numFmtId="164" fontId="18" fillId="26" borderId="23" xfId="0" applyNumberFormat="1" applyFont="1" applyFill="1" applyBorder="1" applyAlignment="1" applyProtection="1">
      <alignment horizontal="center" vertical="center"/>
      <protection hidden="1"/>
    </xf>
    <xf numFmtId="164" fontId="18" fillId="26" borderId="38" xfId="0" applyNumberFormat="1" applyFont="1" applyFill="1" applyBorder="1" applyAlignment="1" applyProtection="1">
      <alignment horizontal="center" vertical="center"/>
      <protection hidden="1"/>
    </xf>
    <xf numFmtId="20" fontId="19" fillId="26" borderId="30" xfId="0" applyNumberFormat="1" applyFont="1" applyFill="1" applyBorder="1" applyAlignment="1" applyProtection="1">
      <alignment horizontal="center" vertical="center"/>
      <protection locked="0"/>
    </xf>
    <xf numFmtId="20" fontId="19" fillId="26" borderId="17" xfId="0" applyNumberFormat="1" applyFont="1" applyFill="1" applyBorder="1" applyAlignment="1" applyProtection="1">
      <alignment horizontal="center" vertical="center"/>
      <protection locked="0"/>
    </xf>
    <xf numFmtId="164" fontId="18" fillId="26" borderId="30" xfId="0" applyNumberFormat="1" applyFont="1" applyFill="1" applyBorder="1" applyAlignment="1" applyProtection="1">
      <alignment horizontal="center" vertical="center"/>
      <protection hidden="1"/>
    </xf>
    <xf numFmtId="164" fontId="18" fillId="26" borderId="17" xfId="0" applyNumberFormat="1" applyFont="1" applyFill="1" applyBorder="1" applyAlignment="1" applyProtection="1">
      <alignment horizontal="center" vertical="center"/>
      <protection hidden="1"/>
    </xf>
    <xf numFmtId="164" fontId="18" fillId="26" borderId="16" xfId="0" applyNumberFormat="1" applyFont="1" applyFill="1" applyBorder="1" applyAlignment="1" applyProtection="1">
      <alignment horizontal="center" vertical="center"/>
      <protection hidden="1"/>
    </xf>
    <xf numFmtId="164" fontId="18" fillId="26" borderId="39" xfId="0" applyNumberFormat="1" applyFont="1" applyFill="1" applyBorder="1" applyAlignment="1" applyProtection="1">
      <alignment horizontal="center" vertical="center"/>
      <protection hidden="1"/>
    </xf>
    <xf numFmtId="164" fontId="18" fillId="26" borderId="15" xfId="0" applyNumberFormat="1" applyFont="1" applyFill="1" applyBorder="1" applyAlignment="1" applyProtection="1">
      <alignment horizontal="center" vertical="center"/>
      <protection hidden="1"/>
    </xf>
    <xf numFmtId="20" fontId="19" fillId="25" borderId="38" xfId="0" applyNumberFormat="1" applyFont="1" applyFill="1" applyBorder="1" applyAlignment="1" applyProtection="1">
      <alignment horizontal="center" vertical="center"/>
      <protection locked="0"/>
    </xf>
    <xf numFmtId="164" fontId="18" fillId="25" borderId="38" xfId="0" applyNumberFormat="1" applyFont="1" applyFill="1" applyBorder="1" applyAlignment="1" applyProtection="1">
      <alignment horizontal="center" vertical="center"/>
      <protection hidden="1"/>
    </xf>
    <xf numFmtId="164" fontId="18" fillId="25" borderId="39" xfId="0" applyNumberFormat="1" applyFont="1" applyFill="1" applyBorder="1" applyAlignment="1" applyProtection="1">
      <alignment horizontal="center" vertical="center"/>
      <protection hidden="1"/>
    </xf>
    <xf numFmtId="0" fontId="18" fillId="25" borderId="0" xfId="0" applyFont="1" applyFill="1" applyBorder="1" applyAlignment="1" applyProtection="1">
      <alignment horizontal="center" vertical="center"/>
    </xf>
    <xf numFmtId="0" fontId="18" fillId="0" borderId="24" xfId="0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20" fontId="19" fillId="0" borderId="24" xfId="0" applyNumberFormat="1" applyFont="1" applyFill="1" applyBorder="1" applyAlignment="1" applyProtection="1">
      <alignment horizontal="center" vertical="center"/>
      <protection locked="0"/>
    </xf>
    <xf numFmtId="20" fontId="19" fillId="0" borderId="26" xfId="0" applyNumberFormat="1" applyFont="1" applyFill="1" applyBorder="1" applyAlignment="1" applyProtection="1">
      <alignment horizontal="center" vertical="center"/>
      <protection locked="0"/>
    </xf>
    <xf numFmtId="20" fontId="18" fillId="0" borderId="20" xfId="0" applyNumberFormat="1" applyFont="1" applyFill="1" applyBorder="1" applyAlignment="1" applyProtection="1">
      <alignment horizontal="center" vertical="center"/>
      <protection hidden="1"/>
    </xf>
    <xf numFmtId="164" fontId="18" fillId="0" borderId="0" xfId="0" applyNumberFormat="1" applyFont="1" applyFill="1" applyBorder="1" applyAlignment="1" applyProtection="1">
      <alignment horizontal="center" vertical="center"/>
      <protection hidden="1"/>
    </xf>
    <xf numFmtId="164" fontId="18" fillId="0" borderId="24" xfId="0" applyNumberFormat="1" applyFont="1" applyFill="1" applyBorder="1" applyAlignment="1" applyProtection="1">
      <alignment horizontal="center" vertical="center"/>
      <protection hidden="1"/>
    </xf>
    <xf numFmtId="164" fontId="18" fillId="0" borderId="26" xfId="0" applyNumberFormat="1" applyFont="1" applyFill="1" applyBorder="1" applyAlignment="1" applyProtection="1">
      <alignment horizontal="center" vertical="center"/>
      <protection hidden="1"/>
    </xf>
    <xf numFmtId="164" fontId="18" fillId="0" borderId="27" xfId="0" applyNumberFormat="1" applyFont="1" applyFill="1" applyBorder="1" applyAlignment="1" applyProtection="1">
      <alignment horizontal="center" vertical="center"/>
      <protection hidden="1"/>
    </xf>
    <xf numFmtId="164" fontId="18" fillId="0" borderId="25" xfId="0" applyNumberFormat="1" applyFont="1" applyFill="1" applyBorder="1" applyAlignment="1" applyProtection="1">
      <alignment horizontal="center" vertical="center"/>
      <protection hidden="1"/>
    </xf>
    <xf numFmtId="20" fontId="19" fillId="0" borderId="30" xfId="0" applyNumberFormat="1" applyFont="1" applyFill="1" applyBorder="1" applyAlignment="1" applyProtection="1">
      <alignment horizontal="center" vertical="center"/>
      <protection locked="0"/>
    </xf>
    <xf numFmtId="20" fontId="19" fillId="0" borderId="17" xfId="0" applyNumberFormat="1" applyFont="1" applyFill="1" applyBorder="1" applyAlignment="1" applyProtection="1">
      <alignment horizontal="center" vertical="center"/>
      <protection locked="0"/>
    </xf>
    <xf numFmtId="20" fontId="18" fillId="0" borderId="21" xfId="0" applyNumberFormat="1" applyFont="1" applyFill="1" applyBorder="1" applyAlignment="1" applyProtection="1">
      <alignment horizontal="center" vertical="center"/>
      <protection hidden="1"/>
    </xf>
    <xf numFmtId="164" fontId="18" fillId="0" borderId="12" xfId="0" applyNumberFormat="1" applyFont="1" applyFill="1" applyBorder="1" applyAlignment="1" applyProtection="1">
      <alignment horizontal="center" vertical="center"/>
      <protection hidden="1"/>
    </xf>
    <xf numFmtId="164" fontId="18" fillId="0" borderId="30" xfId="0" applyNumberFormat="1" applyFont="1" applyFill="1" applyBorder="1" applyAlignment="1" applyProtection="1">
      <alignment horizontal="center" vertical="center"/>
      <protection hidden="1"/>
    </xf>
    <xf numFmtId="164" fontId="18" fillId="0" borderId="16" xfId="0" applyNumberFormat="1" applyFont="1" applyFill="1" applyBorder="1" applyAlignment="1" applyProtection="1">
      <alignment horizontal="center" vertical="center"/>
      <protection hidden="1"/>
    </xf>
    <xf numFmtId="164" fontId="18" fillId="0" borderId="17" xfId="0" applyNumberFormat="1" applyFont="1" applyFill="1" applyBorder="1" applyAlignment="1" applyProtection="1">
      <alignment horizontal="center" vertical="center"/>
      <protection hidden="1"/>
    </xf>
    <xf numFmtId="164" fontId="18" fillId="0" borderId="15" xfId="0" applyNumberFormat="1" applyFont="1" applyFill="1" applyBorder="1" applyAlignment="1" applyProtection="1">
      <alignment horizontal="center" vertical="center"/>
      <protection hidden="1"/>
    </xf>
    <xf numFmtId="0" fontId="18" fillId="0" borderId="23" xfId="0" applyFont="1" applyFill="1" applyBorder="1" applyAlignment="1" applyProtection="1">
      <alignment horizontal="center" vertical="center"/>
    </xf>
    <xf numFmtId="0" fontId="18" fillId="0" borderId="18" xfId="0" applyNumberFormat="1" applyFont="1" applyFill="1" applyBorder="1" applyAlignment="1">
      <alignment horizontal="center" vertical="center"/>
    </xf>
    <xf numFmtId="20" fontId="19" fillId="0" borderId="23" xfId="0" applyNumberFormat="1" applyFont="1" applyFill="1" applyBorder="1" applyAlignment="1" applyProtection="1">
      <alignment horizontal="center" vertical="center"/>
      <protection locked="0"/>
    </xf>
    <xf numFmtId="20" fontId="19" fillId="0" borderId="38" xfId="0" applyNumberFormat="1" applyFont="1" applyFill="1" applyBorder="1" applyAlignment="1" applyProtection="1">
      <alignment horizontal="center" vertical="center"/>
      <protection locked="0"/>
    </xf>
    <xf numFmtId="20" fontId="18" fillId="0" borderId="19" xfId="0" applyNumberFormat="1" applyFont="1" applyFill="1" applyBorder="1" applyAlignment="1" applyProtection="1">
      <alignment horizontal="center" vertical="center"/>
      <protection hidden="1"/>
    </xf>
    <xf numFmtId="164" fontId="18" fillId="0" borderId="23" xfId="0" applyNumberFormat="1" applyFont="1" applyFill="1" applyBorder="1" applyAlignment="1" applyProtection="1">
      <alignment horizontal="center" vertical="center"/>
      <protection hidden="1"/>
    </xf>
    <xf numFmtId="164" fontId="18" fillId="0" borderId="38" xfId="0" applyNumberFormat="1" applyFont="1" applyFill="1" applyBorder="1" applyAlignment="1" applyProtection="1">
      <alignment horizontal="center" vertical="center"/>
      <protection hidden="1"/>
    </xf>
    <xf numFmtId="164" fontId="18" fillId="0" borderId="18" xfId="0" applyNumberFormat="1" applyFont="1" applyFill="1" applyBorder="1" applyAlignment="1" applyProtection="1">
      <alignment horizontal="center" vertical="center"/>
      <protection hidden="1"/>
    </xf>
    <xf numFmtId="164" fontId="18" fillId="0" borderId="29" xfId="0" applyNumberFormat="1" applyFont="1" applyFill="1" applyBorder="1" applyAlignment="1" applyProtection="1">
      <alignment horizontal="center" vertical="center"/>
      <protection hidden="1"/>
    </xf>
    <xf numFmtId="164" fontId="18" fillId="0" borderId="39" xfId="0" applyNumberFormat="1" applyFont="1" applyFill="1" applyBorder="1" applyAlignment="1" applyProtection="1">
      <alignment horizontal="center" vertical="center"/>
      <protection hidden="1"/>
    </xf>
    <xf numFmtId="0" fontId="18" fillId="0" borderId="25" xfId="0" applyFont="1" applyFill="1" applyBorder="1" applyAlignment="1" applyProtection="1">
      <alignment horizontal="center" vertical="center"/>
    </xf>
    <xf numFmtId="20" fontId="19" fillId="0" borderId="25" xfId="0" applyNumberFormat="1" applyFont="1" applyFill="1" applyBorder="1" applyAlignment="1" applyProtection="1">
      <alignment horizontal="center" vertical="center"/>
      <protection locked="0"/>
    </xf>
    <xf numFmtId="164" fontId="18" fillId="0" borderId="20" xfId="0" applyNumberFormat="1" applyFont="1" applyFill="1" applyBorder="1" applyAlignment="1" applyProtection="1">
      <alignment horizontal="center" vertical="center"/>
      <protection hidden="1"/>
    </xf>
    <xf numFmtId="164" fontId="18" fillId="0" borderId="28" xfId="0" applyNumberFormat="1" applyFont="1" applyFill="1" applyBorder="1" applyAlignment="1" applyProtection="1">
      <alignment horizontal="center" vertical="center"/>
      <protection hidden="1"/>
    </xf>
    <xf numFmtId="20" fontId="19" fillId="0" borderId="29" xfId="0" applyNumberFormat="1" applyFont="1" applyFill="1" applyBorder="1" applyAlignment="1" applyProtection="1">
      <alignment horizontal="center" vertical="center"/>
      <protection locked="0"/>
    </xf>
    <xf numFmtId="164" fontId="18" fillId="0" borderId="19" xfId="0" applyNumberFormat="1" applyFont="1" applyFill="1" applyBorder="1" applyAlignment="1" applyProtection="1">
      <alignment horizontal="center" vertical="center"/>
      <protection hidden="1"/>
    </xf>
    <xf numFmtId="164" fontId="18" fillId="0" borderId="21" xfId="0" applyNumberFormat="1" applyFont="1" applyFill="1" applyBorder="1" applyAlignment="1" applyProtection="1">
      <alignment horizontal="center" vertical="center"/>
      <protection hidden="1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 applyProtection="1">
      <alignment horizontal="center" vertical="center"/>
    </xf>
    <xf numFmtId="0" fontId="18" fillId="0" borderId="30" xfId="0" applyFont="1" applyFill="1" applyBorder="1" applyAlignment="1" applyProtection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20" fontId="19" fillId="0" borderId="16" xfId="0" applyNumberFormat="1" applyFont="1" applyFill="1" applyBorder="1" applyAlignment="1" applyProtection="1">
      <alignment horizontal="center" vertical="center"/>
      <protection locked="0"/>
    </xf>
    <xf numFmtId="0" fontId="18" fillId="0" borderId="12" xfId="0" applyNumberFormat="1" applyFont="1" applyFill="1" applyBorder="1" applyAlignment="1">
      <alignment horizontal="center" vertical="center"/>
    </xf>
    <xf numFmtId="164" fontId="18" fillId="25" borderId="40" xfId="0" applyNumberFormat="1" applyFont="1" applyFill="1" applyBorder="1" applyAlignment="1" applyProtection="1">
      <alignment horizontal="center" vertical="center"/>
      <protection hidden="1"/>
    </xf>
    <xf numFmtId="0" fontId="18" fillId="25" borderId="12" xfId="0" applyNumberFormat="1" applyFont="1" applyFill="1" applyBorder="1" applyAlignment="1">
      <alignment horizontal="center" vertical="center"/>
    </xf>
    <xf numFmtId="164" fontId="18" fillId="25" borderId="14" xfId="0" applyNumberFormat="1" applyFont="1" applyFill="1" applyBorder="1" applyAlignment="1" applyProtection="1">
      <alignment horizontal="center" vertical="center"/>
      <protection hidden="1"/>
    </xf>
    <xf numFmtId="20" fontId="19" fillId="0" borderId="18" xfId="0" applyNumberFormat="1" applyFont="1" applyFill="1" applyBorder="1" applyAlignment="1" applyProtection="1">
      <alignment horizontal="center" vertical="center"/>
      <protection locked="0"/>
    </xf>
    <xf numFmtId="164" fontId="18" fillId="0" borderId="37" xfId="0" applyNumberFormat="1" applyFont="1" applyFill="1" applyBorder="1" applyAlignment="1" applyProtection="1">
      <alignment horizontal="center" vertical="center"/>
      <protection hidden="1"/>
    </xf>
    <xf numFmtId="164" fontId="18" fillId="0" borderId="36" xfId="0" applyNumberFormat="1" applyFont="1" applyFill="1" applyBorder="1" applyAlignment="1" applyProtection="1">
      <alignment horizontal="center" vertical="center"/>
      <protection hidden="1"/>
    </xf>
    <xf numFmtId="0" fontId="18" fillId="27" borderId="24" xfId="0" applyFont="1" applyFill="1" applyBorder="1" applyAlignment="1" applyProtection="1">
      <alignment horizontal="center" vertical="center"/>
    </xf>
    <xf numFmtId="0" fontId="18" fillId="27" borderId="0" xfId="0" applyNumberFormat="1" applyFont="1" applyFill="1" applyBorder="1" applyAlignment="1">
      <alignment horizontal="center" vertical="center"/>
    </xf>
    <xf numFmtId="20" fontId="19" fillId="27" borderId="24" xfId="0" applyNumberFormat="1" applyFont="1" applyFill="1" applyBorder="1" applyAlignment="1" applyProtection="1">
      <alignment horizontal="center" vertical="center"/>
      <protection locked="0"/>
    </xf>
    <xf numFmtId="20" fontId="19" fillId="27" borderId="26" xfId="0" applyNumberFormat="1" applyFont="1" applyFill="1" applyBorder="1" applyAlignment="1" applyProtection="1">
      <alignment horizontal="center" vertical="center"/>
      <protection locked="0"/>
    </xf>
    <xf numFmtId="20" fontId="18" fillId="27" borderId="20" xfId="0" applyNumberFormat="1" applyFont="1" applyFill="1" applyBorder="1" applyAlignment="1" applyProtection="1">
      <alignment horizontal="center" vertical="center"/>
      <protection hidden="1"/>
    </xf>
    <xf numFmtId="164" fontId="18" fillId="27" borderId="20" xfId="0" applyNumberFormat="1" applyFont="1" applyFill="1" applyBorder="1" applyAlignment="1" applyProtection="1">
      <alignment horizontal="center" vertical="center"/>
      <protection hidden="1"/>
    </xf>
    <xf numFmtId="164" fontId="18" fillId="27" borderId="24" xfId="0" applyNumberFormat="1" applyFont="1" applyFill="1" applyBorder="1" applyAlignment="1" applyProtection="1">
      <alignment horizontal="center" vertical="center"/>
      <protection hidden="1"/>
    </xf>
    <xf numFmtId="164" fontId="18" fillId="27" borderId="26" xfId="0" applyNumberFormat="1" applyFont="1" applyFill="1" applyBorder="1" applyAlignment="1" applyProtection="1">
      <alignment horizontal="center" vertical="center"/>
      <protection hidden="1"/>
    </xf>
    <xf numFmtId="164" fontId="18" fillId="27" borderId="0" xfId="0" applyNumberFormat="1" applyFont="1" applyFill="1" applyBorder="1" applyAlignment="1" applyProtection="1">
      <alignment horizontal="center" vertical="center"/>
      <protection hidden="1"/>
    </xf>
    <xf numFmtId="164" fontId="18" fillId="27" borderId="27" xfId="0" applyNumberFormat="1" applyFont="1" applyFill="1" applyBorder="1" applyAlignment="1" applyProtection="1">
      <alignment horizontal="center" vertical="center"/>
      <protection hidden="1"/>
    </xf>
    <xf numFmtId="20" fontId="19" fillId="26" borderId="38" xfId="0" applyNumberFormat="1" applyFont="1" applyFill="1" applyBorder="1" applyAlignment="1" applyProtection="1">
      <alignment horizontal="center" vertical="center"/>
      <protection locked="0"/>
    </xf>
    <xf numFmtId="20" fontId="19" fillId="0" borderId="0" xfId="0" applyNumberFormat="1" applyFont="1" applyFill="1" applyBorder="1" applyAlignment="1" applyProtection="1">
      <alignment horizontal="center" vertical="center"/>
      <protection locked="0"/>
    </xf>
    <xf numFmtId="164" fontId="18" fillId="0" borderId="40" xfId="0" applyNumberFormat="1" applyFont="1" applyFill="1" applyBorder="1" applyAlignment="1" applyProtection="1">
      <alignment horizontal="center" vertical="center"/>
      <protection hidden="1"/>
    </xf>
    <xf numFmtId="20" fontId="19" fillId="26" borderId="31" xfId="0" applyNumberFormat="1" applyFont="1" applyFill="1" applyBorder="1" applyAlignment="1" applyProtection="1">
      <alignment horizontal="center" vertical="center"/>
      <protection locked="0"/>
    </xf>
    <xf numFmtId="0" fontId="18" fillId="0" borderId="38" xfId="0" applyFont="1" applyFill="1" applyBorder="1" applyAlignment="1" applyProtection="1">
      <alignment horizontal="center" vertical="center"/>
    </xf>
    <xf numFmtId="49" fontId="0" fillId="24" borderId="28" xfId="0" applyNumberFormat="1" applyFill="1" applyBorder="1" applyAlignment="1">
      <alignment horizontal="center" vertical="center" wrapText="1"/>
    </xf>
    <xf numFmtId="49" fontId="0" fillId="24" borderId="25" xfId="0" applyNumberFormat="1" applyFont="1" applyFill="1" applyBorder="1" applyAlignment="1">
      <alignment horizontal="center" vertical="center" wrapText="1"/>
    </xf>
    <xf numFmtId="49" fontId="0" fillId="24" borderId="46" xfId="0" applyNumberFormat="1" applyFont="1" applyFill="1" applyBorder="1" applyAlignment="1">
      <alignment horizontal="center" vertical="center" wrapText="1"/>
    </xf>
    <xf numFmtId="49" fontId="0" fillId="24" borderId="47" xfId="0" applyNumberFormat="1" applyFont="1" applyFill="1" applyBorder="1" applyAlignment="1">
      <alignment horizontal="center" vertical="center" wrapText="1"/>
    </xf>
    <xf numFmtId="49" fontId="22" fillId="24" borderId="48" xfId="0" applyNumberFormat="1" applyFont="1" applyFill="1" applyBorder="1" applyAlignment="1">
      <alignment horizontal="center" vertical="center"/>
    </xf>
    <xf numFmtId="49" fontId="22" fillId="24" borderId="49" xfId="0" applyNumberFormat="1" applyFont="1" applyFill="1" applyBorder="1" applyAlignment="1">
      <alignment horizontal="center" vertical="center"/>
    </xf>
    <xf numFmtId="0" fontId="18" fillId="0" borderId="50" xfId="0" applyFont="1" applyBorder="1" applyAlignment="1" applyProtection="1">
      <alignment horizontal="center" vertical="center" wrapText="1"/>
    </xf>
    <xf numFmtId="0" fontId="18" fillId="0" borderId="51" xfId="0" applyFont="1" applyBorder="1" applyAlignment="1" applyProtection="1">
      <alignment horizontal="center" vertical="center"/>
    </xf>
    <xf numFmtId="0" fontId="18" fillId="0" borderId="52" xfId="0" applyFont="1" applyBorder="1" applyAlignment="1" applyProtection="1">
      <alignment horizontal="center" vertical="center"/>
    </xf>
    <xf numFmtId="20" fontId="19" fillId="24" borderId="22" xfId="0" applyNumberFormat="1" applyFont="1" applyFill="1" applyBorder="1" applyAlignment="1">
      <alignment horizontal="right"/>
    </xf>
    <xf numFmtId="20" fontId="19" fillId="24" borderId="13" xfId="0" applyNumberFormat="1" applyFont="1" applyFill="1" applyBorder="1" applyAlignment="1">
      <alignment horizontal="right"/>
    </xf>
    <xf numFmtId="0" fontId="18" fillId="0" borderId="53" xfId="0" applyFont="1" applyBorder="1" applyAlignment="1" applyProtection="1">
      <alignment horizontal="center" vertical="center" wrapText="1"/>
    </xf>
    <xf numFmtId="0" fontId="18" fillId="0" borderId="54" xfId="0" applyFont="1" applyBorder="1" applyAlignment="1" applyProtection="1">
      <alignment horizontal="center" vertical="center"/>
    </xf>
    <xf numFmtId="0" fontId="18" fillId="0" borderId="55" xfId="0" applyFont="1" applyBorder="1" applyAlignment="1" applyProtection="1">
      <alignment horizontal="center" vertical="center"/>
    </xf>
    <xf numFmtId="164" fontId="18" fillId="0" borderId="29" xfId="0" applyNumberFormat="1" applyFont="1" applyBorder="1" applyAlignment="1" applyProtection="1">
      <alignment horizontal="center" vertical="center" wrapText="1"/>
    </xf>
    <xf numFmtId="164" fontId="18" fillId="0" borderId="26" xfId="0" applyNumberFormat="1" applyFont="1" applyBorder="1" applyAlignment="1" applyProtection="1">
      <alignment horizontal="center" vertical="center" wrapText="1"/>
    </xf>
    <xf numFmtId="164" fontId="18" fillId="0" borderId="17" xfId="0" applyNumberFormat="1" applyFont="1" applyBorder="1" applyAlignment="1" applyProtection="1">
      <alignment horizontal="center" vertical="center" wrapText="1"/>
    </xf>
    <xf numFmtId="165" fontId="18" fillId="0" borderId="31" xfId="0" applyNumberFormat="1" applyFont="1" applyBorder="1" applyAlignment="1">
      <alignment horizontal="center" vertical="center"/>
    </xf>
    <xf numFmtId="165" fontId="18" fillId="0" borderId="12" xfId="0" applyNumberFormat="1" applyFont="1" applyBorder="1" applyAlignment="1">
      <alignment horizontal="center" vertical="center"/>
    </xf>
    <xf numFmtId="165" fontId="18" fillId="0" borderId="21" xfId="0" applyNumberFormat="1" applyFont="1" applyBorder="1" applyAlignment="1">
      <alignment horizontal="center" vertical="center"/>
    </xf>
    <xf numFmtId="0" fontId="19" fillId="24" borderId="56" xfId="0" applyFont="1" applyFill="1" applyBorder="1" applyAlignment="1" applyProtection="1">
      <alignment horizontal="center" vertical="center"/>
    </xf>
    <xf numFmtId="0" fontId="19" fillId="24" borderId="57" xfId="0" applyFont="1" applyFill="1" applyBorder="1" applyAlignment="1" applyProtection="1">
      <alignment horizontal="center" vertical="center"/>
    </xf>
    <xf numFmtId="0" fontId="19" fillId="24" borderId="58" xfId="0" applyFont="1" applyFill="1" applyBorder="1" applyAlignment="1" applyProtection="1">
      <alignment horizontal="center" vertical="center"/>
    </xf>
    <xf numFmtId="0" fontId="22" fillId="0" borderId="59" xfId="0" applyFont="1" applyFill="1" applyBorder="1" applyAlignment="1" applyProtection="1">
      <alignment horizontal="left"/>
      <protection locked="0"/>
    </xf>
    <xf numFmtId="0" fontId="18" fillId="0" borderId="29" xfId="0" applyFont="1" applyBorder="1" applyAlignment="1" applyProtection="1">
      <alignment horizontal="center" vertical="center" wrapText="1"/>
    </xf>
    <xf numFmtId="0" fontId="18" fillId="0" borderId="26" xfId="0" applyFont="1" applyBorder="1" applyAlignment="1" applyProtection="1">
      <alignment horizontal="center" vertical="center" wrapText="1"/>
    </xf>
    <xf numFmtId="0" fontId="18" fillId="0" borderId="17" xfId="0" applyFont="1" applyBorder="1" applyAlignment="1" applyProtection="1">
      <alignment horizontal="center" vertical="center" wrapText="1"/>
    </xf>
    <xf numFmtId="49" fontId="22" fillId="0" borderId="0" xfId="0" applyNumberFormat="1" applyFont="1" applyFill="1" applyBorder="1" applyAlignment="1" applyProtection="1">
      <alignment horizontal="left"/>
    </xf>
    <xf numFmtId="0" fontId="19" fillId="0" borderId="41" xfId="0" applyFont="1" applyBorder="1" applyAlignment="1" applyProtection="1">
      <alignment horizontal="center"/>
    </xf>
    <xf numFmtId="0" fontId="19" fillId="0" borderId="42" xfId="0" applyFont="1" applyBorder="1" applyAlignment="1" applyProtection="1">
      <alignment horizontal="center"/>
    </xf>
    <xf numFmtId="0" fontId="19" fillId="0" borderId="50" xfId="0" applyFont="1" applyBorder="1" applyAlignment="1" applyProtection="1">
      <alignment horizontal="center"/>
    </xf>
    <xf numFmtId="164" fontId="18" fillId="0" borderId="38" xfId="0" applyNumberFormat="1" applyFont="1" applyBorder="1" applyAlignment="1" applyProtection="1">
      <alignment horizontal="center" vertical="center" wrapText="1"/>
    </xf>
    <xf numFmtId="164" fontId="18" fillId="0" borderId="25" xfId="0" applyNumberFormat="1" applyFont="1" applyBorder="1" applyAlignment="1" applyProtection="1">
      <alignment horizontal="center" vertical="center" wrapText="1"/>
    </xf>
    <xf numFmtId="164" fontId="18" fillId="0" borderId="16" xfId="0" applyNumberFormat="1" applyFont="1" applyBorder="1" applyAlignment="1" applyProtection="1">
      <alignment horizontal="center" vertical="center" wrapText="1"/>
    </xf>
    <xf numFmtId="0" fontId="18" fillId="24" borderId="0" xfId="0" applyFont="1" applyFill="1" applyBorder="1" applyAlignment="1" applyProtection="1">
      <alignment horizontal="center"/>
    </xf>
    <xf numFmtId="0" fontId="18" fillId="24" borderId="0" xfId="0" applyFont="1" applyFill="1" applyBorder="1" applyAlignment="1" applyProtection="1">
      <alignment horizontal="right" vertical="center"/>
    </xf>
    <xf numFmtId="0" fontId="19" fillId="0" borderId="43" xfId="0" applyFont="1" applyBorder="1" applyAlignment="1" applyProtection="1">
      <alignment horizontal="center"/>
    </xf>
    <xf numFmtId="0" fontId="18" fillId="0" borderId="44" xfId="0" applyFont="1" applyFill="1" applyBorder="1" applyAlignment="1" applyProtection="1">
      <alignment horizontal="center" vertical="center"/>
    </xf>
    <xf numFmtId="0" fontId="18" fillId="0" borderId="45" xfId="0" applyFont="1" applyFill="1" applyBorder="1" applyAlignment="1" applyProtection="1">
      <alignment horizontal="center" vertical="center"/>
    </xf>
    <xf numFmtId="0" fontId="19" fillId="24" borderId="23" xfId="0" applyFont="1" applyFill="1" applyBorder="1" applyAlignment="1" applyProtection="1">
      <alignment horizontal="center" vertical="center" wrapText="1"/>
    </xf>
    <xf numFmtId="0" fontId="19" fillId="24" borderId="24" xfId="0" applyFont="1" applyFill="1" applyBorder="1" applyAlignment="1" applyProtection="1">
      <alignment horizontal="center" vertical="center" wrapText="1"/>
    </xf>
    <xf numFmtId="0" fontId="19" fillId="24" borderId="30" xfId="0" applyFont="1" applyFill="1" applyBorder="1" applyAlignment="1" applyProtection="1">
      <alignment horizontal="center" vertical="center" wrapText="1"/>
    </xf>
    <xf numFmtId="0" fontId="23" fillId="24" borderId="0" xfId="0" applyFont="1" applyFill="1" applyBorder="1" applyAlignment="1">
      <alignment horizontal="center" vertical="center"/>
    </xf>
    <xf numFmtId="0" fontId="18" fillId="0" borderId="51" xfId="0" applyFont="1" applyBorder="1" applyAlignment="1" applyProtection="1">
      <alignment horizontal="center" vertical="center" wrapText="1"/>
    </xf>
    <xf numFmtId="164" fontId="18" fillId="0" borderId="36" xfId="0" applyNumberFormat="1" applyFont="1" applyBorder="1" applyAlignment="1" applyProtection="1">
      <alignment horizontal="center" vertical="center" wrapText="1"/>
    </xf>
    <xf numFmtId="164" fontId="18" fillId="0" borderId="28" xfId="0" applyNumberFormat="1" applyFont="1" applyBorder="1" applyAlignment="1" applyProtection="1">
      <alignment horizontal="center" vertical="center" wrapText="1"/>
    </xf>
    <xf numFmtId="164" fontId="18" fillId="0" borderId="14" xfId="0" applyNumberFormat="1" applyFont="1" applyBorder="1" applyAlignment="1" applyProtection="1">
      <alignment horizontal="center" vertical="center" wrapText="1"/>
    </xf>
    <xf numFmtId="164" fontId="18" fillId="0" borderId="39" xfId="0" applyNumberFormat="1" applyFont="1" applyBorder="1" applyAlignment="1" applyProtection="1">
      <alignment horizontal="center" vertical="center" wrapText="1"/>
    </xf>
    <xf numFmtId="164" fontId="18" fillId="0" borderId="27" xfId="0" applyNumberFormat="1" applyFont="1" applyBorder="1" applyAlignment="1" applyProtection="1">
      <alignment horizontal="center" vertical="center" wrapText="1"/>
    </xf>
    <xf numFmtId="164" fontId="18" fillId="0" borderId="15" xfId="0" applyNumberFormat="1" applyFont="1" applyBorder="1" applyAlignment="1" applyProtection="1">
      <alignment horizontal="center" vertical="center" wrapText="1"/>
    </xf>
    <xf numFmtId="164" fontId="18" fillId="0" borderId="60" xfId="0" applyNumberFormat="1" applyFont="1" applyFill="1" applyBorder="1" applyAlignment="1" applyProtection="1">
      <alignment horizontal="center" vertical="center"/>
    </xf>
    <xf numFmtId="164" fontId="18" fillId="0" borderId="61" xfId="0" applyNumberFormat="1" applyFont="1" applyFill="1" applyBorder="1" applyAlignment="1" applyProtection="1">
      <alignment horizontal="center" vertical="center"/>
    </xf>
    <xf numFmtId="0" fontId="18" fillId="0" borderId="62" xfId="0" applyFont="1" applyFill="1" applyBorder="1" applyAlignment="1" applyProtection="1">
      <alignment horizontal="center" vertical="center" wrapText="1"/>
    </xf>
    <xf numFmtId="0" fontId="18" fillId="0" borderId="63" xfId="0" applyFont="1" applyFill="1" applyBorder="1" applyAlignment="1" applyProtection="1">
      <alignment horizontal="center" vertical="center"/>
    </xf>
    <xf numFmtId="0" fontId="18" fillId="0" borderId="60" xfId="0" applyFont="1" applyFill="1" applyBorder="1" applyAlignment="1" applyProtection="1">
      <alignment horizontal="center" vertical="center"/>
    </xf>
    <xf numFmtId="0" fontId="18" fillId="0" borderId="61" xfId="0" applyFont="1" applyFill="1" applyBorder="1" applyAlignment="1" applyProtection="1">
      <alignment horizontal="center" vertical="center"/>
    </xf>
    <xf numFmtId="0" fontId="18" fillId="0" borderId="56" xfId="0" applyFont="1" applyBorder="1" applyAlignment="1" applyProtection="1">
      <alignment horizontal="center" vertical="center" wrapText="1"/>
    </xf>
    <xf numFmtId="0" fontId="18" fillId="0" borderId="57" xfId="0" applyFont="1" applyBorder="1" applyAlignment="1" applyProtection="1">
      <alignment horizontal="center" vertical="center"/>
    </xf>
    <xf numFmtId="0" fontId="18" fillId="0" borderId="58" xfId="0" applyFont="1" applyBorder="1" applyAlignment="1" applyProtection="1">
      <alignment horizontal="center" vertical="center"/>
    </xf>
    <xf numFmtId="164" fontId="18" fillId="0" borderId="18" xfId="0" applyNumberFormat="1" applyFont="1" applyBorder="1" applyAlignment="1" applyProtection="1">
      <alignment horizontal="center" vertical="center" wrapText="1"/>
    </xf>
    <xf numFmtId="164" fontId="18" fillId="0" borderId="0" xfId="0" applyNumberFormat="1" applyFont="1" applyBorder="1" applyAlignment="1" applyProtection="1">
      <alignment horizontal="center" vertical="center" wrapText="1"/>
    </xf>
    <xf numFmtId="164" fontId="18" fillId="0" borderId="12" xfId="0" applyNumberFormat="1" applyFont="1" applyBorder="1" applyAlignment="1" applyProtection="1">
      <alignment horizontal="center" vertical="center" wrapText="1"/>
    </xf>
    <xf numFmtId="165" fontId="18" fillId="0" borderId="22" xfId="0" applyNumberFormat="1" applyFont="1" applyBorder="1" applyAlignment="1">
      <alignment horizontal="center" vertical="center"/>
    </xf>
    <xf numFmtId="165" fontId="18" fillId="0" borderId="13" xfId="0" applyNumberFormat="1" applyFont="1" applyBorder="1" applyAlignment="1">
      <alignment horizontal="center" vertical="center"/>
    </xf>
    <xf numFmtId="165" fontId="18" fillId="0" borderId="11" xfId="0" applyNumberFormat="1" applyFont="1" applyBorder="1" applyAlignment="1">
      <alignment horizontal="center" vertical="center"/>
    </xf>
    <xf numFmtId="0" fontId="18" fillId="0" borderId="62" xfId="0" applyFont="1" applyBorder="1" applyAlignment="1" applyProtection="1">
      <alignment horizontal="center" vertical="center" wrapText="1"/>
    </xf>
    <xf numFmtId="0" fontId="18" fillId="0" borderId="63" xfId="0" applyFont="1" applyBorder="1" applyAlignment="1" applyProtection="1">
      <alignment horizontal="center" vertical="center"/>
    </xf>
    <xf numFmtId="0" fontId="18" fillId="0" borderId="42" xfId="0" applyFont="1" applyBorder="1" applyAlignment="1" applyProtection="1">
      <alignment horizontal="center" vertical="center" wrapText="1"/>
    </xf>
    <xf numFmtId="0" fontId="18" fillId="0" borderId="44" xfId="0" applyFont="1" applyBorder="1" applyAlignment="1" applyProtection="1">
      <alignment horizontal="center" vertical="center"/>
    </xf>
    <xf numFmtId="0" fontId="18" fillId="0" borderId="45" xfId="0" applyFont="1" applyBorder="1" applyAlignment="1" applyProtection="1">
      <alignment horizontal="center" vertical="center"/>
    </xf>
    <xf numFmtId="0" fontId="19" fillId="24" borderId="64" xfId="0" applyFont="1" applyFill="1" applyBorder="1" applyAlignment="1" applyProtection="1">
      <alignment horizontal="center" vertical="center"/>
    </xf>
    <xf numFmtId="0" fontId="19" fillId="24" borderId="65" xfId="0" applyFont="1" applyFill="1" applyBorder="1" applyAlignment="1" applyProtection="1">
      <alignment horizontal="center" vertical="center"/>
    </xf>
    <xf numFmtId="0" fontId="19" fillId="24" borderId="66" xfId="0" applyFont="1" applyFill="1" applyBorder="1" applyAlignment="1" applyProtection="1">
      <alignment horizontal="center" vertical="center"/>
    </xf>
    <xf numFmtId="0" fontId="18" fillId="0" borderId="38" xfId="0" applyFont="1" applyBorder="1" applyAlignment="1" applyProtection="1">
      <alignment horizontal="center" vertical="center" wrapText="1"/>
    </xf>
    <xf numFmtId="0" fontId="18" fillId="0" borderId="25" xfId="0" applyFont="1" applyBorder="1" applyAlignment="1" applyProtection="1">
      <alignment horizontal="center" vertical="center" wrapText="1"/>
    </xf>
    <xf numFmtId="0" fontId="18" fillId="0" borderId="16" xfId="0" applyFont="1" applyBorder="1" applyAlignment="1" applyProtection="1">
      <alignment horizontal="center" vertical="center" wrapText="1"/>
    </xf>
  </cellXfs>
  <cellStyles count="42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" xfId="0" builtinId="0"/>
    <cellStyle name="Note" xfId="37" xr:uid="{00000000-0005-0000-0000-000025000000}"/>
    <cellStyle name="Output" xfId="38" xr:uid="{00000000-0005-0000-0000-000026000000}"/>
    <cellStyle name="Title" xfId="39" xr:uid="{00000000-0005-0000-0000-000027000000}"/>
    <cellStyle name="Total" xfId="40" builtinId="25" customBuiltin="1"/>
    <cellStyle name="Warning Text" xfId="41" xr:uid="{00000000-0005-0000-0000-00002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219075</xdr:colOff>
      <xdr:row>0</xdr:row>
      <xdr:rowOff>114300</xdr:rowOff>
    </xdr:from>
    <xdr:to>
      <xdr:col>15</xdr:col>
      <xdr:colOff>133350</xdr:colOff>
      <xdr:row>5</xdr:row>
      <xdr:rowOff>0</xdr:rowOff>
    </xdr:to>
    <xdr:pic>
      <xdr:nvPicPr>
        <xdr:cNvPr id="1745" name="Imagem 1" descr="marca PROAD.jpg">
          <a:extLst>
            <a:ext uri="{FF2B5EF4-FFF2-40B4-BE49-F238E27FC236}">
              <a16:creationId xmlns:a16="http://schemas.microsoft.com/office/drawing/2014/main" id="{AE4E5723-932B-4D18-A672-B0F1B39BD2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114300"/>
          <a:ext cx="1133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57150</xdr:colOff>
      <xdr:row>5</xdr:row>
      <xdr:rowOff>76200</xdr:rowOff>
    </xdr:to>
    <xdr:pic>
      <xdr:nvPicPr>
        <xdr:cNvPr id="1746" name="Imagem 3">
          <a:extLst>
            <a:ext uri="{FF2B5EF4-FFF2-40B4-BE49-F238E27FC236}">
              <a16:creationId xmlns:a16="http://schemas.microsoft.com/office/drawing/2014/main" id="{C1C8E9A1-A1FF-4F1C-AAD8-94136412E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914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219075</xdr:colOff>
      <xdr:row>0</xdr:row>
      <xdr:rowOff>114300</xdr:rowOff>
    </xdr:from>
    <xdr:to>
      <xdr:col>15</xdr:col>
      <xdr:colOff>133350</xdr:colOff>
      <xdr:row>5</xdr:row>
      <xdr:rowOff>0</xdr:rowOff>
    </xdr:to>
    <xdr:pic>
      <xdr:nvPicPr>
        <xdr:cNvPr id="15977" name="Imagem 1" descr="marca PROAD.jpg">
          <a:extLst>
            <a:ext uri="{FF2B5EF4-FFF2-40B4-BE49-F238E27FC236}">
              <a16:creationId xmlns:a16="http://schemas.microsoft.com/office/drawing/2014/main" id="{B91712AE-5170-4BA2-9864-5237FD3EE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114300"/>
          <a:ext cx="1133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57150</xdr:colOff>
      <xdr:row>5</xdr:row>
      <xdr:rowOff>76200</xdr:rowOff>
    </xdr:to>
    <xdr:pic>
      <xdr:nvPicPr>
        <xdr:cNvPr id="15978" name="Imagem 3">
          <a:extLst>
            <a:ext uri="{FF2B5EF4-FFF2-40B4-BE49-F238E27FC236}">
              <a16:creationId xmlns:a16="http://schemas.microsoft.com/office/drawing/2014/main" id="{F42C011B-38F5-444E-893D-E7CB449812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914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219075</xdr:colOff>
      <xdr:row>0</xdr:row>
      <xdr:rowOff>114300</xdr:rowOff>
    </xdr:from>
    <xdr:to>
      <xdr:col>15</xdr:col>
      <xdr:colOff>133350</xdr:colOff>
      <xdr:row>5</xdr:row>
      <xdr:rowOff>0</xdr:rowOff>
    </xdr:to>
    <xdr:pic>
      <xdr:nvPicPr>
        <xdr:cNvPr id="13931" name="Imagem 1" descr="marca PROAD.jpg">
          <a:extLst>
            <a:ext uri="{FF2B5EF4-FFF2-40B4-BE49-F238E27FC236}">
              <a16:creationId xmlns:a16="http://schemas.microsoft.com/office/drawing/2014/main" id="{0F8DEBFC-F38D-4B2F-AF12-9C939EE48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114300"/>
          <a:ext cx="1133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57150</xdr:colOff>
      <xdr:row>5</xdr:row>
      <xdr:rowOff>76200</xdr:rowOff>
    </xdr:to>
    <xdr:pic>
      <xdr:nvPicPr>
        <xdr:cNvPr id="13932" name="Imagem 3">
          <a:extLst>
            <a:ext uri="{FF2B5EF4-FFF2-40B4-BE49-F238E27FC236}">
              <a16:creationId xmlns:a16="http://schemas.microsoft.com/office/drawing/2014/main" id="{54589D63-1141-4D39-A459-F4686117BA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914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219075</xdr:colOff>
      <xdr:row>0</xdr:row>
      <xdr:rowOff>114300</xdr:rowOff>
    </xdr:from>
    <xdr:to>
      <xdr:col>15</xdr:col>
      <xdr:colOff>133350</xdr:colOff>
      <xdr:row>5</xdr:row>
      <xdr:rowOff>0</xdr:rowOff>
    </xdr:to>
    <xdr:pic>
      <xdr:nvPicPr>
        <xdr:cNvPr id="14955" name="Imagem 1" descr="marca PROAD.jpg">
          <a:extLst>
            <a:ext uri="{FF2B5EF4-FFF2-40B4-BE49-F238E27FC236}">
              <a16:creationId xmlns:a16="http://schemas.microsoft.com/office/drawing/2014/main" id="{B78E38AD-B583-4120-AD03-7B52ABBFE6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114300"/>
          <a:ext cx="1133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57150</xdr:colOff>
      <xdr:row>5</xdr:row>
      <xdr:rowOff>76200</xdr:rowOff>
    </xdr:to>
    <xdr:pic>
      <xdr:nvPicPr>
        <xdr:cNvPr id="14956" name="Imagem 3">
          <a:extLst>
            <a:ext uri="{FF2B5EF4-FFF2-40B4-BE49-F238E27FC236}">
              <a16:creationId xmlns:a16="http://schemas.microsoft.com/office/drawing/2014/main" id="{434C1ECE-D887-4DA7-A7AC-46C745089B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914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219075</xdr:colOff>
      <xdr:row>0</xdr:row>
      <xdr:rowOff>114300</xdr:rowOff>
    </xdr:from>
    <xdr:to>
      <xdr:col>15</xdr:col>
      <xdr:colOff>133350</xdr:colOff>
      <xdr:row>5</xdr:row>
      <xdr:rowOff>0</xdr:rowOff>
    </xdr:to>
    <xdr:pic>
      <xdr:nvPicPr>
        <xdr:cNvPr id="4733" name="Imagem 1" descr="marca PROAD.jpg">
          <a:extLst>
            <a:ext uri="{FF2B5EF4-FFF2-40B4-BE49-F238E27FC236}">
              <a16:creationId xmlns:a16="http://schemas.microsoft.com/office/drawing/2014/main" id="{7F349971-C250-4313-B826-F06EE115E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114300"/>
          <a:ext cx="1133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57150</xdr:colOff>
      <xdr:row>5</xdr:row>
      <xdr:rowOff>76200</xdr:rowOff>
    </xdr:to>
    <xdr:pic>
      <xdr:nvPicPr>
        <xdr:cNvPr id="4734" name="Imagem 1">
          <a:extLst>
            <a:ext uri="{FF2B5EF4-FFF2-40B4-BE49-F238E27FC236}">
              <a16:creationId xmlns:a16="http://schemas.microsoft.com/office/drawing/2014/main" id="{D23F649C-EA4F-4118-B23A-F1F5D2A8DD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914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219075</xdr:colOff>
      <xdr:row>0</xdr:row>
      <xdr:rowOff>114300</xdr:rowOff>
    </xdr:from>
    <xdr:to>
      <xdr:col>15</xdr:col>
      <xdr:colOff>133350</xdr:colOff>
      <xdr:row>5</xdr:row>
      <xdr:rowOff>0</xdr:rowOff>
    </xdr:to>
    <xdr:pic>
      <xdr:nvPicPr>
        <xdr:cNvPr id="6779" name="Imagem 1" descr="marca PROAD.jpg">
          <a:extLst>
            <a:ext uri="{FF2B5EF4-FFF2-40B4-BE49-F238E27FC236}">
              <a16:creationId xmlns:a16="http://schemas.microsoft.com/office/drawing/2014/main" id="{37CA49E7-A6A1-4D5A-A04F-902C64FDAD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114300"/>
          <a:ext cx="1133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57150</xdr:colOff>
      <xdr:row>5</xdr:row>
      <xdr:rowOff>76200</xdr:rowOff>
    </xdr:to>
    <xdr:pic>
      <xdr:nvPicPr>
        <xdr:cNvPr id="6780" name="Imagem 3">
          <a:extLst>
            <a:ext uri="{FF2B5EF4-FFF2-40B4-BE49-F238E27FC236}">
              <a16:creationId xmlns:a16="http://schemas.microsoft.com/office/drawing/2014/main" id="{E6715763-33A1-4D81-A284-F7D052F70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914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219075</xdr:colOff>
      <xdr:row>0</xdr:row>
      <xdr:rowOff>114300</xdr:rowOff>
    </xdr:from>
    <xdr:to>
      <xdr:col>15</xdr:col>
      <xdr:colOff>133350</xdr:colOff>
      <xdr:row>5</xdr:row>
      <xdr:rowOff>0</xdr:rowOff>
    </xdr:to>
    <xdr:pic>
      <xdr:nvPicPr>
        <xdr:cNvPr id="5755" name="Imagem 1" descr="marca PROAD.jpg">
          <a:extLst>
            <a:ext uri="{FF2B5EF4-FFF2-40B4-BE49-F238E27FC236}">
              <a16:creationId xmlns:a16="http://schemas.microsoft.com/office/drawing/2014/main" id="{745C7497-2FEE-488B-A57B-988D1348A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114300"/>
          <a:ext cx="1133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57150</xdr:colOff>
      <xdr:row>5</xdr:row>
      <xdr:rowOff>76200</xdr:rowOff>
    </xdr:to>
    <xdr:pic>
      <xdr:nvPicPr>
        <xdr:cNvPr id="5756" name="Imagem 3">
          <a:extLst>
            <a:ext uri="{FF2B5EF4-FFF2-40B4-BE49-F238E27FC236}">
              <a16:creationId xmlns:a16="http://schemas.microsoft.com/office/drawing/2014/main" id="{42A1634A-F9C5-42D5-9917-9F3159CEAC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914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219075</xdr:colOff>
      <xdr:row>0</xdr:row>
      <xdr:rowOff>114300</xdr:rowOff>
    </xdr:from>
    <xdr:to>
      <xdr:col>15</xdr:col>
      <xdr:colOff>133350</xdr:colOff>
      <xdr:row>5</xdr:row>
      <xdr:rowOff>0</xdr:rowOff>
    </xdr:to>
    <xdr:pic>
      <xdr:nvPicPr>
        <xdr:cNvPr id="7797" name="Imagem 1" descr="marca PROAD.jpg">
          <a:extLst>
            <a:ext uri="{FF2B5EF4-FFF2-40B4-BE49-F238E27FC236}">
              <a16:creationId xmlns:a16="http://schemas.microsoft.com/office/drawing/2014/main" id="{AB490914-AEB6-48FD-B666-A439A1AE8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114300"/>
          <a:ext cx="1133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57150</xdr:colOff>
      <xdr:row>5</xdr:row>
      <xdr:rowOff>76200</xdr:rowOff>
    </xdr:to>
    <xdr:pic>
      <xdr:nvPicPr>
        <xdr:cNvPr id="7798" name="Imagem 3">
          <a:extLst>
            <a:ext uri="{FF2B5EF4-FFF2-40B4-BE49-F238E27FC236}">
              <a16:creationId xmlns:a16="http://schemas.microsoft.com/office/drawing/2014/main" id="{D9E211BE-2336-47E1-A798-62ED5691D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914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219075</xdr:colOff>
      <xdr:row>0</xdr:row>
      <xdr:rowOff>114300</xdr:rowOff>
    </xdr:from>
    <xdr:to>
      <xdr:col>15</xdr:col>
      <xdr:colOff>133350</xdr:colOff>
      <xdr:row>5</xdr:row>
      <xdr:rowOff>0</xdr:rowOff>
    </xdr:to>
    <xdr:pic>
      <xdr:nvPicPr>
        <xdr:cNvPr id="8817" name="Imagem 1" descr="marca PROAD.jpg">
          <a:extLst>
            <a:ext uri="{FF2B5EF4-FFF2-40B4-BE49-F238E27FC236}">
              <a16:creationId xmlns:a16="http://schemas.microsoft.com/office/drawing/2014/main" id="{C1F35687-3CB5-4A7B-8018-46D290FAE6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114300"/>
          <a:ext cx="1133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57150</xdr:colOff>
      <xdr:row>5</xdr:row>
      <xdr:rowOff>76200</xdr:rowOff>
    </xdr:to>
    <xdr:pic>
      <xdr:nvPicPr>
        <xdr:cNvPr id="8818" name="Imagem 3">
          <a:extLst>
            <a:ext uri="{FF2B5EF4-FFF2-40B4-BE49-F238E27FC236}">
              <a16:creationId xmlns:a16="http://schemas.microsoft.com/office/drawing/2014/main" id="{43CBE15A-8163-49CD-828E-DFCCAC619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914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219075</xdr:colOff>
      <xdr:row>0</xdr:row>
      <xdr:rowOff>114300</xdr:rowOff>
    </xdr:from>
    <xdr:to>
      <xdr:col>15</xdr:col>
      <xdr:colOff>133350</xdr:colOff>
      <xdr:row>5</xdr:row>
      <xdr:rowOff>0</xdr:rowOff>
    </xdr:to>
    <xdr:pic>
      <xdr:nvPicPr>
        <xdr:cNvPr id="9839" name="Imagem 1" descr="marca PROAD.jpg">
          <a:extLst>
            <a:ext uri="{FF2B5EF4-FFF2-40B4-BE49-F238E27FC236}">
              <a16:creationId xmlns:a16="http://schemas.microsoft.com/office/drawing/2014/main" id="{567528D3-1C71-4505-B502-38FC1037C9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114300"/>
          <a:ext cx="1133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57150</xdr:colOff>
      <xdr:row>5</xdr:row>
      <xdr:rowOff>76200</xdr:rowOff>
    </xdr:to>
    <xdr:pic>
      <xdr:nvPicPr>
        <xdr:cNvPr id="9840" name="Imagem 3">
          <a:extLst>
            <a:ext uri="{FF2B5EF4-FFF2-40B4-BE49-F238E27FC236}">
              <a16:creationId xmlns:a16="http://schemas.microsoft.com/office/drawing/2014/main" id="{1F85A375-37BC-4CB0-8B33-87E56D871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914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219075</xdr:colOff>
      <xdr:row>0</xdr:row>
      <xdr:rowOff>114300</xdr:rowOff>
    </xdr:from>
    <xdr:to>
      <xdr:col>15</xdr:col>
      <xdr:colOff>133350</xdr:colOff>
      <xdr:row>5</xdr:row>
      <xdr:rowOff>0</xdr:rowOff>
    </xdr:to>
    <xdr:pic>
      <xdr:nvPicPr>
        <xdr:cNvPr id="10861" name="Imagem 1" descr="marca PROAD.jpg">
          <a:extLst>
            <a:ext uri="{FF2B5EF4-FFF2-40B4-BE49-F238E27FC236}">
              <a16:creationId xmlns:a16="http://schemas.microsoft.com/office/drawing/2014/main" id="{6819866A-DF9F-48B2-AD6C-0927B79DB9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114300"/>
          <a:ext cx="1133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57150</xdr:colOff>
      <xdr:row>5</xdr:row>
      <xdr:rowOff>76200</xdr:rowOff>
    </xdr:to>
    <xdr:pic>
      <xdr:nvPicPr>
        <xdr:cNvPr id="10862" name="Imagem 3">
          <a:extLst>
            <a:ext uri="{FF2B5EF4-FFF2-40B4-BE49-F238E27FC236}">
              <a16:creationId xmlns:a16="http://schemas.microsoft.com/office/drawing/2014/main" id="{78A94F5D-0421-44C4-819E-245756668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914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219075</xdr:colOff>
      <xdr:row>0</xdr:row>
      <xdr:rowOff>114300</xdr:rowOff>
    </xdr:from>
    <xdr:to>
      <xdr:col>15</xdr:col>
      <xdr:colOff>133350</xdr:colOff>
      <xdr:row>5</xdr:row>
      <xdr:rowOff>0</xdr:rowOff>
    </xdr:to>
    <xdr:pic>
      <xdr:nvPicPr>
        <xdr:cNvPr id="11883" name="Imagem 1" descr="marca PROAD.jpg">
          <a:extLst>
            <a:ext uri="{FF2B5EF4-FFF2-40B4-BE49-F238E27FC236}">
              <a16:creationId xmlns:a16="http://schemas.microsoft.com/office/drawing/2014/main" id="{22602FA9-BB07-4BCA-A56D-9E19BF1CB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114300"/>
          <a:ext cx="1133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57150</xdr:colOff>
      <xdr:row>5</xdr:row>
      <xdr:rowOff>76200</xdr:rowOff>
    </xdr:to>
    <xdr:pic>
      <xdr:nvPicPr>
        <xdr:cNvPr id="11884" name="Imagem 3">
          <a:extLst>
            <a:ext uri="{FF2B5EF4-FFF2-40B4-BE49-F238E27FC236}">
              <a16:creationId xmlns:a16="http://schemas.microsoft.com/office/drawing/2014/main" id="{5806DCB2-FBD3-4EA6-91DA-440837E937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914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0"/>
  <sheetViews>
    <sheetView showGridLines="0" zoomScaleNormal="100" workbookViewId="0">
      <selection activeCell="D31" sqref="D31"/>
    </sheetView>
  </sheetViews>
  <sheetFormatPr defaultRowHeight="11.25" x14ac:dyDescent="0.2"/>
  <cols>
    <col min="1" max="1" width="12.85546875" style="6" bestFit="1" customWidth="1"/>
    <col min="2" max="2" width="5.7109375" style="6" customWidth="1"/>
    <col min="3" max="4" width="8.7109375" style="10" customWidth="1"/>
    <col min="5" max="5" width="9.85546875" style="10" customWidth="1"/>
    <col min="6" max="7" width="8.7109375" style="10" customWidth="1"/>
    <col min="8" max="8" width="9.85546875" style="7" customWidth="1"/>
    <col min="9" max="9" width="7.42578125" style="7" customWidth="1"/>
    <col min="10" max="10" width="9.5703125" style="7" customWidth="1"/>
    <col min="11" max="11" width="14.28515625" style="7" customWidth="1"/>
    <col min="12" max="12" width="9.140625" style="7" hidden="1" customWidth="1"/>
    <col min="13" max="14" width="9.5703125" style="7" customWidth="1"/>
    <col min="15" max="15" width="8.7109375" style="7" customWidth="1"/>
    <col min="16" max="16" width="3.28515625" style="10" customWidth="1"/>
    <col min="17" max="17" width="13.28515625" style="7" customWidth="1"/>
    <col min="18" max="18" width="11.28515625" style="10" customWidth="1"/>
    <col min="19" max="19" width="9.140625" style="10"/>
    <col min="20" max="16384" width="9.140625" style="7"/>
  </cols>
  <sheetData>
    <row r="1" spans="1:20" x14ac:dyDescent="0.2">
      <c r="B1" s="240" t="s">
        <v>25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6"/>
      <c r="Q1" s="6"/>
      <c r="R1" s="6"/>
      <c r="S1" s="6"/>
      <c r="T1" s="6"/>
    </row>
    <row r="2" spans="1:20" ht="9.75" customHeight="1" x14ac:dyDescent="0.2"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1"/>
      <c r="Q2" s="6"/>
      <c r="R2" s="6"/>
      <c r="S2" s="6"/>
      <c r="T2" s="6"/>
    </row>
    <row r="3" spans="1:20" ht="6.75" customHeight="1" x14ac:dyDescent="0.2">
      <c r="B3" s="26"/>
      <c r="C3" s="26"/>
      <c r="D3" s="12"/>
      <c r="E3" s="54"/>
      <c r="F3" s="12"/>
      <c r="G3" s="12"/>
      <c r="H3" s="12"/>
      <c r="I3" s="12"/>
      <c r="J3" s="12"/>
      <c r="K3" s="12"/>
      <c r="L3" s="12"/>
      <c r="M3" s="12"/>
      <c r="N3" s="19"/>
      <c r="O3" s="19"/>
      <c r="P3" s="28"/>
      <c r="Q3" s="6"/>
      <c r="R3" s="6"/>
      <c r="S3" s="6"/>
      <c r="T3" s="6"/>
    </row>
    <row r="4" spans="1:20" ht="12.75" x14ac:dyDescent="0.2">
      <c r="C4" s="233" t="s">
        <v>22</v>
      </c>
      <c r="D4" s="233"/>
      <c r="E4" s="6"/>
      <c r="F4" s="221"/>
      <c r="G4" s="221"/>
      <c r="H4" s="221"/>
      <c r="I4" s="53"/>
      <c r="J4" s="53"/>
      <c r="K4" s="53"/>
      <c r="L4" s="53"/>
      <c r="M4" s="53"/>
      <c r="N4" s="27"/>
      <c r="O4" s="27"/>
      <c r="P4" s="28"/>
      <c r="Q4" s="6"/>
      <c r="R4" s="6"/>
      <c r="S4" s="6"/>
      <c r="T4" s="6"/>
    </row>
    <row r="5" spans="1:20" ht="13.5" customHeight="1" x14ac:dyDescent="0.2">
      <c r="C5" s="233" t="s">
        <v>18</v>
      </c>
      <c r="D5" s="233"/>
      <c r="E5" s="6"/>
      <c r="F5" s="221"/>
      <c r="G5" s="221"/>
      <c r="H5" s="221"/>
      <c r="I5" s="232" t="s">
        <v>34</v>
      </c>
      <c r="J5" s="232"/>
      <c r="K5" s="221"/>
      <c r="L5" s="221"/>
      <c r="M5" s="221"/>
      <c r="N5" s="27"/>
      <c r="O5" s="27"/>
      <c r="P5" s="28"/>
      <c r="Q5" s="6"/>
      <c r="R5" s="6"/>
      <c r="S5" s="6"/>
      <c r="T5" s="6"/>
    </row>
    <row r="6" spans="1:20" ht="13.5" customHeight="1" x14ac:dyDescent="0.2">
      <c r="C6" s="233" t="s">
        <v>19</v>
      </c>
      <c r="D6" s="233"/>
      <c r="E6" s="6"/>
      <c r="F6" s="225" t="s">
        <v>40</v>
      </c>
      <c r="G6" s="225"/>
      <c r="H6" s="225"/>
      <c r="I6" s="225"/>
      <c r="J6" s="225"/>
      <c r="K6" s="225"/>
      <c r="L6" s="225"/>
      <c r="M6" s="225"/>
      <c r="N6" s="27"/>
      <c r="O6" s="27"/>
      <c r="P6" s="28"/>
      <c r="Q6" s="6"/>
      <c r="R6" s="6"/>
      <c r="S6" s="6"/>
      <c r="T6" s="6"/>
    </row>
    <row r="7" spans="1:20" ht="7.5" customHeight="1" thickBot="1" x14ac:dyDescent="0.25">
      <c r="A7" s="19"/>
      <c r="B7" s="19"/>
      <c r="C7" s="20"/>
      <c r="D7" s="19"/>
      <c r="E7" s="55"/>
      <c r="F7" s="19"/>
      <c r="G7" s="21"/>
      <c r="H7" s="25">
        <v>0</v>
      </c>
      <c r="I7" s="23">
        <v>4.0972222222222222E-2</v>
      </c>
      <c r="J7" s="22">
        <v>4.1666666666666664E-2</v>
      </c>
      <c r="K7" s="13"/>
      <c r="L7" s="23">
        <v>8.3333333333333329E-2</v>
      </c>
      <c r="M7" s="22">
        <v>0.25</v>
      </c>
      <c r="N7" s="24">
        <v>0.33263888888888887</v>
      </c>
      <c r="O7" s="24">
        <v>0.33333333333333331</v>
      </c>
      <c r="P7" s="28"/>
      <c r="Q7" s="6"/>
      <c r="R7" s="6"/>
      <c r="S7" s="6"/>
      <c r="T7" s="6"/>
    </row>
    <row r="8" spans="1:20" ht="11.25" customHeight="1" x14ac:dyDescent="0.2">
      <c r="A8" s="237" t="s">
        <v>33</v>
      </c>
      <c r="B8" s="218" t="s">
        <v>0</v>
      </c>
      <c r="C8" s="226" t="s">
        <v>1</v>
      </c>
      <c r="D8" s="227"/>
      <c r="E8" s="234"/>
      <c r="F8" s="226" t="s">
        <v>2</v>
      </c>
      <c r="G8" s="227"/>
      <c r="H8" s="228"/>
      <c r="I8" s="209" t="s">
        <v>21</v>
      </c>
      <c r="J8" s="204" t="s">
        <v>3</v>
      </c>
      <c r="K8" s="222" t="s">
        <v>27</v>
      </c>
      <c r="L8" s="229" t="s">
        <v>20</v>
      </c>
      <c r="M8" s="212" t="s">
        <v>28</v>
      </c>
      <c r="N8" s="242" t="s">
        <v>26</v>
      </c>
      <c r="O8" s="245" t="s">
        <v>4</v>
      </c>
      <c r="P8" s="14"/>
      <c r="Q8" s="13"/>
      <c r="R8" s="13"/>
      <c r="S8" s="29"/>
      <c r="T8" s="6"/>
    </row>
    <row r="9" spans="1:20" ht="12.75" customHeight="1" x14ac:dyDescent="0.2">
      <c r="A9" s="238"/>
      <c r="B9" s="219"/>
      <c r="C9" s="248" t="s">
        <v>5</v>
      </c>
      <c r="D9" s="235" t="s">
        <v>6</v>
      </c>
      <c r="E9" s="250" t="s">
        <v>29</v>
      </c>
      <c r="F9" s="252" t="s">
        <v>5</v>
      </c>
      <c r="G9" s="235" t="s">
        <v>6</v>
      </c>
      <c r="H9" s="241" t="s">
        <v>29</v>
      </c>
      <c r="I9" s="210"/>
      <c r="J9" s="205"/>
      <c r="K9" s="223"/>
      <c r="L9" s="230"/>
      <c r="M9" s="213" t="s">
        <v>7</v>
      </c>
      <c r="N9" s="243"/>
      <c r="O9" s="246" t="s">
        <v>8</v>
      </c>
      <c r="P9" s="14"/>
      <c r="Q9" s="13"/>
      <c r="R9" s="13"/>
      <c r="S9" s="13"/>
      <c r="T9" s="6"/>
    </row>
    <row r="10" spans="1:20" ht="13.5" customHeight="1" thickBot="1" x14ac:dyDescent="0.25">
      <c r="A10" s="239"/>
      <c r="B10" s="220"/>
      <c r="C10" s="249"/>
      <c r="D10" s="236"/>
      <c r="E10" s="251"/>
      <c r="F10" s="253"/>
      <c r="G10" s="236"/>
      <c r="H10" s="206"/>
      <c r="I10" s="211"/>
      <c r="J10" s="206"/>
      <c r="K10" s="224"/>
      <c r="L10" s="231"/>
      <c r="M10" s="214" t="s">
        <v>9</v>
      </c>
      <c r="N10" s="244"/>
      <c r="O10" s="247"/>
      <c r="P10" s="14"/>
      <c r="Q10" s="14"/>
      <c r="R10" s="14"/>
      <c r="S10" s="14"/>
      <c r="T10" s="6"/>
    </row>
    <row r="11" spans="1:20" x14ac:dyDescent="0.2">
      <c r="A11" s="79" t="s">
        <v>36</v>
      </c>
      <c r="B11" s="46">
        <v>1</v>
      </c>
      <c r="C11" s="96">
        <v>1752</v>
      </c>
      <c r="D11" s="99">
        <v>0</v>
      </c>
      <c r="E11" s="51">
        <f>IF(D11&gt;C11,SUM(D11-C11),$H$7)</f>
        <v>0</v>
      </c>
      <c r="F11" s="96">
        <v>0</v>
      </c>
      <c r="G11" s="99">
        <v>0</v>
      </c>
      <c r="H11" s="47">
        <f t="shared" ref="H11:H41" si="0">IF(G11&gt;F11,SUM(G11-F11),$H$7)</f>
        <v>0</v>
      </c>
      <c r="I11" s="113">
        <f>IF(AND(D11&gt;$H$7,F11&gt;$H$7),F11-D11,$H$7)</f>
        <v>0</v>
      </c>
      <c r="J11" s="114">
        <f>IF(AND(C11&gt;$H$7,D11=$H$7,F11=$H$7,G11&gt;$H$7),H11-C11,E11+H11)</f>
        <v>0</v>
      </c>
      <c r="K11" s="49">
        <f t="shared" ref="K11:K41" si="1">IF(OR(A11="SÁBADO",A11="DOMINGO",A11="FERIADO"),$H$7,IF(J11&gt;=$O$7,$L$7,IF(AND(J11&lt;=$O$7,J11&gt;$M$7),J11-$M$7,$H$7)))</f>
        <v>0</v>
      </c>
      <c r="L11" s="49" t="str">
        <f t="shared" ref="L11:L41" si="2">IF(P11&lt;=0,"0:00",J11-$O$7)</f>
        <v>0:00</v>
      </c>
      <c r="M11" s="115">
        <f t="shared" ref="M11:M41" si="3">IF(A11="SÁBADO",J11,IF(A11="DOMINGO",J11,IF(A11="FERIADO",J11,L11)))</f>
        <v>0</v>
      </c>
      <c r="N11" s="116">
        <f t="shared" ref="N11:N41" si="4">IF(R11&lt;$H$7,$H$7,IF(AND(J11&gt;=$O$7,I11&lt;=$I$7),R11,M11))</f>
        <v>0</v>
      </c>
      <c r="O11" s="91">
        <f>N11</f>
        <v>0</v>
      </c>
      <c r="P11" s="15">
        <f t="shared" ref="P11:P42" si="5">J11-$O$7</f>
        <v>-0.33333333333333331</v>
      </c>
      <c r="Q11" s="17">
        <f t="shared" ref="Q11:Q41" si="6">$M$7-J11</f>
        <v>0.25</v>
      </c>
      <c r="R11" s="15">
        <f t="shared" ref="R11:R41" si="7">IF(AND(J11&gt;=$O$7,I11&gt;$I$7),M11,M11-($J$7-I11))</f>
        <v>-4.1666666666666664E-2</v>
      </c>
      <c r="S11" s="13"/>
      <c r="T11" s="6"/>
    </row>
    <row r="12" spans="1:20" x14ac:dyDescent="0.2">
      <c r="A12" s="80" t="s">
        <v>10</v>
      </c>
      <c r="B12" s="45">
        <v>2</v>
      </c>
      <c r="C12" s="97">
        <v>0</v>
      </c>
      <c r="D12" s="100">
        <v>0</v>
      </c>
      <c r="E12" s="52">
        <f>IF(D12&gt;C12,SUM(D12-C12),$H$7)</f>
        <v>0</v>
      </c>
      <c r="F12" s="97">
        <v>0</v>
      </c>
      <c r="G12" s="100">
        <v>0</v>
      </c>
      <c r="H12" s="49">
        <f t="shared" si="0"/>
        <v>0</v>
      </c>
      <c r="I12" s="85">
        <f t="shared" ref="I12:I41" si="8">IF(AND(D12&gt;$H$7,F12&gt;$H$7),F12-D12,$H$7)</f>
        <v>0</v>
      </c>
      <c r="J12" s="90">
        <f>IF(AND(C12&gt;$H$7,D12=$H$7,F12=$H$7,G12&gt;$H$7),H12-C12,E12+H12)</f>
        <v>0</v>
      </c>
      <c r="K12" s="49">
        <f t="shared" si="1"/>
        <v>0</v>
      </c>
      <c r="L12" s="49" t="str">
        <f t="shared" si="2"/>
        <v>0:00</v>
      </c>
      <c r="M12" s="90">
        <f t="shared" si="3"/>
        <v>0</v>
      </c>
      <c r="N12" s="49">
        <f t="shared" si="4"/>
        <v>0</v>
      </c>
      <c r="O12" s="91">
        <f t="shared" ref="O12:O41" si="9">N12</f>
        <v>0</v>
      </c>
      <c r="P12" s="15">
        <f t="shared" si="5"/>
        <v>-0.33333333333333331</v>
      </c>
      <c r="Q12" s="17">
        <f t="shared" si="6"/>
        <v>0.25</v>
      </c>
      <c r="R12" s="15">
        <f t="shared" si="7"/>
        <v>-4.1666666666666664E-2</v>
      </c>
      <c r="S12" s="15">
        <f t="shared" ref="S12:S41" si="10">IF(R12&lt;$H$7,$H$7,IF(AND(J12&gt;=$O$7,I12&gt;$I$7),R12,M12))</f>
        <v>0</v>
      </c>
      <c r="T12" s="6"/>
    </row>
    <row r="13" spans="1:20" x14ac:dyDescent="0.2">
      <c r="A13" s="80" t="s">
        <v>11</v>
      </c>
      <c r="B13" s="45">
        <v>3</v>
      </c>
      <c r="C13" s="97">
        <v>0</v>
      </c>
      <c r="D13" s="100">
        <v>0</v>
      </c>
      <c r="E13" s="52">
        <f>IF(D13&gt;C13,SUM(D13-C13),$H$7)</f>
        <v>0</v>
      </c>
      <c r="F13" s="97">
        <v>0</v>
      </c>
      <c r="G13" s="100">
        <v>0</v>
      </c>
      <c r="H13" s="49">
        <f>IF(G13&gt;F13,SUM(G13-F13),$H$7)</f>
        <v>0</v>
      </c>
      <c r="I13" s="85">
        <f t="shared" si="8"/>
        <v>0</v>
      </c>
      <c r="J13" s="90">
        <f>IF(AND(C13&gt;$H$7,D13=$H$7,F13=$H$7,G13&gt;$H$7),H13-C13,E13+H13)</f>
        <v>0</v>
      </c>
      <c r="K13" s="49">
        <f t="shared" si="1"/>
        <v>0</v>
      </c>
      <c r="L13" s="49" t="str">
        <f t="shared" si="2"/>
        <v>0:00</v>
      </c>
      <c r="M13" s="90">
        <f t="shared" si="3"/>
        <v>0</v>
      </c>
      <c r="N13" s="49">
        <f t="shared" si="4"/>
        <v>0</v>
      </c>
      <c r="O13" s="91">
        <f t="shared" si="9"/>
        <v>0</v>
      </c>
      <c r="P13" s="15">
        <f t="shared" si="5"/>
        <v>-0.33333333333333331</v>
      </c>
      <c r="Q13" s="17">
        <f t="shared" si="6"/>
        <v>0.25</v>
      </c>
      <c r="R13" s="15">
        <f t="shared" si="7"/>
        <v>-4.1666666666666664E-2</v>
      </c>
      <c r="S13" s="15">
        <f t="shared" si="10"/>
        <v>0</v>
      </c>
      <c r="T13" s="6"/>
    </row>
    <row r="14" spans="1:20" x14ac:dyDescent="0.2">
      <c r="A14" s="135" t="s">
        <v>12</v>
      </c>
      <c r="B14" s="55">
        <v>4</v>
      </c>
      <c r="C14" s="137">
        <v>0</v>
      </c>
      <c r="D14" s="138">
        <v>0</v>
      </c>
      <c r="E14" s="139">
        <f t="shared" ref="E14:E41" si="11">IF(D14&gt;C14,SUM(D14-C14),$H$7)</f>
        <v>0</v>
      </c>
      <c r="F14" s="137">
        <v>0</v>
      </c>
      <c r="G14" s="138">
        <v>0</v>
      </c>
      <c r="H14" s="140">
        <f t="shared" si="0"/>
        <v>0</v>
      </c>
      <c r="I14" s="141">
        <f t="shared" si="8"/>
        <v>0</v>
      </c>
      <c r="J14" s="142">
        <f t="shared" ref="J14:J41" si="12">IF(AND(C14&gt;$H$7,D14=$H$7,F14=$H$7,G14&gt;$H$7),H14-C14,E14+H14)</f>
        <v>0</v>
      </c>
      <c r="K14" s="140">
        <f t="shared" si="1"/>
        <v>0</v>
      </c>
      <c r="L14" s="140" t="str">
        <f t="shared" si="2"/>
        <v>0:00</v>
      </c>
      <c r="M14" s="142" t="str">
        <f t="shared" si="3"/>
        <v>0:00</v>
      </c>
      <c r="N14" s="140">
        <f t="shared" si="4"/>
        <v>0</v>
      </c>
      <c r="O14" s="143">
        <f t="shared" si="9"/>
        <v>0</v>
      </c>
      <c r="P14" s="15">
        <f t="shared" si="5"/>
        <v>-0.33333333333333331</v>
      </c>
      <c r="Q14" s="17">
        <f t="shared" si="6"/>
        <v>0.25</v>
      </c>
      <c r="R14" s="15">
        <f t="shared" si="7"/>
        <v>-4.1666666666666664E-2</v>
      </c>
      <c r="S14" s="15">
        <f t="shared" si="10"/>
        <v>0</v>
      </c>
      <c r="T14" s="6"/>
    </row>
    <row r="15" spans="1:20" x14ac:dyDescent="0.2">
      <c r="A15" s="81" t="s">
        <v>13</v>
      </c>
      <c r="B15" s="66">
        <v>5</v>
      </c>
      <c r="C15" s="98">
        <v>0</v>
      </c>
      <c r="D15" s="101">
        <v>0</v>
      </c>
      <c r="E15" s="67">
        <f t="shared" si="11"/>
        <v>0</v>
      </c>
      <c r="F15" s="98">
        <v>0</v>
      </c>
      <c r="G15" s="101">
        <v>0</v>
      </c>
      <c r="H15" s="69">
        <f t="shared" si="0"/>
        <v>0</v>
      </c>
      <c r="I15" s="86">
        <f t="shared" si="8"/>
        <v>0</v>
      </c>
      <c r="J15" s="89">
        <f t="shared" si="12"/>
        <v>0</v>
      </c>
      <c r="K15" s="69">
        <f t="shared" si="1"/>
        <v>0</v>
      </c>
      <c r="L15" s="69" t="str">
        <f t="shared" si="2"/>
        <v>0:00</v>
      </c>
      <c r="M15" s="89" t="str">
        <f t="shared" si="3"/>
        <v>0:00</v>
      </c>
      <c r="N15" s="69">
        <f t="shared" si="4"/>
        <v>0</v>
      </c>
      <c r="O15" s="92">
        <f t="shared" si="9"/>
        <v>0</v>
      </c>
      <c r="P15" s="15">
        <f t="shared" si="5"/>
        <v>-0.33333333333333331</v>
      </c>
      <c r="Q15" s="17">
        <f t="shared" si="6"/>
        <v>0.25</v>
      </c>
      <c r="R15" s="15">
        <f t="shared" si="7"/>
        <v>-4.1666666666666664E-2</v>
      </c>
      <c r="S15" s="15">
        <f t="shared" si="10"/>
        <v>0</v>
      </c>
      <c r="T15" s="6"/>
    </row>
    <row r="16" spans="1:20" x14ac:dyDescent="0.2">
      <c r="A16" s="135" t="s">
        <v>14</v>
      </c>
      <c r="B16" s="136">
        <v>6</v>
      </c>
      <c r="C16" s="137">
        <v>0</v>
      </c>
      <c r="D16" s="138">
        <v>0</v>
      </c>
      <c r="E16" s="139">
        <f t="shared" si="11"/>
        <v>0</v>
      </c>
      <c r="F16" s="137">
        <v>0</v>
      </c>
      <c r="G16" s="138">
        <v>0</v>
      </c>
      <c r="H16" s="140">
        <f t="shared" si="0"/>
        <v>0</v>
      </c>
      <c r="I16" s="141">
        <f t="shared" si="8"/>
        <v>0</v>
      </c>
      <c r="J16" s="142">
        <f t="shared" si="12"/>
        <v>0</v>
      </c>
      <c r="K16" s="140">
        <f t="shared" si="1"/>
        <v>0</v>
      </c>
      <c r="L16" s="140" t="str">
        <f t="shared" si="2"/>
        <v>0:00</v>
      </c>
      <c r="M16" s="142" t="str">
        <f t="shared" si="3"/>
        <v>0:00</v>
      </c>
      <c r="N16" s="140">
        <f t="shared" si="4"/>
        <v>0</v>
      </c>
      <c r="O16" s="143">
        <f t="shared" si="9"/>
        <v>0</v>
      </c>
      <c r="P16" s="15">
        <f t="shared" si="5"/>
        <v>-0.33333333333333331</v>
      </c>
      <c r="Q16" s="17">
        <f t="shared" si="6"/>
        <v>0.25</v>
      </c>
      <c r="R16" s="15">
        <f t="shared" si="7"/>
        <v>-4.1666666666666664E-2</v>
      </c>
      <c r="S16" s="15">
        <f t="shared" si="10"/>
        <v>0</v>
      </c>
      <c r="T16" s="6"/>
    </row>
    <row r="17" spans="1:20" x14ac:dyDescent="0.2">
      <c r="A17" s="81" t="s">
        <v>15</v>
      </c>
      <c r="B17" s="66">
        <v>7</v>
      </c>
      <c r="C17" s="98">
        <v>0</v>
      </c>
      <c r="D17" s="101">
        <v>0</v>
      </c>
      <c r="E17" s="67">
        <f t="shared" si="11"/>
        <v>0</v>
      </c>
      <c r="F17" s="98">
        <v>0</v>
      </c>
      <c r="G17" s="101">
        <v>0</v>
      </c>
      <c r="H17" s="69">
        <f t="shared" si="0"/>
        <v>0</v>
      </c>
      <c r="I17" s="86">
        <f t="shared" si="8"/>
        <v>0</v>
      </c>
      <c r="J17" s="89">
        <f t="shared" si="12"/>
        <v>0</v>
      </c>
      <c r="K17" s="69">
        <f t="shared" si="1"/>
        <v>0</v>
      </c>
      <c r="L17" s="69" t="str">
        <f t="shared" si="2"/>
        <v>0:00</v>
      </c>
      <c r="M17" s="89" t="str">
        <f t="shared" si="3"/>
        <v>0:00</v>
      </c>
      <c r="N17" s="69">
        <f t="shared" si="4"/>
        <v>0</v>
      </c>
      <c r="O17" s="92">
        <f t="shared" si="9"/>
        <v>0</v>
      </c>
      <c r="P17" s="15">
        <f t="shared" si="5"/>
        <v>-0.33333333333333331</v>
      </c>
      <c r="Q17" s="17">
        <f t="shared" si="6"/>
        <v>0.25</v>
      </c>
      <c r="R17" s="15">
        <f t="shared" si="7"/>
        <v>-4.1666666666666664E-2</v>
      </c>
      <c r="S17" s="15">
        <f t="shared" si="10"/>
        <v>0</v>
      </c>
      <c r="T17" s="6"/>
    </row>
    <row r="18" spans="1:20" x14ac:dyDescent="0.2">
      <c r="A18" s="135" t="s">
        <v>16</v>
      </c>
      <c r="B18" s="136">
        <v>8</v>
      </c>
      <c r="C18" s="137">
        <v>0</v>
      </c>
      <c r="D18" s="138">
        <v>0</v>
      </c>
      <c r="E18" s="139">
        <f t="shared" si="11"/>
        <v>0</v>
      </c>
      <c r="F18" s="137">
        <v>0</v>
      </c>
      <c r="G18" s="138">
        <v>0</v>
      </c>
      <c r="H18" s="140">
        <f t="shared" si="0"/>
        <v>0</v>
      </c>
      <c r="I18" s="141">
        <f t="shared" si="8"/>
        <v>0</v>
      </c>
      <c r="J18" s="142">
        <f t="shared" si="12"/>
        <v>0</v>
      </c>
      <c r="K18" s="140">
        <f t="shared" si="1"/>
        <v>0</v>
      </c>
      <c r="L18" s="140" t="str">
        <f t="shared" si="2"/>
        <v>0:00</v>
      </c>
      <c r="M18" s="142" t="str">
        <f t="shared" si="3"/>
        <v>0:00</v>
      </c>
      <c r="N18" s="140">
        <f t="shared" si="4"/>
        <v>0</v>
      </c>
      <c r="O18" s="143">
        <f t="shared" si="9"/>
        <v>0</v>
      </c>
      <c r="P18" s="15">
        <f t="shared" si="5"/>
        <v>-0.33333333333333331</v>
      </c>
      <c r="Q18" s="17">
        <f t="shared" si="6"/>
        <v>0.25</v>
      </c>
      <c r="R18" s="15">
        <f t="shared" si="7"/>
        <v>-4.1666666666666664E-2</v>
      </c>
      <c r="S18" s="15">
        <f t="shared" si="10"/>
        <v>0</v>
      </c>
      <c r="T18" s="6"/>
    </row>
    <row r="19" spans="1:20" x14ac:dyDescent="0.2">
      <c r="A19" s="80" t="s">
        <v>10</v>
      </c>
      <c r="B19" s="45">
        <v>9</v>
      </c>
      <c r="C19" s="97">
        <v>0</v>
      </c>
      <c r="D19" s="100">
        <v>0</v>
      </c>
      <c r="E19" s="52">
        <f t="shared" si="11"/>
        <v>0</v>
      </c>
      <c r="F19" s="97">
        <v>0</v>
      </c>
      <c r="G19" s="100">
        <v>0</v>
      </c>
      <c r="H19" s="49">
        <f t="shared" si="0"/>
        <v>0</v>
      </c>
      <c r="I19" s="85">
        <f t="shared" si="8"/>
        <v>0</v>
      </c>
      <c r="J19" s="90">
        <f t="shared" si="12"/>
        <v>0</v>
      </c>
      <c r="K19" s="49">
        <f t="shared" si="1"/>
        <v>0</v>
      </c>
      <c r="L19" s="49" t="str">
        <f t="shared" si="2"/>
        <v>0:00</v>
      </c>
      <c r="M19" s="90">
        <f t="shared" si="3"/>
        <v>0</v>
      </c>
      <c r="N19" s="49">
        <f t="shared" si="4"/>
        <v>0</v>
      </c>
      <c r="O19" s="91">
        <f t="shared" si="9"/>
        <v>0</v>
      </c>
      <c r="P19" s="15">
        <f t="shared" si="5"/>
        <v>-0.33333333333333331</v>
      </c>
      <c r="Q19" s="17">
        <f t="shared" si="6"/>
        <v>0.25</v>
      </c>
      <c r="R19" s="15">
        <f t="shared" si="7"/>
        <v>-4.1666666666666664E-2</v>
      </c>
      <c r="S19" s="15">
        <f t="shared" si="10"/>
        <v>0</v>
      </c>
      <c r="T19" s="6"/>
    </row>
    <row r="20" spans="1:20" x14ac:dyDescent="0.2">
      <c r="A20" s="80" t="s">
        <v>11</v>
      </c>
      <c r="B20" s="45">
        <v>10</v>
      </c>
      <c r="C20" s="97">
        <v>0</v>
      </c>
      <c r="D20" s="100">
        <v>0</v>
      </c>
      <c r="E20" s="52">
        <f t="shared" si="11"/>
        <v>0</v>
      </c>
      <c r="F20" s="97">
        <v>0</v>
      </c>
      <c r="G20" s="100">
        <v>0</v>
      </c>
      <c r="H20" s="49">
        <f t="shared" si="0"/>
        <v>0</v>
      </c>
      <c r="I20" s="85">
        <f t="shared" si="8"/>
        <v>0</v>
      </c>
      <c r="J20" s="90">
        <f t="shared" si="12"/>
        <v>0</v>
      </c>
      <c r="K20" s="49">
        <f t="shared" si="1"/>
        <v>0</v>
      </c>
      <c r="L20" s="49" t="str">
        <f t="shared" si="2"/>
        <v>0:00</v>
      </c>
      <c r="M20" s="90">
        <f t="shared" si="3"/>
        <v>0</v>
      </c>
      <c r="N20" s="49">
        <f t="shared" si="4"/>
        <v>0</v>
      </c>
      <c r="O20" s="91">
        <f t="shared" si="9"/>
        <v>0</v>
      </c>
      <c r="P20" s="15">
        <f t="shared" si="5"/>
        <v>-0.33333333333333331</v>
      </c>
      <c r="Q20" s="17">
        <f t="shared" si="6"/>
        <v>0.25</v>
      </c>
      <c r="R20" s="15">
        <f t="shared" si="7"/>
        <v>-4.1666666666666664E-2</v>
      </c>
      <c r="S20" s="15">
        <f t="shared" si="10"/>
        <v>0</v>
      </c>
      <c r="T20" s="6"/>
    </row>
    <row r="21" spans="1:20" x14ac:dyDescent="0.2">
      <c r="A21" s="135" t="s">
        <v>12</v>
      </c>
      <c r="B21" s="136">
        <v>11</v>
      </c>
      <c r="C21" s="137">
        <v>0</v>
      </c>
      <c r="D21" s="138">
        <v>0</v>
      </c>
      <c r="E21" s="139">
        <f t="shared" si="11"/>
        <v>0</v>
      </c>
      <c r="F21" s="137">
        <v>0</v>
      </c>
      <c r="G21" s="138">
        <v>0</v>
      </c>
      <c r="H21" s="140">
        <f t="shared" si="0"/>
        <v>0</v>
      </c>
      <c r="I21" s="141">
        <f t="shared" si="8"/>
        <v>0</v>
      </c>
      <c r="J21" s="142">
        <f t="shared" si="12"/>
        <v>0</v>
      </c>
      <c r="K21" s="140">
        <f t="shared" si="1"/>
        <v>0</v>
      </c>
      <c r="L21" s="140" t="str">
        <f t="shared" si="2"/>
        <v>0:00</v>
      </c>
      <c r="M21" s="142" t="str">
        <f t="shared" si="3"/>
        <v>0:00</v>
      </c>
      <c r="N21" s="140">
        <f t="shared" si="4"/>
        <v>0</v>
      </c>
      <c r="O21" s="143">
        <f t="shared" si="9"/>
        <v>0</v>
      </c>
      <c r="P21" s="15">
        <f t="shared" si="5"/>
        <v>-0.33333333333333331</v>
      </c>
      <c r="Q21" s="17">
        <f t="shared" si="6"/>
        <v>0.25</v>
      </c>
      <c r="R21" s="15">
        <f t="shared" si="7"/>
        <v>-4.1666666666666664E-2</v>
      </c>
      <c r="S21" s="15">
        <f t="shared" si="10"/>
        <v>0</v>
      </c>
      <c r="T21" s="6"/>
    </row>
    <row r="22" spans="1:20" x14ac:dyDescent="0.2">
      <c r="A22" s="81" t="s">
        <v>13</v>
      </c>
      <c r="B22" s="66">
        <v>12</v>
      </c>
      <c r="C22" s="98">
        <v>0</v>
      </c>
      <c r="D22" s="101">
        <v>0</v>
      </c>
      <c r="E22" s="67">
        <f t="shared" si="11"/>
        <v>0</v>
      </c>
      <c r="F22" s="98">
        <v>0</v>
      </c>
      <c r="G22" s="101">
        <v>0</v>
      </c>
      <c r="H22" s="69">
        <f t="shared" si="0"/>
        <v>0</v>
      </c>
      <c r="I22" s="86">
        <f t="shared" si="8"/>
        <v>0</v>
      </c>
      <c r="J22" s="89">
        <f t="shared" si="12"/>
        <v>0</v>
      </c>
      <c r="K22" s="69">
        <f t="shared" si="1"/>
        <v>0</v>
      </c>
      <c r="L22" s="69" t="str">
        <f t="shared" si="2"/>
        <v>0:00</v>
      </c>
      <c r="M22" s="89" t="str">
        <f t="shared" si="3"/>
        <v>0:00</v>
      </c>
      <c r="N22" s="69">
        <f t="shared" si="4"/>
        <v>0</v>
      </c>
      <c r="O22" s="92">
        <f t="shared" si="9"/>
        <v>0</v>
      </c>
      <c r="P22" s="15">
        <f t="shared" si="5"/>
        <v>-0.33333333333333331</v>
      </c>
      <c r="Q22" s="17">
        <f t="shared" si="6"/>
        <v>0.25</v>
      </c>
      <c r="R22" s="15">
        <f t="shared" si="7"/>
        <v>-4.1666666666666664E-2</v>
      </c>
      <c r="S22" s="15">
        <f t="shared" si="10"/>
        <v>0</v>
      </c>
      <c r="T22" s="6"/>
    </row>
    <row r="23" spans="1:20" x14ac:dyDescent="0.2">
      <c r="A23" s="135" t="s">
        <v>14</v>
      </c>
      <c r="B23" s="136">
        <v>13</v>
      </c>
      <c r="C23" s="137">
        <v>0</v>
      </c>
      <c r="D23" s="138">
        <v>0</v>
      </c>
      <c r="E23" s="139">
        <f t="shared" si="11"/>
        <v>0</v>
      </c>
      <c r="F23" s="137">
        <v>0</v>
      </c>
      <c r="G23" s="138">
        <v>0</v>
      </c>
      <c r="H23" s="140">
        <f t="shared" si="0"/>
        <v>0</v>
      </c>
      <c r="I23" s="141">
        <f t="shared" si="8"/>
        <v>0</v>
      </c>
      <c r="J23" s="142">
        <f t="shared" si="12"/>
        <v>0</v>
      </c>
      <c r="K23" s="140">
        <f t="shared" si="1"/>
        <v>0</v>
      </c>
      <c r="L23" s="140" t="str">
        <f t="shared" si="2"/>
        <v>0:00</v>
      </c>
      <c r="M23" s="142" t="str">
        <f t="shared" si="3"/>
        <v>0:00</v>
      </c>
      <c r="N23" s="140">
        <f t="shared" si="4"/>
        <v>0</v>
      </c>
      <c r="O23" s="143">
        <f t="shared" si="9"/>
        <v>0</v>
      </c>
      <c r="P23" s="15">
        <f t="shared" si="5"/>
        <v>-0.33333333333333331</v>
      </c>
      <c r="Q23" s="17">
        <f t="shared" si="6"/>
        <v>0.25</v>
      </c>
      <c r="R23" s="15">
        <f t="shared" si="7"/>
        <v>-4.1666666666666664E-2</v>
      </c>
      <c r="S23" s="15">
        <f t="shared" si="10"/>
        <v>0</v>
      </c>
      <c r="T23" s="6"/>
    </row>
    <row r="24" spans="1:20" x14ac:dyDescent="0.2">
      <c r="A24" s="81" t="s">
        <v>15</v>
      </c>
      <c r="B24" s="66">
        <v>14</v>
      </c>
      <c r="C24" s="98">
        <v>0</v>
      </c>
      <c r="D24" s="101">
        <v>0</v>
      </c>
      <c r="E24" s="67">
        <f t="shared" si="11"/>
        <v>0</v>
      </c>
      <c r="F24" s="98">
        <v>0</v>
      </c>
      <c r="G24" s="101">
        <v>0</v>
      </c>
      <c r="H24" s="69">
        <f t="shared" si="0"/>
        <v>0</v>
      </c>
      <c r="I24" s="86">
        <f t="shared" si="8"/>
        <v>0</v>
      </c>
      <c r="J24" s="89">
        <f t="shared" si="12"/>
        <v>0</v>
      </c>
      <c r="K24" s="69">
        <f t="shared" si="1"/>
        <v>0</v>
      </c>
      <c r="L24" s="69" t="str">
        <f t="shared" si="2"/>
        <v>0:00</v>
      </c>
      <c r="M24" s="89" t="str">
        <f t="shared" si="3"/>
        <v>0:00</v>
      </c>
      <c r="N24" s="69">
        <f t="shared" si="4"/>
        <v>0</v>
      </c>
      <c r="O24" s="92">
        <f t="shared" si="9"/>
        <v>0</v>
      </c>
      <c r="P24" s="15">
        <f t="shared" si="5"/>
        <v>-0.33333333333333331</v>
      </c>
      <c r="Q24" s="17">
        <f t="shared" si="6"/>
        <v>0.25</v>
      </c>
      <c r="R24" s="15">
        <f t="shared" si="7"/>
        <v>-4.1666666666666664E-2</v>
      </c>
      <c r="S24" s="15">
        <f t="shared" si="10"/>
        <v>0</v>
      </c>
      <c r="T24" s="6"/>
    </row>
    <row r="25" spans="1:20" x14ac:dyDescent="0.2">
      <c r="A25" s="135" t="s">
        <v>16</v>
      </c>
      <c r="B25" s="136">
        <v>15</v>
      </c>
      <c r="C25" s="137">
        <v>0</v>
      </c>
      <c r="D25" s="138">
        <v>0</v>
      </c>
      <c r="E25" s="139">
        <f t="shared" si="11"/>
        <v>0</v>
      </c>
      <c r="F25" s="137">
        <v>0</v>
      </c>
      <c r="G25" s="138">
        <v>0</v>
      </c>
      <c r="H25" s="140">
        <f t="shared" si="0"/>
        <v>0</v>
      </c>
      <c r="I25" s="141">
        <f t="shared" si="8"/>
        <v>0</v>
      </c>
      <c r="J25" s="142">
        <f t="shared" si="12"/>
        <v>0</v>
      </c>
      <c r="K25" s="140">
        <f t="shared" si="1"/>
        <v>0</v>
      </c>
      <c r="L25" s="140" t="str">
        <f t="shared" si="2"/>
        <v>0:00</v>
      </c>
      <c r="M25" s="142" t="str">
        <f t="shared" si="3"/>
        <v>0:00</v>
      </c>
      <c r="N25" s="140">
        <f t="shared" si="4"/>
        <v>0</v>
      </c>
      <c r="O25" s="143">
        <f t="shared" si="9"/>
        <v>0</v>
      </c>
      <c r="P25" s="15">
        <f t="shared" si="5"/>
        <v>-0.33333333333333331</v>
      </c>
      <c r="Q25" s="17">
        <f t="shared" si="6"/>
        <v>0.25</v>
      </c>
      <c r="R25" s="15">
        <f t="shared" si="7"/>
        <v>-4.1666666666666664E-2</v>
      </c>
      <c r="S25" s="15">
        <f t="shared" si="10"/>
        <v>0</v>
      </c>
      <c r="T25" s="6"/>
    </row>
    <row r="26" spans="1:20" x14ac:dyDescent="0.2">
      <c r="A26" s="80" t="s">
        <v>10</v>
      </c>
      <c r="B26" s="45">
        <v>16</v>
      </c>
      <c r="C26" s="97">
        <v>0</v>
      </c>
      <c r="D26" s="100">
        <v>0</v>
      </c>
      <c r="E26" s="52">
        <f t="shared" si="11"/>
        <v>0</v>
      </c>
      <c r="F26" s="97">
        <v>0</v>
      </c>
      <c r="G26" s="100">
        <v>0</v>
      </c>
      <c r="H26" s="49">
        <f t="shared" si="0"/>
        <v>0</v>
      </c>
      <c r="I26" s="85">
        <f t="shared" si="8"/>
        <v>0</v>
      </c>
      <c r="J26" s="90">
        <f t="shared" si="12"/>
        <v>0</v>
      </c>
      <c r="K26" s="49">
        <f t="shared" si="1"/>
        <v>0</v>
      </c>
      <c r="L26" s="49" t="str">
        <f t="shared" si="2"/>
        <v>0:00</v>
      </c>
      <c r="M26" s="90">
        <f t="shared" si="3"/>
        <v>0</v>
      </c>
      <c r="N26" s="49">
        <f t="shared" si="4"/>
        <v>0</v>
      </c>
      <c r="O26" s="91">
        <f t="shared" si="9"/>
        <v>0</v>
      </c>
      <c r="P26" s="15">
        <f t="shared" si="5"/>
        <v>-0.33333333333333331</v>
      </c>
      <c r="Q26" s="17">
        <f t="shared" si="6"/>
        <v>0.25</v>
      </c>
      <c r="R26" s="15">
        <f t="shared" si="7"/>
        <v>-4.1666666666666664E-2</v>
      </c>
      <c r="S26" s="15">
        <f t="shared" si="10"/>
        <v>0</v>
      </c>
      <c r="T26" s="6"/>
    </row>
    <row r="27" spans="1:20" x14ac:dyDescent="0.2">
      <c r="A27" s="80" t="s">
        <v>11</v>
      </c>
      <c r="B27" s="45">
        <v>17</v>
      </c>
      <c r="C27" s="97">
        <v>0</v>
      </c>
      <c r="D27" s="100">
        <v>0</v>
      </c>
      <c r="E27" s="52">
        <f t="shared" si="11"/>
        <v>0</v>
      </c>
      <c r="F27" s="97">
        <v>0</v>
      </c>
      <c r="G27" s="100">
        <v>0</v>
      </c>
      <c r="H27" s="49">
        <f t="shared" si="0"/>
        <v>0</v>
      </c>
      <c r="I27" s="85">
        <f t="shared" si="8"/>
        <v>0</v>
      </c>
      <c r="J27" s="90">
        <f t="shared" si="12"/>
        <v>0</v>
      </c>
      <c r="K27" s="49">
        <f t="shared" si="1"/>
        <v>0</v>
      </c>
      <c r="L27" s="49" t="str">
        <f t="shared" si="2"/>
        <v>0:00</v>
      </c>
      <c r="M27" s="90">
        <f t="shared" si="3"/>
        <v>0</v>
      </c>
      <c r="N27" s="49">
        <f t="shared" si="4"/>
        <v>0</v>
      </c>
      <c r="O27" s="91">
        <f t="shared" si="9"/>
        <v>0</v>
      </c>
      <c r="P27" s="15">
        <f t="shared" si="5"/>
        <v>-0.33333333333333331</v>
      </c>
      <c r="Q27" s="17">
        <f t="shared" si="6"/>
        <v>0.25</v>
      </c>
      <c r="R27" s="15">
        <f t="shared" si="7"/>
        <v>-4.1666666666666664E-2</v>
      </c>
      <c r="S27" s="15">
        <f t="shared" si="10"/>
        <v>0</v>
      </c>
      <c r="T27" s="6"/>
    </row>
    <row r="28" spans="1:20" x14ac:dyDescent="0.2">
      <c r="A28" s="135" t="s">
        <v>12</v>
      </c>
      <c r="B28" s="136">
        <v>18</v>
      </c>
      <c r="C28" s="137">
        <v>0</v>
      </c>
      <c r="D28" s="138">
        <v>0</v>
      </c>
      <c r="E28" s="139">
        <f t="shared" si="11"/>
        <v>0</v>
      </c>
      <c r="F28" s="137">
        <v>0</v>
      </c>
      <c r="G28" s="138">
        <v>0</v>
      </c>
      <c r="H28" s="140">
        <f t="shared" si="0"/>
        <v>0</v>
      </c>
      <c r="I28" s="141">
        <f t="shared" si="8"/>
        <v>0</v>
      </c>
      <c r="J28" s="142">
        <f t="shared" si="12"/>
        <v>0</v>
      </c>
      <c r="K28" s="140">
        <f t="shared" si="1"/>
        <v>0</v>
      </c>
      <c r="L28" s="140" t="str">
        <f t="shared" si="2"/>
        <v>0:00</v>
      </c>
      <c r="M28" s="142" t="str">
        <f t="shared" si="3"/>
        <v>0:00</v>
      </c>
      <c r="N28" s="140">
        <f t="shared" si="4"/>
        <v>0</v>
      </c>
      <c r="O28" s="143">
        <f t="shared" si="9"/>
        <v>0</v>
      </c>
      <c r="P28" s="15">
        <f t="shared" si="5"/>
        <v>-0.33333333333333331</v>
      </c>
      <c r="Q28" s="17">
        <f t="shared" si="6"/>
        <v>0.25</v>
      </c>
      <c r="R28" s="15">
        <f t="shared" si="7"/>
        <v>-4.1666666666666664E-2</v>
      </c>
      <c r="S28" s="15">
        <f t="shared" si="10"/>
        <v>0</v>
      </c>
      <c r="T28" s="6"/>
    </row>
    <row r="29" spans="1:20" x14ac:dyDescent="0.2">
      <c r="A29" s="81" t="s">
        <v>13</v>
      </c>
      <c r="B29" s="66">
        <v>19</v>
      </c>
      <c r="C29" s="98">
        <v>0</v>
      </c>
      <c r="D29" s="101">
        <v>0</v>
      </c>
      <c r="E29" s="67">
        <f t="shared" si="11"/>
        <v>0</v>
      </c>
      <c r="F29" s="98">
        <v>0</v>
      </c>
      <c r="G29" s="101">
        <v>0</v>
      </c>
      <c r="H29" s="69">
        <f t="shared" si="0"/>
        <v>0</v>
      </c>
      <c r="I29" s="86">
        <f t="shared" si="8"/>
        <v>0</v>
      </c>
      <c r="J29" s="89">
        <f t="shared" si="12"/>
        <v>0</v>
      </c>
      <c r="K29" s="69">
        <f t="shared" si="1"/>
        <v>0</v>
      </c>
      <c r="L29" s="69" t="str">
        <f t="shared" si="2"/>
        <v>0:00</v>
      </c>
      <c r="M29" s="89" t="str">
        <f t="shared" si="3"/>
        <v>0:00</v>
      </c>
      <c r="N29" s="69">
        <f t="shared" si="4"/>
        <v>0</v>
      </c>
      <c r="O29" s="92">
        <f t="shared" si="9"/>
        <v>0</v>
      </c>
      <c r="P29" s="15">
        <f t="shared" si="5"/>
        <v>-0.33333333333333331</v>
      </c>
      <c r="Q29" s="17">
        <f t="shared" si="6"/>
        <v>0.25</v>
      </c>
      <c r="R29" s="15">
        <f t="shared" si="7"/>
        <v>-4.1666666666666664E-2</v>
      </c>
      <c r="S29" s="15">
        <f t="shared" si="10"/>
        <v>0</v>
      </c>
      <c r="T29" s="6"/>
    </row>
    <row r="30" spans="1:20" x14ac:dyDescent="0.2">
      <c r="A30" s="135" t="s">
        <v>14</v>
      </c>
      <c r="B30" s="136">
        <v>20</v>
      </c>
      <c r="C30" s="137">
        <v>0</v>
      </c>
      <c r="D30" s="138">
        <v>0</v>
      </c>
      <c r="E30" s="139">
        <f t="shared" si="11"/>
        <v>0</v>
      </c>
      <c r="F30" s="137">
        <v>0</v>
      </c>
      <c r="G30" s="138">
        <v>0</v>
      </c>
      <c r="H30" s="140">
        <f t="shared" si="0"/>
        <v>0</v>
      </c>
      <c r="I30" s="141">
        <f t="shared" si="8"/>
        <v>0</v>
      </c>
      <c r="J30" s="142">
        <f t="shared" si="12"/>
        <v>0</v>
      </c>
      <c r="K30" s="140">
        <f t="shared" si="1"/>
        <v>0</v>
      </c>
      <c r="L30" s="140" t="str">
        <f t="shared" si="2"/>
        <v>0:00</v>
      </c>
      <c r="M30" s="142" t="str">
        <f t="shared" si="3"/>
        <v>0:00</v>
      </c>
      <c r="N30" s="140">
        <f t="shared" si="4"/>
        <v>0</v>
      </c>
      <c r="O30" s="143">
        <f t="shared" si="9"/>
        <v>0</v>
      </c>
      <c r="P30" s="15">
        <f t="shared" si="5"/>
        <v>-0.33333333333333331</v>
      </c>
      <c r="Q30" s="17">
        <f t="shared" si="6"/>
        <v>0.25</v>
      </c>
      <c r="R30" s="15">
        <f t="shared" si="7"/>
        <v>-4.1666666666666664E-2</v>
      </c>
      <c r="S30" s="15">
        <f t="shared" si="10"/>
        <v>0</v>
      </c>
      <c r="T30" s="6"/>
    </row>
    <row r="31" spans="1:20" x14ac:dyDescent="0.2">
      <c r="A31" s="81" t="s">
        <v>15</v>
      </c>
      <c r="B31" s="66">
        <v>21</v>
      </c>
      <c r="C31" s="98">
        <v>0</v>
      </c>
      <c r="D31" s="101">
        <v>0</v>
      </c>
      <c r="E31" s="67">
        <f t="shared" si="11"/>
        <v>0</v>
      </c>
      <c r="F31" s="98">
        <v>0</v>
      </c>
      <c r="G31" s="101">
        <v>0</v>
      </c>
      <c r="H31" s="69">
        <f t="shared" si="0"/>
        <v>0</v>
      </c>
      <c r="I31" s="86">
        <f t="shared" si="8"/>
        <v>0</v>
      </c>
      <c r="J31" s="89">
        <f t="shared" si="12"/>
        <v>0</v>
      </c>
      <c r="K31" s="69">
        <f t="shared" si="1"/>
        <v>0</v>
      </c>
      <c r="L31" s="69" t="str">
        <f t="shared" si="2"/>
        <v>0:00</v>
      </c>
      <c r="M31" s="89" t="str">
        <f t="shared" si="3"/>
        <v>0:00</v>
      </c>
      <c r="N31" s="69">
        <f t="shared" si="4"/>
        <v>0</v>
      </c>
      <c r="O31" s="92">
        <f t="shared" si="9"/>
        <v>0</v>
      </c>
      <c r="P31" s="15">
        <f t="shared" si="5"/>
        <v>-0.33333333333333331</v>
      </c>
      <c r="Q31" s="17">
        <f t="shared" si="6"/>
        <v>0.25</v>
      </c>
      <c r="R31" s="15">
        <f t="shared" si="7"/>
        <v>-4.1666666666666664E-2</v>
      </c>
      <c r="S31" s="15">
        <f t="shared" si="10"/>
        <v>0</v>
      </c>
      <c r="T31" s="6"/>
    </row>
    <row r="32" spans="1:20" x14ac:dyDescent="0.2">
      <c r="A32" s="135" t="s">
        <v>16</v>
      </c>
      <c r="B32" s="136">
        <v>22</v>
      </c>
      <c r="C32" s="137">
        <v>0</v>
      </c>
      <c r="D32" s="138">
        <v>0</v>
      </c>
      <c r="E32" s="139">
        <f t="shared" si="11"/>
        <v>0</v>
      </c>
      <c r="F32" s="137">
        <v>0</v>
      </c>
      <c r="G32" s="138">
        <v>0</v>
      </c>
      <c r="H32" s="140">
        <f t="shared" si="0"/>
        <v>0</v>
      </c>
      <c r="I32" s="141">
        <f t="shared" si="8"/>
        <v>0</v>
      </c>
      <c r="J32" s="142">
        <f t="shared" si="12"/>
        <v>0</v>
      </c>
      <c r="K32" s="140">
        <f t="shared" si="1"/>
        <v>0</v>
      </c>
      <c r="L32" s="140" t="str">
        <f t="shared" si="2"/>
        <v>0:00</v>
      </c>
      <c r="M32" s="142" t="str">
        <f t="shared" si="3"/>
        <v>0:00</v>
      </c>
      <c r="N32" s="140">
        <f t="shared" si="4"/>
        <v>0</v>
      </c>
      <c r="O32" s="143">
        <f t="shared" si="9"/>
        <v>0</v>
      </c>
      <c r="P32" s="15">
        <f t="shared" si="5"/>
        <v>-0.33333333333333331</v>
      </c>
      <c r="Q32" s="17">
        <f t="shared" si="6"/>
        <v>0.25</v>
      </c>
      <c r="R32" s="15">
        <f t="shared" si="7"/>
        <v>-4.1666666666666664E-2</v>
      </c>
      <c r="S32" s="15">
        <f t="shared" si="10"/>
        <v>0</v>
      </c>
      <c r="T32" s="6"/>
    </row>
    <row r="33" spans="1:20" x14ac:dyDescent="0.2">
      <c r="A33" s="80" t="s">
        <v>10</v>
      </c>
      <c r="B33" s="45">
        <v>23</v>
      </c>
      <c r="C33" s="97">
        <v>0</v>
      </c>
      <c r="D33" s="100">
        <v>0</v>
      </c>
      <c r="E33" s="52">
        <f t="shared" si="11"/>
        <v>0</v>
      </c>
      <c r="F33" s="97">
        <v>0</v>
      </c>
      <c r="G33" s="100">
        <v>0</v>
      </c>
      <c r="H33" s="49">
        <f t="shared" si="0"/>
        <v>0</v>
      </c>
      <c r="I33" s="85">
        <f t="shared" si="8"/>
        <v>0</v>
      </c>
      <c r="J33" s="90">
        <f t="shared" si="12"/>
        <v>0</v>
      </c>
      <c r="K33" s="90">
        <f t="shared" si="1"/>
        <v>0</v>
      </c>
      <c r="L33" s="49" t="str">
        <f t="shared" si="2"/>
        <v>0:00</v>
      </c>
      <c r="M33" s="49">
        <f t="shared" si="3"/>
        <v>0</v>
      </c>
      <c r="N33" s="177">
        <f t="shared" si="4"/>
        <v>0</v>
      </c>
      <c r="O33" s="91">
        <f t="shared" si="9"/>
        <v>0</v>
      </c>
      <c r="P33" s="15">
        <f t="shared" si="5"/>
        <v>-0.33333333333333331</v>
      </c>
      <c r="Q33" s="17">
        <f t="shared" si="6"/>
        <v>0.25</v>
      </c>
      <c r="R33" s="15">
        <f t="shared" si="7"/>
        <v>-4.1666666666666664E-2</v>
      </c>
      <c r="S33" s="15">
        <f t="shared" si="10"/>
        <v>0</v>
      </c>
      <c r="T33" s="6"/>
    </row>
    <row r="34" spans="1:20" x14ac:dyDescent="0.2">
      <c r="A34" s="80" t="s">
        <v>11</v>
      </c>
      <c r="B34" s="45">
        <v>24</v>
      </c>
      <c r="C34" s="97">
        <v>0</v>
      </c>
      <c r="D34" s="100">
        <v>0</v>
      </c>
      <c r="E34" s="52">
        <f t="shared" si="11"/>
        <v>0</v>
      </c>
      <c r="F34" s="97">
        <v>0</v>
      </c>
      <c r="G34" s="100">
        <v>0</v>
      </c>
      <c r="H34" s="49">
        <f t="shared" si="0"/>
        <v>0</v>
      </c>
      <c r="I34" s="85">
        <f t="shared" si="8"/>
        <v>0</v>
      </c>
      <c r="J34" s="90">
        <f t="shared" si="12"/>
        <v>0</v>
      </c>
      <c r="K34" s="90">
        <f t="shared" si="1"/>
        <v>0</v>
      </c>
      <c r="L34" s="49" t="str">
        <f t="shared" si="2"/>
        <v>0:00</v>
      </c>
      <c r="M34" s="87">
        <f t="shared" si="3"/>
        <v>0</v>
      </c>
      <c r="N34" s="49">
        <f t="shared" si="4"/>
        <v>0</v>
      </c>
      <c r="O34" s="91">
        <f t="shared" si="9"/>
        <v>0</v>
      </c>
      <c r="P34" s="15">
        <f t="shared" si="5"/>
        <v>-0.33333333333333331</v>
      </c>
      <c r="Q34" s="17">
        <f t="shared" si="6"/>
        <v>0.25</v>
      </c>
      <c r="R34" s="15">
        <f t="shared" si="7"/>
        <v>-4.1666666666666664E-2</v>
      </c>
      <c r="S34" s="15">
        <f t="shared" si="10"/>
        <v>0</v>
      </c>
      <c r="T34" s="6"/>
    </row>
    <row r="35" spans="1:20" x14ac:dyDescent="0.2">
      <c r="A35" s="135" t="s">
        <v>12</v>
      </c>
      <c r="B35" s="136">
        <v>25</v>
      </c>
      <c r="C35" s="137">
        <v>0</v>
      </c>
      <c r="D35" s="138">
        <v>0</v>
      </c>
      <c r="E35" s="139">
        <f t="shared" si="11"/>
        <v>0</v>
      </c>
      <c r="F35" s="137">
        <v>0</v>
      </c>
      <c r="G35" s="138">
        <v>0</v>
      </c>
      <c r="H35" s="140">
        <f t="shared" si="0"/>
        <v>0</v>
      </c>
      <c r="I35" s="141">
        <f t="shared" si="8"/>
        <v>0</v>
      </c>
      <c r="J35" s="142">
        <f t="shared" si="12"/>
        <v>0</v>
      </c>
      <c r="K35" s="142">
        <f t="shared" si="1"/>
        <v>0</v>
      </c>
      <c r="L35" s="140" t="str">
        <f t="shared" si="2"/>
        <v>0:00</v>
      </c>
      <c r="M35" s="144" t="str">
        <f t="shared" si="3"/>
        <v>0:00</v>
      </c>
      <c r="N35" s="140">
        <f t="shared" si="4"/>
        <v>0</v>
      </c>
      <c r="O35" s="143">
        <f t="shared" si="9"/>
        <v>0</v>
      </c>
      <c r="P35" s="15">
        <f t="shared" si="5"/>
        <v>-0.33333333333333331</v>
      </c>
      <c r="Q35" s="17">
        <f t="shared" si="6"/>
        <v>0.25</v>
      </c>
      <c r="R35" s="15">
        <f t="shared" si="7"/>
        <v>-4.1666666666666664E-2</v>
      </c>
      <c r="S35" s="15">
        <f t="shared" si="10"/>
        <v>0</v>
      </c>
      <c r="T35" s="6"/>
    </row>
    <row r="36" spans="1:20" x14ac:dyDescent="0.2">
      <c r="A36" s="81" t="s">
        <v>13</v>
      </c>
      <c r="B36" s="66">
        <v>26</v>
      </c>
      <c r="C36" s="98">
        <v>0</v>
      </c>
      <c r="D36" s="101">
        <v>0</v>
      </c>
      <c r="E36" s="67">
        <f t="shared" si="11"/>
        <v>0</v>
      </c>
      <c r="F36" s="98">
        <v>0</v>
      </c>
      <c r="G36" s="101">
        <v>0</v>
      </c>
      <c r="H36" s="69">
        <f t="shared" si="0"/>
        <v>0</v>
      </c>
      <c r="I36" s="86">
        <f t="shared" si="8"/>
        <v>0</v>
      </c>
      <c r="J36" s="89">
        <f t="shared" si="12"/>
        <v>0</v>
      </c>
      <c r="K36" s="89">
        <f t="shared" si="1"/>
        <v>0</v>
      </c>
      <c r="L36" s="69" t="str">
        <f t="shared" si="2"/>
        <v>0:00</v>
      </c>
      <c r="M36" s="88" t="str">
        <f t="shared" si="3"/>
        <v>0:00</v>
      </c>
      <c r="N36" s="69">
        <f t="shared" si="4"/>
        <v>0</v>
      </c>
      <c r="O36" s="92">
        <f t="shared" si="9"/>
        <v>0</v>
      </c>
      <c r="P36" s="15">
        <f t="shared" si="5"/>
        <v>-0.33333333333333331</v>
      </c>
      <c r="Q36" s="17">
        <f t="shared" si="6"/>
        <v>0.25</v>
      </c>
      <c r="R36" s="15">
        <f t="shared" si="7"/>
        <v>-4.1666666666666664E-2</v>
      </c>
      <c r="S36" s="15">
        <f t="shared" si="10"/>
        <v>0</v>
      </c>
      <c r="T36" s="6"/>
    </row>
    <row r="37" spans="1:20" x14ac:dyDescent="0.2">
      <c r="A37" s="135" t="s">
        <v>14</v>
      </c>
      <c r="B37" s="136">
        <v>27</v>
      </c>
      <c r="C37" s="137">
        <v>0</v>
      </c>
      <c r="D37" s="138">
        <v>0</v>
      </c>
      <c r="E37" s="139">
        <f t="shared" si="11"/>
        <v>0</v>
      </c>
      <c r="F37" s="137">
        <v>0</v>
      </c>
      <c r="G37" s="138">
        <v>0</v>
      </c>
      <c r="H37" s="140">
        <f t="shared" si="0"/>
        <v>0</v>
      </c>
      <c r="I37" s="141">
        <f t="shared" si="8"/>
        <v>0</v>
      </c>
      <c r="J37" s="142">
        <f t="shared" si="12"/>
        <v>0</v>
      </c>
      <c r="K37" s="142">
        <f t="shared" si="1"/>
        <v>0</v>
      </c>
      <c r="L37" s="140" t="str">
        <f t="shared" si="2"/>
        <v>0:00</v>
      </c>
      <c r="M37" s="144" t="str">
        <f t="shared" si="3"/>
        <v>0:00</v>
      </c>
      <c r="N37" s="140">
        <f t="shared" si="4"/>
        <v>0</v>
      </c>
      <c r="O37" s="143">
        <f t="shared" si="9"/>
        <v>0</v>
      </c>
      <c r="P37" s="15">
        <f t="shared" si="5"/>
        <v>-0.33333333333333331</v>
      </c>
      <c r="Q37" s="17">
        <f t="shared" si="6"/>
        <v>0.25</v>
      </c>
      <c r="R37" s="15">
        <f t="shared" si="7"/>
        <v>-4.1666666666666664E-2</v>
      </c>
      <c r="S37" s="15">
        <f t="shared" si="10"/>
        <v>0</v>
      </c>
      <c r="T37" s="6"/>
    </row>
    <row r="38" spans="1:20" x14ac:dyDescent="0.2">
      <c r="A38" s="81" t="s">
        <v>15</v>
      </c>
      <c r="B38" s="66">
        <v>28</v>
      </c>
      <c r="C38" s="98">
        <v>0</v>
      </c>
      <c r="D38" s="101">
        <v>0</v>
      </c>
      <c r="E38" s="67">
        <f t="shared" si="11"/>
        <v>0</v>
      </c>
      <c r="F38" s="98">
        <v>0</v>
      </c>
      <c r="G38" s="101">
        <v>0</v>
      </c>
      <c r="H38" s="69">
        <f t="shared" si="0"/>
        <v>0</v>
      </c>
      <c r="I38" s="86">
        <f t="shared" si="8"/>
        <v>0</v>
      </c>
      <c r="J38" s="89">
        <f t="shared" si="12"/>
        <v>0</v>
      </c>
      <c r="K38" s="89">
        <f t="shared" si="1"/>
        <v>0</v>
      </c>
      <c r="L38" s="69" t="str">
        <f t="shared" si="2"/>
        <v>0:00</v>
      </c>
      <c r="M38" s="88" t="str">
        <f t="shared" si="3"/>
        <v>0:00</v>
      </c>
      <c r="N38" s="69">
        <f t="shared" si="4"/>
        <v>0</v>
      </c>
      <c r="O38" s="92">
        <f t="shared" si="9"/>
        <v>0</v>
      </c>
      <c r="P38" s="15">
        <f t="shared" si="5"/>
        <v>-0.33333333333333331</v>
      </c>
      <c r="Q38" s="17">
        <f t="shared" si="6"/>
        <v>0.25</v>
      </c>
      <c r="R38" s="15">
        <f t="shared" si="7"/>
        <v>-4.1666666666666664E-2</v>
      </c>
      <c r="S38" s="15">
        <f t="shared" si="10"/>
        <v>0</v>
      </c>
      <c r="T38" s="6"/>
    </row>
    <row r="39" spans="1:20" x14ac:dyDescent="0.2">
      <c r="A39" s="135" t="s">
        <v>16</v>
      </c>
      <c r="B39" s="136">
        <v>29</v>
      </c>
      <c r="C39" s="137">
        <v>0</v>
      </c>
      <c r="D39" s="138">
        <v>0</v>
      </c>
      <c r="E39" s="139">
        <f t="shared" si="11"/>
        <v>0</v>
      </c>
      <c r="F39" s="137">
        <v>0</v>
      </c>
      <c r="G39" s="138">
        <v>0</v>
      </c>
      <c r="H39" s="140">
        <f t="shared" si="0"/>
        <v>0</v>
      </c>
      <c r="I39" s="141">
        <f t="shared" si="8"/>
        <v>0</v>
      </c>
      <c r="J39" s="142">
        <f t="shared" si="12"/>
        <v>0</v>
      </c>
      <c r="K39" s="142">
        <f t="shared" si="1"/>
        <v>0</v>
      </c>
      <c r="L39" s="140" t="str">
        <f t="shared" si="2"/>
        <v>0:00</v>
      </c>
      <c r="M39" s="144" t="str">
        <f t="shared" si="3"/>
        <v>0:00</v>
      </c>
      <c r="N39" s="140">
        <f t="shared" si="4"/>
        <v>0</v>
      </c>
      <c r="O39" s="143">
        <f t="shared" si="9"/>
        <v>0</v>
      </c>
      <c r="P39" s="15">
        <f t="shared" si="5"/>
        <v>-0.33333333333333331</v>
      </c>
      <c r="Q39" s="17">
        <f t="shared" si="6"/>
        <v>0.25</v>
      </c>
      <c r="R39" s="15">
        <f t="shared" si="7"/>
        <v>-4.1666666666666664E-2</v>
      </c>
      <c r="S39" s="15">
        <f t="shared" si="10"/>
        <v>0</v>
      </c>
      <c r="T39" s="6"/>
    </row>
    <row r="40" spans="1:20" x14ac:dyDescent="0.2">
      <c r="A40" s="80" t="s">
        <v>10</v>
      </c>
      <c r="B40" s="45">
        <v>30</v>
      </c>
      <c r="C40" s="97">
        <v>0</v>
      </c>
      <c r="D40" s="100">
        <v>0</v>
      </c>
      <c r="E40" s="52">
        <f t="shared" si="11"/>
        <v>0</v>
      </c>
      <c r="F40" s="97">
        <v>0</v>
      </c>
      <c r="G40" s="100">
        <v>0</v>
      </c>
      <c r="H40" s="49">
        <f t="shared" si="0"/>
        <v>0</v>
      </c>
      <c r="I40" s="85">
        <f t="shared" si="8"/>
        <v>0</v>
      </c>
      <c r="J40" s="90">
        <f t="shared" si="12"/>
        <v>0</v>
      </c>
      <c r="K40" s="90">
        <f t="shared" si="1"/>
        <v>0</v>
      </c>
      <c r="L40" s="49" t="str">
        <f t="shared" si="2"/>
        <v>0:00</v>
      </c>
      <c r="M40" s="87">
        <f t="shared" si="3"/>
        <v>0</v>
      </c>
      <c r="N40" s="49">
        <f t="shared" si="4"/>
        <v>0</v>
      </c>
      <c r="O40" s="91">
        <f t="shared" si="9"/>
        <v>0</v>
      </c>
      <c r="P40" s="15">
        <f t="shared" si="5"/>
        <v>-0.33333333333333331</v>
      </c>
      <c r="Q40" s="17">
        <f t="shared" si="6"/>
        <v>0.25</v>
      </c>
      <c r="R40" s="15">
        <f t="shared" si="7"/>
        <v>-4.1666666666666664E-2</v>
      </c>
      <c r="S40" s="15">
        <f t="shared" si="10"/>
        <v>0</v>
      </c>
      <c r="T40" s="6"/>
    </row>
    <row r="41" spans="1:20" ht="12" thickBot="1" x14ac:dyDescent="0.25">
      <c r="A41" s="80" t="s">
        <v>11</v>
      </c>
      <c r="B41" s="178">
        <v>31</v>
      </c>
      <c r="C41" s="102">
        <v>0</v>
      </c>
      <c r="D41" s="103">
        <v>0</v>
      </c>
      <c r="E41" s="58">
        <f t="shared" si="11"/>
        <v>0</v>
      </c>
      <c r="F41" s="102">
        <v>0</v>
      </c>
      <c r="G41" s="103">
        <v>0</v>
      </c>
      <c r="H41" s="60">
        <f t="shared" si="0"/>
        <v>0</v>
      </c>
      <c r="I41" s="110">
        <f t="shared" si="8"/>
        <v>0</v>
      </c>
      <c r="J41" s="117">
        <f t="shared" si="12"/>
        <v>0</v>
      </c>
      <c r="K41" s="111">
        <f t="shared" si="1"/>
        <v>0</v>
      </c>
      <c r="L41" s="117" t="str">
        <f t="shared" si="2"/>
        <v>0:00</v>
      </c>
      <c r="M41" s="111">
        <f t="shared" si="3"/>
        <v>0</v>
      </c>
      <c r="N41" s="179">
        <f t="shared" si="4"/>
        <v>0</v>
      </c>
      <c r="O41" s="112">
        <f t="shared" si="9"/>
        <v>0</v>
      </c>
      <c r="P41" s="15">
        <f t="shared" si="5"/>
        <v>-0.33333333333333331</v>
      </c>
      <c r="Q41" s="17">
        <f t="shared" si="6"/>
        <v>0.25</v>
      </c>
      <c r="R41" s="15">
        <f t="shared" si="7"/>
        <v>-4.1666666666666664E-2</v>
      </c>
      <c r="S41" s="15">
        <f t="shared" si="10"/>
        <v>0</v>
      </c>
      <c r="T41" s="6"/>
    </row>
    <row r="42" spans="1:20" ht="13.5" customHeight="1" thickBot="1" x14ac:dyDescent="0.25">
      <c r="A42" s="63"/>
      <c r="B42" s="64"/>
      <c r="C42" s="215"/>
      <c r="D42" s="216"/>
      <c r="E42" s="216"/>
      <c r="F42" s="216"/>
      <c r="G42" s="217"/>
      <c r="H42" s="104" t="s">
        <v>17</v>
      </c>
      <c r="I42" s="105"/>
      <c r="J42" s="109">
        <f t="shared" ref="J42:O42" si="13">SUM(J11:J41)</f>
        <v>0</v>
      </c>
      <c r="K42" s="109">
        <f t="shared" si="13"/>
        <v>0</v>
      </c>
      <c r="L42" s="108">
        <f t="shared" si="13"/>
        <v>0</v>
      </c>
      <c r="M42" s="109">
        <f t="shared" si="13"/>
        <v>0</v>
      </c>
      <c r="N42" s="106">
        <f t="shared" si="13"/>
        <v>0</v>
      </c>
      <c r="O42" s="107">
        <f t="shared" si="13"/>
        <v>0</v>
      </c>
      <c r="P42" s="16">
        <f t="shared" si="5"/>
        <v>-0.33333333333333331</v>
      </c>
      <c r="Q42" s="14"/>
      <c r="R42" s="15"/>
      <c r="S42" s="14"/>
      <c r="T42" s="6"/>
    </row>
    <row r="43" spans="1:20" ht="13.5" customHeight="1" thickBot="1" x14ac:dyDescent="0.25">
      <c r="B43" s="2"/>
      <c r="C43" s="3"/>
      <c r="D43" s="2"/>
      <c r="E43" s="56"/>
      <c r="F43" s="2"/>
      <c r="G43" s="2"/>
      <c r="H43" s="207"/>
      <c r="I43" s="208"/>
      <c r="J43" s="208"/>
      <c r="K43" s="30"/>
      <c r="L43" s="207" t="s">
        <v>23</v>
      </c>
      <c r="M43" s="208"/>
      <c r="N43" s="208"/>
      <c r="O43" s="18">
        <f>O42</f>
        <v>0</v>
      </c>
      <c r="P43" s="13"/>
      <c r="Q43" s="13"/>
      <c r="R43" s="13"/>
      <c r="S43" s="13"/>
      <c r="T43" s="6"/>
    </row>
    <row r="44" spans="1:20" ht="12.75" x14ac:dyDescent="0.2">
      <c r="A44" s="36" t="s">
        <v>24</v>
      </c>
      <c r="B44" s="5"/>
      <c r="C44" s="9"/>
      <c r="D44" s="6"/>
      <c r="E44" s="6"/>
      <c r="F44" s="6"/>
      <c r="G44" s="6"/>
      <c r="H44" s="6"/>
      <c r="I44" s="6"/>
      <c r="J44" s="12"/>
      <c r="K44" s="12"/>
      <c r="L44" s="3"/>
      <c r="M44" s="3"/>
      <c r="N44" s="3"/>
      <c r="O44" s="4"/>
      <c r="P44" s="13"/>
      <c r="Q44" s="6"/>
      <c r="R44" s="6"/>
      <c r="S44" s="6"/>
      <c r="T44" s="6"/>
    </row>
    <row r="45" spans="1:20" x14ac:dyDescent="0.2">
      <c r="C45" s="3"/>
      <c r="D45" s="38"/>
      <c r="E45" s="38"/>
      <c r="F45" s="38"/>
      <c r="G45" s="38"/>
      <c r="H45" s="38"/>
      <c r="I45" s="11"/>
      <c r="J45" s="12"/>
      <c r="K45" s="12"/>
      <c r="L45" s="3"/>
      <c r="M45" s="3"/>
      <c r="N45" s="3"/>
      <c r="O45" s="4"/>
      <c r="P45" s="14"/>
      <c r="Q45" s="6"/>
      <c r="R45" s="6"/>
      <c r="S45" s="6"/>
      <c r="T45" s="6"/>
    </row>
    <row r="46" spans="1:20" ht="12.75" x14ac:dyDescent="0.2">
      <c r="A46" s="37" t="s">
        <v>30</v>
      </c>
      <c r="B46" s="31"/>
      <c r="C46" s="32"/>
      <c r="D46" s="39"/>
      <c r="E46" s="39"/>
      <c r="F46" s="39"/>
      <c r="G46" s="39"/>
      <c r="H46" s="39"/>
      <c r="I46" s="33"/>
      <c r="J46" s="32"/>
      <c r="K46" s="32"/>
      <c r="L46" s="32"/>
      <c r="M46" s="32"/>
      <c r="N46" s="32"/>
      <c r="O46" s="33"/>
      <c r="P46" s="14"/>
      <c r="Q46" s="13"/>
      <c r="R46" s="6"/>
      <c r="S46" s="6"/>
      <c r="T46" s="6"/>
    </row>
    <row r="47" spans="1:20" ht="12.75" x14ac:dyDescent="0.2">
      <c r="A47" s="37" t="s">
        <v>31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02" t="s">
        <v>35</v>
      </c>
      <c r="O47" s="203"/>
      <c r="P47" s="1"/>
      <c r="Q47" s="6"/>
      <c r="R47" s="6"/>
      <c r="S47" s="6"/>
      <c r="T47" s="6"/>
    </row>
    <row r="48" spans="1:20" ht="12.75" x14ac:dyDescent="0.2">
      <c r="A48" s="35" t="s">
        <v>37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198" t="s">
        <v>38</v>
      </c>
      <c r="O48" s="199"/>
      <c r="P48" s="1"/>
      <c r="Q48" s="6"/>
      <c r="R48" s="6"/>
      <c r="S48" s="6"/>
      <c r="T48" s="6"/>
    </row>
    <row r="49" spans="1:20" ht="12.75" x14ac:dyDescent="0.2">
      <c r="A49" s="36" t="s">
        <v>32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200"/>
      <c r="O49" s="201"/>
      <c r="P49" s="8"/>
      <c r="Q49" s="6"/>
      <c r="R49" s="6"/>
      <c r="S49" s="6"/>
      <c r="T49" s="6"/>
    </row>
    <row r="50" spans="1:20" ht="12.75" x14ac:dyDescent="0.2">
      <c r="A50" s="3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4"/>
      <c r="P50" s="8"/>
      <c r="Q50" s="6"/>
      <c r="R50" s="6"/>
      <c r="S50" s="6"/>
      <c r="T50" s="6"/>
    </row>
  </sheetData>
  <sheetProtection algorithmName="SHA-512" hashValue="Y+8QItcO+G6NM2xdTj0/bzNp9vd3QKhPdDC+OXmjhfxKZPHUiXWVxznRI40NS9aFRPzDNhDC6B7YAchQTWRwWA==" saltValue="BOd8N07VCjUU9qVbzCqaxg==" spinCount="100000" sheet="1" objects="1" scenarios="1"/>
  <mergeCells count="31">
    <mergeCell ref="A8:A10"/>
    <mergeCell ref="B1:O2"/>
    <mergeCell ref="H9:H10"/>
    <mergeCell ref="N8:N10"/>
    <mergeCell ref="O8:O10"/>
    <mergeCell ref="C9:C10"/>
    <mergeCell ref="E9:E10"/>
    <mergeCell ref="F9:F10"/>
    <mergeCell ref="K5:M5"/>
    <mergeCell ref="F4:H4"/>
    <mergeCell ref="C4:D4"/>
    <mergeCell ref="C42:G42"/>
    <mergeCell ref="H43:J43"/>
    <mergeCell ref="B8:B10"/>
    <mergeCell ref="F5:H5"/>
    <mergeCell ref="K8:K10"/>
    <mergeCell ref="F6:M6"/>
    <mergeCell ref="F8:H8"/>
    <mergeCell ref="L8:L10"/>
    <mergeCell ref="I5:J5"/>
    <mergeCell ref="C5:D5"/>
    <mergeCell ref="C6:D6"/>
    <mergeCell ref="C8:E8"/>
    <mergeCell ref="D9:D10"/>
    <mergeCell ref="G9:G10"/>
    <mergeCell ref="N48:O49"/>
    <mergeCell ref="N47:O47"/>
    <mergeCell ref="J8:J10"/>
    <mergeCell ref="L43:N43"/>
    <mergeCell ref="I8:I10"/>
    <mergeCell ref="M8:M10"/>
  </mergeCells>
  <phoneticPr fontId="18" type="noConversion"/>
  <pageMargins left="0.23622047244094488" right="0.23622047244094488" top="0.19685039370078741" bottom="0.19685039370078741" header="0.31496062992125984" footer="0.31496062992125984"/>
  <pageSetup paperSize="9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50"/>
  <sheetViews>
    <sheetView showGridLines="0" topLeftCell="A4" zoomScaleNormal="100" workbookViewId="0">
      <selection activeCell="Q30" sqref="Q30"/>
    </sheetView>
  </sheetViews>
  <sheetFormatPr defaultRowHeight="11.25" x14ac:dyDescent="0.2"/>
  <cols>
    <col min="1" max="1" width="12.85546875" style="6" bestFit="1" customWidth="1"/>
    <col min="2" max="2" width="5.7109375" style="6" customWidth="1"/>
    <col min="3" max="4" width="8.7109375" style="10" customWidth="1"/>
    <col min="5" max="5" width="9.85546875" style="10" customWidth="1"/>
    <col min="6" max="7" width="8.7109375" style="10" customWidth="1"/>
    <col min="8" max="8" width="9.85546875" style="7" customWidth="1"/>
    <col min="9" max="9" width="7.42578125" style="7" customWidth="1"/>
    <col min="10" max="10" width="9.5703125" style="7" customWidth="1"/>
    <col min="11" max="11" width="14.28515625" style="7" customWidth="1"/>
    <col min="12" max="12" width="9.140625" style="7" hidden="1" customWidth="1"/>
    <col min="13" max="14" width="9.5703125" style="7" customWidth="1"/>
    <col min="15" max="15" width="8.7109375" style="7" customWidth="1"/>
    <col min="16" max="16" width="3.28515625" style="10" customWidth="1"/>
    <col min="17" max="17" width="13.28515625" style="7" customWidth="1"/>
    <col min="18" max="18" width="11.28515625" style="10" customWidth="1"/>
    <col min="19" max="19" width="9.140625" style="10"/>
    <col min="20" max="16384" width="9.140625" style="7"/>
  </cols>
  <sheetData>
    <row r="1" spans="1:19" x14ac:dyDescent="0.2">
      <c r="B1" s="240" t="s">
        <v>25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6"/>
      <c r="Q1" s="6"/>
      <c r="R1" s="6"/>
      <c r="S1" s="6"/>
    </row>
    <row r="2" spans="1:19" ht="9.75" customHeight="1" x14ac:dyDescent="0.2"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1"/>
      <c r="Q2" s="6"/>
      <c r="R2" s="6"/>
      <c r="S2" s="6"/>
    </row>
    <row r="3" spans="1:19" ht="6.75" customHeight="1" x14ac:dyDescent="0.2">
      <c r="B3" s="26"/>
      <c r="C3" s="26"/>
      <c r="D3" s="12"/>
      <c r="E3" s="54"/>
      <c r="F3" s="12"/>
      <c r="G3" s="12"/>
      <c r="H3" s="12"/>
      <c r="I3" s="12"/>
      <c r="J3" s="12"/>
      <c r="K3" s="12"/>
      <c r="L3" s="12"/>
      <c r="M3" s="12"/>
      <c r="N3" s="19"/>
      <c r="O3" s="19"/>
      <c r="P3" s="28"/>
      <c r="Q3" s="6"/>
      <c r="R3" s="6"/>
      <c r="S3" s="6"/>
    </row>
    <row r="4" spans="1:19" ht="12.75" x14ac:dyDescent="0.2">
      <c r="C4" s="233" t="s">
        <v>22</v>
      </c>
      <c r="D4" s="233"/>
      <c r="E4" s="6"/>
      <c r="F4" s="221"/>
      <c r="G4" s="221"/>
      <c r="H4" s="221"/>
      <c r="I4" s="53"/>
      <c r="J4" s="53"/>
      <c r="K4" s="53"/>
      <c r="L4" s="53"/>
      <c r="M4" s="53"/>
      <c r="N4" s="27"/>
      <c r="O4" s="27"/>
      <c r="P4" s="28"/>
      <c r="Q4" s="6"/>
      <c r="R4" s="6"/>
      <c r="S4" s="6"/>
    </row>
    <row r="5" spans="1:19" ht="13.5" customHeight="1" x14ac:dyDescent="0.2">
      <c r="C5" s="233" t="s">
        <v>18</v>
      </c>
      <c r="D5" s="233"/>
      <c r="E5" s="6"/>
      <c r="F5" s="221"/>
      <c r="G5" s="221"/>
      <c r="H5" s="221"/>
      <c r="I5" s="232" t="s">
        <v>34</v>
      </c>
      <c r="J5" s="232"/>
      <c r="K5" s="221"/>
      <c r="L5" s="221"/>
      <c r="M5" s="221"/>
      <c r="N5" s="27"/>
      <c r="O5" s="27"/>
      <c r="P5" s="28"/>
      <c r="Q5" s="6"/>
      <c r="R5" s="6"/>
      <c r="S5" s="6"/>
    </row>
    <row r="6" spans="1:19" ht="13.5" customHeight="1" x14ac:dyDescent="0.2">
      <c r="C6" s="233" t="s">
        <v>19</v>
      </c>
      <c r="D6" s="233"/>
      <c r="E6" s="6"/>
      <c r="F6" s="225" t="s">
        <v>49</v>
      </c>
      <c r="G6" s="225"/>
      <c r="H6" s="225"/>
      <c r="I6" s="225"/>
      <c r="J6" s="225"/>
      <c r="K6" s="225"/>
      <c r="L6" s="225"/>
      <c r="M6" s="225"/>
      <c r="N6" s="27"/>
      <c r="O6" s="27"/>
      <c r="P6" s="28"/>
      <c r="Q6" s="6"/>
      <c r="R6" s="6"/>
      <c r="S6" s="6"/>
    </row>
    <row r="7" spans="1:19" ht="7.5" customHeight="1" thickBot="1" x14ac:dyDescent="0.25">
      <c r="A7" s="19"/>
      <c r="B7" s="19"/>
      <c r="C7" s="20"/>
      <c r="D7" s="19"/>
      <c r="E7" s="55"/>
      <c r="F7" s="19"/>
      <c r="G7" s="21"/>
      <c r="H7" s="25">
        <v>0</v>
      </c>
      <c r="I7" s="23">
        <v>4.0972222222222222E-2</v>
      </c>
      <c r="J7" s="22">
        <v>4.1666666666666664E-2</v>
      </c>
      <c r="K7" s="13"/>
      <c r="L7" s="23">
        <v>8.3333333333333329E-2</v>
      </c>
      <c r="M7" s="22">
        <v>0.25</v>
      </c>
      <c r="N7" s="24">
        <v>0.33263888888888887</v>
      </c>
      <c r="O7" s="24">
        <v>0.33333333333333331</v>
      </c>
      <c r="P7" s="28"/>
      <c r="Q7" s="6"/>
      <c r="R7" s="6"/>
      <c r="S7" s="6"/>
    </row>
    <row r="8" spans="1:19" ht="11.25" customHeight="1" x14ac:dyDescent="0.2">
      <c r="A8" s="237" t="s">
        <v>33</v>
      </c>
      <c r="B8" s="268" t="s">
        <v>0</v>
      </c>
      <c r="C8" s="226" t="s">
        <v>1</v>
      </c>
      <c r="D8" s="227"/>
      <c r="E8" s="234"/>
      <c r="F8" s="226" t="s">
        <v>2</v>
      </c>
      <c r="G8" s="227"/>
      <c r="H8" s="234"/>
      <c r="I8" s="254" t="s">
        <v>21</v>
      </c>
      <c r="J8" s="265" t="s">
        <v>3</v>
      </c>
      <c r="K8" s="222" t="s">
        <v>27</v>
      </c>
      <c r="L8" s="229" t="s">
        <v>20</v>
      </c>
      <c r="M8" s="212" t="s">
        <v>28</v>
      </c>
      <c r="N8" s="242" t="s">
        <v>26</v>
      </c>
      <c r="O8" s="245" t="s">
        <v>4</v>
      </c>
      <c r="P8" s="14"/>
      <c r="Q8" s="13"/>
      <c r="R8" s="13"/>
      <c r="S8" s="29"/>
    </row>
    <row r="9" spans="1:19" ht="12.75" customHeight="1" x14ac:dyDescent="0.2">
      <c r="A9" s="238"/>
      <c r="B9" s="269"/>
      <c r="C9" s="248" t="s">
        <v>5</v>
      </c>
      <c r="D9" s="235" t="s">
        <v>6</v>
      </c>
      <c r="E9" s="250" t="s">
        <v>29</v>
      </c>
      <c r="F9" s="252" t="s">
        <v>5</v>
      </c>
      <c r="G9" s="235" t="s">
        <v>6</v>
      </c>
      <c r="H9" s="263" t="s">
        <v>29</v>
      </c>
      <c r="I9" s="255"/>
      <c r="J9" s="266"/>
      <c r="K9" s="223"/>
      <c r="L9" s="230"/>
      <c r="M9" s="213" t="s">
        <v>7</v>
      </c>
      <c r="N9" s="243"/>
      <c r="O9" s="246" t="s">
        <v>8</v>
      </c>
      <c r="P9" s="14"/>
      <c r="Q9" s="13"/>
      <c r="R9" s="13"/>
      <c r="S9" s="13"/>
    </row>
    <row r="10" spans="1:19" ht="13.5" customHeight="1" thickBot="1" x14ac:dyDescent="0.25">
      <c r="A10" s="239"/>
      <c r="B10" s="270"/>
      <c r="C10" s="249"/>
      <c r="D10" s="236"/>
      <c r="E10" s="251"/>
      <c r="F10" s="253"/>
      <c r="G10" s="236"/>
      <c r="H10" s="264"/>
      <c r="I10" s="256"/>
      <c r="J10" s="267"/>
      <c r="K10" s="224"/>
      <c r="L10" s="231"/>
      <c r="M10" s="214" t="s">
        <v>9</v>
      </c>
      <c r="N10" s="244"/>
      <c r="O10" s="247"/>
      <c r="P10" s="14"/>
      <c r="Q10" s="14"/>
      <c r="R10" s="14"/>
      <c r="S10" s="14"/>
    </row>
    <row r="11" spans="1:19" x14ac:dyDescent="0.2">
      <c r="A11" s="153" t="s">
        <v>16</v>
      </c>
      <c r="B11" s="174">
        <v>1</v>
      </c>
      <c r="C11" s="155">
        <v>0</v>
      </c>
      <c r="D11" s="167">
        <v>0</v>
      </c>
      <c r="E11" s="157">
        <f>IF(D11&gt;C11,SUM(D11-C11),$H$7)</f>
        <v>0</v>
      </c>
      <c r="F11" s="155">
        <v>0</v>
      </c>
      <c r="G11" s="167">
        <v>0</v>
      </c>
      <c r="H11" s="168">
        <f t="shared" ref="H11:H41" si="0">IF(G11&gt;F11,SUM(G11-F11),$H$7)</f>
        <v>0</v>
      </c>
      <c r="I11" s="158">
        <f>IF(AND(D11&gt;$H$7,F11&gt;$H$7),F11-D11,$H$7)</f>
        <v>0</v>
      </c>
      <c r="J11" s="161">
        <f>IF(AND(C11&gt;$H$7,D11=$H$7,F11=$H$7,G11&gt;$H$7),H11-C11,E11+H11)</f>
        <v>0</v>
      </c>
      <c r="K11" s="161">
        <f t="shared" ref="K11:K41" si="1">IF(OR(A11="SÁBADO",A11="DOMINGO",A11="FERIADO"),$H$7,IF(J11&gt;=$O$7,$L$7,IF(AND(J11&lt;=$O$7,J11&gt;$M$7),J11-$M$7,$H$7)))</f>
        <v>0</v>
      </c>
      <c r="L11" s="160" t="str">
        <f t="shared" ref="L11:L41" si="2">IF(P11&lt;=0,"0:00",J11-$O$7)</f>
        <v>0:00</v>
      </c>
      <c r="M11" s="159" t="str">
        <f t="shared" ref="M11:M41" si="3">IF(A11="SÁBADO",J11,IF(A11="DOMINGO",J11,IF(A11="FERIADO",J11,L11)))</f>
        <v>0:00</v>
      </c>
      <c r="N11" s="160">
        <f t="shared" ref="N11:N41" si="4">IF(R11&lt;$H$7,$H$7,IF(AND(J11&gt;=$O$7,I11&lt;=$I$7),R11,M11))</f>
        <v>0</v>
      </c>
      <c r="O11" s="162">
        <f>N11</f>
        <v>0</v>
      </c>
      <c r="P11" s="15">
        <f t="shared" ref="P11:P42" si="5">J11-$O$7</f>
        <v>-0.33333333333333331</v>
      </c>
      <c r="Q11" s="17">
        <f t="shared" ref="Q11:Q41" si="6">$M$7-J11</f>
        <v>0.25</v>
      </c>
      <c r="R11" s="15">
        <f t="shared" ref="R11:R41" si="7">IF(AND(J11&gt;=$O$7,I11&gt;$I$7),M11,M11-($J$7-I11))</f>
        <v>-4.1666666666666664E-2</v>
      </c>
      <c r="S11" s="13"/>
    </row>
    <row r="12" spans="1:19" x14ac:dyDescent="0.2">
      <c r="A12" s="80" t="s">
        <v>10</v>
      </c>
      <c r="B12" s="57">
        <v>2</v>
      </c>
      <c r="C12" s="97">
        <v>0</v>
      </c>
      <c r="D12" s="100">
        <v>0</v>
      </c>
      <c r="E12" s="52">
        <f>IF(D12&gt;C12,SUM(D12-C12),$H$7)</f>
        <v>0</v>
      </c>
      <c r="F12" s="97">
        <v>0</v>
      </c>
      <c r="G12" s="100">
        <v>0</v>
      </c>
      <c r="H12" s="50">
        <f t="shared" si="0"/>
        <v>0</v>
      </c>
      <c r="I12" s="85">
        <f t="shared" ref="I12:I41" si="8">IF(AND(D12&gt;$H$7,F12&gt;$H$7),F12-D12,$H$7)</f>
        <v>0</v>
      </c>
      <c r="J12" s="90">
        <f>IF(AND(C12&gt;$H$7,D12=$H$7,F12=$H$7,G12&gt;$H$7),H12-C12,E12+H12)</f>
        <v>0</v>
      </c>
      <c r="K12" s="90">
        <f t="shared" si="1"/>
        <v>0</v>
      </c>
      <c r="L12" s="49" t="str">
        <f t="shared" si="2"/>
        <v>0:00</v>
      </c>
      <c r="M12" s="87">
        <f t="shared" si="3"/>
        <v>0</v>
      </c>
      <c r="N12" s="49">
        <f t="shared" si="4"/>
        <v>0</v>
      </c>
      <c r="O12" s="91">
        <f t="shared" ref="O12:O41" si="9">N12</f>
        <v>0</v>
      </c>
      <c r="P12" s="15">
        <f t="shared" si="5"/>
        <v>-0.33333333333333331</v>
      </c>
      <c r="Q12" s="17">
        <f t="shared" si="6"/>
        <v>0.25</v>
      </c>
      <c r="R12" s="15">
        <f t="shared" si="7"/>
        <v>-4.1666666666666664E-2</v>
      </c>
      <c r="S12" s="15">
        <f t="shared" ref="S12:S41" si="10">IF(R12&lt;$H$7,$H$7,IF(AND(J12&gt;=$O$7,I12&gt;$I$7),R12,M12))</f>
        <v>0</v>
      </c>
    </row>
    <row r="13" spans="1:19" x14ac:dyDescent="0.2">
      <c r="A13" s="80" t="s">
        <v>11</v>
      </c>
      <c r="B13" s="57">
        <v>3</v>
      </c>
      <c r="C13" s="97">
        <v>0</v>
      </c>
      <c r="D13" s="100">
        <v>0</v>
      </c>
      <c r="E13" s="52">
        <f>IF(D13&gt;C13,SUM(D13-C13),$H$7)</f>
        <v>0</v>
      </c>
      <c r="F13" s="97">
        <v>0</v>
      </c>
      <c r="G13" s="100">
        <v>0</v>
      </c>
      <c r="H13" s="50">
        <f>IF(G13&gt;F13,SUM(G13-F13),$H$7)</f>
        <v>0</v>
      </c>
      <c r="I13" s="85">
        <f t="shared" si="8"/>
        <v>0</v>
      </c>
      <c r="J13" s="90">
        <f>IF(AND(C13&gt;$H$7,D13=$H$7,F13=$H$7,G13&gt;$H$7),H13-C13,E13+H13)</f>
        <v>0</v>
      </c>
      <c r="K13" s="90">
        <f t="shared" si="1"/>
        <v>0</v>
      </c>
      <c r="L13" s="49" t="str">
        <f t="shared" si="2"/>
        <v>0:00</v>
      </c>
      <c r="M13" s="87">
        <f t="shared" si="3"/>
        <v>0</v>
      </c>
      <c r="N13" s="49">
        <f t="shared" si="4"/>
        <v>0</v>
      </c>
      <c r="O13" s="91">
        <f t="shared" si="9"/>
        <v>0</v>
      </c>
      <c r="P13" s="15">
        <f t="shared" si="5"/>
        <v>-0.33333333333333331</v>
      </c>
      <c r="Q13" s="17">
        <f t="shared" si="6"/>
        <v>0.25</v>
      </c>
      <c r="R13" s="15">
        <f t="shared" si="7"/>
        <v>-4.1666666666666664E-2</v>
      </c>
      <c r="S13" s="15">
        <f t="shared" si="10"/>
        <v>0</v>
      </c>
    </row>
    <row r="14" spans="1:19" x14ac:dyDescent="0.2">
      <c r="A14" s="135" t="s">
        <v>12</v>
      </c>
      <c r="B14" s="171">
        <v>4</v>
      </c>
      <c r="C14" s="137">
        <v>0</v>
      </c>
      <c r="D14" s="138">
        <v>0</v>
      </c>
      <c r="E14" s="139">
        <f t="shared" ref="E14:E41" si="11">IF(D14&gt;C14,SUM(D14-C14),$H$7)</f>
        <v>0</v>
      </c>
      <c r="F14" s="137">
        <v>0</v>
      </c>
      <c r="G14" s="138">
        <v>0</v>
      </c>
      <c r="H14" s="165">
        <f t="shared" si="0"/>
        <v>0</v>
      </c>
      <c r="I14" s="141">
        <f t="shared" si="8"/>
        <v>0</v>
      </c>
      <c r="J14" s="142">
        <f t="shared" ref="J14:J41" si="12">IF(AND(C14&gt;$H$7,D14=$H$7,F14=$H$7,G14&gt;$H$7),H14-C14,E14+H14)</f>
        <v>0</v>
      </c>
      <c r="K14" s="142">
        <f t="shared" si="1"/>
        <v>0</v>
      </c>
      <c r="L14" s="140" t="str">
        <f t="shared" si="2"/>
        <v>0:00</v>
      </c>
      <c r="M14" s="144" t="str">
        <f t="shared" si="3"/>
        <v>0:00</v>
      </c>
      <c r="N14" s="140">
        <f t="shared" si="4"/>
        <v>0</v>
      </c>
      <c r="O14" s="143">
        <f t="shared" si="9"/>
        <v>0</v>
      </c>
      <c r="P14" s="15">
        <f t="shared" si="5"/>
        <v>-0.33333333333333331</v>
      </c>
      <c r="Q14" s="17">
        <f t="shared" si="6"/>
        <v>0.25</v>
      </c>
      <c r="R14" s="15">
        <f t="shared" si="7"/>
        <v>-4.1666666666666664E-2</v>
      </c>
      <c r="S14" s="15">
        <f t="shared" si="10"/>
        <v>0</v>
      </c>
    </row>
    <row r="15" spans="1:19" x14ac:dyDescent="0.2">
      <c r="A15" s="81" t="s">
        <v>13</v>
      </c>
      <c r="B15" s="73">
        <v>5</v>
      </c>
      <c r="C15" s="98">
        <v>0</v>
      </c>
      <c r="D15" s="101">
        <v>0</v>
      </c>
      <c r="E15" s="67">
        <f t="shared" si="11"/>
        <v>0</v>
      </c>
      <c r="F15" s="98">
        <v>0</v>
      </c>
      <c r="G15" s="101">
        <v>0</v>
      </c>
      <c r="H15" s="68">
        <f t="shared" si="0"/>
        <v>0</v>
      </c>
      <c r="I15" s="86">
        <f t="shared" si="8"/>
        <v>0</v>
      </c>
      <c r="J15" s="89">
        <f t="shared" si="12"/>
        <v>0</v>
      </c>
      <c r="K15" s="89">
        <f t="shared" si="1"/>
        <v>0</v>
      </c>
      <c r="L15" s="69" t="str">
        <f t="shared" si="2"/>
        <v>0:00</v>
      </c>
      <c r="M15" s="88" t="str">
        <f t="shared" si="3"/>
        <v>0:00</v>
      </c>
      <c r="N15" s="69">
        <f t="shared" si="4"/>
        <v>0</v>
      </c>
      <c r="O15" s="92">
        <f t="shared" si="9"/>
        <v>0</v>
      </c>
      <c r="P15" s="15">
        <f t="shared" si="5"/>
        <v>-0.33333333333333331</v>
      </c>
      <c r="Q15" s="17">
        <f t="shared" si="6"/>
        <v>0.25</v>
      </c>
      <c r="R15" s="15">
        <f t="shared" si="7"/>
        <v>-4.1666666666666664E-2</v>
      </c>
      <c r="S15" s="15">
        <f t="shared" si="10"/>
        <v>0</v>
      </c>
    </row>
    <row r="16" spans="1:19" x14ac:dyDescent="0.2">
      <c r="A16" s="135" t="s">
        <v>14</v>
      </c>
      <c r="B16" s="170">
        <v>6</v>
      </c>
      <c r="C16" s="137">
        <v>0</v>
      </c>
      <c r="D16" s="138">
        <v>0</v>
      </c>
      <c r="E16" s="139">
        <f t="shared" si="11"/>
        <v>0</v>
      </c>
      <c r="F16" s="137">
        <v>0</v>
      </c>
      <c r="G16" s="138">
        <v>0</v>
      </c>
      <c r="H16" s="165">
        <f t="shared" si="0"/>
        <v>0</v>
      </c>
      <c r="I16" s="141">
        <f t="shared" si="8"/>
        <v>0</v>
      </c>
      <c r="J16" s="142">
        <f t="shared" si="12"/>
        <v>0</v>
      </c>
      <c r="K16" s="142">
        <f t="shared" si="1"/>
        <v>0</v>
      </c>
      <c r="L16" s="140" t="str">
        <f t="shared" si="2"/>
        <v>0:00</v>
      </c>
      <c r="M16" s="144" t="str">
        <f t="shared" si="3"/>
        <v>0:00</v>
      </c>
      <c r="N16" s="140">
        <f t="shared" si="4"/>
        <v>0</v>
      </c>
      <c r="O16" s="143">
        <f t="shared" si="9"/>
        <v>0</v>
      </c>
      <c r="P16" s="15">
        <f t="shared" si="5"/>
        <v>-0.33333333333333331</v>
      </c>
      <c r="Q16" s="17">
        <f t="shared" si="6"/>
        <v>0.25</v>
      </c>
      <c r="R16" s="15">
        <f t="shared" si="7"/>
        <v>-4.1666666666666664E-2</v>
      </c>
      <c r="S16" s="15">
        <f t="shared" si="10"/>
        <v>0</v>
      </c>
    </row>
    <row r="17" spans="1:19" x14ac:dyDescent="0.2">
      <c r="A17" s="81" t="s">
        <v>15</v>
      </c>
      <c r="B17" s="73">
        <v>7</v>
      </c>
      <c r="C17" s="98">
        <v>0</v>
      </c>
      <c r="D17" s="101">
        <v>0</v>
      </c>
      <c r="E17" s="67">
        <f t="shared" si="11"/>
        <v>0</v>
      </c>
      <c r="F17" s="98">
        <v>0</v>
      </c>
      <c r="G17" s="101">
        <v>0</v>
      </c>
      <c r="H17" s="68">
        <f t="shared" si="0"/>
        <v>0</v>
      </c>
      <c r="I17" s="86">
        <f t="shared" si="8"/>
        <v>0</v>
      </c>
      <c r="J17" s="89">
        <f t="shared" si="12"/>
        <v>0</v>
      </c>
      <c r="K17" s="89">
        <f t="shared" si="1"/>
        <v>0</v>
      </c>
      <c r="L17" s="69" t="str">
        <f t="shared" si="2"/>
        <v>0:00</v>
      </c>
      <c r="M17" s="88" t="str">
        <f t="shared" si="3"/>
        <v>0:00</v>
      </c>
      <c r="N17" s="69">
        <f t="shared" si="4"/>
        <v>0</v>
      </c>
      <c r="O17" s="92">
        <f t="shared" si="9"/>
        <v>0</v>
      </c>
      <c r="P17" s="15">
        <f t="shared" si="5"/>
        <v>-0.33333333333333331</v>
      </c>
      <c r="Q17" s="17">
        <f t="shared" si="6"/>
        <v>0.25</v>
      </c>
      <c r="R17" s="15">
        <f t="shared" si="7"/>
        <v>-4.1666666666666664E-2</v>
      </c>
      <c r="S17" s="15">
        <f t="shared" si="10"/>
        <v>0</v>
      </c>
    </row>
    <row r="18" spans="1:19" x14ac:dyDescent="0.2">
      <c r="A18" s="135" t="s">
        <v>16</v>
      </c>
      <c r="B18" s="170">
        <v>8</v>
      </c>
      <c r="C18" s="137">
        <v>0</v>
      </c>
      <c r="D18" s="138">
        <v>0</v>
      </c>
      <c r="E18" s="139">
        <f t="shared" si="11"/>
        <v>0</v>
      </c>
      <c r="F18" s="137">
        <v>0</v>
      </c>
      <c r="G18" s="138">
        <v>0</v>
      </c>
      <c r="H18" s="165">
        <f t="shared" si="0"/>
        <v>0</v>
      </c>
      <c r="I18" s="141">
        <f t="shared" si="8"/>
        <v>0</v>
      </c>
      <c r="J18" s="144">
        <f t="shared" si="12"/>
        <v>0</v>
      </c>
      <c r="K18" s="142">
        <f t="shared" si="1"/>
        <v>0</v>
      </c>
      <c r="L18" s="140" t="str">
        <f t="shared" si="2"/>
        <v>0:00</v>
      </c>
      <c r="M18" s="144" t="str">
        <f t="shared" si="3"/>
        <v>0:00</v>
      </c>
      <c r="N18" s="140">
        <f t="shared" si="4"/>
        <v>0</v>
      </c>
      <c r="O18" s="143">
        <f t="shared" si="9"/>
        <v>0</v>
      </c>
      <c r="P18" s="15">
        <f t="shared" si="5"/>
        <v>-0.33333333333333331</v>
      </c>
      <c r="Q18" s="17">
        <f t="shared" si="6"/>
        <v>0.25</v>
      </c>
      <c r="R18" s="15">
        <f t="shared" si="7"/>
        <v>-4.1666666666666664E-2</v>
      </c>
      <c r="S18" s="15">
        <f t="shared" si="10"/>
        <v>0</v>
      </c>
    </row>
    <row r="19" spans="1:19" x14ac:dyDescent="0.2">
      <c r="A19" s="80" t="s">
        <v>10</v>
      </c>
      <c r="B19" s="57">
        <v>9</v>
      </c>
      <c r="C19" s="97">
        <v>0</v>
      </c>
      <c r="D19" s="100">
        <v>0</v>
      </c>
      <c r="E19" s="52">
        <f t="shared" si="11"/>
        <v>0</v>
      </c>
      <c r="F19" s="97">
        <v>0</v>
      </c>
      <c r="G19" s="100">
        <v>0</v>
      </c>
      <c r="H19" s="50">
        <f t="shared" si="0"/>
        <v>0</v>
      </c>
      <c r="I19" s="85">
        <f t="shared" si="8"/>
        <v>0</v>
      </c>
      <c r="J19" s="87">
        <f t="shared" si="12"/>
        <v>0</v>
      </c>
      <c r="K19" s="90">
        <f t="shared" si="1"/>
        <v>0</v>
      </c>
      <c r="L19" s="49" t="str">
        <f t="shared" si="2"/>
        <v>0:00</v>
      </c>
      <c r="M19" s="87">
        <f t="shared" si="3"/>
        <v>0</v>
      </c>
      <c r="N19" s="49">
        <f t="shared" si="4"/>
        <v>0</v>
      </c>
      <c r="O19" s="91">
        <f t="shared" si="9"/>
        <v>0</v>
      </c>
      <c r="P19" s="15">
        <f t="shared" si="5"/>
        <v>-0.33333333333333331</v>
      </c>
      <c r="Q19" s="17">
        <f t="shared" si="6"/>
        <v>0.25</v>
      </c>
      <c r="R19" s="15">
        <f t="shared" si="7"/>
        <v>-4.1666666666666664E-2</v>
      </c>
      <c r="S19" s="15">
        <f t="shared" si="10"/>
        <v>0</v>
      </c>
    </row>
    <row r="20" spans="1:19" x14ac:dyDescent="0.2">
      <c r="A20" s="80" t="s">
        <v>11</v>
      </c>
      <c r="B20" s="57">
        <v>10</v>
      </c>
      <c r="C20" s="97">
        <v>0</v>
      </c>
      <c r="D20" s="100">
        <v>0</v>
      </c>
      <c r="E20" s="52">
        <f t="shared" si="11"/>
        <v>0</v>
      </c>
      <c r="F20" s="97">
        <v>0</v>
      </c>
      <c r="G20" s="100">
        <v>0</v>
      </c>
      <c r="H20" s="50">
        <f t="shared" si="0"/>
        <v>0</v>
      </c>
      <c r="I20" s="85">
        <f t="shared" si="8"/>
        <v>0</v>
      </c>
      <c r="J20" s="87">
        <f t="shared" si="12"/>
        <v>0</v>
      </c>
      <c r="K20" s="90">
        <f t="shared" si="1"/>
        <v>0</v>
      </c>
      <c r="L20" s="49" t="str">
        <f t="shared" si="2"/>
        <v>0:00</v>
      </c>
      <c r="M20" s="87">
        <f t="shared" si="3"/>
        <v>0</v>
      </c>
      <c r="N20" s="49">
        <f t="shared" si="4"/>
        <v>0</v>
      </c>
      <c r="O20" s="91">
        <f t="shared" si="9"/>
        <v>0</v>
      </c>
      <c r="P20" s="15">
        <f t="shared" si="5"/>
        <v>-0.33333333333333331</v>
      </c>
      <c r="Q20" s="17">
        <f t="shared" si="6"/>
        <v>0.25</v>
      </c>
      <c r="R20" s="15">
        <f t="shared" si="7"/>
        <v>-4.1666666666666664E-2</v>
      </c>
      <c r="S20" s="15">
        <f t="shared" si="10"/>
        <v>0</v>
      </c>
    </row>
    <row r="21" spans="1:19" x14ac:dyDescent="0.2">
      <c r="A21" s="135" t="s">
        <v>12</v>
      </c>
      <c r="B21" s="170">
        <v>11</v>
      </c>
      <c r="C21" s="137">
        <v>0</v>
      </c>
      <c r="D21" s="138">
        <v>0</v>
      </c>
      <c r="E21" s="139">
        <f t="shared" si="11"/>
        <v>0</v>
      </c>
      <c r="F21" s="137">
        <v>0</v>
      </c>
      <c r="G21" s="138">
        <v>0</v>
      </c>
      <c r="H21" s="165">
        <f t="shared" si="0"/>
        <v>0</v>
      </c>
      <c r="I21" s="141">
        <f t="shared" si="8"/>
        <v>0</v>
      </c>
      <c r="J21" s="144">
        <f t="shared" si="12"/>
        <v>0</v>
      </c>
      <c r="K21" s="142">
        <f t="shared" si="1"/>
        <v>0</v>
      </c>
      <c r="L21" s="140" t="str">
        <f t="shared" si="2"/>
        <v>0:00</v>
      </c>
      <c r="M21" s="144" t="str">
        <f t="shared" si="3"/>
        <v>0:00</v>
      </c>
      <c r="N21" s="140">
        <f t="shared" si="4"/>
        <v>0</v>
      </c>
      <c r="O21" s="143">
        <f t="shared" si="9"/>
        <v>0</v>
      </c>
      <c r="P21" s="15">
        <f t="shared" si="5"/>
        <v>-0.33333333333333331</v>
      </c>
      <c r="Q21" s="17">
        <f t="shared" si="6"/>
        <v>0.25</v>
      </c>
      <c r="R21" s="15">
        <f t="shared" si="7"/>
        <v>-4.1666666666666664E-2</v>
      </c>
      <c r="S21" s="15">
        <f t="shared" si="10"/>
        <v>0</v>
      </c>
    </row>
    <row r="22" spans="1:19" x14ac:dyDescent="0.2">
      <c r="A22" s="80" t="s">
        <v>36</v>
      </c>
      <c r="B22" s="57">
        <v>12</v>
      </c>
      <c r="C22" s="97">
        <v>0</v>
      </c>
      <c r="D22" s="100">
        <v>0</v>
      </c>
      <c r="E22" s="52">
        <f t="shared" si="11"/>
        <v>0</v>
      </c>
      <c r="F22" s="97">
        <v>0</v>
      </c>
      <c r="G22" s="100">
        <v>0</v>
      </c>
      <c r="H22" s="50">
        <f t="shared" si="0"/>
        <v>0</v>
      </c>
      <c r="I22" s="85">
        <f t="shared" si="8"/>
        <v>0</v>
      </c>
      <c r="J22" s="87">
        <f t="shared" si="12"/>
        <v>0</v>
      </c>
      <c r="K22" s="90">
        <f t="shared" si="1"/>
        <v>0</v>
      </c>
      <c r="L22" s="49" t="str">
        <f t="shared" si="2"/>
        <v>0:00</v>
      </c>
      <c r="M22" s="87">
        <f t="shared" si="3"/>
        <v>0</v>
      </c>
      <c r="N22" s="49">
        <f t="shared" si="4"/>
        <v>0</v>
      </c>
      <c r="O22" s="91">
        <f t="shared" si="9"/>
        <v>0</v>
      </c>
      <c r="P22" s="15">
        <f t="shared" si="5"/>
        <v>-0.33333333333333331</v>
      </c>
      <c r="Q22" s="17">
        <f t="shared" si="6"/>
        <v>0.25</v>
      </c>
      <c r="R22" s="15">
        <f t="shared" si="7"/>
        <v>-4.1666666666666664E-2</v>
      </c>
      <c r="S22" s="15">
        <f t="shared" si="10"/>
        <v>0</v>
      </c>
    </row>
    <row r="23" spans="1:19" x14ac:dyDescent="0.2">
      <c r="A23" s="135" t="s">
        <v>14</v>
      </c>
      <c r="B23" s="170">
        <v>13</v>
      </c>
      <c r="C23" s="137">
        <v>0</v>
      </c>
      <c r="D23" s="138">
        <v>0</v>
      </c>
      <c r="E23" s="139">
        <f t="shared" si="11"/>
        <v>0</v>
      </c>
      <c r="F23" s="137">
        <v>0</v>
      </c>
      <c r="G23" s="138">
        <v>0</v>
      </c>
      <c r="H23" s="165">
        <f t="shared" si="0"/>
        <v>0</v>
      </c>
      <c r="I23" s="141">
        <f t="shared" si="8"/>
        <v>0</v>
      </c>
      <c r="J23" s="144">
        <f t="shared" si="12"/>
        <v>0</v>
      </c>
      <c r="K23" s="142">
        <f t="shared" si="1"/>
        <v>0</v>
      </c>
      <c r="L23" s="140" t="str">
        <f t="shared" si="2"/>
        <v>0:00</v>
      </c>
      <c r="M23" s="144" t="str">
        <f t="shared" si="3"/>
        <v>0:00</v>
      </c>
      <c r="N23" s="140">
        <f t="shared" si="4"/>
        <v>0</v>
      </c>
      <c r="O23" s="143">
        <f t="shared" si="9"/>
        <v>0</v>
      </c>
      <c r="P23" s="15">
        <f t="shared" si="5"/>
        <v>-0.33333333333333331</v>
      </c>
      <c r="Q23" s="17">
        <f t="shared" si="6"/>
        <v>0.25</v>
      </c>
      <c r="R23" s="15">
        <f t="shared" si="7"/>
        <v>-4.1666666666666664E-2</v>
      </c>
      <c r="S23" s="15">
        <f t="shared" si="10"/>
        <v>0</v>
      </c>
    </row>
    <row r="24" spans="1:19" x14ac:dyDescent="0.2">
      <c r="A24" s="81" t="s">
        <v>15</v>
      </c>
      <c r="B24" s="73">
        <v>14</v>
      </c>
      <c r="C24" s="98">
        <v>0</v>
      </c>
      <c r="D24" s="101">
        <v>0</v>
      </c>
      <c r="E24" s="67">
        <f t="shared" si="11"/>
        <v>0</v>
      </c>
      <c r="F24" s="98">
        <v>0</v>
      </c>
      <c r="G24" s="101">
        <v>0</v>
      </c>
      <c r="H24" s="68">
        <f t="shared" si="0"/>
        <v>0</v>
      </c>
      <c r="I24" s="86">
        <f t="shared" si="8"/>
        <v>0</v>
      </c>
      <c r="J24" s="88">
        <f t="shared" si="12"/>
        <v>0</v>
      </c>
      <c r="K24" s="89">
        <f t="shared" si="1"/>
        <v>0</v>
      </c>
      <c r="L24" s="69" t="str">
        <f t="shared" si="2"/>
        <v>0:00</v>
      </c>
      <c r="M24" s="88" t="str">
        <f t="shared" si="3"/>
        <v>0:00</v>
      </c>
      <c r="N24" s="69">
        <f t="shared" si="4"/>
        <v>0</v>
      </c>
      <c r="O24" s="92">
        <f t="shared" si="9"/>
        <v>0</v>
      </c>
      <c r="P24" s="15">
        <f t="shared" si="5"/>
        <v>-0.33333333333333331</v>
      </c>
      <c r="Q24" s="17">
        <f t="shared" si="6"/>
        <v>0.25</v>
      </c>
      <c r="R24" s="15">
        <f t="shared" si="7"/>
        <v>-4.1666666666666664E-2</v>
      </c>
      <c r="S24" s="15">
        <f t="shared" si="10"/>
        <v>0</v>
      </c>
    </row>
    <row r="25" spans="1:19" x14ac:dyDescent="0.2">
      <c r="A25" s="135" t="s">
        <v>16</v>
      </c>
      <c r="B25" s="170">
        <v>15</v>
      </c>
      <c r="C25" s="137">
        <v>0</v>
      </c>
      <c r="D25" s="138">
        <v>0</v>
      </c>
      <c r="E25" s="139">
        <f t="shared" si="11"/>
        <v>0</v>
      </c>
      <c r="F25" s="137">
        <v>0</v>
      </c>
      <c r="G25" s="138">
        <v>0</v>
      </c>
      <c r="H25" s="165">
        <f t="shared" si="0"/>
        <v>0</v>
      </c>
      <c r="I25" s="141">
        <f t="shared" si="8"/>
        <v>0</v>
      </c>
      <c r="J25" s="144">
        <f t="shared" si="12"/>
        <v>0</v>
      </c>
      <c r="K25" s="142">
        <f t="shared" si="1"/>
        <v>0</v>
      </c>
      <c r="L25" s="140" t="str">
        <f t="shared" si="2"/>
        <v>0:00</v>
      </c>
      <c r="M25" s="144" t="str">
        <f t="shared" si="3"/>
        <v>0:00</v>
      </c>
      <c r="N25" s="140">
        <f t="shared" si="4"/>
        <v>0</v>
      </c>
      <c r="O25" s="143">
        <f t="shared" si="9"/>
        <v>0</v>
      </c>
      <c r="P25" s="15">
        <f t="shared" si="5"/>
        <v>-0.33333333333333331</v>
      </c>
      <c r="Q25" s="17">
        <f t="shared" si="6"/>
        <v>0.25</v>
      </c>
      <c r="R25" s="15">
        <f t="shared" si="7"/>
        <v>-4.1666666666666664E-2</v>
      </c>
      <c r="S25" s="15">
        <f t="shared" si="10"/>
        <v>0</v>
      </c>
    </row>
    <row r="26" spans="1:19" x14ac:dyDescent="0.2">
      <c r="A26" s="80" t="s">
        <v>10</v>
      </c>
      <c r="B26" s="57">
        <v>16</v>
      </c>
      <c r="C26" s="97">
        <v>0</v>
      </c>
      <c r="D26" s="100">
        <v>0</v>
      </c>
      <c r="E26" s="52">
        <f t="shared" si="11"/>
        <v>0</v>
      </c>
      <c r="F26" s="97">
        <v>0</v>
      </c>
      <c r="G26" s="100">
        <v>0</v>
      </c>
      <c r="H26" s="50">
        <f t="shared" si="0"/>
        <v>0</v>
      </c>
      <c r="I26" s="85">
        <f t="shared" si="8"/>
        <v>0</v>
      </c>
      <c r="J26" s="87">
        <f t="shared" si="12"/>
        <v>0</v>
      </c>
      <c r="K26" s="90">
        <f t="shared" si="1"/>
        <v>0</v>
      </c>
      <c r="L26" s="49" t="str">
        <f t="shared" si="2"/>
        <v>0:00</v>
      </c>
      <c r="M26" s="87">
        <f t="shared" si="3"/>
        <v>0</v>
      </c>
      <c r="N26" s="49">
        <f t="shared" si="4"/>
        <v>0</v>
      </c>
      <c r="O26" s="91">
        <f t="shared" si="9"/>
        <v>0</v>
      </c>
      <c r="P26" s="15">
        <f t="shared" si="5"/>
        <v>-0.33333333333333331</v>
      </c>
      <c r="Q26" s="17">
        <f t="shared" si="6"/>
        <v>0.25</v>
      </c>
      <c r="R26" s="15">
        <f t="shared" si="7"/>
        <v>-4.1666666666666664E-2</v>
      </c>
      <c r="S26" s="15">
        <f t="shared" si="10"/>
        <v>0</v>
      </c>
    </row>
    <row r="27" spans="1:19" x14ac:dyDescent="0.2">
      <c r="A27" s="80" t="s">
        <v>11</v>
      </c>
      <c r="B27" s="57">
        <v>17</v>
      </c>
      <c r="C27" s="97">
        <v>0</v>
      </c>
      <c r="D27" s="100">
        <v>0</v>
      </c>
      <c r="E27" s="52">
        <f t="shared" si="11"/>
        <v>0</v>
      </c>
      <c r="F27" s="97">
        <v>0</v>
      </c>
      <c r="G27" s="100">
        <v>0</v>
      </c>
      <c r="H27" s="50">
        <f t="shared" si="0"/>
        <v>0</v>
      </c>
      <c r="I27" s="85">
        <f t="shared" si="8"/>
        <v>0</v>
      </c>
      <c r="J27" s="87">
        <f t="shared" si="12"/>
        <v>0</v>
      </c>
      <c r="K27" s="90">
        <f t="shared" si="1"/>
        <v>0</v>
      </c>
      <c r="L27" s="49" t="str">
        <f t="shared" si="2"/>
        <v>0:00</v>
      </c>
      <c r="M27" s="87">
        <f t="shared" si="3"/>
        <v>0</v>
      </c>
      <c r="N27" s="49">
        <f t="shared" si="4"/>
        <v>0</v>
      </c>
      <c r="O27" s="91">
        <f t="shared" si="9"/>
        <v>0</v>
      </c>
      <c r="P27" s="15">
        <f t="shared" si="5"/>
        <v>-0.33333333333333331</v>
      </c>
      <c r="Q27" s="17">
        <f t="shared" si="6"/>
        <v>0.25</v>
      </c>
      <c r="R27" s="15">
        <f t="shared" si="7"/>
        <v>-4.1666666666666664E-2</v>
      </c>
      <c r="S27" s="15">
        <f t="shared" si="10"/>
        <v>0</v>
      </c>
    </row>
    <row r="28" spans="1:19" x14ac:dyDescent="0.2">
      <c r="A28" s="135" t="s">
        <v>12</v>
      </c>
      <c r="B28" s="170">
        <v>18</v>
      </c>
      <c r="C28" s="137">
        <v>0</v>
      </c>
      <c r="D28" s="138">
        <v>0</v>
      </c>
      <c r="E28" s="139">
        <f t="shared" si="11"/>
        <v>0</v>
      </c>
      <c r="F28" s="137">
        <v>0</v>
      </c>
      <c r="G28" s="138">
        <v>0</v>
      </c>
      <c r="H28" s="165">
        <f t="shared" si="0"/>
        <v>0</v>
      </c>
      <c r="I28" s="141">
        <f t="shared" si="8"/>
        <v>0</v>
      </c>
      <c r="J28" s="144">
        <f t="shared" si="12"/>
        <v>0</v>
      </c>
      <c r="K28" s="142">
        <f t="shared" si="1"/>
        <v>0</v>
      </c>
      <c r="L28" s="140" t="str">
        <f t="shared" si="2"/>
        <v>0:00</v>
      </c>
      <c r="M28" s="144" t="str">
        <f t="shared" si="3"/>
        <v>0:00</v>
      </c>
      <c r="N28" s="140">
        <f t="shared" si="4"/>
        <v>0</v>
      </c>
      <c r="O28" s="143">
        <f t="shared" si="9"/>
        <v>0</v>
      </c>
      <c r="P28" s="15">
        <f t="shared" si="5"/>
        <v>-0.33333333333333331</v>
      </c>
      <c r="Q28" s="17">
        <f t="shared" si="6"/>
        <v>0.25</v>
      </c>
      <c r="R28" s="15">
        <f t="shared" si="7"/>
        <v>-4.1666666666666664E-2</v>
      </c>
      <c r="S28" s="15">
        <f t="shared" si="10"/>
        <v>0</v>
      </c>
    </row>
    <row r="29" spans="1:19" x14ac:dyDescent="0.2">
      <c r="A29" s="81" t="s">
        <v>13</v>
      </c>
      <c r="B29" s="73">
        <v>19</v>
      </c>
      <c r="C29" s="98">
        <v>0</v>
      </c>
      <c r="D29" s="101">
        <v>0</v>
      </c>
      <c r="E29" s="67">
        <f t="shared" si="11"/>
        <v>0</v>
      </c>
      <c r="F29" s="98">
        <v>0</v>
      </c>
      <c r="G29" s="101">
        <v>0</v>
      </c>
      <c r="H29" s="68">
        <f t="shared" si="0"/>
        <v>0</v>
      </c>
      <c r="I29" s="86">
        <f t="shared" si="8"/>
        <v>0</v>
      </c>
      <c r="J29" s="88">
        <f t="shared" si="12"/>
        <v>0</v>
      </c>
      <c r="K29" s="89">
        <f t="shared" si="1"/>
        <v>0</v>
      </c>
      <c r="L29" s="69" t="str">
        <f t="shared" si="2"/>
        <v>0:00</v>
      </c>
      <c r="M29" s="88" t="str">
        <f t="shared" si="3"/>
        <v>0:00</v>
      </c>
      <c r="N29" s="69">
        <f t="shared" si="4"/>
        <v>0</v>
      </c>
      <c r="O29" s="92">
        <f t="shared" si="9"/>
        <v>0</v>
      </c>
      <c r="P29" s="15">
        <f t="shared" si="5"/>
        <v>-0.33333333333333331</v>
      </c>
      <c r="Q29" s="17">
        <f t="shared" si="6"/>
        <v>0.25</v>
      </c>
      <c r="R29" s="15">
        <f t="shared" si="7"/>
        <v>-4.1666666666666664E-2</v>
      </c>
      <c r="S29" s="15">
        <f t="shared" si="10"/>
        <v>0</v>
      </c>
    </row>
    <row r="30" spans="1:19" x14ac:dyDescent="0.2">
      <c r="A30" s="135" t="s">
        <v>14</v>
      </c>
      <c r="B30" s="170">
        <v>20</v>
      </c>
      <c r="C30" s="137">
        <v>0</v>
      </c>
      <c r="D30" s="138">
        <v>0</v>
      </c>
      <c r="E30" s="139">
        <f t="shared" si="11"/>
        <v>0</v>
      </c>
      <c r="F30" s="137">
        <v>0</v>
      </c>
      <c r="G30" s="138">
        <v>0</v>
      </c>
      <c r="H30" s="165">
        <f t="shared" si="0"/>
        <v>0</v>
      </c>
      <c r="I30" s="141">
        <f t="shared" si="8"/>
        <v>0</v>
      </c>
      <c r="J30" s="144">
        <f t="shared" si="12"/>
        <v>0</v>
      </c>
      <c r="K30" s="142">
        <f t="shared" si="1"/>
        <v>0</v>
      </c>
      <c r="L30" s="140" t="str">
        <f t="shared" si="2"/>
        <v>0:00</v>
      </c>
      <c r="M30" s="144" t="str">
        <f t="shared" si="3"/>
        <v>0:00</v>
      </c>
      <c r="N30" s="140">
        <f t="shared" si="4"/>
        <v>0</v>
      </c>
      <c r="O30" s="143">
        <f t="shared" si="9"/>
        <v>0</v>
      </c>
      <c r="P30" s="15">
        <f t="shared" si="5"/>
        <v>-0.33333333333333331</v>
      </c>
      <c r="Q30" s="17">
        <f t="shared" si="6"/>
        <v>0.25</v>
      </c>
      <c r="R30" s="15">
        <f t="shared" si="7"/>
        <v>-4.1666666666666664E-2</v>
      </c>
      <c r="S30" s="15">
        <f t="shared" si="10"/>
        <v>0</v>
      </c>
    </row>
    <row r="31" spans="1:19" x14ac:dyDescent="0.2">
      <c r="A31" s="81" t="s">
        <v>15</v>
      </c>
      <c r="B31" s="73">
        <v>21</v>
      </c>
      <c r="C31" s="98">
        <v>0</v>
      </c>
      <c r="D31" s="101">
        <v>0</v>
      </c>
      <c r="E31" s="67">
        <f t="shared" si="11"/>
        <v>0</v>
      </c>
      <c r="F31" s="98">
        <v>0</v>
      </c>
      <c r="G31" s="101">
        <v>0</v>
      </c>
      <c r="H31" s="68">
        <f t="shared" si="0"/>
        <v>0</v>
      </c>
      <c r="I31" s="86">
        <f t="shared" si="8"/>
        <v>0</v>
      </c>
      <c r="J31" s="88">
        <f t="shared" si="12"/>
        <v>0</v>
      </c>
      <c r="K31" s="89">
        <f t="shared" si="1"/>
        <v>0</v>
      </c>
      <c r="L31" s="69" t="str">
        <f t="shared" si="2"/>
        <v>0:00</v>
      </c>
      <c r="M31" s="88" t="str">
        <f t="shared" si="3"/>
        <v>0:00</v>
      </c>
      <c r="N31" s="69">
        <f t="shared" si="4"/>
        <v>0</v>
      </c>
      <c r="O31" s="92">
        <f t="shared" si="9"/>
        <v>0</v>
      </c>
      <c r="P31" s="15">
        <f t="shared" si="5"/>
        <v>-0.33333333333333331</v>
      </c>
      <c r="Q31" s="17">
        <f t="shared" si="6"/>
        <v>0.25</v>
      </c>
      <c r="R31" s="15">
        <f t="shared" si="7"/>
        <v>-4.1666666666666664E-2</v>
      </c>
      <c r="S31" s="15">
        <f t="shared" si="10"/>
        <v>0</v>
      </c>
    </row>
    <row r="32" spans="1:19" x14ac:dyDescent="0.2">
      <c r="A32" s="135" t="s">
        <v>16</v>
      </c>
      <c r="B32" s="170">
        <v>22</v>
      </c>
      <c r="C32" s="137">
        <v>0</v>
      </c>
      <c r="D32" s="138">
        <v>0</v>
      </c>
      <c r="E32" s="139">
        <f t="shared" si="11"/>
        <v>0</v>
      </c>
      <c r="F32" s="137">
        <v>0</v>
      </c>
      <c r="G32" s="138">
        <v>0</v>
      </c>
      <c r="H32" s="165">
        <f t="shared" si="0"/>
        <v>0</v>
      </c>
      <c r="I32" s="141">
        <f t="shared" si="8"/>
        <v>0</v>
      </c>
      <c r="J32" s="144">
        <f t="shared" si="12"/>
        <v>0</v>
      </c>
      <c r="K32" s="142">
        <f t="shared" si="1"/>
        <v>0</v>
      </c>
      <c r="L32" s="140" t="str">
        <f t="shared" si="2"/>
        <v>0:00</v>
      </c>
      <c r="M32" s="144" t="str">
        <f t="shared" si="3"/>
        <v>0:00</v>
      </c>
      <c r="N32" s="140">
        <f t="shared" si="4"/>
        <v>0</v>
      </c>
      <c r="O32" s="143">
        <f t="shared" si="9"/>
        <v>0</v>
      </c>
      <c r="P32" s="15">
        <f t="shared" si="5"/>
        <v>-0.33333333333333331</v>
      </c>
      <c r="Q32" s="17">
        <f t="shared" si="6"/>
        <v>0.25</v>
      </c>
      <c r="R32" s="15">
        <f t="shared" si="7"/>
        <v>-4.1666666666666664E-2</v>
      </c>
      <c r="S32" s="15">
        <f t="shared" si="10"/>
        <v>0</v>
      </c>
    </row>
    <row r="33" spans="1:19" x14ac:dyDescent="0.2">
      <c r="A33" s="80" t="s">
        <v>10</v>
      </c>
      <c r="B33" s="57">
        <v>23</v>
      </c>
      <c r="C33" s="97">
        <v>0</v>
      </c>
      <c r="D33" s="100">
        <v>0</v>
      </c>
      <c r="E33" s="52">
        <f t="shared" si="11"/>
        <v>0</v>
      </c>
      <c r="F33" s="97">
        <v>0</v>
      </c>
      <c r="G33" s="100">
        <v>0</v>
      </c>
      <c r="H33" s="50">
        <f t="shared" si="0"/>
        <v>0</v>
      </c>
      <c r="I33" s="85">
        <f t="shared" si="8"/>
        <v>0</v>
      </c>
      <c r="J33" s="87">
        <f t="shared" si="12"/>
        <v>0</v>
      </c>
      <c r="K33" s="90">
        <f t="shared" si="1"/>
        <v>0</v>
      </c>
      <c r="L33" s="49" t="str">
        <f t="shared" si="2"/>
        <v>0:00</v>
      </c>
      <c r="M33" s="87">
        <f t="shared" si="3"/>
        <v>0</v>
      </c>
      <c r="N33" s="49">
        <f t="shared" si="4"/>
        <v>0</v>
      </c>
      <c r="O33" s="91">
        <f t="shared" si="9"/>
        <v>0</v>
      </c>
      <c r="P33" s="15">
        <f t="shared" si="5"/>
        <v>-0.33333333333333331</v>
      </c>
      <c r="Q33" s="17">
        <f t="shared" si="6"/>
        <v>0.25</v>
      </c>
      <c r="R33" s="15">
        <f t="shared" si="7"/>
        <v>-4.1666666666666664E-2</v>
      </c>
      <c r="S33" s="15">
        <f t="shared" si="10"/>
        <v>0</v>
      </c>
    </row>
    <row r="34" spans="1:19" x14ac:dyDescent="0.2">
      <c r="A34" s="80" t="s">
        <v>11</v>
      </c>
      <c r="B34" s="57">
        <v>24</v>
      </c>
      <c r="C34" s="97">
        <v>0</v>
      </c>
      <c r="D34" s="100">
        <v>0</v>
      </c>
      <c r="E34" s="52">
        <f t="shared" si="11"/>
        <v>0</v>
      </c>
      <c r="F34" s="97">
        <v>0</v>
      </c>
      <c r="G34" s="100">
        <v>0</v>
      </c>
      <c r="H34" s="50">
        <f t="shared" si="0"/>
        <v>0</v>
      </c>
      <c r="I34" s="85">
        <f t="shared" si="8"/>
        <v>0</v>
      </c>
      <c r="J34" s="87">
        <f t="shared" si="12"/>
        <v>0</v>
      </c>
      <c r="K34" s="90">
        <f t="shared" si="1"/>
        <v>0</v>
      </c>
      <c r="L34" s="49" t="str">
        <f t="shared" si="2"/>
        <v>0:00</v>
      </c>
      <c r="M34" s="87">
        <f t="shared" si="3"/>
        <v>0</v>
      </c>
      <c r="N34" s="49">
        <f t="shared" si="4"/>
        <v>0</v>
      </c>
      <c r="O34" s="91">
        <f t="shared" si="9"/>
        <v>0</v>
      </c>
      <c r="P34" s="15">
        <f t="shared" si="5"/>
        <v>-0.33333333333333331</v>
      </c>
      <c r="Q34" s="17">
        <f t="shared" si="6"/>
        <v>0.25</v>
      </c>
      <c r="R34" s="15">
        <f t="shared" si="7"/>
        <v>-4.1666666666666664E-2</v>
      </c>
      <c r="S34" s="15">
        <f t="shared" si="10"/>
        <v>0</v>
      </c>
    </row>
    <row r="35" spans="1:19" x14ac:dyDescent="0.2">
      <c r="A35" s="135" t="s">
        <v>12</v>
      </c>
      <c r="B35" s="170">
        <v>25</v>
      </c>
      <c r="C35" s="137">
        <v>0</v>
      </c>
      <c r="D35" s="138">
        <v>0</v>
      </c>
      <c r="E35" s="139">
        <f t="shared" si="11"/>
        <v>0</v>
      </c>
      <c r="F35" s="137">
        <v>0</v>
      </c>
      <c r="G35" s="138">
        <v>0</v>
      </c>
      <c r="H35" s="165">
        <f t="shared" si="0"/>
        <v>0</v>
      </c>
      <c r="I35" s="141">
        <f t="shared" si="8"/>
        <v>0</v>
      </c>
      <c r="J35" s="144">
        <f t="shared" si="12"/>
        <v>0</v>
      </c>
      <c r="K35" s="142">
        <f t="shared" si="1"/>
        <v>0</v>
      </c>
      <c r="L35" s="140" t="str">
        <f t="shared" si="2"/>
        <v>0:00</v>
      </c>
      <c r="M35" s="144" t="str">
        <f t="shared" si="3"/>
        <v>0:00</v>
      </c>
      <c r="N35" s="140">
        <f t="shared" si="4"/>
        <v>0</v>
      </c>
      <c r="O35" s="143">
        <f t="shared" si="9"/>
        <v>0</v>
      </c>
      <c r="P35" s="15">
        <f t="shared" si="5"/>
        <v>-0.33333333333333331</v>
      </c>
      <c r="Q35" s="17">
        <f t="shared" si="6"/>
        <v>0.25</v>
      </c>
      <c r="R35" s="15">
        <f t="shared" si="7"/>
        <v>-4.1666666666666664E-2</v>
      </c>
      <c r="S35" s="15">
        <f t="shared" si="10"/>
        <v>0</v>
      </c>
    </row>
    <row r="36" spans="1:19" x14ac:dyDescent="0.2">
      <c r="A36" s="81" t="s">
        <v>13</v>
      </c>
      <c r="B36" s="73">
        <v>26</v>
      </c>
      <c r="C36" s="98">
        <v>0</v>
      </c>
      <c r="D36" s="101">
        <v>0</v>
      </c>
      <c r="E36" s="67">
        <f t="shared" si="11"/>
        <v>0</v>
      </c>
      <c r="F36" s="98">
        <v>0</v>
      </c>
      <c r="G36" s="101">
        <v>0</v>
      </c>
      <c r="H36" s="68">
        <f t="shared" si="0"/>
        <v>0</v>
      </c>
      <c r="I36" s="86">
        <f t="shared" si="8"/>
        <v>0</v>
      </c>
      <c r="J36" s="88">
        <f t="shared" si="12"/>
        <v>0</v>
      </c>
      <c r="K36" s="89">
        <f t="shared" si="1"/>
        <v>0</v>
      </c>
      <c r="L36" s="69" t="str">
        <f t="shared" si="2"/>
        <v>0:00</v>
      </c>
      <c r="M36" s="88" t="str">
        <f t="shared" si="3"/>
        <v>0:00</v>
      </c>
      <c r="N36" s="69">
        <f t="shared" si="4"/>
        <v>0</v>
      </c>
      <c r="O36" s="92">
        <f t="shared" si="9"/>
        <v>0</v>
      </c>
      <c r="P36" s="15">
        <f t="shared" si="5"/>
        <v>-0.33333333333333331</v>
      </c>
      <c r="Q36" s="17">
        <f t="shared" si="6"/>
        <v>0.25</v>
      </c>
      <c r="R36" s="15">
        <f t="shared" si="7"/>
        <v>-4.1666666666666664E-2</v>
      </c>
      <c r="S36" s="15">
        <f t="shared" si="10"/>
        <v>0</v>
      </c>
    </row>
    <row r="37" spans="1:19" x14ac:dyDescent="0.2">
      <c r="A37" s="135" t="s">
        <v>14</v>
      </c>
      <c r="B37" s="170">
        <v>27</v>
      </c>
      <c r="C37" s="137">
        <v>0</v>
      </c>
      <c r="D37" s="138">
        <v>0</v>
      </c>
      <c r="E37" s="139">
        <f t="shared" si="11"/>
        <v>0</v>
      </c>
      <c r="F37" s="137">
        <v>0</v>
      </c>
      <c r="G37" s="138">
        <v>0</v>
      </c>
      <c r="H37" s="165">
        <f t="shared" si="0"/>
        <v>0</v>
      </c>
      <c r="I37" s="141">
        <f t="shared" si="8"/>
        <v>0</v>
      </c>
      <c r="J37" s="144">
        <f t="shared" si="12"/>
        <v>0</v>
      </c>
      <c r="K37" s="142">
        <f t="shared" si="1"/>
        <v>0</v>
      </c>
      <c r="L37" s="140" t="str">
        <f t="shared" si="2"/>
        <v>0:00</v>
      </c>
      <c r="M37" s="144" t="str">
        <f t="shared" si="3"/>
        <v>0:00</v>
      </c>
      <c r="N37" s="140">
        <f t="shared" si="4"/>
        <v>0</v>
      </c>
      <c r="O37" s="143">
        <f t="shared" si="9"/>
        <v>0</v>
      </c>
      <c r="P37" s="15">
        <f t="shared" si="5"/>
        <v>-0.33333333333333331</v>
      </c>
      <c r="Q37" s="17">
        <f t="shared" si="6"/>
        <v>0.25</v>
      </c>
      <c r="R37" s="15">
        <f t="shared" si="7"/>
        <v>-4.1666666666666664E-2</v>
      </c>
      <c r="S37" s="15">
        <f t="shared" si="10"/>
        <v>0</v>
      </c>
    </row>
    <row r="38" spans="1:19" x14ac:dyDescent="0.2">
      <c r="A38" s="81" t="s">
        <v>15</v>
      </c>
      <c r="B38" s="73">
        <v>28</v>
      </c>
      <c r="C38" s="98">
        <v>0</v>
      </c>
      <c r="D38" s="101">
        <v>0</v>
      </c>
      <c r="E38" s="67">
        <f t="shared" si="11"/>
        <v>0</v>
      </c>
      <c r="F38" s="98">
        <v>0</v>
      </c>
      <c r="G38" s="101">
        <v>0</v>
      </c>
      <c r="H38" s="68">
        <f t="shared" si="0"/>
        <v>0</v>
      </c>
      <c r="I38" s="86">
        <f t="shared" si="8"/>
        <v>0</v>
      </c>
      <c r="J38" s="88">
        <f t="shared" si="12"/>
        <v>0</v>
      </c>
      <c r="K38" s="89">
        <f t="shared" si="1"/>
        <v>0</v>
      </c>
      <c r="L38" s="69" t="str">
        <f t="shared" si="2"/>
        <v>0:00</v>
      </c>
      <c r="M38" s="88" t="str">
        <f t="shared" si="3"/>
        <v>0:00</v>
      </c>
      <c r="N38" s="69">
        <f t="shared" si="4"/>
        <v>0</v>
      </c>
      <c r="O38" s="92">
        <f t="shared" si="9"/>
        <v>0</v>
      </c>
      <c r="P38" s="15">
        <f t="shared" si="5"/>
        <v>-0.33333333333333331</v>
      </c>
      <c r="Q38" s="17">
        <f t="shared" si="6"/>
        <v>0.25</v>
      </c>
      <c r="R38" s="15">
        <f t="shared" si="7"/>
        <v>-4.1666666666666664E-2</v>
      </c>
      <c r="S38" s="15">
        <f t="shared" si="10"/>
        <v>0</v>
      </c>
    </row>
    <row r="39" spans="1:19" x14ac:dyDescent="0.2">
      <c r="A39" s="135" t="s">
        <v>16</v>
      </c>
      <c r="B39" s="170">
        <v>29</v>
      </c>
      <c r="C39" s="137">
        <v>0</v>
      </c>
      <c r="D39" s="138">
        <v>0</v>
      </c>
      <c r="E39" s="139">
        <f t="shared" si="11"/>
        <v>0</v>
      </c>
      <c r="F39" s="137">
        <v>0</v>
      </c>
      <c r="G39" s="138">
        <v>0</v>
      </c>
      <c r="H39" s="165">
        <f t="shared" si="0"/>
        <v>0</v>
      </c>
      <c r="I39" s="141">
        <f t="shared" si="8"/>
        <v>0</v>
      </c>
      <c r="J39" s="144">
        <f t="shared" si="12"/>
        <v>0</v>
      </c>
      <c r="K39" s="142">
        <f t="shared" si="1"/>
        <v>0</v>
      </c>
      <c r="L39" s="140" t="str">
        <f t="shared" si="2"/>
        <v>0:00</v>
      </c>
      <c r="M39" s="144" t="str">
        <f t="shared" si="3"/>
        <v>0:00</v>
      </c>
      <c r="N39" s="140">
        <f t="shared" si="4"/>
        <v>0</v>
      </c>
      <c r="O39" s="143">
        <f t="shared" si="9"/>
        <v>0</v>
      </c>
      <c r="P39" s="15">
        <f t="shared" si="5"/>
        <v>-0.33333333333333331</v>
      </c>
      <c r="Q39" s="17">
        <f t="shared" si="6"/>
        <v>0.25</v>
      </c>
      <c r="R39" s="15">
        <f t="shared" si="7"/>
        <v>-4.1666666666666664E-2</v>
      </c>
      <c r="S39" s="15">
        <f t="shared" si="10"/>
        <v>0</v>
      </c>
    </row>
    <row r="40" spans="1:19" x14ac:dyDescent="0.2">
      <c r="A40" s="80" t="s">
        <v>10</v>
      </c>
      <c r="B40" s="57">
        <v>30</v>
      </c>
      <c r="C40" s="97">
        <v>0</v>
      </c>
      <c r="D40" s="100">
        <v>0</v>
      </c>
      <c r="E40" s="52">
        <f t="shared" si="11"/>
        <v>0</v>
      </c>
      <c r="F40" s="97">
        <v>0</v>
      </c>
      <c r="G40" s="100">
        <v>0</v>
      </c>
      <c r="H40" s="50">
        <f t="shared" si="0"/>
        <v>0</v>
      </c>
      <c r="I40" s="85">
        <f t="shared" si="8"/>
        <v>0</v>
      </c>
      <c r="J40" s="87">
        <f t="shared" si="12"/>
        <v>0</v>
      </c>
      <c r="K40" s="90">
        <f t="shared" si="1"/>
        <v>0</v>
      </c>
      <c r="L40" s="49" t="str">
        <f t="shared" si="2"/>
        <v>0:00</v>
      </c>
      <c r="M40" s="87">
        <f t="shared" si="3"/>
        <v>0</v>
      </c>
      <c r="N40" s="49">
        <f t="shared" si="4"/>
        <v>0</v>
      </c>
      <c r="O40" s="91">
        <f t="shared" si="9"/>
        <v>0</v>
      </c>
      <c r="P40" s="15">
        <f t="shared" si="5"/>
        <v>-0.33333333333333331</v>
      </c>
      <c r="Q40" s="17">
        <f t="shared" si="6"/>
        <v>0.25</v>
      </c>
      <c r="R40" s="15">
        <f t="shared" si="7"/>
        <v>-4.1666666666666664E-2</v>
      </c>
      <c r="S40" s="15">
        <f t="shared" si="10"/>
        <v>0</v>
      </c>
    </row>
    <row r="41" spans="1:19" ht="12" thickBot="1" x14ac:dyDescent="0.25">
      <c r="A41" s="80" t="s">
        <v>11</v>
      </c>
      <c r="B41" s="57">
        <v>31</v>
      </c>
      <c r="C41" s="102">
        <v>0</v>
      </c>
      <c r="D41" s="103">
        <v>0</v>
      </c>
      <c r="E41" s="58">
        <f t="shared" si="11"/>
        <v>0</v>
      </c>
      <c r="F41" s="102">
        <v>0</v>
      </c>
      <c r="G41" s="103">
        <v>0</v>
      </c>
      <c r="H41" s="59">
        <f t="shared" si="0"/>
        <v>0</v>
      </c>
      <c r="I41" s="110">
        <f t="shared" si="8"/>
        <v>0</v>
      </c>
      <c r="J41" s="117">
        <f t="shared" si="12"/>
        <v>0</v>
      </c>
      <c r="K41" s="111">
        <f t="shared" si="1"/>
        <v>0</v>
      </c>
      <c r="L41" s="60" t="str">
        <f t="shared" si="2"/>
        <v>0:00</v>
      </c>
      <c r="M41" s="117">
        <f t="shared" si="3"/>
        <v>0</v>
      </c>
      <c r="N41" s="60">
        <f t="shared" si="4"/>
        <v>0</v>
      </c>
      <c r="O41" s="112">
        <f t="shared" si="9"/>
        <v>0</v>
      </c>
      <c r="P41" s="15">
        <f t="shared" si="5"/>
        <v>-0.33333333333333331</v>
      </c>
      <c r="Q41" s="17">
        <f t="shared" si="6"/>
        <v>0.25</v>
      </c>
      <c r="R41" s="15">
        <f t="shared" si="7"/>
        <v>-4.1666666666666664E-2</v>
      </c>
      <c r="S41" s="15">
        <f t="shared" si="10"/>
        <v>0</v>
      </c>
    </row>
    <row r="42" spans="1:19" ht="13.5" customHeight="1" thickBot="1" x14ac:dyDescent="0.25">
      <c r="A42" s="63"/>
      <c r="B42" s="64"/>
      <c r="C42" s="215"/>
      <c r="D42" s="216"/>
      <c r="E42" s="216"/>
      <c r="F42" s="216"/>
      <c r="G42" s="216"/>
      <c r="H42" s="120" t="s">
        <v>17</v>
      </c>
      <c r="I42" s="40"/>
      <c r="J42" s="109">
        <f t="shared" ref="J42:O42" si="13">SUM(J11:J41)</f>
        <v>0</v>
      </c>
      <c r="K42" s="44">
        <f t="shared" si="13"/>
        <v>0</v>
      </c>
      <c r="L42" s="43">
        <f t="shared" si="13"/>
        <v>0</v>
      </c>
      <c r="M42" s="44">
        <f t="shared" si="13"/>
        <v>0</v>
      </c>
      <c r="N42" s="41">
        <f t="shared" si="13"/>
        <v>0</v>
      </c>
      <c r="O42" s="42">
        <f t="shared" si="13"/>
        <v>0</v>
      </c>
      <c r="P42" s="15">
        <f t="shared" si="5"/>
        <v>-0.33333333333333331</v>
      </c>
      <c r="Q42" s="14"/>
      <c r="R42" s="15"/>
      <c r="S42" s="14"/>
    </row>
    <row r="43" spans="1:19" ht="13.5" customHeight="1" thickBot="1" x14ac:dyDescent="0.25">
      <c r="B43" s="2"/>
      <c r="C43" s="3"/>
      <c r="D43" s="2"/>
      <c r="E43" s="56"/>
      <c r="F43" s="2"/>
      <c r="G43" s="2"/>
      <c r="H43" s="207"/>
      <c r="I43" s="208"/>
      <c r="J43" s="208"/>
      <c r="K43" s="30"/>
      <c r="L43" s="207" t="s">
        <v>23</v>
      </c>
      <c r="M43" s="208"/>
      <c r="N43" s="208"/>
      <c r="O43" s="18">
        <f>O42</f>
        <v>0</v>
      </c>
      <c r="P43" s="13"/>
      <c r="Q43" s="13"/>
      <c r="R43" s="13"/>
      <c r="S43" s="13"/>
    </row>
    <row r="44" spans="1:19" ht="12.75" x14ac:dyDescent="0.2">
      <c r="A44" s="36" t="s">
        <v>24</v>
      </c>
      <c r="B44" s="12"/>
      <c r="C44" s="9"/>
      <c r="D44" s="6"/>
      <c r="E44" s="6"/>
      <c r="F44" s="6"/>
      <c r="G44" s="6"/>
      <c r="H44" s="6"/>
      <c r="I44" s="6"/>
      <c r="J44" s="12"/>
      <c r="K44" s="12"/>
      <c r="L44" s="3"/>
      <c r="M44" s="3"/>
      <c r="N44" s="3"/>
      <c r="O44" s="4"/>
      <c r="P44" s="13"/>
      <c r="Q44" s="6"/>
      <c r="R44" s="6"/>
      <c r="S44" s="6"/>
    </row>
    <row r="45" spans="1:19" x14ac:dyDescent="0.2">
      <c r="C45" s="3"/>
      <c r="D45" s="38"/>
      <c r="E45" s="38"/>
      <c r="F45" s="38"/>
      <c r="G45" s="38"/>
      <c r="H45" s="38"/>
      <c r="I45" s="11"/>
      <c r="J45" s="12"/>
      <c r="K45" s="12"/>
      <c r="L45" s="3"/>
      <c r="M45" s="3"/>
      <c r="N45" s="3"/>
      <c r="O45" s="4"/>
      <c r="P45" s="14"/>
      <c r="Q45" s="6"/>
      <c r="R45" s="6"/>
      <c r="S45" s="6"/>
    </row>
    <row r="46" spans="1:19" ht="12.75" x14ac:dyDescent="0.2">
      <c r="A46" s="37" t="s">
        <v>30</v>
      </c>
      <c r="B46" s="31"/>
      <c r="C46" s="32"/>
      <c r="D46" s="39"/>
      <c r="E46" s="39"/>
      <c r="F46" s="39"/>
      <c r="G46" s="39"/>
      <c r="H46" s="39"/>
      <c r="I46" s="33"/>
      <c r="J46" s="32"/>
      <c r="K46" s="32"/>
      <c r="L46" s="32"/>
      <c r="M46" s="32"/>
      <c r="N46" s="32"/>
      <c r="O46" s="33"/>
      <c r="P46" s="14"/>
      <c r="Q46" s="13"/>
      <c r="R46" s="6"/>
      <c r="S46" s="6"/>
    </row>
    <row r="47" spans="1:19" ht="12.75" x14ac:dyDescent="0.2">
      <c r="A47" s="37" t="s">
        <v>31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02" t="s">
        <v>35</v>
      </c>
      <c r="O47" s="203"/>
      <c r="P47" s="1"/>
      <c r="Q47" s="6"/>
      <c r="R47" s="6"/>
      <c r="S47" s="6"/>
    </row>
    <row r="48" spans="1:19" ht="12.75" customHeight="1" x14ac:dyDescent="0.2">
      <c r="A48" s="35" t="s">
        <v>37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198" t="s">
        <v>38</v>
      </c>
      <c r="O48" s="199"/>
      <c r="P48" s="1"/>
      <c r="Q48" s="6"/>
      <c r="R48" s="6"/>
      <c r="S48" s="6"/>
    </row>
    <row r="49" spans="1:19" ht="12.75" x14ac:dyDescent="0.2">
      <c r="A49" s="36" t="s">
        <v>32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200"/>
      <c r="O49" s="201"/>
      <c r="P49" s="8"/>
      <c r="Q49" s="6"/>
      <c r="R49" s="6"/>
      <c r="S49" s="6"/>
    </row>
    <row r="50" spans="1:19" ht="12.75" x14ac:dyDescent="0.2">
      <c r="A50" s="3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4"/>
      <c r="P50" s="8"/>
      <c r="Q50" s="6"/>
      <c r="R50" s="6"/>
      <c r="S50" s="6"/>
    </row>
  </sheetData>
  <sheetProtection algorithmName="SHA-512" hashValue="3X+V+cE50Q1CHjbCDrJH/25PSjPj4CM6jOihJc5TP0GT3VT50NQJLAZKg5qiDJ4Itvr0xasaVuLesiyVAYdWQg==" saltValue="Eal7I/ULLFHYmLgteppu/A==" spinCount="100000" sheet="1"/>
  <mergeCells count="31">
    <mergeCell ref="H43:J43"/>
    <mergeCell ref="L43:N43"/>
    <mergeCell ref="N47:O47"/>
    <mergeCell ref="N48:O49"/>
    <mergeCell ref="M8:M10"/>
    <mergeCell ref="N8:N10"/>
    <mergeCell ref="O8:O10"/>
    <mergeCell ref="C6:D6"/>
    <mergeCell ref="F6:M6"/>
    <mergeCell ref="K8:K10"/>
    <mergeCell ref="L8:L10"/>
    <mergeCell ref="C42:G42"/>
    <mergeCell ref="C9:C10"/>
    <mergeCell ref="D9:D10"/>
    <mergeCell ref="J8:J10"/>
    <mergeCell ref="E9:E10"/>
    <mergeCell ref="F9:F10"/>
    <mergeCell ref="G9:G10"/>
    <mergeCell ref="H9:H10"/>
    <mergeCell ref="A8:A10"/>
    <mergeCell ref="B8:B10"/>
    <mergeCell ref="C8:E8"/>
    <mergeCell ref="F8:H8"/>
    <mergeCell ref="I8:I10"/>
    <mergeCell ref="B1:O2"/>
    <mergeCell ref="C4:D4"/>
    <mergeCell ref="F4:H4"/>
    <mergeCell ref="C5:D5"/>
    <mergeCell ref="F5:H5"/>
    <mergeCell ref="I5:J5"/>
    <mergeCell ref="K5:M5"/>
  </mergeCells>
  <phoneticPr fontId="18" type="noConversion"/>
  <pageMargins left="0.23622047244094488" right="0.23622047244094488" top="0.19685039370078741" bottom="0.19685039370078741" header="0.31496062992125984" footer="0.31496062992125984"/>
  <pageSetup paperSize="9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50"/>
  <sheetViews>
    <sheetView showGridLines="0" zoomScaleNormal="100" workbookViewId="0">
      <selection activeCell="J12" sqref="J12"/>
    </sheetView>
  </sheetViews>
  <sheetFormatPr defaultRowHeight="11.25" x14ac:dyDescent="0.2"/>
  <cols>
    <col min="1" max="1" width="12.85546875" style="6" bestFit="1" customWidth="1"/>
    <col min="2" max="2" width="5.7109375" style="6" customWidth="1"/>
    <col min="3" max="4" width="8.7109375" style="10" customWidth="1"/>
    <col min="5" max="5" width="9.85546875" style="10" customWidth="1"/>
    <col min="6" max="7" width="8.7109375" style="10" customWidth="1"/>
    <col min="8" max="8" width="9.85546875" style="7" customWidth="1"/>
    <col min="9" max="9" width="7.42578125" style="7" customWidth="1"/>
    <col min="10" max="10" width="9.5703125" style="7" customWidth="1"/>
    <col min="11" max="11" width="14.28515625" style="7" customWidth="1"/>
    <col min="12" max="12" width="9.140625" style="7" hidden="1" customWidth="1"/>
    <col min="13" max="14" width="9.5703125" style="7" customWidth="1"/>
    <col min="15" max="15" width="8.7109375" style="7" customWidth="1"/>
    <col min="16" max="16" width="3.28515625" style="10" customWidth="1"/>
    <col min="17" max="17" width="13.28515625" style="7" customWidth="1"/>
    <col min="18" max="18" width="11.28515625" style="10" customWidth="1"/>
    <col min="19" max="19" width="9.140625" style="10"/>
    <col min="20" max="16384" width="9.140625" style="7"/>
  </cols>
  <sheetData>
    <row r="1" spans="1:19" x14ac:dyDescent="0.2">
      <c r="B1" s="240" t="s">
        <v>25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6"/>
      <c r="Q1" s="6"/>
      <c r="R1" s="6"/>
      <c r="S1" s="6"/>
    </row>
    <row r="2" spans="1:19" ht="9.75" customHeight="1" x14ac:dyDescent="0.2"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1"/>
      <c r="Q2" s="6"/>
      <c r="R2" s="6"/>
      <c r="S2" s="6"/>
    </row>
    <row r="3" spans="1:19" ht="6.75" customHeight="1" x14ac:dyDescent="0.2">
      <c r="B3" s="26"/>
      <c r="C3" s="26"/>
      <c r="D3" s="12"/>
      <c r="E3" s="54"/>
      <c r="F3" s="12"/>
      <c r="G3" s="12"/>
      <c r="H3" s="12"/>
      <c r="I3" s="12"/>
      <c r="J3" s="12"/>
      <c r="K3" s="12"/>
      <c r="L3" s="12"/>
      <c r="M3" s="12"/>
      <c r="N3" s="19"/>
      <c r="O3" s="19"/>
      <c r="P3" s="28"/>
      <c r="Q3" s="6"/>
      <c r="R3" s="6"/>
      <c r="S3" s="6"/>
    </row>
    <row r="4" spans="1:19" ht="12.75" x14ac:dyDescent="0.2">
      <c r="C4" s="233" t="s">
        <v>22</v>
      </c>
      <c r="D4" s="233"/>
      <c r="E4" s="6"/>
      <c r="F4" s="221"/>
      <c r="G4" s="221"/>
      <c r="H4" s="221"/>
      <c r="I4" s="53"/>
      <c r="J4" s="53"/>
      <c r="K4" s="53"/>
      <c r="L4" s="53"/>
      <c r="M4" s="53"/>
      <c r="N4" s="27"/>
      <c r="O4" s="27"/>
      <c r="P4" s="28"/>
      <c r="Q4" s="6"/>
      <c r="R4" s="6"/>
      <c r="S4" s="6"/>
    </row>
    <row r="5" spans="1:19" ht="13.5" customHeight="1" x14ac:dyDescent="0.2">
      <c r="C5" s="233" t="s">
        <v>18</v>
      </c>
      <c r="D5" s="233"/>
      <c r="E5" s="6"/>
      <c r="F5" s="221"/>
      <c r="G5" s="221"/>
      <c r="H5" s="221"/>
      <c r="I5" s="232" t="s">
        <v>34</v>
      </c>
      <c r="J5" s="232"/>
      <c r="K5" s="221"/>
      <c r="L5" s="221"/>
      <c r="M5" s="221"/>
      <c r="N5" s="27"/>
      <c r="O5" s="27"/>
      <c r="P5" s="28"/>
      <c r="Q5" s="6"/>
      <c r="R5" s="6"/>
      <c r="S5" s="6"/>
    </row>
    <row r="6" spans="1:19" ht="13.5" customHeight="1" x14ac:dyDescent="0.2">
      <c r="C6" s="233" t="s">
        <v>19</v>
      </c>
      <c r="D6" s="233"/>
      <c r="E6" s="6"/>
      <c r="F6" s="225" t="s">
        <v>50</v>
      </c>
      <c r="G6" s="225"/>
      <c r="H6" s="225"/>
      <c r="I6" s="225"/>
      <c r="J6" s="225"/>
      <c r="K6" s="225"/>
      <c r="L6" s="225"/>
      <c r="M6" s="225"/>
      <c r="N6" s="27"/>
      <c r="O6" s="27"/>
      <c r="P6" s="28"/>
      <c r="Q6" s="6"/>
      <c r="R6" s="6"/>
      <c r="S6" s="6"/>
    </row>
    <row r="7" spans="1:19" ht="7.5" customHeight="1" thickBot="1" x14ac:dyDescent="0.25">
      <c r="A7" s="19"/>
      <c r="B7" s="19"/>
      <c r="C7" s="20"/>
      <c r="D7" s="19"/>
      <c r="E7" s="55"/>
      <c r="F7" s="19"/>
      <c r="G7" s="21"/>
      <c r="H7" s="25">
        <v>0</v>
      </c>
      <c r="I7" s="23">
        <v>4.0972222222222222E-2</v>
      </c>
      <c r="J7" s="22">
        <v>4.1666666666666664E-2</v>
      </c>
      <c r="K7" s="13"/>
      <c r="L7" s="23">
        <v>8.3333333333333329E-2</v>
      </c>
      <c r="M7" s="22">
        <v>0.25</v>
      </c>
      <c r="N7" s="24">
        <v>0.33263888888888887</v>
      </c>
      <c r="O7" s="24">
        <v>0.33333333333333331</v>
      </c>
      <c r="P7" s="28"/>
      <c r="Q7" s="6"/>
      <c r="R7" s="6"/>
      <c r="S7" s="6"/>
    </row>
    <row r="8" spans="1:19" ht="11.25" customHeight="1" x14ac:dyDescent="0.2">
      <c r="A8" s="237" t="s">
        <v>33</v>
      </c>
      <c r="B8" s="268" t="s">
        <v>0</v>
      </c>
      <c r="C8" s="226" t="s">
        <v>1</v>
      </c>
      <c r="D8" s="227"/>
      <c r="E8" s="234"/>
      <c r="F8" s="226" t="s">
        <v>2</v>
      </c>
      <c r="G8" s="227"/>
      <c r="H8" s="234"/>
      <c r="I8" s="254" t="s">
        <v>21</v>
      </c>
      <c r="J8" s="265" t="s">
        <v>3</v>
      </c>
      <c r="K8" s="222" t="s">
        <v>27</v>
      </c>
      <c r="L8" s="229" t="s">
        <v>20</v>
      </c>
      <c r="M8" s="212" t="s">
        <v>28</v>
      </c>
      <c r="N8" s="242" t="s">
        <v>26</v>
      </c>
      <c r="O8" s="245" t="s">
        <v>4</v>
      </c>
      <c r="P8" s="14"/>
      <c r="Q8" s="13"/>
      <c r="R8" s="13"/>
      <c r="S8" s="29"/>
    </row>
    <row r="9" spans="1:19" ht="12.75" customHeight="1" x14ac:dyDescent="0.2">
      <c r="A9" s="238"/>
      <c r="B9" s="269"/>
      <c r="C9" s="248" t="s">
        <v>5</v>
      </c>
      <c r="D9" s="235" t="s">
        <v>6</v>
      </c>
      <c r="E9" s="250" t="s">
        <v>29</v>
      </c>
      <c r="F9" s="252" t="s">
        <v>5</v>
      </c>
      <c r="G9" s="235" t="s">
        <v>6</v>
      </c>
      <c r="H9" s="263" t="s">
        <v>29</v>
      </c>
      <c r="I9" s="255"/>
      <c r="J9" s="266"/>
      <c r="K9" s="223"/>
      <c r="L9" s="230"/>
      <c r="M9" s="213" t="s">
        <v>7</v>
      </c>
      <c r="N9" s="243"/>
      <c r="O9" s="246" t="s">
        <v>8</v>
      </c>
      <c r="P9" s="14"/>
      <c r="Q9" s="13"/>
      <c r="R9" s="13"/>
      <c r="S9" s="13"/>
    </row>
    <row r="10" spans="1:19" ht="13.5" customHeight="1" thickBot="1" x14ac:dyDescent="0.25">
      <c r="A10" s="239"/>
      <c r="B10" s="270"/>
      <c r="C10" s="249"/>
      <c r="D10" s="236"/>
      <c r="E10" s="251"/>
      <c r="F10" s="253"/>
      <c r="G10" s="236"/>
      <c r="H10" s="264"/>
      <c r="I10" s="256"/>
      <c r="J10" s="267"/>
      <c r="K10" s="224"/>
      <c r="L10" s="231"/>
      <c r="M10" s="214" t="s">
        <v>9</v>
      </c>
      <c r="N10" s="244"/>
      <c r="O10" s="247"/>
      <c r="P10" s="14"/>
      <c r="Q10" s="14"/>
      <c r="R10" s="14"/>
      <c r="S10" s="14"/>
    </row>
    <row r="11" spans="1:19" x14ac:dyDescent="0.2">
      <c r="A11" s="197" t="s">
        <v>12</v>
      </c>
      <c r="B11" s="174">
        <v>1</v>
      </c>
      <c r="C11" s="155">
        <v>0</v>
      </c>
      <c r="D11" s="167">
        <v>0</v>
      </c>
      <c r="E11" s="157">
        <f>IF(D11&gt;C11,SUM(D11-C11),$H$7)</f>
        <v>0</v>
      </c>
      <c r="F11" s="155">
        <v>0</v>
      </c>
      <c r="G11" s="167">
        <v>0</v>
      </c>
      <c r="H11" s="168">
        <f t="shared" ref="H11:H41" si="0">IF(G11&gt;F11,SUM(G11-F11),$H$7)</f>
        <v>0</v>
      </c>
      <c r="I11" s="158">
        <f>IF(AND(D11&gt;$H$7,F11&gt;$H$7),F11-D11,$H$7)</f>
        <v>0</v>
      </c>
      <c r="J11" s="161">
        <f>IF(AND(C11&gt;$H$7,D11=$H$7,F11=$H$7,G11&gt;$H$7),H11-C11,E11+H11)</f>
        <v>0</v>
      </c>
      <c r="K11" s="161">
        <f t="shared" ref="K11:K41" si="1">IF(OR(A11="SÁBADO",A11="DOMINGO",A11="FERIADO"),$H$7,IF(J11&gt;=$O$7,$L$7,IF(AND(J11&lt;=$O$7,J11&gt;$M$7),J11-$M$7,$H$7)))</f>
        <v>0</v>
      </c>
      <c r="L11" s="160" t="str">
        <f t="shared" ref="L11:L41" si="2">IF(P11&lt;=0,"0:00",J11-$O$7)</f>
        <v>0:00</v>
      </c>
      <c r="M11" s="159" t="str">
        <f t="shared" ref="M11:M41" si="3">IF(A11="SÁBADO",J11,IF(A11="DOMINGO",J11,IF(A11="FERIADO",J11,L11)))</f>
        <v>0:00</v>
      </c>
      <c r="N11" s="160">
        <f t="shared" ref="N11:N41" si="4">IF(R11&lt;$H$7,$H$7,IF(AND(J11&gt;=$O$7,I11&lt;=$I$7),R11,M11))</f>
        <v>0</v>
      </c>
      <c r="O11" s="162">
        <f>N11</f>
        <v>0</v>
      </c>
      <c r="P11" s="15">
        <f t="shared" ref="P11:P42" si="5">J11-$O$7</f>
        <v>-0.33333333333333331</v>
      </c>
      <c r="Q11" s="17">
        <f t="shared" ref="Q11:Q41" si="6">$M$7-J11</f>
        <v>0.25</v>
      </c>
      <c r="R11" s="15">
        <f t="shared" ref="R11:R41" si="7">IF(AND(J11&gt;=$O$7,I11&gt;$I$7),M11,M11-($J$7-I11))</f>
        <v>-4.1666666666666664E-2</v>
      </c>
      <c r="S11" s="13"/>
    </row>
    <row r="12" spans="1:19" x14ac:dyDescent="0.2">
      <c r="A12" s="82" t="s">
        <v>36</v>
      </c>
      <c r="B12" s="57">
        <v>2</v>
      </c>
      <c r="C12" s="97">
        <v>0</v>
      </c>
      <c r="D12" s="100">
        <v>0</v>
      </c>
      <c r="E12" s="52">
        <f>IF(D12&gt;C12,SUM(D12-C12),$H$7)</f>
        <v>0</v>
      </c>
      <c r="F12" s="97">
        <v>0</v>
      </c>
      <c r="G12" s="100">
        <v>0</v>
      </c>
      <c r="H12" s="50">
        <f t="shared" si="0"/>
        <v>0</v>
      </c>
      <c r="I12" s="85">
        <f t="shared" ref="I12:I41" si="8">IF(AND(D12&gt;$H$7,F12&gt;$H$7),F12-D12,$H$7)</f>
        <v>0</v>
      </c>
      <c r="J12" s="90">
        <f>IF(AND(C12&gt;$H$7,D12=$H$7,F12=$H$7,G12&gt;$H$7),H12-C12,E12+H12)</f>
        <v>0</v>
      </c>
      <c r="K12" s="90">
        <f t="shared" si="1"/>
        <v>0</v>
      </c>
      <c r="L12" s="49" t="str">
        <f t="shared" si="2"/>
        <v>0:00</v>
      </c>
      <c r="M12" s="87">
        <f t="shared" si="3"/>
        <v>0</v>
      </c>
      <c r="N12" s="49">
        <f t="shared" si="4"/>
        <v>0</v>
      </c>
      <c r="O12" s="91">
        <f t="shared" ref="O12:O41" si="9">N12</f>
        <v>0</v>
      </c>
      <c r="P12" s="15">
        <f t="shared" si="5"/>
        <v>-0.33333333333333331</v>
      </c>
      <c r="Q12" s="17">
        <f t="shared" si="6"/>
        <v>0.25</v>
      </c>
      <c r="R12" s="15">
        <f t="shared" si="7"/>
        <v>-4.1666666666666664E-2</v>
      </c>
      <c r="S12" s="15">
        <f t="shared" ref="S12:S41" si="10">IF(R12&lt;$H$7,$H$7,IF(AND(J12&gt;=$O$7,I12&gt;$I$7),R12,M12))</f>
        <v>0</v>
      </c>
    </row>
    <row r="13" spans="1:19" x14ac:dyDescent="0.2">
      <c r="A13" s="163" t="s">
        <v>14</v>
      </c>
      <c r="B13" s="170">
        <v>3</v>
      </c>
      <c r="C13" s="137">
        <v>0</v>
      </c>
      <c r="D13" s="138">
        <v>0</v>
      </c>
      <c r="E13" s="139">
        <f>IF(D13&gt;C13,SUM(D13-C13),$H$7)</f>
        <v>0</v>
      </c>
      <c r="F13" s="137">
        <v>0</v>
      </c>
      <c r="G13" s="138">
        <v>0</v>
      </c>
      <c r="H13" s="165">
        <f>IF(G13&gt;F13,SUM(G13-F13),$H$7)</f>
        <v>0</v>
      </c>
      <c r="I13" s="141">
        <f t="shared" si="8"/>
        <v>0</v>
      </c>
      <c r="J13" s="142">
        <f>IF(AND(C13&gt;$H$7,D13=$H$7,F13=$H$7,G13&gt;$H$7),H13-C13,E13+H13)</f>
        <v>0</v>
      </c>
      <c r="K13" s="142">
        <f t="shared" si="1"/>
        <v>0</v>
      </c>
      <c r="L13" s="140" t="str">
        <f t="shared" si="2"/>
        <v>0:00</v>
      </c>
      <c r="M13" s="144" t="str">
        <f t="shared" si="3"/>
        <v>0:00</v>
      </c>
      <c r="N13" s="140">
        <f t="shared" si="4"/>
        <v>0</v>
      </c>
      <c r="O13" s="143">
        <f t="shared" si="9"/>
        <v>0</v>
      </c>
      <c r="P13" s="15">
        <f t="shared" si="5"/>
        <v>-0.33333333333333331</v>
      </c>
      <c r="Q13" s="17">
        <f t="shared" si="6"/>
        <v>0.25</v>
      </c>
      <c r="R13" s="15">
        <f t="shared" si="7"/>
        <v>-4.1666666666666664E-2</v>
      </c>
      <c r="S13" s="15">
        <f t="shared" si="10"/>
        <v>0</v>
      </c>
    </row>
    <row r="14" spans="1:19" x14ac:dyDescent="0.2">
      <c r="A14" s="83" t="s">
        <v>15</v>
      </c>
      <c r="B14" s="74">
        <v>4</v>
      </c>
      <c r="C14" s="98">
        <v>0</v>
      </c>
      <c r="D14" s="101">
        <v>0</v>
      </c>
      <c r="E14" s="67">
        <f t="shared" ref="E14:E41" si="11">IF(D14&gt;C14,SUM(D14-C14),$H$7)</f>
        <v>0</v>
      </c>
      <c r="F14" s="98">
        <v>0</v>
      </c>
      <c r="G14" s="101">
        <v>0</v>
      </c>
      <c r="H14" s="68">
        <f t="shared" si="0"/>
        <v>0</v>
      </c>
      <c r="I14" s="86">
        <f t="shared" si="8"/>
        <v>0</v>
      </c>
      <c r="J14" s="89">
        <f t="shared" ref="J14:J41" si="12">IF(AND(C14&gt;$H$7,D14=$H$7,F14=$H$7,G14&gt;$H$7),H14-C14,E14+H14)</f>
        <v>0</v>
      </c>
      <c r="K14" s="89">
        <f t="shared" si="1"/>
        <v>0</v>
      </c>
      <c r="L14" s="69" t="str">
        <f t="shared" si="2"/>
        <v>0:00</v>
      </c>
      <c r="M14" s="88" t="str">
        <f t="shared" si="3"/>
        <v>0:00</v>
      </c>
      <c r="N14" s="69">
        <f t="shared" si="4"/>
        <v>0</v>
      </c>
      <c r="O14" s="92">
        <f t="shared" si="9"/>
        <v>0</v>
      </c>
      <c r="P14" s="15">
        <f t="shared" si="5"/>
        <v>-0.33333333333333331</v>
      </c>
      <c r="Q14" s="17">
        <f t="shared" si="6"/>
        <v>0.25</v>
      </c>
      <c r="R14" s="15">
        <f t="shared" si="7"/>
        <v>-4.1666666666666664E-2</v>
      </c>
      <c r="S14" s="15">
        <f t="shared" si="10"/>
        <v>0</v>
      </c>
    </row>
    <row r="15" spans="1:19" x14ac:dyDescent="0.2">
      <c r="A15" s="163" t="s">
        <v>16</v>
      </c>
      <c r="B15" s="170">
        <v>5</v>
      </c>
      <c r="C15" s="137">
        <v>0</v>
      </c>
      <c r="D15" s="138">
        <v>0</v>
      </c>
      <c r="E15" s="139">
        <f t="shared" si="11"/>
        <v>0</v>
      </c>
      <c r="F15" s="137">
        <v>0</v>
      </c>
      <c r="G15" s="138">
        <v>0</v>
      </c>
      <c r="H15" s="165">
        <f t="shared" si="0"/>
        <v>0</v>
      </c>
      <c r="I15" s="141">
        <f t="shared" si="8"/>
        <v>0</v>
      </c>
      <c r="J15" s="142">
        <f t="shared" si="12"/>
        <v>0</v>
      </c>
      <c r="K15" s="142">
        <f t="shared" si="1"/>
        <v>0</v>
      </c>
      <c r="L15" s="140" t="str">
        <f t="shared" si="2"/>
        <v>0:00</v>
      </c>
      <c r="M15" s="144" t="str">
        <f t="shared" si="3"/>
        <v>0:00</v>
      </c>
      <c r="N15" s="140">
        <f t="shared" si="4"/>
        <v>0</v>
      </c>
      <c r="O15" s="143">
        <f t="shared" si="9"/>
        <v>0</v>
      </c>
      <c r="P15" s="15">
        <f t="shared" si="5"/>
        <v>-0.33333333333333331</v>
      </c>
      <c r="Q15" s="17">
        <f t="shared" si="6"/>
        <v>0.25</v>
      </c>
      <c r="R15" s="15">
        <f t="shared" si="7"/>
        <v>-4.1666666666666664E-2</v>
      </c>
      <c r="S15" s="15">
        <f t="shared" si="10"/>
        <v>0</v>
      </c>
    </row>
    <row r="16" spans="1:19" x14ac:dyDescent="0.2">
      <c r="A16" s="82" t="s">
        <v>10</v>
      </c>
      <c r="B16" s="57">
        <v>6</v>
      </c>
      <c r="C16" s="97">
        <v>0</v>
      </c>
      <c r="D16" s="100">
        <v>0</v>
      </c>
      <c r="E16" s="52">
        <f t="shared" si="11"/>
        <v>0</v>
      </c>
      <c r="F16" s="97">
        <v>0</v>
      </c>
      <c r="G16" s="100">
        <v>0</v>
      </c>
      <c r="H16" s="50">
        <f t="shared" si="0"/>
        <v>0</v>
      </c>
      <c r="I16" s="85">
        <f t="shared" si="8"/>
        <v>0</v>
      </c>
      <c r="J16" s="90">
        <f t="shared" si="12"/>
        <v>0</v>
      </c>
      <c r="K16" s="90">
        <f t="shared" si="1"/>
        <v>0</v>
      </c>
      <c r="L16" s="49" t="str">
        <f t="shared" si="2"/>
        <v>0:00</v>
      </c>
      <c r="M16" s="87">
        <f t="shared" si="3"/>
        <v>0</v>
      </c>
      <c r="N16" s="49">
        <f t="shared" si="4"/>
        <v>0</v>
      </c>
      <c r="O16" s="91">
        <f t="shared" si="9"/>
        <v>0</v>
      </c>
      <c r="P16" s="15">
        <f t="shared" si="5"/>
        <v>-0.33333333333333331</v>
      </c>
      <c r="Q16" s="17">
        <f t="shared" si="6"/>
        <v>0.25</v>
      </c>
      <c r="R16" s="15">
        <f t="shared" si="7"/>
        <v>-4.1666666666666664E-2</v>
      </c>
      <c r="S16" s="15">
        <f t="shared" si="10"/>
        <v>0</v>
      </c>
    </row>
    <row r="17" spans="1:19" x14ac:dyDescent="0.2">
      <c r="A17" s="82" t="s">
        <v>11</v>
      </c>
      <c r="B17" s="57">
        <v>7</v>
      </c>
      <c r="C17" s="97">
        <v>0</v>
      </c>
      <c r="D17" s="100">
        <v>0</v>
      </c>
      <c r="E17" s="52">
        <f t="shared" si="11"/>
        <v>0</v>
      </c>
      <c r="F17" s="97">
        <v>0</v>
      </c>
      <c r="G17" s="100">
        <v>0</v>
      </c>
      <c r="H17" s="50">
        <f t="shared" si="0"/>
        <v>0</v>
      </c>
      <c r="I17" s="85">
        <f t="shared" si="8"/>
        <v>0</v>
      </c>
      <c r="J17" s="90">
        <f t="shared" si="12"/>
        <v>0</v>
      </c>
      <c r="K17" s="90">
        <f t="shared" si="1"/>
        <v>0</v>
      </c>
      <c r="L17" s="49" t="str">
        <f t="shared" si="2"/>
        <v>0:00</v>
      </c>
      <c r="M17" s="87">
        <f t="shared" si="3"/>
        <v>0</v>
      </c>
      <c r="N17" s="49">
        <f t="shared" si="4"/>
        <v>0</v>
      </c>
      <c r="O17" s="91">
        <f t="shared" si="9"/>
        <v>0</v>
      </c>
      <c r="P17" s="15">
        <f t="shared" si="5"/>
        <v>-0.33333333333333331</v>
      </c>
      <c r="Q17" s="17">
        <f t="shared" si="6"/>
        <v>0.25</v>
      </c>
      <c r="R17" s="15">
        <f t="shared" si="7"/>
        <v>-4.1666666666666664E-2</v>
      </c>
      <c r="S17" s="15">
        <f t="shared" si="10"/>
        <v>0</v>
      </c>
    </row>
    <row r="18" spans="1:19" x14ac:dyDescent="0.2">
      <c r="A18" s="163" t="s">
        <v>12</v>
      </c>
      <c r="B18" s="170">
        <v>8</v>
      </c>
      <c r="C18" s="137">
        <v>0</v>
      </c>
      <c r="D18" s="138">
        <v>0</v>
      </c>
      <c r="E18" s="139">
        <f t="shared" si="11"/>
        <v>0</v>
      </c>
      <c r="F18" s="137">
        <v>0</v>
      </c>
      <c r="G18" s="138">
        <v>0</v>
      </c>
      <c r="H18" s="165">
        <f t="shared" si="0"/>
        <v>0</v>
      </c>
      <c r="I18" s="141">
        <f t="shared" si="8"/>
        <v>0</v>
      </c>
      <c r="J18" s="142">
        <f t="shared" si="12"/>
        <v>0</v>
      </c>
      <c r="K18" s="142">
        <f t="shared" si="1"/>
        <v>0</v>
      </c>
      <c r="L18" s="140" t="str">
        <f t="shared" si="2"/>
        <v>0:00</v>
      </c>
      <c r="M18" s="144" t="str">
        <f t="shared" si="3"/>
        <v>0:00</v>
      </c>
      <c r="N18" s="140">
        <f t="shared" si="4"/>
        <v>0</v>
      </c>
      <c r="O18" s="143">
        <f t="shared" si="9"/>
        <v>0</v>
      </c>
      <c r="P18" s="15">
        <f t="shared" si="5"/>
        <v>-0.33333333333333331</v>
      </c>
      <c r="Q18" s="17">
        <f t="shared" si="6"/>
        <v>0.25</v>
      </c>
      <c r="R18" s="15">
        <f t="shared" si="7"/>
        <v>-4.1666666666666664E-2</v>
      </c>
      <c r="S18" s="15">
        <f t="shared" si="10"/>
        <v>0</v>
      </c>
    </row>
    <row r="19" spans="1:19" x14ac:dyDescent="0.2">
      <c r="A19" s="83" t="s">
        <v>13</v>
      </c>
      <c r="B19" s="73">
        <v>9</v>
      </c>
      <c r="C19" s="98">
        <v>0</v>
      </c>
      <c r="D19" s="101">
        <v>0</v>
      </c>
      <c r="E19" s="67">
        <f t="shared" si="11"/>
        <v>0</v>
      </c>
      <c r="F19" s="98">
        <v>0</v>
      </c>
      <c r="G19" s="101">
        <v>0</v>
      </c>
      <c r="H19" s="68">
        <f t="shared" si="0"/>
        <v>0</v>
      </c>
      <c r="I19" s="86">
        <f t="shared" si="8"/>
        <v>0</v>
      </c>
      <c r="J19" s="89">
        <f t="shared" si="12"/>
        <v>0</v>
      </c>
      <c r="K19" s="89">
        <f t="shared" si="1"/>
        <v>0</v>
      </c>
      <c r="L19" s="69" t="str">
        <f t="shared" si="2"/>
        <v>0:00</v>
      </c>
      <c r="M19" s="88" t="str">
        <f t="shared" si="3"/>
        <v>0:00</v>
      </c>
      <c r="N19" s="69">
        <f t="shared" si="4"/>
        <v>0</v>
      </c>
      <c r="O19" s="92">
        <f t="shared" si="9"/>
        <v>0</v>
      </c>
      <c r="P19" s="15">
        <f t="shared" si="5"/>
        <v>-0.33333333333333331</v>
      </c>
      <c r="Q19" s="17">
        <f t="shared" si="6"/>
        <v>0.25</v>
      </c>
      <c r="R19" s="15">
        <f t="shared" si="7"/>
        <v>-4.1666666666666664E-2</v>
      </c>
      <c r="S19" s="15">
        <f t="shared" si="10"/>
        <v>0</v>
      </c>
    </row>
    <row r="20" spans="1:19" x14ac:dyDescent="0.2">
      <c r="A20" s="163" t="s">
        <v>14</v>
      </c>
      <c r="B20" s="170">
        <v>10</v>
      </c>
      <c r="C20" s="137">
        <v>0</v>
      </c>
      <c r="D20" s="138">
        <v>0</v>
      </c>
      <c r="E20" s="139">
        <f t="shared" si="11"/>
        <v>0</v>
      </c>
      <c r="F20" s="137">
        <v>0</v>
      </c>
      <c r="G20" s="138">
        <v>0</v>
      </c>
      <c r="H20" s="165">
        <f t="shared" si="0"/>
        <v>0</v>
      </c>
      <c r="I20" s="141">
        <f t="shared" si="8"/>
        <v>0</v>
      </c>
      <c r="J20" s="142">
        <f t="shared" si="12"/>
        <v>0</v>
      </c>
      <c r="K20" s="142">
        <f t="shared" si="1"/>
        <v>0</v>
      </c>
      <c r="L20" s="140" t="str">
        <f t="shared" si="2"/>
        <v>0:00</v>
      </c>
      <c r="M20" s="144" t="str">
        <f t="shared" si="3"/>
        <v>0:00</v>
      </c>
      <c r="N20" s="140">
        <f t="shared" si="4"/>
        <v>0</v>
      </c>
      <c r="O20" s="143">
        <f t="shared" si="9"/>
        <v>0</v>
      </c>
      <c r="P20" s="15">
        <f t="shared" si="5"/>
        <v>-0.33333333333333331</v>
      </c>
      <c r="Q20" s="17">
        <f t="shared" si="6"/>
        <v>0.25</v>
      </c>
      <c r="R20" s="15">
        <f t="shared" si="7"/>
        <v>-4.1666666666666664E-2</v>
      </c>
      <c r="S20" s="15">
        <f t="shared" si="10"/>
        <v>0</v>
      </c>
    </row>
    <row r="21" spans="1:19" x14ac:dyDescent="0.2">
      <c r="A21" s="83" t="s">
        <v>15</v>
      </c>
      <c r="B21" s="73">
        <v>11</v>
      </c>
      <c r="C21" s="98">
        <v>0</v>
      </c>
      <c r="D21" s="101">
        <v>0</v>
      </c>
      <c r="E21" s="67">
        <f t="shared" si="11"/>
        <v>0</v>
      </c>
      <c r="F21" s="98">
        <v>0</v>
      </c>
      <c r="G21" s="101">
        <v>0</v>
      </c>
      <c r="H21" s="68">
        <f t="shared" si="0"/>
        <v>0</v>
      </c>
      <c r="I21" s="86">
        <f t="shared" si="8"/>
        <v>0</v>
      </c>
      <c r="J21" s="89">
        <f t="shared" si="12"/>
        <v>0</v>
      </c>
      <c r="K21" s="89">
        <f t="shared" si="1"/>
        <v>0</v>
      </c>
      <c r="L21" s="69" t="str">
        <f t="shared" si="2"/>
        <v>0:00</v>
      </c>
      <c r="M21" s="88" t="str">
        <f t="shared" si="3"/>
        <v>0:00</v>
      </c>
      <c r="N21" s="69">
        <f t="shared" si="4"/>
        <v>0</v>
      </c>
      <c r="O21" s="92">
        <f t="shared" si="9"/>
        <v>0</v>
      </c>
      <c r="P21" s="15">
        <f t="shared" si="5"/>
        <v>-0.33333333333333331</v>
      </c>
      <c r="Q21" s="17">
        <f t="shared" si="6"/>
        <v>0.25</v>
      </c>
      <c r="R21" s="15">
        <f t="shared" si="7"/>
        <v>-4.1666666666666664E-2</v>
      </c>
      <c r="S21" s="15">
        <f t="shared" si="10"/>
        <v>0</v>
      </c>
    </row>
    <row r="22" spans="1:19" x14ac:dyDescent="0.2">
      <c r="A22" s="163" t="s">
        <v>16</v>
      </c>
      <c r="B22" s="170">
        <v>12</v>
      </c>
      <c r="C22" s="137">
        <v>0</v>
      </c>
      <c r="D22" s="138">
        <v>0</v>
      </c>
      <c r="E22" s="139">
        <f t="shared" si="11"/>
        <v>0</v>
      </c>
      <c r="F22" s="137">
        <v>0</v>
      </c>
      <c r="G22" s="138">
        <v>0</v>
      </c>
      <c r="H22" s="165">
        <f t="shared" si="0"/>
        <v>0</v>
      </c>
      <c r="I22" s="141">
        <f t="shared" si="8"/>
        <v>0</v>
      </c>
      <c r="J22" s="142">
        <f t="shared" si="12"/>
        <v>0</v>
      </c>
      <c r="K22" s="142">
        <f t="shared" si="1"/>
        <v>0</v>
      </c>
      <c r="L22" s="140" t="str">
        <f t="shared" si="2"/>
        <v>0:00</v>
      </c>
      <c r="M22" s="144" t="str">
        <f t="shared" si="3"/>
        <v>0:00</v>
      </c>
      <c r="N22" s="140">
        <f t="shared" si="4"/>
        <v>0</v>
      </c>
      <c r="O22" s="143">
        <f t="shared" si="9"/>
        <v>0</v>
      </c>
      <c r="P22" s="15">
        <f t="shared" si="5"/>
        <v>-0.33333333333333331</v>
      </c>
      <c r="Q22" s="17">
        <f t="shared" si="6"/>
        <v>0.25</v>
      </c>
      <c r="R22" s="15">
        <f t="shared" si="7"/>
        <v>-4.1666666666666664E-2</v>
      </c>
      <c r="S22" s="15">
        <f t="shared" si="10"/>
        <v>0</v>
      </c>
    </row>
    <row r="23" spans="1:19" x14ac:dyDescent="0.2">
      <c r="A23" s="82" t="s">
        <v>10</v>
      </c>
      <c r="B23" s="57">
        <v>13</v>
      </c>
      <c r="C23" s="97">
        <v>0</v>
      </c>
      <c r="D23" s="100">
        <v>0</v>
      </c>
      <c r="E23" s="52">
        <f t="shared" si="11"/>
        <v>0</v>
      </c>
      <c r="F23" s="97">
        <v>0</v>
      </c>
      <c r="G23" s="100">
        <v>0</v>
      </c>
      <c r="H23" s="50">
        <f t="shared" si="0"/>
        <v>0</v>
      </c>
      <c r="I23" s="85">
        <f t="shared" si="8"/>
        <v>0</v>
      </c>
      <c r="J23" s="90">
        <f t="shared" si="12"/>
        <v>0</v>
      </c>
      <c r="K23" s="90">
        <f t="shared" si="1"/>
        <v>0</v>
      </c>
      <c r="L23" s="49" t="str">
        <f t="shared" si="2"/>
        <v>0:00</v>
      </c>
      <c r="M23" s="87">
        <f t="shared" si="3"/>
        <v>0</v>
      </c>
      <c r="N23" s="49">
        <f t="shared" si="4"/>
        <v>0</v>
      </c>
      <c r="O23" s="91">
        <f t="shared" si="9"/>
        <v>0</v>
      </c>
      <c r="P23" s="15">
        <f t="shared" si="5"/>
        <v>-0.33333333333333331</v>
      </c>
      <c r="Q23" s="17">
        <f t="shared" si="6"/>
        <v>0.25</v>
      </c>
      <c r="R23" s="15">
        <f t="shared" si="7"/>
        <v>-4.1666666666666664E-2</v>
      </c>
      <c r="S23" s="15">
        <f t="shared" si="10"/>
        <v>0</v>
      </c>
    </row>
    <row r="24" spans="1:19" x14ac:dyDescent="0.2">
      <c r="A24" s="82" t="s">
        <v>11</v>
      </c>
      <c r="B24" s="57">
        <v>14</v>
      </c>
      <c r="C24" s="97">
        <v>0</v>
      </c>
      <c r="D24" s="100">
        <v>0</v>
      </c>
      <c r="E24" s="52">
        <f t="shared" si="11"/>
        <v>0</v>
      </c>
      <c r="F24" s="97">
        <v>0</v>
      </c>
      <c r="G24" s="100">
        <v>0</v>
      </c>
      <c r="H24" s="50">
        <f t="shared" si="0"/>
        <v>0</v>
      </c>
      <c r="I24" s="85">
        <f t="shared" si="8"/>
        <v>0</v>
      </c>
      <c r="J24" s="90">
        <f t="shared" si="12"/>
        <v>0</v>
      </c>
      <c r="K24" s="90">
        <f t="shared" si="1"/>
        <v>0</v>
      </c>
      <c r="L24" s="49" t="str">
        <f t="shared" si="2"/>
        <v>0:00</v>
      </c>
      <c r="M24" s="87">
        <f t="shared" si="3"/>
        <v>0</v>
      </c>
      <c r="N24" s="49">
        <f t="shared" si="4"/>
        <v>0</v>
      </c>
      <c r="O24" s="91">
        <f t="shared" si="9"/>
        <v>0</v>
      </c>
      <c r="P24" s="15">
        <f t="shared" si="5"/>
        <v>-0.33333333333333331</v>
      </c>
      <c r="Q24" s="17">
        <f t="shared" si="6"/>
        <v>0.25</v>
      </c>
      <c r="R24" s="15">
        <f t="shared" si="7"/>
        <v>-4.1666666666666664E-2</v>
      </c>
      <c r="S24" s="15">
        <f t="shared" si="10"/>
        <v>0</v>
      </c>
    </row>
    <row r="25" spans="1:19" x14ac:dyDescent="0.2">
      <c r="A25" s="82" t="s">
        <v>36</v>
      </c>
      <c r="B25" s="57">
        <v>15</v>
      </c>
      <c r="C25" s="97">
        <v>0</v>
      </c>
      <c r="D25" s="100">
        <v>0</v>
      </c>
      <c r="E25" s="52">
        <f t="shared" si="11"/>
        <v>0</v>
      </c>
      <c r="F25" s="97">
        <v>0</v>
      </c>
      <c r="G25" s="100">
        <v>0</v>
      </c>
      <c r="H25" s="50">
        <f t="shared" si="0"/>
        <v>0</v>
      </c>
      <c r="I25" s="85">
        <f t="shared" si="8"/>
        <v>0</v>
      </c>
      <c r="J25" s="90">
        <f t="shared" si="12"/>
        <v>0</v>
      </c>
      <c r="K25" s="90">
        <f t="shared" si="1"/>
        <v>0</v>
      </c>
      <c r="L25" s="49" t="str">
        <f t="shared" si="2"/>
        <v>0:00</v>
      </c>
      <c r="M25" s="87">
        <f t="shared" si="3"/>
        <v>0</v>
      </c>
      <c r="N25" s="49">
        <f t="shared" si="4"/>
        <v>0</v>
      </c>
      <c r="O25" s="91">
        <f t="shared" si="9"/>
        <v>0</v>
      </c>
      <c r="P25" s="15">
        <f t="shared" si="5"/>
        <v>-0.33333333333333331</v>
      </c>
      <c r="Q25" s="17">
        <f t="shared" si="6"/>
        <v>0.25</v>
      </c>
      <c r="R25" s="15">
        <f t="shared" si="7"/>
        <v>-4.1666666666666664E-2</v>
      </c>
      <c r="S25" s="15">
        <f t="shared" si="10"/>
        <v>0</v>
      </c>
    </row>
    <row r="26" spans="1:19" x14ac:dyDescent="0.2">
      <c r="A26" s="83" t="s">
        <v>13</v>
      </c>
      <c r="B26" s="73">
        <v>16</v>
      </c>
      <c r="C26" s="98">
        <v>0</v>
      </c>
      <c r="D26" s="101">
        <v>0</v>
      </c>
      <c r="E26" s="67">
        <f t="shared" si="11"/>
        <v>0</v>
      </c>
      <c r="F26" s="98">
        <v>0</v>
      </c>
      <c r="G26" s="101">
        <v>0</v>
      </c>
      <c r="H26" s="68">
        <f t="shared" si="0"/>
        <v>0</v>
      </c>
      <c r="I26" s="86">
        <f t="shared" si="8"/>
        <v>0</v>
      </c>
      <c r="J26" s="89">
        <f t="shared" si="12"/>
        <v>0</v>
      </c>
      <c r="K26" s="89">
        <f t="shared" si="1"/>
        <v>0</v>
      </c>
      <c r="L26" s="69" t="str">
        <f t="shared" si="2"/>
        <v>0:00</v>
      </c>
      <c r="M26" s="88" t="str">
        <f t="shared" si="3"/>
        <v>0:00</v>
      </c>
      <c r="N26" s="69">
        <f t="shared" si="4"/>
        <v>0</v>
      </c>
      <c r="O26" s="92">
        <f t="shared" si="9"/>
        <v>0</v>
      </c>
      <c r="P26" s="15">
        <f t="shared" si="5"/>
        <v>-0.33333333333333331</v>
      </c>
      <c r="Q26" s="17">
        <f t="shared" si="6"/>
        <v>0.25</v>
      </c>
      <c r="R26" s="15">
        <f t="shared" si="7"/>
        <v>-4.1666666666666664E-2</v>
      </c>
      <c r="S26" s="15">
        <f t="shared" si="10"/>
        <v>0</v>
      </c>
    </row>
    <row r="27" spans="1:19" x14ac:dyDescent="0.2">
      <c r="A27" s="163" t="s">
        <v>14</v>
      </c>
      <c r="B27" s="170">
        <v>17</v>
      </c>
      <c r="C27" s="137">
        <v>0</v>
      </c>
      <c r="D27" s="138">
        <v>0</v>
      </c>
      <c r="E27" s="139">
        <f t="shared" si="11"/>
        <v>0</v>
      </c>
      <c r="F27" s="137">
        <v>0</v>
      </c>
      <c r="G27" s="138">
        <v>0</v>
      </c>
      <c r="H27" s="165">
        <f t="shared" si="0"/>
        <v>0</v>
      </c>
      <c r="I27" s="141">
        <f t="shared" si="8"/>
        <v>0</v>
      </c>
      <c r="J27" s="142">
        <f t="shared" si="12"/>
        <v>0</v>
      </c>
      <c r="K27" s="142">
        <f t="shared" si="1"/>
        <v>0</v>
      </c>
      <c r="L27" s="140" t="str">
        <f t="shared" si="2"/>
        <v>0:00</v>
      </c>
      <c r="M27" s="144" t="str">
        <f t="shared" si="3"/>
        <v>0:00</v>
      </c>
      <c r="N27" s="140">
        <f t="shared" si="4"/>
        <v>0</v>
      </c>
      <c r="O27" s="143">
        <f t="shared" si="9"/>
        <v>0</v>
      </c>
      <c r="P27" s="15">
        <f t="shared" si="5"/>
        <v>-0.33333333333333331</v>
      </c>
      <c r="Q27" s="17">
        <f t="shared" si="6"/>
        <v>0.25</v>
      </c>
      <c r="R27" s="15">
        <f t="shared" si="7"/>
        <v>-4.1666666666666664E-2</v>
      </c>
      <c r="S27" s="15">
        <f t="shared" si="10"/>
        <v>0</v>
      </c>
    </row>
    <row r="28" spans="1:19" x14ac:dyDescent="0.2">
      <c r="A28" s="83" t="s">
        <v>15</v>
      </c>
      <c r="B28" s="73">
        <v>18</v>
      </c>
      <c r="C28" s="98">
        <v>0</v>
      </c>
      <c r="D28" s="101">
        <v>0</v>
      </c>
      <c r="E28" s="67">
        <f t="shared" si="11"/>
        <v>0</v>
      </c>
      <c r="F28" s="98">
        <v>0</v>
      </c>
      <c r="G28" s="101">
        <v>0</v>
      </c>
      <c r="H28" s="68">
        <f t="shared" si="0"/>
        <v>0</v>
      </c>
      <c r="I28" s="86">
        <f t="shared" si="8"/>
        <v>0</v>
      </c>
      <c r="J28" s="89">
        <f t="shared" si="12"/>
        <v>0</v>
      </c>
      <c r="K28" s="89">
        <f t="shared" si="1"/>
        <v>0</v>
      </c>
      <c r="L28" s="69" t="str">
        <f t="shared" si="2"/>
        <v>0:00</v>
      </c>
      <c r="M28" s="88" t="str">
        <f t="shared" si="3"/>
        <v>0:00</v>
      </c>
      <c r="N28" s="69">
        <f t="shared" si="4"/>
        <v>0</v>
      </c>
      <c r="O28" s="92">
        <f t="shared" si="9"/>
        <v>0</v>
      </c>
      <c r="P28" s="15">
        <f t="shared" si="5"/>
        <v>-0.33333333333333331</v>
      </c>
      <c r="Q28" s="17">
        <f t="shared" si="6"/>
        <v>0.25</v>
      </c>
      <c r="R28" s="15">
        <f t="shared" si="7"/>
        <v>-4.1666666666666664E-2</v>
      </c>
      <c r="S28" s="15">
        <f t="shared" si="10"/>
        <v>0</v>
      </c>
    </row>
    <row r="29" spans="1:19" x14ac:dyDescent="0.2">
      <c r="A29" s="163" t="s">
        <v>16</v>
      </c>
      <c r="B29" s="170">
        <v>19</v>
      </c>
      <c r="C29" s="137">
        <v>0</v>
      </c>
      <c r="D29" s="138">
        <v>0</v>
      </c>
      <c r="E29" s="139">
        <f t="shared" si="11"/>
        <v>0</v>
      </c>
      <c r="F29" s="137">
        <v>0</v>
      </c>
      <c r="G29" s="138">
        <v>0</v>
      </c>
      <c r="H29" s="165">
        <f t="shared" si="0"/>
        <v>0</v>
      </c>
      <c r="I29" s="141">
        <f t="shared" si="8"/>
        <v>0</v>
      </c>
      <c r="J29" s="142">
        <f t="shared" si="12"/>
        <v>0</v>
      </c>
      <c r="K29" s="142">
        <f t="shared" si="1"/>
        <v>0</v>
      </c>
      <c r="L29" s="140" t="str">
        <f t="shared" si="2"/>
        <v>0:00</v>
      </c>
      <c r="M29" s="144" t="str">
        <f t="shared" si="3"/>
        <v>0:00</v>
      </c>
      <c r="N29" s="140">
        <f t="shared" si="4"/>
        <v>0</v>
      </c>
      <c r="O29" s="143">
        <f t="shared" si="9"/>
        <v>0</v>
      </c>
      <c r="P29" s="15">
        <f t="shared" si="5"/>
        <v>-0.33333333333333331</v>
      </c>
      <c r="Q29" s="17">
        <f t="shared" si="6"/>
        <v>0.25</v>
      </c>
      <c r="R29" s="15">
        <f t="shared" si="7"/>
        <v>-4.1666666666666664E-2</v>
      </c>
      <c r="S29" s="15">
        <f t="shared" si="10"/>
        <v>0</v>
      </c>
    </row>
    <row r="30" spans="1:19" x14ac:dyDescent="0.2">
      <c r="A30" s="82" t="s">
        <v>10</v>
      </c>
      <c r="B30" s="57">
        <v>20</v>
      </c>
      <c r="C30" s="97">
        <v>0</v>
      </c>
      <c r="D30" s="100">
        <v>0</v>
      </c>
      <c r="E30" s="52">
        <f t="shared" si="11"/>
        <v>0</v>
      </c>
      <c r="F30" s="97">
        <v>0</v>
      </c>
      <c r="G30" s="100">
        <v>0</v>
      </c>
      <c r="H30" s="50">
        <f t="shared" si="0"/>
        <v>0</v>
      </c>
      <c r="I30" s="85">
        <f t="shared" si="8"/>
        <v>0</v>
      </c>
      <c r="J30" s="87">
        <f t="shared" si="12"/>
        <v>0</v>
      </c>
      <c r="K30" s="90">
        <f t="shared" si="1"/>
        <v>0</v>
      </c>
      <c r="L30" s="49" t="str">
        <f t="shared" si="2"/>
        <v>0:00</v>
      </c>
      <c r="M30" s="90">
        <f t="shared" si="3"/>
        <v>0</v>
      </c>
      <c r="N30" s="49">
        <f t="shared" si="4"/>
        <v>0</v>
      </c>
      <c r="O30" s="91">
        <f t="shared" si="9"/>
        <v>0</v>
      </c>
      <c r="P30" s="15">
        <f t="shared" si="5"/>
        <v>-0.33333333333333331</v>
      </c>
      <c r="Q30" s="17">
        <f t="shared" si="6"/>
        <v>0.25</v>
      </c>
      <c r="R30" s="15">
        <f t="shared" si="7"/>
        <v>-4.1666666666666664E-2</v>
      </c>
      <c r="S30" s="15">
        <f t="shared" si="10"/>
        <v>0</v>
      </c>
    </row>
    <row r="31" spans="1:19" x14ac:dyDescent="0.2">
      <c r="A31" s="82" t="s">
        <v>11</v>
      </c>
      <c r="B31" s="57">
        <v>21</v>
      </c>
      <c r="C31" s="97">
        <v>0</v>
      </c>
      <c r="D31" s="100">
        <v>0</v>
      </c>
      <c r="E31" s="52">
        <f t="shared" si="11"/>
        <v>0</v>
      </c>
      <c r="F31" s="97">
        <v>0</v>
      </c>
      <c r="G31" s="100">
        <v>0</v>
      </c>
      <c r="H31" s="50">
        <f t="shared" si="0"/>
        <v>0</v>
      </c>
      <c r="I31" s="85">
        <f t="shared" si="8"/>
        <v>0</v>
      </c>
      <c r="J31" s="90">
        <f t="shared" si="12"/>
        <v>0</v>
      </c>
      <c r="K31" s="49">
        <f t="shared" si="1"/>
        <v>0</v>
      </c>
      <c r="L31" s="49" t="str">
        <f t="shared" si="2"/>
        <v>0:00</v>
      </c>
      <c r="M31" s="90">
        <f t="shared" si="3"/>
        <v>0</v>
      </c>
      <c r="N31" s="49">
        <f t="shared" si="4"/>
        <v>0</v>
      </c>
      <c r="O31" s="91">
        <f t="shared" si="9"/>
        <v>0</v>
      </c>
      <c r="P31" s="15">
        <f t="shared" si="5"/>
        <v>-0.33333333333333331</v>
      </c>
      <c r="Q31" s="17">
        <f t="shared" si="6"/>
        <v>0.25</v>
      </c>
      <c r="R31" s="15">
        <f t="shared" si="7"/>
        <v>-4.1666666666666664E-2</v>
      </c>
      <c r="S31" s="15">
        <f t="shared" si="10"/>
        <v>0</v>
      </c>
    </row>
    <row r="32" spans="1:19" x14ac:dyDescent="0.2">
      <c r="A32" s="163" t="s">
        <v>12</v>
      </c>
      <c r="B32" s="170">
        <v>22</v>
      </c>
      <c r="C32" s="137">
        <v>0</v>
      </c>
      <c r="D32" s="138">
        <v>0</v>
      </c>
      <c r="E32" s="139">
        <f t="shared" si="11"/>
        <v>0</v>
      </c>
      <c r="F32" s="137">
        <v>0</v>
      </c>
      <c r="G32" s="138">
        <v>0</v>
      </c>
      <c r="H32" s="165">
        <f t="shared" si="0"/>
        <v>0</v>
      </c>
      <c r="I32" s="141">
        <f t="shared" si="8"/>
        <v>0</v>
      </c>
      <c r="J32" s="142">
        <f t="shared" si="12"/>
        <v>0</v>
      </c>
      <c r="K32" s="140">
        <f t="shared" si="1"/>
        <v>0</v>
      </c>
      <c r="L32" s="140" t="str">
        <f t="shared" si="2"/>
        <v>0:00</v>
      </c>
      <c r="M32" s="142" t="str">
        <f t="shared" si="3"/>
        <v>0:00</v>
      </c>
      <c r="N32" s="140">
        <f t="shared" si="4"/>
        <v>0</v>
      </c>
      <c r="O32" s="143">
        <f t="shared" si="9"/>
        <v>0</v>
      </c>
      <c r="P32" s="15">
        <f t="shared" si="5"/>
        <v>-0.33333333333333331</v>
      </c>
      <c r="Q32" s="17">
        <f t="shared" si="6"/>
        <v>0.25</v>
      </c>
      <c r="R32" s="15">
        <f t="shared" si="7"/>
        <v>-4.1666666666666664E-2</v>
      </c>
      <c r="S32" s="15">
        <f t="shared" si="10"/>
        <v>0</v>
      </c>
    </row>
    <row r="33" spans="1:19" x14ac:dyDescent="0.2">
      <c r="A33" s="83" t="s">
        <v>13</v>
      </c>
      <c r="B33" s="73">
        <v>23</v>
      </c>
      <c r="C33" s="98">
        <v>0</v>
      </c>
      <c r="D33" s="101">
        <v>0</v>
      </c>
      <c r="E33" s="67">
        <f t="shared" si="11"/>
        <v>0</v>
      </c>
      <c r="F33" s="98">
        <v>0</v>
      </c>
      <c r="G33" s="101">
        <v>0</v>
      </c>
      <c r="H33" s="68">
        <f t="shared" si="0"/>
        <v>0</v>
      </c>
      <c r="I33" s="86">
        <f t="shared" si="8"/>
        <v>0</v>
      </c>
      <c r="J33" s="89">
        <f t="shared" si="12"/>
        <v>0</v>
      </c>
      <c r="K33" s="69">
        <f t="shared" si="1"/>
        <v>0</v>
      </c>
      <c r="L33" s="69" t="str">
        <f t="shared" si="2"/>
        <v>0:00</v>
      </c>
      <c r="M33" s="89" t="str">
        <f t="shared" si="3"/>
        <v>0:00</v>
      </c>
      <c r="N33" s="69">
        <f t="shared" si="4"/>
        <v>0</v>
      </c>
      <c r="O33" s="92">
        <f t="shared" si="9"/>
        <v>0</v>
      </c>
      <c r="P33" s="15">
        <f t="shared" si="5"/>
        <v>-0.33333333333333331</v>
      </c>
      <c r="Q33" s="17">
        <f t="shared" si="6"/>
        <v>0.25</v>
      </c>
      <c r="R33" s="15">
        <f t="shared" si="7"/>
        <v>-4.1666666666666664E-2</v>
      </c>
      <c r="S33" s="15">
        <f t="shared" si="10"/>
        <v>0</v>
      </c>
    </row>
    <row r="34" spans="1:19" x14ac:dyDescent="0.2">
      <c r="A34" s="163" t="s">
        <v>14</v>
      </c>
      <c r="B34" s="170">
        <v>24</v>
      </c>
      <c r="C34" s="137">
        <v>0</v>
      </c>
      <c r="D34" s="138">
        <v>0</v>
      </c>
      <c r="E34" s="139">
        <f t="shared" si="11"/>
        <v>0</v>
      </c>
      <c r="F34" s="137">
        <v>0</v>
      </c>
      <c r="G34" s="138">
        <v>0</v>
      </c>
      <c r="H34" s="165">
        <f t="shared" si="0"/>
        <v>0</v>
      </c>
      <c r="I34" s="141">
        <f t="shared" si="8"/>
        <v>0</v>
      </c>
      <c r="J34" s="142">
        <f t="shared" si="12"/>
        <v>0</v>
      </c>
      <c r="K34" s="140">
        <f t="shared" si="1"/>
        <v>0</v>
      </c>
      <c r="L34" s="140" t="str">
        <f t="shared" si="2"/>
        <v>0:00</v>
      </c>
      <c r="M34" s="142" t="str">
        <f t="shared" si="3"/>
        <v>0:00</v>
      </c>
      <c r="N34" s="140">
        <f t="shared" si="4"/>
        <v>0</v>
      </c>
      <c r="O34" s="143">
        <f t="shared" si="9"/>
        <v>0</v>
      </c>
      <c r="P34" s="15">
        <f t="shared" si="5"/>
        <v>-0.33333333333333331</v>
      </c>
      <c r="Q34" s="17">
        <f t="shared" si="6"/>
        <v>0.25</v>
      </c>
      <c r="R34" s="15">
        <f t="shared" si="7"/>
        <v>-4.1666666666666664E-2</v>
      </c>
      <c r="S34" s="15">
        <f t="shared" si="10"/>
        <v>0</v>
      </c>
    </row>
    <row r="35" spans="1:19" x14ac:dyDescent="0.2">
      <c r="A35" s="83" t="s">
        <v>15</v>
      </c>
      <c r="B35" s="73">
        <v>25</v>
      </c>
      <c r="C35" s="98">
        <v>0</v>
      </c>
      <c r="D35" s="101">
        <v>0</v>
      </c>
      <c r="E35" s="67">
        <f t="shared" si="11"/>
        <v>0</v>
      </c>
      <c r="F35" s="98">
        <v>0</v>
      </c>
      <c r="G35" s="101">
        <v>0</v>
      </c>
      <c r="H35" s="68">
        <f t="shared" si="0"/>
        <v>0</v>
      </c>
      <c r="I35" s="86">
        <f t="shared" si="8"/>
        <v>0</v>
      </c>
      <c r="J35" s="89">
        <f t="shared" si="12"/>
        <v>0</v>
      </c>
      <c r="K35" s="69">
        <f t="shared" si="1"/>
        <v>0</v>
      </c>
      <c r="L35" s="69" t="str">
        <f t="shared" si="2"/>
        <v>0:00</v>
      </c>
      <c r="M35" s="89" t="str">
        <f t="shared" si="3"/>
        <v>0:00</v>
      </c>
      <c r="N35" s="69">
        <f t="shared" si="4"/>
        <v>0</v>
      </c>
      <c r="O35" s="92">
        <f t="shared" si="9"/>
        <v>0</v>
      </c>
      <c r="P35" s="15">
        <f t="shared" si="5"/>
        <v>-0.33333333333333331</v>
      </c>
      <c r="Q35" s="17">
        <f t="shared" si="6"/>
        <v>0.25</v>
      </c>
      <c r="R35" s="15">
        <f t="shared" si="7"/>
        <v>-4.1666666666666664E-2</v>
      </c>
      <c r="S35" s="15">
        <f t="shared" si="10"/>
        <v>0</v>
      </c>
    </row>
    <row r="36" spans="1:19" x14ac:dyDescent="0.2">
      <c r="A36" s="163" t="s">
        <v>16</v>
      </c>
      <c r="B36" s="170">
        <v>26</v>
      </c>
      <c r="C36" s="137">
        <v>0</v>
      </c>
      <c r="D36" s="138">
        <v>0</v>
      </c>
      <c r="E36" s="139">
        <f t="shared" si="11"/>
        <v>0</v>
      </c>
      <c r="F36" s="137">
        <v>0</v>
      </c>
      <c r="G36" s="138">
        <v>0</v>
      </c>
      <c r="H36" s="165">
        <f t="shared" si="0"/>
        <v>0</v>
      </c>
      <c r="I36" s="141">
        <f t="shared" si="8"/>
        <v>0</v>
      </c>
      <c r="J36" s="142">
        <f t="shared" si="12"/>
        <v>0</v>
      </c>
      <c r="K36" s="140">
        <f t="shared" si="1"/>
        <v>0</v>
      </c>
      <c r="L36" s="140" t="str">
        <f t="shared" si="2"/>
        <v>0:00</v>
      </c>
      <c r="M36" s="142" t="str">
        <f t="shared" si="3"/>
        <v>0:00</v>
      </c>
      <c r="N36" s="140">
        <f t="shared" si="4"/>
        <v>0</v>
      </c>
      <c r="O36" s="143">
        <f t="shared" si="9"/>
        <v>0</v>
      </c>
      <c r="P36" s="15">
        <f t="shared" si="5"/>
        <v>-0.33333333333333331</v>
      </c>
      <c r="Q36" s="17">
        <f t="shared" si="6"/>
        <v>0.25</v>
      </c>
      <c r="R36" s="15">
        <f t="shared" si="7"/>
        <v>-4.1666666666666664E-2</v>
      </c>
      <c r="S36" s="15">
        <f t="shared" si="10"/>
        <v>0</v>
      </c>
    </row>
    <row r="37" spans="1:19" x14ac:dyDescent="0.2">
      <c r="A37" s="82" t="s">
        <v>10</v>
      </c>
      <c r="B37" s="57">
        <v>27</v>
      </c>
      <c r="C37" s="97">
        <v>0</v>
      </c>
      <c r="D37" s="100">
        <v>0</v>
      </c>
      <c r="E37" s="52">
        <f t="shared" si="11"/>
        <v>0</v>
      </c>
      <c r="F37" s="97">
        <v>0</v>
      </c>
      <c r="G37" s="100">
        <v>0</v>
      </c>
      <c r="H37" s="50">
        <f t="shared" si="0"/>
        <v>0</v>
      </c>
      <c r="I37" s="85">
        <f t="shared" si="8"/>
        <v>0</v>
      </c>
      <c r="J37" s="90">
        <f t="shared" si="12"/>
        <v>0</v>
      </c>
      <c r="K37" s="49">
        <f t="shared" si="1"/>
        <v>0</v>
      </c>
      <c r="L37" s="49" t="str">
        <f t="shared" si="2"/>
        <v>0:00</v>
      </c>
      <c r="M37" s="90">
        <f t="shared" si="3"/>
        <v>0</v>
      </c>
      <c r="N37" s="49">
        <f t="shared" si="4"/>
        <v>0</v>
      </c>
      <c r="O37" s="91">
        <f t="shared" si="9"/>
        <v>0</v>
      </c>
      <c r="P37" s="15">
        <f t="shared" si="5"/>
        <v>-0.33333333333333331</v>
      </c>
      <c r="Q37" s="17">
        <f t="shared" si="6"/>
        <v>0.25</v>
      </c>
      <c r="R37" s="15">
        <f t="shared" si="7"/>
        <v>-4.1666666666666664E-2</v>
      </c>
      <c r="S37" s="15">
        <f t="shared" si="10"/>
        <v>0</v>
      </c>
    </row>
    <row r="38" spans="1:19" x14ac:dyDescent="0.2">
      <c r="A38" s="82" t="s">
        <v>11</v>
      </c>
      <c r="B38" s="57">
        <v>28</v>
      </c>
      <c r="C38" s="97">
        <v>0</v>
      </c>
      <c r="D38" s="100">
        <v>0</v>
      </c>
      <c r="E38" s="52">
        <f t="shared" si="11"/>
        <v>0</v>
      </c>
      <c r="F38" s="97">
        <v>0</v>
      </c>
      <c r="G38" s="100">
        <v>0</v>
      </c>
      <c r="H38" s="50">
        <f t="shared" si="0"/>
        <v>0</v>
      </c>
      <c r="I38" s="85">
        <f t="shared" si="8"/>
        <v>0</v>
      </c>
      <c r="J38" s="90">
        <f t="shared" si="12"/>
        <v>0</v>
      </c>
      <c r="K38" s="49">
        <f t="shared" si="1"/>
        <v>0</v>
      </c>
      <c r="L38" s="49" t="str">
        <f t="shared" si="2"/>
        <v>0:00</v>
      </c>
      <c r="M38" s="90">
        <f t="shared" si="3"/>
        <v>0</v>
      </c>
      <c r="N38" s="49">
        <f t="shared" si="4"/>
        <v>0</v>
      </c>
      <c r="O38" s="91">
        <f t="shared" si="9"/>
        <v>0</v>
      </c>
      <c r="P38" s="15">
        <f t="shared" si="5"/>
        <v>-0.33333333333333331</v>
      </c>
      <c r="Q38" s="17">
        <f t="shared" si="6"/>
        <v>0.25</v>
      </c>
      <c r="R38" s="15">
        <f t="shared" si="7"/>
        <v>-4.1666666666666664E-2</v>
      </c>
      <c r="S38" s="15">
        <f t="shared" si="10"/>
        <v>0</v>
      </c>
    </row>
    <row r="39" spans="1:19" x14ac:dyDescent="0.2">
      <c r="A39" s="163" t="s">
        <v>12</v>
      </c>
      <c r="B39" s="170">
        <v>29</v>
      </c>
      <c r="C39" s="137">
        <v>0</v>
      </c>
      <c r="D39" s="138">
        <v>0</v>
      </c>
      <c r="E39" s="139">
        <f t="shared" si="11"/>
        <v>0</v>
      </c>
      <c r="F39" s="137">
        <v>0</v>
      </c>
      <c r="G39" s="138">
        <v>0</v>
      </c>
      <c r="H39" s="165">
        <f t="shared" si="0"/>
        <v>0</v>
      </c>
      <c r="I39" s="141">
        <f t="shared" si="8"/>
        <v>0</v>
      </c>
      <c r="J39" s="142">
        <f t="shared" si="12"/>
        <v>0</v>
      </c>
      <c r="K39" s="140">
        <f t="shared" si="1"/>
        <v>0</v>
      </c>
      <c r="L39" s="140" t="str">
        <f t="shared" si="2"/>
        <v>0:00</v>
      </c>
      <c r="M39" s="142" t="str">
        <f t="shared" si="3"/>
        <v>0:00</v>
      </c>
      <c r="N39" s="140">
        <f t="shared" si="4"/>
        <v>0</v>
      </c>
      <c r="O39" s="143">
        <f t="shared" si="9"/>
        <v>0</v>
      </c>
      <c r="P39" s="15">
        <f t="shared" si="5"/>
        <v>-0.33333333333333331</v>
      </c>
      <c r="Q39" s="17">
        <f t="shared" si="6"/>
        <v>0.25</v>
      </c>
      <c r="R39" s="15">
        <f t="shared" si="7"/>
        <v>-4.1666666666666664E-2</v>
      </c>
      <c r="S39" s="15">
        <f t="shared" si="10"/>
        <v>0</v>
      </c>
    </row>
    <row r="40" spans="1:19" x14ac:dyDescent="0.2">
      <c r="A40" s="83" t="s">
        <v>13</v>
      </c>
      <c r="B40" s="73">
        <v>30</v>
      </c>
      <c r="C40" s="98">
        <v>0</v>
      </c>
      <c r="D40" s="101">
        <v>0</v>
      </c>
      <c r="E40" s="67">
        <f t="shared" si="11"/>
        <v>0</v>
      </c>
      <c r="F40" s="98">
        <v>0</v>
      </c>
      <c r="G40" s="101">
        <v>0</v>
      </c>
      <c r="H40" s="68">
        <f t="shared" si="0"/>
        <v>0</v>
      </c>
      <c r="I40" s="86">
        <f t="shared" si="8"/>
        <v>0</v>
      </c>
      <c r="J40" s="89">
        <f t="shared" si="12"/>
        <v>0</v>
      </c>
      <c r="K40" s="69">
        <f t="shared" si="1"/>
        <v>0</v>
      </c>
      <c r="L40" s="69" t="str">
        <f t="shared" si="2"/>
        <v>0:00</v>
      </c>
      <c r="M40" s="89" t="str">
        <f t="shared" si="3"/>
        <v>0:00</v>
      </c>
      <c r="N40" s="69">
        <f t="shared" si="4"/>
        <v>0</v>
      </c>
      <c r="O40" s="92">
        <f t="shared" si="9"/>
        <v>0</v>
      </c>
      <c r="P40" s="15">
        <f t="shared" si="5"/>
        <v>-0.33333333333333331</v>
      </c>
      <c r="Q40" s="17">
        <f t="shared" si="6"/>
        <v>0.25</v>
      </c>
      <c r="R40" s="15">
        <f t="shared" si="7"/>
        <v>-4.1666666666666664E-2</v>
      </c>
      <c r="S40" s="15">
        <f t="shared" si="10"/>
        <v>0</v>
      </c>
    </row>
    <row r="41" spans="1:19" ht="12" thickBot="1" x14ac:dyDescent="0.25">
      <c r="A41" s="172"/>
      <c r="B41" s="170"/>
      <c r="C41" s="145">
        <v>0</v>
      </c>
      <c r="D41" s="146">
        <v>0</v>
      </c>
      <c r="E41" s="147">
        <f t="shared" si="11"/>
        <v>0</v>
      </c>
      <c r="F41" s="145">
        <v>0</v>
      </c>
      <c r="G41" s="146">
        <v>0</v>
      </c>
      <c r="H41" s="169">
        <f t="shared" si="0"/>
        <v>0</v>
      </c>
      <c r="I41" s="149">
        <f t="shared" si="8"/>
        <v>0</v>
      </c>
      <c r="J41" s="151">
        <f t="shared" si="12"/>
        <v>0</v>
      </c>
      <c r="K41" s="148">
        <f t="shared" si="1"/>
        <v>0</v>
      </c>
      <c r="L41" s="148" t="str">
        <f t="shared" si="2"/>
        <v>0:00</v>
      </c>
      <c r="M41" s="151" t="str">
        <f t="shared" si="3"/>
        <v>0:00</v>
      </c>
      <c r="N41" s="148">
        <f t="shared" si="4"/>
        <v>0</v>
      </c>
      <c r="O41" s="152">
        <f t="shared" si="9"/>
        <v>0</v>
      </c>
      <c r="P41" s="15">
        <f t="shared" si="5"/>
        <v>-0.33333333333333331</v>
      </c>
      <c r="Q41" s="17">
        <f t="shared" si="6"/>
        <v>0.25</v>
      </c>
      <c r="R41" s="15">
        <f t="shared" si="7"/>
        <v>-4.1666666666666664E-2</v>
      </c>
      <c r="S41" s="15">
        <f t="shared" si="10"/>
        <v>0</v>
      </c>
    </row>
    <row r="42" spans="1:19" ht="13.5" customHeight="1" thickBot="1" x14ac:dyDescent="0.25">
      <c r="A42" s="63"/>
      <c r="B42" s="64"/>
      <c r="C42" s="215"/>
      <c r="D42" s="216"/>
      <c r="E42" s="216"/>
      <c r="F42" s="216"/>
      <c r="G42" s="216"/>
      <c r="H42" s="120" t="s">
        <v>17</v>
      </c>
      <c r="I42" s="40"/>
      <c r="J42" s="44">
        <f t="shared" ref="J42:O42" si="13">SUM(J11:J41)</f>
        <v>0</v>
      </c>
      <c r="K42" s="109">
        <f t="shared" si="13"/>
        <v>0</v>
      </c>
      <c r="L42" s="95">
        <f t="shared" si="13"/>
        <v>0</v>
      </c>
      <c r="M42" s="44">
        <f t="shared" si="13"/>
        <v>0</v>
      </c>
      <c r="N42" s="41">
        <f t="shared" si="13"/>
        <v>0</v>
      </c>
      <c r="O42" s="42">
        <f t="shared" si="13"/>
        <v>0</v>
      </c>
      <c r="P42" s="15">
        <f t="shared" si="5"/>
        <v>-0.33333333333333331</v>
      </c>
      <c r="Q42" s="14"/>
      <c r="R42" s="15"/>
      <c r="S42" s="14"/>
    </row>
    <row r="43" spans="1:19" ht="13.5" customHeight="1" thickBot="1" x14ac:dyDescent="0.25">
      <c r="B43" s="2"/>
      <c r="C43" s="3"/>
      <c r="D43" s="2"/>
      <c r="E43" s="56"/>
      <c r="F43" s="2"/>
      <c r="G43" s="2"/>
      <c r="H43" s="207"/>
      <c r="I43" s="208"/>
      <c r="J43" s="208"/>
      <c r="K43" s="30"/>
      <c r="L43" s="207" t="s">
        <v>23</v>
      </c>
      <c r="M43" s="208"/>
      <c r="N43" s="208"/>
      <c r="O43" s="18">
        <f>O42</f>
        <v>0</v>
      </c>
      <c r="P43" s="13"/>
      <c r="Q43" s="13"/>
      <c r="R43" s="13"/>
      <c r="S43" s="13"/>
    </row>
    <row r="44" spans="1:19" ht="12.75" x14ac:dyDescent="0.2">
      <c r="A44" s="36" t="s">
        <v>24</v>
      </c>
      <c r="B44" s="12"/>
      <c r="C44" s="9"/>
      <c r="D44" s="6"/>
      <c r="E44" s="6"/>
      <c r="F44" s="6"/>
      <c r="G44" s="6"/>
      <c r="H44" s="6"/>
      <c r="I44" s="6"/>
      <c r="J44" s="12"/>
      <c r="K44" s="12"/>
      <c r="L44" s="3"/>
      <c r="M44" s="3"/>
      <c r="N44" s="3"/>
      <c r="O44" s="4"/>
      <c r="P44" s="13"/>
      <c r="Q44" s="6"/>
      <c r="R44" s="6"/>
      <c r="S44" s="6"/>
    </row>
    <row r="45" spans="1:19" x14ac:dyDescent="0.2">
      <c r="C45" s="3"/>
      <c r="D45" s="38"/>
      <c r="E45" s="38"/>
      <c r="F45" s="38"/>
      <c r="G45" s="38"/>
      <c r="H45" s="38"/>
      <c r="I45" s="11"/>
      <c r="J45" s="12"/>
      <c r="K45" s="12"/>
      <c r="L45" s="3"/>
      <c r="M45" s="3"/>
      <c r="N45" s="3"/>
      <c r="O45" s="4"/>
      <c r="P45" s="14"/>
      <c r="Q45" s="6"/>
      <c r="R45" s="6"/>
      <c r="S45" s="6"/>
    </row>
    <row r="46" spans="1:19" ht="12.75" x14ac:dyDescent="0.2">
      <c r="A46" s="37" t="s">
        <v>30</v>
      </c>
      <c r="B46" s="31"/>
      <c r="C46" s="32"/>
      <c r="D46" s="39"/>
      <c r="E46" s="39"/>
      <c r="F46" s="39"/>
      <c r="G46" s="39"/>
      <c r="H46" s="39"/>
      <c r="I46" s="33"/>
      <c r="J46" s="32"/>
      <c r="K46" s="32"/>
      <c r="L46" s="32"/>
      <c r="M46" s="32"/>
      <c r="N46" s="32"/>
      <c r="O46" s="33"/>
      <c r="P46" s="14"/>
      <c r="Q46" s="13"/>
      <c r="R46" s="6"/>
      <c r="S46" s="6"/>
    </row>
    <row r="47" spans="1:19" ht="12.75" x14ac:dyDescent="0.2">
      <c r="A47" s="37" t="s">
        <v>31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02" t="s">
        <v>35</v>
      </c>
      <c r="O47" s="203"/>
      <c r="P47" s="1"/>
      <c r="Q47" s="6"/>
      <c r="R47" s="6"/>
      <c r="S47" s="6"/>
    </row>
    <row r="48" spans="1:19" ht="12.75" customHeight="1" x14ac:dyDescent="0.2">
      <c r="A48" s="35" t="s">
        <v>37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198" t="s">
        <v>38</v>
      </c>
      <c r="O48" s="199"/>
      <c r="P48" s="1"/>
      <c r="Q48" s="6"/>
      <c r="R48" s="6"/>
      <c r="S48" s="6"/>
    </row>
    <row r="49" spans="1:19" ht="12.75" x14ac:dyDescent="0.2">
      <c r="A49" s="36" t="s">
        <v>32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200"/>
      <c r="O49" s="201"/>
      <c r="P49" s="8"/>
      <c r="Q49" s="6"/>
      <c r="R49" s="6"/>
      <c r="S49" s="6"/>
    </row>
    <row r="50" spans="1:19" ht="12.75" x14ac:dyDescent="0.2">
      <c r="A50" s="3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4"/>
      <c r="P50" s="8"/>
      <c r="Q50" s="6"/>
      <c r="R50" s="6"/>
      <c r="S50" s="6"/>
    </row>
  </sheetData>
  <sheetProtection algorithmName="SHA-512" hashValue="p1RTCq73FkfCHfe2ujLZ5REAEFuoiHjKBTfPEUsXr4c25xpbIDdxcSGLWSlKQjKfXBFztGD/ePYj8PnzSWOQoQ==" saltValue="RmmwQbV195blqsn17D0r/w==" spinCount="100000" sheet="1"/>
  <mergeCells count="31">
    <mergeCell ref="H43:J43"/>
    <mergeCell ref="L43:N43"/>
    <mergeCell ref="N47:O47"/>
    <mergeCell ref="N48:O49"/>
    <mergeCell ref="M8:M10"/>
    <mergeCell ref="N8:N10"/>
    <mergeCell ref="O8:O10"/>
    <mergeCell ref="C6:D6"/>
    <mergeCell ref="F6:M6"/>
    <mergeCell ref="K8:K10"/>
    <mergeCell ref="L8:L10"/>
    <mergeCell ref="C42:G42"/>
    <mergeCell ref="C9:C10"/>
    <mergeCell ref="D9:D10"/>
    <mergeCell ref="J8:J10"/>
    <mergeCell ref="E9:E10"/>
    <mergeCell ref="F9:F10"/>
    <mergeCell ref="G9:G10"/>
    <mergeCell ref="H9:H10"/>
    <mergeCell ref="A8:A10"/>
    <mergeCell ref="B8:B10"/>
    <mergeCell ref="C8:E8"/>
    <mergeCell ref="F8:H8"/>
    <mergeCell ref="I8:I10"/>
    <mergeCell ref="B1:O2"/>
    <mergeCell ref="C4:D4"/>
    <mergeCell ref="F4:H4"/>
    <mergeCell ref="C5:D5"/>
    <mergeCell ref="F5:H5"/>
    <mergeCell ref="I5:J5"/>
    <mergeCell ref="K5:M5"/>
  </mergeCells>
  <phoneticPr fontId="18" type="noConversion"/>
  <pageMargins left="0.23622047244094488" right="0.23622047244094488" top="0.19685039370078741" bottom="0.19685039370078741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50"/>
  <sheetViews>
    <sheetView showGridLines="0" tabSelected="1" zoomScaleNormal="100" workbookViewId="0">
      <selection activeCell="F4" sqref="F4:H4"/>
    </sheetView>
  </sheetViews>
  <sheetFormatPr defaultRowHeight="11.25" x14ac:dyDescent="0.2"/>
  <cols>
    <col min="1" max="1" width="12.85546875" style="6" bestFit="1" customWidth="1"/>
    <col min="2" max="2" width="5.7109375" style="6" customWidth="1"/>
    <col min="3" max="4" width="8.7109375" style="10" customWidth="1"/>
    <col min="5" max="5" width="9.85546875" style="10" customWidth="1"/>
    <col min="6" max="7" width="8.7109375" style="10" customWidth="1"/>
    <col min="8" max="8" width="9.85546875" style="7" customWidth="1"/>
    <col min="9" max="9" width="7.42578125" style="7" customWidth="1"/>
    <col min="10" max="10" width="9.5703125" style="7" customWidth="1"/>
    <col min="11" max="11" width="14.28515625" style="7" customWidth="1"/>
    <col min="12" max="12" width="9.140625" style="7" hidden="1" customWidth="1"/>
    <col min="13" max="14" width="9.5703125" style="7" customWidth="1"/>
    <col min="15" max="15" width="8.7109375" style="7" customWidth="1"/>
    <col min="16" max="16" width="3.28515625" style="10" customWidth="1"/>
    <col min="17" max="17" width="13.28515625" style="7" customWidth="1"/>
    <col min="18" max="18" width="11.28515625" style="10" customWidth="1"/>
    <col min="19" max="19" width="9.140625" style="10"/>
    <col min="20" max="16384" width="9.140625" style="7"/>
  </cols>
  <sheetData>
    <row r="1" spans="1:19" x14ac:dyDescent="0.2">
      <c r="B1" s="240" t="s">
        <v>25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6"/>
      <c r="Q1" s="6"/>
      <c r="R1" s="6"/>
      <c r="S1" s="6"/>
    </row>
    <row r="2" spans="1:19" ht="9.75" customHeight="1" x14ac:dyDescent="0.2"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1"/>
      <c r="Q2" s="6"/>
      <c r="R2" s="6"/>
      <c r="S2" s="6"/>
    </row>
    <row r="3" spans="1:19" ht="6.75" customHeight="1" x14ac:dyDescent="0.2">
      <c r="B3" s="26"/>
      <c r="C3" s="26"/>
      <c r="D3" s="12"/>
      <c r="E3" s="54"/>
      <c r="F3" s="12"/>
      <c r="G3" s="12"/>
      <c r="H3" s="12"/>
      <c r="I3" s="12"/>
      <c r="J3" s="12"/>
      <c r="K3" s="12"/>
      <c r="L3" s="12"/>
      <c r="M3" s="12"/>
      <c r="N3" s="19"/>
      <c r="O3" s="19"/>
      <c r="P3" s="28"/>
      <c r="Q3" s="6"/>
      <c r="R3" s="6"/>
      <c r="S3" s="6"/>
    </row>
    <row r="4" spans="1:19" ht="12.75" x14ac:dyDescent="0.2">
      <c r="C4" s="233" t="s">
        <v>22</v>
      </c>
      <c r="D4" s="233"/>
      <c r="E4" s="12"/>
      <c r="F4" s="221"/>
      <c r="G4" s="221"/>
      <c r="H4" s="221"/>
      <c r="I4" s="53"/>
      <c r="J4" s="53"/>
      <c r="K4" s="53"/>
      <c r="L4" s="53"/>
      <c r="M4" s="53"/>
      <c r="N4" s="27"/>
      <c r="O4" s="27"/>
      <c r="P4" s="28"/>
      <c r="Q4" s="6"/>
      <c r="R4" s="6"/>
      <c r="S4" s="6"/>
    </row>
    <row r="5" spans="1:19" ht="13.5" customHeight="1" x14ac:dyDescent="0.2">
      <c r="C5" s="233" t="s">
        <v>18</v>
      </c>
      <c r="D5" s="233"/>
      <c r="E5" s="12"/>
      <c r="F5" s="221"/>
      <c r="G5" s="221"/>
      <c r="H5" s="221"/>
      <c r="I5" s="232" t="s">
        <v>34</v>
      </c>
      <c r="J5" s="232"/>
      <c r="K5" s="221"/>
      <c r="L5" s="221"/>
      <c r="M5" s="221"/>
      <c r="N5" s="27"/>
      <c r="O5" s="27"/>
      <c r="P5" s="28"/>
      <c r="Q5" s="6"/>
      <c r="R5" s="6"/>
      <c r="S5" s="6"/>
    </row>
    <row r="6" spans="1:19" ht="13.5" customHeight="1" x14ac:dyDescent="0.2">
      <c r="C6" s="233" t="s">
        <v>19</v>
      </c>
      <c r="D6" s="233"/>
      <c r="E6" s="6"/>
      <c r="F6" s="225" t="s">
        <v>51</v>
      </c>
      <c r="G6" s="225"/>
      <c r="H6" s="225"/>
      <c r="I6" s="225"/>
      <c r="J6" s="225"/>
      <c r="K6" s="225"/>
      <c r="L6" s="225"/>
      <c r="M6" s="225"/>
      <c r="N6" s="27"/>
      <c r="O6" s="27"/>
      <c r="P6" s="28"/>
      <c r="Q6" s="6"/>
      <c r="R6" s="6"/>
      <c r="S6" s="6"/>
    </row>
    <row r="7" spans="1:19" ht="7.5" customHeight="1" thickBot="1" x14ac:dyDescent="0.25">
      <c r="A7" s="19"/>
      <c r="B7" s="19"/>
      <c r="C7" s="20"/>
      <c r="D7" s="19"/>
      <c r="E7" s="55"/>
      <c r="F7" s="19"/>
      <c r="G7" s="21"/>
      <c r="H7" s="25">
        <v>0</v>
      </c>
      <c r="I7" s="23">
        <v>4.0972222222222222E-2</v>
      </c>
      <c r="J7" s="22">
        <v>4.1666666666666664E-2</v>
      </c>
      <c r="K7" s="13"/>
      <c r="L7" s="23">
        <v>8.3333333333333329E-2</v>
      </c>
      <c r="M7" s="22">
        <v>0.25</v>
      </c>
      <c r="N7" s="24">
        <v>0.33263888888888887</v>
      </c>
      <c r="O7" s="24">
        <v>0.33333333333333331</v>
      </c>
      <c r="P7" s="28"/>
      <c r="Q7" s="6"/>
      <c r="R7" s="6"/>
      <c r="S7" s="6"/>
    </row>
    <row r="8" spans="1:19" ht="11.25" customHeight="1" x14ac:dyDescent="0.2">
      <c r="A8" s="237" t="s">
        <v>33</v>
      </c>
      <c r="B8" s="268" t="s">
        <v>0</v>
      </c>
      <c r="C8" s="226" t="s">
        <v>1</v>
      </c>
      <c r="D8" s="227"/>
      <c r="E8" s="234"/>
      <c r="F8" s="226" t="s">
        <v>2</v>
      </c>
      <c r="G8" s="227"/>
      <c r="H8" s="234"/>
      <c r="I8" s="254" t="s">
        <v>21</v>
      </c>
      <c r="J8" s="265" t="s">
        <v>3</v>
      </c>
      <c r="K8" s="222" t="s">
        <v>27</v>
      </c>
      <c r="L8" s="257" t="s">
        <v>20</v>
      </c>
      <c r="M8" s="212" t="s">
        <v>28</v>
      </c>
      <c r="N8" s="242" t="s">
        <v>26</v>
      </c>
      <c r="O8" s="245" t="s">
        <v>4</v>
      </c>
      <c r="P8" s="14"/>
      <c r="Q8" s="13"/>
      <c r="R8" s="13"/>
      <c r="S8" s="29"/>
    </row>
    <row r="9" spans="1:19" ht="12.75" customHeight="1" x14ac:dyDescent="0.2">
      <c r="A9" s="238"/>
      <c r="B9" s="269"/>
      <c r="C9" s="248" t="s">
        <v>5</v>
      </c>
      <c r="D9" s="235" t="s">
        <v>6</v>
      </c>
      <c r="E9" s="250" t="s">
        <v>29</v>
      </c>
      <c r="F9" s="252" t="s">
        <v>5</v>
      </c>
      <c r="G9" s="235" t="s">
        <v>6</v>
      </c>
      <c r="H9" s="263" t="s">
        <v>29</v>
      </c>
      <c r="I9" s="255"/>
      <c r="J9" s="266"/>
      <c r="K9" s="223"/>
      <c r="L9" s="258"/>
      <c r="M9" s="213" t="s">
        <v>7</v>
      </c>
      <c r="N9" s="243"/>
      <c r="O9" s="246" t="s">
        <v>8</v>
      </c>
      <c r="P9" s="14"/>
      <c r="Q9" s="13"/>
      <c r="R9" s="13"/>
      <c r="S9" s="13"/>
    </row>
    <row r="10" spans="1:19" ht="13.5" customHeight="1" thickBot="1" x14ac:dyDescent="0.25">
      <c r="A10" s="239"/>
      <c r="B10" s="270"/>
      <c r="C10" s="249"/>
      <c r="D10" s="236"/>
      <c r="E10" s="251"/>
      <c r="F10" s="253"/>
      <c r="G10" s="236"/>
      <c r="H10" s="264"/>
      <c r="I10" s="256"/>
      <c r="J10" s="267"/>
      <c r="K10" s="224"/>
      <c r="L10" s="259"/>
      <c r="M10" s="214" t="s">
        <v>9</v>
      </c>
      <c r="N10" s="244"/>
      <c r="O10" s="247"/>
      <c r="P10" s="14"/>
      <c r="Q10" s="14"/>
      <c r="R10" s="14"/>
      <c r="S10" s="14"/>
    </row>
    <row r="11" spans="1:19" x14ac:dyDescent="0.2">
      <c r="A11" s="153" t="s">
        <v>14</v>
      </c>
      <c r="B11" s="174">
        <v>1</v>
      </c>
      <c r="C11" s="155">
        <v>0</v>
      </c>
      <c r="D11" s="167">
        <v>0</v>
      </c>
      <c r="E11" s="157">
        <f>IF(D11&gt;C11,SUM(D11-C11),$H$7)</f>
        <v>0</v>
      </c>
      <c r="F11" s="155">
        <v>0</v>
      </c>
      <c r="G11" s="167">
        <v>0</v>
      </c>
      <c r="H11" s="168">
        <f t="shared" ref="H11:H41" si="0">IF(G11&gt;F11,SUM(G11-F11),$H$7)</f>
        <v>0</v>
      </c>
      <c r="I11" s="158">
        <f>IF(AND(D11&gt;$H$7,F11&gt;$H$7),F11-D11,$H$7)</f>
        <v>0</v>
      </c>
      <c r="J11" s="161">
        <f>IF(AND(C11&gt;$H$7,D11=$H$7,F11=$H$7,G11&gt;$H$7),H11-C11,E11+H11)</f>
        <v>0</v>
      </c>
      <c r="K11" s="160">
        <f t="shared" ref="K11:K41" si="1">IF(OR(A11="SÁBADO",A11="DOMINGO",A11="FERIADO"),$H$7,IF(J11&gt;=$O$7,$L$7,IF(AND(J11&lt;=$O$7,J11&gt;$M$7),J11-$M$7,$H$7)))</f>
        <v>0</v>
      </c>
      <c r="L11" s="160" t="str">
        <f t="shared" ref="L11:L41" si="2">IF(P11&lt;=0,"0:00",J11-$O$7)</f>
        <v>0:00</v>
      </c>
      <c r="M11" s="161" t="str">
        <f t="shared" ref="M11:M41" si="3">IF(A11="SÁBADO",J11,IF(A11="DOMINGO",J11,IF(A11="FERIADO",J11,L11)))</f>
        <v>0:00</v>
      </c>
      <c r="N11" s="160">
        <f t="shared" ref="N11:N41" si="4">IF(R11&lt;$H$7,$H$7,IF(AND(J11&gt;=$O$7,I11&lt;=$I$7),R11,M11))</f>
        <v>0</v>
      </c>
      <c r="O11" s="162">
        <f>N11</f>
        <v>0</v>
      </c>
      <c r="P11" s="15">
        <f t="shared" ref="P11:P42" si="5">J11-$O$7</f>
        <v>-0.33333333333333331</v>
      </c>
      <c r="Q11" s="17">
        <f t="shared" ref="Q11:Q41" si="6">$M$7-J11</f>
        <v>0.25</v>
      </c>
      <c r="R11" s="15">
        <f t="shared" ref="R11:R41" si="7">IF(AND(J11&gt;=$O$7,I11&gt;$I$7),M11,M11-($J$7-I11))</f>
        <v>-4.1666666666666664E-2</v>
      </c>
      <c r="S11" s="13"/>
    </row>
    <row r="12" spans="1:19" x14ac:dyDescent="0.2">
      <c r="A12" s="81" t="s">
        <v>15</v>
      </c>
      <c r="B12" s="73">
        <v>2</v>
      </c>
      <c r="C12" s="98">
        <v>0</v>
      </c>
      <c r="D12" s="101">
        <v>0</v>
      </c>
      <c r="E12" s="67">
        <f>IF(D12&gt;C12,SUM(D12-C12),$H$7)</f>
        <v>0</v>
      </c>
      <c r="F12" s="98">
        <v>0</v>
      </c>
      <c r="G12" s="101">
        <v>0</v>
      </c>
      <c r="H12" s="68">
        <f t="shared" si="0"/>
        <v>0</v>
      </c>
      <c r="I12" s="86">
        <f t="shared" ref="I12:I41" si="8">IF(AND(D12&gt;$H$7,F12&gt;$H$7),F12-D12,$H$7)</f>
        <v>0</v>
      </c>
      <c r="J12" s="89">
        <f>IF(AND(C12&gt;$H$7,D12=$H$7,F12=$H$7,G12&gt;$H$7),H12-C12,E12+H12)</f>
        <v>0</v>
      </c>
      <c r="K12" s="69">
        <f t="shared" si="1"/>
        <v>0</v>
      </c>
      <c r="L12" s="69" t="str">
        <f t="shared" si="2"/>
        <v>0:00</v>
      </c>
      <c r="M12" s="89" t="str">
        <f t="shared" si="3"/>
        <v>0:00</v>
      </c>
      <c r="N12" s="69">
        <f t="shared" si="4"/>
        <v>0</v>
      </c>
      <c r="O12" s="92">
        <f t="shared" ref="O12:O41" si="9">N12</f>
        <v>0</v>
      </c>
      <c r="P12" s="15">
        <f t="shared" si="5"/>
        <v>-0.33333333333333331</v>
      </c>
      <c r="Q12" s="17">
        <f t="shared" si="6"/>
        <v>0.25</v>
      </c>
      <c r="R12" s="15">
        <f t="shared" si="7"/>
        <v>-4.1666666666666664E-2</v>
      </c>
      <c r="S12" s="15">
        <f t="shared" ref="S12:S41" si="10">IF(R12&lt;$H$7,$H$7,IF(AND(J12&gt;=$O$7,I12&gt;$I$7),R12,M12))</f>
        <v>0</v>
      </c>
    </row>
    <row r="13" spans="1:19" x14ac:dyDescent="0.2">
      <c r="A13" s="135" t="s">
        <v>16</v>
      </c>
      <c r="B13" s="170">
        <v>3</v>
      </c>
      <c r="C13" s="137">
        <v>0</v>
      </c>
      <c r="D13" s="138">
        <v>0</v>
      </c>
      <c r="E13" s="139">
        <f>IF(D13&gt;C13,SUM(D13-C13),$H$7)</f>
        <v>0</v>
      </c>
      <c r="F13" s="137">
        <v>0</v>
      </c>
      <c r="G13" s="138">
        <v>0</v>
      </c>
      <c r="H13" s="165">
        <f>IF(G13&gt;F13,SUM(G13-F13),$H$7)</f>
        <v>0</v>
      </c>
      <c r="I13" s="141">
        <f t="shared" si="8"/>
        <v>0</v>
      </c>
      <c r="J13" s="142">
        <f>IF(AND(C13&gt;$H$7,D13=$H$7,F13=$H$7,G13&gt;$H$7),H13-C13,E13+H13)</f>
        <v>0</v>
      </c>
      <c r="K13" s="140">
        <f t="shared" si="1"/>
        <v>0</v>
      </c>
      <c r="L13" s="140" t="str">
        <f t="shared" si="2"/>
        <v>0:00</v>
      </c>
      <c r="M13" s="142" t="str">
        <f t="shared" si="3"/>
        <v>0:00</v>
      </c>
      <c r="N13" s="140">
        <f t="shared" si="4"/>
        <v>0</v>
      </c>
      <c r="O13" s="143">
        <f t="shared" si="9"/>
        <v>0</v>
      </c>
      <c r="P13" s="15">
        <f t="shared" si="5"/>
        <v>-0.33333333333333331</v>
      </c>
      <c r="Q13" s="17">
        <f t="shared" si="6"/>
        <v>0.25</v>
      </c>
      <c r="R13" s="15">
        <f t="shared" si="7"/>
        <v>-4.1666666666666664E-2</v>
      </c>
      <c r="S13" s="15">
        <f t="shared" si="10"/>
        <v>0</v>
      </c>
    </row>
    <row r="14" spans="1:19" x14ac:dyDescent="0.2">
      <c r="A14" s="80" t="s">
        <v>10</v>
      </c>
      <c r="B14" s="62">
        <v>4</v>
      </c>
      <c r="C14" s="97">
        <v>0</v>
      </c>
      <c r="D14" s="100">
        <v>0</v>
      </c>
      <c r="E14" s="52">
        <f t="shared" ref="E14:E41" si="11">IF(D14&gt;C14,SUM(D14-C14),$H$7)</f>
        <v>0</v>
      </c>
      <c r="F14" s="97">
        <v>0</v>
      </c>
      <c r="G14" s="100">
        <v>0</v>
      </c>
      <c r="H14" s="50">
        <f t="shared" si="0"/>
        <v>0</v>
      </c>
      <c r="I14" s="85">
        <f t="shared" si="8"/>
        <v>0</v>
      </c>
      <c r="J14" s="90">
        <f t="shared" ref="J14:J41" si="12">IF(AND(C14&gt;$H$7,D14=$H$7,F14=$H$7,G14&gt;$H$7),H14-C14,E14+H14)</f>
        <v>0</v>
      </c>
      <c r="K14" s="49">
        <f t="shared" si="1"/>
        <v>0</v>
      </c>
      <c r="L14" s="49" t="str">
        <f t="shared" si="2"/>
        <v>0:00</v>
      </c>
      <c r="M14" s="90">
        <f t="shared" si="3"/>
        <v>0</v>
      </c>
      <c r="N14" s="49">
        <f t="shared" si="4"/>
        <v>0</v>
      </c>
      <c r="O14" s="91">
        <f t="shared" si="9"/>
        <v>0</v>
      </c>
      <c r="P14" s="15">
        <f t="shared" si="5"/>
        <v>-0.33333333333333331</v>
      </c>
      <c r="Q14" s="17">
        <f t="shared" si="6"/>
        <v>0.25</v>
      </c>
      <c r="R14" s="15">
        <f t="shared" si="7"/>
        <v>-4.1666666666666664E-2</v>
      </c>
      <c r="S14" s="15">
        <f t="shared" si="10"/>
        <v>0</v>
      </c>
    </row>
    <row r="15" spans="1:19" x14ac:dyDescent="0.2">
      <c r="A15" s="80" t="s">
        <v>11</v>
      </c>
      <c r="B15" s="57">
        <v>5</v>
      </c>
      <c r="C15" s="97">
        <v>0</v>
      </c>
      <c r="D15" s="100">
        <v>0</v>
      </c>
      <c r="E15" s="52">
        <f t="shared" si="11"/>
        <v>0</v>
      </c>
      <c r="F15" s="97">
        <v>0</v>
      </c>
      <c r="G15" s="100">
        <v>0</v>
      </c>
      <c r="H15" s="50">
        <f t="shared" si="0"/>
        <v>0</v>
      </c>
      <c r="I15" s="85">
        <f t="shared" si="8"/>
        <v>0</v>
      </c>
      <c r="J15" s="90">
        <f t="shared" si="12"/>
        <v>0</v>
      </c>
      <c r="K15" s="49">
        <f t="shared" si="1"/>
        <v>0</v>
      </c>
      <c r="L15" s="49" t="str">
        <f t="shared" si="2"/>
        <v>0:00</v>
      </c>
      <c r="M15" s="90">
        <f t="shared" si="3"/>
        <v>0</v>
      </c>
      <c r="N15" s="49">
        <f t="shared" si="4"/>
        <v>0</v>
      </c>
      <c r="O15" s="91">
        <f t="shared" si="9"/>
        <v>0</v>
      </c>
      <c r="P15" s="15">
        <f t="shared" si="5"/>
        <v>-0.33333333333333331</v>
      </c>
      <c r="Q15" s="17">
        <f t="shared" si="6"/>
        <v>0.25</v>
      </c>
      <c r="R15" s="15">
        <f t="shared" si="7"/>
        <v>-4.1666666666666664E-2</v>
      </c>
      <c r="S15" s="15">
        <f t="shared" si="10"/>
        <v>0</v>
      </c>
    </row>
    <row r="16" spans="1:19" x14ac:dyDescent="0.2">
      <c r="A16" s="135" t="s">
        <v>12</v>
      </c>
      <c r="B16" s="170">
        <v>6</v>
      </c>
      <c r="C16" s="137">
        <v>0</v>
      </c>
      <c r="D16" s="138">
        <v>0</v>
      </c>
      <c r="E16" s="139">
        <f t="shared" si="11"/>
        <v>0</v>
      </c>
      <c r="F16" s="137">
        <v>0</v>
      </c>
      <c r="G16" s="138">
        <v>0</v>
      </c>
      <c r="H16" s="165">
        <f t="shared" si="0"/>
        <v>0</v>
      </c>
      <c r="I16" s="141">
        <f t="shared" si="8"/>
        <v>0</v>
      </c>
      <c r="J16" s="142">
        <f t="shared" si="12"/>
        <v>0</v>
      </c>
      <c r="K16" s="142">
        <f t="shared" si="1"/>
        <v>0</v>
      </c>
      <c r="L16" s="140" t="str">
        <f t="shared" si="2"/>
        <v>0:00</v>
      </c>
      <c r="M16" s="144" t="str">
        <f t="shared" si="3"/>
        <v>0:00</v>
      </c>
      <c r="N16" s="140">
        <f t="shared" si="4"/>
        <v>0</v>
      </c>
      <c r="O16" s="143">
        <f t="shared" si="9"/>
        <v>0</v>
      </c>
      <c r="P16" s="15">
        <f t="shared" si="5"/>
        <v>-0.33333333333333331</v>
      </c>
      <c r="Q16" s="17">
        <f t="shared" si="6"/>
        <v>0.25</v>
      </c>
      <c r="R16" s="15">
        <f t="shared" si="7"/>
        <v>-4.1666666666666664E-2</v>
      </c>
      <c r="S16" s="15">
        <f t="shared" si="10"/>
        <v>0</v>
      </c>
    </row>
    <row r="17" spans="1:19" x14ac:dyDescent="0.2">
      <c r="A17" s="81" t="s">
        <v>13</v>
      </c>
      <c r="B17" s="73">
        <v>7</v>
      </c>
      <c r="C17" s="98">
        <v>0</v>
      </c>
      <c r="D17" s="101">
        <v>0</v>
      </c>
      <c r="E17" s="67">
        <f t="shared" si="11"/>
        <v>0</v>
      </c>
      <c r="F17" s="98">
        <v>0</v>
      </c>
      <c r="G17" s="101">
        <v>0</v>
      </c>
      <c r="H17" s="68">
        <f t="shared" si="0"/>
        <v>0</v>
      </c>
      <c r="I17" s="86">
        <f t="shared" si="8"/>
        <v>0</v>
      </c>
      <c r="J17" s="89">
        <f t="shared" si="12"/>
        <v>0</v>
      </c>
      <c r="K17" s="89">
        <f t="shared" si="1"/>
        <v>0</v>
      </c>
      <c r="L17" s="69" t="str">
        <f t="shared" si="2"/>
        <v>0:00</v>
      </c>
      <c r="M17" s="88" t="str">
        <f t="shared" si="3"/>
        <v>0:00</v>
      </c>
      <c r="N17" s="69">
        <f t="shared" si="4"/>
        <v>0</v>
      </c>
      <c r="O17" s="92">
        <f t="shared" si="9"/>
        <v>0</v>
      </c>
      <c r="P17" s="15">
        <f t="shared" si="5"/>
        <v>-0.33333333333333331</v>
      </c>
      <c r="Q17" s="17">
        <f t="shared" si="6"/>
        <v>0.25</v>
      </c>
      <c r="R17" s="15">
        <f t="shared" si="7"/>
        <v>-4.1666666666666664E-2</v>
      </c>
      <c r="S17" s="15">
        <f t="shared" si="10"/>
        <v>0</v>
      </c>
    </row>
    <row r="18" spans="1:19" x14ac:dyDescent="0.2">
      <c r="A18" s="135" t="s">
        <v>14</v>
      </c>
      <c r="B18" s="170">
        <v>8</v>
      </c>
      <c r="C18" s="137">
        <v>0</v>
      </c>
      <c r="D18" s="138">
        <v>0</v>
      </c>
      <c r="E18" s="139">
        <f t="shared" si="11"/>
        <v>0</v>
      </c>
      <c r="F18" s="137">
        <v>0</v>
      </c>
      <c r="G18" s="138">
        <v>0</v>
      </c>
      <c r="H18" s="165">
        <f t="shared" si="0"/>
        <v>0</v>
      </c>
      <c r="I18" s="141">
        <f t="shared" si="8"/>
        <v>0</v>
      </c>
      <c r="J18" s="142">
        <f t="shared" si="12"/>
        <v>0</v>
      </c>
      <c r="K18" s="142">
        <f t="shared" si="1"/>
        <v>0</v>
      </c>
      <c r="L18" s="140" t="str">
        <f t="shared" si="2"/>
        <v>0:00</v>
      </c>
      <c r="M18" s="144" t="str">
        <f t="shared" si="3"/>
        <v>0:00</v>
      </c>
      <c r="N18" s="140">
        <f t="shared" si="4"/>
        <v>0</v>
      </c>
      <c r="O18" s="143">
        <f t="shared" si="9"/>
        <v>0</v>
      </c>
      <c r="P18" s="15">
        <f t="shared" si="5"/>
        <v>-0.33333333333333331</v>
      </c>
      <c r="Q18" s="17">
        <f t="shared" si="6"/>
        <v>0.25</v>
      </c>
      <c r="R18" s="15">
        <f t="shared" si="7"/>
        <v>-4.1666666666666664E-2</v>
      </c>
      <c r="S18" s="15">
        <f t="shared" si="10"/>
        <v>0</v>
      </c>
    </row>
    <row r="19" spans="1:19" x14ac:dyDescent="0.2">
      <c r="A19" s="81" t="s">
        <v>15</v>
      </c>
      <c r="B19" s="73">
        <v>9</v>
      </c>
      <c r="C19" s="98">
        <v>0</v>
      </c>
      <c r="D19" s="101">
        <v>0</v>
      </c>
      <c r="E19" s="67">
        <f t="shared" si="11"/>
        <v>0</v>
      </c>
      <c r="F19" s="98">
        <v>0</v>
      </c>
      <c r="G19" s="101">
        <v>0</v>
      </c>
      <c r="H19" s="68">
        <f t="shared" si="0"/>
        <v>0</v>
      </c>
      <c r="I19" s="86">
        <f t="shared" si="8"/>
        <v>0</v>
      </c>
      <c r="J19" s="89">
        <f t="shared" si="12"/>
        <v>0</v>
      </c>
      <c r="K19" s="89">
        <f t="shared" si="1"/>
        <v>0</v>
      </c>
      <c r="L19" s="69" t="str">
        <f t="shared" si="2"/>
        <v>0:00</v>
      </c>
      <c r="M19" s="88" t="str">
        <f t="shared" si="3"/>
        <v>0:00</v>
      </c>
      <c r="N19" s="69">
        <f t="shared" si="4"/>
        <v>0</v>
      </c>
      <c r="O19" s="92">
        <f t="shared" si="9"/>
        <v>0</v>
      </c>
      <c r="P19" s="15">
        <f t="shared" si="5"/>
        <v>-0.33333333333333331</v>
      </c>
      <c r="Q19" s="17">
        <f t="shared" si="6"/>
        <v>0.25</v>
      </c>
      <c r="R19" s="15">
        <f t="shared" si="7"/>
        <v>-4.1666666666666664E-2</v>
      </c>
      <c r="S19" s="15">
        <f t="shared" si="10"/>
        <v>0</v>
      </c>
    </row>
    <row r="20" spans="1:19" x14ac:dyDescent="0.2">
      <c r="A20" s="135" t="s">
        <v>16</v>
      </c>
      <c r="B20" s="170">
        <v>10</v>
      </c>
      <c r="C20" s="137">
        <v>0</v>
      </c>
      <c r="D20" s="138">
        <v>0</v>
      </c>
      <c r="E20" s="139">
        <f t="shared" si="11"/>
        <v>0</v>
      </c>
      <c r="F20" s="137">
        <v>0</v>
      </c>
      <c r="G20" s="138">
        <v>0</v>
      </c>
      <c r="H20" s="165">
        <f t="shared" si="0"/>
        <v>0</v>
      </c>
      <c r="I20" s="141">
        <f t="shared" si="8"/>
        <v>0</v>
      </c>
      <c r="J20" s="142">
        <f t="shared" si="12"/>
        <v>0</v>
      </c>
      <c r="K20" s="142">
        <f t="shared" si="1"/>
        <v>0</v>
      </c>
      <c r="L20" s="140" t="str">
        <f t="shared" si="2"/>
        <v>0:00</v>
      </c>
      <c r="M20" s="144" t="str">
        <f t="shared" si="3"/>
        <v>0:00</v>
      </c>
      <c r="N20" s="140">
        <f t="shared" si="4"/>
        <v>0</v>
      </c>
      <c r="O20" s="143">
        <f t="shared" si="9"/>
        <v>0</v>
      </c>
      <c r="P20" s="15">
        <f t="shared" si="5"/>
        <v>-0.33333333333333331</v>
      </c>
      <c r="Q20" s="17">
        <f t="shared" si="6"/>
        <v>0.25</v>
      </c>
      <c r="R20" s="15">
        <f t="shared" si="7"/>
        <v>-4.1666666666666664E-2</v>
      </c>
      <c r="S20" s="15">
        <f t="shared" si="10"/>
        <v>0</v>
      </c>
    </row>
    <row r="21" spans="1:19" x14ac:dyDescent="0.2">
      <c r="A21" s="80" t="s">
        <v>10</v>
      </c>
      <c r="B21" s="57">
        <v>11</v>
      </c>
      <c r="C21" s="97">
        <v>0</v>
      </c>
      <c r="D21" s="100">
        <v>0</v>
      </c>
      <c r="E21" s="52">
        <f t="shared" si="11"/>
        <v>0</v>
      </c>
      <c r="F21" s="97">
        <v>0</v>
      </c>
      <c r="G21" s="100">
        <v>0</v>
      </c>
      <c r="H21" s="50">
        <f t="shared" si="0"/>
        <v>0</v>
      </c>
      <c r="I21" s="85">
        <f t="shared" si="8"/>
        <v>0</v>
      </c>
      <c r="J21" s="90">
        <f t="shared" si="12"/>
        <v>0</v>
      </c>
      <c r="K21" s="90">
        <f t="shared" si="1"/>
        <v>0</v>
      </c>
      <c r="L21" s="49" t="str">
        <f t="shared" si="2"/>
        <v>0:00</v>
      </c>
      <c r="M21" s="87">
        <f t="shared" si="3"/>
        <v>0</v>
      </c>
      <c r="N21" s="49">
        <f t="shared" si="4"/>
        <v>0</v>
      </c>
      <c r="O21" s="91">
        <f t="shared" si="9"/>
        <v>0</v>
      </c>
      <c r="P21" s="15">
        <f t="shared" si="5"/>
        <v>-0.33333333333333331</v>
      </c>
      <c r="Q21" s="17">
        <f t="shared" si="6"/>
        <v>0.25</v>
      </c>
      <c r="R21" s="15">
        <f t="shared" si="7"/>
        <v>-4.1666666666666664E-2</v>
      </c>
      <c r="S21" s="15">
        <f t="shared" si="10"/>
        <v>0</v>
      </c>
    </row>
    <row r="22" spans="1:19" x14ac:dyDescent="0.2">
      <c r="A22" s="80" t="s">
        <v>11</v>
      </c>
      <c r="B22" s="57">
        <v>12</v>
      </c>
      <c r="C22" s="97">
        <v>0</v>
      </c>
      <c r="D22" s="100">
        <v>0</v>
      </c>
      <c r="E22" s="52">
        <f t="shared" si="11"/>
        <v>0</v>
      </c>
      <c r="F22" s="97">
        <v>0</v>
      </c>
      <c r="G22" s="100">
        <v>0</v>
      </c>
      <c r="H22" s="50">
        <f t="shared" si="0"/>
        <v>0</v>
      </c>
      <c r="I22" s="85">
        <f t="shared" si="8"/>
        <v>0</v>
      </c>
      <c r="J22" s="90">
        <f t="shared" si="12"/>
        <v>0</v>
      </c>
      <c r="K22" s="90">
        <f t="shared" si="1"/>
        <v>0</v>
      </c>
      <c r="L22" s="49" t="str">
        <f t="shared" si="2"/>
        <v>0:00</v>
      </c>
      <c r="M22" s="87">
        <f t="shared" si="3"/>
        <v>0</v>
      </c>
      <c r="N22" s="49">
        <f t="shared" si="4"/>
        <v>0</v>
      </c>
      <c r="O22" s="91">
        <f t="shared" si="9"/>
        <v>0</v>
      </c>
      <c r="P22" s="15">
        <f t="shared" si="5"/>
        <v>-0.33333333333333331</v>
      </c>
      <c r="Q22" s="17">
        <f t="shared" si="6"/>
        <v>0.25</v>
      </c>
      <c r="R22" s="15">
        <f t="shared" si="7"/>
        <v>-4.1666666666666664E-2</v>
      </c>
      <c r="S22" s="15">
        <f t="shared" si="10"/>
        <v>0</v>
      </c>
    </row>
    <row r="23" spans="1:19" x14ac:dyDescent="0.2">
      <c r="A23" s="135" t="s">
        <v>12</v>
      </c>
      <c r="B23" s="170">
        <v>13</v>
      </c>
      <c r="C23" s="137">
        <v>0</v>
      </c>
      <c r="D23" s="138">
        <v>0</v>
      </c>
      <c r="E23" s="139">
        <f t="shared" si="11"/>
        <v>0</v>
      </c>
      <c r="F23" s="137">
        <v>0</v>
      </c>
      <c r="G23" s="138">
        <v>0</v>
      </c>
      <c r="H23" s="165">
        <f t="shared" si="0"/>
        <v>0</v>
      </c>
      <c r="I23" s="141">
        <f t="shared" si="8"/>
        <v>0</v>
      </c>
      <c r="J23" s="142">
        <f t="shared" si="12"/>
        <v>0</v>
      </c>
      <c r="K23" s="142">
        <f t="shared" si="1"/>
        <v>0</v>
      </c>
      <c r="L23" s="140" t="str">
        <f t="shared" si="2"/>
        <v>0:00</v>
      </c>
      <c r="M23" s="144" t="str">
        <f t="shared" si="3"/>
        <v>0:00</v>
      </c>
      <c r="N23" s="140">
        <f t="shared" si="4"/>
        <v>0</v>
      </c>
      <c r="O23" s="143">
        <f t="shared" si="9"/>
        <v>0</v>
      </c>
      <c r="P23" s="15">
        <f t="shared" si="5"/>
        <v>-0.33333333333333331</v>
      </c>
      <c r="Q23" s="17">
        <f t="shared" si="6"/>
        <v>0.25</v>
      </c>
      <c r="R23" s="15">
        <f t="shared" si="7"/>
        <v>-4.1666666666666664E-2</v>
      </c>
      <c r="S23" s="15">
        <f t="shared" si="10"/>
        <v>0</v>
      </c>
    </row>
    <row r="24" spans="1:19" x14ac:dyDescent="0.2">
      <c r="A24" s="81" t="s">
        <v>13</v>
      </c>
      <c r="B24" s="73">
        <v>14</v>
      </c>
      <c r="C24" s="98">
        <v>0</v>
      </c>
      <c r="D24" s="101">
        <v>0</v>
      </c>
      <c r="E24" s="67">
        <f t="shared" si="11"/>
        <v>0</v>
      </c>
      <c r="F24" s="98">
        <v>0</v>
      </c>
      <c r="G24" s="101">
        <v>0</v>
      </c>
      <c r="H24" s="68">
        <f t="shared" si="0"/>
        <v>0</v>
      </c>
      <c r="I24" s="86">
        <f t="shared" si="8"/>
        <v>0</v>
      </c>
      <c r="J24" s="89">
        <f t="shared" si="12"/>
        <v>0</v>
      </c>
      <c r="K24" s="89">
        <f t="shared" si="1"/>
        <v>0</v>
      </c>
      <c r="L24" s="69" t="str">
        <f t="shared" si="2"/>
        <v>0:00</v>
      </c>
      <c r="M24" s="88" t="str">
        <f t="shared" si="3"/>
        <v>0:00</v>
      </c>
      <c r="N24" s="69">
        <f t="shared" si="4"/>
        <v>0</v>
      </c>
      <c r="O24" s="92">
        <f t="shared" si="9"/>
        <v>0</v>
      </c>
      <c r="P24" s="15">
        <f t="shared" si="5"/>
        <v>-0.33333333333333331</v>
      </c>
      <c r="Q24" s="17">
        <f t="shared" si="6"/>
        <v>0.25</v>
      </c>
      <c r="R24" s="15">
        <f t="shared" si="7"/>
        <v>-4.1666666666666664E-2</v>
      </c>
      <c r="S24" s="15">
        <f t="shared" si="10"/>
        <v>0</v>
      </c>
    </row>
    <row r="25" spans="1:19" x14ac:dyDescent="0.2">
      <c r="A25" s="135" t="s">
        <v>14</v>
      </c>
      <c r="B25" s="170">
        <v>15</v>
      </c>
      <c r="C25" s="137">
        <v>0</v>
      </c>
      <c r="D25" s="138">
        <v>0</v>
      </c>
      <c r="E25" s="139">
        <f t="shared" si="11"/>
        <v>0</v>
      </c>
      <c r="F25" s="137">
        <v>0</v>
      </c>
      <c r="G25" s="138">
        <v>0</v>
      </c>
      <c r="H25" s="165">
        <f t="shared" si="0"/>
        <v>0</v>
      </c>
      <c r="I25" s="141">
        <f t="shared" si="8"/>
        <v>0</v>
      </c>
      <c r="J25" s="142">
        <f t="shared" si="12"/>
        <v>0</v>
      </c>
      <c r="K25" s="142">
        <f t="shared" si="1"/>
        <v>0</v>
      </c>
      <c r="L25" s="140" t="str">
        <f t="shared" si="2"/>
        <v>0:00</v>
      </c>
      <c r="M25" s="144" t="str">
        <f t="shared" si="3"/>
        <v>0:00</v>
      </c>
      <c r="N25" s="140">
        <f t="shared" si="4"/>
        <v>0</v>
      </c>
      <c r="O25" s="143">
        <f t="shared" si="9"/>
        <v>0</v>
      </c>
      <c r="P25" s="15">
        <f t="shared" si="5"/>
        <v>-0.33333333333333331</v>
      </c>
      <c r="Q25" s="17">
        <f t="shared" si="6"/>
        <v>0.25</v>
      </c>
      <c r="R25" s="15">
        <f t="shared" si="7"/>
        <v>-4.1666666666666664E-2</v>
      </c>
      <c r="S25" s="15">
        <f t="shared" si="10"/>
        <v>0</v>
      </c>
    </row>
    <row r="26" spans="1:19" x14ac:dyDescent="0.2">
      <c r="A26" s="81" t="s">
        <v>15</v>
      </c>
      <c r="B26" s="73">
        <v>16</v>
      </c>
      <c r="C26" s="98">
        <v>0</v>
      </c>
      <c r="D26" s="101">
        <v>0</v>
      </c>
      <c r="E26" s="67">
        <f t="shared" si="11"/>
        <v>0</v>
      </c>
      <c r="F26" s="98">
        <v>0</v>
      </c>
      <c r="G26" s="101">
        <v>0</v>
      </c>
      <c r="H26" s="68">
        <f t="shared" si="0"/>
        <v>0</v>
      </c>
      <c r="I26" s="86">
        <f t="shared" si="8"/>
        <v>0</v>
      </c>
      <c r="J26" s="89">
        <f t="shared" si="12"/>
        <v>0</v>
      </c>
      <c r="K26" s="89">
        <f t="shared" si="1"/>
        <v>0</v>
      </c>
      <c r="L26" s="69" t="str">
        <f t="shared" si="2"/>
        <v>0:00</v>
      </c>
      <c r="M26" s="88" t="str">
        <f t="shared" si="3"/>
        <v>0:00</v>
      </c>
      <c r="N26" s="69">
        <f t="shared" si="4"/>
        <v>0</v>
      </c>
      <c r="O26" s="92">
        <f t="shared" si="9"/>
        <v>0</v>
      </c>
      <c r="P26" s="15">
        <f t="shared" si="5"/>
        <v>-0.33333333333333331</v>
      </c>
      <c r="Q26" s="17">
        <f t="shared" si="6"/>
        <v>0.25</v>
      </c>
      <c r="R26" s="15">
        <f t="shared" si="7"/>
        <v>-4.1666666666666664E-2</v>
      </c>
      <c r="S26" s="15">
        <f t="shared" si="10"/>
        <v>0</v>
      </c>
    </row>
    <row r="27" spans="1:19" x14ac:dyDescent="0.2">
      <c r="A27" s="135" t="s">
        <v>16</v>
      </c>
      <c r="B27" s="170">
        <v>17</v>
      </c>
      <c r="C27" s="137">
        <v>0</v>
      </c>
      <c r="D27" s="138">
        <v>0</v>
      </c>
      <c r="E27" s="139">
        <f t="shared" si="11"/>
        <v>0</v>
      </c>
      <c r="F27" s="137">
        <v>0</v>
      </c>
      <c r="G27" s="138">
        <v>0</v>
      </c>
      <c r="H27" s="165">
        <f t="shared" si="0"/>
        <v>0</v>
      </c>
      <c r="I27" s="141">
        <f t="shared" si="8"/>
        <v>0</v>
      </c>
      <c r="J27" s="142">
        <f t="shared" si="12"/>
        <v>0</v>
      </c>
      <c r="K27" s="142">
        <f t="shared" si="1"/>
        <v>0</v>
      </c>
      <c r="L27" s="140" t="str">
        <f t="shared" si="2"/>
        <v>0:00</v>
      </c>
      <c r="M27" s="144" t="str">
        <f t="shared" si="3"/>
        <v>0:00</v>
      </c>
      <c r="N27" s="140">
        <f t="shared" si="4"/>
        <v>0</v>
      </c>
      <c r="O27" s="143">
        <f t="shared" si="9"/>
        <v>0</v>
      </c>
      <c r="P27" s="15">
        <f t="shared" si="5"/>
        <v>-0.33333333333333331</v>
      </c>
      <c r="Q27" s="17">
        <f t="shared" si="6"/>
        <v>0.25</v>
      </c>
      <c r="R27" s="15">
        <f t="shared" si="7"/>
        <v>-4.1666666666666664E-2</v>
      </c>
      <c r="S27" s="15">
        <f t="shared" si="10"/>
        <v>0</v>
      </c>
    </row>
    <row r="28" spans="1:19" x14ac:dyDescent="0.2">
      <c r="A28" s="80" t="s">
        <v>10</v>
      </c>
      <c r="B28" s="57">
        <v>18</v>
      </c>
      <c r="C28" s="97">
        <v>0</v>
      </c>
      <c r="D28" s="100">
        <v>0</v>
      </c>
      <c r="E28" s="52">
        <f t="shared" si="11"/>
        <v>0</v>
      </c>
      <c r="F28" s="97">
        <v>0</v>
      </c>
      <c r="G28" s="100">
        <v>0</v>
      </c>
      <c r="H28" s="50">
        <f t="shared" si="0"/>
        <v>0</v>
      </c>
      <c r="I28" s="85">
        <f t="shared" si="8"/>
        <v>0</v>
      </c>
      <c r="J28" s="90">
        <f t="shared" si="12"/>
        <v>0</v>
      </c>
      <c r="K28" s="90">
        <f t="shared" si="1"/>
        <v>0</v>
      </c>
      <c r="L28" s="49" t="str">
        <f t="shared" si="2"/>
        <v>0:00</v>
      </c>
      <c r="M28" s="87">
        <f t="shared" si="3"/>
        <v>0</v>
      </c>
      <c r="N28" s="49">
        <f t="shared" si="4"/>
        <v>0</v>
      </c>
      <c r="O28" s="91">
        <f t="shared" si="9"/>
        <v>0</v>
      </c>
      <c r="P28" s="15">
        <f t="shared" si="5"/>
        <v>-0.33333333333333331</v>
      </c>
      <c r="Q28" s="17">
        <f t="shared" si="6"/>
        <v>0.25</v>
      </c>
      <c r="R28" s="15">
        <f t="shared" si="7"/>
        <v>-4.1666666666666664E-2</v>
      </c>
      <c r="S28" s="15">
        <f t="shared" si="10"/>
        <v>0</v>
      </c>
    </row>
    <row r="29" spans="1:19" x14ac:dyDescent="0.2">
      <c r="A29" s="80" t="s">
        <v>11</v>
      </c>
      <c r="B29" s="57">
        <v>19</v>
      </c>
      <c r="C29" s="97">
        <v>0</v>
      </c>
      <c r="D29" s="100">
        <v>0</v>
      </c>
      <c r="E29" s="52">
        <f t="shared" si="11"/>
        <v>0</v>
      </c>
      <c r="F29" s="97">
        <v>0</v>
      </c>
      <c r="G29" s="100">
        <v>0</v>
      </c>
      <c r="H29" s="50">
        <f t="shared" si="0"/>
        <v>0</v>
      </c>
      <c r="I29" s="85">
        <f t="shared" si="8"/>
        <v>0</v>
      </c>
      <c r="J29" s="90">
        <f t="shared" si="12"/>
        <v>0</v>
      </c>
      <c r="K29" s="90">
        <f t="shared" si="1"/>
        <v>0</v>
      </c>
      <c r="L29" s="49" t="str">
        <f t="shared" si="2"/>
        <v>0:00</v>
      </c>
      <c r="M29" s="87">
        <f t="shared" si="3"/>
        <v>0</v>
      </c>
      <c r="N29" s="49">
        <f t="shared" si="4"/>
        <v>0</v>
      </c>
      <c r="O29" s="91">
        <f t="shared" si="9"/>
        <v>0</v>
      </c>
      <c r="P29" s="15">
        <f t="shared" si="5"/>
        <v>-0.33333333333333331</v>
      </c>
      <c r="Q29" s="17">
        <f t="shared" si="6"/>
        <v>0.25</v>
      </c>
      <c r="R29" s="15">
        <f t="shared" si="7"/>
        <v>-4.1666666666666664E-2</v>
      </c>
      <c r="S29" s="15">
        <f t="shared" si="10"/>
        <v>0</v>
      </c>
    </row>
    <row r="30" spans="1:19" x14ac:dyDescent="0.2">
      <c r="A30" s="135" t="s">
        <v>12</v>
      </c>
      <c r="B30" s="170">
        <v>20</v>
      </c>
      <c r="C30" s="137">
        <v>0</v>
      </c>
      <c r="D30" s="138">
        <v>0</v>
      </c>
      <c r="E30" s="139">
        <f t="shared" si="11"/>
        <v>0</v>
      </c>
      <c r="F30" s="137">
        <v>0</v>
      </c>
      <c r="G30" s="138">
        <v>0</v>
      </c>
      <c r="H30" s="165">
        <f t="shared" si="0"/>
        <v>0</v>
      </c>
      <c r="I30" s="141">
        <f t="shared" si="8"/>
        <v>0</v>
      </c>
      <c r="J30" s="142">
        <f t="shared" si="12"/>
        <v>0</v>
      </c>
      <c r="K30" s="142">
        <f t="shared" si="1"/>
        <v>0</v>
      </c>
      <c r="L30" s="140" t="str">
        <f t="shared" si="2"/>
        <v>0:00</v>
      </c>
      <c r="M30" s="144" t="str">
        <f t="shared" si="3"/>
        <v>0:00</v>
      </c>
      <c r="N30" s="140">
        <f t="shared" si="4"/>
        <v>0</v>
      </c>
      <c r="O30" s="143">
        <f t="shared" si="9"/>
        <v>0</v>
      </c>
      <c r="P30" s="15">
        <f t="shared" si="5"/>
        <v>-0.33333333333333331</v>
      </c>
      <c r="Q30" s="17">
        <f t="shared" si="6"/>
        <v>0.25</v>
      </c>
      <c r="R30" s="15">
        <f t="shared" si="7"/>
        <v>-4.1666666666666664E-2</v>
      </c>
      <c r="S30" s="15">
        <f t="shared" si="10"/>
        <v>0</v>
      </c>
    </row>
    <row r="31" spans="1:19" x14ac:dyDescent="0.2">
      <c r="A31" s="81" t="s">
        <v>13</v>
      </c>
      <c r="B31" s="73">
        <v>21</v>
      </c>
      <c r="C31" s="98">
        <v>0</v>
      </c>
      <c r="D31" s="101">
        <v>0</v>
      </c>
      <c r="E31" s="67">
        <f t="shared" si="11"/>
        <v>0</v>
      </c>
      <c r="F31" s="98">
        <v>0</v>
      </c>
      <c r="G31" s="101">
        <v>0</v>
      </c>
      <c r="H31" s="68">
        <f t="shared" si="0"/>
        <v>0</v>
      </c>
      <c r="I31" s="86">
        <f t="shared" si="8"/>
        <v>0</v>
      </c>
      <c r="J31" s="89">
        <f t="shared" si="12"/>
        <v>0</v>
      </c>
      <c r="K31" s="89">
        <f t="shared" si="1"/>
        <v>0</v>
      </c>
      <c r="L31" s="69" t="str">
        <f t="shared" si="2"/>
        <v>0:00</v>
      </c>
      <c r="M31" s="88" t="str">
        <f t="shared" si="3"/>
        <v>0:00</v>
      </c>
      <c r="N31" s="69">
        <f t="shared" si="4"/>
        <v>0</v>
      </c>
      <c r="O31" s="92">
        <f t="shared" si="9"/>
        <v>0</v>
      </c>
      <c r="P31" s="15">
        <f t="shared" si="5"/>
        <v>-0.33333333333333331</v>
      </c>
      <c r="Q31" s="17">
        <f t="shared" si="6"/>
        <v>0.25</v>
      </c>
      <c r="R31" s="15">
        <f t="shared" si="7"/>
        <v>-4.1666666666666664E-2</v>
      </c>
      <c r="S31" s="15">
        <f t="shared" si="10"/>
        <v>0</v>
      </c>
    </row>
    <row r="32" spans="1:19" x14ac:dyDescent="0.2">
      <c r="A32" s="135" t="s">
        <v>14</v>
      </c>
      <c r="B32" s="170">
        <v>22</v>
      </c>
      <c r="C32" s="137">
        <v>0</v>
      </c>
      <c r="D32" s="138">
        <v>0</v>
      </c>
      <c r="E32" s="139">
        <f t="shared" si="11"/>
        <v>0</v>
      </c>
      <c r="F32" s="137">
        <v>0</v>
      </c>
      <c r="G32" s="138">
        <v>0</v>
      </c>
      <c r="H32" s="165">
        <f t="shared" si="0"/>
        <v>0</v>
      </c>
      <c r="I32" s="141">
        <f t="shared" si="8"/>
        <v>0</v>
      </c>
      <c r="J32" s="142">
        <f t="shared" si="12"/>
        <v>0</v>
      </c>
      <c r="K32" s="142">
        <f t="shared" si="1"/>
        <v>0</v>
      </c>
      <c r="L32" s="140" t="str">
        <f t="shared" si="2"/>
        <v>0:00</v>
      </c>
      <c r="M32" s="144" t="str">
        <f t="shared" si="3"/>
        <v>0:00</v>
      </c>
      <c r="N32" s="140">
        <f t="shared" si="4"/>
        <v>0</v>
      </c>
      <c r="O32" s="143">
        <f t="shared" si="9"/>
        <v>0</v>
      </c>
      <c r="P32" s="15">
        <f t="shared" si="5"/>
        <v>-0.33333333333333331</v>
      </c>
      <c r="Q32" s="17">
        <f t="shared" si="6"/>
        <v>0.25</v>
      </c>
      <c r="R32" s="15">
        <f t="shared" si="7"/>
        <v>-4.1666666666666664E-2</v>
      </c>
      <c r="S32" s="15">
        <f t="shared" si="10"/>
        <v>0</v>
      </c>
    </row>
    <row r="33" spans="1:19" x14ac:dyDescent="0.2">
      <c r="A33" s="81" t="s">
        <v>15</v>
      </c>
      <c r="B33" s="73">
        <v>23</v>
      </c>
      <c r="C33" s="98">
        <v>0</v>
      </c>
      <c r="D33" s="101">
        <v>0</v>
      </c>
      <c r="E33" s="67">
        <f t="shared" si="11"/>
        <v>0</v>
      </c>
      <c r="F33" s="98">
        <v>0</v>
      </c>
      <c r="G33" s="101">
        <v>0</v>
      </c>
      <c r="H33" s="68">
        <f t="shared" si="0"/>
        <v>0</v>
      </c>
      <c r="I33" s="86">
        <f t="shared" si="8"/>
        <v>0</v>
      </c>
      <c r="J33" s="89">
        <f t="shared" si="12"/>
        <v>0</v>
      </c>
      <c r="K33" s="89">
        <f t="shared" si="1"/>
        <v>0</v>
      </c>
      <c r="L33" s="69" t="str">
        <f t="shared" si="2"/>
        <v>0:00</v>
      </c>
      <c r="M33" s="88" t="str">
        <f t="shared" si="3"/>
        <v>0:00</v>
      </c>
      <c r="N33" s="69">
        <f t="shared" si="4"/>
        <v>0</v>
      </c>
      <c r="O33" s="92">
        <f t="shared" si="9"/>
        <v>0</v>
      </c>
      <c r="P33" s="15">
        <f t="shared" si="5"/>
        <v>-0.33333333333333331</v>
      </c>
      <c r="Q33" s="17">
        <f t="shared" si="6"/>
        <v>0.25</v>
      </c>
      <c r="R33" s="15">
        <f t="shared" si="7"/>
        <v>-4.1666666666666664E-2</v>
      </c>
      <c r="S33" s="15">
        <f t="shared" si="10"/>
        <v>0</v>
      </c>
    </row>
    <row r="34" spans="1:19" x14ac:dyDescent="0.2">
      <c r="A34" s="135" t="s">
        <v>16</v>
      </c>
      <c r="B34" s="170">
        <v>24</v>
      </c>
      <c r="C34" s="137">
        <v>0</v>
      </c>
      <c r="D34" s="138">
        <v>0</v>
      </c>
      <c r="E34" s="139">
        <f t="shared" si="11"/>
        <v>0</v>
      </c>
      <c r="F34" s="137">
        <v>0</v>
      </c>
      <c r="G34" s="138">
        <v>0</v>
      </c>
      <c r="H34" s="165">
        <f t="shared" si="0"/>
        <v>0</v>
      </c>
      <c r="I34" s="141">
        <f t="shared" si="8"/>
        <v>0</v>
      </c>
      <c r="J34" s="142">
        <f t="shared" si="12"/>
        <v>0</v>
      </c>
      <c r="K34" s="142">
        <f t="shared" si="1"/>
        <v>0</v>
      </c>
      <c r="L34" s="140" t="str">
        <f t="shared" si="2"/>
        <v>0:00</v>
      </c>
      <c r="M34" s="144" t="str">
        <f t="shared" si="3"/>
        <v>0:00</v>
      </c>
      <c r="N34" s="140">
        <f t="shared" si="4"/>
        <v>0</v>
      </c>
      <c r="O34" s="143">
        <f t="shared" si="9"/>
        <v>0</v>
      </c>
      <c r="P34" s="15">
        <f t="shared" si="5"/>
        <v>-0.33333333333333331</v>
      </c>
      <c r="Q34" s="17">
        <f t="shared" si="6"/>
        <v>0.25</v>
      </c>
      <c r="R34" s="15">
        <f t="shared" si="7"/>
        <v>-4.1666666666666664E-2</v>
      </c>
      <c r="S34" s="15">
        <f t="shared" si="10"/>
        <v>0</v>
      </c>
    </row>
    <row r="35" spans="1:19" x14ac:dyDescent="0.2">
      <c r="A35" s="80" t="s">
        <v>10</v>
      </c>
      <c r="B35" s="57">
        <v>25</v>
      </c>
      <c r="C35" s="97">
        <v>0</v>
      </c>
      <c r="D35" s="100">
        <v>0</v>
      </c>
      <c r="E35" s="52">
        <f t="shared" si="11"/>
        <v>0</v>
      </c>
      <c r="F35" s="97">
        <v>0</v>
      </c>
      <c r="G35" s="100">
        <v>0</v>
      </c>
      <c r="H35" s="50">
        <f t="shared" si="0"/>
        <v>0</v>
      </c>
      <c r="I35" s="85">
        <f t="shared" si="8"/>
        <v>0</v>
      </c>
      <c r="J35" s="90">
        <f t="shared" si="12"/>
        <v>0</v>
      </c>
      <c r="K35" s="90">
        <f t="shared" si="1"/>
        <v>0</v>
      </c>
      <c r="L35" s="49" t="str">
        <f t="shared" si="2"/>
        <v>0:00</v>
      </c>
      <c r="M35" s="87">
        <f t="shared" si="3"/>
        <v>0</v>
      </c>
      <c r="N35" s="49">
        <f t="shared" si="4"/>
        <v>0</v>
      </c>
      <c r="O35" s="91">
        <f t="shared" si="9"/>
        <v>0</v>
      </c>
      <c r="P35" s="15">
        <f t="shared" si="5"/>
        <v>-0.33333333333333331</v>
      </c>
      <c r="Q35" s="17">
        <f t="shared" si="6"/>
        <v>0.25</v>
      </c>
      <c r="R35" s="15">
        <f t="shared" si="7"/>
        <v>-4.1666666666666664E-2</v>
      </c>
      <c r="S35" s="15">
        <f t="shared" si="10"/>
        <v>0</v>
      </c>
    </row>
    <row r="36" spans="1:19" x14ac:dyDescent="0.2">
      <c r="A36" s="80" t="s">
        <v>11</v>
      </c>
      <c r="B36" s="57">
        <v>26</v>
      </c>
      <c r="C36" s="97">
        <v>0</v>
      </c>
      <c r="D36" s="100">
        <v>0</v>
      </c>
      <c r="E36" s="52">
        <f t="shared" si="11"/>
        <v>0</v>
      </c>
      <c r="F36" s="97">
        <v>0</v>
      </c>
      <c r="G36" s="100">
        <v>0</v>
      </c>
      <c r="H36" s="50">
        <f t="shared" si="0"/>
        <v>0</v>
      </c>
      <c r="I36" s="85">
        <f t="shared" si="8"/>
        <v>0</v>
      </c>
      <c r="J36" s="90">
        <f t="shared" si="12"/>
        <v>0</v>
      </c>
      <c r="K36" s="90">
        <f t="shared" si="1"/>
        <v>0</v>
      </c>
      <c r="L36" s="49" t="str">
        <f t="shared" si="2"/>
        <v>0:00</v>
      </c>
      <c r="M36" s="87">
        <f t="shared" si="3"/>
        <v>0</v>
      </c>
      <c r="N36" s="49">
        <f t="shared" si="4"/>
        <v>0</v>
      </c>
      <c r="O36" s="91">
        <f t="shared" si="9"/>
        <v>0</v>
      </c>
      <c r="P36" s="15">
        <f t="shared" si="5"/>
        <v>-0.33333333333333331</v>
      </c>
      <c r="Q36" s="17">
        <f t="shared" si="6"/>
        <v>0.25</v>
      </c>
      <c r="R36" s="15">
        <f t="shared" si="7"/>
        <v>-4.1666666666666664E-2</v>
      </c>
      <c r="S36" s="15">
        <f t="shared" si="10"/>
        <v>0</v>
      </c>
    </row>
    <row r="37" spans="1:19" x14ac:dyDescent="0.2">
      <c r="A37" s="135" t="s">
        <v>12</v>
      </c>
      <c r="B37" s="170">
        <v>27</v>
      </c>
      <c r="C37" s="137">
        <v>0</v>
      </c>
      <c r="D37" s="138">
        <v>0</v>
      </c>
      <c r="E37" s="139">
        <f t="shared" si="11"/>
        <v>0</v>
      </c>
      <c r="F37" s="137">
        <v>0</v>
      </c>
      <c r="G37" s="138">
        <v>0</v>
      </c>
      <c r="H37" s="165">
        <f t="shared" si="0"/>
        <v>0</v>
      </c>
      <c r="I37" s="141">
        <f t="shared" si="8"/>
        <v>0</v>
      </c>
      <c r="J37" s="142">
        <f t="shared" si="12"/>
        <v>0</v>
      </c>
      <c r="K37" s="142">
        <f t="shared" si="1"/>
        <v>0</v>
      </c>
      <c r="L37" s="140" t="str">
        <f t="shared" si="2"/>
        <v>0:00</v>
      </c>
      <c r="M37" s="144" t="str">
        <f t="shared" si="3"/>
        <v>0:00</v>
      </c>
      <c r="N37" s="140">
        <f t="shared" si="4"/>
        <v>0</v>
      </c>
      <c r="O37" s="143">
        <f t="shared" si="9"/>
        <v>0</v>
      </c>
      <c r="P37" s="15">
        <f t="shared" si="5"/>
        <v>-0.33333333333333331</v>
      </c>
      <c r="Q37" s="17">
        <f t="shared" si="6"/>
        <v>0.25</v>
      </c>
      <c r="R37" s="15">
        <f t="shared" si="7"/>
        <v>-4.1666666666666664E-2</v>
      </c>
      <c r="S37" s="15">
        <f t="shared" si="10"/>
        <v>0</v>
      </c>
    </row>
    <row r="38" spans="1:19" x14ac:dyDescent="0.2">
      <c r="A38" s="81" t="s">
        <v>13</v>
      </c>
      <c r="B38" s="73">
        <v>28</v>
      </c>
      <c r="C38" s="98">
        <v>0</v>
      </c>
      <c r="D38" s="101">
        <v>0</v>
      </c>
      <c r="E38" s="67">
        <f t="shared" si="11"/>
        <v>0</v>
      </c>
      <c r="F38" s="98">
        <v>0</v>
      </c>
      <c r="G38" s="101">
        <v>0</v>
      </c>
      <c r="H38" s="68">
        <f t="shared" si="0"/>
        <v>0</v>
      </c>
      <c r="I38" s="86">
        <f t="shared" si="8"/>
        <v>0</v>
      </c>
      <c r="J38" s="89">
        <f t="shared" si="12"/>
        <v>0</v>
      </c>
      <c r="K38" s="89">
        <f t="shared" si="1"/>
        <v>0</v>
      </c>
      <c r="L38" s="69" t="str">
        <f t="shared" si="2"/>
        <v>0:00</v>
      </c>
      <c r="M38" s="88" t="str">
        <f t="shared" si="3"/>
        <v>0:00</v>
      </c>
      <c r="N38" s="69">
        <f t="shared" si="4"/>
        <v>0</v>
      </c>
      <c r="O38" s="92">
        <f t="shared" si="9"/>
        <v>0</v>
      </c>
      <c r="P38" s="15">
        <f t="shared" si="5"/>
        <v>-0.33333333333333331</v>
      </c>
      <c r="Q38" s="17">
        <f t="shared" si="6"/>
        <v>0.25</v>
      </c>
      <c r="R38" s="15">
        <f t="shared" si="7"/>
        <v>-4.1666666666666664E-2</v>
      </c>
      <c r="S38" s="15">
        <f t="shared" si="10"/>
        <v>0</v>
      </c>
    </row>
    <row r="39" spans="1:19" x14ac:dyDescent="0.2">
      <c r="A39" s="135" t="s">
        <v>14</v>
      </c>
      <c r="B39" s="170">
        <v>29</v>
      </c>
      <c r="C39" s="137">
        <v>0</v>
      </c>
      <c r="D39" s="138">
        <v>0</v>
      </c>
      <c r="E39" s="139">
        <f t="shared" si="11"/>
        <v>0</v>
      </c>
      <c r="F39" s="137">
        <v>0</v>
      </c>
      <c r="G39" s="138">
        <v>0</v>
      </c>
      <c r="H39" s="165">
        <f t="shared" si="0"/>
        <v>0</v>
      </c>
      <c r="I39" s="141">
        <f t="shared" si="8"/>
        <v>0</v>
      </c>
      <c r="J39" s="142">
        <f t="shared" si="12"/>
        <v>0</v>
      </c>
      <c r="K39" s="142">
        <f t="shared" si="1"/>
        <v>0</v>
      </c>
      <c r="L39" s="140" t="str">
        <f t="shared" si="2"/>
        <v>0:00</v>
      </c>
      <c r="M39" s="144" t="str">
        <f t="shared" si="3"/>
        <v>0:00</v>
      </c>
      <c r="N39" s="140">
        <f t="shared" si="4"/>
        <v>0</v>
      </c>
      <c r="O39" s="143">
        <f t="shared" si="9"/>
        <v>0</v>
      </c>
      <c r="P39" s="15">
        <f t="shared" si="5"/>
        <v>-0.33333333333333331</v>
      </c>
      <c r="Q39" s="17">
        <f t="shared" si="6"/>
        <v>0.25</v>
      </c>
      <c r="R39" s="15">
        <f t="shared" si="7"/>
        <v>-4.1666666666666664E-2</v>
      </c>
      <c r="S39" s="15">
        <f t="shared" si="10"/>
        <v>0</v>
      </c>
    </row>
    <row r="40" spans="1:19" x14ac:dyDescent="0.2">
      <c r="A40" s="81" t="s">
        <v>15</v>
      </c>
      <c r="B40" s="73">
        <v>30</v>
      </c>
      <c r="C40" s="98">
        <v>0</v>
      </c>
      <c r="D40" s="101">
        <v>0</v>
      </c>
      <c r="E40" s="67">
        <f t="shared" si="11"/>
        <v>0</v>
      </c>
      <c r="F40" s="98">
        <v>0</v>
      </c>
      <c r="G40" s="101">
        <v>0</v>
      </c>
      <c r="H40" s="68">
        <f t="shared" si="0"/>
        <v>0</v>
      </c>
      <c r="I40" s="86">
        <f t="shared" si="8"/>
        <v>0</v>
      </c>
      <c r="J40" s="89">
        <f t="shared" si="12"/>
        <v>0</v>
      </c>
      <c r="K40" s="89">
        <f t="shared" si="1"/>
        <v>0</v>
      </c>
      <c r="L40" s="69" t="str">
        <f t="shared" si="2"/>
        <v>0:00</v>
      </c>
      <c r="M40" s="88" t="str">
        <f t="shared" si="3"/>
        <v>0:00</v>
      </c>
      <c r="N40" s="69">
        <f t="shared" si="4"/>
        <v>0</v>
      </c>
      <c r="O40" s="92">
        <f t="shared" si="9"/>
        <v>0</v>
      </c>
      <c r="P40" s="15">
        <f t="shared" si="5"/>
        <v>-0.33333333333333331</v>
      </c>
      <c r="Q40" s="17">
        <f t="shared" si="6"/>
        <v>0.25</v>
      </c>
      <c r="R40" s="15">
        <f t="shared" si="7"/>
        <v>-4.1666666666666664E-2</v>
      </c>
      <c r="S40" s="15">
        <f t="shared" si="10"/>
        <v>0</v>
      </c>
    </row>
    <row r="41" spans="1:19" ht="12" thickBot="1" x14ac:dyDescent="0.25">
      <c r="A41" s="135" t="s">
        <v>16</v>
      </c>
      <c r="B41" s="170">
        <v>31</v>
      </c>
      <c r="C41" s="145">
        <v>0</v>
      </c>
      <c r="D41" s="146">
        <v>0</v>
      </c>
      <c r="E41" s="147">
        <f t="shared" si="11"/>
        <v>0</v>
      </c>
      <c r="F41" s="145">
        <v>0</v>
      </c>
      <c r="G41" s="146">
        <v>0</v>
      </c>
      <c r="H41" s="169">
        <f t="shared" si="0"/>
        <v>0</v>
      </c>
      <c r="I41" s="149">
        <f t="shared" si="8"/>
        <v>0</v>
      </c>
      <c r="J41" s="151">
        <f t="shared" si="12"/>
        <v>0</v>
      </c>
      <c r="K41" s="151">
        <f t="shared" si="1"/>
        <v>0</v>
      </c>
      <c r="L41" s="148" t="str">
        <f t="shared" si="2"/>
        <v>0:00</v>
      </c>
      <c r="M41" s="150" t="str">
        <f t="shared" si="3"/>
        <v>0:00</v>
      </c>
      <c r="N41" s="148">
        <f t="shared" si="4"/>
        <v>0</v>
      </c>
      <c r="O41" s="152">
        <f t="shared" si="9"/>
        <v>0</v>
      </c>
      <c r="P41" s="15">
        <f t="shared" si="5"/>
        <v>-0.33333333333333331</v>
      </c>
      <c r="Q41" s="17">
        <f t="shared" si="6"/>
        <v>0.25</v>
      </c>
      <c r="R41" s="15">
        <f t="shared" si="7"/>
        <v>-4.1666666666666664E-2</v>
      </c>
      <c r="S41" s="15">
        <f t="shared" si="10"/>
        <v>0</v>
      </c>
    </row>
    <row r="42" spans="1:19" ht="13.5" customHeight="1" thickBot="1" x14ac:dyDescent="0.25">
      <c r="A42" s="63"/>
      <c r="B42" s="64"/>
      <c r="C42" s="215"/>
      <c r="D42" s="216"/>
      <c r="E42" s="216"/>
      <c r="F42" s="216"/>
      <c r="G42" s="216"/>
      <c r="H42" s="120" t="s">
        <v>17</v>
      </c>
      <c r="I42" s="40"/>
      <c r="J42" s="44">
        <f t="shared" ref="J42:O42" si="13">SUM(J11:J41)</f>
        <v>0</v>
      </c>
      <c r="K42" s="44">
        <f t="shared" si="13"/>
        <v>0</v>
      </c>
      <c r="L42" s="43">
        <f t="shared" si="13"/>
        <v>0</v>
      </c>
      <c r="M42" s="44">
        <f t="shared" si="13"/>
        <v>0</v>
      </c>
      <c r="N42" s="41">
        <f t="shared" si="13"/>
        <v>0</v>
      </c>
      <c r="O42" s="42">
        <f t="shared" si="13"/>
        <v>0</v>
      </c>
      <c r="P42" s="15">
        <f t="shared" si="5"/>
        <v>-0.33333333333333331</v>
      </c>
      <c r="Q42" s="14"/>
      <c r="R42" s="15"/>
      <c r="S42" s="14"/>
    </row>
    <row r="43" spans="1:19" ht="13.5" customHeight="1" thickBot="1" x14ac:dyDescent="0.25">
      <c r="B43" s="2"/>
      <c r="C43" s="3"/>
      <c r="D43" s="2"/>
      <c r="E43" s="56"/>
      <c r="F43" s="2"/>
      <c r="G43" s="2"/>
      <c r="H43" s="207"/>
      <c r="I43" s="208"/>
      <c r="J43" s="208"/>
      <c r="K43" s="30"/>
      <c r="L43" s="207" t="s">
        <v>23</v>
      </c>
      <c r="M43" s="208"/>
      <c r="N43" s="208"/>
      <c r="O43" s="18">
        <f>O42</f>
        <v>0</v>
      </c>
      <c r="P43" s="13"/>
      <c r="Q43" s="13"/>
      <c r="R43" s="13"/>
      <c r="S43" s="13"/>
    </row>
    <row r="44" spans="1:19" ht="12.75" x14ac:dyDescent="0.2">
      <c r="A44" s="36" t="s">
        <v>24</v>
      </c>
      <c r="B44" s="12"/>
      <c r="C44" s="9"/>
      <c r="D44" s="6"/>
      <c r="E44" s="6"/>
      <c r="F44" s="6"/>
      <c r="G44" s="6"/>
      <c r="H44" s="6"/>
      <c r="I44" s="6"/>
      <c r="J44" s="12"/>
      <c r="K44" s="12"/>
      <c r="L44" s="3"/>
      <c r="M44" s="3"/>
      <c r="N44" s="3"/>
      <c r="O44" s="4"/>
      <c r="P44" s="13"/>
      <c r="Q44" s="6"/>
      <c r="R44" s="6"/>
      <c r="S44" s="6"/>
    </row>
    <row r="45" spans="1:19" x14ac:dyDescent="0.2">
      <c r="C45" s="3"/>
      <c r="D45" s="38"/>
      <c r="E45" s="38"/>
      <c r="F45" s="38"/>
      <c r="G45" s="38"/>
      <c r="H45" s="38"/>
      <c r="I45" s="11"/>
      <c r="J45" s="12"/>
      <c r="K45" s="12"/>
      <c r="L45" s="3"/>
      <c r="M45" s="3"/>
      <c r="N45" s="3"/>
      <c r="O45" s="4"/>
      <c r="P45" s="14"/>
      <c r="Q45" s="6"/>
      <c r="R45" s="6"/>
      <c r="S45" s="6"/>
    </row>
    <row r="46" spans="1:19" ht="12.75" x14ac:dyDescent="0.2">
      <c r="A46" s="37" t="s">
        <v>30</v>
      </c>
      <c r="B46" s="31"/>
      <c r="C46" s="32"/>
      <c r="D46" s="39"/>
      <c r="E46" s="39"/>
      <c r="F46" s="39"/>
      <c r="G46" s="39"/>
      <c r="H46" s="39"/>
      <c r="I46" s="33"/>
      <c r="J46" s="32"/>
      <c r="K46" s="32"/>
      <c r="L46" s="32"/>
      <c r="M46" s="32"/>
      <c r="N46" s="32"/>
      <c r="O46" s="33"/>
      <c r="P46" s="14"/>
      <c r="Q46" s="13"/>
      <c r="R46" s="6"/>
      <c r="S46" s="6"/>
    </row>
    <row r="47" spans="1:19" ht="12.75" x14ac:dyDescent="0.2">
      <c r="A47" s="37" t="s">
        <v>31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02" t="s">
        <v>35</v>
      </c>
      <c r="O47" s="203"/>
      <c r="P47" s="1"/>
      <c r="Q47" s="6"/>
      <c r="R47" s="6"/>
      <c r="S47" s="6"/>
    </row>
    <row r="48" spans="1:19" ht="12.75" customHeight="1" x14ac:dyDescent="0.2">
      <c r="A48" s="35" t="s">
        <v>37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198" t="s">
        <v>38</v>
      </c>
      <c r="O48" s="199"/>
      <c r="P48" s="1"/>
      <c r="Q48" s="6"/>
      <c r="R48" s="6"/>
      <c r="S48" s="6"/>
    </row>
    <row r="49" spans="1:19" ht="12.75" x14ac:dyDescent="0.2">
      <c r="A49" s="36" t="s">
        <v>32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200"/>
      <c r="O49" s="201"/>
      <c r="P49" s="8"/>
      <c r="Q49" s="6"/>
      <c r="R49" s="6"/>
      <c r="S49" s="6"/>
    </row>
    <row r="50" spans="1:19" ht="12.75" x14ac:dyDescent="0.2">
      <c r="A50" s="3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4"/>
      <c r="P50" s="8"/>
      <c r="Q50" s="6"/>
      <c r="R50" s="6"/>
      <c r="S50" s="6"/>
    </row>
  </sheetData>
  <sheetProtection algorithmName="SHA-512" hashValue="cHJTkOg3kwsQQ1xhce/W3SrHm6oq3fFLuPEaeYCeDezm5AmhQ4JS+07AZXoCD1OsZamnDHzrpGgWdYhx3KuLMA==" saltValue="4mAyEfnIKaEpvkrRNg+HJA==" spinCount="100000" sheet="1"/>
  <mergeCells count="31">
    <mergeCell ref="H43:J43"/>
    <mergeCell ref="L43:N43"/>
    <mergeCell ref="N47:O47"/>
    <mergeCell ref="N48:O49"/>
    <mergeCell ref="M8:M10"/>
    <mergeCell ref="N8:N10"/>
    <mergeCell ref="O8:O10"/>
    <mergeCell ref="C6:D6"/>
    <mergeCell ref="F6:M6"/>
    <mergeCell ref="K8:K10"/>
    <mergeCell ref="L8:L10"/>
    <mergeCell ref="C42:G42"/>
    <mergeCell ref="C9:C10"/>
    <mergeCell ref="D9:D10"/>
    <mergeCell ref="J8:J10"/>
    <mergeCell ref="E9:E10"/>
    <mergeCell ref="F9:F10"/>
    <mergeCell ref="G9:G10"/>
    <mergeCell ref="H9:H10"/>
    <mergeCell ref="A8:A10"/>
    <mergeCell ref="B8:B10"/>
    <mergeCell ref="C8:E8"/>
    <mergeCell ref="F8:H8"/>
    <mergeCell ref="I8:I10"/>
    <mergeCell ref="B1:O2"/>
    <mergeCell ref="C4:D4"/>
    <mergeCell ref="F4:H4"/>
    <mergeCell ref="C5:D5"/>
    <mergeCell ref="F5:H5"/>
    <mergeCell ref="I5:J5"/>
    <mergeCell ref="K5:M5"/>
  </mergeCells>
  <phoneticPr fontId="18" type="noConversion"/>
  <pageMargins left="0.23622047244094488" right="0.23622047244094488" top="0.19685039370078741" bottom="0.19685039370078741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8"/>
  <sheetViews>
    <sheetView showGridLines="0" zoomScaleNormal="100" workbookViewId="0">
      <selection activeCell="R28" sqref="R28"/>
    </sheetView>
  </sheetViews>
  <sheetFormatPr defaultRowHeight="11.25" x14ac:dyDescent="0.2"/>
  <cols>
    <col min="1" max="1" width="12.85546875" style="6" bestFit="1" customWidth="1"/>
    <col min="2" max="2" width="5.7109375" style="6" customWidth="1"/>
    <col min="3" max="4" width="8.7109375" style="10" customWidth="1"/>
    <col min="5" max="5" width="9.85546875" style="10" customWidth="1"/>
    <col min="6" max="7" width="8.7109375" style="10" customWidth="1"/>
    <col min="8" max="8" width="9.85546875" style="7" customWidth="1"/>
    <col min="9" max="9" width="7.42578125" style="7" customWidth="1"/>
    <col min="10" max="10" width="9.5703125" style="7" customWidth="1"/>
    <col min="11" max="11" width="14.28515625" style="7" customWidth="1"/>
    <col min="12" max="12" width="9.140625" style="7" hidden="1" customWidth="1"/>
    <col min="13" max="14" width="9.5703125" style="7" customWidth="1"/>
    <col min="15" max="15" width="8.7109375" style="7" customWidth="1"/>
    <col min="16" max="16" width="3.28515625" style="10" customWidth="1"/>
    <col min="17" max="17" width="13.28515625" style="7" customWidth="1"/>
    <col min="18" max="18" width="11.28515625" style="10" customWidth="1"/>
    <col min="19" max="19" width="9.140625" style="10"/>
    <col min="20" max="16384" width="9.140625" style="7"/>
  </cols>
  <sheetData>
    <row r="1" spans="1:20" x14ac:dyDescent="0.2">
      <c r="B1" s="240" t="s">
        <v>25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6"/>
      <c r="Q1" s="6"/>
      <c r="R1" s="6"/>
      <c r="S1" s="6"/>
      <c r="T1" s="6"/>
    </row>
    <row r="2" spans="1:20" ht="9.75" customHeight="1" x14ac:dyDescent="0.2"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1"/>
      <c r="Q2" s="6"/>
      <c r="R2" s="6"/>
      <c r="S2" s="6"/>
      <c r="T2" s="6"/>
    </row>
    <row r="3" spans="1:20" ht="6.75" customHeight="1" x14ac:dyDescent="0.2">
      <c r="B3" s="26"/>
      <c r="C3" s="26"/>
      <c r="D3" s="12"/>
      <c r="E3" s="54"/>
      <c r="F3" s="12"/>
      <c r="G3" s="12"/>
      <c r="H3" s="12"/>
      <c r="I3" s="12"/>
      <c r="J3" s="12"/>
      <c r="K3" s="12"/>
      <c r="L3" s="12"/>
      <c r="M3" s="12"/>
      <c r="N3" s="19"/>
      <c r="O3" s="19"/>
      <c r="P3" s="28"/>
      <c r="Q3" s="6"/>
      <c r="R3" s="6"/>
      <c r="S3" s="6"/>
      <c r="T3" s="6"/>
    </row>
    <row r="4" spans="1:20" ht="12.75" x14ac:dyDescent="0.2">
      <c r="C4" s="233" t="s">
        <v>22</v>
      </c>
      <c r="D4" s="233"/>
      <c r="E4" s="6"/>
      <c r="F4" s="221"/>
      <c r="G4" s="221"/>
      <c r="H4" s="221"/>
      <c r="I4" s="53"/>
      <c r="J4" s="53"/>
      <c r="K4" s="53"/>
      <c r="L4" s="53"/>
      <c r="M4" s="53"/>
      <c r="N4" s="27"/>
      <c r="O4" s="27"/>
      <c r="P4" s="28"/>
      <c r="Q4" s="6"/>
      <c r="R4" s="6"/>
      <c r="S4" s="6"/>
      <c r="T4" s="6"/>
    </row>
    <row r="5" spans="1:20" ht="13.5" customHeight="1" x14ac:dyDescent="0.2">
      <c r="C5" s="233" t="s">
        <v>18</v>
      </c>
      <c r="D5" s="233"/>
      <c r="E5" s="6"/>
      <c r="F5" s="221"/>
      <c r="G5" s="221"/>
      <c r="H5" s="221"/>
      <c r="I5" s="232" t="s">
        <v>34</v>
      </c>
      <c r="J5" s="232"/>
      <c r="K5" s="221"/>
      <c r="L5" s="221"/>
      <c r="M5" s="221"/>
      <c r="N5" s="27"/>
      <c r="O5" s="27"/>
      <c r="P5" s="28"/>
      <c r="Q5" s="6"/>
      <c r="R5" s="6"/>
      <c r="S5" s="6"/>
      <c r="T5" s="6"/>
    </row>
    <row r="6" spans="1:20" ht="13.5" customHeight="1" x14ac:dyDescent="0.2">
      <c r="C6" s="233" t="s">
        <v>19</v>
      </c>
      <c r="D6" s="233"/>
      <c r="E6" s="6"/>
      <c r="F6" s="225" t="s">
        <v>41</v>
      </c>
      <c r="G6" s="225"/>
      <c r="H6" s="225"/>
      <c r="I6" s="225"/>
      <c r="J6" s="225"/>
      <c r="K6" s="225"/>
      <c r="L6" s="225"/>
      <c r="M6" s="225"/>
      <c r="N6" s="27"/>
      <c r="O6" s="27"/>
      <c r="P6" s="28"/>
      <c r="Q6" s="6"/>
      <c r="R6" s="6"/>
      <c r="S6" s="6"/>
      <c r="T6" s="6"/>
    </row>
    <row r="7" spans="1:20" ht="7.5" customHeight="1" thickBot="1" x14ac:dyDescent="0.25">
      <c r="A7" s="19"/>
      <c r="B7" s="19"/>
      <c r="C7" s="20"/>
      <c r="D7" s="19"/>
      <c r="E7" s="55"/>
      <c r="F7" s="19"/>
      <c r="G7" s="21"/>
      <c r="H7" s="25">
        <v>0</v>
      </c>
      <c r="I7" s="23">
        <v>4.0972222222222222E-2</v>
      </c>
      <c r="J7" s="22">
        <v>4.1666666666666664E-2</v>
      </c>
      <c r="K7" s="13"/>
      <c r="L7" s="23">
        <v>8.3333333333333329E-2</v>
      </c>
      <c r="M7" s="22">
        <v>0.25</v>
      </c>
      <c r="N7" s="24">
        <v>0.33263888888888887</v>
      </c>
      <c r="O7" s="24">
        <v>0.33333333333333331</v>
      </c>
      <c r="P7" s="28"/>
      <c r="Q7" s="6"/>
      <c r="R7" s="6"/>
      <c r="S7" s="6"/>
      <c r="T7" s="6"/>
    </row>
    <row r="8" spans="1:20" ht="11.25" customHeight="1" x14ac:dyDescent="0.2">
      <c r="A8" s="237" t="s">
        <v>33</v>
      </c>
      <c r="B8" s="218" t="s">
        <v>0</v>
      </c>
      <c r="C8" s="226" t="s">
        <v>1</v>
      </c>
      <c r="D8" s="227"/>
      <c r="E8" s="234"/>
      <c r="F8" s="226" t="s">
        <v>2</v>
      </c>
      <c r="G8" s="227"/>
      <c r="H8" s="234"/>
      <c r="I8" s="254" t="s">
        <v>21</v>
      </c>
      <c r="J8" s="204" t="s">
        <v>3</v>
      </c>
      <c r="K8" s="222" t="s">
        <v>27</v>
      </c>
      <c r="L8" s="257" t="s">
        <v>20</v>
      </c>
      <c r="M8" s="212" t="s">
        <v>28</v>
      </c>
      <c r="N8" s="242" t="s">
        <v>26</v>
      </c>
      <c r="O8" s="245" t="s">
        <v>4</v>
      </c>
      <c r="P8" s="14"/>
      <c r="Q8" s="13"/>
      <c r="R8" s="13"/>
      <c r="S8" s="29"/>
      <c r="T8" s="6"/>
    </row>
    <row r="9" spans="1:20" ht="12.75" customHeight="1" x14ac:dyDescent="0.2">
      <c r="A9" s="238"/>
      <c r="B9" s="219"/>
      <c r="C9" s="248" t="s">
        <v>5</v>
      </c>
      <c r="D9" s="235" t="s">
        <v>6</v>
      </c>
      <c r="E9" s="250" t="s">
        <v>29</v>
      </c>
      <c r="F9" s="252" t="s">
        <v>5</v>
      </c>
      <c r="G9" s="235" t="s">
        <v>6</v>
      </c>
      <c r="H9" s="263" t="s">
        <v>29</v>
      </c>
      <c r="I9" s="255"/>
      <c r="J9" s="205"/>
      <c r="K9" s="223"/>
      <c r="L9" s="258"/>
      <c r="M9" s="213" t="s">
        <v>7</v>
      </c>
      <c r="N9" s="243"/>
      <c r="O9" s="246" t="s">
        <v>8</v>
      </c>
      <c r="P9" s="14"/>
      <c r="Q9" s="13"/>
      <c r="R9" s="13"/>
      <c r="S9" s="13"/>
      <c r="T9" s="6"/>
    </row>
    <row r="10" spans="1:20" ht="13.5" customHeight="1" thickBot="1" x14ac:dyDescent="0.25">
      <c r="A10" s="239"/>
      <c r="B10" s="220"/>
      <c r="C10" s="249"/>
      <c r="D10" s="236"/>
      <c r="E10" s="251"/>
      <c r="F10" s="253"/>
      <c r="G10" s="236"/>
      <c r="H10" s="264"/>
      <c r="I10" s="256"/>
      <c r="J10" s="206"/>
      <c r="K10" s="224"/>
      <c r="L10" s="259"/>
      <c r="M10" s="214" t="s">
        <v>9</v>
      </c>
      <c r="N10" s="244"/>
      <c r="O10" s="247"/>
      <c r="P10" s="14"/>
      <c r="Q10" s="14"/>
      <c r="R10" s="14"/>
      <c r="S10" s="14"/>
      <c r="T10" s="6"/>
    </row>
    <row r="11" spans="1:20" x14ac:dyDescent="0.2">
      <c r="A11" s="153" t="s">
        <v>12</v>
      </c>
      <c r="B11" s="154">
        <v>1</v>
      </c>
      <c r="C11" s="155">
        <v>0</v>
      </c>
      <c r="D11" s="156">
        <v>0</v>
      </c>
      <c r="E11" s="157">
        <f>IF(D11&gt;C11,SUM(D11-C11),$H$7)</f>
        <v>0</v>
      </c>
      <c r="F11" s="155">
        <v>0</v>
      </c>
      <c r="G11" s="180">
        <v>0</v>
      </c>
      <c r="H11" s="181">
        <f t="shared" ref="H11:H38" si="0">IF(G11&gt;F11,SUM(G11-F11),$H$7)</f>
        <v>0</v>
      </c>
      <c r="I11" s="158">
        <f>IF(AND(D11&gt;$H$7,F11&gt;$H$7),F11-D11,$H$7)</f>
        <v>0</v>
      </c>
      <c r="J11" s="159">
        <f>IF(AND(C11&gt;$H$7,D11=$H$7,F11=$H$7,G11&gt;$H$7),H11-C11,E11+H11)</f>
        <v>0</v>
      </c>
      <c r="K11" s="160">
        <f t="shared" ref="K11:K38" si="1">IF(OR(A11="SÁBADO",A11="DOMINGO",A11="FERIADO"),$H$7,IF(J11&gt;=$O$7,$L$7,IF(AND(J11&lt;=$O$7,J11&gt;$M$7),J11-$M$7,$H$7)))</f>
        <v>0</v>
      </c>
      <c r="L11" s="160" t="str">
        <f t="shared" ref="L11:L38" si="2">IF(P11&lt;=0,"0:00",J11-$O$7)</f>
        <v>0:00</v>
      </c>
      <c r="M11" s="161" t="str">
        <f t="shared" ref="M11:M38" si="3">IF(A11="SÁBADO",J11,IF(A11="DOMINGO",J11,IF(A11="FERIADO",J11,L11)))</f>
        <v>0:00</v>
      </c>
      <c r="N11" s="182">
        <f t="shared" ref="N11:N38" si="4">IF(R11&lt;$H$7,$H$7,IF(AND(J11&gt;=$O$7,I11&lt;=$I$7),R11,M11))</f>
        <v>0</v>
      </c>
      <c r="O11" s="162">
        <f>N11</f>
        <v>0</v>
      </c>
      <c r="P11" s="15">
        <f t="shared" ref="P11:P40" si="5">J11-$O$7</f>
        <v>-0.33333333333333331</v>
      </c>
      <c r="Q11" s="17">
        <f t="shared" ref="Q11:Q39" si="6">$M$7-J11</f>
        <v>0.25</v>
      </c>
      <c r="R11" s="15">
        <f t="shared" ref="R11:R39" si="7">IF(AND(J11&gt;=$O$7,I11&gt;$I$7),M11,M11-($J$7-I11))</f>
        <v>-4.1666666666666664E-2</v>
      </c>
      <c r="S11" s="13"/>
      <c r="T11" s="6"/>
    </row>
    <row r="12" spans="1:20" x14ac:dyDescent="0.2">
      <c r="A12" s="83" t="s">
        <v>13</v>
      </c>
      <c r="B12" s="66">
        <v>2</v>
      </c>
      <c r="C12" s="98">
        <v>0</v>
      </c>
      <c r="D12" s="118">
        <v>0</v>
      </c>
      <c r="E12" s="67">
        <f>IF(D12&gt;C12,SUM(D12-C12),$H$7)</f>
        <v>0</v>
      </c>
      <c r="F12" s="98">
        <v>0</v>
      </c>
      <c r="G12" s="101">
        <v>0</v>
      </c>
      <c r="H12" s="68">
        <f t="shared" si="0"/>
        <v>0</v>
      </c>
      <c r="I12" s="86">
        <f t="shared" ref="I12:I38" si="8">IF(AND(D12&gt;$H$7,F12&gt;$H$7),F12-D12,$H$7)</f>
        <v>0</v>
      </c>
      <c r="J12" s="88">
        <f>IF(AND(C12&gt;$H$7,D12=$H$7,F12=$H$7,G12&gt;$H$7),H12-C12,E12+H12)</f>
        <v>0</v>
      </c>
      <c r="K12" s="69">
        <f t="shared" si="1"/>
        <v>0</v>
      </c>
      <c r="L12" s="69" t="str">
        <f t="shared" si="2"/>
        <v>0:00</v>
      </c>
      <c r="M12" s="89" t="str">
        <f t="shared" si="3"/>
        <v>0:00</v>
      </c>
      <c r="N12" s="94">
        <f t="shared" si="4"/>
        <v>0</v>
      </c>
      <c r="O12" s="92">
        <f t="shared" ref="O12:O38" si="9">N12</f>
        <v>0</v>
      </c>
      <c r="P12" s="15">
        <f t="shared" si="5"/>
        <v>-0.33333333333333331</v>
      </c>
      <c r="Q12" s="17">
        <f t="shared" si="6"/>
        <v>0.25</v>
      </c>
      <c r="R12" s="15">
        <f t="shared" si="7"/>
        <v>-4.1666666666666664E-2</v>
      </c>
      <c r="S12" s="15">
        <f t="shared" ref="S12:S39" si="10">IF(R12&lt;$H$7,$H$7,IF(AND(J12&gt;=$O$7,I12&gt;$I$7),R12,M12))</f>
        <v>0</v>
      </c>
      <c r="T12" s="6"/>
    </row>
    <row r="13" spans="1:20" x14ac:dyDescent="0.2">
      <c r="A13" s="163" t="s">
        <v>14</v>
      </c>
      <c r="B13" s="136">
        <v>3</v>
      </c>
      <c r="C13" s="137">
        <v>0</v>
      </c>
      <c r="D13" s="164">
        <v>0</v>
      </c>
      <c r="E13" s="139">
        <f>IF(D13&gt;C13,SUM(D13-C13),$H$7)</f>
        <v>0</v>
      </c>
      <c r="F13" s="137">
        <v>0</v>
      </c>
      <c r="G13" s="138">
        <v>0</v>
      </c>
      <c r="H13" s="165">
        <f>IF(G13&gt;F13,SUM(G13-F13),$H$7)</f>
        <v>0</v>
      </c>
      <c r="I13" s="141">
        <f t="shared" si="8"/>
        <v>0</v>
      </c>
      <c r="J13" s="144">
        <f>IF(AND(C13&gt;$H$7,D13=$H$7,F13=$H$7,G13&gt;$H$7),H13-C13,E13+H13)</f>
        <v>0</v>
      </c>
      <c r="K13" s="140">
        <f t="shared" si="1"/>
        <v>0</v>
      </c>
      <c r="L13" s="140" t="str">
        <f t="shared" si="2"/>
        <v>0:00</v>
      </c>
      <c r="M13" s="142" t="str">
        <f t="shared" si="3"/>
        <v>0:00</v>
      </c>
      <c r="N13" s="166">
        <f t="shared" si="4"/>
        <v>0</v>
      </c>
      <c r="O13" s="143">
        <f t="shared" si="9"/>
        <v>0</v>
      </c>
      <c r="P13" s="15">
        <f t="shared" si="5"/>
        <v>-0.33333333333333331</v>
      </c>
      <c r="Q13" s="17">
        <f t="shared" si="6"/>
        <v>0.25</v>
      </c>
      <c r="R13" s="15">
        <f t="shared" si="7"/>
        <v>-4.1666666666666664E-2</v>
      </c>
      <c r="S13" s="15">
        <f t="shared" si="10"/>
        <v>0</v>
      </c>
      <c r="T13" s="6"/>
    </row>
    <row r="14" spans="1:20" x14ac:dyDescent="0.2">
      <c r="A14" s="83" t="s">
        <v>15</v>
      </c>
      <c r="B14" s="65">
        <v>4</v>
      </c>
      <c r="C14" s="98">
        <v>0</v>
      </c>
      <c r="D14" s="118">
        <v>0</v>
      </c>
      <c r="E14" s="67">
        <f t="shared" ref="E14:E38" si="11">IF(D14&gt;C14,SUM(D14-C14),$H$7)</f>
        <v>0</v>
      </c>
      <c r="F14" s="98">
        <v>0</v>
      </c>
      <c r="G14" s="101">
        <v>0</v>
      </c>
      <c r="H14" s="68">
        <f t="shared" si="0"/>
        <v>0</v>
      </c>
      <c r="I14" s="86">
        <f t="shared" si="8"/>
        <v>0</v>
      </c>
      <c r="J14" s="88">
        <f t="shared" ref="J14:J38" si="12">IF(AND(C14&gt;$H$7,D14=$H$7,F14=$H$7,G14&gt;$H$7),H14-C14,E14+H14)</f>
        <v>0</v>
      </c>
      <c r="K14" s="69">
        <f t="shared" si="1"/>
        <v>0</v>
      </c>
      <c r="L14" s="69" t="str">
        <f t="shared" si="2"/>
        <v>0:00</v>
      </c>
      <c r="M14" s="89" t="str">
        <f t="shared" si="3"/>
        <v>0:00</v>
      </c>
      <c r="N14" s="94">
        <f t="shared" si="4"/>
        <v>0</v>
      </c>
      <c r="O14" s="92">
        <f t="shared" si="9"/>
        <v>0</v>
      </c>
      <c r="P14" s="15">
        <f t="shared" si="5"/>
        <v>-0.33333333333333331</v>
      </c>
      <c r="Q14" s="17" t="s">
        <v>39</v>
      </c>
      <c r="R14" s="15">
        <f t="shared" si="7"/>
        <v>-4.1666666666666664E-2</v>
      </c>
      <c r="S14" s="15">
        <f t="shared" si="10"/>
        <v>0</v>
      </c>
      <c r="T14" s="6"/>
    </row>
    <row r="15" spans="1:20" x14ac:dyDescent="0.2">
      <c r="A15" s="163" t="s">
        <v>16</v>
      </c>
      <c r="B15" s="136">
        <v>5</v>
      </c>
      <c r="C15" s="137">
        <v>0</v>
      </c>
      <c r="D15" s="164">
        <v>0</v>
      </c>
      <c r="E15" s="139">
        <f t="shared" si="11"/>
        <v>0</v>
      </c>
      <c r="F15" s="137">
        <v>0</v>
      </c>
      <c r="G15" s="138">
        <v>0</v>
      </c>
      <c r="H15" s="165">
        <f t="shared" si="0"/>
        <v>0</v>
      </c>
      <c r="I15" s="141">
        <f t="shared" si="8"/>
        <v>0</v>
      </c>
      <c r="J15" s="144">
        <f t="shared" si="12"/>
        <v>0</v>
      </c>
      <c r="K15" s="140">
        <f t="shared" si="1"/>
        <v>0</v>
      </c>
      <c r="L15" s="140" t="str">
        <f t="shared" si="2"/>
        <v>0:00</v>
      </c>
      <c r="M15" s="142" t="str">
        <f t="shared" si="3"/>
        <v>0:00</v>
      </c>
      <c r="N15" s="166">
        <f t="shared" si="4"/>
        <v>0</v>
      </c>
      <c r="O15" s="143">
        <f t="shared" si="9"/>
        <v>0</v>
      </c>
      <c r="P15" s="15">
        <f t="shared" si="5"/>
        <v>-0.33333333333333331</v>
      </c>
      <c r="Q15" s="17">
        <f t="shared" si="6"/>
        <v>0.25</v>
      </c>
      <c r="R15" s="15">
        <f t="shared" si="7"/>
        <v>-4.1666666666666664E-2</v>
      </c>
      <c r="S15" s="15">
        <f t="shared" si="10"/>
        <v>0</v>
      </c>
      <c r="T15" s="6"/>
    </row>
    <row r="16" spans="1:20" x14ac:dyDescent="0.2">
      <c r="A16" s="82" t="s">
        <v>10</v>
      </c>
      <c r="B16" s="45">
        <v>6</v>
      </c>
      <c r="C16" s="97">
        <v>0</v>
      </c>
      <c r="D16" s="119">
        <v>0</v>
      </c>
      <c r="E16" s="52">
        <f t="shared" si="11"/>
        <v>0</v>
      </c>
      <c r="F16" s="97">
        <v>0</v>
      </c>
      <c r="G16" s="100">
        <v>0</v>
      </c>
      <c r="H16" s="50">
        <f t="shared" si="0"/>
        <v>0</v>
      </c>
      <c r="I16" s="85">
        <f t="shared" si="8"/>
        <v>0</v>
      </c>
      <c r="J16" s="87">
        <f t="shared" si="12"/>
        <v>0</v>
      </c>
      <c r="K16" s="49">
        <f t="shared" si="1"/>
        <v>0</v>
      </c>
      <c r="L16" s="49" t="str">
        <f t="shared" si="2"/>
        <v>0:00</v>
      </c>
      <c r="M16" s="90">
        <f t="shared" si="3"/>
        <v>0</v>
      </c>
      <c r="N16" s="93">
        <f t="shared" si="4"/>
        <v>0</v>
      </c>
      <c r="O16" s="91">
        <f t="shared" si="9"/>
        <v>0</v>
      </c>
      <c r="P16" s="15">
        <f t="shared" si="5"/>
        <v>-0.33333333333333331</v>
      </c>
      <c r="Q16" s="17">
        <f t="shared" si="6"/>
        <v>0.25</v>
      </c>
      <c r="R16" s="15">
        <f t="shared" si="7"/>
        <v>-4.1666666666666664E-2</v>
      </c>
      <c r="S16" s="15">
        <f t="shared" si="10"/>
        <v>0</v>
      </c>
      <c r="T16" s="6"/>
    </row>
    <row r="17" spans="1:20" x14ac:dyDescent="0.2">
      <c r="A17" s="82" t="s">
        <v>11</v>
      </c>
      <c r="B17" s="45">
        <v>7</v>
      </c>
      <c r="C17" s="97">
        <v>0</v>
      </c>
      <c r="D17" s="119">
        <v>0</v>
      </c>
      <c r="E17" s="52">
        <f t="shared" si="11"/>
        <v>0</v>
      </c>
      <c r="F17" s="97">
        <v>0</v>
      </c>
      <c r="G17" s="100">
        <v>0</v>
      </c>
      <c r="H17" s="50">
        <f t="shared" si="0"/>
        <v>0</v>
      </c>
      <c r="I17" s="85">
        <f t="shared" si="8"/>
        <v>0</v>
      </c>
      <c r="J17" s="87">
        <f t="shared" si="12"/>
        <v>0</v>
      </c>
      <c r="K17" s="49">
        <f t="shared" si="1"/>
        <v>0</v>
      </c>
      <c r="L17" s="49" t="str">
        <f t="shared" si="2"/>
        <v>0:00</v>
      </c>
      <c r="M17" s="90">
        <f t="shared" si="3"/>
        <v>0</v>
      </c>
      <c r="N17" s="93">
        <f t="shared" si="4"/>
        <v>0</v>
      </c>
      <c r="O17" s="91">
        <f t="shared" si="9"/>
        <v>0</v>
      </c>
      <c r="P17" s="15">
        <f t="shared" si="5"/>
        <v>-0.33333333333333331</v>
      </c>
      <c r="Q17" s="17">
        <f t="shared" si="6"/>
        <v>0.25</v>
      </c>
      <c r="R17" s="15">
        <f t="shared" si="7"/>
        <v>-4.1666666666666664E-2</v>
      </c>
      <c r="S17" s="15">
        <f t="shared" si="10"/>
        <v>0</v>
      </c>
      <c r="T17" s="6"/>
    </row>
    <row r="18" spans="1:20" x14ac:dyDescent="0.2">
      <c r="A18" s="163" t="s">
        <v>12</v>
      </c>
      <c r="B18" s="136">
        <v>8</v>
      </c>
      <c r="C18" s="137">
        <v>0</v>
      </c>
      <c r="D18" s="164">
        <v>0</v>
      </c>
      <c r="E18" s="139">
        <f t="shared" si="11"/>
        <v>0</v>
      </c>
      <c r="F18" s="137">
        <v>0</v>
      </c>
      <c r="G18" s="138">
        <v>0</v>
      </c>
      <c r="H18" s="165">
        <f t="shared" si="0"/>
        <v>0</v>
      </c>
      <c r="I18" s="141">
        <f t="shared" si="8"/>
        <v>0</v>
      </c>
      <c r="J18" s="144">
        <f t="shared" si="12"/>
        <v>0</v>
      </c>
      <c r="K18" s="140">
        <f t="shared" si="1"/>
        <v>0</v>
      </c>
      <c r="L18" s="140" t="str">
        <f t="shared" si="2"/>
        <v>0:00</v>
      </c>
      <c r="M18" s="142" t="str">
        <f t="shared" si="3"/>
        <v>0:00</v>
      </c>
      <c r="N18" s="166">
        <f t="shared" si="4"/>
        <v>0</v>
      </c>
      <c r="O18" s="143">
        <f t="shared" si="9"/>
        <v>0</v>
      </c>
      <c r="P18" s="15">
        <f t="shared" si="5"/>
        <v>-0.33333333333333331</v>
      </c>
      <c r="Q18" s="17">
        <f t="shared" si="6"/>
        <v>0.25</v>
      </c>
      <c r="R18" s="15">
        <f t="shared" si="7"/>
        <v>-4.1666666666666664E-2</v>
      </c>
      <c r="S18" s="15">
        <f t="shared" si="10"/>
        <v>0</v>
      </c>
      <c r="T18" s="6"/>
    </row>
    <row r="19" spans="1:20" x14ac:dyDescent="0.2">
      <c r="A19" s="83" t="s">
        <v>13</v>
      </c>
      <c r="B19" s="66">
        <v>9</v>
      </c>
      <c r="C19" s="98">
        <v>0</v>
      </c>
      <c r="D19" s="118">
        <v>0</v>
      </c>
      <c r="E19" s="67">
        <f t="shared" si="11"/>
        <v>0</v>
      </c>
      <c r="F19" s="98">
        <v>0</v>
      </c>
      <c r="G19" s="101">
        <v>0</v>
      </c>
      <c r="H19" s="68">
        <f t="shared" si="0"/>
        <v>0</v>
      </c>
      <c r="I19" s="86">
        <f t="shared" si="8"/>
        <v>0</v>
      </c>
      <c r="J19" s="88">
        <f t="shared" si="12"/>
        <v>0</v>
      </c>
      <c r="K19" s="69">
        <f t="shared" si="1"/>
        <v>0</v>
      </c>
      <c r="L19" s="69" t="str">
        <f t="shared" si="2"/>
        <v>0:00</v>
      </c>
      <c r="M19" s="89" t="str">
        <f t="shared" si="3"/>
        <v>0:00</v>
      </c>
      <c r="N19" s="94">
        <f t="shared" si="4"/>
        <v>0</v>
      </c>
      <c r="O19" s="92">
        <f t="shared" si="9"/>
        <v>0</v>
      </c>
      <c r="P19" s="15">
        <f t="shared" si="5"/>
        <v>-0.33333333333333331</v>
      </c>
      <c r="Q19" s="17">
        <f t="shared" si="6"/>
        <v>0.25</v>
      </c>
      <c r="R19" s="15">
        <f t="shared" si="7"/>
        <v>-4.1666666666666664E-2</v>
      </c>
      <c r="S19" s="15">
        <f t="shared" si="10"/>
        <v>0</v>
      </c>
      <c r="T19" s="6"/>
    </row>
    <row r="20" spans="1:20" x14ac:dyDescent="0.2">
      <c r="A20" s="163" t="s">
        <v>14</v>
      </c>
      <c r="B20" s="136">
        <v>10</v>
      </c>
      <c r="C20" s="137">
        <v>0</v>
      </c>
      <c r="D20" s="164">
        <v>0</v>
      </c>
      <c r="E20" s="139">
        <f t="shared" si="11"/>
        <v>0</v>
      </c>
      <c r="F20" s="137">
        <v>0</v>
      </c>
      <c r="G20" s="138">
        <v>0</v>
      </c>
      <c r="H20" s="165">
        <f t="shared" si="0"/>
        <v>0</v>
      </c>
      <c r="I20" s="141">
        <f t="shared" si="8"/>
        <v>0</v>
      </c>
      <c r="J20" s="144">
        <f t="shared" si="12"/>
        <v>0</v>
      </c>
      <c r="K20" s="140">
        <f t="shared" si="1"/>
        <v>0</v>
      </c>
      <c r="L20" s="140" t="str">
        <f t="shared" si="2"/>
        <v>0:00</v>
      </c>
      <c r="M20" s="142" t="str">
        <f t="shared" si="3"/>
        <v>0:00</v>
      </c>
      <c r="N20" s="166">
        <f t="shared" si="4"/>
        <v>0</v>
      </c>
      <c r="O20" s="143">
        <f t="shared" si="9"/>
        <v>0</v>
      </c>
      <c r="P20" s="15">
        <f t="shared" si="5"/>
        <v>-0.33333333333333331</v>
      </c>
      <c r="Q20" s="17">
        <f t="shared" si="6"/>
        <v>0.25</v>
      </c>
      <c r="R20" s="15">
        <f t="shared" si="7"/>
        <v>-4.1666666666666664E-2</v>
      </c>
      <c r="S20" s="15">
        <f t="shared" si="10"/>
        <v>0</v>
      </c>
      <c r="T20" s="6"/>
    </row>
    <row r="21" spans="1:20" x14ac:dyDescent="0.2">
      <c r="A21" s="83" t="s">
        <v>15</v>
      </c>
      <c r="B21" s="66">
        <v>11</v>
      </c>
      <c r="C21" s="98">
        <v>0</v>
      </c>
      <c r="D21" s="118">
        <v>0</v>
      </c>
      <c r="E21" s="67">
        <f t="shared" si="11"/>
        <v>0</v>
      </c>
      <c r="F21" s="98">
        <v>0</v>
      </c>
      <c r="G21" s="101">
        <v>0</v>
      </c>
      <c r="H21" s="68">
        <f t="shared" si="0"/>
        <v>0</v>
      </c>
      <c r="I21" s="86">
        <f t="shared" si="8"/>
        <v>0</v>
      </c>
      <c r="J21" s="88">
        <f t="shared" si="12"/>
        <v>0</v>
      </c>
      <c r="K21" s="69">
        <f t="shared" si="1"/>
        <v>0</v>
      </c>
      <c r="L21" s="69" t="str">
        <f t="shared" si="2"/>
        <v>0:00</v>
      </c>
      <c r="M21" s="89" t="str">
        <f t="shared" si="3"/>
        <v>0:00</v>
      </c>
      <c r="N21" s="94">
        <f t="shared" si="4"/>
        <v>0</v>
      </c>
      <c r="O21" s="92">
        <f t="shared" si="9"/>
        <v>0</v>
      </c>
      <c r="P21" s="15">
        <f t="shared" si="5"/>
        <v>-0.33333333333333331</v>
      </c>
      <c r="Q21" s="17">
        <f t="shared" si="6"/>
        <v>0.25</v>
      </c>
      <c r="R21" s="15">
        <f t="shared" si="7"/>
        <v>-4.1666666666666664E-2</v>
      </c>
      <c r="S21" s="15">
        <f t="shared" si="10"/>
        <v>0</v>
      </c>
      <c r="T21" s="6"/>
    </row>
    <row r="22" spans="1:20" x14ac:dyDescent="0.2">
      <c r="A22" s="163" t="s">
        <v>16</v>
      </c>
      <c r="B22" s="136">
        <v>12</v>
      </c>
      <c r="C22" s="137">
        <v>0</v>
      </c>
      <c r="D22" s="164">
        <v>0</v>
      </c>
      <c r="E22" s="139">
        <f t="shared" si="11"/>
        <v>0</v>
      </c>
      <c r="F22" s="137">
        <v>0</v>
      </c>
      <c r="G22" s="138">
        <v>0</v>
      </c>
      <c r="H22" s="165">
        <f t="shared" si="0"/>
        <v>0</v>
      </c>
      <c r="I22" s="141">
        <f t="shared" si="8"/>
        <v>0</v>
      </c>
      <c r="J22" s="144">
        <f t="shared" si="12"/>
        <v>0</v>
      </c>
      <c r="K22" s="140">
        <f t="shared" si="1"/>
        <v>0</v>
      </c>
      <c r="L22" s="140" t="str">
        <f t="shared" si="2"/>
        <v>0:00</v>
      </c>
      <c r="M22" s="142" t="str">
        <f t="shared" si="3"/>
        <v>0:00</v>
      </c>
      <c r="N22" s="166">
        <f t="shared" si="4"/>
        <v>0</v>
      </c>
      <c r="O22" s="143">
        <f t="shared" si="9"/>
        <v>0</v>
      </c>
      <c r="P22" s="15">
        <f t="shared" si="5"/>
        <v>-0.33333333333333331</v>
      </c>
      <c r="Q22" s="17">
        <f t="shared" si="6"/>
        <v>0.25</v>
      </c>
      <c r="R22" s="15">
        <f t="shared" si="7"/>
        <v>-4.1666666666666664E-2</v>
      </c>
      <c r="S22" s="15">
        <f t="shared" si="10"/>
        <v>0</v>
      </c>
      <c r="T22" s="6"/>
    </row>
    <row r="23" spans="1:20" x14ac:dyDescent="0.2">
      <c r="A23" s="82" t="s">
        <v>10</v>
      </c>
      <c r="B23" s="45">
        <v>13</v>
      </c>
      <c r="C23" s="97">
        <v>0</v>
      </c>
      <c r="D23" s="119">
        <v>0</v>
      </c>
      <c r="E23" s="52">
        <f t="shared" si="11"/>
        <v>0</v>
      </c>
      <c r="F23" s="97">
        <v>0</v>
      </c>
      <c r="G23" s="100">
        <v>0</v>
      </c>
      <c r="H23" s="50">
        <f t="shared" si="0"/>
        <v>0</v>
      </c>
      <c r="I23" s="85">
        <f t="shared" si="8"/>
        <v>0</v>
      </c>
      <c r="J23" s="87">
        <f t="shared" si="12"/>
        <v>0</v>
      </c>
      <c r="K23" s="49">
        <f t="shared" si="1"/>
        <v>0</v>
      </c>
      <c r="L23" s="49" t="str">
        <f t="shared" si="2"/>
        <v>0:00</v>
      </c>
      <c r="M23" s="90">
        <f t="shared" si="3"/>
        <v>0</v>
      </c>
      <c r="N23" s="93">
        <f t="shared" si="4"/>
        <v>0</v>
      </c>
      <c r="O23" s="91">
        <f t="shared" si="9"/>
        <v>0</v>
      </c>
      <c r="P23" s="15">
        <f t="shared" si="5"/>
        <v>-0.33333333333333331</v>
      </c>
      <c r="Q23" s="17">
        <f t="shared" si="6"/>
        <v>0.25</v>
      </c>
      <c r="R23" s="15">
        <f t="shared" si="7"/>
        <v>-4.1666666666666664E-2</v>
      </c>
      <c r="S23" s="15">
        <f t="shared" si="10"/>
        <v>0</v>
      </c>
      <c r="T23" s="6"/>
    </row>
    <row r="24" spans="1:20" x14ac:dyDescent="0.2">
      <c r="A24" s="82" t="s">
        <v>11</v>
      </c>
      <c r="B24" s="45">
        <v>14</v>
      </c>
      <c r="C24" s="97">
        <v>0</v>
      </c>
      <c r="D24" s="119">
        <v>0</v>
      </c>
      <c r="E24" s="52">
        <f t="shared" si="11"/>
        <v>0</v>
      </c>
      <c r="F24" s="97">
        <v>0</v>
      </c>
      <c r="G24" s="100">
        <v>0</v>
      </c>
      <c r="H24" s="50">
        <f t="shared" si="0"/>
        <v>0</v>
      </c>
      <c r="I24" s="85">
        <f t="shared" si="8"/>
        <v>0</v>
      </c>
      <c r="J24" s="87">
        <f t="shared" si="12"/>
        <v>0</v>
      </c>
      <c r="K24" s="49">
        <f t="shared" si="1"/>
        <v>0</v>
      </c>
      <c r="L24" s="49" t="str">
        <f t="shared" si="2"/>
        <v>0:00</v>
      </c>
      <c r="M24" s="90">
        <f t="shared" si="3"/>
        <v>0</v>
      </c>
      <c r="N24" s="93">
        <f t="shared" si="4"/>
        <v>0</v>
      </c>
      <c r="O24" s="91">
        <f t="shared" si="9"/>
        <v>0</v>
      </c>
      <c r="P24" s="15">
        <f t="shared" si="5"/>
        <v>-0.33333333333333331</v>
      </c>
      <c r="Q24" s="17">
        <f t="shared" si="6"/>
        <v>0.25</v>
      </c>
      <c r="R24" s="15">
        <f t="shared" si="7"/>
        <v>-4.1666666666666664E-2</v>
      </c>
      <c r="S24" s="15">
        <f t="shared" si="10"/>
        <v>0</v>
      </c>
      <c r="T24" s="6"/>
    </row>
    <row r="25" spans="1:20" x14ac:dyDescent="0.2">
      <c r="A25" s="163" t="s">
        <v>12</v>
      </c>
      <c r="B25" s="136">
        <v>15</v>
      </c>
      <c r="C25" s="137">
        <v>0</v>
      </c>
      <c r="D25" s="164">
        <v>0</v>
      </c>
      <c r="E25" s="139">
        <f t="shared" si="11"/>
        <v>0</v>
      </c>
      <c r="F25" s="137">
        <v>0</v>
      </c>
      <c r="G25" s="138">
        <v>0</v>
      </c>
      <c r="H25" s="165">
        <f t="shared" si="0"/>
        <v>0</v>
      </c>
      <c r="I25" s="141">
        <f t="shared" si="8"/>
        <v>0</v>
      </c>
      <c r="J25" s="144">
        <f t="shared" si="12"/>
        <v>0</v>
      </c>
      <c r="K25" s="140">
        <f t="shared" si="1"/>
        <v>0</v>
      </c>
      <c r="L25" s="140" t="str">
        <f t="shared" si="2"/>
        <v>0:00</v>
      </c>
      <c r="M25" s="142" t="str">
        <f t="shared" si="3"/>
        <v>0:00</v>
      </c>
      <c r="N25" s="166">
        <f t="shared" si="4"/>
        <v>0</v>
      </c>
      <c r="O25" s="143">
        <f t="shared" si="9"/>
        <v>0</v>
      </c>
      <c r="P25" s="15">
        <f t="shared" si="5"/>
        <v>-0.33333333333333331</v>
      </c>
      <c r="Q25" s="17">
        <f t="shared" si="6"/>
        <v>0.25</v>
      </c>
      <c r="R25" s="15">
        <f t="shared" si="7"/>
        <v>-4.1666666666666664E-2</v>
      </c>
      <c r="S25" s="15">
        <f t="shared" si="10"/>
        <v>0</v>
      </c>
      <c r="T25" s="6"/>
    </row>
    <row r="26" spans="1:20" x14ac:dyDescent="0.2">
      <c r="A26" s="83" t="s">
        <v>13</v>
      </c>
      <c r="B26" s="66">
        <v>16</v>
      </c>
      <c r="C26" s="98">
        <v>0</v>
      </c>
      <c r="D26" s="118">
        <v>0</v>
      </c>
      <c r="E26" s="67">
        <f t="shared" si="11"/>
        <v>0</v>
      </c>
      <c r="F26" s="98">
        <v>0</v>
      </c>
      <c r="G26" s="101">
        <v>0</v>
      </c>
      <c r="H26" s="68">
        <f t="shared" si="0"/>
        <v>0</v>
      </c>
      <c r="I26" s="86">
        <f t="shared" si="8"/>
        <v>0</v>
      </c>
      <c r="J26" s="88">
        <f t="shared" si="12"/>
        <v>0</v>
      </c>
      <c r="K26" s="69">
        <f t="shared" si="1"/>
        <v>0</v>
      </c>
      <c r="L26" s="69" t="str">
        <f t="shared" si="2"/>
        <v>0:00</v>
      </c>
      <c r="M26" s="89" t="str">
        <f t="shared" si="3"/>
        <v>0:00</v>
      </c>
      <c r="N26" s="94">
        <f t="shared" si="4"/>
        <v>0</v>
      </c>
      <c r="O26" s="92">
        <f t="shared" si="9"/>
        <v>0</v>
      </c>
      <c r="P26" s="15">
        <f t="shared" si="5"/>
        <v>-0.33333333333333331</v>
      </c>
      <c r="Q26" s="17">
        <f t="shared" si="6"/>
        <v>0.25</v>
      </c>
      <c r="R26" s="15">
        <f t="shared" si="7"/>
        <v>-4.1666666666666664E-2</v>
      </c>
      <c r="S26" s="15">
        <f t="shared" si="10"/>
        <v>0</v>
      </c>
      <c r="T26" s="6"/>
    </row>
    <row r="27" spans="1:20" x14ac:dyDescent="0.2">
      <c r="A27" s="163" t="s">
        <v>14</v>
      </c>
      <c r="B27" s="136">
        <v>17</v>
      </c>
      <c r="C27" s="137">
        <v>0</v>
      </c>
      <c r="D27" s="164">
        <v>0</v>
      </c>
      <c r="E27" s="139">
        <f t="shared" si="11"/>
        <v>0</v>
      </c>
      <c r="F27" s="137">
        <v>0</v>
      </c>
      <c r="G27" s="138">
        <v>0</v>
      </c>
      <c r="H27" s="165">
        <f t="shared" si="0"/>
        <v>0</v>
      </c>
      <c r="I27" s="141">
        <f t="shared" si="8"/>
        <v>0</v>
      </c>
      <c r="J27" s="144">
        <f t="shared" si="12"/>
        <v>0</v>
      </c>
      <c r="K27" s="140">
        <f t="shared" si="1"/>
        <v>0</v>
      </c>
      <c r="L27" s="140" t="str">
        <f t="shared" si="2"/>
        <v>0:00</v>
      </c>
      <c r="M27" s="142" t="str">
        <f t="shared" si="3"/>
        <v>0:00</v>
      </c>
      <c r="N27" s="166">
        <f t="shared" si="4"/>
        <v>0</v>
      </c>
      <c r="O27" s="143">
        <f t="shared" si="9"/>
        <v>0</v>
      </c>
      <c r="P27" s="15">
        <f t="shared" si="5"/>
        <v>-0.33333333333333331</v>
      </c>
      <c r="Q27" s="17">
        <f t="shared" si="6"/>
        <v>0.25</v>
      </c>
      <c r="R27" s="15">
        <f t="shared" si="7"/>
        <v>-4.1666666666666664E-2</v>
      </c>
      <c r="S27" s="15">
        <f t="shared" si="10"/>
        <v>0</v>
      </c>
      <c r="T27" s="6"/>
    </row>
    <row r="28" spans="1:20" x14ac:dyDescent="0.2">
      <c r="A28" s="83" t="s">
        <v>15</v>
      </c>
      <c r="B28" s="66">
        <v>18</v>
      </c>
      <c r="C28" s="98">
        <v>0</v>
      </c>
      <c r="D28" s="118">
        <v>0</v>
      </c>
      <c r="E28" s="67">
        <f t="shared" si="11"/>
        <v>0</v>
      </c>
      <c r="F28" s="98">
        <v>0</v>
      </c>
      <c r="G28" s="101">
        <v>0</v>
      </c>
      <c r="H28" s="68">
        <f t="shared" si="0"/>
        <v>0</v>
      </c>
      <c r="I28" s="86">
        <f t="shared" si="8"/>
        <v>0</v>
      </c>
      <c r="J28" s="88">
        <f t="shared" si="12"/>
        <v>0</v>
      </c>
      <c r="K28" s="69">
        <f t="shared" si="1"/>
        <v>0</v>
      </c>
      <c r="L28" s="69" t="str">
        <f t="shared" si="2"/>
        <v>0:00</v>
      </c>
      <c r="M28" s="89" t="str">
        <f t="shared" si="3"/>
        <v>0:00</v>
      </c>
      <c r="N28" s="94">
        <f t="shared" si="4"/>
        <v>0</v>
      </c>
      <c r="O28" s="92">
        <f t="shared" si="9"/>
        <v>0</v>
      </c>
      <c r="P28" s="15">
        <f t="shared" si="5"/>
        <v>-0.33333333333333331</v>
      </c>
      <c r="Q28" s="17">
        <f t="shared" si="6"/>
        <v>0.25</v>
      </c>
      <c r="R28" s="15">
        <f t="shared" si="7"/>
        <v>-4.1666666666666664E-2</v>
      </c>
      <c r="S28" s="15">
        <f t="shared" si="10"/>
        <v>0</v>
      </c>
      <c r="T28" s="6"/>
    </row>
    <row r="29" spans="1:20" x14ac:dyDescent="0.2">
      <c r="A29" s="163" t="s">
        <v>16</v>
      </c>
      <c r="B29" s="136">
        <v>19</v>
      </c>
      <c r="C29" s="137">
        <v>0</v>
      </c>
      <c r="D29" s="164">
        <v>0</v>
      </c>
      <c r="E29" s="139">
        <f t="shared" si="11"/>
        <v>0</v>
      </c>
      <c r="F29" s="137">
        <v>0</v>
      </c>
      <c r="G29" s="138">
        <v>0</v>
      </c>
      <c r="H29" s="165">
        <f t="shared" si="0"/>
        <v>0</v>
      </c>
      <c r="I29" s="141">
        <f t="shared" si="8"/>
        <v>0</v>
      </c>
      <c r="J29" s="144">
        <f t="shared" si="12"/>
        <v>0</v>
      </c>
      <c r="K29" s="140">
        <f t="shared" si="1"/>
        <v>0</v>
      </c>
      <c r="L29" s="140" t="str">
        <f t="shared" si="2"/>
        <v>0:00</v>
      </c>
      <c r="M29" s="142" t="str">
        <f t="shared" si="3"/>
        <v>0:00</v>
      </c>
      <c r="N29" s="166">
        <f t="shared" si="4"/>
        <v>0</v>
      </c>
      <c r="O29" s="143">
        <f t="shared" si="9"/>
        <v>0</v>
      </c>
      <c r="P29" s="15">
        <f t="shared" si="5"/>
        <v>-0.33333333333333331</v>
      </c>
      <c r="Q29" s="17">
        <f t="shared" si="6"/>
        <v>0.25</v>
      </c>
      <c r="R29" s="15">
        <f t="shared" si="7"/>
        <v>-4.1666666666666664E-2</v>
      </c>
      <c r="S29" s="15">
        <f t="shared" si="10"/>
        <v>0</v>
      </c>
      <c r="T29" s="6"/>
    </row>
    <row r="30" spans="1:20" x14ac:dyDescent="0.2">
      <c r="A30" s="82" t="s">
        <v>10</v>
      </c>
      <c r="B30" s="45">
        <v>20</v>
      </c>
      <c r="C30" s="97">
        <v>0</v>
      </c>
      <c r="D30" s="119">
        <v>0</v>
      </c>
      <c r="E30" s="52">
        <f t="shared" si="11"/>
        <v>0</v>
      </c>
      <c r="F30" s="97">
        <v>0</v>
      </c>
      <c r="G30" s="100">
        <v>0</v>
      </c>
      <c r="H30" s="50">
        <f t="shared" si="0"/>
        <v>0</v>
      </c>
      <c r="I30" s="85">
        <f t="shared" si="8"/>
        <v>0</v>
      </c>
      <c r="J30" s="87">
        <f t="shared" si="12"/>
        <v>0</v>
      </c>
      <c r="K30" s="49">
        <f t="shared" si="1"/>
        <v>0</v>
      </c>
      <c r="L30" s="49" t="str">
        <f t="shared" si="2"/>
        <v>0:00</v>
      </c>
      <c r="M30" s="90">
        <f t="shared" si="3"/>
        <v>0</v>
      </c>
      <c r="N30" s="93">
        <f t="shared" si="4"/>
        <v>0</v>
      </c>
      <c r="O30" s="91">
        <f t="shared" si="9"/>
        <v>0</v>
      </c>
      <c r="P30" s="15">
        <f t="shared" si="5"/>
        <v>-0.33333333333333331</v>
      </c>
      <c r="Q30" s="17">
        <f t="shared" si="6"/>
        <v>0.25</v>
      </c>
      <c r="R30" s="15">
        <f t="shared" si="7"/>
        <v>-4.1666666666666664E-2</v>
      </c>
      <c r="S30" s="15">
        <f t="shared" si="10"/>
        <v>0</v>
      </c>
      <c r="T30" s="6"/>
    </row>
    <row r="31" spans="1:20" x14ac:dyDescent="0.2">
      <c r="A31" s="82" t="s">
        <v>11</v>
      </c>
      <c r="B31" s="45">
        <v>21</v>
      </c>
      <c r="C31" s="97">
        <v>0</v>
      </c>
      <c r="D31" s="119">
        <v>0</v>
      </c>
      <c r="E31" s="52">
        <f t="shared" si="11"/>
        <v>0</v>
      </c>
      <c r="F31" s="97">
        <v>0</v>
      </c>
      <c r="G31" s="100">
        <v>0</v>
      </c>
      <c r="H31" s="50">
        <f t="shared" si="0"/>
        <v>0</v>
      </c>
      <c r="I31" s="85">
        <f t="shared" si="8"/>
        <v>0</v>
      </c>
      <c r="J31" s="87">
        <f t="shared" si="12"/>
        <v>0</v>
      </c>
      <c r="K31" s="49">
        <f t="shared" si="1"/>
        <v>0</v>
      </c>
      <c r="L31" s="49" t="str">
        <f t="shared" si="2"/>
        <v>0:00</v>
      </c>
      <c r="M31" s="90">
        <f t="shared" si="3"/>
        <v>0</v>
      </c>
      <c r="N31" s="93">
        <f t="shared" si="4"/>
        <v>0</v>
      </c>
      <c r="O31" s="91">
        <f t="shared" si="9"/>
        <v>0</v>
      </c>
      <c r="P31" s="15">
        <f t="shared" si="5"/>
        <v>-0.33333333333333331</v>
      </c>
      <c r="Q31" s="17">
        <f t="shared" si="6"/>
        <v>0.25</v>
      </c>
      <c r="R31" s="15">
        <f t="shared" si="7"/>
        <v>-4.1666666666666664E-2</v>
      </c>
      <c r="S31" s="15">
        <f t="shared" si="10"/>
        <v>0</v>
      </c>
      <c r="T31" s="6"/>
    </row>
    <row r="32" spans="1:20" x14ac:dyDescent="0.2">
      <c r="A32" s="163" t="s">
        <v>12</v>
      </c>
      <c r="B32" s="136">
        <v>22</v>
      </c>
      <c r="C32" s="137">
        <v>0</v>
      </c>
      <c r="D32" s="138">
        <v>0</v>
      </c>
      <c r="E32" s="139">
        <f t="shared" si="11"/>
        <v>0</v>
      </c>
      <c r="F32" s="137">
        <v>0</v>
      </c>
      <c r="G32" s="138">
        <v>0</v>
      </c>
      <c r="H32" s="165">
        <f t="shared" si="0"/>
        <v>0</v>
      </c>
      <c r="I32" s="141">
        <f t="shared" si="8"/>
        <v>0</v>
      </c>
      <c r="J32" s="144">
        <f t="shared" si="12"/>
        <v>0</v>
      </c>
      <c r="K32" s="142">
        <f t="shared" si="1"/>
        <v>0</v>
      </c>
      <c r="L32" s="140" t="str">
        <f t="shared" si="2"/>
        <v>0:00</v>
      </c>
      <c r="M32" s="144" t="str">
        <f t="shared" si="3"/>
        <v>0:00</v>
      </c>
      <c r="N32" s="166">
        <f t="shared" si="4"/>
        <v>0</v>
      </c>
      <c r="O32" s="143">
        <f t="shared" si="9"/>
        <v>0</v>
      </c>
      <c r="P32" s="15">
        <f t="shared" si="5"/>
        <v>-0.33333333333333331</v>
      </c>
      <c r="Q32" s="17">
        <f t="shared" si="6"/>
        <v>0.25</v>
      </c>
      <c r="R32" s="15">
        <f t="shared" si="7"/>
        <v>-4.1666666666666664E-2</v>
      </c>
      <c r="S32" s="15">
        <f t="shared" si="10"/>
        <v>0</v>
      </c>
      <c r="T32" s="6"/>
    </row>
    <row r="33" spans="1:20" x14ac:dyDescent="0.2">
      <c r="A33" s="83" t="s">
        <v>13</v>
      </c>
      <c r="B33" s="66">
        <v>23</v>
      </c>
      <c r="C33" s="98">
        <v>0</v>
      </c>
      <c r="D33" s="101">
        <v>0</v>
      </c>
      <c r="E33" s="67">
        <f t="shared" si="11"/>
        <v>0</v>
      </c>
      <c r="F33" s="98">
        <v>0</v>
      </c>
      <c r="G33" s="101">
        <v>0</v>
      </c>
      <c r="H33" s="68">
        <f t="shared" si="0"/>
        <v>0</v>
      </c>
      <c r="I33" s="86">
        <f t="shared" si="8"/>
        <v>0</v>
      </c>
      <c r="J33" s="89">
        <f t="shared" si="12"/>
        <v>0</v>
      </c>
      <c r="K33" s="89">
        <f t="shared" si="1"/>
        <v>0</v>
      </c>
      <c r="L33" s="69" t="str">
        <f t="shared" si="2"/>
        <v>0:00</v>
      </c>
      <c r="M33" s="88" t="str">
        <f t="shared" si="3"/>
        <v>0:00</v>
      </c>
      <c r="N33" s="94">
        <f t="shared" si="4"/>
        <v>0</v>
      </c>
      <c r="O33" s="92">
        <f t="shared" si="9"/>
        <v>0</v>
      </c>
      <c r="P33" s="15">
        <f t="shared" si="5"/>
        <v>-0.33333333333333331</v>
      </c>
      <c r="Q33" s="17">
        <f t="shared" si="6"/>
        <v>0.25</v>
      </c>
      <c r="R33" s="15">
        <f t="shared" si="7"/>
        <v>-4.1666666666666664E-2</v>
      </c>
      <c r="S33" s="15">
        <f t="shared" si="10"/>
        <v>0</v>
      </c>
      <c r="T33" s="6"/>
    </row>
    <row r="34" spans="1:20" x14ac:dyDescent="0.2">
      <c r="A34" s="163" t="s">
        <v>14</v>
      </c>
      <c r="B34" s="136">
        <v>24</v>
      </c>
      <c r="C34" s="137">
        <v>0</v>
      </c>
      <c r="D34" s="138">
        <v>0</v>
      </c>
      <c r="E34" s="139">
        <f t="shared" si="11"/>
        <v>0</v>
      </c>
      <c r="F34" s="137">
        <v>0</v>
      </c>
      <c r="G34" s="138">
        <v>0</v>
      </c>
      <c r="H34" s="165">
        <f t="shared" si="0"/>
        <v>0</v>
      </c>
      <c r="I34" s="141">
        <f t="shared" si="8"/>
        <v>0</v>
      </c>
      <c r="J34" s="142">
        <f t="shared" si="12"/>
        <v>0</v>
      </c>
      <c r="K34" s="142">
        <f t="shared" si="1"/>
        <v>0</v>
      </c>
      <c r="L34" s="140" t="str">
        <f t="shared" si="2"/>
        <v>0:00</v>
      </c>
      <c r="M34" s="144" t="str">
        <f t="shared" si="3"/>
        <v>0:00</v>
      </c>
      <c r="N34" s="166">
        <f t="shared" si="4"/>
        <v>0</v>
      </c>
      <c r="O34" s="143">
        <f t="shared" si="9"/>
        <v>0</v>
      </c>
      <c r="P34" s="15">
        <f t="shared" si="5"/>
        <v>-0.33333333333333331</v>
      </c>
      <c r="Q34" s="17">
        <f t="shared" si="6"/>
        <v>0.25</v>
      </c>
      <c r="R34" s="15">
        <f t="shared" si="7"/>
        <v>-4.1666666666666664E-2</v>
      </c>
      <c r="S34" s="15">
        <f t="shared" si="10"/>
        <v>0</v>
      </c>
      <c r="T34" s="6"/>
    </row>
    <row r="35" spans="1:20" x14ac:dyDescent="0.2">
      <c r="A35" s="83" t="s">
        <v>15</v>
      </c>
      <c r="B35" s="66">
        <v>25</v>
      </c>
      <c r="C35" s="98">
        <v>0</v>
      </c>
      <c r="D35" s="101">
        <v>0</v>
      </c>
      <c r="E35" s="67">
        <f t="shared" si="11"/>
        <v>0</v>
      </c>
      <c r="F35" s="98">
        <v>0</v>
      </c>
      <c r="G35" s="101">
        <v>0</v>
      </c>
      <c r="H35" s="68">
        <f t="shared" si="0"/>
        <v>0</v>
      </c>
      <c r="I35" s="86">
        <f t="shared" si="8"/>
        <v>0</v>
      </c>
      <c r="J35" s="89">
        <f t="shared" si="12"/>
        <v>0</v>
      </c>
      <c r="K35" s="89">
        <f t="shared" si="1"/>
        <v>0</v>
      </c>
      <c r="L35" s="69" t="str">
        <f t="shared" si="2"/>
        <v>0:00</v>
      </c>
      <c r="M35" s="88" t="str">
        <f t="shared" si="3"/>
        <v>0:00</v>
      </c>
      <c r="N35" s="94">
        <f t="shared" si="4"/>
        <v>0</v>
      </c>
      <c r="O35" s="92">
        <f t="shared" si="9"/>
        <v>0</v>
      </c>
      <c r="P35" s="15">
        <f t="shared" si="5"/>
        <v>-0.33333333333333331</v>
      </c>
      <c r="Q35" s="17">
        <f t="shared" si="6"/>
        <v>0.25</v>
      </c>
      <c r="R35" s="15">
        <f t="shared" si="7"/>
        <v>-4.1666666666666664E-2</v>
      </c>
      <c r="S35" s="15">
        <f t="shared" si="10"/>
        <v>0</v>
      </c>
      <c r="T35" s="6"/>
    </row>
    <row r="36" spans="1:20" x14ac:dyDescent="0.2">
      <c r="A36" s="163" t="s">
        <v>16</v>
      </c>
      <c r="B36" s="136">
        <v>26</v>
      </c>
      <c r="C36" s="137">
        <v>0</v>
      </c>
      <c r="D36" s="138">
        <v>0</v>
      </c>
      <c r="E36" s="139">
        <f t="shared" si="11"/>
        <v>0</v>
      </c>
      <c r="F36" s="137">
        <v>0</v>
      </c>
      <c r="G36" s="138">
        <v>0</v>
      </c>
      <c r="H36" s="165">
        <f t="shared" si="0"/>
        <v>0</v>
      </c>
      <c r="I36" s="141">
        <f t="shared" si="8"/>
        <v>0</v>
      </c>
      <c r="J36" s="142">
        <f t="shared" si="12"/>
        <v>0</v>
      </c>
      <c r="K36" s="142">
        <f t="shared" si="1"/>
        <v>0</v>
      </c>
      <c r="L36" s="140" t="str">
        <f t="shared" si="2"/>
        <v>0:00</v>
      </c>
      <c r="M36" s="144" t="str">
        <f t="shared" si="3"/>
        <v>0:00</v>
      </c>
      <c r="N36" s="166">
        <f t="shared" si="4"/>
        <v>0</v>
      </c>
      <c r="O36" s="143">
        <f t="shared" si="9"/>
        <v>0</v>
      </c>
      <c r="P36" s="15">
        <f t="shared" si="5"/>
        <v>-0.33333333333333331</v>
      </c>
      <c r="Q36" s="17">
        <f t="shared" si="6"/>
        <v>0.25</v>
      </c>
      <c r="R36" s="15">
        <f t="shared" si="7"/>
        <v>-4.1666666666666664E-2</v>
      </c>
      <c r="S36" s="15">
        <f t="shared" si="10"/>
        <v>0</v>
      </c>
      <c r="T36" s="6"/>
    </row>
    <row r="37" spans="1:20" x14ac:dyDescent="0.2">
      <c r="A37" s="82" t="s">
        <v>10</v>
      </c>
      <c r="B37" s="45">
        <v>27</v>
      </c>
      <c r="C37" s="97">
        <v>0</v>
      </c>
      <c r="D37" s="100">
        <v>0</v>
      </c>
      <c r="E37" s="52">
        <f t="shared" si="11"/>
        <v>0</v>
      </c>
      <c r="F37" s="97">
        <v>0</v>
      </c>
      <c r="G37" s="100">
        <v>0</v>
      </c>
      <c r="H37" s="50">
        <f t="shared" si="0"/>
        <v>0</v>
      </c>
      <c r="I37" s="85">
        <f t="shared" si="8"/>
        <v>0</v>
      </c>
      <c r="J37" s="90">
        <f t="shared" si="12"/>
        <v>0</v>
      </c>
      <c r="K37" s="90">
        <f t="shared" si="1"/>
        <v>0</v>
      </c>
      <c r="L37" s="49" t="str">
        <f t="shared" si="2"/>
        <v>0:00</v>
      </c>
      <c r="M37" s="87">
        <f t="shared" si="3"/>
        <v>0</v>
      </c>
      <c r="N37" s="93">
        <f t="shared" si="4"/>
        <v>0</v>
      </c>
      <c r="O37" s="91">
        <f t="shared" si="9"/>
        <v>0</v>
      </c>
      <c r="P37" s="15">
        <f t="shared" si="5"/>
        <v>-0.33333333333333331</v>
      </c>
      <c r="Q37" s="17">
        <f t="shared" si="6"/>
        <v>0.25</v>
      </c>
      <c r="R37" s="15">
        <f t="shared" si="7"/>
        <v>-4.1666666666666664E-2</v>
      </c>
      <c r="S37" s="15">
        <f t="shared" si="10"/>
        <v>0</v>
      </c>
      <c r="T37" s="6"/>
    </row>
    <row r="38" spans="1:20" x14ac:dyDescent="0.2">
      <c r="A38" s="82" t="s">
        <v>11</v>
      </c>
      <c r="B38" s="45">
        <v>28</v>
      </c>
      <c r="C38" s="97">
        <v>0</v>
      </c>
      <c r="D38" s="100">
        <v>0</v>
      </c>
      <c r="E38" s="52">
        <f t="shared" si="11"/>
        <v>0</v>
      </c>
      <c r="F38" s="97">
        <v>0</v>
      </c>
      <c r="G38" s="100">
        <v>0</v>
      </c>
      <c r="H38" s="50">
        <f t="shared" si="0"/>
        <v>0</v>
      </c>
      <c r="I38" s="85">
        <f t="shared" si="8"/>
        <v>0</v>
      </c>
      <c r="J38" s="90">
        <f t="shared" si="12"/>
        <v>0</v>
      </c>
      <c r="K38" s="90">
        <f t="shared" si="1"/>
        <v>0</v>
      </c>
      <c r="L38" s="49" t="str">
        <f t="shared" si="2"/>
        <v>0:00</v>
      </c>
      <c r="M38" s="87">
        <f t="shared" si="3"/>
        <v>0</v>
      </c>
      <c r="N38" s="93">
        <f t="shared" si="4"/>
        <v>0</v>
      </c>
      <c r="O38" s="91">
        <f t="shared" si="9"/>
        <v>0</v>
      </c>
      <c r="P38" s="15">
        <f t="shared" si="5"/>
        <v>-0.33333333333333331</v>
      </c>
      <c r="Q38" s="17">
        <f t="shared" si="6"/>
        <v>0.25</v>
      </c>
      <c r="R38" s="15">
        <f t="shared" si="7"/>
        <v>-4.1666666666666664E-2</v>
      </c>
      <c r="S38" s="15">
        <f t="shared" si="10"/>
        <v>0</v>
      </c>
      <c r="T38" s="6"/>
    </row>
    <row r="39" spans="1:20" ht="12" thickBot="1" x14ac:dyDescent="0.25">
      <c r="A39" s="163"/>
      <c r="B39" s="136"/>
      <c r="C39" s="137"/>
      <c r="D39" s="138"/>
      <c r="E39" s="139"/>
      <c r="F39" s="137"/>
      <c r="G39" s="138"/>
      <c r="H39" s="165"/>
      <c r="I39" s="141"/>
      <c r="J39" s="142"/>
      <c r="K39" s="142"/>
      <c r="L39" s="140"/>
      <c r="M39" s="144"/>
      <c r="N39" s="166"/>
      <c r="O39" s="143"/>
      <c r="P39" s="15">
        <f t="shared" si="5"/>
        <v>-0.33333333333333331</v>
      </c>
      <c r="Q39" s="17">
        <f t="shared" si="6"/>
        <v>0.25</v>
      </c>
      <c r="R39" s="15">
        <f t="shared" si="7"/>
        <v>-4.1666666666666664E-2</v>
      </c>
      <c r="S39" s="15">
        <f t="shared" si="10"/>
        <v>0</v>
      </c>
      <c r="T39" s="6"/>
    </row>
    <row r="40" spans="1:20" ht="13.5" customHeight="1" thickBot="1" x14ac:dyDescent="0.25">
      <c r="A40" s="63"/>
      <c r="B40" s="64"/>
      <c r="C40" s="260"/>
      <c r="D40" s="261"/>
      <c r="E40" s="261"/>
      <c r="F40" s="261"/>
      <c r="G40" s="262"/>
      <c r="H40" s="120" t="s">
        <v>17</v>
      </c>
      <c r="I40" s="105"/>
      <c r="J40" s="106">
        <f t="shared" ref="J40:O40" si="13">SUM(J11:J39)</f>
        <v>0</v>
      </c>
      <c r="K40" s="109">
        <f t="shared" si="13"/>
        <v>0</v>
      </c>
      <c r="L40" s="108">
        <f t="shared" si="13"/>
        <v>0</v>
      </c>
      <c r="M40" s="109">
        <f t="shared" si="13"/>
        <v>0</v>
      </c>
      <c r="N40" s="106">
        <f t="shared" si="13"/>
        <v>0</v>
      </c>
      <c r="O40" s="107">
        <f t="shared" si="13"/>
        <v>0</v>
      </c>
      <c r="P40" s="16">
        <f t="shared" si="5"/>
        <v>-0.33333333333333331</v>
      </c>
      <c r="Q40" s="14"/>
      <c r="R40" s="15"/>
      <c r="S40" s="14"/>
      <c r="T40" s="6"/>
    </row>
    <row r="41" spans="1:20" ht="13.5" customHeight="1" thickBot="1" x14ac:dyDescent="0.25">
      <c r="B41" s="2"/>
      <c r="C41" s="3"/>
      <c r="D41" s="2"/>
      <c r="E41" s="56"/>
      <c r="F41" s="2"/>
      <c r="G41" s="2"/>
      <c r="H41" s="207"/>
      <c r="I41" s="208"/>
      <c r="J41" s="208"/>
      <c r="K41" s="30"/>
      <c r="L41" s="207" t="s">
        <v>23</v>
      </c>
      <c r="M41" s="208"/>
      <c r="N41" s="208"/>
      <c r="O41" s="18">
        <f>O40</f>
        <v>0</v>
      </c>
      <c r="P41" s="13"/>
      <c r="Q41" s="13"/>
      <c r="R41" s="13"/>
      <c r="S41" s="13"/>
      <c r="T41" s="6"/>
    </row>
    <row r="42" spans="1:20" ht="12.75" x14ac:dyDescent="0.2">
      <c r="A42" s="36" t="s">
        <v>24</v>
      </c>
      <c r="B42" s="12"/>
      <c r="C42" s="9"/>
      <c r="D42" s="6"/>
      <c r="E42" s="6"/>
      <c r="F42" s="6"/>
      <c r="G42" s="6"/>
      <c r="H42" s="6"/>
      <c r="I42" s="6"/>
      <c r="J42" s="12"/>
      <c r="K42" s="12"/>
      <c r="L42" s="3"/>
      <c r="M42" s="3"/>
      <c r="N42" s="3"/>
      <c r="O42" s="4"/>
      <c r="P42" s="13"/>
      <c r="Q42" s="6"/>
      <c r="R42" s="6"/>
      <c r="S42" s="6"/>
      <c r="T42" s="6"/>
    </row>
    <row r="43" spans="1:20" x14ac:dyDescent="0.2">
      <c r="C43" s="3"/>
      <c r="D43" s="38"/>
      <c r="E43" s="38"/>
      <c r="F43" s="38"/>
      <c r="G43" s="38"/>
      <c r="H43" s="38"/>
      <c r="I43" s="11"/>
      <c r="J43" s="12"/>
      <c r="K43" s="12"/>
      <c r="L43" s="3"/>
      <c r="M43" s="3"/>
      <c r="N43" s="3"/>
      <c r="O43" s="4"/>
      <c r="P43" s="14"/>
      <c r="Q43" s="6"/>
      <c r="R43" s="6"/>
      <c r="S43" s="6"/>
      <c r="T43" s="6"/>
    </row>
    <row r="44" spans="1:20" ht="12.75" x14ac:dyDescent="0.2">
      <c r="A44" s="37" t="s">
        <v>30</v>
      </c>
      <c r="B44" s="31"/>
      <c r="C44" s="32"/>
      <c r="D44" s="39"/>
      <c r="E44" s="39"/>
      <c r="F44" s="39"/>
      <c r="G44" s="39"/>
      <c r="H44" s="39"/>
      <c r="I44" s="33"/>
      <c r="J44" s="32"/>
      <c r="K44" s="32"/>
      <c r="L44" s="32"/>
      <c r="M44" s="32"/>
      <c r="N44" s="32"/>
      <c r="O44" s="33"/>
      <c r="P44" s="14"/>
      <c r="Q44" s="13"/>
      <c r="R44" s="6"/>
      <c r="S44" s="6"/>
      <c r="T44" s="6"/>
    </row>
    <row r="45" spans="1:20" ht="12.75" x14ac:dyDescent="0.2">
      <c r="A45" s="37" t="s">
        <v>31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202" t="s">
        <v>35</v>
      </c>
      <c r="O45" s="203"/>
      <c r="P45" s="1"/>
      <c r="Q45" s="6"/>
      <c r="R45" s="6"/>
      <c r="S45" s="6"/>
      <c r="T45" s="6"/>
    </row>
    <row r="46" spans="1:20" ht="12.75" customHeight="1" x14ac:dyDescent="0.2">
      <c r="A46" s="35" t="s">
        <v>37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198" t="s">
        <v>38</v>
      </c>
      <c r="O46" s="199"/>
      <c r="P46" s="1"/>
      <c r="Q46" s="6"/>
      <c r="R46" s="6"/>
      <c r="S46" s="6"/>
      <c r="T46" s="6"/>
    </row>
    <row r="47" spans="1:20" ht="12.75" x14ac:dyDescent="0.2">
      <c r="A47" s="36" t="s">
        <v>32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200"/>
      <c r="O47" s="201"/>
      <c r="P47" s="8"/>
      <c r="Q47" s="6"/>
      <c r="R47" s="6"/>
      <c r="S47" s="6"/>
      <c r="T47" s="6"/>
    </row>
    <row r="48" spans="1:20" ht="12.75" x14ac:dyDescent="0.2">
      <c r="A48" s="37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4"/>
      <c r="P48" s="8"/>
      <c r="Q48" s="6"/>
      <c r="R48" s="6"/>
      <c r="S48" s="6"/>
      <c r="T48" s="6"/>
    </row>
  </sheetData>
  <sheetProtection algorithmName="SHA-512" hashValue="0QqCyHYRKleNzU3ANAp0cewaWYjdkdzTTyXhtk/isO7qxOKYoLyBu0alQTmt1gQ68n9/8URNWmL0MhH1fKi+5w==" saltValue="iL+yfB/0eE/34sOv31eG/g==" spinCount="100000" sheet="1"/>
  <mergeCells count="31">
    <mergeCell ref="H41:J41"/>
    <mergeCell ref="L41:N41"/>
    <mergeCell ref="N45:O45"/>
    <mergeCell ref="N46:O47"/>
    <mergeCell ref="M8:M10"/>
    <mergeCell ref="N8:N10"/>
    <mergeCell ref="O8:O10"/>
    <mergeCell ref="C6:D6"/>
    <mergeCell ref="F6:M6"/>
    <mergeCell ref="K8:K10"/>
    <mergeCell ref="L8:L10"/>
    <mergeCell ref="C40:G40"/>
    <mergeCell ref="C9:C10"/>
    <mergeCell ref="D9:D10"/>
    <mergeCell ref="J8:J10"/>
    <mergeCell ref="E9:E10"/>
    <mergeCell ref="F9:F10"/>
    <mergeCell ref="G9:G10"/>
    <mergeCell ref="H9:H10"/>
    <mergeCell ref="A8:A10"/>
    <mergeCell ref="B8:B10"/>
    <mergeCell ref="C8:E8"/>
    <mergeCell ref="F8:H8"/>
    <mergeCell ref="I8:I10"/>
    <mergeCell ref="B1:O2"/>
    <mergeCell ref="C4:D4"/>
    <mergeCell ref="F4:H4"/>
    <mergeCell ref="C5:D5"/>
    <mergeCell ref="F5:H5"/>
    <mergeCell ref="I5:J5"/>
    <mergeCell ref="K5:M5"/>
  </mergeCells>
  <phoneticPr fontId="18" type="noConversion"/>
  <pageMargins left="0.23622047244094488" right="0.23622047244094488" top="0.19685039370078741" bottom="0.19685039370078741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0"/>
  <sheetViews>
    <sheetView showGridLines="0" zoomScaleNormal="100" workbookViewId="0">
      <selection activeCell="R31" sqref="R31"/>
    </sheetView>
  </sheetViews>
  <sheetFormatPr defaultRowHeight="11.25" x14ac:dyDescent="0.2"/>
  <cols>
    <col min="1" max="1" width="12.85546875" style="6" bestFit="1" customWidth="1"/>
    <col min="2" max="2" width="5.7109375" style="6" customWidth="1"/>
    <col min="3" max="4" width="8.7109375" style="10" customWidth="1"/>
    <col min="5" max="5" width="9.85546875" style="10" customWidth="1"/>
    <col min="6" max="7" width="8.7109375" style="10" customWidth="1"/>
    <col min="8" max="8" width="9.85546875" style="7" customWidth="1"/>
    <col min="9" max="9" width="7.42578125" style="7" customWidth="1"/>
    <col min="10" max="10" width="9.5703125" style="7" customWidth="1"/>
    <col min="11" max="11" width="14.28515625" style="7" customWidth="1"/>
    <col min="12" max="12" width="9.140625" style="7" hidden="1" customWidth="1"/>
    <col min="13" max="14" width="9.5703125" style="7" customWidth="1"/>
    <col min="15" max="15" width="8.7109375" style="7" customWidth="1"/>
    <col min="16" max="16" width="3.28515625" style="10" customWidth="1"/>
    <col min="17" max="17" width="13.28515625" style="7" customWidth="1"/>
    <col min="18" max="18" width="11.28515625" style="10" customWidth="1"/>
    <col min="19" max="19" width="9.140625" style="10"/>
    <col min="20" max="16384" width="9.140625" style="7"/>
  </cols>
  <sheetData>
    <row r="1" spans="1:20" x14ac:dyDescent="0.2">
      <c r="B1" s="240" t="s">
        <v>25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6"/>
      <c r="Q1" s="6"/>
      <c r="R1" s="6"/>
      <c r="S1" s="6"/>
      <c r="T1" s="6"/>
    </row>
    <row r="2" spans="1:20" ht="9.75" customHeight="1" x14ac:dyDescent="0.2"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1"/>
      <c r="Q2" s="6"/>
      <c r="R2" s="6"/>
      <c r="S2" s="6"/>
      <c r="T2" s="6"/>
    </row>
    <row r="3" spans="1:20" ht="6.75" customHeight="1" x14ac:dyDescent="0.2">
      <c r="B3" s="26"/>
      <c r="C3" s="26"/>
      <c r="D3" s="12"/>
      <c r="E3" s="54"/>
      <c r="F3" s="12"/>
      <c r="G3" s="12"/>
      <c r="H3" s="12"/>
      <c r="I3" s="12"/>
      <c r="J3" s="12"/>
      <c r="K3" s="12"/>
      <c r="L3" s="12"/>
      <c r="M3" s="12"/>
      <c r="N3" s="19"/>
      <c r="O3" s="19"/>
      <c r="P3" s="28"/>
      <c r="Q3" s="6"/>
      <c r="R3" s="6"/>
      <c r="S3" s="6"/>
      <c r="T3" s="6"/>
    </row>
    <row r="4" spans="1:20" ht="12.75" x14ac:dyDescent="0.2">
      <c r="C4" s="233" t="s">
        <v>22</v>
      </c>
      <c r="D4" s="233"/>
      <c r="E4" s="6"/>
      <c r="F4" s="221"/>
      <c r="G4" s="221"/>
      <c r="H4" s="221"/>
      <c r="I4" s="53"/>
      <c r="J4" s="53"/>
      <c r="K4" s="53"/>
      <c r="L4" s="53"/>
      <c r="M4" s="53"/>
      <c r="N4" s="27"/>
      <c r="O4" s="27"/>
      <c r="P4" s="28"/>
      <c r="Q4" s="6"/>
      <c r="R4" s="6"/>
      <c r="S4" s="6"/>
      <c r="T4" s="6"/>
    </row>
    <row r="5" spans="1:20" ht="13.5" customHeight="1" x14ac:dyDescent="0.2">
      <c r="C5" s="233" t="s">
        <v>18</v>
      </c>
      <c r="D5" s="233"/>
      <c r="E5" s="6"/>
      <c r="F5" s="221"/>
      <c r="G5" s="221"/>
      <c r="H5" s="221"/>
      <c r="I5" s="232" t="s">
        <v>34</v>
      </c>
      <c r="J5" s="232"/>
      <c r="K5" s="221"/>
      <c r="L5" s="221"/>
      <c r="M5" s="221"/>
      <c r="N5" s="27"/>
      <c r="O5" s="27"/>
      <c r="P5" s="28"/>
      <c r="Q5" s="6"/>
      <c r="R5" s="6"/>
      <c r="S5" s="6"/>
      <c r="T5" s="6"/>
    </row>
    <row r="6" spans="1:20" ht="13.5" customHeight="1" x14ac:dyDescent="0.2">
      <c r="C6" s="233" t="s">
        <v>19</v>
      </c>
      <c r="D6" s="233"/>
      <c r="E6" s="6"/>
      <c r="F6" s="225" t="s">
        <v>42</v>
      </c>
      <c r="G6" s="225"/>
      <c r="H6" s="225"/>
      <c r="I6" s="225"/>
      <c r="J6" s="225"/>
      <c r="K6" s="225"/>
      <c r="L6" s="225"/>
      <c r="M6" s="225"/>
      <c r="N6" s="27"/>
      <c r="O6" s="27"/>
      <c r="P6" s="28"/>
      <c r="Q6" s="6"/>
      <c r="R6" s="6"/>
      <c r="S6" s="6"/>
      <c r="T6" s="6"/>
    </row>
    <row r="7" spans="1:20" ht="7.5" customHeight="1" thickBot="1" x14ac:dyDescent="0.25">
      <c r="A7" s="19"/>
      <c r="B7" s="19"/>
      <c r="C7" s="20"/>
      <c r="D7" s="19"/>
      <c r="E7" s="55"/>
      <c r="F7" s="19"/>
      <c r="G7" s="21"/>
      <c r="H7" s="25">
        <v>0</v>
      </c>
      <c r="I7" s="23">
        <v>4.0972222222222222E-2</v>
      </c>
      <c r="J7" s="22">
        <v>4.1666666666666664E-2</v>
      </c>
      <c r="K7" s="13"/>
      <c r="L7" s="23">
        <v>8.3333333333333329E-2</v>
      </c>
      <c r="M7" s="22">
        <v>0.25</v>
      </c>
      <c r="N7" s="24">
        <v>0.33263888888888887</v>
      </c>
      <c r="O7" s="24">
        <v>0.33333333333333331</v>
      </c>
      <c r="P7" s="28"/>
      <c r="Q7" s="6"/>
      <c r="R7" s="6"/>
      <c r="S7" s="6"/>
      <c r="T7" s="6"/>
    </row>
    <row r="8" spans="1:20" ht="11.25" customHeight="1" x14ac:dyDescent="0.2">
      <c r="A8" s="237" t="s">
        <v>33</v>
      </c>
      <c r="B8" s="218" t="s">
        <v>0</v>
      </c>
      <c r="C8" s="226" t="s">
        <v>1</v>
      </c>
      <c r="D8" s="227"/>
      <c r="E8" s="234"/>
      <c r="F8" s="226" t="s">
        <v>2</v>
      </c>
      <c r="G8" s="227"/>
      <c r="H8" s="234"/>
      <c r="I8" s="254" t="s">
        <v>21</v>
      </c>
      <c r="J8" s="265" t="s">
        <v>3</v>
      </c>
      <c r="K8" s="222" t="s">
        <v>27</v>
      </c>
      <c r="L8" s="229" t="s">
        <v>20</v>
      </c>
      <c r="M8" s="212" t="s">
        <v>28</v>
      </c>
      <c r="N8" s="242" t="s">
        <v>26</v>
      </c>
      <c r="O8" s="245" t="s">
        <v>4</v>
      </c>
      <c r="P8" s="14"/>
      <c r="Q8" s="13"/>
      <c r="R8" s="13"/>
      <c r="S8" s="29"/>
      <c r="T8" s="6"/>
    </row>
    <row r="9" spans="1:20" ht="12.75" customHeight="1" x14ac:dyDescent="0.2">
      <c r="A9" s="238"/>
      <c r="B9" s="219"/>
      <c r="C9" s="248" t="s">
        <v>5</v>
      </c>
      <c r="D9" s="235" t="s">
        <v>6</v>
      </c>
      <c r="E9" s="250" t="s">
        <v>29</v>
      </c>
      <c r="F9" s="252" t="s">
        <v>5</v>
      </c>
      <c r="G9" s="235" t="s">
        <v>6</v>
      </c>
      <c r="H9" s="263" t="s">
        <v>29</v>
      </c>
      <c r="I9" s="255"/>
      <c r="J9" s="266"/>
      <c r="K9" s="223"/>
      <c r="L9" s="230"/>
      <c r="M9" s="213" t="s">
        <v>7</v>
      </c>
      <c r="N9" s="243"/>
      <c r="O9" s="246" t="s">
        <v>8</v>
      </c>
      <c r="P9" s="14"/>
      <c r="Q9" s="13"/>
      <c r="R9" s="13"/>
      <c r="S9" s="13"/>
      <c r="T9" s="6"/>
    </row>
    <row r="10" spans="1:20" ht="13.5" customHeight="1" thickBot="1" x14ac:dyDescent="0.25">
      <c r="A10" s="239"/>
      <c r="B10" s="220"/>
      <c r="C10" s="249"/>
      <c r="D10" s="236"/>
      <c r="E10" s="251"/>
      <c r="F10" s="253"/>
      <c r="G10" s="236"/>
      <c r="H10" s="264"/>
      <c r="I10" s="256"/>
      <c r="J10" s="267"/>
      <c r="K10" s="224"/>
      <c r="L10" s="231"/>
      <c r="M10" s="214" t="s">
        <v>9</v>
      </c>
      <c r="N10" s="244"/>
      <c r="O10" s="247"/>
      <c r="P10" s="14"/>
      <c r="Q10" s="14"/>
      <c r="R10" s="14"/>
      <c r="S10" s="14"/>
      <c r="T10" s="6"/>
    </row>
    <row r="11" spans="1:20" x14ac:dyDescent="0.2">
      <c r="A11" s="153" t="s">
        <v>12</v>
      </c>
      <c r="B11" s="154">
        <v>1</v>
      </c>
      <c r="C11" s="155">
        <v>0</v>
      </c>
      <c r="D11" s="167">
        <v>0</v>
      </c>
      <c r="E11" s="157">
        <f>IF(D11&gt;C11,SUM(D11-C11),$H$7)</f>
        <v>0</v>
      </c>
      <c r="F11" s="155">
        <v>0</v>
      </c>
      <c r="G11" s="156">
        <v>0</v>
      </c>
      <c r="H11" s="168">
        <f t="shared" ref="H11:H41" si="0">IF(G11&gt;F11,SUM(G11-F11),$H$7)</f>
        <v>0</v>
      </c>
      <c r="I11" s="158">
        <f>IF(AND(D11&gt;$H$7,F11&gt;$H$7),F11-D11,$H$7)</f>
        <v>0</v>
      </c>
      <c r="J11" s="159">
        <f>IF(AND(C11&gt;$H$7,D11=$H$7,F11=$H$7,G11&gt;$H$7),H11-C11,E11+H11)</f>
        <v>0</v>
      </c>
      <c r="K11" s="161">
        <f t="shared" ref="K11:K41" si="1">IF(OR(A11="SÁBADO",A11="DOMINGO",A11="FERIADO"),$H$7,IF(J11&gt;=$O$7,$L$7,IF(AND(J11&lt;=$O$7,J11&gt;$M$7),J11-$M$7,$H$7)))</f>
        <v>0</v>
      </c>
      <c r="L11" s="160" t="str">
        <f t="shared" ref="L11:L41" si="2">IF(P11&lt;=0,"0:00",J11-$O$7)</f>
        <v>0:00</v>
      </c>
      <c r="M11" s="159" t="str">
        <f t="shared" ref="M11:M41" si="3">IF(A11="SÁBADO",J11,IF(A11="DOMINGO",J11,IF(A11="FERIADO",J11,L11)))</f>
        <v>0:00</v>
      </c>
      <c r="N11" s="160">
        <f t="shared" ref="N11:N41" si="4">IF(R11&lt;$H$7,$H$7,IF(AND(J11&gt;=$O$7,I11&lt;=$I$7),R11,M11))</f>
        <v>0</v>
      </c>
      <c r="O11" s="162">
        <f>N11</f>
        <v>0</v>
      </c>
      <c r="P11" s="15">
        <f t="shared" ref="P11:P42" si="5">J11-$O$7</f>
        <v>-0.33333333333333331</v>
      </c>
      <c r="Q11" s="17">
        <f t="shared" ref="Q11:Q41" si="6">$M$7-J11</f>
        <v>0.25</v>
      </c>
      <c r="R11" s="15">
        <f t="shared" ref="R11:R41" si="7">IF(AND(J11&gt;=$O$7,I11&gt;$I$7),M11,M11-($J$7-I11))</f>
        <v>-4.1666666666666664E-2</v>
      </c>
      <c r="S11" s="13"/>
      <c r="T11" s="6"/>
    </row>
    <row r="12" spans="1:20" x14ac:dyDescent="0.2">
      <c r="A12" s="83" t="s">
        <v>13</v>
      </c>
      <c r="B12" s="66">
        <v>2</v>
      </c>
      <c r="C12" s="98">
        <v>0</v>
      </c>
      <c r="D12" s="101">
        <v>0</v>
      </c>
      <c r="E12" s="67">
        <f>IF(D12&gt;C12,SUM(D12-C12),$H$7)</f>
        <v>0</v>
      </c>
      <c r="F12" s="98">
        <v>0</v>
      </c>
      <c r="G12" s="118">
        <v>0</v>
      </c>
      <c r="H12" s="68">
        <f t="shared" si="0"/>
        <v>0</v>
      </c>
      <c r="I12" s="86">
        <f t="shared" ref="I12:I41" si="8">IF(AND(D12&gt;$H$7,F12&gt;$H$7),F12-D12,$H$7)</f>
        <v>0</v>
      </c>
      <c r="J12" s="88">
        <f>IF(AND(C12&gt;$H$7,D12=$H$7,F12=$H$7,G12&gt;$H$7),H12-C12,E12+H12)</f>
        <v>0</v>
      </c>
      <c r="K12" s="89">
        <f t="shared" si="1"/>
        <v>0</v>
      </c>
      <c r="L12" s="69" t="str">
        <f t="shared" si="2"/>
        <v>0:00</v>
      </c>
      <c r="M12" s="88" t="str">
        <f t="shared" si="3"/>
        <v>0:00</v>
      </c>
      <c r="N12" s="69">
        <f t="shared" si="4"/>
        <v>0</v>
      </c>
      <c r="O12" s="92">
        <f t="shared" ref="O12:O41" si="9">N12</f>
        <v>0</v>
      </c>
      <c r="P12" s="15">
        <f t="shared" si="5"/>
        <v>-0.33333333333333331</v>
      </c>
      <c r="Q12" s="17">
        <f t="shared" si="6"/>
        <v>0.25</v>
      </c>
      <c r="R12" s="15">
        <f t="shared" si="7"/>
        <v>-4.1666666666666664E-2</v>
      </c>
      <c r="S12" s="15">
        <f t="shared" ref="S12:S41" si="10">IF(R12&lt;$H$7,$H$7,IF(AND(J12&gt;=$O$7,I12&gt;$I$7),R12,M12))</f>
        <v>0</v>
      </c>
      <c r="T12" s="6"/>
    </row>
    <row r="13" spans="1:20" x14ac:dyDescent="0.2">
      <c r="A13" s="163" t="s">
        <v>14</v>
      </c>
      <c r="B13" s="136">
        <v>3</v>
      </c>
      <c r="C13" s="137">
        <v>0</v>
      </c>
      <c r="D13" s="138">
        <v>0</v>
      </c>
      <c r="E13" s="139">
        <f>IF(D13&gt;C13,SUM(D13-C13),$H$7)</f>
        <v>0</v>
      </c>
      <c r="F13" s="137">
        <v>0</v>
      </c>
      <c r="G13" s="164">
        <v>0</v>
      </c>
      <c r="H13" s="165">
        <f>IF(G13&gt;F13,SUM(G13-F13),$H$7)</f>
        <v>0</v>
      </c>
      <c r="I13" s="141">
        <f t="shared" si="8"/>
        <v>0</v>
      </c>
      <c r="J13" s="144">
        <f>IF(AND(C13&gt;$H$7,D13=$H$7,F13=$H$7,G13&gt;$H$7),H13-C13,E13+H13)</f>
        <v>0</v>
      </c>
      <c r="K13" s="142">
        <f t="shared" si="1"/>
        <v>0</v>
      </c>
      <c r="L13" s="140" t="str">
        <f t="shared" si="2"/>
        <v>0:00</v>
      </c>
      <c r="M13" s="144" t="str">
        <f t="shared" si="3"/>
        <v>0:00</v>
      </c>
      <c r="N13" s="140">
        <f t="shared" si="4"/>
        <v>0</v>
      </c>
      <c r="O13" s="143">
        <f t="shared" si="9"/>
        <v>0</v>
      </c>
      <c r="P13" s="15">
        <f t="shared" si="5"/>
        <v>-0.33333333333333331</v>
      </c>
      <c r="Q13" s="17">
        <f t="shared" si="6"/>
        <v>0.25</v>
      </c>
      <c r="R13" s="15">
        <f t="shared" si="7"/>
        <v>-4.1666666666666664E-2</v>
      </c>
      <c r="S13" s="15">
        <f t="shared" si="10"/>
        <v>0</v>
      </c>
      <c r="T13" s="6"/>
    </row>
    <row r="14" spans="1:20" x14ac:dyDescent="0.2">
      <c r="A14" s="83" t="s">
        <v>15</v>
      </c>
      <c r="B14" s="65">
        <v>4</v>
      </c>
      <c r="C14" s="98">
        <v>0</v>
      </c>
      <c r="D14" s="101">
        <v>0</v>
      </c>
      <c r="E14" s="67">
        <f t="shared" ref="E14:E41" si="11">IF(D14&gt;C14,SUM(D14-C14),$H$7)</f>
        <v>0</v>
      </c>
      <c r="F14" s="98">
        <v>0</v>
      </c>
      <c r="G14" s="118">
        <v>0</v>
      </c>
      <c r="H14" s="68">
        <f t="shared" si="0"/>
        <v>0</v>
      </c>
      <c r="I14" s="86">
        <f t="shared" si="8"/>
        <v>0</v>
      </c>
      <c r="J14" s="88">
        <f t="shared" ref="J14:J41" si="12">IF(AND(C14&gt;$H$7,D14=$H$7,F14=$H$7,G14&gt;$H$7),H14-C14,E14+H14)</f>
        <v>0</v>
      </c>
      <c r="K14" s="89">
        <f t="shared" si="1"/>
        <v>0</v>
      </c>
      <c r="L14" s="69" t="str">
        <f t="shared" si="2"/>
        <v>0:00</v>
      </c>
      <c r="M14" s="88" t="str">
        <f t="shared" si="3"/>
        <v>0:00</v>
      </c>
      <c r="N14" s="69">
        <f t="shared" si="4"/>
        <v>0</v>
      </c>
      <c r="O14" s="92">
        <f t="shared" si="9"/>
        <v>0</v>
      </c>
      <c r="P14" s="15">
        <f t="shared" si="5"/>
        <v>-0.33333333333333331</v>
      </c>
      <c r="Q14" s="17">
        <f t="shared" si="6"/>
        <v>0.25</v>
      </c>
      <c r="R14" s="15">
        <f t="shared" si="7"/>
        <v>-4.1666666666666664E-2</v>
      </c>
      <c r="S14" s="15">
        <f t="shared" si="10"/>
        <v>0</v>
      </c>
      <c r="T14" s="6"/>
    </row>
    <row r="15" spans="1:20" x14ac:dyDescent="0.2">
      <c r="A15" s="163" t="s">
        <v>16</v>
      </c>
      <c r="B15" s="136">
        <v>5</v>
      </c>
      <c r="C15" s="137">
        <v>0</v>
      </c>
      <c r="D15" s="138">
        <v>0</v>
      </c>
      <c r="E15" s="139">
        <f t="shared" si="11"/>
        <v>0</v>
      </c>
      <c r="F15" s="137">
        <v>0</v>
      </c>
      <c r="G15" s="164">
        <v>0</v>
      </c>
      <c r="H15" s="165">
        <f t="shared" si="0"/>
        <v>0</v>
      </c>
      <c r="I15" s="141">
        <f t="shared" si="8"/>
        <v>0</v>
      </c>
      <c r="J15" s="144">
        <f t="shared" si="12"/>
        <v>0</v>
      </c>
      <c r="K15" s="142">
        <f t="shared" si="1"/>
        <v>0</v>
      </c>
      <c r="L15" s="140" t="str">
        <f t="shared" si="2"/>
        <v>0:00</v>
      </c>
      <c r="M15" s="144" t="str">
        <f t="shared" si="3"/>
        <v>0:00</v>
      </c>
      <c r="N15" s="140">
        <f t="shared" si="4"/>
        <v>0</v>
      </c>
      <c r="O15" s="143">
        <f t="shared" si="9"/>
        <v>0</v>
      </c>
      <c r="P15" s="15">
        <f t="shared" si="5"/>
        <v>-0.33333333333333331</v>
      </c>
      <c r="Q15" s="17">
        <f t="shared" si="6"/>
        <v>0.25</v>
      </c>
      <c r="R15" s="15">
        <f t="shared" si="7"/>
        <v>-4.1666666666666664E-2</v>
      </c>
      <c r="S15" s="15">
        <f t="shared" si="10"/>
        <v>0</v>
      </c>
      <c r="T15" s="6"/>
    </row>
    <row r="16" spans="1:20" x14ac:dyDescent="0.2">
      <c r="A16" s="82" t="s">
        <v>10</v>
      </c>
      <c r="B16" s="45">
        <v>6</v>
      </c>
      <c r="C16" s="97">
        <v>0</v>
      </c>
      <c r="D16" s="100">
        <v>0</v>
      </c>
      <c r="E16" s="52">
        <f t="shared" si="11"/>
        <v>0</v>
      </c>
      <c r="F16" s="97">
        <v>0</v>
      </c>
      <c r="G16" s="119">
        <v>0</v>
      </c>
      <c r="H16" s="50">
        <f t="shared" si="0"/>
        <v>0</v>
      </c>
      <c r="I16" s="85">
        <f t="shared" si="8"/>
        <v>0</v>
      </c>
      <c r="J16" s="87">
        <f t="shared" si="12"/>
        <v>0</v>
      </c>
      <c r="K16" s="90">
        <f t="shared" si="1"/>
        <v>0</v>
      </c>
      <c r="L16" s="49" t="str">
        <f t="shared" si="2"/>
        <v>0:00</v>
      </c>
      <c r="M16" s="87">
        <f t="shared" si="3"/>
        <v>0</v>
      </c>
      <c r="N16" s="49">
        <f t="shared" si="4"/>
        <v>0</v>
      </c>
      <c r="O16" s="91">
        <f t="shared" si="9"/>
        <v>0</v>
      </c>
      <c r="P16" s="15">
        <f t="shared" si="5"/>
        <v>-0.33333333333333331</v>
      </c>
      <c r="Q16" s="17">
        <f t="shared" si="6"/>
        <v>0.25</v>
      </c>
      <c r="R16" s="15">
        <f t="shared" si="7"/>
        <v>-4.1666666666666664E-2</v>
      </c>
      <c r="S16" s="15">
        <f t="shared" si="10"/>
        <v>0</v>
      </c>
      <c r="T16" s="6"/>
    </row>
    <row r="17" spans="1:20" x14ac:dyDescent="0.2">
      <c r="A17" s="82" t="s">
        <v>11</v>
      </c>
      <c r="B17" s="45">
        <v>7</v>
      </c>
      <c r="C17" s="97">
        <v>0</v>
      </c>
      <c r="D17" s="100">
        <v>0</v>
      </c>
      <c r="E17" s="52">
        <f t="shared" si="11"/>
        <v>0</v>
      </c>
      <c r="F17" s="97">
        <v>0</v>
      </c>
      <c r="G17" s="119">
        <v>0</v>
      </c>
      <c r="H17" s="50">
        <f t="shared" si="0"/>
        <v>0</v>
      </c>
      <c r="I17" s="85">
        <f t="shared" si="8"/>
        <v>0</v>
      </c>
      <c r="J17" s="87">
        <f t="shared" si="12"/>
        <v>0</v>
      </c>
      <c r="K17" s="90">
        <f t="shared" si="1"/>
        <v>0</v>
      </c>
      <c r="L17" s="49" t="str">
        <f t="shared" si="2"/>
        <v>0:00</v>
      </c>
      <c r="M17" s="87">
        <f t="shared" si="3"/>
        <v>0</v>
      </c>
      <c r="N17" s="49">
        <f t="shared" si="4"/>
        <v>0</v>
      </c>
      <c r="O17" s="91">
        <f t="shared" si="9"/>
        <v>0</v>
      </c>
      <c r="P17" s="15">
        <f t="shared" si="5"/>
        <v>-0.33333333333333331</v>
      </c>
      <c r="Q17" s="17">
        <f t="shared" si="6"/>
        <v>0.25</v>
      </c>
      <c r="R17" s="15">
        <f t="shared" si="7"/>
        <v>-4.1666666666666664E-2</v>
      </c>
      <c r="S17" s="15">
        <f t="shared" si="10"/>
        <v>0</v>
      </c>
      <c r="T17" s="6"/>
    </row>
    <row r="18" spans="1:20" x14ac:dyDescent="0.2">
      <c r="A18" s="163" t="s">
        <v>12</v>
      </c>
      <c r="B18" s="136">
        <v>8</v>
      </c>
      <c r="C18" s="137">
        <v>0</v>
      </c>
      <c r="D18" s="138">
        <v>0</v>
      </c>
      <c r="E18" s="139">
        <f t="shared" si="11"/>
        <v>0</v>
      </c>
      <c r="F18" s="137">
        <v>0</v>
      </c>
      <c r="G18" s="164">
        <v>0</v>
      </c>
      <c r="H18" s="165">
        <f t="shared" si="0"/>
        <v>0</v>
      </c>
      <c r="I18" s="141">
        <f t="shared" si="8"/>
        <v>0</v>
      </c>
      <c r="J18" s="144">
        <f t="shared" si="12"/>
        <v>0</v>
      </c>
      <c r="K18" s="142">
        <f t="shared" si="1"/>
        <v>0</v>
      </c>
      <c r="L18" s="140" t="str">
        <f t="shared" si="2"/>
        <v>0:00</v>
      </c>
      <c r="M18" s="144" t="str">
        <f t="shared" si="3"/>
        <v>0:00</v>
      </c>
      <c r="N18" s="140">
        <f t="shared" si="4"/>
        <v>0</v>
      </c>
      <c r="O18" s="143">
        <f t="shared" si="9"/>
        <v>0</v>
      </c>
      <c r="P18" s="15">
        <f t="shared" si="5"/>
        <v>-0.33333333333333331</v>
      </c>
      <c r="Q18" s="17">
        <f t="shared" si="6"/>
        <v>0.25</v>
      </c>
      <c r="R18" s="15">
        <f t="shared" si="7"/>
        <v>-4.1666666666666664E-2</v>
      </c>
      <c r="S18" s="15">
        <f t="shared" si="10"/>
        <v>0</v>
      </c>
      <c r="T18" s="6"/>
    </row>
    <row r="19" spans="1:20" x14ac:dyDescent="0.2">
      <c r="A19" s="83" t="s">
        <v>13</v>
      </c>
      <c r="B19" s="66">
        <v>9</v>
      </c>
      <c r="C19" s="98">
        <v>0</v>
      </c>
      <c r="D19" s="101">
        <v>0</v>
      </c>
      <c r="E19" s="67">
        <f t="shared" si="11"/>
        <v>0</v>
      </c>
      <c r="F19" s="98">
        <v>0</v>
      </c>
      <c r="G19" s="118">
        <v>0</v>
      </c>
      <c r="H19" s="68">
        <f t="shared" si="0"/>
        <v>0</v>
      </c>
      <c r="I19" s="86">
        <f t="shared" si="8"/>
        <v>0</v>
      </c>
      <c r="J19" s="88">
        <f t="shared" si="12"/>
        <v>0</v>
      </c>
      <c r="K19" s="89">
        <f t="shared" si="1"/>
        <v>0</v>
      </c>
      <c r="L19" s="69" t="str">
        <f t="shared" si="2"/>
        <v>0:00</v>
      </c>
      <c r="M19" s="88" t="str">
        <f t="shared" si="3"/>
        <v>0:00</v>
      </c>
      <c r="N19" s="69">
        <f t="shared" si="4"/>
        <v>0</v>
      </c>
      <c r="O19" s="92">
        <f t="shared" si="9"/>
        <v>0</v>
      </c>
      <c r="P19" s="15">
        <f t="shared" si="5"/>
        <v>-0.33333333333333331</v>
      </c>
      <c r="Q19" s="17">
        <f t="shared" si="6"/>
        <v>0.25</v>
      </c>
      <c r="R19" s="15">
        <f t="shared" si="7"/>
        <v>-4.1666666666666664E-2</v>
      </c>
      <c r="S19" s="15">
        <f t="shared" si="10"/>
        <v>0</v>
      </c>
      <c r="T19" s="6"/>
    </row>
    <row r="20" spans="1:20" x14ac:dyDescent="0.2">
      <c r="A20" s="163" t="s">
        <v>14</v>
      </c>
      <c r="B20" s="136">
        <v>10</v>
      </c>
      <c r="C20" s="137">
        <v>0</v>
      </c>
      <c r="D20" s="138">
        <v>0</v>
      </c>
      <c r="E20" s="139">
        <f t="shared" si="11"/>
        <v>0</v>
      </c>
      <c r="F20" s="137">
        <v>0</v>
      </c>
      <c r="G20" s="164">
        <v>0</v>
      </c>
      <c r="H20" s="165">
        <f t="shared" si="0"/>
        <v>0</v>
      </c>
      <c r="I20" s="141">
        <f t="shared" si="8"/>
        <v>0</v>
      </c>
      <c r="J20" s="144">
        <f t="shared" si="12"/>
        <v>0</v>
      </c>
      <c r="K20" s="142">
        <f t="shared" si="1"/>
        <v>0</v>
      </c>
      <c r="L20" s="140" t="str">
        <f t="shared" si="2"/>
        <v>0:00</v>
      </c>
      <c r="M20" s="144" t="str">
        <f t="shared" si="3"/>
        <v>0:00</v>
      </c>
      <c r="N20" s="140">
        <f t="shared" si="4"/>
        <v>0</v>
      </c>
      <c r="O20" s="143">
        <f t="shared" si="9"/>
        <v>0</v>
      </c>
      <c r="P20" s="15">
        <f t="shared" si="5"/>
        <v>-0.33333333333333331</v>
      </c>
      <c r="Q20" s="17">
        <f t="shared" si="6"/>
        <v>0.25</v>
      </c>
      <c r="R20" s="15">
        <f t="shared" si="7"/>
        <v>-4.1666666666666664E-2</v>
      </c>
      <c r="S20" s="15">
        <f t="shared" si="10"/>
        <v>0</v>
      </c>
      <c r="T20" s="6"/>
    </row>
    <row r="21" spans="1:20" x14ac:dyDescent="0.2">
      <c r="A21" s="83" t="s">
        <v>15</v>
      </c>
      <c r="B21" s="66">
        <v>11</v>
      </c>
      <c r="C21" s="98">
        <v>0</v>
      </c>
      <c r="D21" s="101">
        <v>0</v>
      </c>
      <c r="E21" s="67">
        <f t="shared" si="11"/>
        <v>0</v>
      </c>
      <c r="F21" s="98">
        <v>0</v>
      </c>
      <c r="G21" s="118">
        <v>0</v>
      </c>
      <c r="H21" s="68">
        <f t="shared" si="0"/>
        <v>0</v>
      </c>
      <c r="I21" s="86">
        <f t="shared" si="8"/>
        <v>0</v>
      </c>
      <c r="J21" s="88">
        <f t="shared" si="12"/>
        <v>0</v>
      </c>
      <c r="K21" s="89">
        <f t="shared" si="1"/>
        <v>0</v>
      </c>
      <c r="L21" s="69" t="str">
        <f t="shared" si="2"/>
        <v>0:00</v>
      </c>
      <c r="M21" s="88" t="str">
        <f t="shared" si="3"/>
        <v>0:00</v>
      </c>
      <c r="N21" s="69">
        <f t="shared" si="4"/>
        <v>0</v>
      </c>
      <c r="O21" s="92">
        <f t="shared" si="9"/>
        <v>0</v>
      </c>
      <c r="P21" s="15">
        <f t="shared" si="5"/>
        <v>-0.33333333333333331</v>
      </c>
      <c r="Q21" s="17">
        <f t="shared" si="6"/>
        <v>0.25</v>
      </c>
      <c r="R21" s="15">
        <f t="shared" si="7"/>
        <v>-4.1666666666666664E-2</v>
      </c>
      <c r="S21" s="15">
        <f t="shared" si="10"/>
        <v>0</v>
      </c>
      <c r="T21" s="6"/>
    </row>
    <row r="22" spans="1:20" x14ac:dyDescent="0.2">
      <c r="A22" s="163" t="s">
        <v>16</v>
      </c>
      <c r="B22" s="136">
        <v>12</v>
      </c>
      <c r="C22" s="137">
        <v>0</v>
      </c>
      <c r="D22" s="138">
        <v>0</v>
      </c>
      <c r="E22" s="139">
        <f t="shared" si="11"/>
        <v>0</v>
      </c>
      <c r="F22" s="137">
        <v>0</v>
      </c>
      <c r="G22" s="164">
        <v>0</v>
      </c>
      <c r="H22" s="165">
        <f t="shared" si="0"/>
        <v>0</v>
      </c>
      <c r="I22" s="141">
        <f t="shared" si="8"/>
        <v>0</v>
      </c>
      <c r="J22" s="144">
        <f t="shared" si="12"/>
        <v>0</v>
      </c>
      <c r="K22" s="142">
        <f t="shared" si="1"/>
        <v>0</v>
      </c>
      <c r="L22" s="140" t="str">
        <f t="shared" si="2"/>
        <v>0:00</v>
      </c>
      <c r="M22" s="144" t="str">
        <f t="shared" si="3"/>
        <v>0:00</v>
      </c>
      <c r="N22" s="140">
        <f t="shared" si="4"/>
        <v>0</v>
      </c>
      <c r="O22" s="143">
        <f t="shared" si="9"/>
        <v>0</v>
      </c>
      <c r="P22" s="15">
        <f t="shared" si="5"/>
        <v>-0.33333333333333331</v>
      </c>
      <c r="Q22" s="17">
        <f t="shared" si="6"/>
        <v>0.25</v>
      </c>
      <c r="R22" s="15">
        <f t="shared" si="7"/>
        <v>-4.1666666666666664E-2</v>
      </c>
      <c r="S22" s="15">
        <f t="shared" si="10"/>
        <v>0</v>
      </c>
      <c r="T22" s="6"/>
    </row>
    <row r="23" spans="1:20" x14ac:dyDescent="0.2">
      <c r="A23" s="82" t="s">
        <v>10</v>
      </c>
      <c r="B23" s="45">
        <v>13</v>
      </c>
      <c r="C23" s="97">
        <v>0</v>
      </c>
      <c r="D23" s="100">
        <v>0</v>
      </c>
      <c r="E23" s="52">
        <f t="shared" si="11"/>
        <v>0</v>
      </c>
      <c r="F23" s="97">
        <v>0</v>
      </c>
      <c r="G23" s="119">
        <v>0</v>
      </c>
      <c r="H23" s="50">
        <f t="shared" si="0"/>
        <v>0</v>
      </c>
      <c r="I23" s="85">
        <f t="shared" si="8"/>
        <v>0</v>
      </c>
      <c r="J23" s="87">
        <f t="shared" si="12"/>
        <v>0</v>
      </c>
      <c r="K23" s="90">
        <f t="shared" si="1"/>
        <v>0</v>
      </c>
      <c r="L23" s="49" t="str">
        <f t="shared" si="2"/>
        <v>0:00</v>
      </c>
      <c r="M23" s="87">
        <f t="shared" si="3"/>
        <v>0</v>
      </c>
      <c r="N23" s="49">
        <f t="shared" si="4"/>
        <v>0</v>
      </c>
      <c r="O23" s="91">
        <f t="shared" si="9"/>
        <v>0</v>
      </c>
      <c r="P23" s="15">
        <f t="shared" si="5"/>
        <v>-0.33333333333333331</v>
      </c>
      <c r="Q23" s="17">
        <f t="shared" si="6"/>
        <v>0.25</v>
      </c>
      <c r="R23" s="15">
        <f t="shared" si="7"/>
        <v>-4.1666666666666664E-2</v>
      </c>
      <c r="S23" s="15">
        <f t="shared" si="10"/>
        <v>0</v>
      </c>
      <c r="T23" s="6"/>
    </row>
    <row r="24" spans="1:20" x14ac:dyDescent="0.2">
      <c r="A24" s="82" t="s">
        <v>11</v>
      </c>
      <c r="B24" s="45">
        <v>14</v>
      </c>
      <c r="C24" s="97">
        <v>0</v>
      </c>
      <c r="D24" s="100">
        <v>0</v>
      </c>
      <c r="E24" s="52">
        <f t="shared" si="11"/>
        <v>0</v>
      </c>
      <c r="F24" s="97">
        <v>0</v>
      </c>
      <c r="G24" s="119">
        <v>0</v>
      </c>
      <c r="H24" s="50">
        <f t="shared" si="0"/>
        <v>0</v>
      </c>
      <c r="I24" s="85">
        <f t="shared" si="8"/>
        <v>0</v>
      </c>
      <c r="J24" s="87">
        <f t="shared" si="12"/>
        <v>0</v>
      </c>
      <c r="K24" s="90">
        <f t="shared" si="1"/>
        <v>0</v>
      </c>
      <c r="L24" s="49" t="str">
        <f t="shared" si="2"/>
        <v>0:00</v>
      </c>
      <c r="M24" s="87">
        <f t="shared" si="3"/>
        <v>0</v>
      </c>
      <c r="N24" s="49">
        <f t="shared" si="4"/>
        <v>0</v>
      </c>
      <c r="O24" s="91">
        <f t="shared" si="9"/>
        <v>0</v>
      </c>
      <c r="P24" s="15">
        <f t="shared" si="5"/>
        <v>-0.33333333333333331</v>
      </c>
      <c r="Q24" s="17">
        <f t="shared" si="6"/>
        <v>0.25</v>
      </c>
      <c r="R24" s="15">
        <f t="shared" si="7"/>
        <v>-4.1666666666666664E-2</v>
      </c>
      <c r="S24" s="15">
        <f t="shared" si="10"/>
        <v>0</v>
      </c>
      <c r="T24" s="6"/>
    </row>
    <row r="25" spans="1:20" x14ac:dyDescent="0.2">
      <c r="A25" s="163" t="s">
        <v>12</v>
      </c>
      <c r="B25" s="136">
        <v>15</v>
      </c>
      <c r="C25" s="137">
        <v>0</v>
      </c>
      <c r="D25" s="138">
        <v>0</v>
      </c>
      <c r="E25" s="139">
        <f t="shared" si="11"/>
        <v>0</v>
      </c>
      <c r="F25" s="137">
        <v>0</v>
      </c>
      <c r="G25" s="164">
        <v>0</v>
      </c>
      <c r="H25" s="165">
        <f t="shared" si="0"/>
        <v>0</v>
      </c>
      <c r="I25" s="141">
        <f t="shared" si="8"/>
        <v>0</v>
      </c>
      <c r="J25" s="144">
        <f t="shared" si="12"/>
        <v>0</v>
      </c>
      <c r="K25" s="142">
        <f t="shared" si="1"/>
        <v>0</v>
      </c>
      <c r="L25" s="140" t="str">
        <f t="shared" si="2"/>
        <v>0:00</v>
      </c>
      <c r="M25" s="144" t="str">
        <f t="shared" si="3"/>
        <v>0:00</v>
      </c>
      <c r="N25" s="140">
        <f t="shared" si="4"/>
        <v>0</v>
      </c>
      <c r="O25" s="143">
        <f t="shared" si="9"/>
        <v>0</v>
      </c>
      <c r="P25" s="15">
        <f t="shared" si="5"/>
        <v>-0.33333333333333331</v>
      </c>
      <c r="Q25" s="17">
        <f t="shared" si="6"/>
        <v>0.25</v>
      </c>
      <c r="R25" s="15">
        <f t="shared" si="7"/>
        <v>-4.1666666666666664E-2</v>
      </c>
      <c r="S25" s="15">
        <f t="shared" si="10"/>
        <v>0</v>
      </c>
      <c r="T25" s="6"/>
    </row>
    <row r="26" spans="1:20" x14ac:dyDescent="0.2">
      <c r="A26" s="83" t="s">
        <v>13</v>
      </c>
      <c r="B26" s="66">
        <v>16</v>
      </c>
      <c r="C26" s="98">
        <v>0</v>
      </c>
      <c r="D26" s="101">
        <v>0</v>
      </c>
      <c r="E26" s="67">
        <f t="shared" si="11"/>
        <v>0</v>
      </c>
      <c r="F26" s="98">
        <v>0</v>
      </c>
      <c r="G26" s="118">
        <v>0</v>
      </c>
      <c r="H26" s="68">
        <f t="shared" si="0"/>
        <v>0</v>
      </c>
      <c r="I26" s="86">
        <f t="shared" si="8"/>
        <v>0</v>
      </c>
      <c r="J26" s="88">
        <f t="shared" si="12"/>
        <v>0</v>
      </c>
      <c r="K26" s="89">
        <f t="shared" si="1"/>
        <v>0</v>
      </c>
      <c r="L26" s="69" t="str">
        <f t="shared" si="2"/>
        <v>0:00</v>
      </c>
      <c r="M26" s="88" t="str">
        <f t="shared" si="3"/>
        <v>0:00</v>
      </c>
      <c r="N26" s="69">
        <f t="shared" si="4"/>
        <v>0</v>
      </c>
      <c r="O26" s="92">
        <f t="shared" si="9"/>
        <v>0</v>
      </c>
      <c r="P26" s="15">
        <f t="shared" si="5"/>
        <v>-0.33333333333333331</v>
      </c>
      <c r="Q26" s="17">
        <f t="shared" si="6"/>
        <v>0.25</v>
      </c>
      <c r="R26" s="15">
        <f t="shared" si="7"/>
        <v>-4.1666666666666664E-2</v>
      </c>
      <c r="S26" s="15">
        <f t="shared" si="10"/>
        <v>0</v>
      </c>
      <c r="T26" s="6"/>
    </row>
    <row r="27" spans="1:20" x14ac:dyDescent="0.2">
      <c r="A27" s="163" t="s">
        <v>14</v>
      </c>
      <c r="B27" s="136">
        <v>17</v>
      </c>
      <c r="C27" s="137">
        <v>0</v>
      </c>
      <c r="D27" s="138">
        <v>0</v>
      </c>
      <c r="E27" s="139">
        <f t="shared" si="11"/>
        <v>0</v>
      </c>
      <c r="F27" s="137">
        <v>0</v>
      </c>
      <c r="G27" s="164">
        <v>0</v>
      </c>
      <c r="H27" s="165">
        <f t="shared" si="0"/>
        <v>0</v>
      </c>
      <c r="I27" s="141">
        <f t="shared" si="8"/>
        <v>0</v>
      </c>
      <c r="J27" s="144">
        <f t="shared" si="12"/>
        <v>0</v>
      </c>
      <c r="K27" s="142">
        <f t="shared" si="1"/>
        <v>0</v>
      </c>
      <c r="L27" s="140" t="str">
        <f t="shared" si="2"/>
        <v>0:00</v>
      </c>
      <c r="M27" s="144" t="str">
        <f t="shared" si="3"/>
        <v>0:00</v>
      </c>
      <c r="N27" s="140">
        <f t="shared" si="4"/>
        <v>0</v>
      </c>
      <c r="O27" s="143">
        <f t="shared" si="9"/>
        <v>0</v>
      </c>
      <c r="P27" s="15">
        <f t="shared" si="5"/>
        <v>-0.33333333333333331</v>
      </c>
      <c r="Q27" s="17">
        <f t="shared" si="6"/>
        <v>0.25</v>
      </c>
      <c r="R27" s="15">
        <f t="shared" si="7"/>
        <v>-4.1666666666666664E-2</v>
      </c>
      <c r="S27" s="15">
        <f t="shared" si="10"/>
        <v>0</v>
      </c>
      <c r="T27" s="6"/>
    </row>
    <row r="28" spans="1:20" x14ac:dyDescent="0.2">
      <c r="A28" s="83" t="s">
        <v>15</v>
      </c>
      <c r="B28" s="66">
        <v>18</v>
      </c>
      <c r="C28" s="98">
        <v>0</v>
      </c>
      <c r="D28" s="101">
        <v>0</v>
      </c>
      <c r="E28" s="67">
        <f t="shared" si="11"/>
        <v>0</v>
      </c>
      <c r="F28" s="98">
        <v>0</v>
      </c>
      <c r="G28" s="118">
        <v>0</v>
      </c>
      <c r="H28" s="68">
        <f t="shared" si="0"/>
        <v>0</v>
      </c>
      <c r="I28" s="86">
        <f t="shared" si="8"/>
        <v>0</v>
      </c>
      <c r="J28" s="88">
        <f t="shared" si="12"/>
        <v>0</v>
      </c>
      <c r="K28" s="89">
        <f t="shared" si="1"/>
        <v>0</v>
      </c>
      <c r="L28" s="69" t="str">
        <f t="shared" si="2"/>
        <v>0:00</v>
      </c>
      <c r="M28" s="88" t="str">
        <f t="shared" si="3"/>
        <v>0:00</v>
      </c>
      <c r="N28" s="69">
        <f t="shared" si="4"/>
        <v>0</v>
      </c>
      <c r="O28" s="92">
        <f t="shared" si="9"/>
        <v>0</v>
      </c>
      <c r="P28" s="15">
        <f t="shared" si="5"/>
        <v>-0.33333333333333331</v>
      </c>
      <c r="Q28" s="17">
        <f t="shared" si="6"/>
        <v>0.25</v>
      </c>
      <c r="R28" s="15">
        <f t="shared" si="7"/>
        <v>-4.1666666666666664E-2</v>
      </c>
      <c r="S28" s="15">
        <f t="shared" si="10"/>
        <v>0</v>
      </c>
      <c r="T28" s="6"/>
    </row>
    <row r="29" spans="1:20" x14ac:dyDescent="0.2">
      <c r="A29" s="163" t="s">
        <v>16</v>
      </c>
      <c r="B29" s="136">
        <v>19</v>
      </c>
      <c r="C29" s="137">
        <v>0</v>
      </c>
      <c r="D29" s="138">
        <v>0</v>
      </c>
      <c r="E29" s="139">
        <f t="shared" si="11"/>
        <v>0</v>
      </c>
      <c r="F29" s="137">
        <v>0</v>
      </c>
      <c r="G29" s="164">
        <v>0</v>
      </c>
      <c r="H29" s="165">
        <f t="shared" si="0"/>
        <v>0</v>
      </c>
      <c r="I29" s="141">
        <f t="shared" si="8"/>
        <v>0</v>
      </c>
      <c r="J29" s="144">
        <f t="shared" si="12"/>
        <v>0</v>
      </c>
      <c r="K29" s="142">
        <f t="shared" si="1"/>
        <v>0</v>
      </c>
      <c r="L29" s="140" t="str">
        <f t="shared" si="2"/>
        <v>0:00</v>
      </c>
      <c r="M29" s="144" t="str">
        <f t="shared" si="3"/>
        <v>0:00</v>
      </c>
      <c r="N29" s="140">
        <f t="shared" si="4"/>
        <v>0</v>
      </c>
      <c r="O29" s="143">
        <f t="shared" si="9"/>
        <v>0</v>
      </c>
      <c r="P29" s="15">
        <f t="shared" si="5"/>
        <v>-0.33333333333333331</v>
      </c>
      <c r="Q29" s="17">
        <f t="shared" si="6"/>
        <v>0.25</v>
      </c>
      <c r="R29" s="15">
        <f t="shared" si="7"/>
        <v>-4.1666666666666664E-2</v>
      </c>
      <c r="S29" s="15">
        <f t="shared" si="10"/>
        <v>0</v>
      </c>
      <c r="T29" s="6"/>
    </row>
    <row r="30" spans="1:20" x14ac:dyDescent="0.2">
      <c r="A30" s="82" t="s">
        <v>10</v>
      </c>
      <c r="B30" s="45">
        <v>20</v>
      </c>
      <c r="C30" s="97">
        <v>0</v>
      </c>
      <c r="D30" s="100">
        <v>0</v>
      </c>
      <c r="E30" s="52">
        <f t="shared" si="11"/>
        <v>0</v>
      </c>
      <c r="F30" s="97">
        <v>0</v>
      </c>
      <c r="G30" s="119">
        <v>0</v>
      </c>
      <c r="H30" s="50">
        <f t="shared" si="0"/>
        <v>0</v>
      </c>
      <c r="I30" s="85">
        <f t="shared" si="8"/>
        <v>0</v>
      </c>
      <c r="J30" s="87">
        <f t="shared" si="12"/>
        <v>0</v>
      </c>
      <c r="K30" s="90">
        <f t="shared" si="1"/>
        <v>0</v>
      </c>
      <c r="L30" s="49" t="str">
        <f t="shared" si="2"/>
        <v>0:00</v>
      </c>
      <c r="M30" s="87">
        <f t="shared" si="3"/>
        <v>0</v>
      </c>
      <c r="N30" s="49">
        <f t="shared" si="4"/>
        <v>0</v>
      </c>
      <c r="O30" s="91">
        <f t="shared" si="9"/>
        <v>0</v>
      </c>
      <c r="P30" s="15">
        <f t="shared" si="5"/>
        <v>-0.33333333333333331</v>
      </c>
      <c r="Q30" s="17">
        <f t="shared" si="6"/>
        <v>0.25</v>
      </c>
      <c r="R30" s="15">
        <f t="shared" si="7"/>
        <v>-4.1666666666666664E-2</v>
      </c>
      <c r="S30" s="15">
        <f t="shared" si="10"/>
        <v>0</v>
      </c>
      <c r="T30" s="6"/>
    </row>
    <row r="31" spans="1:20" x14ac:dyDescent="0.2">
      <c r="A31" s="82" t="s">
        <v>11</v>
      </c>
      <c r="B31" s="45">
        <v>21</v>
      </c>
      <c r="C31" s="97">
        <v>0</v>
      </c>
      <c r="D31" s="100">
        <v>0</v>
      </c>
      <c r="E31" s="52">
        <f t="shared" si="11"/>
        <v>0</v>
      </c>
      <c r="F31" s="97">
        <v>0</v>
      </c>
      <c r="G31" s="119">
        <v>0</v>
      </c>
      <c r="H31" s="50">
        <f t="shared" si="0"/>
        <v>0</v>
      </c>
      <c r="I31" s="85">
        <f t="shared" si="8"/>
        <v>0</v>
      </c>
      <c r="J31" s="87">
        <f t="shared" si="12"/>
        <v>0</v>
      </c>
      <c r="K31" s="90">
        <f t="shared" si="1"/>
        <v>0</v>
      </c>
      <c r="L31" s="49" t="str">
        <f t="shared" si="2"/>
        <v>0:00</v>
      </c>
      <c r="M31" s="87">
        <f t="shared" si="3"/>
        <v>0</v>
      </c>
      <c r="N31" s="49">
        <f t="shared" si="4"/>
        <v>0</v>
      </c>
      <c r="O31" s="91">
        <f t="shared" si="9"/>
        <v>0</v>
      </c>
      <c r="P31" s="15">
        <f t="shared" si="5"/>
        <v>-0.33333333333333331</v>
      </c>
      <c r="Q31" s="17">
        <f t="shared" si="6"/>
        <v>0.25</v>
      </c>
      <c r="R31" s="15">
        <f t="shared" si="7"/>
        <v>-4.1666666666666664E-2</v>
      </c>
      <c r="S31" s="15">
        <f t="shared" si="10"/>
        <v>0</v>
      </c>
      <c r="T31" s="6"/>
    </row>
    <row r="32" spans="1:20" x14ac:dyDescent="0.2">
      <c r="A32" s="163" t="s">
        <v>12</v>
      </c>
      <c r="B32" s="136">
        <v>22</v>
      </c>
      <c r="C32" s="137">
        <v>0</v>
      </c>
      <c r="D32" s="138">
        <v>0</v>
      </c>
      <c r="E32" s="139">
        <f t="shared" si="11"/>
        <v>0</v>
      </c>
      <c r="F32" s="137">
        <v>0</v>
      </c>
      <c r="G32" s="164">
        <v>0</v>
      </c>
      <c r="H32" s="165">
        <f t="shared" si="0"/>
        <v>0</v>
      </c>
      <c r="I32" s="141">
        <f t="shared" si="8"/>
        <v>0</v>
      </c>
      <c r="J32" s="144">
        <f t="shared" si="12"/>
        <v>0</v>
      </c>
      <c r="K32" s="142">
        <f t="shared" si="1"/>
        <v>0</v>
      </c>
      <c r="L32" s="140" t="str">
        <f t="shared" si="2"/>
        <v>0:00</v>
      </c>
      <c r="M32" s="144" t="str">
        <f t="shared" si="3"/>
        <v>0:00</v>
      </c>
      <c r="N32" s="140">
        <f t="shared" si="4"/>
        <v>0</v>
      </c>
      <c r="O32" s="143">
        <f t="shared" si="9"/>
        <v>0</v>
      </c>
      <c r="P32" s="15">
        <f t="shared" si="5"/>
        <v>-0.33333333333333331</v>
      </c>
      <c r="Q32" s="17">
        <f t="shared" si="6"/>
        <v>0.25</v>
      </c>
      <c r="R32" s="15">
        <f t="shared" si="7"/>
        <v>-4.1666666666666664E-2</v>
      </c>
      <c r="S32" s="15">
        <f t="shared" si="10"/>
        <v>0</v>
      </c>
      <c r="T32" s="6"/>
    </row>
    <row r="33" spans="1:20" x14ac:dyDescent="0.2">
      <c r="A33" s="83" t="s">
        <v>13</v>
      </c>
      <c r="B33" s="66">
        <v>23</v>
      </c>
      <c r="C33" s="98">
        <v>0</v>
      </c>
      <c r="D33" s="101">
        <v>0</v>
      </c>
      <c r="E33" s="67">
        <f t="shared" si="11"/>
        <v>0</v>
      </c>
      <c r="F33" s="98">
        <v>0</v>
      </c>
      <c r="G33" s="118">
        <v>0</v>
      </c>
      <c r="H33" s="68">
        <f t="shared" si="0"/>
        <v>0</v>
      </c>
      <c r="I33" s="86">
        <f t="shared" si="8"/>
        <v>0</v>
      </c>
      <c r="J33" s="88">
        <f t="shared" si="12"/>
        <v>0</v>
      </c>
      <c r="K33" s="89">
        <f t="shared" si="1"/>
        <v>0</v>
      </c>
      <c r="L33" s="69" t="str">
        <f t="shared" si="2"/>
        <v>0:00</v>
      </c>
      <c r="M33" s="88" t="str">
        <f t="shared" si="3"/>
        <v>0:00</v>
      </c>
      <c r="N33" s="69">
        <f t="shared" si="4"/>
        <v>0</v>
      </c>
      <c r="O33" s="92">
        <f t="shared" si="9"/>
        <v>0</v>
      </c>
      <c r="P33" s="15">
        <f t="shared" si="5"/>
        <v>-0.33333333333333331</v>
      </c>
      <c r="Q33" s="17">
        <f t="shared" si="6"/>
        <v>0.25</v>
      </c>
      <c r="R33" s="15">
        <f t="shared" si="7"/>
        <v>-4.1666666666666664E-2</v>
      </c>
      <c r="S33" s="15">
        <f t="shared" si="10"/>
        <v>0</v>
      </c>
      <c r="T33" s="6"/>
    </row>
    <row r="34" spans="1:20" x14ac:dyDescent="0.2">
      <c r="A34" s="163" t="s">
        <v>14</v>
      </c>
      <c r="B34" s="136">
        <v>24</v>
      </c>
      <c r="C34" s="137">
        <v>0</v>
      </c>
      <c r="D34" s="138">
        <v>0</v>
      </c>
      <c r="E34" s="139">
        <f t="shared" si="11"/>
        <v>0</v>
      </c>
      <c r="F34" s="137">
        <v>0</v>
      </c>
      <c r="G34" s="164">
        <v>0</v>
      </c>
      <c r="H34" s="165">
        <f t="shared" si="0"/>
        <v>0</v>
      </c>
      <c r="I34" s="141">
        <f t="shared" si="8"/>
        <v>0</v>
      </c>
      <c r="J34" s="144">
        <f t="shared" si="12"/>
        <v>0</v>
      </c>
      <c r="K34" s="142">
        <f t="shared" si="1"/>
        <v>0</v>
      </c>
      <c r="L34" s="140" t="str">
        <f t="shared" si="2"/>
        <v>0:00</v>
      </c>
      <c r="M34" s="144" t="str">
        <f t="shared" si="3"/>
        <v>0:00</v>
      </c>
      <c r="N34" s="140">
        <f t="shared" si="4"/>
        <v>0</v>
      </c>
      <c r="O34" s="143">
        <f t="shared" si="9"/>
        <v>0</v>
      </c>
      <c r="P34" s="15">
        <f t="shared" si="5"/>
        <v>-0.33333333333333331</v>
      </c>
      <c r="Q34" s="17">
        <f t="shared" si="6"/>
        <v>0.25</v>
      </c>
      <c r="R34" s="15">
        <f t="shared" si="7"/>
        <v>-4.1666666666666664E-2</v>
      </c>
      <c r="S34" s="15">
        <f t="shared" si="10"/>
        <v>0</v>
      </c>
      <c r="T34" s="6"/>
    </row>
    <row r="35" spans="1:20" x14ac:dyDescent="0.2">
      <c r="A35" s="83" t="s">
        <v>15</v>
      </c>
      <c r="B35" s="66">
        <v>25</v>
      </c>
      <c r="C35" s="98">
        <v>0</v>
      </c>
      <c r="D35" s="101">
        <v>0</v>
      </c>
      <c r="E35" s="67">
        <f t="shared" si="11"/>
        <v>0</v>
      </c>
      <c r="F35" s="98">
        <v>0</v>
      </c>
      <c r="G35" s="118">
        <v>0</v>
      </c>
      <c r="H35" s="68">
        <f t="shared" si="0"/>
        <v>0</v>
      </c>
      <c r="I35" s="86">
        <f t="shared" si="8"/>
        <v>0</v>
      </c>
      <c r="J35" s="88">
        <f t="shared" si="12"/>
        <v>0</v>
      </c>
      <c r="K35" s="89">
        <f t="shared" si="1"/>
        <v>0</v>
      </c>
      <c r="L35" s="69" t="str">
        <f t="shared" si="2"/>
        <v>0:00</v>
      </c>
      <c r="M35" s="88" t="str">
        <f t="shared" si="3"/>
        <v>0:00</v>
      </c>
      <c r="N35" s="69">
        <f t="shared" si="4"/>
        <v>0</v>
      </c>
      <c r="O35" s="92">
        <f t="shared" si="9"/>
        <v>0</v>
      </c>
      <c r="P35" s="15">
        <f t="shared" si="5"/>
        <v>-0.33333333333333331</v>
      </c>
      <c r="Q35" s="17">
        <f t="shared" si="6"/>
        <v>0.25</v>
      </c>
      <c r="R35" s="15">
        <f t="shared" si="7"/>
        <v>-4.1666666666666664E-2</v>
      </c>
      <c r="S35" s="15">
        <f t="shared" si="10"/>
        <v>0</v>
      </c>
      <c r="T35" s="6"/>
    </row>
    <row r="36" spans="1:20" x14ac:dyDescent="0.2">
      <c r="A36" s="163" t="s">
        <v>16</v>
      </c>
      <c r="B36" s="136">
        <v>26</v>
      </c>
      <c r="C36" s="137">
        <v>0</v>
      </c>
      <c r="D36" s="138">
        <v>0</v>
      </c>
      <c r="E36" s="139">
        <f t="shared" si="11"/>
        <v>0</v>
      </c>
      <c r="F36" s="137">
        <v>0</v>
      </c>
      <c r="G36" s="164">
        <v>0</v>
      </c>
      <c r="H36" s="165">
        <f t="shared" si="0"/>
        <v>0</v>
      </c>
      <c r="I36" s="141">
        <f t="shared" si="8"/>
        <v>0</v>
      </c>
      <c r="J36" s="144">
        <f t="shared" si="12"/>
        <v>0</v>
      </c>
      <c r="K36" s="142">
        <f t="shared" si="1"/>
        <v>0</v>
      </c>
      <c r="L36" s="140" t="str">
        <f t="shared" si="2"/>
        <v>0:00</v>
      </c>
      <c r="M36" s="144" t="str">
        <f t="shared" si="3"/>
        <v>0:00</v>
      </c>
      <c r="N36" s="140">
        <f t="shared" si="4"/>
        <v>0</v>
      </c>
      <c r="O36" s="143">
        <f t="shared" si="9"/>
        <v>0</v>
      </c>
      <c r="P36" s="15">
        <f t="shared" si="5"/>
        <v>-0.33333333333333331</v>
      </c>
      <c r="Q36" s="17">
        <f t="shared" si="6"/>
        <v>0.25</v>
      </c>
      <c r="R36" s="15">
        <f t="shared" si="7"/>
        <v>-4.1666666666666664E-2</v>
      </c>
      <c r="S36" s="15">
        <f t="shared" si="10"/>
        <v>0</v>
      </c>
      <c r="T36" s="6"/>
    </row>
    <row r="37" spans="1:20" x14ac:dyDescent="0.2">
      <c r="A37" s="82" t="s">
        <v>10</v>
      </c>
      <c r="B37" s="45">
        <v>27</v>
      </c>
      <c r="C37" s="97">
        <v>0</v>
      </c>
      <c r="D37" s="100">
        <v>0</v>
      </c>
      <c r="E37" s="52">
        <f t="shared" si="11"/>
        <v>0</v>
      </c>
      <c r="F37" s="97">
        <v>0</v>
      </c>
      <c r="G37" s="119">
        <v>0</v>
      </c>
      <c r="H37" s="50">
        <f t="shared" si="0"/>
        <v>0</v>
      </c>
      <c r="I37" s="85">
        <f t="shared" si="8"/>
        <v>0</v>
      </c>
      <c r="J37" s="87">
        <f t="shared" si="12"/>
        <v>0</v>
      </c>
      <c r="K37" s="90">
        <f t="shared" si="1"/>
        <v>0</v>
      </c>
      <c r="L37" s="49" t="str">
        <f t="shared" si="2"/>
        <v>0:00</v>
      </c>
      <c r="M37" s="87">
        <f t="shared" si="3"/>
        <v>0</v>
      </c>
      <c r="N37" s="49">
        <f t="shared" si="4"/>
        <v>0</v>
      </c>
      <c r="O37" s="91">
        <f t="shared" si="9"/>
        <v>0</v>
      </c>
      <c r="P37" s="15">
        <f t="shared" si="5"/>
        <v>-0.33333333333333331</v>
      </c>
      <c r="Q37" s="17">
        <f t="shared" si="6"/>
        <v>0.25</v>
      </c>
      <c r="R37" s="15">
        <f t="shared" si="7"/>
        <v>-4.1666666666666664E-2</v>
      </c>
      <c r="S37" s="15">
        <f t="shared" si="10"/>
        <v>0</v>
      </c>
      <c r="T37" s="6"/>
    </row>
    <row r="38" spans="1:20" x14ac:dyDescent="0.2">
      <c r="A38" s="82" t="s">
        <v>11</v>
      </c>
      <c r="B38" s="45">
        <v>28</v>
      </c>
      <c r="C38" s="97">
        <v>0</v>
      </c>
      <c r="D38" s="100">
        <v>0</v>
      </c>
      <c r="E38" s="52">
        <f t="shared" si="11"/>
        <v>0</v>
      </c>
      <c r="F38" s="97">
        <v>0</v>
      </c>
      <c r="G38" s="100">
        <v>0</v>
      </c>
      <c r="H38" s="50">
        <f t="shared" si="0"/>
        <v>0</v>
      </c>
      <c r="I38" s="85">
        <f t="shared" si="8"/>
        <v>0</v>
      </c>
      <c r="J38" s="87">
        <f t="shared" si="12"/>
        <v>0</v>
      </c>
      <c r="K38" s="90">
        <f t="shared" si="1"/>
        <v>0</v>
      </c>
      <c r="L38" s="49" t="str">
        <f t="shared" si="2"/>
        <v>0:00</v>
      </c>
      <c r="M38" s="87">
        <f t="shared" si="3"/>
        <v>0</v>
      </c>
      <c r="N38" s="49">
        <f t="shared" si="4"/>
        <v>0</v>
      </c>
      <c r="O38" s="91">
        <f t="shared" si="9"/>
        <v>0</v>
      </c>
      <c r="P38" s="15">
        <f t="shared" si="5"/>
        <v>-0.33333333333333331</v>
      </c>
      <c r="Q38" s="17">
        <f t="shared" si="6"/>
        <v>0.25</v>
      </c>
      <c r="R38" s="15">
        <f t="shared" si="7"/>
        <v>-4.1666666666666664E-2</v>
      </c>
      <c r="S38" s="15">
        <f t="shared" si="10"/>
        <v>0</v>
      </c>
      <c r="T38" s="6"/>
    </row>
    <row r="39" spans="1:20" x14ac:dyDescent="0.2">
      <c r="A39" s="163" t="s">
        <v>12</v>
      </c>
      <c r="B39" s="136">
        <v>29</v>
      </c>
      <c r="C39" s="137">
        <v>0</v>
      </c>
      <c r="D39" s="138">
        <v>0</v>
      </c>
      <c r="E39" s="139">
        <f t="shared" si="11"/>
        <v>0</v>
      </c>
      <c r="F39" s="137">
        <v>0</v>
      </c>
      <c r="G39" s="138">
        <v>0</v>
      </c>
      <c r="H39" s="165">
        <f t="shared" si="0"/>
        <v>0</v>
      </c>
      <c r="I39" s="141">
        <f t="shared" si="8"/>
        <v>0</v>
      </c>
      <c r="J39" s="144">
        <f t="shared" si="12"/>
        <v>0</v>
      </c>
      <c r="K39" s="142">
        <f t="shared" si="1"/>
        <v>0</v>
      </c>
      <c r="L39" s="140" t="str">
        <f t="shared" si="2"/>
        <v>0:00</v>
      </c>
      <c r="M39" s="144" t="str">
        <f t="shared" si="3"/>
        <v>0:00</v>
      </c>
      <c r="N39" s="140">
        <f t="shared" si="4"/>
        <v>0</v>
      </c>
      <c r="O39" s="143">
        <f t="shared" si="9"/>
        <v>0</v>
      </c>
      <c r="P39" s="15">
        <f t="shared" si="5"/>
        <v>-0.33333333333333331</v>
      </c>
      <c r="Q39" s="17">
        <f t="shared" si="6"/>
        <v>0.25</v>
      </c>
      <c r="R39" s="15">
        <f t="shared" si="7"/>
        <v>-4.1666666666666664E-2</v>
      </c>
      <c r="S39" s="15">
        <f t="shared" si="10"/>
        <v>0</v>
      </c>
      <c r="T39" s="6"/>
    </row>
    <row r="40" spans="1:20" x14ac:dyDescent="0.2">
      <c r="A40" s="83" t="s">
        <v>13</v>
      </c>
      <c r="B40" s="66">
        <v>30</v>
      </c>
      <c r="C40" s="98">
        <v>0</v>
      </c>
      <c r="D40" s="101">
        <v>0</v>
      </c>
      <c r="E40" s="67">
        <f t="shared" si="11"/>
        <v>0</v>
      </c>
      <c r="F40" s="98">
        <v>0</v>
      </c>
      <c r="G40" s="101">
        <v>0</v>
      </c>
      <c r="H40" s="68">
        <f t="shared" si="0"/>
        <v>0</v>
      </c>
      <c r="I40" s="86">
        <f t="shared" si="8"/>
        <v>0</v>
      </c>
      <c r="J40" s="88">
        <f t="shared" si="12"/>
        <v>0</v>
      </c>
      <c r="K40" s="89">
        <f t="shared" si="1"/>
        <v>0</v>
      </c>
      <c r="L40" s="69" t="str">
        <f t="shared" si="2"/>
        <v>0:00</v>
      </c>
      <c r="M40" s="88" t="str">
        <f t="shared" si="3"/>
        <v>0:00</v>
      </c>
      <c r="N40" s="69">
        <f t="shared" si="4"/>
        <v>0</v>
      </c>
      <c r="O40" s="92">
        <f t="shared" si="9"/>
        <v>0</v>
      </c>
      <c r="P40" s="15">
        <f t="shared" si="5"/>
        <v>-0.33333333333333331</v>
      </c>
      <c r="Q40" s="17">
        <f t="shared" si="6"/>
        <v>0.25</v>
      </c>
      <c r="R40" s="15">
        <f t="shared" si="7"/>
        <v>-4.1666666666666664E-2</v>
      </c>
      <c r="S40" s="15">
        <f t="shared" si="10"/>
        <v>0</v>
      </c>
      <c r="T40" s="6"/>
    </row>
    <row r="41" spans="1:20" ht="12" thickBot="1" x14ac:dyDescent="0.25">
      <c r="A41" s="163" t="s">
        <v>14</v>
      </c>
      <c r="B41" s="176">
        <v>31</v>
      </c>
      <c r="C41" s="145">
        <v>0</v>
      </c>
      <c r="D41" s="146">
        <v>0</v>
      </c>
      <c r="E41" s="147">
        <f t="shared" si="11"/>
        <v>0</v>
      </c>
      <c r="F41" s="145">
        <v>0</v>
      </c>
      <c r="G41" s="146">
        <v>0</v>
      </c>
      <c r="H41" s="169">
        <f t="shared" si="0"/>
        <v>0</v>
      </c>
      <c r="I41" s="149">
        <f t="shared" si="8"/>
        <v>0</v>
      </c>
      <c r="J41" s="148">
        <f t="shared" si="12"/>
        <v>0</v>
      </c>
      <c r="K41" s="151">
        <f t="shared" si="1"/>
        <v>0</v>
      </c>
      <c r="L41" s="148" t="str">
        <f t="shared" si="2"/>
        <v>0:00</v>
      </c>
      <c r="M41" s="150" t="str">
        <f t="shared" si="3"/>
        <v>0:00</v>
      </c>
      <c r="N41" s="148">
        <f t="shared" si="4"/>
        <v>0</v>
      </c>
      <c r="O41" s="152">
        <f t="shared" si="9"/>
        <v>0</v>
      </c>
      <c r="P41" s="15">
        <f t="shared" si="5"/>
        <v>-0.33333333333333331</v>
      </c>
      <c r="Q41" s="17">
        <f t="shared" si="6"/>
        <v>0.25</v>
      </c>
      <c r="R41" s="15">
        <f t="shared" si="7"/>
        <v>-4.1666666666666664E-2</v>
      </c>
      <c r="S41" s="15">
        <f t="shared" si="10"/>
        <v>0</v>
      </c>
      <c r="T41" s="6"/>
    </row>
    <row r="42" spans="1:20" ht="13.5" customHeight="1" thickBot="1" x14ac:dyDescent="0.25">
      <c r="A42" s="63"/>
      <c r="B42" s="64"/>
      <c r="C42" s="215"/>
      <c r="D42" s="216"/>
      <c r="E42" s="216"/>
      <c r="F42" s="216"/>
      <c r="G42" s="217"/>
      <c r="H42" s="120" t="s">
        <v>17</v>
      </c>
      <c r="I42" s="40"/>
      <c r="J42" s="41">
        <f t="shared" ref="J42:O42" si="13">SUM(J11:J41)</f>
        <v>0</v>
      </c>
      <c r="K42" s="109">
        <f t="shared" si="13"/>
        <v>0</v>
      </c>
      <c r="L42" s="43">
        <f t="shared" si="13"/>
        <v>0</v>
      </c>
      <c r="M42" s="109">
        <f t="shared" si="13"/>
        <v>0</v>
      </c>
      <c r="N42" s="41">
        <f t="shared" si="13"/>
        <v>0</v>
      </c>
      <c r="O42" s="42">
        <f t="shared" si="13"/>
        <v>0</v>
      </c>
      <c r="P42" s="16">
        <f t="shared" si="5"/>
        <v>-0.33333333333333331</v>
      </c>
      <c r="Q42" s="14"/>
      <c r="R42" s="15"/>
      <c r="S42" s="14"/>
      <c r="T42" s="6"/>
    </row>
    <row r="43" spans="1:20" ht="13.5" customHeight="1" thickBot="1" x14ac:dyDescent="0.25">
      <c r="B43" s="2"/>
      <c r="C43" s="3"/>
      <c r="D43" s="2"/>
      <c r="E43" s="56"/>
      <c r="F43" s="2"/>
      <c r="G43" s="2"/>
      <c r="H43" s="207"/>
      <c r="I43" s="208"/>
      <c r="J43" s="208"/>
      <c r="K43" s="30"/>
      <c r="L43" s="207" t="s">
        <v>23</v>
      </c>
      <c r="M43" s="208"/>
      <c r="N43" s="208"/>
      <c r="O43" s="18">
        <f>O42</f>
        <v>0</v>
      </c>
      <c r="P43" s="13"/>
      <c r="Q43" s="13"/>
      <c r="R43" s="13"/>
      <c r="S43" s="13"/>
      <c r="T43" s="6"/>
    </row>
    <row r="44" spans="1:20" ht="12.75" x14ac:dyDescent="0.2">
      <c r="A44" s="36" t="s">
        <v>24</v>
      </c>
      <c r="B44" s="12"/>
      <c r="C44" s="9"/>
      <c r="D44" s="6"/>
      <c r="E44" s="6"/>
      <c r="F44" s="6"/>
      <c r="G44" s="6"/>
      <c r="H44" s="6"/>
      <c r="I44" s="6"/>
      <c r="J44" s="12"/>
      <c r="K44" s="12"/>
      <c r="L44" s="3"/>
      <c r="M44" s="3"/>
      <c r="N44" s="3"/>
      <c r="O44" s="4"/>
      <c r="P44" s="13"/>
      <c r="Q44" s="6"/>
      <c r="R44" s="6"/>
      <c r="S44" s="6"/>
      <c r="T44" s="6"/>
    </row>
    <row r="45" spans="1:20" x14ac:dyDescent="0.2">
      <c r="C45" s="3"/>
      <c r="D45" s="38"/>
      <c r="E45" s="38"/>
      <c r="F45" s="38"/>
      <c r="G45" s="38"/>
      <c r="H45" s="38"/>
      <c r="I45" s="11"/>
      <c r="J45" s="12"/>
      <c r="K45" s="12"/>
      <c r="L45" s="3"/>
      <c r="M45" s="3"/>
      <c r="N45" s="3"/>
      <c r="O45" s="4"/>
      <c r="P45" s="14"/>
      <c r="Q45" s="6"/>
      <c r="R45" s="6"/>
      <c r="S45" s="6"/>
      <c r="T45" s="6"/>
    </row>
    <row r="46" spans="1:20" ht="12.75" x14ac:dyDescent="0.2">
      <c r="A46" s="37" t="s">
        <v>30</v>
      </c>
      <c r="B46" s="31"/>
      <c r="C46" s="32"/>
      <c r="D46" s="39"/>
      <c r="E46" s="39"/>
      <c r="F46" s="39"/>
      <c r="G46" s="39"/>
      <c r="H46" s="39"/>
      <c r="I46" s="33"/>
      <c r="J46" s="32"/>
      <c r="K46" s="32"/>
      <c r="L46" s="32"/>
      <c r="M46" s="32"/>
      <c r="N46" s="32"/>
      <c r="O46" s="33"/>
      <c r="P46" s="14"/>
      <c r="Q46" s="13"/>
      <c r="R46" s="6"/>
      <c r="S46" s="6"/>
      <c r="T46" s="6"/>
    </row>
    <row r="47" spans="1:20" ht="12.75" x14ac:dyDescent="0.2">
      <c r="A47" s="37" t="s">
        <v>31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02" t="s">
        <v>35</v>
      </c>
      <c r="O47" s="203"/>
      <c r="P47" s="1"/>
      <c r="Q47" s="6"/>
      <c r="R47" s="6"/>
      <c r="S47" s="6"/>
      <c r="T47" s="6"/>
    </row>
    <row r="48" spans="1:20" ht="12.75" customHeight="1" x14ac:dyDescent="0.2">
      <c r="A48" s="35" t="s">
        <v>37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198" t="s">
        <v>38</v>
      </c>
      <c r="O48" s="199"/>
      <c r="P48" s="1"/>
      <c r="Q48" s="6"/>
      <c r="R48" s="6"/>
      <c r="S48" s="6"/>
      <c r="T48" s="6"/>
    </row>
    <row r="49" spans="1:20" ht="12.75" x14ac:dyDescent="0.2">
      <c r="A49" s="36" t="s">
        <v>32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200"/>
      <c r="O49" s="201"/>
      <c r="P49" s="8"/>
      <c r="Q49" s="6"/>
      <c r="R49" s="6"/>
      <c r="S49" s="6"/>
      <c r="T49" s="6"/>
    </row>
    <row r="50" spans="1:20" ht="12.75" x14ac:dyDescent="0.2">
      <c r="A50" s="3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4"/>
      <c r="P50" s="8"/>
      <c r="Q50" s="6"/>
      <c r="R50" s="6"/>
      <c r="S50" s="6"/>
      <c r="T50" s="6"/>
    </row>
  </sheetData>
  <sheetProtection algorithmName="SHA-512" hashValue="3A7CiWkfOo30xr63V2+cBKqKAODmiSjw5+8RpC9cPeFvF59eJfwqzBGe1ydhI4w/YYpkaMNZsCda8+1Y6GQxRQ==" saltValue="BCw8XOr3kMrBA0yXq4ULvg==" spinCount="100000" sheet="1"/>
  <mergeCells count="31">
    <mergeCell ref="H43:J43"/>
    <mergeCell ref="L43:N43"/>
    <mergeCell ref="N47:O47"/>
    <mergeCell ref="N48:O49"/>
    <mergeCell ref="M8:M10"/>
    <mergeCell ref="N8:N10"/>
    <mergeCell ref="O8:O10"/>
    <mergeCell ref="C6:D6"/>
    <mergeCell ref="F6:M6"/>
    <mergeCell ref="K8:K10"/>
    <mergeCell ref="L8:L10"/>
    <mergeCell ref="C42:G42"/>
    <mergeCell ref="C9:C10"/>
    <mergeCell ref="D9:D10"/>
    <mergeCell ref="J8:J10"/>
    <mergeCell ref="E9:E10"/>
    <mergeCell ref="F9:F10"/>
    <mergeCell ref="G9:G10"/>
    <mergeCell ref="H9:H10"/>
    <mergeCell ref="A8:A10"/>
    <mergeCell ref="B8:B10"/>
    <mergeCell ref="C8:E8"/>
    <mergeCell ref="F8:H8"/>
    <mergeCell ref="I8:I10"/>
    <mergeCell ref="B1:O2"/>
    <mergeCell ref="C4:D4"/>
    <mergeCell ref="F4:H4"/>
    <mergeCell ref="C5:D5"/>
    <mergeCell ref="F5:H5"/>
    <mergeCell ref="I5:J5"/>
    <mergeCell ref="K5:M5"/>
  </mergeCells>
  <phoneticPr fontId="18" type="noConversion"/>
  <pageMargins left="0.23622047244094488" right="0.23622047244094488" top="0.19685039370078741" bottom="0.19685039370078741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50"/>
  <sheetViews>
    <sheetView showGridLines="0" zoomScaleNormal="100" workbookViewId="0">
      <selection activeCell="U31" sqref="U31"/>
    </sheetView>
  </sheetViews>
  <sheetFormatPr defaultRowHeight="11.25" x14ac:dyDescent="0.2"/>
  <cols>
    <col min="1" max="1" width="12.85546875" style="6" bestFit="1" customWidth="1"/>
    <col min="2" max="2" width="5.7109375" style="6" customWidth="1"/>
    <col min="3" max="4" width="8.7109375" style="10" customWidth="1"/>
    <col min="5" max="5" width="9.85546875" style="10" customWidth="1"/>
    <col min="6" max="7" width="8.7109375" style="10" customWidth="1"/>
    <col min="8" max="8" width="9.85546875" style="7" customWidth="1"/>
    <col min="9" max="9" width="7.42578125" style="7" customWidth="1"/>
    <col min="10" max="10" width="9.5703125" style="7" customWidth="1"/>
    <col min="11" max="11" width="14.28515625" style="7" customWidth="1"/>
    <col min="12" max="12" width="9.140625" style="7" hidden="1" customWidth="1"/>
    <col min="13" max="14" width="9.5703125" style="7" customWidth="1"/>
    <col min="15" max="15" width="8.7109375" style="7" customWidth="1"/>
    <col min="16" max="16" width="3.28515625" style="10" customWidth="1"/>
    <col min="17" max="17" width="13.28515625" style="7" customWidth="1"/>
    <col min="18" max="18" width="11.28515625" style="10" customWidth="1"/>
    <col min="19" max="19" width="9.140625" style="10"/>
    <col min="20" max="16384" width="9.140625" style="7"/>
  </cols>
  <sheetData>
    <row r="1" spans="1:20" x14ac:dyDescent="0.2">
      <c r="B1" s="240" t="s">
        <v>25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6"/>
      <c r="Q1" s="6"/>
      <c r="R1" s="6"/>
      <c r="S1" s="6"/>
      <c r="T1" s="6"/>
    </row>
    <row r="2" spans="1:20" ht="9.75" customHeight="1" x14ac:dyDescent="0.2"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1"/>
      <c r="Q2" s="6"/>
      <c r="R2" s="6"/>
      <c r="S2" s="6"/>
      <c r="T2" s="6"/>
    </row>
    <row r="3" spans="1:20" ht="6.75" customHeight="1" x14ac:dyDescent="0.2">
      <c r="B3" s="26"/>
      <c r="C3" s="26"/>
      <c r="D3" s="12"/>
      <c r="E3" s="54"/>
      <c r="F3" s="12"/>
      <c r="G3" s="12"/>
      <c r="H3" s="12"/>
      <c r="I3" s="12"/>
      <c r="J3" s="12"/>
      <c r="K3" s="12"/>
      <c r="L3" s="12"/>
      <c r="M3" s="12"/>
      <c r="N3" s="19"/>
      <c r="O3" s="19"/>
      <c r="P3" s="28"/>
      <c r="Q3" s="6"/>
      <c r="R3" s="6"/>
      <c r="S3" s="6"/>
      <c r="T3" s="6"/>
    </row>
    <row r="4" spans="1:20" ht="12.75" x14ac:dyDescent="0.2">
      <c r="C4" s="233" t="s">
        <v>22</v>
      </c>
      <c r="D4" s="233"/>
      <c r="E4" s="6"/>
      <c r="F4" s="221"/>
      <c r="G4" s="221"/>
      <c r="H4" s="221"/>
      <c r="I4" s="53"/>
      <c r="J4" s="53"/>
      <c r="K4" s="53"/>
      <c r="L4" s="53"/>
      <c r="M4" s="53"/>
      <c r="N4" s="27"/>
      <c r="O4" s="27"/>
      <c r="P4" s="28"/>
      <c r="Q4" s="6"/>
      <c r="R4" s="6"/>
      <c r="S4" s="6"/>
      <c r="T4" s="6"/>
    </row>
    <row r="5" spans="1:20" ht="13.5" customHeight="1" x14ac:dyDescent="0.2">
      <c r="C5" s="233" t="s">
        <v>18</v>
      </c>
      <c r="D5" s="233"/>
      <c r="E5" s="6"/>
      <c r="F5" s="221"/>
      <c r="G5" s="221"/>
      <c r="H5" s="221"/>
      <c r="I5" s="232" t="s">
        <v>34</v>
      </c>
      <c r="J5" s="232"/>
      <c r="K5" s="221"/>
      <c r="L5" s="221"/>
      <c r="M5" s="221"/>
      <c r="N5" s="27"/>
      <c r="O5" s="27"/>
      <c r="P5" s="28"/>
      <c r="Q5" s="6"/>
      <c r="R5" s="6"/>
      <c r="S5" s="6"/>
      <c r="T5" s="6"/>
    </row>
    <row r="6" spans="1:20" ht="13.5" customHeight="1" x14ac:dyDescent="0.2">
      <c r="C6" s="233" t="s">
        <v>19</v>
      </c>
      <c r="D6" s="233"/>
      <c r="E6" s="6"/>
      <c r="F6" s="225" t="s">
        <v>43</v>
      </c>
      <c r="G6" s="225"/>
      <c r="H6" s="225"/>
      <c r="I6" s="225"/>
      <c r="J6" s="225"/>
      <c r="K6" s="225"/>
      <c r="L6" s="225"/>
      <c r="M6" s="225"/>
      <c r="N6" s="27"/>
      <c r="O6" s="27"/>
      <c r="P6" s="28"/>
      <c r="Q6" s="6"/>
      <c r="R6" s="6"/>
      <c r="S6" s="6"/>
      <c r="T6" s="6"/>
    </row>
    <row r="7" spans="1:20" ht="7.5" customHeight="1" thickBot="1" x14ac:dyDescent="0.25">
      <c r="A7" s="19"/>
      <c r="B7" s="19"/>
      <c r="C7" s="20"/>
      <c r="D7" s="19"/>
      <c r="E7" s="55"/>
      <c r="F7" s="19"/>
      <c r="G7" s="21"/>
      <c r="H7" s="25">
        <v>0</v>
      </c>
      <c r="I7" s="23">
        <v>4.0972222222222222E-2</v>
      </c>
      <c r="J7" s="22">
        <v>4.1666666666666664E-2</v>
      </c>
      <c r="K7" s="13"/>
      <c r="L7" s="23">
        <v>8.3333333333333329E-2</v>
      </c>
      <c r="M7" s="22">
        <v>0.25</v>
      </c>
      <c r="N7" s="24">
        <v>0.33263888888888887</v>
      </c>
      <c r="O7" s="24">
        <v>0.33333333333333331</v>
      </c>
      <c r="P7" s="28"/>
      <c r="Q7" s="6"/>
      <c r="R7" s="6"/>
      <c r="S7" s="6"/>
      <c r="T7" s="6"/>
    </row>
    <row r="8" spans="1:20" ht="11.25" customHeight="1" x14ac:dyDescent="0.2">
      <c r="A8" s="237" t="s">
        <v>33</v>
      </c>
      <c r="B8" s="218" t="s">
        <v>0</v>
      </c>
      <c r="C8" s="226" t="s">
        <v>1</v>
      </c>
      <c r="D8" s="227"/>
      <c r="E8" s="234"/>
      <c r="F8" s="226" t="s">
        <v>2</v>
      </c>
      <c r="G8" s="227"/>
      <c r="H8" s="234"/>
      <c r="I8" s="254" t="s">
        <v>21</v>
      </c>
      <c r="J8" s="265" t="s">
        <v>3</v>
      </c>
      <c r="K8" s="222" t="s">
        <v>27</v>
      </c>
      <c r="L8" s="257" t="s">
        <v>20</v>
      </c>
      <c r="M8" s="212" t="s">
        <v>28</v>
      </c>
      <c r="N8" s="257" t="s">
        <v>26</v>
      </c>
      <c r="O8" s="245" t="s">
        <v>4</v>
      </c>
      <c r="P8" s="14"/>
      <c r="Q8" s="13"/>
      <c r="R8" s="13"/>
      <c r="S8" s="29"/>
      <c r="T8" s="6"/>
    </row>
    <row r="9" spans="1:20" ht="12.75" customHeight="1" x14ac:dyDescent="0.2">
      <c r="A9" s="238"/>
      <c r="B9" s="219"/>
      <c r="C9" s="248" t="s">
        <v>5</v>
      </c>
      <c r="D9" s="235" t="s">
        <v>6</v>
      </c>
      <c r="E9" s="250" t="s">
        <v>29</v>
      </c>
      <c r="F9" s="252" t="s">
        <v>5</v>
      </c>
      <c r="G9" s="235" t="s">
        <v>6</v>
      </c>
      <c r="H9" s="263" t="s">
        <v>29</v>
      </c>
      <c r="I9" s="255"/>
      <c r="J9" s="266"/>
      <c r="K9" s="223"/>
      <c r="L9" s="258"/>
      <c r="M9" s="213" t="s">
        <v>7</v>
      </c>
      <c r="N9" s="258"/>
      <c r="O9" s="246" t="s">
        <v>8</v>
      </c>
      <c r="P9" s="14"/>
      <c r="Q9" s="13"/>
      <c r="R9" s="13"/>
      <c r="S9" s="13"/>
      <c r="T9" s="6"/>
    </row>
    <row r="10" spans="1:20" ht="13.5" customHeight="1" thickBot="1" x14ac:dyDescent="0.25">
      <c r="A10" s="239"/>
      <c r="B10" s="220"/>
      <c r="C10" s="249"/>
      <c r="D10" s="236"/>
      <c r="E10" s="251"/>
      <c r="F10" s="253"/>
      <c r="G10" s="236"/>
      <c r="H10" s="264"/>
      <c r="I10" s="256"/>
      <c r="J10" s="267"/>
      <c r="K10" s="224"/>
      <c r="L10" s="259"/>
      <c r="M10" s="214" t="s">
        <v>9</v>
      </c>
      <c r="N10" s="259"/>
      <c r="O10" s="247"/>
      <c r="P10" s="14"/>
      <c r="Q10" s="14"/>
      <c r="R10" s="14"/>
      <c r="S10" s="14"/>
      <c r="T10" s="6"/>
    </row>
    <row r="11" spans="1:20" x14ac:dyDescent="0.2">
      <c r="A11" s="135" t="s">
        <v>15</v>
      </c>
      <c r="B11" s="154">
        <v>1</v>
      </c>
      <c r="C11" s="155">
        <v>0</v>
      </c>
      <c r="D11" s="167">
        <v>0</v>
      </c>
      <c r="E11" s="157">
        <f>IF(D11&gt;C11,SUM(D11-C11),$H$7)</f>
        <v>0</v>
      </c>
      <c r="F11" s="155">
        <v>0</v>
      </c>
      <c r="G11" s="167">
        <v>0</v>
      </c>
      <c r="H11" s="168">
        <f t="shared" ref="H11:H41" si="0">IF(G11&gt;F11,SUM(G11-F11),$H$7)</f>
        <v>0</v>
      </c>
      <c r="I11" s="158">
        <f>IF(AND(D11&gt;$H$7,F11&gt;$H$7),F11-D11,$H$7)</f>
        <v>0</v>
      </c>
      <c r="J11" s="161">
        <f>IF(AND(C11&gt;$H$7,D11=$H$7,F11=$H$7,G11&gt;$H$7),H11-C11,E11+H11)</f>
        <v>0</v>
      </c>
      <c r="K11" s="160">
        <f t="shared" ref="K11:K41" si="1">IF(OR(A11="SÁBADO",A11="DOMINGO",A11="FERIADO"),$H$7,IF(J11&gt;=$O$7,$L$7,IF(AND(J11&lt;=$O$7,J11&gt;$M$7),J11-$M$7,$H$7)))</f>
        <v>0</v>
      </c>
      <c r="L11" s="160" t="str">
        <f t="shared" ref="L11:L41" si="2">IF(P11&lt;=0,"0:00",J11-$O$7)</f>
        <v>0:00</v>
      </c>
      <c r="M11" s="161" t="str">
        <f t="shared" ref="M11:M41" si="3">IF(A11="SÁBADO",J11,IF(A11="DOMINGO",J11,IF(A11="FERIADO",J11,L11)))</f>
        <v>0:00</v>
      </c>
      <c r="N11" s="160">
        <f t="shared" ref="N11:N41" si="4">IF(R11&lt;$H$7,$H$7,IF(AND(J11&gt;=$O$7,I11&lt;=$I$7),R11,M11))</f>
        <v>0</v>
      </c>
      <c r="O11" s="162">
        <f>N11</f>
        <v>0</v>
      </c>
      <c r="P11" s="15">
        <f t="shared" ref="P11:P42" si="5">J11-$O$7</f>
        <v>-0.33333333333333331</v>
      </c>
      <c r="Q11" s="17">
        <f t="shared" ref="Q11:Q41" si="6">$M$7-J11</f>
        <v>0.25</v>
      </c>
      <c r="R11" s="15">
        <f t="shared" ref="R11:R41" si="7">IF(AND(J11&gt;=$O$7,I11&gt;$I$7),M11,M11-($J$7-I11))</f>
        <v>-4.1666666666666664E-2</v>
      </c>
      <c r="S11" s="13"/>
      <c r="T11" s="6"/>
    </row>
    <row r="12" spans="1:20" x14ac:dyDescent="0.2">
      <c r="A12" s="80" t="s">
        <v>36</v>
      </c>
      <c r="B12" s="45">
        <v>2</v>
      </c>
      <c r="C12" s="97">
        <v>0</v>
      </c>
      <c r="D12" s="100">
        <v>0</v>
      </c>
      <c r="E12" s="52">
        <f>IF(D12&gt;C12,SUM(D12-C12),$H$7)</f>
        <v>0</v>
      </c>
      <c r="F12" s="97">
        <v>0</v>
      </c>
      <c r="G12" s="100">
        <v>0</v>
      </c>
      <c r="H12" s="50">
        <f t="shared" si="0"/>
        <v>0</v>
      </c>
      <c r="I12" s="85">
        <f t="shared" ref="I12:I41" si="8">IF(AND(D12&gt;$H$7,F12&gt;$H$7),F12-D12,$H$7)</f>
        <v>0</v>
      </c>
      <c r="J12" s="90">
        <f>IF(AND(C12&gt;$H$7,D12=$H$7,F12=$H$7,G12&gt;$H$7),H12-C12,E12+H12)</f>
        <v>0</v>
      </c>
      <c r="K12" s="49">
        <f t="shared" si="1"/>
        <v>0</v>
      </c>
      <c r="L12" s="49" t="str">
        <f t="shared" si="2"/>
        <v>0:00</v>
      </c>
      <c r="M12" s="90">
        <f t="shared" si="3"/>
        <v>0</v>
      </c>
      <c r="N12" s="49">
        <f t="shared" si="4"/>
        <v>0</v>
      </c>
      <c r="O12" s="91">
        <f t="shared" ref="O12:O41" si="9">N12</f>
        <v>0</v>
      </c>
      <c r="P12" s="15">
        <f t="shared" si="5"/>
        <v>-0.33333333333333331</v>
      </c>
      <c r="Q12" s="17">
        <f t="shared" si="6"/>
        <v>0.25</v>
      </c>
      <c r="R12" s="15">
        <f t="shared" si="7"/>
        <v>-4.1666666666666664E-2</v>
      </c>
      <c r="S12" s="15">
        <f t="shared" ref="S12:S41" si="10">IF(R12&lt;$H$7,$H$7,IF(AND(J12&gt;=$O$7,I12&gt;$I$7),R12,M12))</f>
        <v>0</v>
      </c>
      <c r="T12" s="6"/>
    </row>
    <row r="13" spans="1:20" x14ac:dyDescent="0.2">
      <c r="A13" s="80" t="s">
        <v>10</v>
      </c>
      <c r="B13" s="45">
        <v>3</v>
      </c>
      <c r="C13" s="97">
        <v>0</v>
      </c>
      <c r="D13" s="100">
        <v>0</v>
      </c>
      <c r="E13" s="52">
        <f>IF(D13&gt;C13,SUM(D13-C13),$H$7)</f>
        <v>0</v>
      </c>
      <c r="F13" s="97">
        <v>0</v>
      </c>
      <c r="G13" s="100">
        <v>0</v>
      </c>
      <c r="H13" s="50">
        <f>IF(G13&gt;F13,SUM(G13-F13),$H$7)</f>
        <v>0</v>
      </c>
      <c r="I13" s="85">
        <f t="shared" si="8"/>
        <v>0</v>
      </c>
      <c r="J13" s="90">
        <f>IF(AND(C13&gt;$H$7,D13=$H$7,F13=$H$7,G13&gt;$H$7),H13-C13,E13+H13)</f>
        <v>0</v>
      </c>
      <c r="K13" s="49">
        <f t="shared" si="1"/>
        <v>0</v>
      </c>
      <c r="L13" s="49" t="str">
        <f t="shared" si="2"/>
        <v>0:00</v>
      </c>
      <c r="M13" s="90">
        <f t="shared" si="3"/>
        <v>0</v>
      </c>
      <c r="N13" s="49">
        <f t="shared" si="4"/>
        <v>0</v>
      </c>
      <c r="O13" s="91">
        <f t="shared" si="9"/>
        <v>0</v>
      </c>
      <c r="P13" s="15">
        <f t="shared" si="5"/>
        <v>-0.33333333333333331</v>
      </c>
      <c r="Q13" s="17">
        <f t="shared" si="6"/>
        <v>0.25</v>
      </c>
      <c r="R13" s="15">
        <f t="shared" si="7"/>
        <v>-4.1666666666666664E-2</v>
      </c>
      <c r="S13" s="15">
        <f t="shared" si="10"/>
        <v>0</v>
      </c>
      <c r="T13" s="6"/>
    </row>
    <row r="14" spans="1:20" x14ac:dyDescent="0.2">
      <c r="A14" s="80" t="s">
        <v>11</v>
      </c>
      <c r="B14" s="134">
        <v>4</v>
      </c>
      <c r="C14" s="97">
        <v>0</v>
      </c>
      <c r="D14" s="100">
        <v>0</v>
      </c>
      <c r="E14" s="52">
        <f t="shared" ref="E14:E41" si="11">IF(D14&gt;C14,SUM(D14-C14),$H$7)</f>
        <v>0</v>
      </c>
      <c r="F14" s="97">
        <v>0</v>
      </c>
      <c r="G14" s="100">
        <v>0</v>
      </c>
      <c r="H14" s="50">
        <f t="shared" si="0"/>
        <v>0</v>
      </c>
      <c r="I14" s="85">
        <f t="shared" si="8"/>
        <v>0</v>
      </c>
      <c r="J14" s="90">
        <f t="shared" ref="J14:J41" si="12">IF(AND(C14&gt;$H$7,D14=$H$7,F14=$H$7,G14&gt;$H$7),H14-C14,E14+H14)</f>
        <v>0</v>
      </c>
      <c r="K14" s="49">
        <f t="shared" si="1"/>
        <v>0</v>
      </c>
      <c r="L14" s="49" t="str">
        <f t="shared" si="2"/>
        <v>0:00</v>
      </c>
      <c r="M14" s="90">
        <f t="shared" si="3"/>
        <v>0</v>
      </c>
      <c r="N14" s="49">
        <f t="shared" si="4"/>
        <v>0</v>
      </c>
      <c r="O14" s="91">
        <f t="shared" si="9"/>
        <v>0</v>
      </c>
      <c r="P14" s="15">
        <f t="shared" si="5"/>
        <v>-0.33333333333333331</v>
      </c>
      <c r="Q14" s="17">
        <f t="shared" si="6"/>
        <v>0.25</v>
      </c>
      <c r="R14" s="15">
        <f t="shared" si="7"/>
        <v>-4.1666666666666664E-2</v>
      </c>
      <c r="S14" s="15">
        <f t="shared" si="10"/>
        <v>0</v>
      </c>
      <c r="T14" s="6"/>
    </row>
    <row r="15" spans="1:20" x14ac:dyDescent="0.2">
      <c r="A15" s="135" t="s">
        <v>12</v>
      </c>
      <c r="B15" s="136">
        <v>5</v>
      </c>
      <c r="C15" s="137">
        <v>0</v>
      </c>
      <c r="D15" s="138">
        <v>0</v>
      </c>
      <c r="E15" s="139">
        <f t="shared" si="11"/>
        <v>0</v>
      </c>
      <c r="F15" s="137">
        <v>0</v>
      </c>
      <c r="G15" s="138">
        <v>0</v>
      </c>
      <c r="H15" s="165">
        <f t="shared" si="0"/>
        <v>0</v>
      </c>
      <c r="I15" s="141">
        <f t="shared" si="8"/>
        <v>0</v>
      </c>
      <c r="J15" s="142">
        <f t="shared" si="12"/>
        <v>0</v>
      </c>
      <c r="K15" s="140">
        <f t="shared" si="1"/>
        <v>0</v>
      </c>
      <c r="L15" s="140" t="str">
        <f t="shared" si="2"/>
        <v>0:00</v>
      </c>
      <c r="M15" s="142" t="str">
        <f t="shared" si="3"/>
        <v>0:00</v>
      </c>
      <c r="N15" s="140">
        <f t="shared" si="4"/>
        <v>0</v>
      </c>
      <c r="O15" s="143">
        <f t="shared" si="9"/>
        <v>0</v>
      </c>
      <c r="P15" s="15">
        <f t="shared" si="5"/>
        <v>-0.33333333333333331</v>
      </c>
      <c r="Q15" s="17">
        <f t="shared" si="6"/>
        <v>0.25</v>
      </c>
      <c r="R15" s="15">
        <f t="shared" si="7"/>
        <v>-4.1666666666666664E-2</v>
      </c>
      <c r="S15" s="15">
        <f t="shared" si="10"/>
        <v>0</v>
      </c>
      <c r="T15" s="6"/>
    </row>
    <row r="16" spans="1:20" x14ac:dyDescent="0.2">
      <c r="A16" s="183" t="s">
        <v>13</v>
      </c>
      <c r="B16" s="184">
        <v>6</v>
      </c>
      <c r="C16" s="185">
        <v>0</v>
      </c>
      <c r="D16" s="186">
        <v>0</v>
      </c>
      <c r="E16" s="187">
        <f t="shared" si="11"/>
        <v>0</v>
      </c>
      <c r="F16" s="185">
        <v>0</v>
      </c>
      <c r="G16" s="186">
        <v>0</v>
      </c>
      <c r="H16" s="188">
        <f t="shared" si="0"/>
        <v>0</v>
      </c>
      <c r="I16" s="189">
        <f t="shared" si="8"/>
        <v>0</v>
      </c>
      <c r="J16" s="190">
        <f t="shared" si="12"/>
        <v>0</v>
      </c>
      <c r="K16" s="191">
        <f t="shared" si="1"/>
        <v>0</v>
      </c>
      <c r="L16" s="191" t="str">
        <f t="shared" si="2"/>
        <v>0:00</v>
      </c>
      <c r="M16" s="190" t="str">
        <f t="shared" si="3"/>
        <v>0:00</v>
      </c>
      <c r="N16" s="191">
        <f t="shared" si="4"/>
        <v>0</v>
      </c>
      <c r="O16" s="192">
        <f t="shared" si="9"/>
        <v>0</v>
      </c>
      <c r="P16" s="15">
        <f t="shared" si="5"/>
        <v>-0.33333333333333331</v>
      </c>
      <c r="Q16" s="17">
        <f t="shared" si="6"/>
        <v>0.25</v>
      </c>
      <c r="R16" s="15">
        <f t="shared" si="7"/>
        <v>-4.1666666666666664E-2</v>
      </c>
      <c r="S16" s="15">
        <f t="shared" si="10"/>
        <v>0</v>
      </c>
      <c r="T16" s="6"/>
    </row>
    <row r="17" spans="1:20" x14ac:dyDescent="0.2">
      <c r="A17" s="135" t="s">
        <v>14</v>
      </c>
      <c r="B17" s="136">
        <v>7</v>
      </c>
      <c r="C17" s="137">
        <v>0</v>
      </c>
      <c r="D17" s="138">
        <v>0</v>
      </c>
      <c r="E17" s="139">
        <f t="shared" si="11"/>
        <v>0</v>
      </c>
      <c r="F17" s="137">
        <v>0</v>
      </c>
      <c r="G17" s="138">
        <v>0</v>
      </c>
      <c r="H17" s="165">
        <f t="shared" si="0"/>
        <v>0</v>
      </c>
      <c r="I17" s="141">
        <f t="shared" si="8"/>
        <v>0</v>
      </c>
      <c r="J17" s="142">
        <f t="shared" si="12"/>
        <v>0</v>
      </c>
      <c r="K17" s="140">
        <f t="shared" si="1"/>
        <v>0</v>
      </c>
      <c r="L17" s="140" t="str">
        <f t="shared" si="2"/>
        <v>0:00</v>
      </c>
      <c r="M17" s="142" t="str">
        <f t="shared" si="3"/>
        <v>0:00</v>
      </c>
      <c r="N17" s="140">
        <f t="shared" si="4"/>
        <v>0</v>
      </c>
      <c r="O17" s="143">
        <f t="shared" si="9"/>
        <v>0</v>
      </c>
      <c r="P17" s="15">
        <f t="shared" si="5"/>
        <v>-0.33333333333333331</v>
      </c>
      <c r="Q17" s="17">
        <f t="shared" si="6"/>
        <v>0.25</v>
      </c>
      <c r="R17" s="15">
        <f t="shared" si="7"/>
        <v>-4.1666666666666664E-2</v>
      </c>
      <c r="S17" s="15">
        <f t="shared" si="10"/>
        <v>0</v>
      </c>
      <c r="T17" s="6"/>
    </row>
    <row r="18" spans="1:20" x14ac:dyDescent="0.2">
      <c r="A18" s="183" t="s">
        <v>15</v>
      </c>
      <c r="B18" s="184">
        <v>8</v>
      </c>
      <c r="C18" s="185">
        <v>0</v>
      </c>
      <c r="D18" s="186">
        <v>0</v>
      </c>
      <c r="E18" s="187">
        <f t="shared" si="11"/>
        <v>0</v>
      </c>
      <c r="F18" s="185">
        <v>0</v>
      </c>
      <c r="G18" s="186">
        <v>0</v>
      </c>
      <c r="H18" s="188">
        <f t="shared" si="0"/>
        <v>0</v>
      </c>
      <c r="I18" s="189">
        <f t="shared" si="8"/>
        <v>0</v>
      </c>
      <c r="J18" s="190">
        <f t="shared" si="12"/>
        <v>0</v>
      </c>
      <c r="K18" s="191">
        <f t="shared" si="1"/>
        <v>0</v>
      </c>
      <c r="L18" s="191" t="str">
        <f t="shared" si="2"/>
        <v>0:00</v>
      </c>
      <c r="M18" s="190" t="str">
        <f t="shared" si="3"/>
        <v>0:00</v>
      </c>
      <c r="N18" s="191">
        <f t="shared" si="4"/>
        <v>0</v>
      </c>
      <c r="O18" s="192">
        <f t="shared" si="9"/>
        <v>0</v>
      </c>
      <c r="P18" s="15">
        <f t="shared" si="5"/>
        <v>-0.33333333333333331</v>
      </c>
      <c r="Q18" s="17">
        <f t="shared" si="6"/>
        <v>0.25</v>
      </c>
      <c r="R18" s="15">
        <f t="shared" si="7"/>
        <v>-4.1666666666666664E-2</v>
      </c>
      <c r="S18" s="15">
        <f t="shared" si="10"/>
        <v>0</v>
      </c>
      <c r="T18" s="6"/>
    </row>
    <row r="19" spans="1:20" x14ac:dyDescent="0.2">
      <c r="A19" s="135" t="s">
        <v>16</v>
      </c>
      <c r="B19" s="136">
        <v>9</v>
      </c>
      <c r="C19" s="137">
        <v>0</v>
      </c>
      <c r="D19" s="138">
        <v>0</v>
      </c>
      <c r="E19" s="139">
        <f t="shared" si="11"/>
        <v>0</v>
      </c>
      <c r="F19" s="137">
        <v>0</v>
      </c>
      <c r="G19" s="138">
        <v>0</v>
      </c>
      <c r="H19" s="165">
        <f t="shared" si="0"/>
        <v>0</v>
      </c>
      <c r="I19" s="141">
        <f t="shared" si="8"/>
        <v>0</v>
      </c>
      <c r="J19" s="142">
        <f t="shared" si="12"/>
        <v>0</v>
      </c>
      <c r="K19" s="140">
        <f t="shared" si="1"/>
        <v>0</v>
      </c>
      <c r="L19" s="140" t="str">
        <f t="shared" si="2"/>
        <v>0:00</v>
      </c>
      <c r="M19" s="142" t="str">
        <f t="shared" si="3"/>
        <v>0:00</v>
      </c>
      <c r="N19" s="140">
        <f t="shared" si="4"/>
        <v>0</v>
      </c>
      <c r="O19" s="143">
        <f t="shared" si="9"/>
        <v>0</v>
      </c>
      <c r="P19" s="15">
        <f t="shared" si="5"/>
        <v>-0.33333333333333331</v>
      </c>
      <c r="Q19" s="17">
        <f t="shared" si="6"/>
        <v>0.25</v>
      </c>
      <c r="R19" s="15">
        <f t="shared" si="7"/>
        <v>-4.1666666666666664E-2</v>
      </c>
      <c r="S19" s="15">
        <f t="shared" si="10"/>
        <v>0</v>
      </c>
      <c r="T19" s="6"/>
    </row>
    <row r="20" spans="1:20" x14ac:dyDescent="0.2">
      <c r="A20" s="80" t="s">
        <v>10</v>
      </c>
      <c r="B20" s="45">
        <v>10</v>
      </c>
      <c r="C20" s="97">
        <v>0</v>
      </c>
      <c r="D20" s="100">
        <v>0</v>
      </c>
      <c r="E20" s="52">
        <f t="shared" si="11"/>
        <v>0</v>
      </c>
      <c r="F20" s="97">
        <v>0</v>
      </c>
      <c r="G20" s="100">
        <v>0</v>
      </c>
      <c r="H20" s="50">
        <f t="shared" si="0"/>
        <v>0</v>
      </c>
      <c r="I20" s="85">
        <f t="shared" si="8"/>
        <v>0</v>
      </c>
      <c r="J20" s="90">
        <f t="shared" si="12"/>
        <v>0</v>
      </c>
      <c r="K20" s="49">
        <f t="shared" si="1"/>
        <v>0</v>
      </c>
      <c r="L20" s="49" t="str">
        <f t="shared" si="2"/>
        <v>0:00</v>
      </c>
      <c r="M20" s="90">
        <f t="shared" si="3"/>
        <v>0</v>
      </c>
      <c r="N20" s="49">
        <f t="shared" si="4"/>
        <v>0</v>
      </c>
      <c r="O20" s="91">
        <f t="shared" si="9"/>
        <v>0</v>
      </c>
      <c r="P20" s="15">
        <f t="shared" si="5"/>
        <v>-0.33333333333333331</v>
      </c>
      <c r="Q20" s="17">
        <f t="shared" si="6"/>
        <v>0.25</v>
      </c>
      <c r="R20" s="15">
        <f t="shared" si="7"/>
        <v>-4.1666666666666664E-2</v>
      </c>
      <c r="S20" s="15">
        <f t="shared" si="10"/>
        <v>0</v>
      </c>
      <c r="T20" s="6"/>
    </row>
    <row r="21" spans="1:20" x14ac:dyDescent="0.2">
      <c r="A21" s="80" t="s">
        <v>11</v>
      </c>
      <c r="B21" s="45">
        <v>11</v>
      </c>
      <c r="C21" s="97">
        <v>0</v>
      </c>
      <c r="D21" s="100">
        <v>0</v>
      </c>
      <c r="E21" s="52">
        <f t="shared" si="11"/>
        <v>0</v>
      </c>
      <c r="F21" s="97">
        <v>0</v>
      </c>
      <c r="G21" s="100">
        <v>0</v>
      </c>
      <c r="H21" s="50">
        <f t="shared" si="0"/>
        <v>0</v>
      </c>
      <c r="I21" s="85">
        <f t="shared" si="8"/>
        <v>0</v>
      </c>
      <c r="J21" s="90">
        <f t="shared" si="12"/>
        <v>0</v>
      </c>
      <c r="K21" s="49">
        <f t="shared" si="1"/>
        <v>0</v>
      </c>
      <c r="L21" s="49" t="str">
        <f t="shared" si="2"/>
        <v>0:00</v>
      </c>
      <c r="M21" s="90">
        <f t="shared" si="3"/>
        <v>0</v>
      </c>
      <c r="N21" s="49">
        <f t="shared" si="4"/>
        <v>0</v>
      </c>
      <c r="O21" s="91">
        <f t="shared" si="9"/>
        <v>0</v>
      </c>
      <c r="P21" s="15">
        <f t="shared" si="5"/>
        <v>-0.33333333333333331</v>
      </c>
      <c r="Q21" s="17">
        <f t="shared" si="6"/>
        <v>0.25</v>
      </c>
      <c r="R21" s="15">
        <f t="shared" si="7"/>
        <v>-4.1666666666666664E-2</v>
      </c>
      <c r="S21" s="15">
        <f t="shared" si="10"/>
        <v>0</v>
      </c>
      <c r="T21" s="6"/>
    </row>
    <row r="22" spans="1:20" x14ac:dyDescent="0.2">
      <c r="A22" s="135" t="s">
        <v>12</v>
      </c>
      <c r="B22" s="136">
        <v>12</v>
      </c>
      <c r="C22" s="137">
        <v>0</v>
      </c>
      <c r="D22" s="138">
        <v>0</v>
      </c>
      <c r="E22" s="139">
        <f t="shared" si="11"/>
        <v>0</v>
      </c>
      <c r="F22" s="137">
        <v>0</v>
      </c>
      <c r="G22" s="138">
        <v>0</v>
      </c>
      <c r="H22" s="165">
        <f t="shared" si="0"/>
        <v>0</v>
      </c>
      <c r="I22" s="141">
        <f t="shared" si="8"/>
        <v>0</v>
      </c>
      <c r="J22" s="142">
        <f t="shared" si="12"/>
        <v>0</v>
      </c>
      <c r="K22" s="140">
        <f t="shared" si="1"/>
        <v>0</v>
      </c>
      <c r="L22" s="140" t="str">
        <f t="shared" si="2"/>
        <v>0:00</v>
      </c>
      <c r="M22" s="142" t="str">
        <f t="shared" si="3"/>
        <v>0:00</v>
      </c>
      <c r="N22" s="140">
        <f t="shared" si="4"/>
        <v>0</v>
      </c>
      <c r="O22" s="143">
        <f t="shared" si="9"/>
        <v>0</v>
      </c>
      <c r="P22" s="15">
        <f t="shared" si="5"/>
        <v>-0.33333333333333331</v>
      </c>
      <c r="Q22" s="17">
        <f t="shared" si="6"/>
        <v>0.25</v>
      </c>
      <c r="R22" s="15">
        <f t="shared" si="7"/>
        <v>-4.1666666666666664E-2</v>
      </c>
      <c r="S22" s="15">
        <f t="shared" si="10"/>
        <v>0</v>
      </c>
      <c r="T22" s="6"/>
    </row>
    <row r="23" spans="1:20" x14ac:dyDescent="0.2">
      <c r="A23" s="183" t="s">
        <v>13</v>
      </c>
      <c r="B23" s="184">
        <v>13</v>
      </c>
      <c r="C23" s="185">
        <v>0</v>
      </c>
      <c r="D23" s="186">
        <v>0</v>
      </c>
      <c r="E23" s="187">
        <f t="shared" si="11"/>
        <v>0</v>
      </c>
      <c r="F23" s="185">
        <v>0</v>
      </c>
      <c r="G23" s="186">
        <v>0</v>
      </c>
      <c r="H23" s="188">
        <f t="shared" si="0"/>
        <v>0</v>
      </c>
      <c r="I23" s="189">
        <f t="shared" si="8"/>
        <v>0</v>
      </c>
      <c r="J23" s="190">
        <f t="shared" si="12"/>
        <v>0</v>
      </c>
      <c r="K23" s="191">
        <f t="shared" si="1"/>
        <v>0</v>
      </c>
      <c r="L23" s="191" t="str">
        <f t="shared" si="2"/>
        <v>0:00</v>
      </c>
      <c r="M23" s="190" t="str">
        <f t="shared" si="3"/>
        <v>0:00</v>
      </c>
      <c r="N23" s="191">
        <f t="shared" si="4"/>
        <v>0</v>
      </c>
      <c r="O23" s="192">
        <f t="shared" si="9"/>
        <v>0</v>
      </c>
      <c r="P23" s="15">
        <f t="shared" si="5"/>
        <v>-0.33333333333333331</v>
      </c>
      <c r="Q23" s="17">
        <f t="shared" si="6"/>
        <v>0.25</v>
      </c>
      <c r="R23" s="15">
        <f t="shared" si="7"/>
        <v>-4.1666666666666664E-2</v>
      </c>
      <c r="S23" s="15">
        <f t="shared" si="10"/>
        <v>0</v>
      </c>
      <c r="T23" s="6"/>
    </row>
    <row r="24" spans="1:20" x14ac:dyDescent="0.2">
      <c r="A24" s="135" t="s">
        <v>14</v>
      </c>
      <c r="B24" s="136">
        <v>14</v>
      </c>
      <c r="C24" s="137">
        <v>0</v>
      </c>
      <c r="D24" s="138">
        <v>0</v>
      </c>
      <c r="E24" s="139">
        <f t="shared" si="11"/>
        <v>0</v>
      </c>
      <c r="F24" s="137">
        <v>0</v>
      </c>
      <c r="G24" s="138">
        <v>0</v>
      </c>
      <c r="H24" s="165">
        <f t="shared" si="0"/>
        <v>0</v>
      </c>
      <c r="I24" s="141">
        <f t="shared" si="8"/>
        <v>0</v>
      </c>
      <c r="J24" s="142">
        <f t="shared" si="12"/>
        <v>0</v>
      </c>
      <c r="K24" s="140">
        <f t="shared" si="1"/>
        <v>0</v>
      </c>
      <c r="L24" s="140" t="str">
        <f t="shared" si="2"/>
        <v>0:00</v>
      </c>
      <c r="M24" s="142" t="str">
        <f t="shared" si="3"/>
        <v>0:00</v>
      </c>
      <c r="N24" s="140">
        <f t="shared" si="4"/>
        <v>0</v>
      </c>
      <c r="O24" s="143">
        <f t="shared" si="9"/>
        <v>0</v>
      </c>
      <c r="P24" s="15">
        <f t="shared" si="5"/>
        <v>-0.33333333333333331</v>
      </c>
      <c r="Q24" s="17">
        <f t="shared" si="6"/>
        <v>0.25</v>
      </c>
      <c r="R24" s="15">
        <f t="shared" si="7"/>
        <v>-4.1666666666666664E-2</v>
      </c>
      <c r="S24" s="15">
        <f t="shared" si="10"/>
        <v>0</v>
      </c>
      <c r="T24" s="6"/>
    </row>
    <row r="25" spans="1:20" x14ac:dyDescent="0.2">
      <c r="A25" s="183" t="s">
        <v>15</v>
      </c>
      <c r="B25" s="184">
        <v>15</v>
      </c>
      <c r="C25" s="185">
        <v>0</v>
      </c>
      <c r="D25" s="186">
        <v>0</v>
      </c>
      <c r="E25" s="187">
        <f t="shared" si="11"/>
        <v>0</v>
      </c>
      <c r="F25" s="185">
        <v>0</v>
      </c>
      <c r="G25" s="186">
        <v>0</v>
      </c>
      <c r="H25" s="188">
        <f t="shared" si="0"/>
        <v>0</v>
      </c>
      <c r="I25" s="189">
        <f t="shared" si="8"/>
        <v>0</v>
      </c>
      <c r="J25" s="190">
        <f t="shared" si="12"/>
        <v>0</v>
      </c>
      <c r="K25" s="191">
        <f t="shared" si="1"/>
        <v>0</v>
      </c>
      <c r="L25" s="191" t="str">
        <f t="shared" si="2"/>
        <v>0:00</v>
      </c>
      <c r="M25" s="190" t="str">
        <f t="shared" si="3"/>
        <v>0:00</v>
      </c>
      <c r="N25" s="191">
        <f t="shared" si="4"/>
        <v>0</v>
      </c>
      <c r="O25" s="192">
        <f t="shared" si="9"/>
        <v>0</v>
      </c>
      <c r="P25" s="15">
        <f t="shared" si="5"/>
        <v>-0.33333333333333331</v>
      </c>
      <c r="Q25" s="17">
        <f t="shared" si="6"/>
        <v>0.25</v>
      </c>
      <c r="R25" s="15">
        <f t="shared" si="7"/>
        <v>-4.1666666666666664E-2</v>
      </c>
      <c r="S25" s="15">
        <f t="shared" si="10"/>
        <v>0</v>
      </c>
      <c r="T25" s="6"/>
    </row>
    <row r="26" spans="1:20" x14ac:dyDescent="0.2">
      <c r="A26" s="135" t="s">
        <v>16</v>
      </c>
      <c r="B26" s="136">
        <v>16</v>
      </c>
      <c r="C26" s="137">
        <v>0</v>
      </c>
      <c r="D26" s="138">
        <v>0</v>
      </c>
      <c r="E26" s="139">
        <f t="shared" si="11"/>
        <v>0</v>
      </c>
      <c r="F26" s="137">
        <v>0</v>
      </c>
      <c r="G26" s="138">
        <v>0</v>
      </c>
      <c r="H26" s="165">
        <f t="shared" si="0"/>
        <v>0</v>
      </c>
      <c r="I26" s="141">
        <f t="shared" si="8"/>
        <v>0</v>
      </c>
      <c r="J26" s="142">
        <f t="shared" si="12"/>
        <v>0</v>
      </c>
      <c r="K26" s="140">
        <f t="shared" si="1"/>
        <v>0</v>
      </c>
      <c r="L26" s="140" t="str">
        <f t="shared" si="2"/>
        <v>0:00</v>
      </c>
      <c r="M26" s="142" t="str">
        <f t="shared" si="3"/>
        <v>0:00</v>
      </c>
      <c r="N26" s="140">
        <f t="shared" si="4"/>
        <v>0</v>
      </c>
      <c r="O26" s="143">
        <f t="shared" si="9"/>
        <v>0</v>
      </c>
      <c r="P26" s="15">
        <f t="shared" si="5"/>
        <v>-0.33333333333333331</v>
      </c>
      <c r="Q26" s="17">
        <f t="shared" si="6"/>
        <v>0.25</v>
      </c>
      <c r="R26" s="15">
        <f t="shared" si="7"/>
        <v>-4.1666666666666664E-2</v>
      </c>
      <c r="S26" s="15">
        <f t="shared" si="10"/>
        <v>0</v>
      </c>
      <c r="T26" s="6"/>
    </row>
    <row r="27" spans="1:20" x14ac:dyDescent="0.2">
      <c r="A27" s="80" t="s">
        <v>10</v>
      </c>
      <c r="B27" s="45">
        <v>17</v>
      </c>
      <c r="C27" s="97">
        <v>0</v>
      </c>
      <c r="D27" s="100">
        <v>0</v>
      </c>
      <c r="E27" s="52">
        <f t="shared" si="11"/>
        <v>0</v>
      </c>
      <c r="F27" s="97">
        <v>0</v>
      </c>
      <c r="G27" s="100">
        <v>0</v>
      </c>
      <c r="H27" s="50">
        <f t="shared" si="0"/>
        <v>0</v>
      </c>
      <c r="I27" s="85">
        <f t="shared" si="8"/>
        <v>0</v>
      </c>
      <c r="J27" s="90">
        <f t="shared" si="12"/>
        <v>0</v>
      </c>
      <c r="K27" s="49">
        <f t="shared" si="1"/>
        <v>0</v>
      </c>
      <c r="L27" s="49" t="str">
        <f t="shared" si="2"/>
        <v>0:00</v>
      </c>
      <c r="M27" s="90">
        <f t="shared" si="3"/>
        <v>0</v>
      </c>
      <c r="N27" s="49">
        <f t="shared" si="4"/>
        <v>0</v>
      </c>
      <c r="O27" s="91">
        <f t="shared" si="9"/>
        <v>0</v>
      </c>
      <c r="P27" s="15">
        <f t="shared" si="5"/>
        <v>-0.33333333333333331</v>
      </c>
      <c r="Q27" s="17">
        <f t="shared" si="6"/>
        <v>0.25</v>
      </c>
      <c r="R27" s="15">
        <f t="shared" si="7"/>
        <v>-4.1666666666666664E-2</v>
      </c>
      <c r="S27" s="15">
        <f t="shared" si="10"/>
        <v>0</v>
      </c>
      <c r="T27" s="6"/>
    </row>
    <row r="28" spans="1:20" x14ac:dyDescent="0.2">
      <c r="A28" s="80" t="s">
        <v>11</v>
      </c>
      <c r="B28" s="45">
        <v>18</v>
      </c>
      <c r="C28" s="97">
        <v>0</v>
      </c>
      <c r="D28" s="100">
        <v>0</v>
      </c>
      <c r="E28" s="52">
        <f t="shared" si="11"/>
        <v>0</v>
      </c>
      <c r="F28" s="97">
        <v>0</v>
      </c>
      <c r="G28" s="100">
        <v>0</v>
      </c>
      <c r="H28" s="50">
        <f t="shared" si="0"/>
        <v>0</v>
      </c>
      <c r="I28" s="85">
        <f t="shared" si="8"/>
        <v>0</v>
      </c>
      <c r="J28" s="90">
        <f t="shared" si="12"/>
        <v>0</v>
      </c>
      <c r="K28" s="49">
        <f t="shared" si="1"/>
        <v>0</v>
      </c>
      <c r="L28" s="49" t="str">
        <f t="shared" si="2"/>
        <v>0:00</v>
      </c>
      <c r="M28" s="90">
        <f t="shared" si="3"/>
        <v>0</v>
      </c>
      <c r="N28" s="49">
        <f t="shared" si="4"/>
        <v>0</v>
      </c>
      <c r="O28" s="91">
        <f t="shared" si="9"/>
        <v>0</v>
      </c>
      <c r="P28" s="15">
        <f t="shared" si="5"/>
        <v>-0.33333333333333331</v>
      </c>
      <c r="Q28" s="17">
        <f t="shared" si="6"/>
        <v>0.25</v>
      </c>
      <c r="R28" s="15">
        <f t="shared" si="7"/>
        <v>-4.1666666666666664E-2</v>
      </c>
      <c r="S28" s="15">
        <f t="shared" si="10"/>
        <v>0</v>
      </c>
      <c r="T28" s="6"/>
    </row>
    <row r="29" spans="1:20" x14ac:dyDescent="0.2">
      <c r="A29" s="135" t="s">
        <v>12</v>
      </c>
      <c r="B29" s="136">
        <v>19</v>
      </c>
      <c r="C29" s="137">
        <v>0</v>
      </c>
      <c r="D29" s="138">
        <v>0</v>
      </c>
      <c r="E29" s="139">
        <f t="shared" si="11"/>
        <v>0</v>
      </c>
      <c r="F29" s="137">
        <v>0</v>
      </c>
      <c r="G29" s="138">
        <v>0</v>
      </c>
      <c r="H29" s="165">
        <f t="shared" si="0"/>
        <v>0</v>
      </c>
      <c r="I29" s="141">
        <f t="shared" si="8"/>
        <v>0</v>
      </c>
      <c r="J29" s="142">
        <f t="shared" si="12"/>
        <v>0</v>
      </c>
      <c r="K29" s="140">
        <f t="shared" si="1"/>
        <v>0</v>
      </c>
      <c r="L29" s="140" t="str">
        <f t="shared" si="2"/>
        <v>0:00</v>
      </c>
      <c r="M29" s="142" t="str">
        <f t="shared" si="3"/>
        <v>0:00</v>
      </c>
      <c r="N29" s="140">
        <f t="shared" si="4"/>
        <v>0</v>
      </c>
      <c r="O29" s="143">
        <f t="shared" si="9"/>
        <v>0</v>
      </c>
      <c r="P29" s="15">
        <f t="shared" si="5"/>
        <v>-0.33333333333333331</v>
      </c>
      <c r="Q29" s="17">
        <f t="shared" si="6"/>
        <v>0.25</v>
      </c>
      <c r="R29" s="15">
        <f t="shared" si="7"/>
        <v>-4.1666666666666664E-2</v>
      </c>
      <c r="S29" s="15">
        <f t="shared" si="10"/>
        <v>0</v>
      </c>
      <c r="T29" s="6"/>
    </row>
    <row r="30" spans="1:20" x14ac:dyDescent="0.2">
      <c r="A30" s="183" t="s">
        <v>13</v>
      </c>
      <c r="B30" s="184">
        <v>20</v>
      </c>
      <c r="C30" s="185">
        <v>0</v>
      </c>
      <c r="D30" s="186">
        <v>0</v>
      </c>
      <c r="E30" s="187">
        <f t="shared" si="11"/>
        <v>0</v>
      </c>
      <c r="F30" s="185">
        <v>0</v>
      </c>
      <c r="G30" s="186">
        <v>0</v>
      </c>
      <c r="H30" s="188">
        <f t="shared" si="0"/>
        <v>0</v>
      </c>
      <c r="I30" s="189">
        <f t="shared" si="8"/>
        <v>0</v>
      </c>
      <c r="J30" s="190">
        <f t="shared" si="12"/>
        <v>0</v>
      </c>
      <c r="K30" s="191">
        <f t="shared" si="1"/>
        <v>0</v>
      </c>
      <c r="L30" s="191" t="str">
        <f t="shared" si="2"/>
        <v>0:00</v>
      </c>
      <c r="M30" s="190" t="str">
        <f t="shared" si="3"/>
        <v>0:00</v>
      </c>
      <c r="N30" s="191">
        <f t="shared" si="4"/>
        <v>0</v>
      </c>
      <c r="O30" s="192">
        <f t="shared" si="9"/>
        <v>0</v>
      </c>
      <c r="P30" s="15">
        <f t="shared" si="5"/>
        <v>-0.33333333333333331</v>
      </c>
      <c r="Q30" s="17">
        <f t="shared" si="6"/>
        <v>0.25</v>
      </c>
      <c r="R30" s="15">
        <f t="shared" si="7"/>
        <v>-4.1666666666666664E-2</v>
      </c>
      <c r="S30" s="15">
        <f t="shared" si="10"/>
        <v>0</v>
      </c>
      <c r="T30" s="6"/>
    </row>
    <row r="31" spans="1:20" x14ac:dyDescent="0.2">
      <c r="A31" s="80" t="s">
        <v>36</v>
      </c>
      <c r="B31" s="45">
        <v>21</v>
      </c>
      <c r="C31" s="97">
        <v>0</v>
      </c>
      <c r="D31" s="100">
        <v>0</v>
      </c>
      <c r="E31" s="52">
        <f t="shared" si="11"/>
        <v>0</v>
      </c>
      <c r="F31" s="97">
        <v>0</v>
      </c>
      <c r="G31" s="100">
        <v>0</v>
      </c>
      <c r="H31" s="50">
        <f t="shared" si="0"/>
        <v>0</v>
      </c>
      <c r="I31" s="85">
        <f t="shared" si="8"/>
        <v>0</v>
      </c>
      <c r="J31" s="90">
        <f t="shared" si="12"/>
        <v>0</v>
      </c>
      <c r="K31" s="49">
        <f t="shared" si="1"/>
        <v>0</v>
      </c>
      <c r="L31" s="49" t="str">
        <f t="shared" si="2"/>
        <v>0:00</v>
      </c>
      <c r="M31" s="90">
        <f t="shared" si="3"/>
        <v>0</v>
      </c>
      <c r="N31" s="49">
        <f t="shared" si="4"/>
        <v>0</v>
      </c>
      <c r="O31" s="91">
        <f t="shared" si="9"/>
        <v>0</v>
      </c>
      <c r="P31" s="15">
        <f t="shared" si="5"/>
        <v>-0.33333333333333331</v>
      </c>
      <c r="Q31" s="17">
        <f t="shared" si="6"/>
        <v>0.25</v>
      </c>
      <c r="R31" s="15">
        <f t="shared" si="7"/>
        <v>-4.1666666666666664E-2</v>
      </c>
      <c r="S31" s="15">
        <f t="shared" si="10"/>
        <v>0</v>
      </c>
      <c r="T31" s="6"/>
    </row>
    <row r="32" spans="1:20" x14ac:dyDescent="0.2">
      <c r="A32" s="183" t="s">
        <v>15</v>
      </c>
      <c r="B32" s="184">
        <v>22</v>
      </c>
      <c r="C32" s="185">
        <v>0</v>
      </c>
      <c r="D32" s="186">
        <v>0</v>
      </c>
      <c r="E32" s="187">
        <f t="shared" si="11"/>
        <v>0</v>
      </c>
      <c r="F32" s="185">
        <v>0</v>
      </c>
      <c r="G32" s="186">
        <v>0</v>
      </c>
      <c r="H32" s="188">
        <f t="shared" si="0"/>
        <v>0</v>
      </c>
      <c r="I32" s="189">
        <f t="shared" si="8"/>
        <v>0</v>
      </c>
      <c r="J32" s="190">
        <f t="shared" si="12"/>
        <v>0</v>
      </c>
      <c r="K32" s="191">
        <f t="shared" si="1"/>
        <v>0</v>
      </c>
      <c r="L32" s="191" t="str">
        <f t="shared" si="2"/>
        <v>0:00</v>
      </c>
      <c r="M32" s="190" t="str">
        <f t="shared" si="3"/>
        <v>0:00</v>
      </c>
      <c r="N32" s="191">
        <f t="shared" si="4"/>
        <v>0</v>
      </c>
      <c r="O32" s="192">
        <f t="shared" si="9"/>
        <v>0</v>
      </c>
      <c r="P32" s="15">
        <f t="shared" si="5"/>
        <v>-0.33333333333333331</v>
      </c>
      <c r="Q32" s="17">
        <f t="shared" si="6"/>
        <v>0.25</v>
      </c>
      <c r="R32" s="15">
        <f t="shared" si="7"/>
        <v>-4.1666666666666664E-2</v>
      </c>
      <c r="S32" s="15">
        <f t="shared" si="10"/>
        <v>0</v>
      </c>
      <c r="T32" s="6"/>
    </row>
    <row r="33" spans="1:20" x14ac:dyDescent="0.2">
      <c r="A33" s="135" t="s">
        <v>16</v>
      </c>
      <c r="B33" s="136">
        <v>23</v>
      </c>
      <c r="C33" s="137">
        <v>0</v>
      </c>
      <c r="D33" s="138">
        <v>0</v>
      </c>
      <c r="E33" s="139">
        <f t="shared" si="11"/>
        <v>0</v>
      </c>
      <c r="F33" s="137">
        <v>0</v>
      </c>
      <c r="G33" s="138">
        <v>0</v>
      </c>
      <c r="H33" s="165">
        <f t="shared" si="0"/>
        <v>0</v>
      </c>
      <c r="I33" s="141">
        <f t="shared" si="8"/>
        <v>0</v>
      </c>
      <c r="J33" s="142">
        <f t="shared" si="12"/>
        <v>0</v>
      </c>
      <c r="K33" s="140">
        <f t="shared" si="1"/>
        <v>0</v>
      </c>
      <c r="L33" s="140" t="str">
        <f t="shared" si="2"/>
        <v>0:00</v>
      </c>
      <c r="M33" s="142" t="str">
        <f t="shared" si="3"/>
        <v>0:00</v>
      </c>
      <c r="N33" s="140">
        <f t="shared" si="4"/>
        <v>0</v>
      </c>
      <c r="O33" s="143">
        <f t="shared" si="9"/>
        <v>0</v>
      </c>
      <c r="P33" s="15">
        <f t="shared" si="5"/>
        <v>-0.33333333333333331</v>
      </c>
      <c r="Q33" s="17">
        <f t="shared" si="6"/>
        <v>0.25</v>
      </c>
      <c r="R33" s="15">
        <f t="shared" si="7"/>
        <v>-4.1666666666666664E-2</v>
      </c>
      <c r="S33" s="15">
        <f t="shared" si="10"/>
        <v>0</v>
      </c>
      <c r="T33" s="6"/>
    </row>
    <row r="34" spans="1:20" x14ac:dyDescent="0.2">
      <c r="A34" s="80" t="s">
        <v>10</v>
      </c>
      <c r="B34" s="45">
        <v>24</v>
      </c>
      <c r="C34" s="97">
        <v>0</v>
      </c>
      <c r="D34" s="100">
        <v>0</v>
      </c>
      <c r="E34" s="52">
        <f t="shared" si="11"/>
        <v>0</v>
      </c>
      <c r="F34" s="97">
        <v>0</v>
      </c>
      <c r="G34" s="100">
        <v>0</v>
      </c>
      <c r="H34" s="50">
        <f t="shared" si="0"/>
        <v>0</v>
      </c>
      <c r="I34" s="85">
        <f t="shared" si="8"/>
        <v>0</v>
      </c>
      <c r="J34" s="90">
        <f t="shared" si="12"/>
        <v>0</v>
      </c>
      <c r="K34" s="49">
        <f t="shared" si="1"/>
        <v>0</v>
      </c>
      <c r="L34" s="49" t="str">
        <f t="shared" si="2"/>
        <v>0:00</v>
      </c>
      <c r="M34" s="90">
        <f t="shared" si="3"/>
        <v>0</v>
      </c>
      <c r="N34" s="49">
        <f t="shared" si="4"/>
        <v>0</v>
      </c>
      <c r="O34" s="91">
        <f t="shared" si="9"/>
        <v>0</v>
      </c>
      <c r="P34" s="15">
        <f t="shared" si="5"/>
        <v>-0.33333333333333331</v>
      </c>
      <c r="Q34" s="17">
        <f t="shared" si="6"/>
        <v>0.25</v>
      </c>
      <c r="R34" s="15">
        <f t="shared" si="7"/>
        <v>-4.1666666666666664E-2</v>
      </c>
      <c r="S34" s="15">
        <f t="shared" si="10"/>
        <v>0</v>
      </c>
      <c r="T34" s="6"/>
    </row>
    <row r="35" spans="1:20" x14ac:dyDescent="0.2">
      <c r="A35" s="80" t="s">
        <v>11</v>
      </c>
      <c r="B35" s="45">
        <v>25</v>
      </c>
      <c r="C35" s="97">
        <v>0</v>
      </c>
      <c r="D35" s="100">
        <v>0</v>
      </c>
      <c r="E35" s="52">
        <f t="shared" si="11"/>
        <v>0</v>
      </c>
      <c r="F35" s="97">
        <v>0</v>
      </c>
      <c r="G35" s="100">
        <v>0</v>
      </c>
      <c r="H35" s="50">
        <f t="shared" si="0"/>
        <v>0</v>
      </c>
      <c r="I35" s="85">
        <f t="shared" si="8"/>
        <v>0</v>
      </c>
      <c r="J35" s="90">
        <f t="shared" si="12"/>
        <v>0</v>
      </c>
      <c r="K35" s="49">
        <f t="shared" si="1"/>
        <v>0</v>
      </c>
      <c r="L35" s="49" t="str">
        <f t="shared" si="2"/>
        <v>0:00</v>
      </c>
      <c r="M35" s="90">
        <f t="shared" si="3"/>
        <v>0</v>
      </c>
      <c r="N35" s="49">
        <f t="shared" si="4"/>
        <v>0</v>
      </c>
      <c r="O35" s="91">
        <f t="shared" si="9"/>
        <v>0</v>
      </c>
      <c r="P35" s="15">
        <f t="shared" si="5"/>
        <v>-0.33333333333333331</v>
      </c>
      <c r="Q35" s="17">
        <f t="shared" si="6"/>
        <v>0.25</v>
      </c>
      <c r="R35" s="15">
        <f t="shared" si="7"/>
        <v>-4.1666666666666664E-2</v>
      </c>
      <c r="S35" s="15">
        <f t="shared" si="10"/>
        <v>0</v>
      </c>
      <c r="T35" s="6"/>
    </row>
    <row r="36" spans="1:20" x14ac:dyDescent="0.2">
      <c r="A36" s="135" t="s">
        <v>12</v>
      </c>
      <c r="B36" s="136">
        <v>26</v>
      </c>
      <c r="C36" s="137">
        <v>0</v>
      </c>
      <c r="D36" s="138">
        <v>0</v>
      </c>
      <c r="E36" s="139">
        <f t="shared" si="11"/>
        <v>0</v>
      </c>
      <c r="F36" s="137">
        <v>0</v>
      </c>
      <c r="G36" s="138">
        <v>0</v>
      </c>
      <c r="H36" s="165">
        <f t="shared" si="0"/>
        <v>0</v>
      </c>
      <c r="I36" s="141">
        <f t="shared" si="8"/>
        <v>0</v>
      </c>
      <c r="J36" s="142">
        <f t="shared" si="12"/>
        <v>0</v>
      </c>
      <c r="K36" s="140">
        <f t="shared" si="1"/>
        <v>0</v>
      </c>
      <c r="L36" s="140" t="str">
        <f t="shared" si="2"/>
        <v>0:00</v>
      </c>
      <c r="M36" s="142" t="str">
        <f t="shared" si="3"/>
        <v>0:00</v>
      </c>
      <c r="N36" s="140">
        <f t="shared" si="4"/>
        <v>0</v>
      </c>
      <c r="O36" s="143">
        <f t="shared" si="9"/>
        <v>0</v>
      </c>
      <c r="P36" s="15">
        <f t="shared" si="5"/>
        <v>-0.33333333333333331</v>
      </c>
      <c r="Q36" s="17">
        <f t="shared" si="6"/>
        <v>0.25</v>
      </c>
      <c r="R36" s="15">
        <f t="shared" si="7"/>
        <v>-4.1666666666666664E-2</v>
      </c>
      <c r="S36" s="15">
        <f t="shared" si="10"/>
        <v>0</v>
      </c>
      <c r="T36" s="6"/>
    </row>
    <row r="37" spans="1:20" x14ac:dyDescent="0.2">
      <c r="A37" s="183" t="s">
        <v>13</v>
      </c>
      <c r="B37" s="184">
        <v>27</v>
      </c>
      <c r="C37" s="185">
        <v>0</v>
      </c>
      <c r="D37" s="186">
        <v>0</v>
      </c>
      <c r="E37" s="187">
        <f t="shared" si="11"/>
        <v>0</v>
      </c>
      <c r="F37" s="185">
        <v>0</v>
      </c>
      <c r="G37" s="186">
        <v>0</v>
      </c>
      <c r="H37" s="188">
        <f t="shared" si="0"/>
        <v>0</v>
      </c>
      <c r="I37" s="189">
        <f t="shared" si="8"/>
        <v>0</v>
      </c>
      <c r="J37" s="190">
        <f t="shared" si="12"/>
        <v>0</v>
      </c>
      <c r="K37" s="191">
        <f t="shared" si="1"/>
        <v>0</v>
      </c>
      <c r="L37" s="191" t="str">
        <f t="shared" si="2"/>
        <v>0:00</v>
      </c>
      <c r="M37" s="190" t="str">
        <f t="shared" si="3"/>
        <v>0:00</v>
      </c>
      <c r="N37" s="191">
        <f t="shared" si="4"/>
        <v>0</v>
      </c>
      <c r="O37" s="192">
        <f t="shared" si="9"/>
        <v>0</v>
      </c>
      <c r="P37" s="15">
        <f t="shared" si="5"/>
        <v>-0.33333333333333331</v>
      </c>
      <c r="Q37" s="17">
        <f t="shared" si="6"/>
        <v>0.25</v>
      </c>
      <c r="R37" s="15">
        <f t="shared" si="7"/>
        <v>-4.1666666666666664E-2</v>
      </c>
      <c r="S37" s="15">
        <f t="shared" si="10"/>
        <v>0</v>
      </c>
      <c r="T37" s="6"/>
    </row>
    <row r="38" spans="1:20" x14ac:dyDescent="0.2">
      <c r="A38" s="135" t="s">
        <v>14</v>
      </c>
      <c r="B38" s="136">
        <v>28</v>
      </c>
      <c r="C38" s="137">
        <v>0</v>
      </c>
      <c r="D38" s="138">
        <v>0</v>
      </c>
      <c r="E38" s="139">
        <f t="shared" si="11"/>
        <v>0</v>
      </c>
      <c r="F38" s="137">
        <v>0</v>
      </c>
      <c r="G38" s="138">
        <v>0</v>
      </c>
      <c r="H38" s="165">
        <f t="shared" si="0"/>
        <v>0</v>
      </c>
      <c r="I38" s="141">
        <f t="shared" si="8"/>
        <v>0</v>
      </c>
      <c r="J38" s="142">
        <f t="shared" si="12"/>
        <v>0</v>
      </c>
      <c r="K38" s="140">
        <f t="shared" si="1"/>
        <v>0</v>
      </c>
      <c r="L38" s="140" t="str">
        <f t="shared" si="2"/>
        <v>0:00</v>
      </c>
      <c r="M38" s="142" t="str">
        <f t="shared" si="3"/>
        <v>0:00</v>
      </c>
      <c r="N38" s="140">
        <f t="shared" si="4"/>
        <v>0</v>
      </c>
      <c r="O38" s="143">
        <f t="shared" si="9"/>
        <v>0</v>
      </c>
      <c r="P38" s="15">
        <f t="shared" si="5"/>
        <v>-0.33333333333333331</v>
      </c>
      <c r="Q38" s="17">
        <f t="shared" si="6"/>
        <v>0.25</v>
      </c>
      <c r="R38" s="15">
        <f t="shared" si="7"/>
        <v>-4.1666666666666664E-2</v>
      </c>
      <c r="S38" s="15">
        <f t="shared" si="10"/>
        <v>0</v>
      </c>
      <c r="T38" s="6"/>
    </row>
    <row r="39" spans="1:20" x14ac:dyDescent="0.2">
      <c r="A39" s="183" t="s">
        <v>15</v>
      </c>
      <c r="B39" s="184">
        <v>29</v>
      </c>
      <c r="C39" s="185">
        <v>0</v>
      </c>
      <c r="D39" s="186">
        <v>0</v>
      </c>
      <c r="E39" s="187">
        <f t="shared" si="11"/>
        <v>0</v>
      </c>
      <c r="F39" s="185">
        <v>0</v>
      </c>
      <c r="G39" s="186">
        <v>0</v>
      </c>
      <c r="H39" s="188">
        <f t="shared" si="0"/>
        <v>0</v>
      </c>
      <c r="I39" s="189">
        <f t="shared" si="8"/>
        <v>0</v>
      </c>
      <c r="J39" s="190">
        <f t="shared" si="12"/>
        <v>0</v>
      </c>
      <c r="K39" s="191">
        <f t="shared" si="1"/>
        <v>0</v>
      </c>
      <c r="L39" s="191" t="str">
        <f t="shared" si="2"/>
        <v>0:00</v>
      </c>
      <c r="M39" s="190" t="str">
        <f t="shared" si="3"/>
        <v>0:00</v>
      </c>
      <c r="N39" s="191">
        <f t="shared" si="4"/>
        <v>0</v>
      </c>
      <c r="O39" s="192">
        <f t="shared" si="9"/>
        <v>0</v>
      </c>
      <c r="P39" s="15">
        <f t="shared" si="5"/>
        <v>-0.33333333333333331</v>
      </c>
      <c r="Q39" s="17">
        <f t="shared" si="6"/>
        <v>0.25</v>
      </c>
      <c r="R39" s="15">
        <f t="shared" si="7"/>
        <v>-4.1666666666666664E-2</v>
      </c>
      <c r="S39" s="15">
        <f t="shared" si="10"/>
        <v>0</v>
      </c>
      <c r="T39" s="6"/>
    </row>
    <row r="40" spans="1:20" x14ac:dyDescent="0.2">
      <c r="A40" s="135" t="s">
        <v>16</v>
      </c>
      <c r="B40" s="136">
        <v>30</v>
      </c>
      <c r="C40" s="137">
        <v>0</v>
      </c>
      <c r="D40" s="138">
        <v>0</v>
      </c>
      <c r="E40" s="139">
        <f t="shared" si="11"/>
        <v>0</v>
      </c>
      <c r="F40" s="137">
        <v>0</v>
      </c>
      <c r="G40" s="138">
        <v>0</v>
      </c>
      <c r="H40" s="165">
        <f t="shared" si="0"/>
        <v>0</v>
      </c>
      <c r="I40" s="141">
        <f t="shared" si="8"/>
        <v>0</v>
      </c>
      <c r="J40" s="142">
        <f t="shared" si="12"/>
        <v>0</v>
      </c>
      <c r="K40" s="140">
        <f t="shared" si="1"/>
        <v>0</v>
      </c>
      <c r="L40" s="140" t="str">
        <f t="shared" si="2"/>
        <v>0:00</v>
      </c>
      <c r="M40" s="142" t="str">
        <f t="shared" si="3"/>
        <v>0:00</v>
      </c>
      <c r="N40" s="140">
        <f t="shared" si="4"/>
        <v>0</v>
      </c>
      <c r="O40" s="143">
        <f t="shared" si="9"/>
        <v>0</v>
      </c>
      <c r="P40" s="15">
        <f t="shared" si="5"/>
        <v>-0.33333333333333331</v>
      </c>
      <c r="Q40" s="17">
        <f t="shared" si="6"/>
        <v>0.25</v>
      </c>
      <c r="R40" s="15">
        <f t="shared" si="7"/>
        <v>-4.1666666666666664E-2</v>
      </c>
      <c r="S40" s="15">
        <f t="shared" si="10"/>
        <v>0</v>
      </c>
      <c r="T40" s="6"/>
    </row>
    <row r="41" spans="1:20" ht="12" thickBot="1" x14ac:dyDescent="0.25">
      <c r="A41" s="172"/>
      <c r="B41" s="176"/>
      <c r="C41" s="145">
        <v>0</v>
      </c>
      <c r="D41" s="146">
        <v>0</v>
      </c>
      <c r="E41" s="147">
        <f t="shared" si="11"/>
        <v>0</v>
      </c>
      <c r="F41" s="145">
        <v>0</v>
      </c>
      <c r="G41" s="146">
        <v>0</v>
      </c>
      <c r="H41" s="169">
        <f t="shared" si="0"/>
        <v>0</v>
      </c>
      <c r="I41" s="149">
        <f t="shared" si="8"/>
        <v>0</v>
      </c>
      <c r="J41" s="151">
        <f t="shared" si="12"/>
        <v>0</v>
      </c>
      <c r="K41" s="148">
        <f t="shared" si="1"/>
        <v>0</v>
      </c>
      <c r="L41" s="148" t="str">
        <f t="shared" si="2"/>
        <v>0:00</v>
      </c>
      <c r="M41" s="151" t="str">
        <f t="shared" si="3"/>
        <v>0:00</v>
      </c>
      <c r="N41" s="148">
        <f t="shared" si="4"/>
        <v>0</v>
      </c>
      <c r="O41" s="152">
        <f t="shared" si="9"/>
        <v>0</v>
      </c>
      <c r="P41" s="15">
        <f t="shared" si="5"/>
        <v>-0.33333333333333331</v>
      </c>
      <c r="Q41" s="17">
        <f t="shared" si="6"/>
        <v>0.25</v>
      </c>
      <c r="R41" s="15">
        <f t="shared" si="7"/>
        <v>-4.1666666666666664E-2</v>
      </c>
      <c r="S41" s="15">
        <f t="shared" si="10"/>
        <v>0</v>
      </c>
      <c r="T41" s="6"/>
    </row>
    <row r="42" spans="1:20" ht="13.5" customHeight="1" thickBot="1" x14ac:dyDescent="0.25">
      <c r="A42" s="63"/>
      <c r="B42" s="64"/>
      <c r="C42" s="215"/>
      <c r="D42" s="216"/>
      <c r="E42" s="216"/>
      <c r="F42" s="216"/>
      <c r="G42" s="216"/>
      <c r="H42" s="120" t="s">
        <v>17</v>
      </c>
      <c r="I42" s="40"/>
      <c r="J42" s="109">
        <f t="shared" ref="J42:O42" si="13">SUM(J11:J41)</f>
        <v>0</v>
      </c>
      <c r="K42" s="109">
        <f t="shared" si="13"/>
        <v>0</v>
      </c>
      <c r="L42" s="43">
        <f t="shared" si="13"/>
        <v>0</v>
      </c>
      <c r="M42" s="44">
        <f t="shared" si="13"/>
        <v>0</v>
      </c>
      <c r="N42" s="41">
        <f t="shared" si="13"/>
        <v>0</v>
      </c>
      <c r="O42" s="42">
        <f t="shared" si="13"/>
        <v>0</v>
      </c>
      <c r="P42" s="15">
        <f t="shared" si="5"/>
        <v>-0.33333333333333331</v>
      </c>
      <c r="Q42" s="14"/>
      <c r="R42" s="15"/>
      <c r="S42" s="14"/>
      <c r="T42" s="6"/>
    </row>
    <row r="43" spans="1:20" ht="13.5" customHeight="1" thickBot="1" x14ac:dyDescent="0.25">
      <c r="B43" s="2"/>
      <c r="C43" s="3"/>
      <c r="D43" s="2"/>
      <c r="E43" s="56"/>
      <c r="F43" s="2"/>
      <c r="G43" s="2"/>
      <c r="H43" s="207"/>
      <c r="I43" s="208"/>
      <c r="J43" s="208"/>
      <c r="K43" s="30"/>
      <c r="L43" s="207" t="s">
        <v>23</v>
      </c>
      <c r="M43" s="208"/>
      <c r="N43" s="208"/>
      <c r="O43" s="18">
        <f>O42</f>
        <v>0</v>
      </c>
      <c r="P43" s="13"/>
      <c r="Q43" s="13"/>
      <c r="R43" s="13"/>
      <c r="S43" s="13"/>
      <c r="T43" s="6"/>
    </row>
    <row r="44" spans="1:20" ht="12.75" x14ac:dyDescent="0.2">
      <c r="A44" s="36" t="s">
        <v>24</v>
      </c>
      <c r="B44" s="12"/>
      <c r="C44" s="9"/>
      <c r="D44" s="6"/>
      <c r="E44" s="6"/>
      <c r="F44" s="6"/>
      <c r="G44" s="6"/>
      <c r="H44" s="6"/>
      <c r="I44" s="6"/>
      <c r="J44" s="12"/>
      <c r="K44" s="12"/>
      <c r="L44" s="3"/>
      <c r="M44" s="3"/>
      <c r="N44" s="3"/>
      <c r="O44" s="4"/>
      <c r="P44" s="13"/>
      <c r="Q44" s="6"/>
      <c r="R44" s="6"/>
      <c r="S44" s="6"/>
      <c r="T44" s="6"/>
    </row>
    <row r="45" spans="1:20" x14ac:dyDescent="0.2">
      <c r="C45" s="3"/>
      <c r="D45" s="38"/>
      <c r="E45" s="38"/>
      <c r="F45" s="38"/>
      <c r="G45" s="38"/>
      <c r="H45" s="38"/>
      <c r="I45" s="11"/>
      <c r="J45" s="12"/>
      <c r="K45" s="12"/>
      <c r="L45" s="3"/>
      <c r="M45" s="3"/>
      <c r="N45" s="3"/>
      <c r="O45" s="4"/>
      <c r="P45" s="14"/>
      <c r="Q45" s="6"/>
      <c r="R45" s="6"/>
      <c r="S45" s="6"/>
      <c r="T45" s="6"/>
    </row>
    <row r="46" spans="1:20" ht="12.75" x14ac:dyDescent="0.2">
      <c r="A46" s="37" t="s">
        <v>30</v>
      </c>
      <c r="B46" s="31"/>
      <c r="C46" s="32"/>
      <c r="D46" s="39"/>
      <c r="E46" s="39"/>
      <c r="F46" s="39"/>
      <c r="G46" s="39"/>
      <c r="H46" s="39"/>
      <c r="I46" s="33"/>
      <c r="J46" s="32"/>
      <c r="K46" s="32"/>
      <c r="L46" s="32"/>
      <c r="M46" s="32"/>
      <c r="N46" s="32"/>
      <c r="O46" s="33"/>
      <c r="P46" s="14"/>
      <c r="Q46" s="13"/>
      <c r="R46" s="6"/>
      <c r="S46" s="6"/>
      <c r="T46" s="6"/>
    </row>
    <row r="47" spans="1:20" ht="12.75" x14ac:dyDescent="0.2">
      <c r="A47" s="37" t="s">
        <v>31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02" t="s">
        <v>35</v>
      </c>
      <c r="O47" s="203"/>
      <c r="P47" s="1"/>
      <c r="Q47" s="6"/>
      <c r="R47" s="6"/>
      <c r="S47" s="6"/>
      <c r="T47" s="6"/>
    </row>
    <row r="48" spans="1:20" ht="12.75" customHeight="1" x14ac:dyDescent="0.2">
      <c r="A48" s="35" t="s">
        <v>37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198" t="s">
        <v>38</v>
      </c>
      <c r="O48" s="199"/>
      <c r="P48" s="1"/>
      <c r="Q48" s="6"/>
      <c r="R48" s="6"/>
      <c r="S48" s="6"/>
      <c r="T48" s="6"/>
    </row>
    <row r="49" spans="1:20" ht="12.75" x14ac:dyDescent="0.2">
      <c r="A49" s="36" t="s">
        <v>32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200"/>
      <c r="O49" s="201"/>
      <c r="P49" s="8"/>
      <c r="Q49" s="6"/>
      <c r="R49" s="6"/>
      <c r="S49" s="6"/>
      <c r="T49" s="6"/>
    </row>
    <row r="50" spans="1:20" ht="12.75" x14ac:dyDescent="0.2">
      <c r="A50" s="3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4"/>
      <c r="P50" s="8"/>
      <c r="Q50" s="6"/>
      <c r="R50" s="6"/>
      <c r="S50" s="6"/>
      <c r="T50" s="6"/>
    </row>
  </sheetData>
  <sheetProtection algorithmName="SHA-512" hashValue="+TkcHZNDFcoaDM2qUbg6TFuvuBW9cboon2tHqyCnffTcdnwh9bKRO1METqVG6PhH/c1GtEahenmgvxA0ZMeKAQ==" saltValue="8n27DaVhC1weCgSPJqjSKA==" spinCount="100000" sheet="1"/>
  <mergeCells count="31">
    <mergeCell ref="H43:J43"/>
    <mergeCell ref="L43:N43"/>
    <mergeCell ref="N47:O47"/>
    <mergeCell ref="N48:O49"/>
    <mergeCell ref="M8:M10"/>
    <mergeCell ref="N8:N10"/>
    <mergeCell ref="O8:O10"/>
    <mergeCell ref="C6:D6"/>
    <mergeCell ref="F6:M6"/>
    <mergeCell ref="K8:K10"/>
    <mergeCell ref="L8:L10"/>
    <mergeCell ref="C42:G42"/>
    <mergeCell ref="C9:C10"/>
    <mergeCell ref="D9:D10"/>
    <mergeCell ref="J8:J10"/>
    <mergeCell ref="E9:E10"/>
    <mergeCell ref="F9:F10"/>
    <mergeCell ref="G9:G10"/>
    <mergeCell ref="H9:H10"/>
    <mergeCell ref="A8:A10"/>
    <mergeCell ref="B8:B10"/>
    <mergeCell ref="C8:E8"/>
    <mergeCell ref="F8:H8"/>
    <mergeCell ref="I8:I10"/>
    <mergeCell ref="B1:O2"/>
    <mergeCell ref="C4:D4"/>
    <mergeCell ref="F4:H4"/>
    <mergeCell ref="C5:D5"/>
    <mergeCell ref="F5:H5"/>
    <mergeCell ref="I5:J5"/>
    <mergeCell ref="K5:M5"/>
  </mergeCells>
  <phoneticPr fontId="18" type="noConversion"/>
  <pageMargins left="0.23622047244094488" right="0.23622047244094488" top="0.19685039370078741" bottom="0.19685039370078741" header="0.31496062992125984" footer="0.31496062992125984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50"/>
  <sheetViews>
    <sheetView showGridLines="0" zoomScaleNormal="100" workbookViewId="0">
      <selection activeCell="E15" sqref="E15"/>
    </sheetView>
  </sheetViews>
  <sheetFormatPr defaultRowHeight="11.25" x14ac:dyDescent="0.2"/>
  <cols>
    <col min="1" max="1" width="12.85546875" style="6" bestFit="1" customWidth="1"/>
    <col min="2" max="2" width="5.7109375" style="6" customWidth="1"/>
    <col min="3" max="4" width="8.7109375" style="10" customWidth="1"/>
    <col min="5" max="5" width="9.85546875" style="10" customWidth="1"/>
    <col min="6" max="7" width="8.7109375" style="10" customWidth="1"/>
    <col min="8" max="8" width="9.85546875" style="7" customWidth="1"/>
    <col min="9" max="9" width="7.42578125" style="7" customWidth="1"/>
    <col min="10" max="10" width="9.5703125" style="7" customWidth="1"/>
    <col min="11" max="11" width="14.28515625" style="7" customWidth="1"/>
    <col min="12" max="12" width="9.140625" style="7" hidden="1" customWidth="1"/>
    <col min="13" max="14" width="9.5703125" style="7" customWidth="1"/>
    <col min="15" max="15" width="8.7109375" style="7" customWidth="1"/>
    <col min="16" max="16" width="3.28515625" style="10" customWidth="1"/>
    <col min="17" max="17" width="13.28515625" style="7" customWidth="1"/>
    <col min="18" max="18" width="11.28515625" style="10" customWidth="1"/>
    <col min="19" max="19" width="9.140625" style="10"/>
    <col min="20" max="16384" width="9.140625" style="7"/>
  </cols>
  <sheetData>
    <row r="1" spans="1:20" x14ac:dyDescent="0.2">
      <c r="B1" s="240" t="s">
        <v>25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6"/>
      <c r="Q1" s="6"/>
      <c r="R1" s="6"/>
      <c r="S1" s="6"/>
      <c r="T1" s="6"/>
    </row>
    <row r="2" spans="1:20" ht="9.75" customHeight="1" x14ac:dyDescent="0.2"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1"/>
      <c r="Q2" s="6"/>
      <c r="R2" s="6"/>
      <c r="S2" s="6"/>
      <c r="T2" s="6"/>
    </row>
    <row r="3" spans="1:20" ht="6.75" customHeight="1" x14ac:dyDescent="0.2">
      <c r="B3" s="26"/>
      <c r="C3" s="26"/>
      <c r="D3" s="12"/>
      <c r="E3" s="54"/>
      <c r="F3" s="12"/>
      <c r="G3" s="12"/>
      <c r="H3" s="12"/>
      <c r="I3" s="12"/>
      <c r="J3" s="12"/>
      <c r="K3" s="12"/>
      <c r="L3" s="12"/>
      <c r="M3" s="12"/>
      <c r="N3" s="19"/>
      <c r="O3" s="19"/>
      <c r="P3" s="28"/>
      <c r="Q3" s="6"/>
      <c r="R3" s="6"/>
      <c r="S3" s="6"/>
      <c r="T3" s="6"/>
    </row>
    <row r="4" spans="1:20" ht="12.75" x14ac:dyDescent="0.2">
      <c r="C4" s="233" t="s">
        <v>22</v>
      </c>
      <c r="D4" s="233"/>
      <c r="E4" s="6"/>
      <c r="F4" s="221"/>
      <c r="G4" s="221"/>
      <c r="H4" s="221"/>
      <c r="I4" s="53"/>
      <c r="J4" s="53"/>
      <c r="K4" s="53"/>
      <c r="L4" s="53"/>
      <c r="M4" s="53"/>
      <c r="N4" s="27"/>
      <c r="O4" s="27"/>
      <c r="P4" s="28"/>
      <c r="Q4" s="6"/>
      <c r="R4" s="6"/>
      <c r="S4" s="6"/>
      <c r="T4" s="6"/>
    </row>
    <row r="5" spans="1:20" ht="13.5" customHeight="1" x14ac:dyDescent="0.2">
      <c r="C5" s="233" t="s">
        <v>18</v>
      </c>
      <c r="D5" s="233"/>
      <c r="E5" s="6"/>
      <c r="F5" s="221"/>
      <c r="G5" s="221"/>
      <c r="H5" s="221"/>
      <c r="I5" s="232" t="s">
        <v>34</v>
      </c>
      <c r="J5" s="232"/>
      <c r="K5" s="221"/>
      <c r="L5" s="221"/>
      <c r="M5" s="221"/>
      <c r="N5" s="27"/>
      <c r="O5" s="27"/>
      <c r="P5" s="28"/>
      <c r="Q5" s="6"/>
      <c r="R5" s="6"/>
      <c r="S5" s="6"/>
      <c r="T5" s="6"/>
    </row>
    <row r="6" spans="1:20" ht="13.5" customHeight="1" x14ac:dyDescent="0.2">
      <c r="C6" s="233" t="s">
        <v>19</v>
      </c>
      <c r="D6" s="233"/>
      <c r="E6" s="6"/>
      <c r="F6" s="225" t="s">
        <v>44</v>
      </c>
      <c r="G6" s="225"/>
      <c r="H6" s="225"/>
      <c r="I6" s="225"/>
      <c r="J6" s="225"/>
      <c r="K6" s="225"/>
      <c r="L6" s="225"/>
      <c r="M6" s="225"/>
      <c r="N6" s="27"/>
      <c r="O6" s="27"/>
      <c r="P6" s="28"/>
      <c r="Q6" s="6"/>
      <c r="R6" s="6"/>
      <c r="S6" s="6"/>
      <c r="T6" s="6"/>
    </row>
    <row r="7" spans="1:20" ht="7.5" customHeight="1" thickBot="1" x14ac:dyDescent="0.25">
      <c r="A7" s="19"/>
      <c r="B7" s="19"/>
      <c r="C7" s="20"/>
      <c r="D7" s="19"/>
      <c r="E7" s="55"/>
      <c r="F7" s="19"/>
      <c r="G7" s="21"/>
      <c r="H7" s="25">
        <v>0</v>
      </c>
      <c r="I7" s="23">
        <v>4.0972222222222222E-2</v>
      </c>
      <c r="J7" s="22">
        <v>4.1666666666666664E-2</v>
      </c>
      <c r="K7" s="13"/>
      <c r="L7" s="23">
        <v>8.3333333333333329E-2</v>
      </c>
      <c r="M7" s="22">
        <v>0.25</v>
      </c>
      <c r="N7" s="24">
        <v>0.33263888888888887</v>
      </c>
      <c r="O7" s="24">
        <v>0.33333333333333331</v>
      </c>
      <c r="P7" s="28"/>
      <c r="Q7" s="6"/>
      <c r="R7" s="6"/>
      <c r="S7" s="6"/>
      <c r="T7" s="6"/>
    </row>
    <row r="8" spans="1:20" ht="11.25" customHeight="1" x14ac:dyDescent="0.2">
      <c r="A8" s="237" t="s">
        <v>33</v>
      </c>
      <c r="B8" s="268" t="s">
        <v>0</v>
      </c>
      <c r="C8" s="226" t="s">
        <v>1</v>
      </c>
      <c r="D8" s="227"/>
      <c r="E8" s="234"/>
      <c r="F8" s="226" t="s">
        <v>2</v>
      </c>
      <c r="G8" s="227"/>
      <c r="H8" s="234"/>
      <c r="I8" s="254" t="s">
        <v>21</v>
      </c>
      <c r="J8" s="265" t="s">
        <v>3</v>
      </c>
      <c r="K8" s="222" t="s">
        <v>27</v>
      </c>
      <c r="L8" s="229" t="s">
        <v>20</v>
      </c>
      <c r="M8" s="212" t="s">
        <v>28</v>
      </c>
      <c r="N8" s="242" t="s">
        <v>26</v>
      </c>
      <c r="O8" s="245" t="s">
        <v>4</v>
      </c>
      <c r="P8" s="14"/>
      <c r="Q8" s="13"/>
      <c r="R8" s="13"/>
      <c r="S8" s="29"/>
      <c r="T8" s="6"/>
    </row>
    <row r="9" spans="1:20" ht="12.75" customHeight="1" x14ac:dyDescent="0.2">
      <c r="A9" s="238"/>
      <c r="B9" s="269"/>
      <c r="C9" s="248" t="s">
        <v>5</v>
      </c>
      <c r="D9" s="235" t="s">
        <v>6</v>
      </c>
      <c r="E9" s="250" t="s">
        <v>29</v>
      </c>
      <c r="F9" s="252" t="s">
        <v>5</v>
      </c>
      <c r="G9" s="235" t="s">
        <v>6</v>
      </c>
      <c r="H9" s="263" t="s">
        <v>29</v>
      </c>
      <c r="I9" s="255"/>
      <c r="J9" s="266"/>
      <c r="K9" s="223"/>
      <c r="L9" s="230"/>
      <c r="M9" s="213" t="s">
        <v>7</v>
      </c>
      <c r="N9" s="243"/>
      <c r="O9" s="246" t="s">
        <v>8</v>
      </c>
      <c r="P9" s="14"/>
      <c r="Q9" s="13"/>
      <c r="R9" s="13"/>
      <c r="S9" s="13"/>
      <c r="T9" s="6"/>
    </row>
    <row r="10" spans="1:20" ht="13.5" customHeight="1" thickBot="1" x14ac:dyDescent="0.25">
      <c r="A10" s="239"/>
      <c r="B10" s="270"/>
      <c r="C10" s="249"/>
      <c r="D10" s="236"/>
      <c r="E10" s="251"/>
      <c r="F10" s="253"/>
      <c r="G10" s="236"/>
      <c r="H10" s="264"/>
      <c r="I10" s="256"/>
      <c r="J10" s="267"/>
      <c r="K10" s="224"/>
      <c r="L10" s="231"/>
      <c r="M10" s="214" t="s">
        <v>9</v>
      </c>
      <c r="N10" s="244"/>
      <c r="O10" s="247"/>
      <c r="P10" s="14"/>
      <c r="Q10" s="14"/>
      <c r="R10" s="14"/>
      <c r="S10" s="14"/>
      <c r="T10" s="6"/>
    </row>
    <row r="11" spans="1:20" x14ac:dyDescent="0.2">
      <c r="A11" s="79" t="s">
        <v>10</v>
      </c>
      <c r="B11" s="61">
        <v>1</v>
      </c>
      <c r="C11" s="96">
        <v>0</v>
      </c>
      <c r="D11" s="99">
        <v>0</v>
      </c>
      <c r="E11" s="51">
        <f>IF(D11&gt;C11,SUM(D11-C11),$H$7)</f>
        <v>0</v>
      </c>
      <c r="F11" s="96">
        <v>0</v>
      </c>
      <c r="G11" s="131">
        <v>0</v>
      </c>
      <c r="H11" s="48">
        <f t="shared" ref="H11:H41" si="0">IF(G11&gt;F11,SUM(G11-F11),$H$7)</f>
        <v>0</v>
      </c>
      <c r="I11" s="113">
        <f>IF(AND(D11&gt;$H$7,F11&gt;$H$7),F11-D11,$H$7)</f>
        <v>0</v>
      </c>
      <c r="J11" s="114">
        <f>IF(AND(C11&gt;$H$7,D11=$H$7,F11=$H$7,G11&gt;$H$7),H11-C11,E11+H11)</f>
        <v>0</v>
      </c>
      <c r="K11" s="114">
        <f t="shared" ref="K11:K41" si="1">IF(OR(A11="SÁBADO",A11="DOMINGO",A11="FERIADO"),$H$7,IF(J11&gt;=$O$7,$L$7,IF(AND(J11&lt;=$O$7,J11&gt;$M$7),J11-$M$7,$H$7)))</f>
        <v>0</v>
      </c>
      <c r="L11" s="47" t="str">
        <f t="shared" ref="L11:L41" si="2">IF(P11&lt;=0,"0:00",J11-$O$7)</f>
        <v>0:00</v>
      </c>
      <c r="M11" s="132">
        <f t="shared" ref="M11:M41" si="3">IF(A11="SÁBADO",J11,IF(A11="DOMINGO",J11,IF(A11="FERIADO",J11,L11)))</f>
        <v>0</v>
      </c>
      <c r="N11" s="47">
        <f t="shared" ref="N11:N41" si="4">IF(R11&lt;$H$7,$H$7,IF(AND(J11&gt;=$O$7,I11&lt;=$I$7),R11,M11))</f>
        <v>0</v>
      </c>
      <c r="O11" s="133">
        <f>N11</f>
        <v>0</v>
      </c>
      <c r="P11" s="15">
        <f t="shared" ref="P11:P42" si="5">J11-$O$7</f>
        <v>-0.33333333333333331</v>
      </c>
      <c r="Q11" s="17">
        <f t="shared" ref="Q11:Q41" si="6">$M$7-J11</f>
        <v>0.25</v>
      </c>
      <c r="R11" s="15">
        <f t="shared" ref="R11:R41" si="7">IF(AND(J11&gt;=$O$7,I11&gt;$I$7),M11,M11-($J$7-I11))</f>
        <v>-4.1666666666666664E-2</v>
      </c>
      <c r="S11" s="13"/>
      <c r="T11" s="6"/>
    </row>
    <row r="12" spans="1:20" x14ac:dyDescent="0.2">
      <c r="A12" s="80" t="s">
        <v>11</v>
      </c>
      <c r="B12" s="57">
        <v>2</v>
      </c>
      <c r="C12" s="97">
        <v>0</v>
      </c>
      <c r="D12" s="100">
        <v>0</v>
      </c>
      <c r="E12" s="52">
        <f>IF(D12&gt;C12,SUM(D12-C12),$H$7)</f>
        <v>0</v>
      </c>
      <c r="F12" s="97">
        <v>0</v>
      </c>
      <c r="G12" s="119">
        <v>0</v>
      </c>
      <c r="H12" s="50">
        <f t="shared" si="0"/>
        <v>0</v>
      </c>
      <c r="I12" s="85">
        <f t="shared" ref="I12:I41" si="8">IF(AND(D12&gt;$H$7,F12&gt;$H$7),F12-D12,$H$7)</f>
        <v>0</v>
      </c>
      <c r="J12" s="90">
        <f>IF(AND(C12&gt;$H$7,D12=$H$7,F12=$H$7,G12&gt;$H$7),H12-C12,E12+H12)</f>
        <v>0</v>
      </c>
      <c r="K12" s="90">
        <f t="shared" si="1"/>
        <v>0</v>
      </c>
      <c r="L12" s="49" t="str">
        <f t="shared" si="2"/>
        <v>0:00</v>
      </c>
      <c r="M12" s="87">
        <f t="shared" si="3"/>
        <v>0</v>
      </c>
      <c r="N12" s="49">
        <f t="shared" si="4"/>
        <v>0</v>
      </c>
      <c r="O12" s="91">
        <f t="shared" ref="O12:O41" si="9">N12</f>
        <v>0</v>
      </c>
      <c r="P12" s="15">
        <f t="shared" si="5"/>
        <v>-0.33333333333333331</v>
      </c>
      <c r="Q12" s="17">
        <f t="shared" si="6"/>
        <v>0.25</v>
      </c>
      <c r="R12" s="15">
        <f t="shared" si="7"/>
        <v>-4.1666666666666664E-2</v>
      </c>
      <c r="S12" s="15">
        <f t="shared" ref="S12:S41" si="10">IF(R12&lt;$H$7,$H$7,IF(AND(J12&gt;=$O$7,I12&gt;$I$7),R12,M12))</f>
        <v>0</v>
      </c>
      <c r="T12" s="6"/>
    </row>
    <row r="13" spans="1:20" x14ac:dyDescent="0.2">
      <c r="A13" s="135" t="s">
        <v>12</v>
      </c>
      <c r="B13" s="170">
        <v>3</v>
      </c>
      <c r="C13" s="137">
        <v>0</v>
      </c>
      <c r="D13" s="138">
        <v>0</v>
      </c>
      <c r="E13" s="139">
        <f>IF(D13&gt;C13,SUM(D13-C13),$H$7)</f>
        <v>0</v>
      </c>
      <c r="F13" s="137">
        <v>0</v>
      </c>
      <c r="G13" s="164">
        <v>0</v>
      </c>
      <c r="H13" s="165">
        <f>IF(G13&gt;F13,SUM(G13-F13),$H$7)</f>
        <v>0</v>
      </c>
      <c r="I13" s="141">
        <f t="shared" si="8"/>
        <v>0</v>
      </c>
      <c r="J13" s="142">
        <f>IF(AND(C13&gt;$H$7,D13=$H$7,F13=$H$7,G13&gt;$H$7),H13-C13,E13+H13)</f>
        <v>0</v>
      </c>
      <c r="K13" s="142">
        <f t="shared" si="1"/>
        <v>0</v>
      </c>
      <c r="L13" s="140" t="str">
        <f t="shared" si="2"/>
        <v>0:00</v>
      </c>
      <c r="M13" s="144" t="str">
        <f t="shared" si="3"/>
        <v>0:00</v>
      </c>
      <c r="N13" s="140">
        <f t="shared" si="4"/>
        <v>0</v>
      </c>
      <c r="O13" s="143">
        <f t="shared" si="9"/>
        <v>0</v>
      </c>
      <c r="P13" s="15">
        <f t="shared" si="5"/>
        <v>-0.33333333333333331</v>
      </c>
      <c r="Q13" s="17">
        <f t="shared" si="6"/>
        <v>0.25</v>
      </c>
      <c r="R13" s="15">
        <f t="shared" si="7"/>
        <v>-4.1666666666666664E-2</v>
      </c>
      <c r="S13" s="15">
        <f t="shared" si="10"/>
        <v>0</v>
      </c>
      <c r="T13" s="6"/>
    </row>
    <row r="14" spans="1:20" x14ac:dyDescent="0.2">
      <c r="A14" s="81" t="s">
        <v>13</v>
      </c>
      <c r="B14" s="74">
        <v>4</v>
      </c>
      <c r="C14" s="98">
        <v>0</v>
      </c>
      <c r="D14" s="101">
        <v>0</v>
      </c>
      <c r="E14" s="67">
        <f t="shared" ref="E14:E41" si="11">IF(D14&gt;C14,SUM(D14-C14),$H$7)</f>
        <v>0</v>
      </c>
      <c r="F14" s="98">
        <v>0</v>
      </c>
      <c r="G14" s="118">
        <v>0</v>
      </c>
      <c r="H14" s="68">
        <f t="shared" si="0"/>
        <v>0</v>
      </c>
      <c r="I14" s="86">
        <f t="shared" si="8"/>
        <v>0</v>
      </c>
      <c r="J14" s="89">
        <f t="shared" ref="J14:J41" si="12">IF(AND(C14&gt;$H$7,D14=$H$7,F14=$H$7,G14&gt;$H$7),H14-C14,E14+H14)</f>
        <v>0</v>
      </c>
      <c r="K14" s="89">
        <f t="shared" si="1"/>
        <v>0</v>
      </c>
      <c r="L14" s="69" t="str">
        <f t="shared" si="2"/>
        <v>0:00</v>
      </c>
      <c r="M14" s="88" t="str">
        <f t="shared" si="3"/>
        <v>0:00</v>
      </c>
      <c r="N14" s="69">
        <f t="shared" si="4"/>
        <v>0</v>
      </c>
      <c r="O14" s="92">
        <f t="shared" si="9"/>
        <v>0</v>
      </c>
      <c r="P14" s="15">
        <f t="shared" si="5"/>
        <v>-0.33333333333333331</v>
      </c>
      <c r="Q14" s="17">
        <f t="shared" si="6"/>
        <v>0.25</v>
      </c>
      <c r="R14" s="15">
        <f t="shared" si="7"/>
        <v>-4.1666666666666664E-2</v>
      </c>
      <c r="S14" s="15">
        <f t="shared" si="10"/>
        <v>0</v>
      </c>
      <c r="T14" s="6"/>
    </row>
    <row r="15" spans="1:20" x14ac:dyDescent="0.2">
      <c r="A15" s="135" t="s">
        <v>14</v>
      </c>
      <c r="B15" s="170">
        <v>5</v>
      </c>
      <c r="C15" s="137">
        <v>0</v>
      </c>
      <c r="D15" s="138">
        <v>0</v>
      </c>
      <c r="E15" s="139">
        <f t="shared" si="11"/>
        <v>0</v>
      </c>
      <c r="F15" s="137">
        <v>0</v>
      </c>
      <c r="G15" s="164">
        <v>0</v>
      </c>
      <c r="H15" s="165">
        <f t="shared" si="0"/>
        <v>0</v>
      </c>
      <c r="I15" s="141">
        <f t="shared" si="8"/>
        <v>0</v>
      </c>
      <c r="J15" s="142">
        <f t="shared" si="12"/>
        <v>0</v>
      </c>
      <c r="K15" s="142">
        <f t="shared" si="1"/>
        <v>0</v>
      </c>
      <c r="L15" s="140" t="str">
        <f t="shared" si="2"/>
        <v>0:00</v>
      </c>
      <c r="M15" s="144" t="str">
        <f t="shared" si="3"/>
        <v>0:00</v>
      </c>
      <c r="N15" s="140">
        <f t="shared" si="4"/>
        <v>0</v>
      </c>
      <c r="O15" s="143">
        <f t="shared" si="9"/>
        <v>0</v>
      </c>
      <c r="P15" s="15">
        <f t="shared" si="5"/>
        <v>-0.33333333333333331</v>
      </c>
      <c r="Q15" s="17">
        <f t="shared" si="6"/>
        <v>0.25</v>
      </c>
      <c r="R15" s="15">
        <f t="shared" si="7"/>
        <v>-4.1666666666666664E-2</v>
      </c>
      <c r="S15" s="15">
        <f t="shared" si="10"/>
        <v>0</v>
      </c>
      <c r="T15" s="6"/>
    </row>
    <row r="16" spans="1:20" x14ac:dyDescent="0.2">
      <c r="A16" s="81" t="s">
        <v>15</v>
      </c>
      <c r="B16" s="73">
        <v>6</v>
      </c>
      <c r="C16" s="98">
        <v>0</v>
      </c>
      <c r="D16" s="101">
        <v>0</v>
      </c>
      <c r="E16" s="67">
        <f t="shared" si="11"/>
        <v>0</v>
      </c>
      <c r="F16" s="98">
        <v>0</v>
      </c>
      <c r="G16" s="118">
        <v>0</v>
      </c>
      <c r="H16" s="68">
        <f t="shared" si="0"/>
        <v>0</v>
      </c>
      <c r="I16" s="86">
        <f t="shared" si="8"/>
        <v>0</v>
      </c>
      <c r="J16" s="89">
        <f t="shared" si="12"/>
        <v>0</v>
      </c>
      <c r="K16" s="89">
        <f t="shared" si="1"/>
        <v>0</v>
      </c>
      <c r="L16" s="69" t="str">
        <f t="shared" si="2"/>
        <v>0:00</v>
      </c>
      <c r="M16" s="88" t="str">
        <f t="shared" si="3"/>
        <v>0:00</v>
      </c>
      <c r="N16" s="69">
        <f t="shared" si="4"/>
        <v>0</v>
      </c>
      <c r="O16" s="92">
        <f t="shared" si="9"/>
        <v>0</v>
      </c>
      <c r="P16" s="15">
        <f t="shared" si="5"/>
        <v>-0.33333333333333331</v>
      </c>
      <c r="Q16" s="17">
        <f t="shared" si="6"/>
        <v>0.25</v>
      </c>
      <c r="R16" s="15">
        <f t="shared" si="7"/>
        <v>-4.1666666666666664E-2</v>
      </c>
      <c r="S16" s="15">
        <f t="shared" si="10"/>
        <v>0</v>
      </c>
      <c r="T16" s="6"/>
    </row>
    <row r="17" spans="1:20" x14ac:dyDescent="0.2">
      <c r="A17" s="135" t="s">
        <v>16</v>
      </c>
      <c r="B17" s="170">
        <v>7</v>
      </c>
      <c r="C17" s="137">
        <v>0</v>
      </c>
      <c r="D17" s="138">
        <v>0</v>
      </c>
      <c r="E17" s="139">
        <f t="shared" si="11"/>
        <v>0</v>
      </c>
      <c r="F17" s="137">
        <v>0</v>
      </c>
      <c r="G17" s="164">
        <v>0</v>
      </c>
      <c r="H17" s="165">
        <f t="shared" si="0"/>
        <v>0</v>
      </c>
      <c r="I17" s="141">
        <f t="shared" si="8"/>
        <v>0</v>
      </c>
      <c r="J17" s="142">
        <f t="shared" si="12"/>
        <v>0</v>
      </c>
      <c r="K17" s="142">
        <f t="shared" si="1"/>
        <v>0</v>
      </c>
      <c r="L17" s="140" t="str">
        <f t="shared" si="2"/>
        <v>0:00</v>
      </c>
      <c r="M17" s="144" t="str">
        <f t="shared" si="3"/>
        <v>0:00</v>
      </c>
      <c r="N17" s="140">
        <f t="shared" si="4"/>
        <v>0</v>
      </c>
      <c r="O17" s="143">
        <f t="shared" si="9"/>
        <v>0</v>
      </c>
      <c r="P17" s="15">
        <f t="shared" si="5"/>
        <v>-0.33333333333333331</v>
      </c>
      <c r="Q17" s="17">
        <f t="shared" si="6"/>
        <v>0.25</v>
      </c>
      <c r="R17" s="15">
        <f t="shared" si="7"/>
        <v>-4.1666666666666664E-2</v>
      </c>
      <c r="S17" s="15">
        <f t="shared" si="10"/>
        <v>0</v>
      </c>
      <c r="T17" s="6"/>
    </row>
    <row r="18" spans="1:20" x14ac:dyDescent="0.2">
      <c r="A18" s="80" t="s">
        <v>10</v>
      </c>
      <c r="B18" s="57">
        <v>8</v>
      </c>
      <c r="C18" s="97">
        <v>0</v>
      </c>
      <c r="D18" s="100">
        <v>0</v>
      </c>
      <c r="E18" s="52">
        <f t="shared" si="11"/>
        <v>0</v>
      </c>
      <c r="F18" s="97">
        <v>0</v>
      </c>
      <c r="G18" s="119">
        <v>0</v>
      </c>
      <c r="H18" s="50">
        <f t="shared" si="0"/>
        <v>0</v>
      </c>
      <c r="I18" s="85">
        <f t="shared" si="8"/>
        <v>0</v>
      </c>
      <c r="J18" s="90">
        <f t="shared" si="12"/>
        <v>0</v>
      </c>
      <c r="K18" s="90">
        <f t="shared" si="1"/>
        <v>0</v>
      </c>
      <c r="L18" s="49" t="str">
        <f t="shared" si="2"/>
        <v>0:00</v>
      </c>
      <c r="M18" s="87">
        <f t="shared" si="3"/>
        <v>0</v>
      </c>
      <c r="N18" s="49">
        <f t="shared" si="4"/>
        <v>0</v>
      </c>
      <c r="O18" s="91">
        <f t="shared" si="9"/>
        <v>0</v>
      </c>
      <c r="P18" s="15">
        <f t="shared" si="5"/>
        <v>-0.33333333333333331</v>
      </c>
      <c r="Q18" s="17">
        <f t="shared" si="6"/>
        <v>0.25</v>
      </c>
      <c r="R18" s="15">
        <f t="shared" si="7"/>
        <v>-4.1666666666666664E-2</v>
      </c>
      <c r="S18" s="15">
        <f t="shared" si="10"/>
        <v>0</v>
      </c>
      <c r="T18" s="6"/>
    </row>
    <row r="19" spans="1:20" x14ac:dyDescent="0.2">
      <c r="A19" s="80" t="s">
        <v>11</v>
      </c>
      <c r="B19" s="57">
        <v>9</v>
      </c>
      <c r="C19" s="97">
        <v>0</v>
      </c>
      <c r="D19" s="100">
        <v>0</v>
      </c>
      <c r="E19" s="52">
        <f t="shared" si="11"/>
        <v>0</v>
      </c>
      <c r="F19" s="97">
        <v>0</v>
      </c>
      <c r="G19" s="119">
        <v>0</v>
      </c>
      <c r="H19" s="50">
        <f t="shared" si="0"/>
        <v>0</v>
      </c>
      <c r="I19" s="85">
        <f t="shared" si="8"/>
        <v>0</v>
      </c>
      <c r="J19" s="90">
        <f t="shared" si="12"/>
        <v>0</v>
      </c>
      <c r="K19" s="90">
        <f t="shared" si="1"/>
        <v>0</v>
      </c>
      <c r="L19" s="49" t="str">
        <f t="shared" si="2"/>
        <v>0:00</v>
      </c>
      <c r="M19" s="87">
        <f t="shared" si="3"/>
        <v>0</v>
      </c>
      <c r="N19" s="49">
        <f t="shared" si="4"/>
        <v>0</v>
      </c>
      <c r="O19" s="91">
        <f t="shared" si="9"/>
        <v>0</v>
      </c>
      <c r="P19" s="15">
        <f t="shared" si="5"/>
        <v>-0.33333333333333331</v>
      </c>
      <c r="Q19" s="17">
        <f t="shared" si="6"/>
        <v>0.25</v>
      </c>
      <c r="R19" s="15">
        <f t="shared" si="7"/>
        <v>-4.1666666666666664E-2</v>
      </c>
      <c r="S19" s="15">
        <f t="shared" si="10"/>
        <v>0</v>
      </c>
      <c r="T19" s="6"/>
    </row>
    <row r="20" spans="1:20" x14ac:dyDescent="0.2">
      <c r="A20" s="135" t="s">
        <v>12</v>
      </c>
      <c r="B20" s="170">
        <v>10</v>
      </c>
      <c r="C20" s="137">
        <v>0</v>
      </c>
      <c r="D20" s="138">
        <v>0</v>
      </c>
      <c r="E20" s="139">
        <f t="shared" si="11"/>
        <v>0</v>
      </c>
      <c r="F20" s="137">
        <v>0</v>
      </c>
      <c r="G20" s="164">
        <v>0</v>
      </c>
      <c r="H20" s="165">
        <f t="shared" si="0"/>
        <v>0</v>
      </c>
      <c r="I20" s="141">
        <f t="shared" si="8"/>
        <v>0</v>
      </c>
      <c r="J20" s="142">
        <f t="shared" si="12"/>
        <v>0</v>
      </c>
      <c r="K20" s="142">
        <f t="shared" si="1"/>
        <v>0</v>
      </c>
      <c r="L20" s="140" t="str">
        <f t="shared" si="2"/>
        <v>0:00</v>
      </c>
      <c r="M20" s="144" t="str">
        <f t="shared" si="3"/>
        <v>0:00</v>
      </c>
      <c r="N20" s="140">
        <f t="shared" si="4"/>
        <v>0</v>
      </c>
      <c r="O20" s="143">
        <f t="shared" si="9"/>
        <v>0</v>
      </c>
      <c r="P20" s="15">
        <f t="shared" si="5"/>
        <v>-0.33333333333333331</v>
      </c>
      <c r="Q20" s="17">
        <f t="shared" si="6"/>
        <v>0.25</v>
      </c>
      <c r="R20" s="15">
        <f t="shared" si="7"/>
        <v>-4.1666666666666664E-2</v>
      </c>
      <c r="S20" s="15">
        <f t="shared" si="10"/>
        <v>0</v>
      </c>
      <c r="T20" s="6"/>
    </row>
    <row r="21" spans="1:20" x14ac:dyDescent="0.2">
      <c r="A21" s="81" t="s">
        <v>13</v>
      </c>
      <c r="B21" s="73">
        <v>11</v>
      </c>
      <c r="C21" s="98">
        <v>0</v>
      </c>
      <c r="D21" s="101">
        <v>0</v>
      </c>
      <c r="E21" s="67">
        <f t="shared" si="11"/>
        <v>0</v>
      </c>
      <c r="F21" s="98">
        <v>0</v>
      </c>
      <c r="G21" s="118">
        <v>0</v>
      </c>
      <c r="H21" s="68">
        <f t="shared" si="0"/>
        <v>0</v>
      </c>
      <c r="I21" s="86">
        <f t="shared" si="8"/>
        <v>0</v>
      </c>
      <c r="J21" s="89">
        <f t="shared" si="12"/>
        <v>0</v>
      </c>
      <c r="K21" s="89">
        <f t="shared" si="1"/>
        <v>0</v>
      </c>
      <c r="L21" s="69" t="str">
        <f t="shared" si="2"/>
        <v>0:00</v>
      </c>
      <c r="M21" s="88" t="str">
        <f t="shared" si="3"/>
        <v>0:00</v>
      </c>
      <c r="N21" s="69">
        <f t="shared" si="4"/>
        <v>0</v>
      </c>
      <c r="O21" s="92">
        <f t="shared" si="9"/>
        <v>0</v>
      </c>
      <c r="P21" s="15">
        <f t="shared" si="5"/>
        <v>-0.33333333333333331</v>
      </c>
      <c r="Q21" s="17">
        <f t="shared" si="6"/>
        <v>0.25</v>
      </c>
      <c r="R21" s="15">
        <f t="shared" si="7"/>
        <v>-4.1666666666666664E-2</v>
      </c>
      <c r="S21" s="15">
        <f t="shared" si="10"/>
        <v>0</v>
      </c>
      <c r="T21" s="6"/>
    </row>
    <row r="22" spans="1:20" x14ac:dyDescent="0.2">
      <c r="A22" s="135" t="s">
        <v>14</v>
      </c>
      <c r="B22" s="170">
        <v>12</v>
      </c>
      <c r="C22" s="137">
        <v>0</v>
      </c>
      <c r="D22" s="138">
        <v>0</v>
      </c>
      <c r="E22" s="139">
        <f t="shared" si="11"/>
        <v>0</v>
      </c>
      <c r="F22" s="137">
        <v>0</v>
      </c>
      <c r="G22" s="164">
        <v>0</v>
      </c>
      <c r="H22" s="165">
        <f t="shared" si="0"/>
        <v>0</v>
      </c>
      <c r="I22" s="141">
        <f t="shared" si="8"/>
        <v>0</v>
      </c>
      <c r="J22" s="142">
        <f t="shared" si="12"/>
        <v>0</v>
      </c>
      <c r="K22" s="142">
        <f t="shared" si="1"/>
        <v>0</v>
      </c>
      <c r="L22" s="140" t="str">
        <f t="shared" si="2"/>
        <v>0:00</v>
      </c>
      <c r="M22" s="144" t="str">
        <f t="shared" si="3"/>
        <v>0:00</v>
      </c>
      <c r="N22" s="140">
        <f t="shared" si="4"/>
        <v>0</v>
      </c>
      <c r="O22" s="143">
        <f t="shared" si="9"/>
        <v>0</v>
      </c>
      <c r="P22" s="15">
        <f t="shared" si="5"/>
        <v>-0.33333333333333331</v>
      </c>
      <c r="Q22" s="17">
        <f t="shared" si="6"/>
        <v>0.25</v>
      </c>
      <c r="R22" s="15">
        <f t="shared" si="7"/>
        <v>-4.1666666666666664E-2</v>
      </c>
      <c r="S22" s="15">
        <f t="shared" si="10"/>
        <v>0</v>
      </c>
      <c r="T22" s="6"/>
    </row>
    <row r="23" spans="1:20" x14ac:dyDescent="0.2">
      <c r="A23" s="81" t="s">
        <v>15</v>
      </c>
      <c r="B23" s="73">
        <v>13</v>
      </c>
      <c r="C23" s="98">
        <v>0</v>
      </c>
      <c r="D23" s="101">
        <v>0</v>
      </c>
      <c r="E23" s="67">
        <f t="shared" si="11"/>
        <v>0</v>
      </c>
      <c r="F23" s="98">
        <v>0</v>
      </c>
      <c r="G23" s="118">
        <v>0</v>
      </c>
      <c r="H23" s="68">
        <f t="shared" si="0"/>
        <v>0</v>
      </c>
      <c r="I23" s="86">
        <f t="shared" si="8"/>
        <v>0</v>
      </c>
      <c r="J23" s="89">
        <f t="shared" si="12"/>
        <v>0</v>
      </c>
      <c r="K23" s="89">
        <f t="shared" si="1"/>
        <v>0</v>
      </c>
      <c r="L23" s="69" t="str">
        <f t="shared" si="2"/>
        <v>0:00</v>
      </c>
      <c r="M23" s="88" t="str">
        <f t="shared" si="3"/>
        <v>0:00</v>
      </c>
      <c r="N23" s="69">
        <f t="shared" si="4"/>
        <v>0</v>
      </c>
      <c r="O23" s="92">
        <f t="shared" si="9"/>
        <v>0</v>
      </c>
      <c r="P23" s="15">
        <f t="shared" si="5"/>
        <v>-0.33333333333333331</v>
      </c>
      <c r="Q23" s="17">
        <f t="shared" si="6"/>
        <v>0.25</v>
      </c>
      <c r="R23" s="15">
        <f t="shared" si="7"/>
        <v>-4.1666666666666664E-2</v>
      </c>
      <c r="S23" s="15">
        <f t="shared" si="10"/>
        <v>0</v>
      </c>
      <c r="T23" s="6"/>
    </row>
    <row r="24" spans="1:20" x14ac:dyDescent="0.2">
      <c r="A24" s="135" t="s">
        <v>16</v>
      </c>
      <c r="B24" s="170">
        <v>14</v>
      </c>
      <c r="C24" s="137">
        <v>0</v>
      </c>
      <c r="D24" s="138">
        <v>0</v>
      </c>
      <c r="E24" s="139">
        <f t="shared" si="11"/>
        <v>0</v>
      </c>
      <c r="F24" s="137">
        <v>0</v>
      </c>
      <c r="G24" s="164">
        <v>0</v>
      </c>
      <c r="H24" s="165">
        <f t="shared" si="0"/>
        <v>0</v>
      </c>
      <c r="I24" s="141">
        <f t="shared" si="8"/>
        <v>0</v>
      </c>
      <c r="J24" s="142">
        <f t="shared" si="12"/>
        <v>0</v>
      </c>
      <c r="K24" s="142">
        <f t="shared" si="1"/>
        <v>0</v>
      </c>
      <c r="L24" s="140" t="str">
        <f t="shared" si="2"/>
        <v>0:00</v>
      </c>
      <c r="M24" s="144" t="str">
        <f t="shared" si="3"/>
        <v>0:00</v>
      </c>
      <c r="N24" s="140">
        <f t="shared" si="4"/>
        <v>0</v>
      </c>
      <c r="O24" s="143">
        <f t="shared" si="9"/>
        <v>0</v>
      </c>
      <c r="P24" s="15">
        <f t="shared" si="5"/>
        <v>-0.33333333333333331</v>
      </c>
      <c r="Q24" s="17">
        <f t="shared" si="6"/>
        <v>0.25</v>
      </c>
      <c r="R24" s="15">
        <f t="shared" si="7"/>
        <v>-4.1666666666666664E-2</v>
      </c>
      <c r="S24" s="15">
        <f t="shared" si="10"/>
        <v>0</v>
      </c>
      <c r="T24" s="6"/>
    </row>
    <row r="25" spans="1:20" x14ac:dyDescent="0.2">
      <c r="A25" s="80" t="s">
        <v>10</v>
      </c>
      <c r="B25" s="57">
        <v>15</v>
      </c>
      <c r="C25" s="97">
        <v>0</v>
      </c>
      <c r="D25" s="100">
        <v>0</v>
      </c>
      <c r="E25" s="52">
        <f t="shared" si="11"/>
        <v>0</v>
      </c>
      <c r="F25" s="97">
        <v>0</v>
      </c>
      <c r="G25" s="119">
        <v>0</v>
      </c>
      <c r="H25" s="50">
        <f t="shared" si="0"/>
        <v>0</v>
      </c>
      <c r="I25" s="85">
        <f t="shared" si="8"/>
        <v>0</v>
      </c>
      <c r="J25" s="90">
        <f t="shared" si="12"/>
        <v>0</v>
      </c>
      <c r="K25" s="90">
        <f t="shared" si="1"/>
        <v>0</v>
      </c>
      <c r="L25" s="49" t="str">
        <f t="shared" si="2"/>
        <v>0:00</v>
      </c>
      <c r="M25" s="87">
        <f t="shared" si="3"/>
        <v>0</v>
      </c>
      <c r="N25" s="49">
        <f t="shared" si="4"/>
        <v>0</v>
      </c>
      <c r="O25" s="91">
        <f t="shared" si="9"/>
        <v>0</v>
      </c>
      <c r="P25" s="15">
        <f t="shared" si="5"/>
        <v>-0.33333333333333331</v>
      </c>
      <c r="Q25" s="17">
        <f t="shared" si="6"/>
        <v>0.25</v>
      </c>
      <c r="R25" s="15">
        <f t="shared" si="7"/>
        <v>-4.1666666666666664E-2</v>
      </c>
      <c r="S25" s="15">
        <f t="shared" si="10"/>
        <v>0</v>
      </c>
      <c r="T25" s="6"/>
    </row>
    <row r="26" spans="1:20" x14ac:dyDescent="0.2">
      <c r="A26" s="80" t="s">
        <v>11</v>
      </c>
      <c r="B26" s="57">
        <v>16</v>
      </c>
      <c r="C26" s="97">
        <v>0</v>
      </c>
      <c r="D26" s="100">
        <v>0</v>
      </c>
      <c r="E26" s="52">
        <f t="shared" si="11"/>
        <v>0</v>
      </c>
      <c r="F26" s="97">
        <v>0</v>
      </c>
      <c r="G26" s="119">
        <v>0</v>
      </c>
      <c r="H26" s="50">
        <f t="shared" si="0"/>
        <v>0</v>
      </c>
      <c r="I26" s="85">
        <f t="shared" si="8"/>
        <v>0</v>
      </c>
      <c r="J26" s="90">
        <f t="shared" si="12"/>
        <v>0</v>
      </c>
      <c r="K26" s="90">
        <f t="shared" si="1"/>
        <v>0</v>
      </c>
      <c r="L26" s="49" t="str">
        <f t="shared" si="2"/>
        <v>0:00</v>
      </c>
      <c r="M26" s="87">
        <f t="shared" si="3"/>
        <v>0</v>
      </c>
      <c r="N26" s="49">
        <f t="shared" si="4"/>
        <v>0</v>
      </c>
      <c r="O26" s="91">
        <f t="shared" si="9"/>
        <v>0</v>
      </c>
      <c r="P26" s="15">
        <f t="shared" si="5"/>
        <v>-0.33333333333333331</v>
      </c>
      <c r="Q26" s="17">
        <f t="shared" si="6"/>
        <v>0.25</v>
      </c>
      <c r="R26" s="15">
        <f t="shared" si="7"/>
        <v>-4.1666666666666664E-2</v>
      </c>
      <c r="S26" s="15">
        <f t="shared" si="10"/>
        <v>0</v>
      </c>
      <c r="T26" s="6"/>
    </row>
    <row r="27" spans="1:20" x14ac:dyDescent="0.2">
      <c r="A27" s="135" t="s">
        <v>12</v>
      </c>
      <c r="B27" s="170">
        <v>17</v>
      </c>
      <c r="C27" s="137">
        <v>0</v>
      </c>
      <c r="D27" s="138">
        <v>0</v>
      </c>
      <c r="E27" s="139">
        <f t="shared" si="11"/>
        <v>0</v>
      </c>
      <c r="F27" s="137">
        <v>0</v>
      </c>
      <c r="G27" s="164">
        <v>0</v>
      </c>
      <c r="H27" s="165">
        <f t="shared" si="0"/>
        <v>0</v>
      </c>
      <c r="I27" s="141">
        <f t="shared" si="8"/>
        <v>0</v>
      </c>
      <c r="J27" s="142">
        <f t="shared" si="12"/>
        <v>0</v>
      </c>
      <c r="K27" s="142">
        <f t="shared" si="1"/>
        <v>0</v>
      </c>
      <c r="L27" s="140" t="str">
        <f t="shared" si="2"/>
        <v>0:00</v>
      </c>
      <c r="M27" s="144" t="str">
        <f t="shared" si="3"/>
        <v>0:00</v>
      </c>
      <c r="N27" s="140">
        <f t="shared" si="4"/>
        <v>0</v>
      </c>
      <c r="O27" s="143">
        <f t="shared" si="9"/>
        <v>0</v>
      </c>
      <c r="P27" s="15">
        <f t="shared" si="5"/>
        <v>-0.33333333333333331</v>
      </c>
      <c r="Q27" s="17">
        <f t="shared" si="6"/>
        <v>0.25</v>
      </c>
      <c r="R27" s="15">
        <f t="shared" si="7"/>
        <v>-4.1666666666666664E-2</v>
      </c>
      <c r="S27" s="15">
        <f t="shared" si="10"/>
        <v>0</v>
      </c>
      <c r="T27" s="6"/>
    </row>
    <row r="28" spans="1:20" x14ac:dyDescent="0.2">
      <c r="A28" s="81" t="s">
        <v>13</v>
      </c>
      <c r="B28" s="73">
        <v>18</v>
      </c>
      <c r="C28" s="98">
        <v>0</v>
      </c>
      <c r="D28" s="101">
        <v>0</v>
      </c>
      <c r="E28" s="67">
        <f t="shared" si="11"/>
        <v>0</v>
      </c>
      <c r="F28" s="98">
        <v>0</v>
      </c>
      <c r="G28" s="118">
        <v>0</v>
      </c>
      <c r="H28" s="68">
        <f t="shared" si="0"/>
        <v>0</v>
      </c>
      <c r="I28" s="86">
        <f t="shared" si="8"/>
        <v>0</v>
      </c>
      <c r="J28" s="89">
        <f t="shared" si="12"/>
        <v>0</v>
      </c>
      <c r="K28" s="89">
        <f t="shared" si="1"/>
        <v>0</v>
      </c>
      <c r="L28" s="69" t="str">
        <f t="shared" si="2"/>
        <v>0:00</v>
      </c>
      <c r="M28" s="88" t="str">
        <f t="shared" si="3"/>
        <v>0:00</v>
      </c>
      <c r="N28" s="69">
        <f t="shared" si="4"/>
        <v>0</v>
      </c>
      <c r="O28" s="92">
        <f t="shared" si="9"/>
        <v>0</v>
      </c>
      <c r="P28" s="15">
        <f t="shared" si="5"/>
        <v>-0.33333333333333331</v>
      </c>
      <c r="Q28" s="17">
        <f t="shared" si="6"/>
        <v>0.25</v>
      </c>
      <c r="R28" s="15">
        <f t="shared" si="7"/>
        <v>-4.1666666666666664E-2</v>
      </c>
      <c r="S28" s="15">
        <f t="shared" si="10"/>
        <v>0</v>
      </c>
      <c r="T28" s="6"/>
    </row>
    <row r="29" spans="1:20" x14ac:dyDescent="0.2">
      <c r="A29" s="135" t="s">
        <v>14</v>
      </c>
      <c r="B29" s="170">
        <v>19</v>
      </c>
      <c r="C29" s="137">
        <v>0</v>
      </c>
      <c r="D29" s="138">
        <v>0</v>
      </c>
      <c r="E29" s="139">
        <f t="shared" si="11"/>
        <v>0</v>
      </c>
      <c r="F29" s="137">
        <v>0</v>
      </c>
      <c r="G29" s="164">
        <v>0</v>
      </c>
      <c r="H29" s="165">
        <f t="shared" si="0"/>
        <v>0</v>
      </c>
      <c r="I29" s="141">
        <f t="shared" si="8"/>
        <v>0</v>
      </c>
      <c r="J29" s="142">
        <f t="shared" si="12"/>
        <v>0</v>
      </c>
      <c r="K29" s="142">
        <f t="shared" si="1"/>
        <v>0</v>
      </c>
      <c r="L29" s="140" t="str">
        <f t="shared" si="2"/>
        <v>0:00</v>
      </c>
      <c r="M29" s="144" t="str">
        <f t="shared" si="3"/>
        <v>0:00</v>
      </c>
      <c r="N29" s="140">
        <f t="shared" si="4"/>
        <v>0</v>
      </c>
      <c r="O29" s="143">
        <f t="shared" si="9"/>
        <v>0</v>
      </c>
      <c r="P29" s="15">
        <f t="shared" si="5"/>
        <v>-0.33333333333333331</v>
      </c>
      <c r="Q29" s="17">
        <f t="shared" si="6"/>
        <v>0.25</v>
      </c>
      <c r="R29" s="15">
        <f t="shared" si="7"/>
        <v>-4.1666666666666664E-2</v>
      </c>
      <c r="S29" s="15">
        <f t="shared" si="10"/>
        <v>0</v>
      </c>
      <c r="T29" s="6"/>
    </row>
    <row r="30" spans="1:20" x14ac:dyDescent="0.2">
      <c r="A30" s="81" t="s">
        <v>15</v>
      </c>
      <c r="B30" s="73">
        <v>20</v>
      </c>
      <c r="C30" s="98">
        <v>0</v>
      </c>
      <c r="D30" s="101">
        <v>0</v>
      </c>
      <c r="E30" s="67">
        <f t="shared" si="11"/>
        <v>0</v>
      </c>
      <c r="F30" s="98">
        <v>0</v>
      </c>
      <c r="G30" s="118">
        <v>0</v>
      </c>
      <c r="H30" s="68">
        <f t="shared" si="0"/>
        <v>0</v>
      </c>
      <c r="I30" s="86">
        <f t="shared" si="8"/>
        <v>0</v>
      </c>
      <c r="J30" s="89">
        <f t="shared" si="12"/>
        <v>0</v>
      </c>
      <c r="K30" s="89">
        <f t="shared" si="1"/>
        <v>0</v>
      </c>
      <c r="L30" s="69" t="str">
        <f t="shared" si="2"/>
        <v>0:00</v>
      </c>
      <c r="M30" s="88" t="str">
        <f t="shared" si="3"/>
        <v>0:00</v>
      </c>
      <c r="N30" s="69">
        <f t="shared" si="4"/>
        <v>0</v>
      </c>
      <c r="O30" s="92">
        <f t="shared" si="9"/>
        <v>0</v>
      </c>
      <c r="P30" s="15">
        <f t="shared" si="5"/>
        <v>-0.33333333333333331</v>
      </c>
      <c r="Q30" s="17">
        <f t="shared" si="6"/>
        <v>0.25</v>
      </c>
      <c r="R30" s="15">
        <f t="shared" si="7"/>
        <v>-4.1666666666666664E-2</v>
      </c>
      <c r="S30" s="15">
        <f t="shared" si="10"/>
        <v>0</v>
      </c>
      <c r="T30" s="6"/>
    </row>
    <row r="31" spans="1:20" x14ac:dyDescent="0.2">
      <c r="A31" s="135" t="s">
        <v>16</v>
      </c>
      <c r="B31" s="170">
        <v>21</v>
      </c>
      <c r="C31" s="137">
        <v>0</v>
      </c>
      <c r="D31" s="138">
        <v>0</v>
      </c>
      <c r="E31" s="139">
        <f t="shared" si="11"/>
        <v>0</v>
      </c>
      <c r="F31" s="137">
        <v>0</v>
      </c>
      <c r="G31" s="164">
        <v>0</v>
      </c>
      <c r="H31" s="165">
        <f t="shared" si="0"/>
        <v>0</v>
      </c>
      <c r="I31" s="141">
        <f t="shared" si="8"/>
        <v>0</v>
      </c>
      <c r="J31" s="142">
        <f t="shared" si="12"/>
        <v>0</v>
      </c>
      <c r="K31" s="142">
        <f t="shared" si="1"/>
        <v>0</v>
      </c>
      <c r="L31" s="140" t="str">
        <f t="shared" si="2"/>
        <v>0:00</v>
      </c>
      <c r="M31" s="144" t="str">
        <f t="shared" si="3"/>
        <v>0:00</v>
      </c>
      <c r="N31" s="140">
        <f t="shared" si="4"/>
        <v>0</v>
      </c>
      <c r="O31" s="143">
        <f t="shared" si="9"/>
        <v>0</v>
      </c>
      <c r="P31" s="15">
        <f t="shared" si="5"/>
        <v>-0.33333333333333331</v>
      </c>
      <c r="Q31" s="17">
        <f t="shared" si="6"/>
        <v>0.25</v>
      </c>
      <c r="R31" s="15">
        <f t="shared" si="7"/>
        <v>-4.1666666666666664E-2</v>
      </c>
      <c r="S31" s="15">
        <f t="shared" si="10"/>
        <v>0</v>
      </c>
      <c r="T31" s="6"/>
    </row>
    <row r="32" spans="1:20" x14ac:dyDescent="0.2">
      <c r="A32" s="80" t="s">
        <v>10</v>
      </c>
      <c r="B32" s="57">
        <v>22</v>
      </c>
      <c r="C32" s="97">
        <v>0</v>
      </c>
      <c r="D32" s="100">
        <v>0</v>
      </c>
      <c r="E32" s="52">
        <f t="shared" si="11"/>
        <v>0</v>
      </c>
      <c r="F32" s="97">
        <v>0</v>
      </c>
      <c r="G32" s="119">
        <v>0</v>
      </c>
      <c r="H32" s="50">
        <f t="shared" si="0"/>
        <v>0</v>
      </c>
      <c r="I32" s="85">
        <f t="shared" si="8"/>
        <v>0</v>
      </c>
      <c r="J32" s="90">
        <f t="shared" si="12"/>
        <v>0</v>
      </c>
      <c r="K32" s="90">
        <f t="shared" si="1"/>
        <v>0</v>
      </c>
      <c r="L32" s="49" t="str">
        <f t="shared" si="2"/>
        <v>0:00</v>
      </c>
      <c r="M32" s="87">
        <f t="shared" si="3"/>
        <v>0</v>
      </c>
      <c r="N32" s="49">
        <f t="shared" si="4"/>
        <v>0</v>
      </c>
      <c r="O32" s="91">
        <f t="shared" si="9"/>
        <v>0</v>
      </c>
      <c r="P32" s="15">
        <f t="shared" si="5"/>
        <v>-0.33333333333333331</v>
      </c>
      <c r="Q32" s="17">
        <f t="shared" si="6"/>
        <v>0.25</v>
      </c>
      <c r="R32" s="15">
        <f t="shared" si="7"/>
        <v>-4.1666666666666664E-2</v>
      </c>
      <c r="S32" s="15">
        <f t="shared" si="10"/>
        <v>0</v>
      </c>
      <c r="T32" s="6"/>
    </row>
    <row r="33" spans="1:20" x14ac:dyDescent="0.2">
      <c r="A33" s="80" t="s">
        <v>11</v>
      </c>
      <c r="B33" s="57">
        <v>23</v>
      </c>
      <c r="C33" s="97">
        <v>0</v>
      </c>
      <c r="D33" s="100">
        <v>0</v>
      </c>
      <c r="E33" s="52">
        <f t="shared" si="11"/>
        <v>0</v>
      </c>
      <c r="F33" s="97">
        <v>0</v>
      </c>
      <c r="G33" s="100">
        <v>0</v>
      </c>
      <c r="H33" s="50">
        <f t="shared" si="0"/>
        <v>0</v>
      </c>
      <c r="I33" s="85">
        <f t="shared" si="8"/>
        <v>0</v>
      </c>
      <c r="J33" s="90">
        <f t="shared" si="12"/>
        <v>0</v>
      </c>
      <c r="K33" s="90">
        <f t="shared" si="1"/>
        <v>0</v>
      </c>
      <c r="L33" s="49" t="str">
        <f t="shared" si="2"/>
        <v>0:00</v>
      </c>
      <c r="M33" s="87">
        <f t="shared" si="3"/>
        <v>0</v>
      </c>
      <c r="N33" s="49">
        <f t="shared" si="4"/>
        <v>0</v>
      </c>
      <c r="O33" s="91">
        <f t="shared" si="9"/>
        <v>0</v>
      </c>
      <c r="P33" s="15">
        <f t="shared" si="5"/>
        <v>-0.33333333333333331</v>
      </c>
      <c r="Q33" s="17">
        <f t="shared" si="6"/>
        <v>0.25</v>
      </c>
      <c r="R33" s="15">
        <f t="shared" si="7"/>
        <v>-4.1666666666666664E-2</v>
      </c>
      <c r="S33" s="15">
        <f t="shared" si="10"/>
        <v>0</v>
      </c>
      <c r="T33" s="6"/>
    </row>
    <row r="34" spans="1:20" x14ac:dyDescent="0.2">
      <c r="A34" s="135" t="s">
        <v>12</v>
      </c>
      <c r="B34" s="170">
        <v>24</v>
      </c>
      <c r="C34" s="137">
        <v>0</v>
      </c>
      <c r="D34" s="138">
        <v>0</v>
      </c>
      <c r="E34" s="139">
        <f t="shared" si="11"/>
        <v>0</v>
      </c>
      <c r="F34" s="137">
        <v>0</v>
      </c>
      <c r="G34" s="138">
        <v>0</v>
      </c>
      <c r="H34" s="165">
        <f t="shared" si="0"/>
        <v>0</v>
      </c>
      <c r="I34" s="141">
        <f t="shared" si="8"/>
        <v>0</v>
      </c>
      <c r="J34" s="142">
        <f t="shared" si="12"/>
        <v>0</v>
      </c>
      <c r="K34" s="142">
        <f t="shared" si="1"/>
        <v>0</v>
      </c>
      <c r="L34" s="140" t="str">
        <f t="shared" si="2"/>
        <v>0:00</v>
      </c>
      <c r="M34" s="144" t="str">
        <f t="shared" si="3"/>
        <v>0:00</v>
      </c>
      <c r="N34" s="140">
        <f t="shared" si="4"/>
        <v>0</v>
      </c>
      <c r="O34" s="143">
        <f t="shared" si="9"/>
        <v>0</v>
      </c>
      <c r="P34" s="15">
        <f t="shared" si="5"/>
        <v>-0.33333333333333331</v>
      </c>
      <c r="Q34" s="17">
        <f t="shared" si="6"/>
        <v>0.25</v>
      </c>
      <c r="R34" s="15">
        <f t="shared" si="7"/>
        <v>-4.1666666666666664E-2</v>
      </c>
      <c r="S34" s="15">
        <f t="shared" si="10"/>
        <v>0</v>
      </c>
      <c r="T34" s="6"/>
    </row>
    <row r="35" spans="1:20" x14ac:dyDescent="0.2">
      <c r="A35" s="81" t="s">
        <v>13</v>
      </c>
      <c r="B35" s="73">
        <v>25</v>
      </c>
      <c r="C35" s="98">
        <v>0</v>
      </c>
      <c r="D35" s="101">
        <v>0</v>
      </c>
      <c r="E35" s="67">
        <f t="shared" si="11"/>
        <v>0</v>
      </c>
      <c r="F35" s="98">
        <v>0</v>
      </c>
      <c r="G35" s="101">
        <v>0</v>
      </c>
      <c r="H35" s="68">
        <f t="shared" si="0"/>
        <v>0</v>
      </c>
      <c r="I35" s="86">
        <f t="shared" si="8"/>
        <v>0</v>
      </c>
      <c r="J35" s="89">
        <f t="shared" si="12"/>
        <v>0</v>
      </c>
      <c r="K35" s="89">
        <f t="shared" si="1"/>
        <v>0</v>
      </c>
      <c r="L35" s="69" t="str">
        <f t="shared" si="2"/>
        <v>0:00</v>
      </c>
      <c r="M35" s="88" t="str">
        <f t="shared" si="3"/>
        <v>0:00</v>
      </c>
      <c r="N35" s="69">
        <f t="shared" si="4"/>
        <v>0</v>
      </c>
      <c r="O35" s="92">
        <f t="shared" si="9"/>
        <v>0</v>
      </c>
      <c r="P35" s="15">
        <f t="shared" si="5"/>
        <v>-0.33333333333333331</v>
      </c>
      <c r="Q35" s="17">
        <f t="shared" si="6"/>
        <v>0.25</v>
      </c>
      <c r="R35" s="15">
        <f t="shared" si="7"/>
        <v>-4.1666666666666664E-2</v>
      </c>
      <c r="S35" s="15">
        <f t="shared" si="10"/>
        <v>0</v>
      </c>
      <c r="T35" s="6"/>
    </row>
    <row r="36" spans="1:20" x14ac:dyDescent="0.2">
      <c r="A36" s="135" t="s">
        <v>14</v>
      </c>
      <c r="B36" s="170">
        <v>26</v>
      </c>
      <c r="C36" s="137">
        <v>0</v>
      </c>
      <c r="D36" s="138">
        <v>0</v>
      </c>
      <c r="E36" s="139">
        <f t="shared" si="11"/>
        <v>0</v>
      </c>
      <c r="F36" s="137">
        <v>0</v>
      </c>
      <c r="G36" s="138">
        <v>0</v>
      </c>
      <c r="H36" s="165">
        <f t="shared" si="0"/>
        <v>0</v>
      </c>
      <c r="I36" s="141">
        <f t="shared" si="8"/>
        <v>0</v>
      </c>
      <c r="J36" s="142">
        <f t="shared" si="12"/>
        <v>0</v>
      </c>
      <c r="K36" s="142">
        <f t="shared" si="1"/>
        <v>0</v>
      </c>
      <c r="L36" s="140" t="str">
        <f t="shared" si="2"/>
        <v>0:00</v>
      </c>
      <c r="M36" s="144" t="str">
        <f t="shared" si="3"/>
        <v>0:00</v>
      </c>
      <c r="N36" s="140">
        <f t="shared" si="4"/>
        <v>0</v>
      </c>
      <c r="O36" s="143">
        <f t="shared" si="9"/>
        <v>0</v>
      </c>
      <c r="P36" s="15">
        <f t="shared" si="5"/>
        <v>-0.33333333333333331</v>
      </c>
      <c r="Q36" s="17">
        <f t="shared" si="6"/>
        <v>0.25</v>
      </c>
      <c r="R36" s="15">
        <f t="shared" si="7"/>
        <v>-4.1666666666666664E-2</v>
      </c>
      <c r="S36" s="15">
        <f t="shared" si="10"/>
        <v>0</v>
      </c>
      <c r="T36" s="6"/>
    </row>
    <row r="37" spans="1:20" x14ac:dyDescent="0.2">
      <c r="A37" s="81" t="s">
        <v>15</v>
      </c>
      <c r="B37" s="73">
        <v>27</v>
      </c>
      <c r="C37" s="98">
        <v>0</v>
      </c>
      <c r="D37" s="101">
        <v>0</v>
      </c>
      <c r="E37" s="67">
        <f t="shared" si="11"/>
        <v>0</v>
      </c>
      <c r="F37" s="98">
        <v>0</v>
      </c>
      <c r="G37" s="101">
        <v>0</v>
      </c>
      <c r="H37" s="68">
        <f t="shared" si="0"/>
        <v>0</v>
      </c>
      <c r="I37" s="86">
        <f t="shared" si="8"/>
        <v>0</v>
      </c>
      <c r="J37" s="89">
        <f t="shared" si="12"/>
        <v>0</v>
      </c>
      <c r="K37" s="89">
        <f t="shared" si="1"/>
        <v>0</v>
      </c>
      <c r="L37" s="69" t="str">
        <f t="shared" si="2"/>
        <v>0:00</v>
      </c>
      <c r="M37" s="88" t="str">
        <f t="shared" si="3"/>
        <v>0:00</v>
      </c>
      <c r="N37" s="69">
        <f t="shared" si="4"/>
        <v>0</v>
      </c>
      <c r="O37" s="92">
        <f t="shared" si="9"/>
        <v>0</v>
      </c>
      <c r="P37" s="15">
        <f t="shared" si="5"/>
        <v>-0.33333333333333331</v>
      </c>
      <c r="Q37" s="17">
        <f t="shared" si="6"/>
        <v>0.25</v>
      </c>
      <c r="R37" s="15">
        <f t="shared" si="7"/>
        <v>-4.1666666666666664E-2</v>
      </c>
      <c r="S37" s="15">
        <f t="shared" si="10"/>
        <v>0</v>
      </c>
      <c r="T37" s="6"/>
    </row>
    <row r="38" spans="1:20" x14ac:dyDescent="0.2">
      <c r="A38" s="135" t="s">
        <v>16</v>
      </c>
      <c r="B38" s="170">
        <v>28</v>
      </c>
      <c r="C38" s="137">
        <v>0</v>
      </c>
      <c r="D38" s="138">
        <v>0</v>
      </c>
      <c r="E38" s="139">
        <f t="shared" si="11"/>
        <v>0</v>
      </c>
      <c r="F38" s="137">
        <v>0</v>
      </c>
      <c r="G38" s="138">
        <v>0</v>
      </c>
      <c r="H38" s="165">
        <f t="shared" si="0"/>
        <v>0</v>
      </c>
      <c r="I38" s="141">
        <f t="shared" si="8"/>
        <v>0</v>
      </c>
      <c r="J38" s="142">
        <f t="shared" si="12"/>
        <v>0</v>
      </c>
      <c r="K38" s="142">
        <f t="shared" si="1"/>
        <v>0</v>
      </c>
      <c r="L38" s="140" t="str">
        <f t="shared" si="2"/>
        <v>0:00</v>
      </c>
      <c r="M38" s="144" t="str">
        <f t="shared" si="3"/>
        <v>0:00</v>
      </c>
      <c r="N38" s="140">
        <f t="shared" si="4"/>
        <v>0</v>
      </c>
      <c r="O38" s="143">
        <f t="shared" si="9"/>
        <v>0</v>
      </c>
      <c r="P38" s="15">
        <f t="shared" si="5"/>
        <v>-0.33333333333333331</v>
      </c>
      <c r="Q38" s="17">
        <f t="shared" si="6"/>
        <v>0.25</v>
      </c>
      <c r="R38" s="15">
        <f t="shared" si="7"/>
        <v>-4.1666666666666664E-2</v>
      </c>
      <c r="S38" s="15">
        <f t="shared" si="10"/>
        <v>0</v>
      </c>
      <c r="T38" s="6"/>
    </row>
    <row r="39" spans="1:20" x14ac:dyDescent="0.2">
      <c r="A39" s="80" t="s">
        <v>10</v>
      </c>
      <c r="B39" s="57">
        <v>29</v>
      </c>
      <c r="C39" s="97">
        <v>0</v>
      </c>
      <c r="D39" s="100">
        <v>0</v>
      </c>
      <c r="E39" s="52">
        <f t="shared" si="11"/>
        <v>0</v>
      </c>
      <c r="F39" s="97">
        <v>0</v>
      </c>
      <c r="G39" s="100">
        <v>0</v>
      </c>
      <c r="H39" s="50">
        <f t="shared" si="0"/>
        <v>0</v>
      </c>
      <c r="I39" s="85">
        <f t="shared" si="8"/>
        <v>0</v>
      </c>
      <c r="J39" s="90">
        <f t="shared" si="12"/>
        <v>0</v>
      </c>
      <c r="K39" s="90">
        <f t="shared" si="1"/>
        <v>0</v>
      </c>
      <c r="L39" s="49" t="str">
        <f t="shared" si="2"/>
        <v>0:00</v>
      </c>
      <c r="M39" s="87">
        <f t="shared" si="3"/>
        <v>0</v>
      </c>
      <c r="N39" s="49">
        <f t="shared" si="4"/>
        <v>0</v>
      </c>
      <c r="O39" s="91">
        <f t="shared" si="9"/>
        <v>0</v>
      </c>
      <c r="P39" s="15">
        <f t="shared" si="5"/>
        <v>-0.33333333333333331</v>
      </c>
      <c r="Q39" s="17">
        <f t="shared" si="6"/>
        <v>0.25</v>
      </c>
      <c r="R39" s="15">
        <f t="shared" si="7"/>
        <v>-4.1666666666666664E-2</v>
      </c>
      <c r="S39" s="15">
        <f t="shared" si="10"/>
        <v>0</v>
      </c>
      <c r="T39" s="6"/>
    </row>
    <row r="40" spans="1:20" x14ac:dyDescent="0.2">
      <c r="A40" s="80" t="s">
        <v>11</v>
      </c>
      <c r="B40" s="57">
        <v>30</v>
      </c>
      <c r="C40" s="97">
        <v>0</v>
      </c>
      <c r="D40" s="100">
        <v>0</v>
      </c>
      <c r="E40" s="52">
        <f t="shared" si="11"/>
        <v>0</v>
      </c>
      <c r="F40" s="97">
        <v>0</v>
      </c>
      <c r="G40" s="100">
        <v>0</v>
      </c>
      <c r="H40" s="50">
        <f t="shared" si="0"/>
        <v>0</v>
      </c>
      <c r="I40" s="85">
        <f t="shared" si="8"/>
        <v>0</v>
      </c>
      <c r="J40" s="90">
        <f t="shared" si="12"/>
        <v>0</v>
      </c>
      <c r="K40" s="90">
        <f t="shared" si="1"/>
        <v>0</v>
      </c>
      <c r="L40" s="49" t="str">
        <f t="shared" si="2"/>
        <v>0:00</v>
      </c>
      <c r="M40" s="87">
        <f t="shared" si="3"/>
        <v>0</v>
      </c>
      <c r="N40" s="49">
        <f t="shared" si="4"/>
        <v>0</v>
      </c>
      <c r="O40" s="91">
        <f t="shared" si="9"/>
        <v>0</v>
      </c>
      <c r="P40" s="15">
        <f t="shared" si="5"/>
        <v>-0.33333333333333331</v>
      </c>
      <c r="Q40" s="17">
        <f t="shared" si="6"/>
        <v>0.25</v>
      </c>
      <c r="R40" s="15">
        <f t="shared" si="7"/>
        <v>-4.1666666666666664E-2</v>
      </c>
      <c r="S40" s="15">
        <f t="shared" si="10"/>
        <v>0</v>
      </c>
      <c r="T40" s="6"/>
    </row>
    <row r="41" spans="1:20" ht="12" thickBot="1" x14ac:dyDescent="0.25">
      <c r="A41" s="135" t="s">
        <v>12</v>
      </c>
      <c r="B41" s="173">
        <v>31</v>
      </c>
      <c r="C41" s="145">
        <v>0</v>
      </c>
      <c r="D41" s="146">
        <v>0</v>
      </c>
      <c r="E41" s="147">
        <f t="shared" si="11"/>
        <v>0</v>
      </c>
      <c r="F41" s="145">
        <v>0</v>
      </c>
      <c r="G41" s="146">
        <v>0</v>
      </c>
      <c r="H41" s="169">
        <f t="shared" si="0"/>
        <v>0</v>
      </c>
      <c r="I41" s="149">
        <f t="shared" si="8"/>
        <v>0</v>
      </c>
      <c r="J41" s="151">
        <f t="shared" si="12"/>
        <v>0</v>
      </c>
      <c r="K41" s="151">
        <f t="shared" si="1"/>
        <v>0</v>
      </c>
      <c r="L41" s="148" t="str">
        <f t="shared" si="2"/>
        <v>0:00</v>
      </c>
      <c r="M41" s="150" t="str">
        <f t="shared" si="3"/>
        <v>0:00</v>
      </c>
      <c r="N41" s="148">
        <f t="shared" si="4"/>
        <v>0</v>
      </c>
      <c r="O41" s="152">
        <f t="shared" si="9"/>
        <v>0</v>
      </c>
      <c r="P41" s="15">
        <f t="shared" si="5"/>
        <v>-0.33333333333333331</v>
      </c>
      <c r="Q41" s="17">
        <f t="shared" si="6"/>
        <v>0.25</v>
      </c>
      <c r="R41" s="15">
        <f t="shared" si="7"/>
        <v>-4.1666666666666664E-2</v>
      </c>
      <c r="S41" s="15">
        <f t="shared" si="10"/>
        <v>0</v>
      </c>
      <c r="T41" s="6"/>
    </row>
    <row r="42" spans="1:20" ht="13.5" customHeight="1" thickBot="1" x14ac:dyDescent="0.25">
      <c r="A42" s="63"/>
      <c r="B42" s="64"/>
      <c r="C42" s="215"/>
      <c r="D42" s="216"/>
      <c r="E42" s="216"/>
      <c r="F42" s="216"/>
      <c r="G42" s="217"/>
      <c r="H42" s="120" t="s">
        <v>17</v>
      </c>
      <c r="I42" s="40"/>
      <c r="J42" s="44">
        <f t="shared" ref="J42:O42" si="13">SUM(J11:J41)</f>
        <v>0</v>
      </c>
      <c r="K42" s="44">
        <f t="shared" si="13"/>
        <v>0</v>
      </c>
      <c r="L42" s="43">
        <f t="shared" si="13"/>
        <v>0</v>
      </c>
      <c r="M42" s="44">
        <f t="shared" si="13"/>
        <v>0</v>
      </c>
      <c r="N42" s="41">
        <f t="shared" si="13"/>
        <v>0</v>
      </c>
      <c r="O42" s="42">
        <f t="shared" si="13"/>
        <v>0</v>
      </c>
      <c r="P42" s="16">
        <f t="shared" si="5"/>
        <v>-0.33333333333333331</v>
      </c>
      <c r="Q42" s="14"/>
      <c r="R42" s="15"/>
      <c r="S42" s="14"/>
      <c r="T42" s="6"/>
    </row>
    <row r="43" spans="1:20" ht="13.5" customHeight="1" thickBot="1" x14ac:dyDescent="0.25">
      <c r="B43" s="2"/>
      <c r="C43" s="3"/>
      <c r="D43" s="2"/>
      <c r="E43" s="56"/>
      <c r="F43" s="2"/>
      <c r="G43" s="2"/>
      <c r="H43" s="207"/>
      <c r="I43" s="208"/>
      <c r="J43" s="208"/>
      <c r="K43" s="30"/>
      <c r="L43" s="207" t="s">
        <v>23</v>
      </c>
      <c r="M43" s="208"/>
      <c r="N43" s="208"/>
      <c r="O43" s="18">
        <f>O42</f>
        <v>0</v>
      </c>
      <c r="P43" s="13"/>
      <c r="Q43" s="13"/>
      <c r="R43" s="13"/>
      <c r="S43" s="13"/>
      <c r="T43" s="6"/>
    </row>
    <row r="44" spans="1:20" ht="12.75" x14ac:dyDescent="0.2">
      <c r="A44" s="36" t="s">
        <v>24</v>
      </c>
      <c r="B44" s="12"/>
      <c r="C44" s="9"/>
      <c r="D44" s="6"/>
      <c r="E44" s="6"/>
      <c r="F44" s="6"/>
      <c r="G44" s="6"/>
      <c r="H44" s="6"/>
      <c r="I44" s="6"/>
      <c r="J44" s="12"/>
      <c r="K44" s="12"/>
      <c r="L44" s="3"/>
      <c r="M44" s="3"/>
      <c r="N44" s="3"/>
      <c r="O44" s="4"/>
      <c r="P44" s="13"/>
      <c r="Q44" s="6"/>
      <c r="R44" s="6"/>
      <c r="S44" s="6"/>
      <c r="T44" s="6"/>
    </row>
    <row r="45" spans="1:20" x14ac:dyDescent="0.2">
      <c r="C45" s="3"/>
      <c r="D45" s="38"/>
      <c r="E45" s="38"/>
      <c r="F45" s="38"/>
      <c r="G45" s="38"/>
      <c r="H45" s="38"/>
      <c r="I45" s="11"/>
      <c r="J45" s="12"/>
      <c r="K45" s="12"/>
      <c r="L45" s="3"/>
      <c r="M45" s="3"/>
      <c r="N45" s="3"/>
      <c r="O45" s="4"/>
      <c r="P45" s="14"/>
      <c r="Q45" s="6"/>
      <c r="R45" s="6"/>
      <c r="S45" s="6"/>
      <c r="T45" s="6"/>
    </row>
    <row r="46" spans="1:20" ht="12.75" x14ac:dyDescent="0.2">
      <c r="A46" s="37" t="s">
        <v>30</v>
      </c>
      <c r="B46" s="31"/>
      <c r="C46" s="32"/>
      <c r="D46" s="39"/>
      <c r="E46" s="39"/>
      <c r="F46" s="39"/>
      <c r="G46" s="39"/>
      <c r="H46" s="39"/>
      <c r="I46" s="33"/>
      <c r="J46" s="32"/>
      <c r="K46" s="32"/>
      <c r="L46" s="32"/>
      <c r="M46" s="32"/>
      <c r="N46" s="32"/>
      <c r="O46" s="33"/>
      <c r="P46" s="14"/>
      <c r="Q46" s="13"/>
      <c r="R46" s="6"/>
      <c r="S46" s="6"/>
      <c r="T46" s="6"/>
    </row>
    <row r="47" spans="1:20" ht="12.75" x14ac:dyDescent="0.2">
      <c r="A47" s="37" t="s">
        <v>31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02" t="s">
        <v>35</v>
      </c>
      <c r="O47" s="203"/>
      <c r="P47" s="1"/>
      <c r="Q47" s="6"/>
      <c r="R47" s="6"/>
      <c r="S47" s="6"/>
      <c r="T47" s="6"/>
    </row>
    <row r="48" spans="1:20" ht="12.75" customHeight="1" x14ac:dyDescent="0.2">
      <c r="A48" s="35" t="s">
        <v>37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198" t="s">
        <v>38</v>
      </c>
      <c r="O48" s="199"/>
      <c r="P48" s="1"/>
      <c r="Q48" s="6"/>
      <c r="R48" s="6"/>
      <c r="S48" s="6"/>
      <c r="T48" s="6"/>
    </row>
    <row r="49" spans="1:20" ht="12.75" x14ac:dyDescent="0.2">
      <c r="A49" s="36" t="s">
        <v>32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200"/>
      <c r="O49" s="201"/>
      <c r="P49" s="8"/>
      <c r="Q49" s="6"/>
      <c r="R49" s="6"/>
      <c r="S49" s="6"/>
      <c r="T49" s="6"/>
    </row>
    <row r="50" spans="1:20" ht="12.75" x14ac:dyDescent="0.2">
      <c r="A50" s="3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4"/>
      <c r="P50" s="8"/>
      <c r="Q50" s="6"/>
      <c r="R50" s="6"/>
      <c r="S50" s="6"/>
      <c r="T50" s="6"/>
    </row>
  </sheetData>
  <sheetProtection algorithmName="SHA-512" hashValue="muRn8GKWXPx93Ry1YoZQ+q9E2pH+yIlNs9QibR19WB/XK3G4NSleak393kCp9lxwQB5pGB8DZgigrde2uXrO7Q==" saltValue="Blt4mD8dWVoQZvK8YEIpoQ==" spinCount="100000" sheet="1" objects="1" scenarios="1"/>
  <mergeCells count="31">
    <mergeCell ref="H43:J43"/>
    <mergeCell ref="L43:N43"/>
    <mergeCell ref="N47:O47"/>
    <mergeCell ref="N48:O49"/>
    <mergeCell ref="M8:M10"/>
    <mergeCell ref="N8:N10"/>
    <mergeCell ref="O8:O10"/>
    <mergeCell ref="C6:D6"/>
    <mergeCell ref="F6:M6"/>
    <mergeCell ref="K8:K10"/>
    <mergeCell ref="L8:L10"/>
    <mergeCell ref="C42:G42"/>
    <mergeCell ref="C9:C10"/>
    <mergeCell ref="D9:D10"/>
    <mergeCell ref="J8:J10"/>
    <mergeCell ref="E9:E10"/>
    <mergeCell ref="F9:F10"/>
    <mergeCell ref="G9:G10"/>
    <mergeCell ref="H9:H10"/>
    <mergeCell ref="A8:A10"/>
    <mergeCell ref="B8:B10"/>
    <mergeCell ref="C8:E8"/>
    <mergeCell ref="F8:H8"/>
    <mergeCell ref="I8:I10"/>
    <mergeCell ref="B1:O2"/>
    <mergeCell ref="C4:D4"/>
    <mergeCell ref="F4:H4"/>
    <mergeCell ref="C5:D5"/>
    <mergeCell ref="F5:H5"/>
    <mergeCell ref="I5:J5"/>
    <mergeCell ref="K5:M5"/>
  </mergeCells>
  <phoneticPr fontId="18" type="noConversion"/>
  <pageMargins left="0.23622047244094488" right="0.23622047244094488" top="0.19685039370078741" bottom="0.19685039370078741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50"/>
  <sheetViews>
    <sheetView showGridLines="0" zoomScaleNormal="100" workbookViewId="0">
      <selection activeCell="Q26" sqref="Q26"/>
    </sheetView>
  </sheetViews>
  <sheetFormatPr defaultRowHeight="11.25" x14ac:dyDescent="0.2"/>
  <cols>
    <col min="1" max="1" width="12.85546875" style="6" bestFit="1" customWidth="1"/>
    <col min="2" max="2" width="5.7109375" style="6" customWidth="1"/>
    <col min="3" max="4" width="8.7109375" style="10" customWidth="1"/>
    <col min="5" max="5" width="9.85546875" style="10" customWidth="1"/>
    <col min="6" max="7" width="8.7109375" style="10" customWidth="1"/>
    <col min="8" max="8" width="9.85546875" style="7" customWidth="1"/>
    <col min="9" max="9" width="7.42578125" style="7" customWidth="1"/>
    <col min="10" max="10" width="9.5703125" style="7" customWidth="1"/>
    <col min="11" max="11" width="14.28515625" style="7" customWidth="1"/>
    <col min="12" max="12" width="9.140625" style="7" hidden="1" customWidth="1"/>
    <col min="13" max="14" width="9.5703125" style="7" customWidth="1"/>
    <col min="15" max="15" width="8.7109375" style="7" customWidth="1"/>
    <col min="16" max="16" width="3.28515625" style="10" customWidth="1"/>
    <col min="17" max="17" width="13.28515625" style="7" customWidth="1"/>
    <col min="18" max="18" width="11.28515625" style="10" customWidth="1"/>
    <col min="19" max="19" width="9.140625" style="10"/>
    <col min="20" max="16384" width="9.140625" style="7"/>
  </cols>
  <sheetData>
    <row r="1" spans="1:20" x14ac:dyDescent="0.2">
      <c r="B1" s="240" t="s">
        <v>25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6"/>
      <c r="Q1" s="6"/>
      <c r="R1" s="6"/>
      <c r="S1" s="6"/>
      <c r="T1" s="6"/>
    </row>
    <row r="2" spans="1:20" ht="9.75" customHeight="1" x14ac:dyDescent="0.2"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1"/>
      <c r="Q2" s="6"/>
      <c r="R2" s="6"/>
      <c r="S2" s="6"/>
      <c r="T2" s="6"/>
    </row>
    <row r="3" spans="1:20" ht="6.75" customHeight="1" x14ac:dyDescent="0.2">
      <c r="B3" s="26"/>
      <c r="C3" s="26"/>
      <c r="D3" s="12"/>
      <c r="E3" s="54"/>
      <c r="F3" s="12"/>
      <c r="G3" s="12"/>
      <c r="H3" s="12"/>
      <c r="I3" s="12"/>
      <c r="J3" s="12"/>
      <c r="K3" s="12"/>
      <c r="L3" s="12"/>
      <c r="M3" s="12"/>
      <c r="N3" s="19"/>
      <c r="O3" s="19"/>
      <c r="P3" s="28"/>
      <c r="Q3" s="6"/>
      <c r="R3" s="6"/>
      <c r="S3" s="6"/>
      <c r="T3" s="6"/>
    </row>
    <row r="4" spans="1:20" ht="12.75" x14ac:dyDescent="0.2">
      <c r="C4" s="233" t="s">
        <v>22</v>
      </c>
      <c r="D4" s="233"/>
      <c r="E4" s="6"/>
      <c r="F4" s="221"/>
      <c r="G4" s="221"/>
      <c r="H4" s="221"/>
      <c r="I4" s="53"/>
      <c r="J4" s="53"/>
      <c r="K4" s="53"/>
      <c r="L4" s="53"/>
      <c r="M4" s="53"/>
      <c r="N4" s="27"/>
      <c r="O4" s="27"/>
      <c r="P4" s="28"/>
      <c r="Q4" s="6"/>
      <c r="R4" s="6"/>
      <c r="S4" s="6"/>
      <c r="T4" s="6"/>
    </row>
    <row r="5" spans="1:20" ht="13.5" customHeight="1" x14ac:dyDescent="0.2">
      <c r="C5" s="233" t="s">
        <v>18</v>
      </c>
      <c r="D5" s="233"/>
      <c r="E5" s="6"/>
      <c r="F5" s="221"/>
      <c r="G5" s="221"/>
      <c r="H5" s="221"/>
      <c r="I5" s="232" t="s">
        <v>34</v>
      </c>
      <c r="J5" s="232"/>
      <c r="K5" s="221"/>
      <c r="L5" s="221"/>
      <c r="M5" s="221"/>
      <c r="N5" s="27"/>
      <c r="O5" s="27"/>
      <c r="P5" s="28"/>
      <c r="Q5" s="6"/>
      <c r="R5" s="6"/>
      <c r="S5" s="6"/>
      <c r="T5" s="6"/>
    </row>
    <row r="6" spans="1:20" ht="13.5" customHeight="1" x14ac:dyDescent="0.2">
      <c r="C6" s="233" t="s">
        <v>19</v>
      </c>
      <c r="D6" s="233"/>
      <c r="E6" s="6"/>
      <c r="F6" s="225" t="s">
        <v>45</v>
      </c>
      <c r="G6" s="225"/>
      <c r="H6" s="225"/>
      <c r="I6" s="225"/>
      <c r="J6" s="225"/>
      <c r="K6" s="225"/>
      <c r="L6" s="225"/>
      <c r="M6" s="225"/>
      <c r="N6" s="27"/>
      <c r="O6" s="27"/>
      <c r="P6" s="28"/>
      <c r="Q6" s="6"/>
      <c r="R6" s="6"/>
      <c r="S6" s="6"/>
      <c r="T6" s="6"/>
    </row>
    <row r="7" spans="1:20" ht="7.5" customHeight="1" thickBot="1" x14ac:dyDescent="0.25">
      <c r="A7" s="19"/>
      <c r="B7" s="19"/>
      <c r="C7" s="20"/>
      <c r="D7" s="19"/>
      <c r="E7" s="55"/>
      <c r="F7" s="19"/>
      <c r="G7" s="21"/>
      <c r="H7" s="25">
        <v>0</v>
      </c>
      <c r="I7" s="23">
        <v>4.0972222222222222E-2</v>
      </c>
      <c r="J7" s="22">
        <v>4.1666666666666664E-2</v>
      </c>
      <c r="K7" s="13"/>
      <c r="L7" s="23">
        <v>8.3333333333333329E-2</v>
      </c>
      <c r="M7" s="22">
        <v>0.25</v>
      </c>
      <c r="N7" s="24">
        <v>0.33263888888888887</v>
      </c>
      <c r="O7" s="24">
        <v>0.33333333333333331</v>
      </c>
      <c r="P7" s="28"/>
      <c r="Q7" s="6"/>
      <c r="R7" s="6"/>
      <c r="S7" s="6"/>
      <c r="T7" s="6"/>
    </row>
    <row r="8" spans="1:20" ht="11.25" customHeight="1" x14ac:dyDescent="0.2">
      <c r="A8" s="237" t="s">
        <v>33</v>
      </c>
      <c r="B8" s="268" t="s">
        <v>0</v>
      </c>
      <c r="C8" s="226" t="s">
        <v>1</v>
      </c>
      <c r="D8" s="227"/>
      <c r="E8" s="234"/>
      <c r="F8" s="226" t="s">
        <v>2</v>
      </c>
      <c r="G8" s="227"/>
      <c r="H8" s="234"/>
      <c r="I8" s="254" t="s">
        <v>21</v>
      </c>
      <c r="J8" s="265" t="s">
        <v>3</v>
      </c>
      <c r="K8" s="271" t="s">
        <v>27</v>
      </c>
      <c r="L8" s="229" t="s">
        <v>20</v>
      </c>
      <c r="M8" s="212" t="s">
        <v>28</v>
      </c>
      <c r="N8" s="242" t="s">
        <v>26</v>
      </c>
      <c r="O8" s="245" t="s">
        <v>4</v>
      </c>
      <c r="P8" s="14"/>
      <c r="Q8" s="13"/>
      <c r="R8" s="13"/>
      <c r="S8" s="29"/>
      <c r="T8" s="6"/>
    </row>
    <row r="9" spans="1:20" ht="12.75" customHeight="1" x14ac:dyDescent="0.2">
      <c r="A9" s="238"/>
      <c r="B9" s="269"/>
      <c r="C9" s="248" t="s">
        <v>5</v>
      </c>
      <c r="D9" s="235" t="s">
        <v>6</v>
      </c>
      <c r="E9" s="250" t="s">
        <v>29</v>
      </c>
      <c r="F9" s="252" t="s">
        <v>5</v>
      </c>
      <c r="G9" s="235" t="s">
        <v>6</v>
      </c>
      <c r="H9" s="263" t="s">
        <v>29</v>
      </c>
      <c r="I9" s="255"/>
      <c r="J9" s="266"/>
      <c r="K9" s="272"/>
      <c r="L9" s="230"/>
      <c r="M9" s="213" t="s">
        <v>7</v>
      </c>
      <c r="N9" s="243"/>
      <c r="O9" s="246" t="s">
        <v>8</v>
      </c>
      <c r="P9" s="14"/>
      <c r="Q9" s="13"/>
      <c r="R9" s="13"/>
      <c r="S9" s="13"/>
      <c r="T9" s="6"/>
    </row>
    <row r="10" spans="1:20" ht="13.5" customHeight="1" thickBot="1" x14ac:dyDescent="0.25">
      <c r="A10" s="239"/>
      <c r="B10" s="270"/>
      <c r="C10" s="249"/>
      <c r="D10" s="236"/>
      <c r="E10" s="251"/>
      <c r="F10" s="253"/>
      <c r="G10" s="236"/>
      <c r="H10" s="264"/>
      <c r="I10" s="256"/>
      <c r="J10" s="267"/>
      <c r="K10" s="273"/>
      <c r="L10" s="231"/>
      <c r="M10" s="214" t="s">
        <v>9</v>
      </c>
      <c r="N10" s="244"/>
      <c r="O10" s="247"/>
      <c r="P10" s="14"/>
      <c r="Q10" s="14"/>
      <c r="R10" s="14"/>
      <c r="S10" s="14"/>
      <c r="T10" s="6"/>
    </row>
    <row r="11" spans="1:20" x14ac:dyDescent="0.2">
      <c r="A11" s="84" t="s">
        <v>13</v>
      </c>
      <c r="B11" s="75">
        <v>1</v>
      </c>
      <c r="C11" s="121">
        <v>0</v>
      </c>
      <c r="D11" s="193">
        <v>0</v>
      </c>
      <c r="E11" s="76">
        <f>IF(D11&gt;C11,SUM(D11-C11),$H$7)</f>
        <v>0</v>
      </c>
      <c r="F11" s="121">
        <v>0</v>
      </c>
      <c r="G11" s="193">
        <v>0</v>
      </c>
      <c r="H11" s="77">
        <f t="shared" ref="H11:H41" si="0">IF(G11&gt;F11,SUM(G11-F11),$H$7)</f>
        <v>0</v>
      </c>
      <c r="I11" s="122">
        <f>IF(AND(D11&gt;$H$7,F11&gt;$H$7),F11-D11,$H$7)</f>
        <v>0</v>
      </c>
      <c r="J11" s="123">
        <f>IF(AND(C11&gt;$H$7,D11=$H$7,F11=$H$7,G11&gt;$H$7),H11-C11,E11+H11)</f>
        <v>0</v>
      </c>
      <c r="K11" s="123">
        <f t="shared" ref="K11:K41" si="1">IF(OR(A11="SÁBADO",A11="DOMINGO",A11="FERIADO"),$H$7,IF(J11&gt;=$O$7,$L$7,IF(AND(J11&lt;=$O$7,J11&gt;$M$7),J11-$M$7,$H$7)))</f>
        <v>0</v>
      </c>
      <c r="L11" s="78" t="str">
        <f t="shared" ref="L11:L41" si="2">IF(P11&lt;=0,"0:00",J11-$O$7)</f>
        <v>0:00</v>
      </c>
      <c r="M11" s="123" t="str">
        <f t="shared" ref="M11:M41" si="3">IF(A11="SÁBADO",J11,IF(A11="DOMINGO",J11,IF(A11="FERIADO",J11,L11)))</f>
        <v>0:00</v>
      </c>
      <c r="N11" s="78">
        <f t="shared" ref="N11:N41" si="4">IF(R11&lt;$H$7,$H$7,IF(AND(J11&gt;=$O$7,I11&lt;=$I$7),R11,M11))</f>
        <v>0</v>
      </c>
      <c r="O11" s="129">
        <f>N11</f>
        <v>0</v>
      </c>
      <c r="P11" s="15">
        <f t="shared" ref="P11:P42" si="5">J11-$O$7</f>
        <v>-0.33333333333333331</v>
      </c>
      <c r="Q11" s="17">
        <f t="shared" ref="Q11:Q41" si="6">$M$7-J11</f>
        <v>0.25</v>
      </c>
      <c r="R11" s="15">
        <f t="shared" ref="R11:R41" si="7">IF(AND(J11&gt;=$O$7,I11&gt;$I$7),M11,M11-($J$7-I11))</f>
        <v>-4.1666666666666664E-2</v>
      </c>
      <c r="S11" s="13"/>
      <c r="T11" s="6"/>
    </row>
    <row r="12" spans="1:20" x14ac:dyDescent="0.2">
      <c r="A12" s="135" t="s">
        <v>14</v>
      </c>
      <c r="B12" s="170">
        <v>2</v>
      </c>
      <c r="C12" s="137">
        <v>0</v>
      </c>
      <c r="D12" s="164">
        <v>0</v>
      </c>
      <c r="E12" s="139">
        <f>IF(D12&gt;C12,SUM(D12-C12),$H$7)</f>
        <v>0</v>
      </c>
      <c r="F12" s="137">
        <v>0</v>
      </c>
      <c r="G12" s="164">
        <v>0</v>
      </c>
      <c r="H12" s="165">
        <f t="shared" si="0"/>
        <v>0</v>
      </c>
      <c r="I12" s="141">
        <f t="shared" ref="I12:I41" si="8">IF(AND(D12&gt;$H$7,F12&gt;$H$7),F12-D12,$H$7)</f>
        <v>0</v>
      </c>
      <c r="J12" s="144">
        <f>IF(AND(C12&gt;$H$7,D12=$H$7,F12=$H$7,G12&gt;$H$7),H12-C12,E12+H12)</f>
        <v>0</v>
      </c>
      <c r="K12" s="144">
        <f t="shared" si="1"/>
        <v>0</v>
      </c>
      <c r="L12" s="140" t="str">
        <f t="shared" si="2"/>
        <v>0:00</v>
      </c>
      <c r="M12" s="144" t="str">
        <f t="shared" si="3"/>
        <v>0:00</v>
      </c>
      <c r="N12" s="140">
        <f t="shared" si="4"/>
        <v>0</v>
      </c>
      <c r="O12" s="143">
        <f t="shared" ref="O12:O41" si="9">N12</f>
        <v>0</v>
      </c>
      <c r="P12" s="15">
        <f t="shared" si="5"/>
        <v>-0.33333333333333331</v>
      </c>
      <c r="Q12" s="17">
        <f t="shared" si="6"/>
        <v>0.25</v>
      </c>
      <c r="R12" s="15">
        <f t="shared" si="7"/>
        <v>-4.1666666666666664E-2</v>
      </c>
      <c r="S12" s="15">
        <f t="shared" ref="S12:S41" si="10">IF(R12&lt;$H$7,$H$7,IF(AND(J12&gt;=$O$7,I12&gt;$I$7),R12,M12))</f>
        <v>0</v>
      </c>
      <c r="T12" s="6"/>
    </row>
    <row r="13" spans="1:20" x14ac:dyDescent="0.2">
      <c r="A13" s="80" t="s">
        <v>36</v>
      </c>
      <c r="B13" s="57">
        <v>3</v>
      </c>
      <c r="C13" s="97">
        <v>0</v>
      </c>
      <c r="D13" s="119">
        <v>0</v>
      </c>
      <c r="E13" s="52">
        <f>IF(D13&gt;C13,SUM(D13-C13),$H$7)</f>
        <v>0</v>
      </c>
      <c r="F13" s="97">
        <v>0</v>
      </c>
      <c r="G13" s="119">
        <v>0</v>
      </c>
      <c r="H13" s="50">
        <f>IF(G13&gt;F13,SUM(G13-F13),$H$7)</f>
        <v>0</v>
      </c>
      <c r="I13" s="85">
        <f t="shared" si="8"/>
        <v>0</v>
      </c>
      <c r="J13" s="87">
        <f>IF(AND(C13&gt;$H$7,D13=$H$7,F13=$H$7,G13&gt;$H$7),H13-C13,E13+H13)</f>
        <v>0</v>
      </c>
      <c r="K13" s="87">
        <f t="shared" si="1"/>
        <v>0</v>
      </c>
      <c r="L13" s="49" t="str">
        <f t="shared" si="2"/>
        <v>0:00</v>
      </c>
      <c r="M13" s="87">
        <f t="shared" si="3"/>
        <v>0</v>
      </c>
      <c r="N13" s="49">
        <f t="shared" si="4"/>
        <v>0</v>
      </c>
      <c r="O13" s="91">
        <f t="shared" si="9"/>
        <v>0</v>
      </c>
      <c r="P13" s="15">
        <f t="shared" si="5"/>
        <v>-0.33333333333333331</v>
      </c>
      <c r="Q13" s="17">
        <f t="shared" si="6"/>
        <v>0.25</v>
      </c>
      <c r="R13" s="15">
        <f t="shared" si="7"/>
        <v>-4.1666666666666664E-2</v>
      </c>
      <c r="S13" s="15">
        <f t="shared" si="10"/>
        <v>0</v>
      </c>
      <c r="T13" s="6"/>
    </row>
    <row r="14" spans="1:20" x14ac:dyDescent="0.2">
      <c r="A14" s="135" t="s">
        <v>16</v>
      </c>
      <c r="B14" s="171">
        <v>4</v>
      </c>
      <c r="C14" s="137">
        <v>0</v>
      </c>
      <c r="D14" s="164">
        <v>0</v>
      </c>
      <c r="E14" s="139">
        <f t="shared" ref="E14:E41" si="11">IF(D14&gt;C14,SUM(D14-C14),$H$7)</f>
        <v>0</v>
      </c>
      <c r="F14" s="137">
        <v>0</v>
      </c>
      <c r="G14" s="164">
        <v>0</v>
      </c>
      <c r="H14" s="165">
        <f t="shared" si="0"/>
        <v>0</v>
      </c>
      <c r="I14" s="141">
        <f t="shared" si="8"/>
        <v>0</v>
      </c>
      <c r="J14" s="144">
        <f t="shared" ref="J14:J41" si="12">IF(AND(C14&gt;$H$7,D14=$H$7,F14=$H$7,G14&gt;$H$7),H14-C14,E14+H14)</f>
        <v>0</v>
      </c>
      <c r="K14" s="144">
        <f t="shared" si="1"/>
        <v>0</v>
      </c>
      <c r="L14" s="140" t="str">
        <f t="shared" si="2"/>
        <v>0:00</v>
      </c>
      <c r="M14" s="144" t="str">
        <f t="shared" si="3"/>
        <v>0:00</v>
      </c>
      <c r="N14" s="140">
        <f t="shared" si="4"/>
        <v>0</v>
      </c>
      <c r="O14" s="143">
        <f t="shared" si="9"/>
        <v>0</v>
      </c>
      <c r="P14" s="15">
        <f t="shared" si="5"/>
        <v>-0.33333333333333331</v>
      </c>
      <c r="Q14" s="17">
        <f t="shared" si="6"/>
        <v>0.25</v>
      </c>
      <c r="R14" s="15">
        <f t="shared" si="7"/>
        <v>-4.1666666666666664E-2</v>
      </c>
      <c r="S14" s="15">
        <f t="shared" si="10"/>
        <v>0</v>
      </c>
      <c r="T14" s="6"/>
    </row>
    <row r="15" spans="1:20" x14ac:dyDescent="0.2">
      <c r="A15" s="80" t="s">
        <v>10</v>
      </c>
      <c r="B15" s="57">
        <v>5</v>
      </c>
      <c r="C15" s="97">
        <v>0</v>
      </c>
      <c r="D15" s="119">
        <v>0</v>
      </c>
      <c r="E15" s="52">
        <f t="shared" si="11"/>
        <v>0</v>
      </c>
      <c r="F15" s="97">
        <v>0</v>
      </c>
      <c r="G15" s="119">
        <v>0</v>
      </c>
      <c r="H15" s="50">
        <f t="shared" si="0"/>
        <v>0</v>
      </c>
      <c r="I15" s="85">
        <f t="shared" si="8"/>
        <v>0</v>
      </c>
      <c r="J15" s="87">
        <f t="shared" si="12"/>
        <v>0</v>
      </c>
      <c r="K15" s="90">
        <f t="shared" si="1"/>
        <v>0</v>
      </c>
      <c r="L15" s="49" t="str">
        <f t="shared" si="2"/>
        <v>0:00</v>
      </c>
      <c r="M15" s="87">
        <f t="shared" si="3"/>
        <v>0</v>
      </c>
      <c r="N15" s="49">
        <f t="shared" si="4"/>
        <v>0</v>
      </c>
      <c r="O15" s="91">
        <f t="shared" si="9"/>
        <v>0</v>
      </c>
      <c r="P15" s="15">
        <f t="shared" si="5"/>
        <v>-0.33333333333333331</v>
      </c>
      <c r="Q15" s="17">
        <f t="shared" si="6"/>
        <v>0.25</v>
      </c>
      <c r="R15" s="15">
        <f t="shared" si="7"/>
        <v>-4.1666666666666664E-2</v>
      </c>
      <c r="S15" s="15">
        <f t="shared" si="10"/>
        <v>0</v>
      </c>
      <c r="T15" s="6"/>
    </row>
    <row r="16" spans="1:20" x14ac:dyDescent="0.2">
      <c r="A16" s="80" t="s">
        <v>11</v>
      </c>
      <c r="B16" s="57">
        <v>6</v>
      </c>
      <c r="C16" s="97">
        <v>0</v>
      </c>
      <c r="D16" s="119">
        <v>0</v>
      </c>
      <c r="E16" s="52">
        <f t="shared" si="11"/>
        <v>0</v>
      </c>
      <c r="F16" s="97">
        <v>0</v>
      </c>
      <c r="G16" s="119">
        <v>0</v>
      </c>
      <c r="H16" s="50">
        <f t="shared" si="0"/>
        <v>0</v>
      </c>
      <c r="I16" s="85">
        <f t="shared" si="8"/>
        <v>0</v>
      </c>
      <c r="J16" s="90">
        <f t="shared" si="12"/>
        <v>0</v>
      </c>
      <c r="K16" s="90">
        <f t="shared" si="1"/>
        <v>0</v>
      </c>
      <c r="L16" s="49" t="str">
        <f t="shared" si="2"/>
        <v>0:00</v>
      </c>
      <c r="M16" s="87">
        <f t="shared" si="3"/>
        <v>0</v>
      </c>
      <c r="N16" s="49">
        <f t="shared" si="4"/>
        <v>0</v>
      </c>
      <c r="O16" s="91">
        <f t="shared" si="9"/>
        <v>0</v>
      </c>
      <c r="P16" s="15">
        <f t="shared" si="5"/>
        <v>-0.33333333333333331</v>
      </c>
      <c r="Q16" s="17">
        <f t="shared" si="6"/>
        <v>0.25</v>
      </c>
      <c r="R16" s="15">
        <f t="shared" si="7"/>
        <v>-4.1666666666666664E-2</v>
      </c>
      <c r="S16" s="15">
        <f t="shared" si="10"/>
        <v>0</v>
      </c>
      <c r="T16" s="6"/>
    </row>
    <row r="17" spans="1:20" x14ac:dyDescent="0.2">
      <c r="A17" s="135" t="s">
        <v>12</v>
      </c>
      <c r="B17" s="170">
        <v>7</v>
      </c>
      <c r="C17" s="137">
        <v>0</v>
      </c>
      <c r="D17" s="138">
        <v>0</v>
      </c>
      <c r="E17" s="139">
        <f t="shared" si="11"/>
        <v>0</v>
      </c>
      <c r="F17" s="137">
        <v>0</v>
      </c>
      <c r="G17" s="138">
        <v>0</v>
      </c>
      <c r="H17" s="165">
        <f t="shared" si="0"/>
        <v>0</v>
      </c>
      <c r="I17" s="141">
        <f t="shared" si="8"/>
        <v>0</v>
      </c>
      <c r="J17" s="142">
        <f t="shared" si="12"/>
        <v>0</v>
      </c>
      <c r="K17" s="142">
        <f t="shared" si="1"/>
        <v>0</v>
      </c>
      <c r="L17" s="140" t="str">
        <f t="shared" si="2"/>
        <v>0:00</v>
      </c>
      <c r="M17" s="144" t="str">
        <f t="shared" si="3"/>
        <v>0:00</v>
      </c>
      <c r="N17" s="140">
        <f t="shared" si="4"/>
        <v>0</v>
      </c>
      <c r="O17" s="143">
        <f t="shared" si="9"/>
        <v>0</v>
      </c>
      <c r="P17" s="15">
        <f t="shared" si="5"/>
        <v>-0.33333333333333331</v>
      </c>
      <c r="Q17" s="17">
        <f t="shared" si="6"/>
        <v>0.25</v>
      </c>
      <c r="R17" s="15">
        <f t="shared" si="7"/>
        <v>-4.1666666666666664E-2</v>
      </c>
      <c r="S17" s="15">
        <f t="shared" si="10"/>
        <v>0</v>
      </c>
      <c r="T17" s="6"/>
    </row>
    <row r="18" spans="1:20" x14ac:dyDescent="0.2">
      <c r="A18" s="81" t="s">
        <v>13</v>
      </c>
      <c r="B18" s="73">
        <v>8</v>
      </c>
      <c r="C18" s="98">
        <v>0</v>
      </c>
      <c r="D18" s="101">
        <v>0</v>
      </c>
      <c r="E18" s="67">
        <f t="shared" si="11"/>
        <v>0</v>
      </c>
      <c r="F18" s="98">
        <v>0</v>
      </c>
      <c r="G18" s="101">
        <v>0</v>
      </c>
      <c r="H18" s="68">
        <f t="shared" si="0"/>
        <v>0</v>
      </c>
      <c r="I18" s="86">
        <f t="shared" si="8"/>
        <v>0</v>
      </c>
      <c r="J18" s="89">
        <f t="shared" si="12"/>
        <v>0</v>
      </c>
      <c r="K18" s="89">
        <f t="shared" si="1"/>
        <v>0</v>
      </c>
      <c r="L18" s="69" t="str">
        <f t="shared" si="2"/>
        <v>0:00</v>
      </c>
      <c r="M18" s="88" t="str">
        <f t="shared" si="3"/>
        <v>0:00</v>
      </c>
      <c r="N18" s="69">
        <f t="shared" si="4"/>
        <v>0</v>
      </c>
      <c r="O18" s="92">
        <f t="shared" si="9"/>
        <v>0</v>
      </c>
      <c r="P18" s="15">
        <f t="shared" si="5"/>
        <v>-0.33333333333333331</v>
      </c>
      <c r="Q18" s="17">
        <f t="shared" si="6"/>
        <v>0.25</v>
      </c>
      <c r="R18" s="15">
        <f t="shared" si="7"/>
        <v>-4.1666666666666664E-2</v>
      </c>
      <c r="S18" s="15">
        <f t="shared" si="10"/>
        <v>0</v>
      </c>
      <c r="T18" s="6"/>
    </row>
    <row r="19" spans="1:20" x14ac:dyDescent="0.2">
      <c r="A19" s="135" t="s">
        <v>14</v>
      </c>
      <c r="B19" s="170">
        <v>9</v>
      </c>
      <c r="C19" s="137">
        <v>0</v>
      </c>
      <c r="D19" s="138">
        <v>0</v>
      </c>
      <c r="E19" s="139">
        <f t="shared" si="11"/>
        <v>0</v>
      </c>
      <c r="F19" s="137">
        <v>0</v>
      </c>
      <c r="G19" s="138">
        <v>0</v>
      </c>
      <c r="H19" s="165">
        <f t="shared" si="0"/>
        <v>0</v>
      </c>
      <c r="I19" s="141">
        <f t="shared" si="8"/>
        <v>0</v>
      </c>
      <c r="J19" s="142">
        <f t="shared" si="12"/>
        <v>0</v>
      </c>
      <c r="K19" s="142">
        <f t="shared" si="1"/>
        <v>0</v>
      </c>
      <c r="L19" s="140" t="str">
        <f t="shared" si="2"/>
        <v>0:00</v>
      </c>
      <c r="M19" s="144" t="str">
        <f t="shared" si="3"/>
        <v>0:00</v>
      </c>
      <c r="N19" s="140">
        <f t="shared" si="4"/>
        <v>0</v>
      </c>
      <c r="O19" s="143">
        <f t="shared" si="9"/>
        <v>0</v>
      </c>
      <c r="P19" s="15">
        <f t="shared" si="5"/>
        <v>-0.33333333333333331</v>
      </c>
      <c r="Q19" s="17">
        <f t="shared" si="6"/>
        <v>0.25</v>
      </c>
      <c r="R19" s="15">
        <f t="shared" si="7"/>
        <v>-4.1666666666666664E-2</v>
      </c>
      <c r="S19" s="15">
        <f t="shared" si="10"/>
        <v>0</v>
      </c>
      <c r="T19" s="6"/>
    </row>
    <row r="20" spans="1:20" x14ac:dyDescent="0.2">
      <c r="A20" s="81" t="s">
        <v>15</v>
      </c>
      <c r="B20" s="73">
        <v>10</v>
      </c>
      <c r="C20" s="98">
        <v>0</v>
      </c>
      <c r="D20" s="101">
        <v>0</v>
      </c>
      <c r="E20" s="67">
        <f t="shared" si="11"/>
        <v>0</v>
      </c>
      <c r="F20" s="98">
        <v>0</v>
      </c>
      <c r="G20" s="101">
        <v>0</v>
      </c>
      <c r="H20" s="68">
        <f t="shared" si="0"/>
        <v>0</v>
      </c>
      <c r="I20" s="86">
        <f t="shared" si="8"/>
        <v>0</v>
      </c>
      <c r="J20" s="89">
        <f t="shared" si="12"/>
        <v>0</v>
      </c>
      <c r="K20" s="89">
        <f t="shared" si="1"/>
        <v>0</v>
      </c>
      <c r="L20" s="69" t="str">
        <f t="shared" si="2"/>
        <v>0:00</v>
      </c>
      <c r="M20" s="88" t="str">
        <f t="shared" si="3"/>
        <v>0:00</v>
      </c>
      <c r="N20" s="69">
        <f t="shared" si="4"/>
        <v>0</v>
      </c>
      <c r="O20" s="92">
        <f t="shared" si="9"/>
        <v>0</v>
      </c>
      <c r="P20" s="15">
        <f t="shared" si="5"/>
        <v>-0.33333333333333331</v>
      </c>
      <c r="Q20" s="17">
        <f t="shared" si="6"/>
        <v>0.25</v>
      </c>
      <c r="R20" s="15">
        <f t="shared" si="7"/>
        <v>-4.1666666666666664E-2</v>
      </c>
      <c r="S20" s="15">
        <f t="shared" si="10"/>
        <v>0</v>
      </c>
      <c r="T20" s="6"/>
    </row>
    <row r="21" spans="1:20" x14ac:dyDescent="0.2">
      <c r="A21" s="135" t="s">
        <v>16</v>
      </c>
      <c r="B21" s="170">
        <v>11</v>
      </c>
      <c r="C21" s="137">
        <v>0</v>
      </c>
      <c r="D21" s="138">
        <v>0</v>
      </c>
      <c r="E21" s="139">
        <f t="shared" si="11"/>
        <v>0</v>
      </c>
      <c r="F21" s="137">
        <v>0</v>
      </c>
      <c r="G21" s="138">
        <v>0</v>
      </c>
      <c r="H21" s="165">
        <f t="shared" si="0"/>
        <v>0</v>
      </c>
      <c r="I21" s="141">
        <f t="shared" si="8"/>
        <v>0</v>
      </c>
      <c r="J21" s="142">
        <f t="shared" si="12"/>
        <v>0</v>
      </c>
      <c r="K21" s="142">
        <f t="shared" si="1"/>
        <v>0</v>
      </c>
      <c r="L21" s="140" t="str">
        <f t="shared" si="2"/>
        <v>0:00</v>
      </c>
      <c r="M21" s="144" t="str">
        <f t="shared" si="3"/>
        <v>0:00</v>
      </c>
      <c r="N21" s="140">
        <f t="shared" si="4"/>
        <v>0</v>
      </c>
      <c r="O21" s="143">
        <f t="shared" si="9"/>
        <v>0</v>
      </c>
      <c r="P21" s="15">
        <f t="shared" si="5"/>
        <v>-0.33333333333333331</v>
      </c>
      <c r="Q21" s="17">
        <f t="shared" si="6"/>
        <v>0.25</v>
      </c>
      <c r="R21" s="15">
        <f t="shared" si="7"/>
        <v>-4.1666666666666664E-2</v>
      </c>
      <c r="S21" s="15">
        <f t="shared" si="10"/>
        <v>0</v>
      </c>
      <c r="T21" s="6"/>
    </row>
    <row r="22" spans="1:20" x14ac:dyDescent="0.2">
      <c r="A22" s="80" t="s">
        <v>10</v>
      </c>
      <c r="B22" s="57">
        <v>12</v>
      </c>
      <c r="C22" s="97">
        <v>0</v>
      </c>
      <c r="D22" s="100">
        <v>0</v>
      </c>
      <c r="E22" s="52">
        <f t="shared" si="11"/>
        <v>0</v>
      </c>
      <c r="F22" s="97">
        <v>0</v>
      </c>
      <c r="G22" s="100">
        <v>0</v>
      </c>
      <c r="H22" s="50">
        <f t="shared" si="0"/>
        <v>0</v>
      </c>
      <c r="I22" s="85">
        <f t="shared" si="8"/>
        <v>0</v>
      </c>
      <c r="J22" s="90">
        <f t="shared" si="12"/>
        <v>0</v>
      </c>
      <c r="K22" s="90">
        <f t="shared" si="1"/>
        <v>0</v>
      </c>
      <c r="L22" s="49" t="str">
        <f t="shared" si="2"/>
        <v>0:00</v>
      </c>
      <c r="M22" s="87">
        <f t="shared" si="3"/>
        <v>0</v>
      </c>
      <c r="N22" s="49">
        <f t="shared" si="4"/>
        <v>0</v>
      </c>
      <c r="O22" s="91">
        <f t="shared" si="9"/>
        <v>0</v>
      </c>
      <c r="P22" s="15">
        <f t="shared" si="5"/>
        <v>-0.33333333333333331</v>
      </c>
      <c r="Q22" s="17">
        <f t="shared" si="6"/>
        <v>0.25</v>
      </c>
      <c r="R22" s="15">
        <f t="shared" si="7"/>
        <v>-4.1666666666666664E-2</v>
      </c>
      <c r="S22" s="15">
        <f t="shared" si="10"/>
        <v>0</v>
      </c>
      <c r="T22" s="6"/>
    </row>
    <row r="23" spans="1:20" x14ac:dyDescent="0.2">
      <c r="A23" s="80" t="s">
        <v>11</v>
      </c>
      <c r="B23" s="57">
        <v>13</v>
      </c>
      <c r="C23" s="97">
        <v>0</v>
      </c>
      <c r="D23" s="100">
        <v>0</v>
      </c>
      <c r="E23" s="52">
        <f t="shared" si="11"/>
        <v>0</v>
      </c>
      <c r="F23" s="97">
        <v>0</v>
      </c>
      <c r="G23" s="100">
        <v>0</v>
      </c>
      <c r="H23" s="50">
        <f t="shared" si="0"/>
        <v>0</v>
      </c>
      <c r="I23" s="85">
        <f t="shared" si="8"/>
        <v>0</v>
      </c>
      <c r="J23" s="90">
        <f t="shared" si="12"/>
        <v>0</v>
      </c>
      <c r="K23" s="90">
        <f t="shared" si="1"/>
        <v>0</v>
      </c>
      <c r="L23" s="49" t="str">
        <f t="shared" si="2"/>
        <v>0:00</v>
      </c>
      <c r="M23" s="87">
        <f t="shared" si="3"/>
        <v>0</v>
      </c>
      <c r="N23" s="49">
        <f t="shared" si="4"/>
        <v>0</v>
      </c>
      <c r="O23" s="91">
        <f t="shared" si="9"/>
        <v>0</v>
      </c>
      <c r="P23" s="15">
        <f t="shared" si="5"/>
        <v>-0.33333333333333331</v>
      </c>
      <c r="Q23" s="17">
        <f t="shared" si="6"/>
        <v>0.25</v>
      </c>
      <c r="R23" s="15">
        <f t="shared" si="7"/>
        <v>-4.1666666666666664E-2</v>
      </c>
      <c r="S23" s="15">
        <f t="shared" si="10"/>
        <v>0</v>
      </c>
      <c r="T23" s="6"/>
    </row>
    <row r="24" spans="1:20" x14ac:dyDescent="0.2">
      <c r="A24" s="135" t="s">
        <v>12</v>
      </c>
      <c r="B24" s="170">
        <v>14</v>
      </c>
      <c r="C24" s="137">
        <v>0</v>
      </c>
      <c r="D24" s="138">
        <v>0</v>
      </c>
      <c r="E24" s="139">
        <f t="shared" si="11"/>
        <v>0</v>
      </c>
      <c r="F24" s="137">
        <v>0</v>
      </c>
      <c r="G24" s="138">
        <v>0</v>
      </c>
      <c r="H24" s="165">
        <f t="shared" si="0"/>
        <v>0</v>
      </c>
      <c r="I24" s="141">
        <f t="shared" si="8"/>
        <v>0</v>
      </c>
      <c r="J24" s="142">
        <f t="shared" si="12"/>
        <v>0</v>
      </c>
      <c r="K24" s="142">
        <f t="shared" si="1"/>
        <v>0</v>
      </c>
      <c r="L24" s="140" t="str">
        <f t="shared" si="2"/>
        <v>0:00</v>
      </c>
      <c r="M24" s="144" t="str">
        <f t="shared" si="3"/>
        <v>0:00</v>
      </c>
      <c r="N24" s="140">
        <f t="shared" si="4"/>
        <v>0</v>
      </c>
      <c r="O24" s="143">
        <f t="shared" si="9"/>
        <v>0</v>
      </c>
      <c r="P24" s="15">
        <f t="shared" si="5"/>
        <v>-0.33333333333333331</v>
      </c>
      <c r="Q24" s="17">
        <f t="shared" si="6"/>
        <v>0.25</v>
      </c>
      <c r="R24" s="15">
        <f t="shared" si="7"/>
        <v>-4.1666666666666664E-2</v>
      </c>
      <c r="S24" s="15">
        <f t="shared" si="10"/>
        <v>0</v>
      </c>
      <c r="T24" s="6"/>
    </row>
    <row r="25" spans="1:20" x14ac:dyDescent="0.2">
      <c r="A25" s="81" t="s">
        <v>13</v>
      </c>
      <c r="B25" s="73">
        <v>15</v>
      </c>
      <c r="C25" s="98">
        <v>0</v>
      </c>
      <c r="D25" s="101">
        <v>0</v>
      </c>
      <c r="E25" s="67">
        <f t="shared" si="11"/>
        <v>0</v>
      </c>
      <c r="F25" s="98">
        <v>0</v>
      </c>
      <c r="G25" s="101">
        <v>0</v>
      </c>
      <c r="H25" s="68">
        <f t="shared" si="0"/>
        <v>0</v>
      </c>
      <c r="I25" s="86">
        <f t="shared" si="8"/>
        <v>0</v>
      </c>
      <c r="J25" s="89">
        <f t="shared" si="12"/>
        <v>0</v>
      </c>
      <c r="K25" s="89">
        <f t="shared" si="1"/>
        <v>0</v>
      </c>
      <c r="L25" s="69" t="str">
        <f t="shared" si="2"/>
        <v>0:00</v>
      </c>
      <c r="M25" s="88" t="str">
        <f t="shared" si="3"/>
        <v>0:00</v>
      </c>
      <c r="N25" s="69">
        <f t="shared" si="4"/>
        <v>0</v>
      </c>
      <c r="O25" s="92">
        <f t="shared" si="9"/>
        <v>0</v>
      </c>
      <c r="P25" s="15">
        <f t="shared" si="5"/>
        <v>-0.33333333333333331</v>
      </c>
      <c r="Q25" s="17">
        <f t="shared" si="6"/>
        <v>0.25</v>
      </c>
      <c r="R25" s="15">
        <f t="shared" si="7"/>
        <v>-4.1666666666666664E-2</v>
      </c>
      <c r="S25" s="15">
        <f t="shared" si="10"/>
        <v>0</v>
      </c>
      <c r="T25" s="6"/>
    </row>
    <row r="26" spans="1:20" x14ac:dyDescent="0.2">
      <c r="A26" s="135" t="s">
        <v>14</v>
      </c>
      <c r="B26" s="170">
        <v>16</v>
      </c>
      <c r="C26" s="137">
        <v>0</v>
      </c>
      <c r="D26" s="138">
        <v>0</v>
      </c>
      <c r="E26" s="139">
        <f t="shared" si="11"/>
        <v>0</v>
      </c>
      <c r="F26" s="137">
        <v>0</v>
      </c>
      <c r="G26" s="138">
        <v>0</v>
      </c>
      <c r="H26" s="165">
        <f t="shared" si="0"/>
        <v>0</v>
      </c>
      <c r="I26" s="141">
        <f t="shared" si="8"/>
        <v>0</v>
      </c>
      <c r="J26" s="142">
        <f t="shared" si="12"/>
        <v>0</v>
      </c>
      <c r="K26" s="142">
        <f t="shared" si="1"/>
        <v>0</v>
      </c>
      <c r="L26" s="140" t="str">
        <f t="shared" si="2"/>
        <v>0:00</v>
      </c>
      <c r="M26" s="144" t="str">
        <f t="shared" si="3"/>
        <v>0:00</v>
      </c>
      <c r="N26" s="140">
        <f t="shared" si="4"/>
        <v>0</v>
      </c>
      <c r="O26" s="143">
        <f t="shared" si="9"/>
        <v>0</v>
      </c>
      <c r="P26" s="15">
        <f t="shared" si="5"/>
        <v>-0.33333333333333331</v>
      </c>
      <c r="Q26" s="17">
        <f t="shared" si="6"/>
        <v>0.25</v>
      </c>
      <c r="R26" s="15">
        <f t="shared" si="7"/>
        <v>-4.1666666666666664E-2</v>
      </c>
      <c r="S26" s="15">
        <f t="shared" si="10"/>
        <v>0</v>
      </c>
      <c r="T26" s="6"/>
    </row>
    <row r="27" spans="1:20" x14ac:dyDescent="0.2">
      <c r="A27" s="81" t="s">
        <v>15</v>
      </c>
      <c r="B27" s="73">
        <v>17</v>
      </c>
      <c r="C27" s="98">
        <v>0</v>
      </c>
      <c r="D27" s="101">
        <v>0</v>
      </c>
      <c r="E27" s="67">
        <f t="shared" si="11"/>
        <v>0</v>
      </c>
      <c r="F27" s="98">
        <v>0</v>
      </c>
      <c r="G27" s="101">
        <v>0</v>
      </c>
      <c r="H27" s="68">
        <f t="shared" si="0"/>
        <v>0</v>
      </c>
      <c r="I27" s="86">
        <f t="shared" si="8"/>
        <v>0</v>
      </c>
      <c r="J27" s="89">
        <f t="shared" si="12"/>
        <v>0</v>
      </c>
      <c r="K27" s="89">
        <f t="shared" si="1"/>
        <v>0</v>
      </c>
      <c r="L27" s="69" t="str">
        <f t="shared" si="2"/>
        <v>0:00</v>
      </c>
      <c r="M27" s="88" t="str">
        <f t="shared" si="3"/>
        <v>0:00</v>
      </c>
      <c r="N27" s="69">
        <f t="shared" si="4"/>
        <v>0</v>
      </c>
      <c r="O27" s="92">
        <f t="shared" si="9"/>
        <v>0</v>
      </c>
      <c r="P27" s="15">
        <f t="shared" si="5"/>
        <v>-0.33333333333333331</v>
      </c>
      <c r="Q27" s="17">
        <f t="shared" si="6"/>
        <v>0.25</v>
      </c>
      <c r="R27" s="15">
        <f t="shared" si="7"/>
        <v>-4.1666666666666664E-2</v>
      </c>
      <c r="S27" s="15">
        <f t="shared" si="10"/>
        <v>0</v>
      </c>
      <c r="T27" s="6"/>
    </row>
    <row r="28" spans="1:20" x14ac:dyDescent="0.2">
      <c r="A28" s="135" t="s">
        <v>16</v>
      </c>
      <c r="B28" s="170">
        <v>18</v>
      </c>
      <c r="C28" s="137">
        <v>0</v>
      </c>
      <c r="D28" s="138">
        <v>0</v>
      </c>
      <c r="E28" s="139">
        <f t="shared" si="11"/>
        <v>0</v>
      </c>
      <c r="F28" s="137">
        <v>0</v>
      </c>
      <c r="G28" s="138">
        <v>0</v>
      </c>
      <c r="H28" s="165">
        <f t="shared" si="0"/>
        <v>0</v>
      </c>
      <c r="I28" s="141">
        <f t="shared" si="8"/>
        <v>0</v>
      </c>
      <c r="J28" s="142">
        <f t="shared" si="12"/>
        <v>0</v>
      </c>
      <c r="K28" s="142">
        <f t="shared" si="1"/>
        <v>0</v>
      </c>
      <c r="L28" s="140" t="str">
        <f t="shared" si="2"/>
        <v>0:00</v>
      </c>
      <c r="M28" s="144" t="str">
        <f t="shared" si="3"/>
        <v>0:00</v>
      </c>
      <c r="N28" s="140">
        <f t="shared" si="4"/>
        <v>0</v>
      </c>
      <c r="O28" s="143">
        <f t="shared" si="9"/>
        <v>0</v>
      </c>
      <c r="P28" s="15">
        <f t="shared" si="5"/>
        <v>-0.33333333333333331</v>
      </c>
      <c r="Q28" s="17">
        <f t="shared" si="6"/>
        <v>0.25</v>
      </c>
      <c r="R28" s="15">
        <f t="shared" si="7"/>
        <v>-4.1666666666666664E-2</v>
      </c>
      <c r="S28" s="15">
        <f t="shared" si="10"/>
        <v>0</v>
      </c>
      <c r="T28" s="6"/>
    </row>
    <row r="29" spans="1:20" x14ac:dyDescent="0.2">
      <c r="A29" s="80" t="s">
        <v>10</v>
      </c>
      <c r="B29" s="57">
        <v>19</v>
      </c>
      <c r="C29" s="97">
        <v>0</v>
      </c>
      <c r="D29" s="100">
        <v>0</v>
      </c>
      <c r="E29" s="52">
        <f t="shared" si="11"/>
        <v>0</v>
      </c>
      <c r="F29" s="97">
        <v>0</v>
      </c>
      <c r="G29" s="100">
        <v>0</v>
      </c>
      <c r="H29" s="50">
        <f t="shared" si="0"/>
        <v>0</v>
      </c>
      <c r="I29" s="85">
        <f t="shared" si="8"/>
        <v>0</v>
      </c>
      <c r="J29" s="90">
        <f t="shared" si="12"/>
        <v>0</v>
      </c>
      <c r="K29" s="90">
        <f t="shared" si="1"/>
        <v>0</v>
      </c>
      <c r="L29" s="49" t="str">
        <f t="shared" si="2"/>
        <v>0:00</v>
      </c>
      <c r="M29" s="87">
        <f t="shared" si="3"/>
        <v>0</v>
      </c>
      <c r="N29" s="49">
        <f t="shared" si="4"/>
        <v>0</v>
      </c>
      <c r="O29" s="91">
        <f t="shared" si="9"/>
        <v>0</v>
      </c>
      <c r="P29" s="15">
        <f t="shared" si="5"/>
        <v>-0.33333333333333331</v>
      </c>
      <c r="Q29" s="17">
        <f t="shared" si="6"/>
        <v>0.25</v>
      </c>
      <c r="R29" s="15">
        <f t="shared" si="7"/>
        <v>-4.1666666666666664E-2</v>
      </c>
      <c r="S29" s="15">
        <f t="shared" si="10"/>
        <v>0</v>
      </c>
      <c r="T29" s="6"/>
    </row>
    <row r="30" spans="1:20" x14ac:dyDescent="0.2">
      <c r="A30" s="80" t="s">
        <v>11</v>
      </c>
      <c r="B30" s="57">
        <v>20</v>
      </c>
      <c r="C30" s="97">
        <v>0</v>
      </c>
      <c r="D30" s="100">
        <v>0</v>
      </c>
      <c r="E30" s="52">
        <f t="shared" si="11"/>
        <v>0</v>
      </c>
      <c r="F30" s="97">
        <v>0</v>
      </c>
      <c r="G30" s="100">
        <v>0</v>
      </c>
      <c r="H30" s="50">
        <f t="shared" si="0"/>
        <v>0</v>
      </c>
      <c r="I30" s="85">
        <f t="shared" si="8"/>
        <v>0</v>
      </c>
      <c r="J30" s="90">
        <f t="shared" si="12"/>
        <v>0</v>
      </c>
      <c r="K30" s="90">
        <f t="shared" si="1"/>
        <v>0</v>
      </c>
      <c r="L30" s="49" t="str">
        <f t="shared" si="2"/>
        <v>0:00</v>
      </c>
      <c r="M30" s="87">
        <f t="shared" si="3"/>
        <v>0</v>
      </c>
      <c r="N30" s="49">
        <f t="shared" si="4"/>
        <v>0</v>
      </c>
      <c r="O30" s="91">
        <f t="shared" si="9"/>
        <v>0</v>
      </c>
      <c r="P30" s="15">
        <f t="shared" si="5"/>
        <v>-0.33333333333333331</v>
      </c>
      <c r="Q30" s="17">
        <f t="shared" si="6"/>
        <v>0.25</v>
      </c>
      <c r="R30" s="15">
        <f t="shared" si="7"/>
        <v>-4.1666666666666664E-2</v>
      </c>
      <c r="S30" s="15">
        <f t="shared" si="10"/>
        <v>0</v>
      </c>
      <c r="T30" s="6"/>
    </row>
    <row r="31" spans="1:20" x14ac:dyDescent="0.2">
      <c r="A31" s="135" t="s">
        <v>12</v>
      </c>
      <c r="B31" s="170">
        <v>21</v>
      </c>
      <c r="C31" s="137">
        <v>0</v>
      </c>
      <c r="D31" s="138">
        <v>0</v>
      </c>
      <c r="E31" s="139">
        <f t="shared" si="11"/>
        <v>0</v>
      </c>
      <c r="F31" s="137">
        <v>0</v>
      </c>
      <c r="G31" s="138">
        <v>0</v>
      </c>
      <c r="H31" s="165">
        <f t="shared" si="0"/>
        <v>0</v>
      </c>
      <c r="I31" s="141">
        <f t="shared" si="8"/>
        <v>0</v>
      </c>
      <c r="J31" s="142">
        <f t="shared" si="12"/>
        <v>0</v>
      </c>
      <c r="K31" s="142">
        <f t="shared" si="1"/>
        <v>0</v>
      </c>
      <c r="L31" s="140" t="str">
        <f t="shared" si="2"/>
        <v>0:00</v>
      </c>
      <c r="M31" s="144" t="str">
        <f t="shared" si="3"/>
        <v>0:00</v>
      </c>
      <c r="N31" s="140">
        <f t="shared" si="4"/>
        <v>0</v>
      </c>
      <c r="O31" s="143">
        <f t="shared" si="9"/>
        <v>0</v>
      </c>
      <c r="P31" s="15">
        <f t="shared" si="5"/>
        <v>-0.33333333333333331</v>
      </c>
      <c r="Q31" s="17">
        <f t="shared" si="6"/>
        <v>0.25</v>
      </c>
      <c r="R31" s="15">
        <f t="shared" si="7"/>
        <v>-4.1666666666666664E-2</v>
      </c>
      <c r="S31" s="15">
        <f t="shared" si="10"/>
        <v>0</v>
      </c>
      <c r="T31" s="6"/>
    </row>
    <row r="32" spans="1:20" x14ac:dyDescent="0.2">
      <c r="A32" s="81" t="s">
        <v>13</v>
      </c>
      <c r="B32" s="73">
        <v>22</v>
      </c>
      <c r="C32" s="98">
        <v>0</v>
      </c>
      <c r="D32" s="101">
        <v>0</v>
      </c>
      <c r="E32" s="67">
        <f t="shared" si="11"/>
        <v>0</v>
      </c>
      <c r="F32" s="98">
        <v>0</v>
      </c>
      <c r="G32" s="101">
        <v>0</v>
      </c>
      <c r="H32" s="68">
        <f t="shared" si="0"/>
        <v>0</v>
      </c>
      <c r="I32" s="86">
        <f t="shared" si="8"/>
        <v>0</v>
      </c>
      <c r="J32" s="89">
        <f t="shared" si="12"/>
        <v>0</v>
      </c>
      <c r="K32" s="89">
        <f t="shared" si="1"/>
        <v>0</v>
      </c>
      <c r="L32" s="69" t="str">
        <f t="shared" si="2"/>
        <v>0:00</v>
      </c>
      <c r="M32" s="88" t="str">
        <f t="shared" si="3"/>
        <v>0:00</v>
      </c>
      <c r="N32" s="69">
        <f t="shared" si="4"/>
        <v>0</v>
      </c>
      <c r="O32" s="92">
        <f t="shared" si="9"/>
        <v>0</v>
      </c>
      <c r="P32" s="15">
        <f t="shared" si="5"/>
        <v>-0.33333333333333331</v>
      </c>
      <c r="Q32" s="17">
        <f t="shared" si="6"/>
        <v>0.25</v>
      </c>
      <c r="R32" s="15">
        <f t="shared" si="7"/>
        <v>-4.1666666666666664E-2</v>
      </c>
      <c r="S32" s="15">
        <f t="shared" si="10"/>
        <v>0</v>
      </c>
      <c r="T32" s="6"/>
    </row>
    <row r="33" spans="1:20" x14ac:dyDescent="0.2">
      <c r="A33" s="135" t="s">
        <v>14</v>
      </c>
      <c r="B33" s="170">
        <v>23</v>
      </c>
      <c r="C33" s="137">
        <v>0</v>
      </c>
      <c r="D33" s="138">
        <v>0</v>
      </c>
      <c r="E33" s="139">
        <f t="shared" si="11"/>
        <v>0</v>
      </c>
      <c r="F33" s="137">
        <v>0</v>
      </c>
      <c r="G33" s="138">
        <v>0</v>
      </c>
      <c r="H33" s="165">
        <f t="shared" si="0"/>
        <v>0</v>
      </c>
      <c r="I33" s="141">
        <f t="shared" si="8"/>
        <v>0</v>
      </c>
      <c r="J33" s="142">
        <f t="shared" si="12"/>
        <v>0</v>
      </c>
      <c r="K33" s="142">
        <f t="shared" si="1"/>
        <v>0</v>
      </c>
      <c r="L33" s="140" t="str">
        <f t="shared" si="2"/>
        <v>0:00</v>
      </c>
      <c r="M33" s="144" t="str">
        <f t="shared" si="3"/>
        <v>0:00</v>
      </c>
      <c r="N33" s="140">
        <f t="shared" si="4"/>
        <v>0</v>
      </c>
      <c r="O33" s="143">
        <f t="shared" si="9"/>
        <v>0</v>
      </c>
      <c r="P33" s="15">
        <f t="shared" si="5"/>
        <v>-0.33333333333333331</v>
      </c>
      <c r="Q33" s="17">
        <f t="shared" si="6"/>
        <v>0.25</v>
      </c>
      <c r="R33" s="15">
        <f t="shared" si="7"/>
        <v>-4.1666666666666664E-2</v>
      </c>
      <c r="S33" s="15">
        <f t="shared" si="10"/>
        <v>0</v>
      </c>
      <c r="T33" s="6"/>
    </row>
    <row r="34" spans="1:20" x14ac:dyDescent="0.2">
      <c r="A34" s="81" t="s">
        <v>15</v>
      </c>
      <c r="B34" s="73">
        <v>24</v>
      </c>
      <c r="C34" s="98">
        <v>0</v>
      </c>
      <c r="D34" s="101">
        <v>0</v>
      </c>
      <c r="E34" s="67">
        <f t="shared" si="11"/>
        <v>0</v>
      </c>
      <c r="F34" s="98">
        <v>0</v>
      </c>
      <c r="G34" s="101">
        <v>0</v>
      </c>
      <c r="H34" s="68">
        <f t="shared" si="0"/>
        <v>0</v>
      </c>
      <c r="I34" s="86">
        <f t="shared" si="8"/>
        <v>0</v>
      </c>
      <c r="J34" s="89">
        <f t="shared" si="12"/>
        <v>0</v>
      </c>
      <c r="K34" s="89">
        <f t="shared" si="1"/>
        <v>0</v>
      </c>
      <c r="L34" s="69" t="str">
        <f t="shared" si="2"/>
        <v>0:00</v>
      </c>
      <c r="M34" s="88" t="str">
        <f t="shared" si="3"/>
        <v>0:00</v>
      </c>
      <c r="N34" s="69">
        <f t="shared" si="4"/>
        <v>0</v>
      </c>
      <c r="O34" s="92">
        <f t="shared" si="9"/>
        <v>0</v>
      </c>
      <c r="P34" s="15">
        <f t="shared" si="5"/>
        <v>-0.33333333333333331</v>
      </c>
      <c r="Q34" s="17">
        <f t="shared" si="6"/>
        <v>0.25</v>
      </c>
      <c r="R34" s="15">
        <f t="shared" si="7"/>
        <v>-4.1666666666666664E-2</v>
      </c>
      <c r="S34" s="15">
        <f t="shared" si="10"/>
        <v>0</v>
      </c>
      <c r="T34" s="6"/>
    </row>
    <row r="35" spans="1:20" x14ac:dyDescent="0.2">
      <c r="A35" s="135" t="s">
        <v>16</v>
      </c>
      <c r="B35" s="170">
        <v>25</v>
      </c>
      <c r="C35" s="137">
        <v>0</v>
      </c>
      <c r="D35" s="138">
        <v>0</v>
      </c>
      <c r="E35" s="139">
        <f t="shared" si="11"/>
        <v>0</v>
      </c>
      <c r="F35" s="137">
        <v>0</v>
      </c>
      <c r="G35" s="138">
        <v>0</v>
      </c>
      <c r="H35" s="165">
        <f t="shared" si="0"/>
        <v>0</v>
      </c>
      <c r="I35" s="141">
        <f t="shared" si="8"/>
        <v>0</v>
      </c>
      <c r="J35" s="142">
        <f t="shared" si="12"/>
        <v>0</v>
      </c>
      <c r="K35" s="142">
        <f t="shared" si="1"/>
        <v>0</v>
      </c>
      <c r="L35" s="140" t="str">
        <f t="shared" si="2"/>
        <v>0:00</v>
      </c>
      <c r="M35" s="144" t="str">
        <f t="shared" si="3"/>
        <v>0:00</v>
      </c>
      <c r="N35" s="140">
        <f t="shared" si="4"/>
        <v>0</v>
      </c>
      <c r="O35" s="143">
        <f t="shared" si="9"/>
        <v>0</v>
      </c>
      <c r="P35" s="15">
        <f t="shared" si="5"/>
        <v>-0.33333333333333331</v>
      </c>
      <c r="Q35" s="17">
        <f t="shared" si="6"/>
        <v>0.25</v>
      </c>
      <c r="R35" s="15">
        <f t="shared" si="7"/>
        <v>-4.1666666666666664E-2</v>
      </c>
      <c r="S35" s="15">
        <f t="shared" si="10"/>
        <v>0</v>
      </c>
      <c r="T35" s="6"/>
    </row>
    <row r="36" spans="1:20" x14ac:dyDescent="0.2">
      <c r="A36" s="80" t="s">
        <v>10</v>
      </c>
      <c r="B36" s="57">
        <v>26</v>
      </c>
      <c r="C36" s="97">
        <v>0</v>
      </c>
      <c r="D36" s="100">
        <v>0</v>
      </c>
      <c r="E36" s="52">
        <f t="shared" si="11"/>
        <v>0</v>
      </c>
      <c r="F36" s="97">
        <v>0</v>
      </c>
      <c r="G36" s="100">
        <v>0</v>
      </c>
      <c r="H36" s="50">
        <f t="shared" si="0"/>
        <v>0</v>
      </c>
      <c r="I36" s="85">
        <f t="shared" si="8"/>
        <v>0</v>
      </c>
      <c r="J36" s="90">
        <f t="shared" si="12"/>
        <v>0</v>
      </c>
      <c r="K36" s="90">
        <f t="shared" si="1"/>
        <v>0</v>
      </c>
      <c r="L36" s="49" t="str">
        <f t="shared" si="2"/>
        <v>0:00</v>
      </c>
      <c r="M36" s="87">
        <f t="shared" si="3"/>
        <v>0</v>
      </c>
      <c r="N36" s="49">
        <f t="shared" si="4"/>
        <v>0</v>
      </c>
      <c r="O36" s="91">
        <f t="shared" si="9"/>
        <v>0</v>
      </c>
      <c r="P36" s="15">
        <f t="shared" si="5"/>
        <v>-0.33333333333333331</v>
      </c>
      <c r="Q36" s="17">
        <f t="shared" si="6"/>
        <v>0.25</v>
      </c>
      <c r="R36" s="15">
        <f t="shared" si="7"/>
        <v>-4.1666666666666664E-2</v>
      </c>
      <c r="S36" s="15">
        <f t="shared" si="10"/>
        <v>0</v>
      </c>
      <c r="T36" s="6"/>
    </row>
    <row r="37" spans="1:20" x14ac:dyDescent="0.2">
      <c r="A37" s="80" t="s">
        <v>11</v>
      </c>
      <c r="B37" s="57">
        <v>27</v>
      </c>
      <c r="C37" s="97">
        <v>0</v>
      </c>
      <c r="D37" s="100">
        <v>0</v>
      </c>
      <c r="E37" s="52">
        <f t="shared" si="11"/>
        <v>0</v>
      </c>
      <c r="F37" s="97">
        <v>0</v>
      </c>
      <c r="G37" s="100">
        <v>0</v>
      </c>
      <c r="H37" s="50">
        <f t="shared" si="0"/>
        <v>0</v>
      </c>
      <c r="I37" s="85">
        <f t="shared" si="8"/>
        <v>0</v>
      </c>
      <c r="J37" s="90">
        <f t="shared" si="12"/>
        <v>0</v>
      </c>
      <c r="K37" s="90">
        <f t="shared" si="1"/>
        <v>0</v>
      </c>
      <c r="L37" s="49" t="str">
        <f t="shared" si="2"/>
        <v>0:00</v>
      </c>
      <c r="M37" s="87">
        <f t="shared" si="3"/>
        <v>0</v>
      </c>
      <c r="N37" s="49">
        <f t="shared" si="4"/>
        <v>0</v>
      </c>
      <c r="O37" s="91">
        <f t="shared" si="9"/>
        <v>0</v>
      </c>
      <c r="P37" s="15">
        <f t="shared" si="5"/>
        <v>-0.33333333333333331</v>
      </c>
      <c r="Q37" s="17">
        <f t="shared" si="6"/>
        <v>0.25</v>
      </c>
      <c r="R37" s="15">
        <f t="shared" si="7"/>
        <v>-4.1666666666666664E-2</v>
      </c>
      <c r="S37" s="15">
        <f t="shared" si="10"/>
        <v>0</v>
      </c>
      <c r="T37" s="6"/>
    </row>
    <row r="38" spans="1:20" x14ac:dyDescent="0.2">
      <c r="A38" s="135" t="s">
        <v>12</v>
      </c>
      <c r="B38" s="170">
        <v>28</v>
      </c>
      <c r="C38" s="137">
        <v>0</v>
      </c>
      <c r="D38" s="138">
        <v>0</v>
      </c>
      <c r="E38" s="139">
        <f t="shared" si="11"/>
        <v>0</v>
      </c>
      <c r="F38" s="137">
        <v>0</v>
      </c>
      <c r="G38" s="138">
        <v>0</v>
      </c>
      <c r="H38" s="165">
        <f t="shared" si="0"/>
        <v>0</v>
      </c>
      <c r="I38" s="141">
        <f t="shared" si="8"/>
        <v>0</v>
      </c>
      <c r="J38" s="142">
        <f t="shared" si="12"/>
        <v>0</v>
      </c>
      <c r="K38" s="142">
        <f t="shared" si="1"/>
        <v>0</v>
      </c>
      <c r="L38" s="140" t="str">
        <f t="shared" si="2"/>
        <v>0:00</v>
      </c>
      <c r="M38" s="144" t="str">
        <f t="shared" si="3"/>
        <v>0:00</v>
      </c>
      <c r="N38" s="140">
        <f t="shared" si="4"/>
        <v>0</v>
      </c>
      <c r="O38" s="143">
        <f t="shared" si="9"/>
        <v>0</v>
      </c>
      <c r="P38" s="15">
        <f t="shared" si="5"/>
        <v>-0.33333333333333331</v>
      </c>
      <c r="Q38" s="17">
        <f t="shared" si="6"/>
        <v>0.25</v>
      </c>
      <c r="R38" s="15">
        <f t="shared" si="7"/>
        <v>-4.1666666666666664E-2</v>
      </c>
      <c r="S38" s="15">
        <f t="shared" si="10"/>
        <v>0</v>
      </c>
      <c r="T38" s="6"/>
    </row>
    <row r="39" spans="1:20" x14ac:dyDescent="0.2">
      <c r="A39" s="81" t="s">
        <v>13</v>
      </c>
      <c r="B39" s="73">
        <v>29</v>
      </c>
      <c r="C39" s="98">
        <v>0</v>
      </c>
      <c r="D39" s="101">
        <v>0</v>
      </c>
      <c r="E39" s="67">
        <f t="shared" si="11"/>
        <v>0</v>
      </c>
      <c r="F39" s="98">
        <v>0</v>
      </c>
      <c r="G39" s="101">
        <v>0</v>
      </c>
      <c r="H39" s="68">
        <f t="shared" si="0"/>
        <v>0</v>
      </c>
      <c r="I39" s="86">
        <f t="shared" si="8"/>
        <v>0</v>
      </c>
      <c r="J39" s="89">
        <f t="shared" si="12"/>
        <v>0</v>
      </c>
      <c r="K39" s="89">
        <f t="shared" si="1"/>
        <v>0</v>
      </c>
      <c r="L39" s="69" t="str">
        <f t="shared" si="2"/>
        <v>0:00</v>
      </c>
      <c r="M39" s="88" t="str">
        <f t="shared" si="3"/>
        <v>0:00</v>
      </c>
      <c r="N39" s="69">
        <f t="shared" si="4"/>
        <v>0</v>
      </c>
      <c r="O39" s="92">
        <f t="shared" si="9"/>
        <v>0</v>
      </c>
      <c r="P39" s="15">
        <f t="shared" si="5"/>
        <v>-0.33333333333333331</v>
      </c>
      <c r="Q39" s="17">
        <f t="shared" si="6"/>
        <v>0.25</v>
      </c>
      <c r="R39" s="15">
        <f t="shared" si="7"/>
        <v>-4.1666666666666664E-2</v>
      </c>
      <c r="S39" s="15">
        <f t="shared" si="10"/>
        <v>0</v>
      </c>
      <c r="T39" s="6"/>
    </row>
    <row r="40" spans="1:20" x14ac:dyDescent="0.2">
      <c r="A40" s="135" t="s">
        <v>14</v>
      </c>
      <c r="B40" s="170">
        <v>30</v>
      </c>
      <c r="C40" s="137">
        <v>0</v>
      </c>
      <c r="D40" s="138">
        <v>0</v>
      </c>
      <c r="E40" s="139">
        <f t="shared" si="11"/>
        <v>0</v>
      </c>
      <c r="F40" s="137">
        <v>0</v>
      </c>
      <c r="G40" s="138">
        <v>0</v>
      </c>
      <c r="H40" s="165">
        <f t="shared" si="0"/>
        <v>0</v>
      </c>
      <c r="I40" s="141">
        <f t="shared" si="8"/>
        <v>0</v>
      </c>
      <c r="J40" s="142">
        <f t="shared" si="12"/>
        <v>0</v>
      </c>
      <c r="K40" s="142">
        <f t="shared" si="1"/>
        <v>0</v>
      </c>
      <c r="L40" s="140" t="str">
        <f t="shared" si="2"/>
        <v>0:00</v>
      </c>
      <c r="M40" s="144" t="str">
        <f t="shared" si="3"/>
        <v>0:00</v>
      </c>
      <c r="N40" s="140">
        <f t="shared" si="4"/>
        <v>0</v>
      </c>
      <c r="O40" s="143">
        <f t="shared" si="9"/>
        <v>0</v>
      </c>
      <c r="P40" s="15">
        <f t="shared" si="5"/>
        <v>-0.33333333333333331</v>
      </c>
      <c r="Q40" s="17">
        <f t="shared" si="6"/>
        <v>0.25</v>
      </c>
      <c r="R40" s="15">
        <f t="shared" si="7"/>
        <v>-4.1666666666666664E-2</v>
      </c>
      <c r="S40" s="15">
        <f t="shared" si="10"/>
        <v>0</v>
      </c>
      <c r="T40" s="6"/>
    </row>
    <row r="41" spans="1:20" ht="12" thickBot="1" x14ac:dyDescent="0.25">
      <c r="A41" s="172"/>
      <c r="B41" s="173"/>
      <c r="C41" s="145">
        <v>0</v>
      </c>
      <c r="D41" s="146">
        <v>0</v>
      </c>
      <c r="E41" s="147">
        <f t="shared" si="11"/>
        <v>0</v>
      </c>
      <c r="F41" s="145">
        <v>0</v>
      </c>
      <c r="G41" s="146">
        <v>0</v>
      </c>
      <c r="H41" s="169">
        <f t="shared" si="0"/>
        <v>0</v>
      </c>
      <c r="I41" s="149">
        <f t="shared" si="8"/>
        <v>0</v>
      </c>
      <c r="J41" s="151">
        <f t="shared" si="12"/>
        <v>0</v>
      </c>
      <c r="K41" s="151">
        <f t="shared" si="1"/>
        <v>0</v>
      </c>
      <c r="L41" s="148" t="str">
        <f t="shared" si="2"/>
        <v>0:00</v>
      </c>
      <c r="M41" s="150" t="str">
        <f t="shared" si="3"/>
        <v>0:00</v>
      </c>
      <c r="N41" s="148">
        <f t="shared" si="4"/>
        <v>0</v>
      </c>
      <c r="O41" s="152">
        <f t="shared" si="9"/>
        <v>0</v>
      </c>
      <c r="P41" s="15">
        <f t="shared" si="5"/>
        <v>-0.33333333333333331</v>
      </c>
      <c r="Q41" s="17">
        <f t="shared" si="6"/>
        <v>0.25</v>
      </c>
      <c r="R41" s="15">
        <f t="shared" si="7"/>
        <v>-4.1666666666666664E-2</v>
      </c>
      <c r="S41" s="15">
        <f t="shared" si="10"/>
        <v>0</v>
      </c>
      <c r="T41" s="6"/>
    </row>
    <row r="42" spans="1:20" ht="13.5" customHeight="1" thickBot="1" x14ac:dyDescent="0.25">
      <c r="A42" s="63"/>
      <c r="B42" s="64"/>
      <c r="C42" s="215"/>
      <c r="D42" s="216"/>
      <c r="E42" s="216"/>
      <c r="F42" s="216"/>
      <c r="G42" s="216"/>
      <c r="H42" s="120" t="s">
        <v>17</v>
      </c>
      <c r="I42" s="40"/>
      <c r="J42" s="109">
        <f t="shared" ref="J42:O42" si="13">SUM(J11:J41)</f>
        <v>0</v>
      </c>
      <c r="K42" s="109">
        <f t="shared" si="13"/>
        <v>0</v>
      </c>
      <c r="L42" s="43">
        <f t="shared" si="13"/>
        <v>0</v>
      </c>
      <c r="M42" s="109">
        <f t="shared" si="13"/>
        <v>0</v>
      </c>
      <c r="N42" s="41">
        <f t="shared" si="13"/>
        <v>0</v>
      </c>
      <c r="O42" s="42">
        <f t="shared" si="13"/>
        <v>0</v>
      </c>
      <c r="P42" s="15">
        <f t="shared" si="5"/>
        <v>-0.33333333333333331</v>
      </c>
      <c r="Q42" s="14"/>
      <c r="R42" s="15"/>
      <c r="S42" s="14"/>
      <c r="T42" s="6"/>
    </row>
    <row r="43" spans="1:20" ht="13.5" customHeight="1" thickBot="1" x14ac:dyDescent="0.25">
      <c r="B43" s="2"/>
      <c r="C43" s="3"/>
      <c r="D43" s="2"/>
      <c r="E43" s="56"/>
      <c r="F43" s="2"/>
      <c r="G43" s="2"/>
      <c r="H43" s="207"/>
      <c r="I43" s="208"/>
      <c r="J43" s="208"/>
      <c r="K43" s="30"/>
      <c r="L43" s="207" t="s">
        <v>23</v>
      </c>
      <c r="M43" s="208"/>
      <c r="N43" s="208"/>
      <c r="O43" s="18">
        <f>O42</f>
        <v>0</v>
      </c>
      <c r="P43" s="13"/>
      <c r="Q43" s="13"/>
      <c r="R43" s="13"/>
      <c r="S43" s="13"/>
      <c r="T43" s="6"/>
    </row>
    <row r="44" spans="1:20" ht="12.75" x14ac:dyDescent="0.2">
      <c r="A44" s="36" t="s">
        <v>24</v>
      </c>
      <c r="B44" s="12"/>
      <c r="C44" s="9"/>
      <c r="D44" s="6"/>
      <c r="E44" s="6"/>
      <c r="F44" s="6"/>
      <c r="G44" s="6"/>
      <c r="H44" s="6"/>
      <c r="I44" s="6"/>
      <c r="J44" s="12"/>
      <c r="K44" s="12"/>
      <c r="L44" s="3"/>
      <c r="M44" s="3"/>
      <c r="N44" s="3"/>
      <c r="O44" s="4"/>
      <c r="P44" s="13"/>
      <c r="Q44" s="6"/>
      <c r="R44" s="6"/>
      <c r="S44" s="6"/>
      <c r="T44" s="6"/>
    </row>
    <row r="45" spans="1:20" x14ac:dyDescent="0.2">
      <c r="C45" s="3"/>
      <c r="D45" s="38"/>
      <c r="E45" s="38"/>
      <c r="F45" s="38"/>
      <c r="G45" s="38"/>
      <c r="H45" s="38"/>
      <c r="I45" s="11"/>
      <c r="J45" s="12"/>
      <c r="K45" s="12"/>
      <c r="L45" s="3"/>
      <c r="M45" s="3"/>
      <c r="N45" s="3"/>
      <c r="O45" s="4"/>
      <c r="P45" s="14"/>
      <c r="Q45" s="6"/>
      <c r="R45" s="6"/>
      <c r="S45" s="6"/>
      <c r="T45" s="6"/>
    </row>
    <row r="46" spans="1:20" ht="12.75" x14ac:dyDescent="0.2">
      <c r="A46" s="37" t="s">
        <v>30</v>
      </c>
      <c r="B46" s="31"/>
      <c r="C46" s="32"/>
      <c r="D46" s="39"/>
      <c r="E46" s="39"/>
      <c r="F46" s="39"/>
      <c r="G46" s="39"/>
      <c r="H46" s="39"/>
      <c r="I46" s="33"/>
      <c r="J46" s="32"/>
      <c r="K46" s="32"/>
      <c r="L46" s="32"/>
      <c r="M46" s="32"/>
      <c r="N46" s="32"/>
      <c r="O46" s="33"/>
      <c r="P46" s="14"/>
      <c r="Q46" s="13"/>
      <c r="R46" s="6"/>
      <c r="S46" s="6"/>
      <c r="T46" s="6"/>
    </row>
    <row r="47" spans="1:20" ht="12.75" x14ac:dyDescent="0.2">
      <c r="A47" s="37" t="s">
        <v>31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02" t="s">
        <v>35</v>
      </c>
      <c r="O47" s="203"/>
      <c r="P47" s="1"/>
      <c r="Q47" s="6"/>
      <c r="R47" s="6"/>
      <c r="S47" s="6"/>
      <c r="T47" s="6"/>
    </row>
    <row r="48" spans="1:20" ht="12.75" customHeight="1" x14ac:dyDescent="0.2">
      <c r="A48" s="35" t="s">
        <v>37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198" t="s">
        <v>38</v>
      </c>
      <c r="O48" s="199"/>
      <c r="P48" s="1"/>
      <c r="Q48" s="6"/>
      <c r="R48" s="6"/>
      <c r="S48" s="6"/>
      <c r="T48" s="6"/>
    </row>
    <row r="49" spans="1:20" ht="12.75" x14ac:dyDescent="0.2">
      <c r="A49" s="36" t="s">
        <v>32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200"/>
      <c r="O49" s="201"/>
      <c r="P49" s="8"/>
      <c r="Q49" s="6"/>
      <c r="R49" s="6"/>
      <c r="S49" s="6"/>
      <c r="T49" s="6"/>
    </row>
    <row r="50" spans="1:20" ht="12.75" x14ac:dyDescent="0.2">
      <c r="A50" s="3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4"/>
      <c r="P50" s="8"/>
      <c r="Q50" s="6"/>
      <c r="R50" s="6"/>
      <c r="S50" s="6"/>
      <c r="T50" s="6"/>
    </row>
  </sheetData>
  <sheetProtection algorithmName="SHA-512" hashValue="3eb7CoYczZow0ExmLJSg9z3mlb2DJwsr9M0ZkG2yVBD60+Ka5jZKC0cPTGA+lQUFqtDegZw2D3Cg7zk6S63EdQ==" saltValue="fNkrMu6owcy8ytuMdHfsjg==" spinCount="100000" sheet="1"/>
  <mergeCells count="31">
    <mergeCell ref="H43:J43"/>
    <mergeCell ref="L43:N43"/>
    <mergeCell ref="N47:O47"/>
    <mergeCell ref="N48:O49"/>
    <mergeCell ref="M8:M10"/>
    <mergeCell ref="N8:N10"/>
    <mergeCell ref="O8:O10"/>
    <mergeCell ref="C6:D6"/>
    <mergeCell ref="F6:M6"/>
    <mergeCell ref="K8:K10"/>
    <mergeCell ref="L8:L10"/>
    <mergeCell ref="C42:G42"/>
    <mergeCell ref="C9:C10"/>
    <mergeCell ref="D9:D10"/>
    <mergeCell ref="J8:J10"/>
    <mergeCell ref="E9:E10"/>
    <mergeCell ref="F9:F10"/>
    <mergeCell ref="G9:G10"/>
    <mergeCell ref="H9:H10"/>
    <mergeCell ref="A8:A10"/>
    <mergeCell ref="B8:B10"/>
    <mergeCell ref="C8:E8"/>
    <mergeCell ref="F8:H8"/>
    <mergeCell ref="I8:I10"/>
    <mergeCell ref="B1:O2"/>
    <mergeCell ref="C4:D4"/>
    <mergeCell ref="F4:H4"/>
    <mergeCell ref="C5:D5"/>
    <mergeCell ref="F5:H5"/>
    <mergeCell ref="I5:J5"/>
    <mergeCell ref="K5:M5"/>
  </mergeCells>
  <phoneticPr fontId="18" type="noConversion"/>
  <pageMargins left="0.23622047244094488" right="0.23622047244094488" top="0.19685039370078741" bottom="0.19685039370078741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50"/>
  <sheetViews>
    <sheetView showGridLines="0" zoomScaleNormal="100" workbookViewId="0">
      <selection activeCell="J18" sqref="J18"/>
    </sheetView>
  </sheetViews>
  <sheetFormatPr defaultRowHeight="11.25" x14ac:dyDescent="0.2"/>
  <cols>
    <col min="1" max="1" width="12.85546875" style="6" bestFit="1" customWidth="1"/>
    <col min="2" max="2" width="5.7109375" style="6" customWidth="1"/>
    <col min="3" max="4" width="8.7109375" style="10" customWidth="1"/>
    <col min="5" max="5" width="9.85546875" style="10" customWidth="1"/>
    <col min="6" max="7" width="8.7109375" style="10" customWidth="1"/>
    <col min="8" max="8" width="9.85546875" style="7" customWidth="1"/>
    <col min="9" max="9" width="7.42578125" style="7" customWidth="1"/>
    <col min="10" max="10" width="9.5703125" style="7" customWidth="1"/>
    <col min="11" max="11" width="14.28515625" style="7" customWidth="1"/>
    <col min="12" max="12" width="9.140625" style="7" hidden="1" customWidth="1"/>
    <col min="13" max="14" width="9.5703125" style="7" customWidth="1"/>
    <col min="15" max="15" width="8.7109375" style="7" customWidth="1"/>
    <col min="16" max="16" width="3.28515625" style="10" customWidth="1"/>
    <col min="17" max="17" width="13.28515625" style="7" customWidth="1"/>
    <col min="18" max="18" width="11.28515625" style="10" customWidth="1"/>
    <col min="19" max="19" width="9.140625" style="10"/>
    <col min="20" max="16384" width="9.140625" style="7"/>
  </cols>
  <sheetData>
    <row r="1" spans="1:20" x14ac:dyDescent="0.2">
      <c r="B1" s="240" t="s">
        <v>25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6"/>
      <c r="Q1" s="6"/>
      <c r="R1" s="6"/>
      <c r="S1" s="6"/>
      <c r="T1" s="6"/>
    </row>
    <row r="2" spans="1:20" ht="9.75" customHeight="1" x14ac:dyDescent="0.2"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1"/>
      <c r="Q2" s="6"/>
      <c r="R2" s="6"/>
      <c r="S2" s="6"/>
      <c r="T2" s="6"/>
    </row>
    <row r="3" spans="1:20" ht="6.75" customHeight="1" x14ac:dyDescent="0.2">
      <c r="B3" s="26"/>
      <c r="C3" s="26"/>
      <c r="D3" s="12"/>
      <c r="E3" s="54"/>
      <c r="F3" s="12"/>
      <c r="G3" s="12"/>
      <c r="H3" s="12"/>
      <c r="I3" s="12"/>
      <c r="J3" s="12"/>
      <c r="K3" s="12"/>
      <c r="L3" s="12"/>
      <c r="M3" s="12"/>
      <c r="N3" s="19"/>
      <c r="O3" s="19"/>
      <c r="P3" s="28"/>
      <c r="Q3" s="6"/>
      <c r="R3" s="6"/>
      <c r="S3" s="6"/>
      <c r="T3" s="6"/>
    </row>
    <row r="4" spans="1:20" ht="12.75" x14ac:dyDescent="0.2">
      <c r="C4" s="233" t="s">
        <v>22</v>
      </c>
      <c r="D4" s="233"/>
      <c r="E4" s="6"/>
      <c r="F4" s="221"/>
      <c r="G4" s="221"/>
      <c r="H4" s="221"/>
      <c r="I4" s="53"/>
      <c r="J4" s="53"/>
      <c r="K4" s="53"/>
      <c r="L4" s="53"/>
      <c r="M4" s="53"/>
      <c r="N4" s="27"/>
      <c r="O4" s="27"/>
      <c r="P4" s="28"/>
      <c r="Q4" s="6"/>
      <c r="R4" s="6"/>
      <c r="S4" s="6"/>
      <c r="T4" s="6"/>
    </row>
    <row r="5" spans="1:20" ht="13.5" customHeight="1" x14ac:dyDescent="0.2">
      <c r="C5" s="233" t="s">
        <v>18</v>
      </c>
      <c r="D5" s="233"/>
      <c r="E5" s="6"/>
      <c r="F5" s="221"/>
      <c r="G5" s="221"/>
      <c r="H5" s="221"/>
      <c r="I5" s="232" t="s">
        <v>34</v>
      </c>
      <c r="J5" s="232"/>
      <c r="K5" s="221"/>
      <c r="L5" s="221"/>
      <c r="M5" s="221"/>
      <c r="N5" s="27"/>
      <c r="O5" s="27"/>
      <c r="P5" s="28"/>
      <c r="Q5" s="6"/>
      <c r="R5" s="6"/>
      <c r="S5" s="6"/>
      <c r="T5" s="6"/>
    </row>
    <row r="6" spans="1:20" ht="13.5" customHeight="1" x14ac:dyDescent="0.2">
      <c r="C6" s="233" t="s">
        <v>19</v>
      </c>
      <c r="D6" s="233"/>
      <c r="E6" s="6"/>
      <c r="F6" s="225" t="s">
        <v>46</v>
      </c>
      <c r="G6" s="225"/>
      <c r="H6" s="225"/>
      <c r="I6" s="225"/>
      <c r="J6" s="225"/>
      <c r="K6" s="225"/>
      <c r="L6" s="225"/>
      <c r="M6" s="225"/>
      <c r="N6" s="27"/>
      <c r="O6" s="27"/>
      <c r="P6" s="28"/>
      <c r="Q6" s="6"/>
      <c r="R6" s="6"/>
      <c r="S6" s="6"/>
      <c r="T6" s="6"/>
    </row>
    <row r="7" spans="1:20" ht="7.5" customHeight="1" thickBot="1" x14ac:dyDescent="0.25">
      <c r="A7" s="19"/>
      <c r="B7" s="19"/>
      <c r="C7" s="20"/>
      <c r="D7" s="19"/>
      <c r="E7" s="55"/>
      <c r="F7" s="19"/>
      <c r="G7" s="21"/>
      <c r="H7" s="25">
        <v>0</v>
      </c>
      <c r="I7" s="23">
        <v>4.0972222222222222E-2</v>
      </c>
      <c r="J7" s="22">
        <v>4.1666666666666664E-2</v>
      </c>
      <c r="K7" s="13"/>
      <c r="L7" s="23">
        <v>8.3333333333333329E-2</v>
      </c>
      <c r="M7" s="22">
        <v>0.25</v>
      </c>
      <c r="N7" s="24">
        <v>0.33263888888888887</v>
      </c>
      <c r="O7" s="24">
        <v>0.33333333333333331</v>
      </c>
      <c r="P7" s="28"/>
      <c r="Q7" s="6"/>
      <c r="R7" s="6"/>
      <c r="S7" s="6"/>
      <c r="T7" s="6"/>
    </row>
    <row r="8" spans="1:20" ht="11.25" customHeight="1" x14ac:dyDescent="0.2">
      <c r="A8" s="237" t="s">
        <v>33</v>
      </c>
      <c r="B8" s="268" t="s">
        <v>0</v>
      </c>
      <c r="C8" s="226" t="s">
        <v>1</v>
      </c>
      <c r="D8" s="227"/>
      <c r="E8" s="234"/>
      <c r="F8" s="226" t="s">
        <v>2</v>
      </c>
      <c r="G8" s="227"/>
      <c r="H8" s="234"/>
      <c r="I8" s="254" t="s">
        <v>21</v>
      </c>
      <c r="J8" s="265" t="s">
        <v>3</v>
      </c>
      <c r="K8" s="271" t="s">
        <v>27</v>
      </c>
      <c r="L8" s="229" t="s">
        <v>20</v>
      </c>
      <c r="M8" s="212" t="s">
        <v>28</v>
      </c>
      <c r="N8" s="242" t="s">
        <v>26</v>
      </c>
      <c r="O8" s="245" t="s">
        <v>4</v>
      </c>
      <c r="P8" s="14"/>
      <c r="Q8" s="13"/>
      <c r="R8" s="13"/>
      <c r="S8" s="29"/>
      <c r="T8" s="6"/>
    </row>
    <row r="9" spans="1:20" ht="12.75" customHeight="1" x14ac:dyDescent="0.2">
      <c r="A9" s="238"/>
      <c r="B9" s="269"/>
      <c r="C9" s="248" t="s">
        <v>5</v>
      </c>
      <c r="D9" s="235" t="s">
        <v>6</v>
      </c>
      <c r="E9" s="250" t="s">
        <v>29</v>
      </c>
      <c r="F9" s="252" t="s">
        <v>5</v>
      </c>
      <c r="G9" s="235" t="s">
        <v>6</v>
      </c>
      <c r="H9" s="263" t="s">
        <v>29</v>
      </c>
      <c r="I9" s="255"/>
      <c r="J9" s="266"/>
      <c r="K9" s="272"/>
      <c r="L9" s="230"/>
      <c r="M9" s="213" t="s">
        <v>7</v>
      </c>
      <c r="N9" s="243"/>
      <c r="O9" s="246" t="s">
        <v>8</v>
      </c>
      <c r="P9" s="14"/>
      <c r="Q9" s="13"/>
      <c r="R9" s="13"/>
      <c r="S9" s="13"/>
      <c r="T9" s="6"/>
    </row>
    <row r="10" spans="1:20" ht="13.5" customHeight="1" thickBot="1" x14ac:dyDescent="0.25">
      <c r="A10" s="239"/>
      <c r="B10" s="270"/>
      <c r="C10" s="249"/>
      <c r="D10" s="236"/>
      <c r="E10" s="251"/>
      <c r="F10" s="253"/>
      <c r="G10" s="236"/>
      <c r="H10" s="264"/>
      <c r="I10" s="256"/>
      <c r="J10" s="267"/>
      <c r="K10" s="273"/>
      <c r="L10" s="231"/>
      <c r="M10" s="214" t="s">
        <v>9</v>
      </c>
      <c r="N10" s="244"/>
      <c r="O10" s="247"/>
      <c r="P10" s="14"/>
      <c r="Q10" s="14"/>
      <c r="R10" s="14"/>
      <c r="S10" s="14"/>
      <c r="T10" s="6"/>
    </row>
    <row r="11" spans="1:20" x14ac:dyDescent="0.2">
      <c r="A11" s="84" t="s">
        <v>15</v>
      </c>
      <c r="B11" s="75">
        <v>1</v>
      </c>
      <c r="C11" s="121">
        <v>0</v>
      </c>
      <c r="D11" s="193">
        <v>0</v>
      </c>
      <c r="E11" s="76">
        <f>IF(D11&gt;C11,SUM(D11-C11),$H$7)</f>
        <v>0</v>
      </c>
      <c r="F11" s="121">
        <v>0</v>
      </c>
      <c r="G11" s="193">
        <v>0</v>
      </c>
      <c r="H11" s="77">
        <f t="shared" ref="H11:H41" si="0">IF(G11&gt;F11,SUM(G11-F11),$H$7)</f>
        <v>0</v>
      </c>
      <c r="I11" s="122">
        <f>IF(AND(D11&gt;$H$7,F11&gt;$H$7),F11-D11,$H$7)</f>
        <v>0</v>
      </c>
      <c r="J11" s="123">
        <f>IF(AND(C11&gt;$H$7,D11=$H$7,F11=$H$7,G11&gt;$H$7),H11-C11,E11+H11)</f>
        <v>0</v>
      </c>
      <c r="K11" s="123">
        <f t="shared" ref="K11:K41" si="1">IF(OR(A11="SÁBADO",A11="DOMINGO",A11="FERIADO"),$H$7,IF(J11&gt;=$O$7,$L$7,IF(AND(J11&lt;=$O$7,J11&gt;$M$7),J11-$M$7,$H$7)))</f>
        <v>0</v>
      </c>
      <c r="L11" s="78" t="str">
        <f t="shared" ref="L11:L41" si="2">IF(P11&lt;=0,"0:00",J11-$O$7)</f>
        <v>0:00</v>
      </c>
      <c r="M11" s="123" t="str">
        <f t="shared" ref="M11:M41" si="3">IF(A11="SÁBADO",J11,IF(A11="DOMINGO",J11,IF(A11="FERIADO",J11,L11)))</f>
        <v>0:00</v>
      </c>
      <c r="N11" s="78">
        <f t="shared" ref="N11:N41" si="4">IF(R11&lt;$H$7,$H$7,IF(AND(J11&gt;=$O$7,I11&lt;=$I$7),R11,M11))</f>
        <v>0</v>
      </c>
      <c r="O11" s="129">
        <f>N11</f>
        <v>0</v>
      </c>
      <c r="P11" s="15">
        <f t="shared" ref="P11:P42" si="5">J11-$O$7</f>
        <v>-0.33333333333333331</v>
      </c>
      <c r="Q11" s="17">
        <f t="shared" ref="Q11:Q41" si="6">$M$7-J11</f>
        <v>0.25</v>
      </c>
      <c r="R11" s="15">
        <f t="shared" ref="R11:R41" si="7">IF(AND(J11&gt;=$O$7,I11&gt;$I$7),M11,M11-($J$7-I11))</f>
        <v>-4.1666666666666664E-2</v>
      </c>
      <c r="S11" s="13"/>
      <c r="T11" s="6"/>
    </row>
    <row r="12" spans="1:20" x14ac:dyDescent="0.2">
      <c r="A12" s="135" t="s">
        <v>16</v>
      </c>
      <c r="B12" s="170">
        <v>2</v>
      </c>
      <c r="C12" s="137">
        <v>0</v>
      </c>
      <c r="D12" s="164">
        <v>0</v>
      </c>
      <c r="E12" s="139">
        <f>IF(D12&gt;C12,SUM(D12-C12),$H$7)</f>
        <v>0</v>
      </c>
      <c r="F12" s="137">
        <v>0</v>
      </c>
      <c r="G12" s="164">
        <v>0</v>
      </c>
      <c r="H12" s="165">
        <f t="shared" si="0"/>
        <v>0</v>
      </c>
      <c r="I12" s="141">
        <f t="shared" ref="I12:I41" si="8">IF(AND(D12&gt;$H$7,F12&gt;$H$7),F12-D12,$H$7)</f>
        <v>0</v>
      </c>
      <c r="J12" s="144">
        <f>IF(AND(C12&gt;$H$7,D12=$H$7,F12=$H$7,G12&gt;$H$7),H12-C12,E12+H12)</f>
        <v>0</v>
      </c>
      <c r="K12" s="144">
        <f t="shared" si="1"/>
        <v>0</v>
      </c>
      <c r="L12" s="140" t="str">
        <f t="shared" si="2"/>
        <v>0:00</v>
      </c>
      <c r="M12" s="144" t="str">
        <f t="shared" si="3"/>
        <v>0:00</v>
      </c>
      <c r="N12" s="140">
        <f t="shared" si="4"/>
        <v>0</v>
      </c>
      <c r="O12" s="143">
        <f t="shared" ref="O12:O41" si="9">N12</f>
        <v>0</v>
      </c>
      <c r="P12" s="15">
        <f t="shared" si="5"/>
        <v>-0.33333333333333331</v>
      </c>
      <c r="Q12" s="17">
        <f t="shared" si="6"/>
        <v>0.25</v>
      </c>
      <c r="R12" s="15">
        <f t="shared" si="7"/>
        <v>-4.1666666666666664E-2</v>
      </c>
      <c r="S12" s="15">
        <f t="shared" ref="S12:S41" si="10">IF(R12&lt;$H$7,$H$7,IF(AND(J12&gt;=$O$7,I12&gt;$I$7),R12,M12))</f>
        <v>0</v>
      </c>
      <c r="T12" s="6"/>
    </row>
    <row r="13" spans="1:20" x14ac:dyDescent="0.2">
      <c r="A13" s="80" t="s">
        <v>10</v>
      </c>
      <c r="B13" s="57">
        <v>3</v>
      </c>
      <c r="C13" s="97">
        <v>0</v>
      </c>
      <c r="D13" s="119">
        <v>0</v>
      </c>
      <c r="E13" s="52">
        <f>IF(D13&gt;C13,SUM(D13-C13),$H$7)</f>
        <v>0</v>
      </c>
      <c r="F13" s="97">
        <v>0</v>
      </c>
      <c r="G13" s="119">
        <v>0</v>
      </c>
      <c r="H13" s="50">
        <f>IF(G13&gt;F13,SUM(G13-F13),$H$7)</f>
        <v>0</v>
      </c>
      <c r="I13" s="85">
        <f t="shared" si="8"/>
        <v>0</v>
      </c>
      <c r="J13" s="87">
        <f>IF(AND(C13&gt;$H$7,D13=$H$7,F13=$H$7,G13&gt;$H$7),H13-C13,E13+H13)</f>
        <v>0</v>
      </c>
      <c r="K13" s="87">
        <f t="shared" si="1"/>
        <v>0</v>
      </c>
      <c r="L13" s="49" t="str">
        <f t="shared" si="2"/>
        <v>0:00</v>
      </c>
      <c r="M13" s="87">
        <f t="shared" si="3"/>
        <v>0</v>
      </c>
      <c r="N13" s="49">
        <f t="shared" si="4"/>
        <v>0</v>
      </c>
      <c r="O13" s="91">
        <f t="shared" si="9"/>
        <v>0</v>
      </c>
      <c r="P13" s="15">
        <f t="shared" si="5"/>
        <v>-0.33333333333333331</v>
      </c>
      <c r="Q13" s="17">
        <f t="shared" si="6"/>
        <v>0.25</v>
      </c>
      <c r="R13" s="15">
        <f t="shared" si="7"/>
        <v>-4.1666666666666664E-2</v>
      </c>
      <c r="S13" s="15">
        <f t="shared" si="10"/>
        <v>0</v>
      </c>
      <c r="T13" s="6"/>
    </row>
    <row r="14" spans="1:20" x14ac:dyDescent="0.2">
      <c r="A14" s="80" t="s">
        <v>11</v>
      </c>
      <c r="B14" s="62">
        <v>4</v>
      </c>
      <c r="C14" s="97">
        <v>0</v>
      </c>
      <c r="D14" s="119">
        <v>0</v>
      </c>
      <c r="E14" s="52">
        <f t="shared" ref="E14:E41" si="11">IF(D14&gt;C14,SUM(D14-C14),$H$7)</f>
        <v>0</v>
      </c>
      <c r="F14" s="97">
        <v>0</v>
      </c>
      <c r="G14" s="119">
        <v>0</v>
      </c>
      <c r="H14" s="50">
        <f t="shared" si="0"/>
        <v>0</v>
      </c>
      <c r="I14" s="85">
        <f t="shared" si="8"/>
        <v>0</v>
      </c>
      <c r="J14" s="87">
        <f t="shared" ref="J14:J41" si="12">IF(AND(C14&gt;$H$7,D14=$H$7,F14=$H$7,G14&gt;$H$7),H14-C14,E14+H14)</f>
        <v>0</v>
      </c>
      <c r="K14" s="87">
        <f t="shared" si="1"/>
        <v>0</v>
      </c>
      <c r="L14" s="49" t="str">
        <f t="shared" si="2"/>
        <v>0:00</v>
      </c>
      <c r="M14" s="87">
        <f t="shared" si="3"/>
        <v>0</v>
      </c>
      <c r="N14" s="49">
        <f t="shared" si="4"/>
        <v>0</v>
      </c>
      <c r="O14" s="91">
        <f t="shared" si="9"/>
        <v>0</v>
      </c>
      <c r="P14" s="15">
        <f t="shared" si="5"/>
        <v>-0.33333333333333331</v>
      </c>
      <c r="Q14" s="17">
        <f t="shared" si="6"/>
        <v>0.25</v>
      </c>
      <c r="R14" s="15">
        <f t="shared" si="7"/>
        <v>-4.1666666666666664E-2</v>
      </c>
      <c r="S14" s="15">
        <f t="shared" si="10"/>
        <v>0</v>
      </c>
      <c r="T14" s="6"/>
    </row>
    <row r="15" spans="1:20" x14ac:dyDescent="0.2">
      <c r="A15" s="135" t="s">
        <v>12</v>
      </c>
      <c r="B15" s="170">
        <v>5</v>
      </c>
      <c r="C15" s="137">
        <v>0</v>
      </c>
      <c r="D15" s="164">
        <v>0</v>
      </c>
      <c r="E15" s="139">
        <f t="shared" si="11"/>
        <v>0</v>
      </c>
      <c r="F15" s="137">
        <v>0</v>
      </c>
      <c r="G15" s="164">
        <v>0</v>
      </c>
      <c r="H15" s="165">
        <f t="shared" si="0"/>
        <v>0</v>
      </c>
      <c r="I15" s="141">
        <f t="shared" si="8"/>
        <v>0</v>
      </c>
      <c r="J15" s="144">
        <f t="shared" si="12"/>
        <v>0</v>
      </c>
      <c r="K15" s="144">
        <f t="shared" si="1"/>
        <v>0</v>
      </c>
      <c r="L15" s="140" t="str">
        <f t="shared" si="2"/>
        <v>0:00</v>
      </c>
      <c r="M15" s="144" t="str">
        <f t="shared" si="3"/>
        <v>0:00</v>
      </c>
      <c r="N15" s="140">
        <f t="shared" si="4"/>
        <v>0</v>
      </c>
      <c r="O15" s="143">
        <f t="shared" si="9"/>
        <v>0</v>
      </c>
      <c r="P15" s="15">
        <f t="shared" si="5"/>
        <v>-0.33333333333333331</v>
      </c>
      <c r="Q15" s="17">
        <f t="shared" si="6"/>
        <v>0.25</v>
      </c>
      <c r="R15" s="15">
        <f t="shared" si="7"/>
        <v>-4.1666666666666664E-2</v>
      </c>
      <c r="S15" s="15">
        <f t="shared" si="10"/>
        <v>0</v>
      </c>
      <c r="T15" s="6"/>
    </row>
    <row r="16" spans="1:20" x14ac:dyDescent="0.2">
      <c r="A16" s="81" t="s">
        <v>13</v>
      </c>
      <c r="B16" s="73">
        <v>6</v>
      </c>
      <c r="C16" s="98">
        <v>0</v>
      </c>
      <c r="D16" s="118">
        <v>0</v>
      </c>
      <c r="E16" s="67">
        <f t="shared" si="11"/>
        <v>0</v>
      </c>
      <c r="F16" s="98">
        <v>0</v>
      </c>
      <c r="G16" s="118">
        <v>0</v>
      </c>
      <c r="H16" s="68">
        <f t="shared" si="0"/>
        <v>0</v>
      </c>
      <c r="I16" s="86">
        <f t="shared" si="8"/>
        <v>0</v>
      </c>
      <c r="J16" s="88">
        <f t="shared" si="12"/>
        <v>0</v>
      </c>
      <c r="K16" s="88">
        <f t="shared" si="1"/>
        <v>0</v>
      </c>
      <c r="L16" s="69" t="str">
        <f t="shared" si="2"/>
        <v>0:00</v>
      </c>
      <c r="M16" s="88" t="str">
        <f t="shared" si="3"/>
        <v>0:00</v>
      </c>
      <c r="N16" s="69">
        <f t="shared" si="4"/>
        <v>0</v>
      </c>
      <c r="O16" s="92">
        <f t="shared" si="9"/>
        <v>0</v>
      </c>
      <c r="P16" s="15">
        <f t="shared" si="5"/>
        <v>-0.33333333333333331</v>
      </c>
      <c r="Q16" s="17">
        <f t="shared" si="6"/>
        <v>0.25</v>
      </c>
      <c r="R16" s="15">
        <f t="shared" si="7"/>
        <v>-4.1666666666666664E-2</v>
      </c>
      <c r="S16" s="15">
        <f t="shared" si="10"/>
        <v>0</v>
      </c>
      <c r="T16" s="6"/>
    </row>
    <row r="17" spans="1:20" x14ac:dyDescent="0.2">
      <c r="A17" s="135" t="s">
        <v>14</v>
      </c>
      <c r="B17" s="170">
        <v>7</v>
      </c>
      <c r="C17" s="137">
        <v>0</v>
      </c>
      <c r="D17" s="164">
        <v>0</v>
      </c>
      <c r="E17" s="139">
        <f t="shared" si="11"/>
        <v>0</v>
      </c>
      <c r="F17" s="137">
        <v>0</v>
      </c>
      <c r="G17" s="164">
        <v>0</v>
      </c>
      <c r="H17" s="165">
        <f t="shared" si="0"/>
        <v>0</v>
      </c>
      <c r="I17" s="141">
        <f t="shared" si="8"/>
        <v>0</v>
      </c>
      <c r="J17" s="144">
        <f t="shared" si="12"/>
        <v>0</v>
      </c>
      <c r="K17" s="144">
        <f t="shared" si="1"/>
        <v>0</v>
      </c>
      <c r="L17" s="140" t="str">
        <f t="shared" si="2"/>
        <v>0:00</v>
      </c>
      <c r="M17" s="144" t="str">
        <f t="shared" si="3"/>
        <v>0:00</v>
      </c>
      <c r="N17" s="140">
        <f t="shared" si="4"/>
        <v>0</v>
      </c>
      <c r="O17" s="143">
        <f t="shared" si="9"/>
        <v>0</v>
      </c>
      <c r="P17" s="15">
        <f t="shared" si="5"/>
        <v>-0.33333333333333331</v>
      </c>
      <c r="Q17" s="17">
        <f t="shared" si="6"/>
        <v>0.25</v>
      </c>
      <c r="R17" s="15">
        <f t="shared" si="7"/>
        <v>-4.1666666666666664E-2</v>
      </c>
      <c r="S17" s="15">
        <f t="shared" si="10"/>
        <v>0</v>
      </c>
      <c r="T17" s="6"/>
    </row>
    <row r="18" spans="1:20" x14ac:dyDescent="0.2">
      <c r="A18" s="81" t="s">
        <v>15</v>
      </c>
      <c r="B18" s="73">
        <v>8</v>
      </c>
      <c r="C18" s="98">
        <v>0</v>
      </c>
      <c r="D18" s="118">
        <v>0</v>
      </c>
      <c r="E18" s="67">
        <f t="shared" si="11"/>
        <v>0</v>
      </c>
      <c r="F18" s="98">
        <v>0</v>
      </c>
      <c r="G18" s="118">
        <v>0</v>
      </c>
      <c r="H18" s="68">
        <f t="shared" si="0"/>
        <v>0</v>
      </c>
      <c r="I18" s="86">
        <f t="shared" si="8"/>
        <v>0</v>
      </c>
      <c r="J18" s="88">
        <f t="shared" si="12"/>
        <v>0</v>
      </c>
      <c r="K18" s="88">
        <f t="shared" si="1"/>
        <v>0</v>
      </c>
      <c r="L18" s="69" t="str">
        <f t="shared" si="2"/>
        <v>0:00</v>
      </c>
      <c r="M18" s="88" t="str">
        <f t="shared" si="3"/>
        <v>0:00</v>
      </c>
      <c r="N18" s="69">
        <f t="shared" si="4"/>
        <v>0</v>
      </c>
      <c r="O18" s="92">
        <f t="shared" si="9"/>
        <v>0</v>
      </c>
      <c r="P18" s="15">
        <f t="shared" si="5"/>
        <v>-0.33333333333333331</v>
      </c>
      <c r="Q18" s="17">
        <f t="shared" si="6"/>
        <v>0.25</v>
      </c>
      <c r="R18" s="15">
        <f t="shared" si="7"/>
        <v>-4.1666666666666664E-2</v>
      </c>
      <c r="S18" s="15">
        <f t="shared" si="10"/>
        <v>0</v>
      </c>
      <c r="T18" s="6"/>
    </row>
    <row r="19" spans="1:20" x14ac:dyDescent="0.2">
      <c r="A19" s="135" t="s">
        <v>16</v>
      </c>
      <c r="B19" s="170">
        <v>9</v>
      </c>
      <c r="C19" s="137">
        <v>0</v>
      </c>
      <c r="D19" s="164">
        <v>0</v>
      </c>
      <c r="E19" s="139">
        <f t="shared" si="11"/>
        <v>0</v>
      </c>
      <c r="F19" s="137">
        <v>14</v>
      </c>
      <c r="G19" s="164">
        <v>0</v>
      </c>
      <c r="H19" s="165">
        <f t="shared" si="0"/>
        <v>0</v>
      </c>
      <c r="I19" s="141">
        <f t="shared" si="8"/>
        <v>0</v>
      </c>
      <c r="J19" s="144">
        <f t="shared" si="12"/>
        <v>0</v>
      </c>
      <c r="K19" s="144">
        <f t="shared" si="1"/>
        <v>0</v>
      </c>
      <c r="L19" s="140" t="str">
        <f t="shared" si="2"/>
        <v>0:00</v>
      </c>
      <c r="M19" s="144" t="str">
        <f t="shared" si="3"/>
        <v>0:00</v>
      </c>
      <c r="N19" s="140">
        <f t="shared" si="4"/>
        <v>0</v>
      </c>
      <c r="O19" s="143">
        <f t="shared" si="9"/>
        <v>0</v>
      </c>
      <c r="P19" s="15">
        <f t="shared" si="5"/>
        <v>-0.33333333333333331</v>
      </c>
      <c r="Q19" s="17">
        <f t="shared" si="6"/>
        <v>0.25</v>
      </c>
      <c r="R19" s="15">
        <f t="shared" si="7"/>
        <v>-4.1666666666666664E-2</v>
      </c>
      <c r="S19" s="15">
        <f t="shared" si="10"/>
        <v>0</v>
      </c>
      <c r="T19" s="6"/>
    </row>
    <row r="20" spans="1:20" x14ac:dyDescent="0.2">
      <c r="A20" s="80" t="s">
        <v>10</v>
      </c>
      <c r="B20" s="57">
        <v>10</v>
      </c>
      <c r="C20" s="97">
        <v>0</v>
      </c>
      <c r="D20" s="119">
        <v>0</v>
      </c>
      <c r="E20" s="52">
        <f t="shared" si="11"/>
        <v>0</v>
      </c>
      <c r="F20" s="97">
        <v>0</v>
      </c>
      <c r="G20" s="119">
        <v>0</v>
      </c>
      <c r="H20" s="50">
        <f t="shared" si="0"/>
        <v>0</v>
      </c>
      <c r="I20" s="85">
        <f t="shared" si="8"/>
        <v>0</v>
      </c>
      <c r="J20" s="87">
        <f t="shared" si="12"/>
        <v>0</v>
      </c>
      <c r="K20" s="87">
        <f t="shared" si="1"/>
        <v>0</v>
      </c>
      <c r="L20" s="49" t="str">
        <f t="shared" si="2"/>
        <v>0:00</v>
      </c>
      <c r="M20" s="87">
        <f t="shared" si="3"/>
        <v>0</v>
      </c>
      <c r="N20" s="49">
        <f t="shared" si="4"/>
        <v>0</v>
      </c>
      <c r="O20" s="91">
        <f t="shared" si="9"/>
        <v>0</v>
      </c>
      <c r="P20" s="15">
        <f t="shared" si="5"/>
        <v>-0.33333333333333331</v>
      </c>
      <c r="Q20" s="17">
        <f t="shared" si="6"/>
        <v>0.25</v>
      </c>
      <c r="R20" s="15">
        <f t="shared" si="7"/>
        <v>-4.1666666666666664E-2</v>
      </c>
      <c r="S20" s="15">
        <f t="shared" si="10"/>
        <v>0</v>
      </c>
      <c r="T20" s="6"/>
    </row>
    <row r="21" spans="1:20" x14ac:dyDescent="0.2">
      <c r="A21" s="80" t="s">
        <v>11</v>
      </c>
      <c r="B21" s="57">
        <v>11</v>
      </c>
      <c r="C21" s="97">
        <v>0</v>
      </c>
      <c r="D21" s="119">
        <v>0</v>
      </c>
      <c r="E21" s="52">
        <f t="shared" si="11"/>
        <v>0</v>
      </c>
      <c r="F21" s="97">
        <v>0</v>
      </c>
      <c r="G21" s="119">
        <v>0</v>
      </c>
      <c r="H21" s="50">
        <f t="shared" si="0"/>
        <v>0</v>
      </c>
      <c r="I21" s="85">
        <f t="shared" si="8"/>
        <v>0</v>
      </c>
      <c r="J21" s="87">
        <f t="shared" si="12"/>
        <v>0</v>
      </c>
      <c r="K21" s="87">
        <f t="shared" si="1"/>
        <v>0</v>
      </c>
      <c r="L21" s="49" t="str">
        <f t="shared" si="2"/>
        <v>0:00</v>
      </c>
      <c r="M21" s="87">
        <f t="shared" si="3"/>
        <v>0</v>
      </c>
      <c r="N21" s="49">
        <f t="shared" si="4"/>
        <v>0</v>
      </c>
      <c r="O21" s="91">
        <f t="shared" si="9"/>
        <v>0</v>
      </c>
      <c r="P21" s="15">
        <f t="shared" si="5"/>
        <v>-0.33333333333333331</v>
      </c>
      <c r="Q21" s="17">
        <f t="shared" si="6"/>
        <v>0.25</v>
      </c>
      <c r="R21" s="15">
        <f t="shared" si="7"/>
        <v>-4.1666666666666664E-2</v>
      </c>
      <c r="S21" s="15">
        <f t="shared" si="10"/>
        <v>0</v>
      </c>
      <c r="T21" s="6"/>
    </row>
    <row r="22" spans="1:20" x14ac:dyDescent="0.2">
      <c r="A22" s="135" t="s">
        <v>12</v>
      </c>
      <c r="B22" s="170">
        <v>12</v>
      </c>
      <c r="C22" s="137">
        <v>0</v>
      </c>
      <c r="D22" s="164">
        <v>0</v>
      </c>
      <c r="E22" s="139">
        <f t="shared" si="11"/>
        <v>0</v>
      </c>
      <c r="F22" s="137">
        <v>0</v>
      </c>
      <c r="G22" s="164">
        <v>0</v>
      </c>
      <c r="H22" s="165">
        <f t="shared" si="0"/>
        <v>0</v>
      </c>
      <c r="I22" s="141">
        <f t="shared" si="8"/>
        <v>0</v>
      </c>
      <c r="J22" s="144">
        <f t="shared" si="12"/>
        <v>0</v>
      </c>
      <c r="K22" s="144">
        <f t="shared" si="1"/>
        <v>0</v>
      </c>
      <c r="L22" s="140" t="str">
        <f t="shared" si="2"/>
        <v>0:00</v>
      </c>
      <c r="M22" s="144" t="str">
        <f t="shared" si="3"/>
        <v>0:00</v>
      </c>
      <c r="N22" s="140">
        <f t="shared" si="4"/>
        <v>0</v>
      </c>
      <c r="O22" s="143">
        <f t="shared" si="9"/>
        <v>0</v>
      </c>
      <c r="P22" s="15">
        <f t="shared" si="5"/>
        <v>-0.33333333333333331</v>
      </c>
      <c r="Q22" s="17">
        <f t="shared" si="6"/>
        <v>0.25</v>
      </c>
      <c r="R22" s="15">
        <f t="shared" si="7"/>
        <v>-4.1666666666666664E-2</v>
      </c>
      <c r="S22" s="15">
        <f t="shared" si="10"/>
        <v>0</v>
      </c>
      <c r="T22" s="6"/>
    </row>
    <row r="23" spans="1:20" x14ac:dyDescent="0.2">
      <c r="A23" s="81" t="s">
        <v>13</v>
      </c>
      <c r="B23" s="73">
        <v>13</v>
      </c>
      <c r="C23" s="98">
        <v>0</v>
      </c>
      <c r="D23" s="118">
        <v>0</v>
      </c>
      <c r="E23" s="67">
        <f t="shared" si="11"/>
        <v>0</v>
      </c>
      <c r="F23" s="98">
        <v>0</v>
      </c>
      <c r="G23" s="118">
        <v>0</v>
      </c>
      <c r="H23" s="68">
        <f t="shared" si="0"/>
        <v>0</v>
      </c>
      <c r="I23" s="86">
        <f t="shared" si="8"/>
        <v>0</v>
      </c>
      <c r="J23" s="88">
        <f t="shared" si="12"/>
        <v>0</v>
      </c>
      <c r="K23" s="88">
        <f t="shared" si="1"/>
        <v>0</v>
      </c>
      <c r="L23" s="69" t="str">
        <f t="shared" si="2"/>
        <v>0:00</v>
      </c>
      <c r="M23" s="88" t="str">
        <f t="shared" si="3"/>
        <v>0:00</v>
      </c>
      <c r="N23" s="69">
        <f t="shared" si="4"/>
        <v>0</v>
      </c>
      <c r="O23" s="92">
        <f t="shared" si="9"/>
        <v>0</v>
      </c>
      <c r="P23" s="15">
        <f t="shared" si="5"/>
        <v>-0.33333333333333331</v>
      </c>
      <c r="Q23" s="17">
        <f t="shared" si="6"/>
        <v>0.25</v>
      </c>
      <c r="R23" s="15">
        <f t="shared" si="7"/>
        <v>-4.1666666666666664E-2</v>
      </c>
      <c r="S23" s="15">
        <f t="shared" si="10"/>
        <v>0</v>
      </c>
      <c r="T23" s="6"/>
    </row>
    <row r="24" spans="1:20" x14ac:dyDescent="0.2">
      <c r="A24" s="135" t="s">
        <v>14</v>
      </c>
      <c r="B24" s="170">
        <v>14</v>
      </c>
      <c r="C24" s="137">
        <v>0</v>
      </c>
      <c r="D24" s="164">
        <v>0</v>
      </c>
      <c r="E24" s="139">
        <f t="shared" si="11"/>
        <v>0</v>
      </c>
      <c r="F24" s="137">
        <v>0</v>
      </c>
      <c r="G24" s="164">
        <v>0</v>
      </c>
      <c r="H24" s="165">
        <f t="shared" si="0"/>
        <v>0</v>
      </c>
      <c r="I24" s="141">
        <f t="shared" si="8"/>
        <v>0</v>
      </c>
      <c r="J24" s="144">
        <f t="shared" si="12"/>
        <v>0</v>
      </c>
      <c r="K24" s="144">
        <f t="shared" si="1"/>
        <v>0</v>
      </c>
      <c r="L24" s="140" t="str">
        <f t="shared" si="2"/>
        <v>0:00</v>
      </c>
      <c r="M24" s="144" t="str">
        <f t="shared" si="3"/>
        <v>0:00</v>
      </c>
      <c r="N24" s="140">
        <f t="shared" si="4"/>
        <v>0</v>
      </c>
      <c r="O24" s="143">
        <f t="shared" si="9"/>
        <v>0</v>
      </c>
      <c r="P24" s="15">
        <f t="shared" si="5"/>
        <v>-0.33333333333333331</v>
      </c>
      <c r="Q24" s="17">
        <f t="shared" si="6"/>
        <v>0.25</v>
      </c>
      <c r="R24" s="15">
        <f t="shared" si="7"/>
        <v>-4.1666666666666664E-2</v>
      </c>
      <c r="S24" s="15">
        <f t="shared" si="10"/>
        <v>0</v>
      </c>
      <c r="T24" s="6"/>
    </row>
    <row r="25" spans="1:20" x14ac:dyDescent="0.2">
      <c r="A25" s="81" t="s">
        <v>15</v>
      </c>
      <c r="B25" s="73">
        <v>15</v>
      </c>
      <c r="C25" s="98">
        <v>0</v>
      </c>
      <c r="D25" s="118">
        <v>0</v>
      </c>
      <c r="E25" s="67">
        <f t="shared" si="11"/>
        <v>0</v>
      </c>
      <c r="F25" s="98">
        <v>0</v>
      </c>
      <c r="G25" s="118">
        <v>0</v>
      </c>
      <c r="H25" s="68">
        <f t="shared" si="0"/>
        <v>0</v>
      </c>
      <c r="I25" s="86">
        <f t="shared" si="8"/>
        <v>0</v>
      </c>
      <c r="J25" s="88">
        <f t="shared" si="12"/>
        <v>0</v>
      </c>
      <c r="K25" s="88">
        <f t="shared" si="1"/>
        <v>0</v>
      </c>
      <c r="L25" s="69" t="str">
        <f t="shared" si="2"/>
        <v>0:00</v>
      </c>
      <c r="M25" s="88" t="str">
        <f t="shared" si="3"/>
        <v>0:00</v>
      </c>
      <c r="N25" s="69">
        <f t="shared" si="4"/>
        <v>0</v>
      </c>
      <c r="O25" s="92">
        <f t="shared" si="9"/>
        <v>0</v>
      </c>
      <c r="P25" s="15">
        <f t="shared" si="5"/>
        <v>-0.33333333333333331</v>
      </c>
      <c r="Q25" s="17">
        <f t="shared" si="6"/>
        <v>0.25</v>
      </c>
      <c r="R25" s="15">
        <f t="shared" si="7"/>
        <v>-4.1666666666666664E-2</v>
      </c>
      <c r="S25" s="15">
        <f t="shared" si="10"/>
        <v>0</v>
      </c>
      <c r="T25" s="6"/>
    </row>
    <row r="26" spans="1:20" x14ac:dyDescent="0.2">
      <c r="A26" s="135" t="s">
        <v>16</v>
      </c>
      <c r="B26" s="170">
        <v>16</v>
      </c>
      <c r="C26" s="137">
        <v>0</v>
      </c>
      <c r="D26" s="164">
        <v>0</v>
      </c>
      <c r="E26" s="139">
        <f t="shared" si="11"/>
        <v>0</v>
      </c>
      <c r="F26" s="137">
        <v>0</v>
      </c>
      <c r="G26" s="164">
        <v>0</v>
      </c>
      <c r="H26" s="165">
        <f t="shared" si="0"/>
        <v>0</v>
      </c>
      <c r="I26" s="141">
        <f t="shared" si="8"/>
        <v>0</v>
      </c>
      <c r="J26" s="144">
        <f t="shared" si="12"/>
        <v>0</v>
      </c>
      <c r="K26" s="144">
        <f t="shared" si="1"/>
        <v>0</v>
      </c>
      <c r="L26" s="140" t="str">
        <f t="shared" si="2"/>
        <v>0:00</v>
      </c>
      <c r="M26" s="144" t="str">
        <f t="shared" si="3"/>
        <v>0:00</v>
      </c>
      <c r="N26" s="140">
        <f t="shared" si="4"/>
        <v>0</v>
      </c>
      <c r="O26" s="143">
        <f t="shared" si="9"/>
        <v>0</v>
      </c>
      <c r="P26" s="15">
        <f t="shared" si="5"/>
        <v>-0.33333333333333331</v>
      </c>
      <c r="Q26" s="17">
        <f t="shared" si="6"/>
        <v>0.25</v>
      </c>
      <c r="R26" s="15">
        <f t="shared" si="7"/>
        <v>-4.1666666666666664E-2</v>
      </c>
      <c r="S26" s="15">
        <f t="shared" si="10"/>
        <v>0</v>
      </c>
      <c r="T26" s="6"/>
    </row>
    <row r="27" spans="1:20" x14ac:dyDescent="0.2">
      <c r="A27" s="80" t="s">
        <v>10</v>
      </c>
      <c r="B27" s="57">
        <v>17</v>
      </c>
      <c r="C27" s="97">
        <v>0</v>
      </c>
      <c r="D27" s="119">
        <v>0</v>
      </c>
      <c r="E27" s="52">
        <f t="shared" si="11"/>
        <v>0</v>
      </c>
      <c r="F27" s="97">
        <v>0</v>
      </c>
      <c r="G27" s="119">
        <v>0</v>
      </c>
      <c r="H27" s="50">
        <f t="shared" si="0"/>
        <v>0</v>
      </c>
      <c r="I27" s="85">
        <f t="shared" si="8"/>
        <v>0</v>
      </c>
      <c r="J27" s="87">
        <f t="shared" si="12"/>
        <v>0</v>
      </c>
      <c r="K27" s="87">
        <f t="shared" si="1"/>
        <v>0</v>
      </c>
      <c r="L27" s="49" t="str">
        <f t="shared" si="2"/>
        <v>0:00</v>
      </c>
      <c r="M27" s="87">
        <f t="shared" si="3"/>
        <v>0</v>
      </c>
      <c r="N27" s="49">
        <f t="shared" si="4"/>
        <v>0</v>
      </c>
      <c r="O27" s="91">
        <f t="shared" si="9"/>
        <v>0</v>
      </c>
      <c r="P27" s="15">
        <f t="shared" si="5"/>
        <v>-0.33333333333333331</v>
      </c>
      <c r="Q27" s="17">
        <f t="shared" si="6"/>
        <v>0.25</v>
      </c>
      <c r="R27" s="15">
        <f t="shared" si="7"/>
        <v>-4.1666666666666664E-2</v>
      </c>
      <c r="S27" s="15">
        <f t="shared" si="10"/>
        <v>0</v>
      </c>
      <c r="T27" s="6"/>
    </row>
    <row r="28" spans="1:20" x14ac:dyDescent="0.2">
      <c r="A28" s="80" t="s">
        <v>11</v>
      </c>
      <c r="B28" s="57">
        <v>18</v>
      </c>
      <c r="C28" s="97">
        <v>0</v>
      </c>
      <c r="D28" s="119">
        <v>0</v>
      </c>
      <c r="E28" s="52">
        <f t="shared" si="11"/>
        <v>0</v>
      </c>
      <c r="F28" s="97">
        <v>0</v>
      </c>
      <c r="G28" s="119">
        <v>0</v>
      </c>
      <c r="H28" s="50">
        <f t="shared" si="0"/>
        <v>0</v>
      </c>
      <c r="I28" s="85">
        <f t="shared" si="8"/>
        <v>0</v>
      </c>
      <c r="J28" s="87">
        <f t="shared" si="12"/>
        <v>0</v>
      </c>
      <c r="K28" s="87">
        <f t="shared" si="1"/>
        <v>0</v>
      </c>
      <c r="L28" s="49" t="str">
        <f t="shared" si="2"/>
        <v>0:00</v>
      </c>
      <c r="M28" s="87">
        <f t="shared" si="3"/>
        <v>0</v>
      </c>
      <c r="N28" s="49">
        <f t="shared" si="4"/>
        <v>0</v>
      </c>
      <c r="O28" s="91">
        <f t="shared" si="9"/>
        <v>0</v>
      </c>
      <c r="P28" s="15">
        <f t="shared" si="5"/>
        <v>-0.33333333333333331</v>
      </c>
      <c r="Q28" s="17">
        <f t="shared" si="6"/>
        <v>0.25</v>
      </c>
      <c r="R28" s="15">
        <f t="shared" si="7"/>
        <v>-4.1666666666666664E-2</v>
      </c>
      <c r="S28" s="15">
        <f t="shared" si="10"/>
        <v>0</v>
      </c>
      <c r="T28" s="6"/>
    </row>
    <row r="29" spans="1:20" x14ac:dyDescent="0.2">
      <c r="A29" s="135" t="s">
        <v>12</v>
      </c>
      <c r="B29" s="170">
        <v>19</v>
      </c>
      <c r="C29" s="137">
        <v>0</v>
      </c>
      <c r="D29" s="164">
        <v>0</v>
      </c>
      <c r="E29" s="139">
        <f t="shared" si="11"/>
        <v>0</v>
      </c>
      <c r="F29" s="137">
        <v>0</v>
      </c>
      <c r="G29" s="164">
        <v>0</v>
      </c>
      <c r="H29" s="165">
        <f t="shared" si="0"/>
        <v>0</v>
      </c>
      <c r="I29" s="141">
        <f t="shared" si="8"/>
        <v>0</v>
      </c>
      <c r="J29" s="144">
        <f t="shared" si="12"/>
        <v>0</v>
      </c>
      <c r="K29" s="144">
        <f t="shared" si="1"/>
        <v>0</v>
      </c>
      <c r="L29" s="140" t="str">
        <f t="shared" si="2"/>
        <v>0:00</v>
      </c>
      <c r="M29" s="144" t="str">
        <f t="shared" si="3"/>
        <v>0:00</v>
      </c>
      <c r="N29" s="140">
        <f t="shared" si="4"/>
        <v>0</v>
      </c>
      <c r="O29" s="143">
        <f t="shared" si="9"/>
        <v>0</v>
      </c>
      <c r="P29" s="15">
        <f t="shared" si="5"/>
        <v>-0.33333333333333331</v>
      </c>
      <c r="Q29" s="17">
        <f t="shared" si="6"/>
        <v>0.25</v>
      </c>
      <c r="R29" s="15">
        <f t="shared" si="7"/>
        <v>-4.1666666666666664E-2</v>
      </c>
      <c r="S29" s="15">
        <f t="shared" si="10"/>
        <v>0</v>
      </c>
      <c r="T29" s="6"/>
    </row>
    <row r="30" spans="1:20" x14ac:dyDescent="0.2">
      <c r="A30" s="81" t="s">
        <v>13</v>
      </c>
      <c r="B30" s="73">
        <v>20</v>
      </c>
      <c r="C30" s="98">
        <v>0</v>
      </c>
      <c r="D30" s="118">
        <v>0</v>
      </c>
      <c r="E30" s="67">
        <f t="shared" si="11"/>
        <v>0</v>
      </c>
      <c r="F30" s="98">
        <v>0</v>
      </c>
      <c r="G30" s="118">
        <v>0</v>
      </c>
      <c r="H30" s="68">
        <f t="shared" si="0"/>
        <v>0</v>
      </c>
      <c r="I30" s="86">
        <f t="shared" si="8"/>
        <v>0</v>
      </c>
      <c r="J30" s="88">
        <f t="shared" si="12"/>
        <v>0</v>
      </c>
      <c r="K30" s="88">
        <f t="shared" si="1"/>
        <v>0</v>
      </c>
      <c r="L30" s="69" t="str">
        <f t="shared" si="2"/>
        <v>0:00</v>
      </c>
      <c r="M30" s="88" t="str">
        <f t="shared" si="3"/>
        <v>0:00</v>
      </c>
      <c r="N30" s="69">
        <f t="shared" si="4"/>
        <v>0</v>
      </c>
      <c r="O30" s="92">
        <f t="shared" si="9"/>
        <v>0</v>
      </c>
      <c r="P30" s="15">
        <f t="shared" si="5"/>
        <v>-0.33333333333333331</v>
      </c>
      <c r="Q30" s="17">
        <f t="shared" si="6"/>
        <v>0.25</v>
      </c>
      <c r="R30" s="15">
        <f t="shared" si="7"/>
        <v>-4.1666666666666664E-2</v>
      </c>
      <c r="S30" s="15">
        <f t="shared" si="10"/>
        <v>0</v>
      </c>
      <c r="T30" s="6"/>
    </row>
    <row r="31" spans="1:20" x14ac:dyDescent="0.2">
      <c r="A31" s="135" t="s">
        <v>14</v>
      </c>
      <c r="B31" s="170">
        <v>21</v>
      </c>
      <c r="C31" s="137">
        <v>0</v>
      </c>
      <c r="D31" s="164">
        <v>0</v>
      </c>
      <c r="E31" s="139">
        <f t="shared" si="11"/>
        <v>0</v>
      </c>
      <c r="F31" s="137">
        <v>0</v>
      </c>
      <c r="G31" s="194">
        <v>0</v>
      </c>
      <c r="H31" s="195">
        <f t="shared" si="0"/>
        <v>0</v>
      </c>
      <c r="I31" s="141">
        <f t="shared" si="8"/>
        <v>0</v>
      </c>
      <c r="J31" s="144">
        <f t="shared" si="12"/>
        <v>0</v>
      </c>
      <c r="K31" s="142">
        <f t="shared" si="1"/>
        <v>0</v>
      </c>
      <c r="L31" s="140" t="str">
        <f t="shared" si="2"/>
        <v>0:00</v>
      </c>
      <c r="M31" s="144" t="str">
        <f t="shared" si="3"/>
        <v>0:00</v>
      </c>
      <c r="N31" s="140">
        <f t="shared" si="4"/>
        <v>0</v>
      </c>
      <c r="O31" s="143">
        <f t="shared" si="9"/>
        <v>0</v>
      </c>
      <c r="P31" s="15">
        <f t="shared" si="5"/>
        <v>-0.33333333333333331</v>
      </c>
      <c r="Q31" s="17">
        <f t="shared" si="6"/>
        <v>0.25</v>
      </c>
      <c r="R31" s="15">
        <f t="shared" si="7"/>
        <v>-4.1666666666666664E-2</v>
      </c>
      <c r="S31" s="15">
        <f t="shared" si="10"/>
        <v>0</v>
      </c>
      <c r="T31" s="6"/>
    </row>
    <row r="32" spans="1:20" x14ac:dyDescent="0.2">
      <c r="A32" s="81" t="s">
        <v>15</v>
      </c>
      <c r="B32" s="73">
        <v>22</v>
      </c>
      <c r="C32" s="98">
        <v>0</v>
      </c>
      <c r="D32" s="101">
        <v>0</v>
      </c>
      <c r="E32" s="67">
        <f t="shared" si="11"/>
        <v>0</v>
      </c>
      <c r="F32" s="98">
        <v>0</v>
      </c>
      <c r="G32" s="101">
        <v>0</v>
      </c>
      <c r="H32" s="68">
        <f t="shared" si="0"/>
        <v>0</v>
      </c>
      <c r="I32" s="86">
        <f t="shared" si="8"/>
        <v>0</v>
      </c>
      <c r="J32" s="89">
        <f t="shared" si="12"/>
        <v>0</v>
      </c>
      <c r="K32" s="89">
        <f t="shared" si="1"/>
        <v>0</v>
      </c>
      <c r="L32" s="69" t="str">
        <f t="shared" si="2"/>
        <v>0:00</v>
      </c>
      <c r="M32" s="88" t="str">
        <f t="shared" si="3"/>
        <v>0:00</v>
      </c>
      <c r="N32" s="69">
        <f t="shared" si="4"/>
        <v>0</v>
      </c>
      <c r="O32" s="92">
        <f t="shared" si="9"/>
        <v>0</v>
      </c>
      <c r="P32" s="15">
        <f t="shared" si="5"/>
        <v>-0.33333333333333331</v>
      </c>
      <c r="Q32" s="17">
        <f t="shared" si="6"/>
        <v>0.25</v>
      </c>
      <c r="R32" s="15">
        <f t="shared" si="7"/>
        <v>-4.1666666666666664E-2</v>
      </c>
      <c r="S32" s="15">
        <f t="shared" si="10"/>
        <v>0</v>
      </c>
      <c r="T32" s="6"/>
    </row>
    <row r="33" spans="1:20" x14ac:dyDescent="0.2">
      <c r="A33" s="135" t="s">
        <v>16</v>
      </c>
      <c r="B33" s="170">
        <v>23</v>
      </c>
      <c r="C33" s="137">
        <v>0</v>
      </c>
      <c r="D33" s="138">
        <v>0</v>
      </c>
      <c r="E33" s="139">
        <f t="shared" si="11"/>
        <v>0</v>
      </c>
      <c r="F33" s="137">
        <v>0</v>
      </c>
      <c r="G33" s="138">
        <v>0</v>
      </c>
      <c r="H33" s="165">
        <f t="shared" si="0"/>
        <v>0</v>
      </c>
      <c r="I33" s="141">
        <f t="shared" si="8"/>
        <v>0</v>
      </c>
      <c r="J33" s="142">
        <f t="shared" si="12"/>
        <v>0</v>
      </c>
      <c r="K33" s="142">
        <f t="shared" si="1"/>
        <v>0</v>
      </c>
      <c r="L33" s="140" t="str">
        <f t="shared" si="2"/>
        <v>0:00</v>
      </c>
      <c r="M33" s="144" t="str">
        <f t="shared" si="3"/>
        <v>0:00</v>
      </c>
      <c r="N33" s="140">
        <f t="shared" si="4"/>
        <v>0</v>
      </c>
      <c r="O33" s="143">
        <f t="shared" si="9"/>
        <v>0</v>
      </c>
      <c r="P33" s="15">
        <f t="shared" si="5"/>
        <v>-0.33333333333333331</v>
      </c>
      <c r="Q33" s="17">
        <f t="shared" si="6"/>
        <v>0.25</v>
      </c>
      <c r="R33" s="15">
        <f t="shared" si="7"/>
        <v>-4.1666666666666664E-2</v>
      </c>
      <c r="S33" s="15">
        <f t="shared" si="10"/>
        <v>0</v>
      </c>
      <c r="T33" s="6"/>
    </row>
    <row r="34" spans="1:20" x14ac:dyDescent="0.2">
      <c r="A34" s="80" t="s">
        <v>10</v>
      </c>
      <c r="B34" s="57">
        <v>24</v>
      </c>
      <c r="C34" s="97">
        <v>0</v>
      </c>
      <c r="D34" s="100">
        <v>0</v>
      </c>
      <c r="E34" s="52">
        <f t="shared" si="11"/>
        <v>0</v>
      </c>
      <c r="F34" s="97">
        <v>0</v>
      </c>
      <c r="G34" s="100">
        <v>0</v>
      </c>
      <c r="H34" s="50">
        <f t="shared" si="0"/>
        <v>0</v>
      </c>
      <c r="I34" s="85">
        <f t="shared" si="8"/>
        <v>0</v>
      </c>
      <c r="J34" s="90">
        <f t="shared" si="12"/>
        <v>0</v>
      </c>
      <c r="K34" s="90">
        <f t="shared" si="1"/>
        <v>0</v>
      </c>
      <c r="L34" s="49" t="str">
        <f t="shared" si="2"/>
        <v>0:00</v>
      </c>
      <c r="M34" s="87">
        <f t="shared" si="3"/>
        <v>0</v>
      </c>
      <c r="N34" s="49">
        <f t="shared" si="4"/>
        <v>0</v>
      </c>
      <c r="O34" s="91">
        <f t="shared" si="9"/>
        <v>0</v>
      </c>
      <c r="P34" s="15">
        <f t="shared" si="5"/>
        <v>-0.33333333333333331</v>
      </c>
      <c r="Q34" s="17">
        <f t="shared" si="6"/>
        <v>0.25</v>
      </c>
      <c r="R34" s="15">
        <f t="shared" si="7"/>
        <v>-4.1666666666666664E-2</v>
      </c>
      <c r="S34" s="15">
        <f t="shared" si="10"/>
        <v>0</v>
      </c>
      <c r="T34" s="6"/>
    </row>
    <row r="35" spans="1:20" x14ac:dyDescent="0.2">
      <c r="A35" s="80" t="s">
        <v>11</v>
      </c>
      <c r="B35" s="57">
        <v>25</v>
      </c>
      <c r="C35" s="97">
        <v>0</v>
      </c>
      <c r="D35" s="100">
        <v>0</v>
      </c>
      <c r="E35" s="52">
        <f t="shared" si="11"/>
        <v>0</v>
      </c>
      <c r="F35" s="97">
        <v>0</v>
      </c>
      <c r="G35" s="100">
        <v>0</v>
      </c>
      <c r="H35" s="50">
        <f t="shared" si="0"/>
        <v>0</v>
      </c>
      <c r="I35" s="85">
        <f t="shared" si="8"/>
        <v>0</v>
      </c>
      <c r="J35" s="90">
        <f t="shared" si="12"/>
        <v>0</v>
      </c>
      <c r="K35" s="90">
        <f t="shared" si="1"/>
        <v>0</v>
      </c>
      <c r="L35" s="49" t="str">
        <f t="shared" si="2"/>
        <v>0:00</v>
      </c>
      <c r="M35" s="87">
        <f t="shared" si="3"/>
        <v>0</v>
      </c>
      <c r="N35" s="49">
        <f t="shared" si="4"/>
        <v>0</v>
      </c>
      <c r="O35" s="91">
        <f t="shared" si="9"/>
        <v>0</v>
      </c>
      <c r="P35" s="15">
        <f t="shared" si="5"/>
        <v>-0.33333333333333331</v>
      </c>
      <c r="Q35" s="17">
        <f t="shared" si="6"/>
        <v>0.25</v>
      </c>
      <c r="R35" s="15">
        <f t="shared" si="7"/>
        <v>-4.1666666666666664E-2</v>
      </c>
      <c r="S35" s="15">
        <f t="shared" si="10"/>
        <v>0</v>
      </c>
      <c r="T35" s="6"/>
    </row>
    <row r="36" spans="1:20" x14ac:dyDescent="0.2">
      <c r="A36" s="135" t="s">
        <v>12</v>
      </c>
      <c r="B36" s="170">
        <v>26</v>
      </c>
      <c r="C36" s="137">
        <v>0</v>
      </c>
      <c r="D36" s="138">
        <v>0</v>
      </c>
      <c r="E36" s="139">
        <f t="shared" si="11"/>
        <v>0</v>
      </c>
      <c r="F36" s="137">
        <v>0</v>
      </c>
      <c r="G36" s="138">
        <v>0</v>
      </c>
      <c r="H36" s="165">
        <f t="shared" si="0"/>
        <v>0</v>
      </c>
      <c r="I36" s="141">
        <f t="shared" si="8"/>
        <v>0</v>
      </c>
      <c r="J36" s="142">
        <f t="shared" si="12"/>
        <v>0</v>
      </c>
      <c r="K36" s="142">
        <f t="shared" si="1"/>
        <v>0</v>
      </c>
      <c r="L36" s="140" t="str">
        <f t="shared" si="2"/>
        <v>0:00</v>
      </c>
      <c r="M36" s="144" t="str">
        <f t="shared" si="3"/>
        <v>0:00</v>
      </c>
      <c r="N36" s="140">
        <f t="shared" si="4"/>
        <v>0</v>
      </c>
      <c r="O36" s="143">
        <f t="shared" si="9"/>
        <v>0</v>
      </c>
      <c r="P36" s="15">
        <f t="shared" si="5"/>
        <v>-0.33333333333333331</v>
      </c>
      <c r="Q36" s="17">
        <f t="shared" si="6"/>
        <v>0.25</v>
      </c>
      <c r="R36" s="15">
        <f t="shared" si="7"/>
        <v>-4.1666666666666664E-2</v>
      </c>
      <c r="S36" s="15">
        <f t="shared" si="10"/>
        <v>0</v>
      </c>
      <c r="T36" s="6"/>
    </row>
    <row r="37" spans="1:20" x14ac:dyDescent="0.2">
      <c r="A37" s="81" t="s">
        <v>13</v>
      </c>
      <c r="B37" s="73">
        <v>27</v>
      </c>
      <c r="C37" s="98">
        <v>0</v>
      </c>
      <c r="D37" s="101">
        <v>0</v>
      </c>
      <c r="E37" s="67">
        <f t="shared" si="11"/>
        <v>0</v>
      </c>
      <c r="F37" s="98">
        <v>0</v>
      </c>
      <c r="G37" s="101">
        <v>0</v>
      </c>
      <c r="H37" s="68">
        <f t="shared" si="0"/>
        <v>0</v>
      </c>
      <c r="I37" s="86">
        <f t="shared" si="8"/>
        <v>0</v>
      </c>
      <c r="J37" s="89">
        <f t="shared" si="12"/>
        <v>0</v>
      </c>
      <c r="K37" s="89">
        <f t="shared" si="1"/>
        <v>0</v>
      </c>
      <c r="L37" s="69" t="str">
        <f t="shared" si="2"/>
        <v>0:00</v>
      </c>
      <c r="M37" s="88" t="str">
        <f t="shared" si="3"/>
        <v>0:00</v>
      </c>
      <c r="N37" s="69">
        <f t="shared" si="4"/>
        <v>0</v>
      </c>
      <c r="O37" s="92">
        <f t="shared" si="9"/>
        <v>0</v>
      </c>
      <c r="P37" s="15">
        <f t="shared" si="5"/>
        <v>-0.33333333333333331</v>
      </c>
      <c r="Q37" s="17">
        <f t="shared" si="6"/>
        <v>0.25</v>
      </c>
      <c r="R37" s="15">
        <f t="shared" si="7"/>
        <v>-4.1666666666666664E-2</v>
      </c>
      <c r="S37" s="15">
        <f t="shared" si="10"/>
        <v>0</v>
      </c>
      <c r="T37" s="6"/>
    </row>
    <row r="38" spans="1:20" x14ac:dyDescent="0.2">
      <c r="A38" s="135" t="s">
        <v>14</v>
      </c>
      <c r="B38" s="170">
        <v>28</v>
      </c>
      <c r="C38" s="137">
        <v>0</v>
      </c>
      <c r="D38" s="138">
        <v>0</v>
      </c>
      <c r="E38" s="139">
        <f t="shared" si="11"/>
        <v>0</v>
      </c>
      <c r="F38" s="137">
        <v>0</v>
      </c>
      <c r="G38" s="138">
        <v>0</v>
      </c>
      <c r="H38" s="165">
        <f t="shared" si="0"/>
        <v>0</v>
      </c>
      <c r="I38" s="141">
        <f t="shared" si="8"/>
        <v>0</v>
      </c>
      <c r="J38" s="142">
        <f t="shared" si="12"/>
        <v>0</v>
      </c>
      <c r="K38" s="142">
        <f t="shared" si="1"/>
        <v>0</v>
      </c>
      <c r="L38" s="140" t="str">
        <f t="shared" si="2"/>
        <v>0:00</v>
      </c>
      <c r="M38" s="144" t="str">
        <f t="shared" si="3"/>
        <v>0:00</v>
      </c>
      <c r="N38" s="140">
        <f t="shared" si="4"/>
        <v>0</v>
      </c>
      <c r="O38" s="143">
        <f t="shared" si="9"/>
        <v>0</v>
      </c>
      <c r="P38" s="15">
        <f t="shared" si="5"/>
        <v>-0.33333333333333331</v>
      </c>
      <c r="Q38" s="17">
        <f t="shared" si="6"/>
        <v>0.25</v>
      </c>
      <c r="R38" s="15">
        <f t="shared" si="7"/>
        <v>-4.1666666666666664E-2</v>
      </c>
      <c r="S38" s="15">
        <f t="shared" si="10"/>
        <v>0</v>
      </c>
      <c r="T38" s="6"/>
    </row>
    <row r="39" spans="1:20" x14ac:dyDescent="0.2">
      <c r="A39" s="81" t="s">
        <v>15</v>
      </c>
      <c r="B39" s="73">
        <v>29</v>
      </c>
      <c r="C39" s="98">
        <v>0</v>
      </c>
      <c r="D39" s="101">
        <v>0</v>
      </c>
      <c r="E39" s="67">
        <f t="shared" si="11"/>
        <v>0</v>
      </c>
      <c r="F39" s="98">
        <v>0</v>
      </c>
      <c r="G39" s="101">
        <v>0</v>
      </c>
      <c r="H39" s="68">
        <f t="shared" si="0"/>
        <v>0</v>
      </c>
      <c r="I39" s="86">
        <f t="shared" si="8"/>
        <v>0</v>
      </c>
      <c r="J39" s="89">
        <f t="shared" si="12"/>
        <v>0</v>
      </c>
      <c r="K39" s="89">
        <f t="shared" si="1"/>
        <v>0</v>
      </c>
      <c r="L39" s="69" t="str">
        <f t="shared" si="2"/>
        <v>0:00</v>
      </c>
      <c r="M39" s="88" t="str">
        <f t="shared" si="3"/>
        <v>0:00</v>
      </c>
      <c r="N39" s="69">
        <f t="shared" si="4"/>
        <v>0</v>
      </c>
      <c r="O39" s="92">
        <f t="shared" si="9"/>
        <v>0</v>
      </c>
      <c r="P39" s="15">
        <f t="shared" si="5"/>
        <v>-0.33333333333333331</v>
      </c>
      <c r="Q39" s="17">
        <f t="shared" si="6"/>
        <v>0.25</v>
      </c>
      <c r="R39" s="15">
        <f t="shared" si="7"/>
        <v>-4.1666666666666664E-2</v>
      </c>
      <c r="S39" s="15">
        <f t="shared" si="10"/>
        <v>0</v>
      </c>
      <c r="T39" s="6"/>
    </row>
    <row r="40" spans="1:20" x14ac:dyDescent="0.2">
      <c r="A40" s="135" t="s">
        <v>16</v>
      </c>
      <c r="B40" s="170">
        <v>30</v>
      </c>
      <c r="C40" s="137">
        <v>0</v>
      </c>
      <c r="D40" s="138">
        <v>0</v>
      </c>
      <c r="E40" s="139">
        <f t="shared" si="11"/>
        <v>0</v>
      </c>
      <c r="F40" s="137">
        <v>0</v>
      </c>
      <c r="G40" s="138">
        <v>0</v>
      </c>
      <c r="H40" s="165">
        <f t="shared" si="0"/>
        <v>0</v>
      </c>
      <c r="I40" s="141">
        <f t="shared" si="8"/>
        <v>0</v>
      </c>
      <c r="J40" s="142">
        <f t="shared" si="12"/>
        <v>0</v>
      </c>
      <c r="K40" s="142">
        <f t="shared" si="1"/>
        <v>0</v>
      </c>
      <c r="L40" s="140" t="str">
        <f t="shared" si="2"/>
        <v>0:00</v>
      </c>
      <c r="M40" s="144" t="str">
        <f t="shared" si="3"/>
        <v>0:00</v>
      </c>
      <c r="N40" s="140">
        <f t="shared" si="4"/>
        <v>0</v>
      </c>
      <c r="O40" s="143">
        <f t="shared" si="9"/>
        <v>0</v>
      </c>
      <c r="P40" s="15">
        <f t="shared" si="5"/>
        <v>-0.33333333333333331</v>
      </c>
      <c r="Q40" s="17">
        <f t="shared" si="6"/>
        <v>0.25</v>
      </c>
      <c r="R40" s="15">
        <f t="shared" si="7"/>
        <v>-4.1666666666666664E-2</v>
      </c>
      <c r="S40" s="15">
        <f t="shared" si="10"/>
        <v>0</v>
      </c>
      <c r="T40" s="6"/>
    </row>
    <row r="41" spans="1:20" ht="12" thickBot="1" x14ac:dyDescent="0.25">
      <c r="A41" s="80" t="s">
        <v>10</v>
      </c>
      <c r="B41" s="57">
        <v>31</v>
      </c>
      <c r="C41" s="102">
        <v>0</v>
      </c>
      <c r="D41" s="103">
        <v>0</v>
      </c>
      <c r="E41" s="58">
        <f t="shared" si="11"/>
        <v>0</v>
      </c>
      <c r="F41" s="102">
        <v>0</v>
      </c>
      <c r="G41" s="103">
        <v>0</v>
      </c>
      <c r="H41" s="59">
        <f t="shared" si="0"/>
        <v>0</v>
      </c>
      <c r="I41" s="110">
        <f t="shared" si="8"/>
        <v>0</v>
      </c>
      <c r="J41" s="111">
        <f t="shared" si="12"/>
        <v>0</v>
      </c>
      <c r="K41" s="111">
        <f t="shared" si="1"/>
        <v>0</v>
      </c>
      <c r="L41" s="60" t="str">
        <f t="shared" si="2"/>
        <v>0:00</v>
      </c>
      <c r="M41" s="117">
        <f t="shared" si="3"/>
        <v>0</v>
      </c>
      <c r="N41" s="60">
        <f t="shared" si="4"/>
        <v>0</v>
      </c>
      <c r="O41" s="112">
        <f t="shared" si="9"/>
        <v>0</v>
      </c>
      <c r="P41" s="15">
        <f t="shared" si="5"/>
        <v>-0.33333333333333331</v>
      </c>
      <c r="Q41" s="17">
        <f t="shared" si="6"/>
        <v>0.25</v>
      </c>
      <c r="R41" s="15">
        <f t="shared" si="7"/>
        <v>-4.1666666666666664E-2</v>
      </c>
      <c r="S41" s="15">
        <f t="shared" si="10"/>
        <v>0</v>
      </c>
      <c r="T41" s="6"/>
    </row>
    <row r="42" spans="1:20" ht="13.5" customHeight="1" thickBot="1" x14ac:dyDescent="0.25">
      <c r="A42" s="63"/>
      <c r="B42" s="64"/>
      <c r="C42" s="215"/>
      <c r="D42" s="216"/>
      <c r="E42" s="216"/>
      <c r="F42" s="216"/>
      <c r="G42" s="217"/>
      <c r="H42" s="120" t="s">
        <v>17</v>
      </c>
      <c r="I42" s="40"/>
      <c r="J42" s="44">
        <f t="shared" ref="J42:O42" si="13">SUM(J11:J41)</f>
        <v>0</v>
      </c>
      <c r="K42" s="44">
        <f t="shared" si="13"/>
        <v>0</v>
      </c>
      <c r="L42" s="43">
        <f t="shared" si="13"/>
        <v>0</v>
      </c>
      <c r="M42" s="44">
        <f t="shared" si="13"/>
        <v>0</v>
      </c>
      <c r="N42" s="41">
        <f t="shared" si="13"/>
        <v>0</v>
      </c>
      <c r="O42" s="42">
        <f t="shared" si="13"/>
        <v>0</v>
      </c>
      <c r="P42" s="16">
        <f t="shared" si="5"/>
        <v>-0.33333333333333331</v>
      </c>
      <c r="Q42" s="14"/>
      <c r="R42" s="15"/>
      <c r="S42" s="14"/>
      <c r="T42" s="6"/>
    </row>
    <row r="43" spans="1:20" ht="13.5" customHeight="1" thickBot="1" x14ac:dyDescent="0.25">
      <c r="B43" s="2"/>
      <c r="C43" s="3"/>
      <c r="D43" s="2"/>
      <c r="E43" s="56"/>
      <c r="F43" s="2"/>
      <c r="G43" s="2"/>
      <c r="H43" s="207"/>
      <c r="I43" s="208"/>
      <c r="J43" s="208"/>
      <c r="K43" s="30"/>
      <c r="L43" s="207" t="s">
        <v>23</v>
      </c>
      <c r="M43" s="208"/>
      <c r="N43" s="208"/>
      <c r="O43" s="18">
        <f>O42</f>
        <v>0</v>
      </c>
      <c r="P43" s="13"/>
      <c r="Q43" s="13"/>
      <c r="R43" s="13"/>
      <c r="S43" s="13"/>
      <c r="T43" s="6"/>
    </row>
    <row r="44" spans="1:20" ht="12.75" x14ac:dyDescent="0.2">
      <c r="A44" s="36" t="s">
        <v>24</v>
      </c>
      <c r="B44" s="12"/>
      <c r="C44" s="9"/>
      <c r="D44" s="6"/>
      <c r="E44" s="6"/>
      <c r="F44" s="6"/>
      <c r="G44" s="6"/>
      <c r="H44" s="6"/>
      <c r="I44" s="6"/>
      <c r="J44" s="12"/>
      <c r="K44" s="12"/>
      <c r="L44" s="3"/>
      <c r="M44" s="3"/>
      <c r="N44" s="3"/>
      <c r="O44" s="4"/>
      <c r="P44" s="13"/>
      <c r="Q44" s="6"/>
      <c r="R44" s="6"/>
      <c r="S44" s="6"/>
      <c r="T44" s="6"/>
    </row>
    <row r="45" spans="1:20" x14ac:dyDescent="0.2">
      <c r="C45" s="3"/>
      <c r="D45" s="38"/>
      <c r="E45" s="38"/>
      <c r="F45" s="38"/>
      <c r="G45" s="38"/>
      <c r="H45" s="38"/>
      <c r="I45" s="11"/>
      <c r="J45" s="12"/>
      <c r="K45" s="12"/>
      <c r="L45" s="3"/>
      <c r="M45" s="3"/>
      <c r="N45" s="3"/>
      <c r="O45" s="4"/>
      <c r="P45" s="14"/>
      <c r="Q45" s="6"/>
      <c r="R45" s="6"/>
      <c r="S45" s="6"/>
      <c r="T45" s="6"/>
    </row>
    <row r="46" spans="1:20" ht="12.75" x14ac:dyDescent="0.2">
      <c r="A46" s="37" t="s">
        <v>30</v>
      </c>
      <c r="B46" s="31"/>
      <c r="C46" s="32"/>
      <c r="D46" s="39"/>
      <c r="E46" s="39"/>
      <c r="F46" s="39"/>
      <c r="G46" s="39"/>
      <c r="H46" s="39"/>
      <c r="I46" s="33"/>
      <c r="J46" s="32"/>
      <c r="K46" s="32"/>
      <c r="L46" s="32"/>
      <c r="M46" s="32"/>
      <c r="N46" s="32"/>
      <c r="O46" s="33"/>
      <c r="P46" s="14"/>
      <c r="Q46" s="13"/>
      <c r="R46" s="6"/>
      <c r="S46" s="6"/>
      <c r="T46" s="6"/>
    </row>
    <row r="47" spans="1:20" ht="12.75" x14ac:dyDescent="0.2">
      <c r="A47" s="37" t="s">
        <v>31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02" t="s">
        <v>35</v>
      </c>
      <c r="O47" s="203"/>
      <c r="P47" s="1"/>
      <c r="Q47" s="6"/>
      <c r="R47" s="6"/>
      <c r="S47" s="6"/>
      <c r="T47" s="6"/>
    </row>
    <row r="48" spans="1:20" ht="12.75" customHeight="1" x14ac:dyDescent="0.2">
      <c r="A48" s="35" t="s">
        <v>37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198" t="s">
        <v>38</v>
      </c>
      <c r="O48" s="199"/>
      <c r="P48" s="1"/>
      <c r="Q48" s="6"/>
      <c r="R48" s="6"/>
      <c r="S48" s="6"/>
      <c r="T48" s="6"/>
    </row>
    <row r="49" spans="1:20" ht="12.75" x14ac:dyDescent="0.2">
      <c r="A49" s="36" t="s">
        <v>32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200"/>
      <c r="O49" s="201"/>
      <c r="P49" s="8"/>
      <c r="Q49" s="6"/>
      <c r="R49" s="6"/>
      <c r="S49" s="6"/>
      <c r="T49" s="6"/>
    </row>
    <row r="50" spans="1:20" ht="12.75" x14ac:dyDescent="0.2">
      <c r="A50" s="3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4"/>
      <c r="P50" s="8"/>
      <c r="Q50" s="6"/>
      <c r="R50" s="6"/>
      <c r="S50" s="6"/>
      <c r="T50" s="6"/>
    </row>
  </sheetData>
  <sheetProtection algorithmName="SHA-512" hashValue="7jKb/ALLphhUgCjTz3TuY8ArEoIdi2UwqPmo5/T2l0Mr4bnwpqTN0AUEcQVbu/XwADHegtnSMVy19mjarkQF9A==" saltValue="XQJcEE9HwV+QZ4HEWQMn5A==" spinCount="100000" sheet="1"/>
  <mergeCells count="31">
    <mergeCell ref="H43:J43"/>
    <mergeCell ref="L43:N43"/>
    <mergeCell ref="N47:O47"/>
    <mergeCell ref="N48:O49"/>
    <mergeCell ref="M8:M10"/>
    <mergeCell ref="N8:N10"/>
    <mergeCell ref="O8:O10"/>
    <mergeCell ref="C6:D6"/>
    <mergeCell ref="F6:M6"/>
    <mergeCell ref="K8:K10"/>
    <mergeCell ref="L8:L10"/>
    <mergeCell ref="C42:G42"/>
    <mergeCell ref="C9:C10"/>
    <mergeCell ref="D9:D10"/>
    <mergeCell ref="J8:J10"/>
    <mergeCell ref="E9:E10"/>
    <mergeCell ref="F9:F10"/>
    <mergeCell ref="G9:G10"/>
    <mergeCell ref="H9:H10"/>
    <mergeCell ref="A8:A10"/>
    <mergeCell ref="B8:B10"/>
    <mergeCell ref="C8:E8"/>
    <mergeCell ref="F8:H8"/>
    <mergeCell ref="I8:I10"/>
    <mergeCell ref="B1:O2"/>
    <mergeCell ref="C4:D4"/>
    <mergeCell ref="F4:H4"/>
    <mergeCell ref="C5:D5"/>
    <mergeCell ref="F5:H5"/>
    <mergeCell ref="I5:J5"/>
    <mergeCell ref="K5:M5"/>
  </mergeCells>
  <phoneticPr fontId="18" type="noConversion"/>
  <pageMargins left="0.23622047244094488" right="0.23622047244094488" top="0.19685039370078741" bottom="0.19685039370078741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50"/>
  <sheetViews>
    <sheetView showGridLines="0" zoomScaleNormal="100" workbookViewId="0">
      <selection activeCell="F4" sqref="F4:H4"/>
    </sheetView>
  </sheetViews>
  <sheetFormatPr defaultRowHeight="11.25" x14ac:dyDescent="0.2"/>
  <cols>
    <col min="1" max="1" width="12.85546875" style="6" bestFit="1" customWidth="1"/>
    <col min="2" max="2" width="5.7109375" style="6" customWidth="1"/>
    <col min="3" max="4" width="8.7109375" style="10" customWidth="1"/>
    <col min="5" max="5" width="9.85546875" style="10" customWidth="1"/>
    <col min="6" max="7" width="8.7109375" style="10" customWidth="1"/>
    <col min="8" max="8" width="9.85546875" style="7" customWidth="1"/>
    <col min="9" max="9" width="7.42578125" style="7" customWidth="1"/>
    <col min="10" max="10" width="9.5703125" style="7" customWidth="1"/>
    <col min="11" max="11" width="14.28515625" style="7" customWidth="1"/>
    <col min="12" max="12" width="9.140625" style="7" hidden="1" customWidth="1"/>
    <col min="13" max="14" width="9.5703125" style="7" customWidth="1"/>
    <col min="15" max="15" width="8.7109375" style="7" customWidth="1"/>
    <col min="16" max="16" width="3.28515625" style="10" customWidth="1"/>
    <col min="17" max="17" width="13.28515625" style="7" customWidth="1"/>
    <col min="18" max="18" width="11.28515625" style="10" customWidth="1"/>
    <col min="19" max="19" width="9.140625" style="10"/>
    <col min="20" max="16384" width="9.140625" style="7"/>
  </cols>
  <sheetData>
    <row r="1" spans="1:20" x14ac:dyDescent="0.2">
      <c r="B1" s="240" t="s">
        <v>25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6"/>
      <c r="Q1" s="6"/>
      <c r="R1" s="6"/>
      <c r="S1" s="6"/>
      <c r="T1" s="6"/>
    </row>
    <row r="2" spans="1:20" ht="9.75" customHeight="1" x14ac:dyDescent="0.2"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1"/>
      <c r="Q2" s="6"/>
      <c r="R2" s="6"/>
      <c r="S2" s="6"/>
      <c r="T2" s="6"/>
    </row>
    <row r="3" spans="1:20" ht="6.75" customHeight="1" x14ac:dyDescent="0.2">
      <c r="B3" s="26"/>
      <c r="C3" s="26"/>
      <c r="D3" s="12"/>
      <c r="E3" s="54"/>
      <c r="F3" s="12"/>
      <c r="G3" s="12"/>
      <c r="H3" s="12"/>
      <c r="I3" s="12"/>
      <c r="J3" s="12"/>
      <c r="K3" s="12"/>
      <c r="L3" s="12"/>
      <c r="M3" s="12"/>
      <c r="N3" s="19"/>
      <c r="O3" s="19"/>
      <c r="P3" s="28"/>
      <c r="Q3" s="6"/>
      <c r="R3" s="6"/>
      <c r="S3" s="6"/>
      <c r="T3" s="6"/>
    </row>
    <row r="4" spans="1:20" ht="12.75" x14ac:dyDescent="0.2">
      <c r="C4" s="233" t="s">
        <v>22</v>
      </c>
      <c r="D4" s="233"/>
      <c r="E4" s="6"/>
      <c r="F4" s="221"/>
      <c r="G4" s="221"/>
      <c r="H4" s="221"/>
      <c r="I4" s="53"/>
      <c r="J4" s="53"/>
      <c r="K4" s="53"/>
      <c r="L4" s="53"/>
      <c r="M4" s="53"/>
      <c r="N4" s="27"/>
      <c r="O4" s="27"/>
      <c r="P4" s="28"/>
      <c r="Q4" s="6"/>
      <c r="R4" s="6"/>
      <c r="S4" s="6"/>
      <c r="T4" s="6"/>
    </row>
    <row r="5" spans="1:20" ht="13.5" customHeight="1" x14ac:dyDescent="0.2">
      <c r="C5" s="233" t="s">
        <v>18</v>
      </c>
      <c r="D5" s="233"/>
      <c r="E5" s="6"/>
      <c r="F5" s="221"/>
      <c r="G5" s="221"/>
      <c r="H5" s="221"/>
      <c r="I5" s="232" t="s">
        <v>34</v>
      </c>
      <c r="J5" s="232"/>
      <c r="K5" s="221"/>
      <c r="L5" s="221"/>
      <c r="M5" s="221"/>
      <c r="N5" s="27"/>
      <c r="O5" s="27"/>
      <c r="P5" s="28"/>
      <c r="Q5" s="6"/>
      <c r="R5" s="6"/>
      <c r="S5" s="6"/>
      <c r="T5" s="6"/>
    </row>
    <row r="6" spans="1:20" ht="13.5" customHeight="1" x14ac:dyDescent="0.2">
      <c r="C6" s="233" t="s">
        <v>19</v>
      </c>
      <c r="D6" s="233"/>
      <c r="E6" s="6"/>
      <c r="F6" s="225" t="s">
        <v>47</v>
      </c>
      <c r="G6" s="225"/>
      <c r="H6" s="225"/>
      <c r="I6" s="225"/>
      <c r="J6" s="225"/>
      <c r="K6" s="225"/>
      <c r="L6" s="225"/>
      <c r="M6" s="225"/>
      <c r="N6" s="27"/>
      <c r="O6" s="27"/>
      <c r="P6" s="28"/>
      <c r="Q6" s="6"/>
      <c r="R6" s="6"/>
      <c r="S6" s="6"/>
      <c r="T6" s="6"/>
    </row>
    <row r="7" spans="1:20" ht="7.5" customHeight="1" thickBot="1" x14ac:dyDescent="0.25">
      <c r="A7" s="19"/>
      <c r="B7" s="19"/>
      <c r="C7" s="20"/>
      <c r="D7" s="19"/>
      <c r="E7" s="55"/>
      <c r="F7" s="19"/>
      <c r="G7" s="21"/>
      <c r="H7" s="25">
        <v>0</v>
      </c>
      <c r="I7" s="23">
        <v>4.0972222222222222E-2</v>
      </c>
      <c r="J7" s="22">
        <v>4.1666666666666664E-2</v>
      </c>
      <c r="K7" s="13"/>
      <c r="L7" s="23">
        <v>8.3333333333333329E-2</v>
      </c>
      <c r="M7" s="22">
        <v>0.25</v>
      </c>
      <c r="N7" s="24">
        <v>0.33263888888888887</v>
      </c>
      <c r="O7" s="24">
        <v>0.33333333333333331</v>
      </c>
      <c r="P7" s="28"/>
      <c r="Q7" s="6"/>
      <c r="R7" s="6"/>
      <c r="S7" s="6"/>
      <c r="T7" s="6"/>
    </row>
    <row r="8" spans="1:20" ht="11.25" customHeight="1" x14ac:dyDescent="0.2">
      <c r="A8" s="237" t="s">
        <v>33</v>
      </c>
      <c r="B8" s="268" t="s">
        <v>0</v>
      </c>
      <c r="C8" s="226" t="s">
        <v>1</v>
      </c>
      <c r="D8" s="227"/>
      <c r="E8" s="234"/>
      <c r="F8" s="226" t="s">
        <v>2</v>
      </c>
      <c r="G8" s="227"/>
      <c r="H8" s="234"/>
      <c r="I8" s="254" t="s">
        <v>21</v>
      </c>
      <c r="J8" s="265" t="s">
        <v>3</v>
      </c>
      <c r="K8" s="222" t="s">
        <v>27</v>
      </c>
      <c r="L8" s="229" t="s">
        <v>20</v>
      </c>
      <c r="M8" s="212" t="s">
        <v>28</v>
      </c>
      <c r="N8" s="242" t="s">
        <v>26</v>
      </c>
      <c r="O8" s="245" t="s">
        <v>4</v>
      </c>
      <c r="P8" s="14"/>
      <c r="Q8" s="13"/>
      <c r="R8" s="13"/>
      <c r="S8" s="29"/>
      <c r="T8" s="6"/>
    </row>
    <row r="9" spans="1:20" ht="12.75" customHeight="1" x14ac:dyDescent="0.2">
      <c r="A9" s="238"/>
      <c r="B9" s="269"/>
      <c r="C9" s="248" t="s">
        <v>5</v>
      </c>
      <c r="D9" s="235" t="s">
        <v>6</v>
      </c>
      <c r="E9" s="250" t="s">
        <v>29</v>
      </c>
      <c r="F9" s="252" t="s">
        <v>5</v>
      </c>
      <c r="G9" s="235" t="s">
        <v>6</v>
      </c>
      <c r="H9" s="263" t="s">
        <v>29</v>
      </c>
      <c r="I9" s="255"/>
      <c r="J9" s="266"/>
      <c r="K9" s="223"/>
      <c r="L9" s="230"/>
      <c r="M9" s="213" t="s">
        <v>7</v>
      </c>
      <c r="N9" s="243"/>
      <c r="O9" s="246" t="s">
        <v>8</v>
      </c>
      <c r="P9" s="14"/>
      <c r="Q9" s="13"/>
      <c r="R9" s="13"/>
      <c r="S9" s="13"/>
      <c r="T9" s="6"/>
    </row>
    <row r="10" spans="1:20" ht="13.5" customHeight="1" thickBot="1" x14ac:dyDescent="0.25">
      <c r="A10" s="239"/>
      <c r="B10" s="270"/>
      <c r="C10" s="249"/>
      <c r="D10" s="236"/>
      <c r="E10" s="251"/>
      <c r="F10" s="253"/>
      <c r="G10" s="236"/>
      <c r="H10" s="264"/>
      <c r="I10" s="256"/>
      <c r="J10" s="267"/>
      <c r="K10" s="224"/>
      <c r="L10" s="231"/>
      <c r="M10" s="214" t="s">
        <v>9</v>
      </c>
      <c r="N10" s="244"/>
      <c r="O10" s="247"/>
      <c r="P10" s="14"/>
      <c r="Q10" s="14"/>
      <c r="R10" s="14"/>
      <c r="S10" s="14"/>
      <c r="T10" s="6"/>
    </row>
    <row r="11" spans="1:20" x14ac:dyDescent="0.2">
      <c r="A11" s="79" t="s">
        <v>11</v>
      </c>
      <c r="B11" s="61">
        <v>1</v>
      </c>
      <c r="C11" s="96">
        <v>0</v>
      </c>
      <c r="D11" s="99">
        <v>0</v>
      </c>
      <c r="E11" s="51">
        <f>IF(D11&gt;C11,SUM(D11-C11),$H$7)</f>
        <v>0</v>
      </c>
      <c r="F11" s="96">
        <v>0</v>
      </c>
      <c r="G11" s="99">
        <v>0</v>
      </c>
      <c r="H11" s="48">
        <f t="shared" ref="H11:H41" si="0">IF(G11&gt;F11,SUM(G11-F11),$H$7)</f>
        <v>0</v>
      </c>
      <c r="I11" s="113">
        <f>IF(AND(D11&gt;$H$7,F11&gt;$H$7),F11-D11,$H$7)</f>
        <v>0</v>
      </c>
      <c r="J11" s="114">
        <f>IF(AND(C11&gt;$H$7,D11=$H$7,F11=$H$7,G11&gt;$H$7),H11-C11,E11+H11)</f>
        <v>0</v>
      </c>
      <c r="K11" s="114">
        <f t="shared" ref="K11:K41" si="1">IF(OR(A11="SÁBADO",A11="DOMINGO",A11="FERIADO"),$H$7,IF(J11&gt;=$O$7,$L$7,IF(AND(J11&lt;=$O$7,J11&gt;$M$7),J11-$M$7,$H$7)))</f>
        <v>0</v>
      </c>
      <c r="L11" s="47" t="str">
        <f t="shared" ref="L11:L41" si="2">IF(P11&lt;=0,"0:00",J11-$O$7)</f>
        <v>0:00</v>
      </c>
      <c r="M11" s="132">
        <f t="shared" ref="M11:M41" si="3">IF(A11="SÁBADO",J11,IF(A11="DOMINGO",J11,IF(A11="FERIADO",J11,L11)))</f>
        <v>0</v>
      </c>
      <c r="N11" s="47">
        <f t="shared" ref="N11:N41" si="4">IF(R11&lt;$H$7,$H$7,IF(AND(J11&gt;=$O$7,I11&lt;=$I$7),R11,M11))</f>
        <v>0</v>
      </c>
      <c r="O11" s="133">
        <f>N11</f>
        <v>0</v>
      </c>
      <c r="P11" s="15">
        <f t="shared" ref="P11:P42" si="5">J11-$O$7</f>
        <v>-0.33333333333333331</v>
      </c>
      <c r="Q11" s="17">
        <f t="shared" ref="Q11:Q41" si="6">$M$7-J11</f>
        <v>0.25</v>
      </c>
      <c r="R11" s="15">
        <f t="shared" ref="R11:R41" si="7">IF(AND(J11&gt;=$O$7,I11&gt;$I$7),M11,M11-($J$7-I11))</f>
        <v>-4.1666666666666664E-2</v>
      </c>
      <c r="S11" s="13"/>
      <c r="T11" s="6"/>
    </row>
    <row r="12" spans="1:20" x14ac:dyDescent="0.2">
      <c r="A12" s="135" t="s">
        <v>12</v>
      </c>
      <c r="B12" s="170">
        <v>2</v>
      </c>
      <c r="C12" s="137">
        <v>0</v>
      </c>
      <c r="D12" s="138">
        <v>0</v>
      </c>
      <c r="E12" s="139">
        <f>IF(D12&gt;C12,SUM(D12-C12),$H$7)</f>
        <v>0</v>
      </c>
      <c r="F12" s="137">
        <v>0</v>
      </c>
      <c r="G12" s="138">
        <v>0</v>
      </c>
      <c r="H12" s="165">
        <f t="shared" si="0"/>
        <v>0</v>
      </c>
      <c r="I12" s="141">
        <f t="shared" ref="I12:I41" si="8">IF(AND(D12&gt;$H$7,F12&gt;$H$7),F12-D12,$H$7)</f>
        <v>0</v>
      </c>
      <c r="J12" s="142">
        <f>IF(AND(C12&gt;$H$7,D12=$H$7,F12=$H$7,G12&gt;$H$7),H12-C12,E12+H12)</f>
        <v>0</v>
      </c>
      <c r="K12" s="142">
        <f t="shared" si="1"/>
        <v>0</v>
      </c>
      <c r="L12" s="140" t="str">
        <f t="shared" si="2"/>
        <v>0:00</v>
      </c>
      <c r="M12" s="144" t="str">
        <f t="shared" si="3"/>
        <v>0:00</v>
      </c>
      <c r="N12" s="140">
        <f t="shared" si="4"/>
        <v>0</v>
      </c>
      <c r="O12" s="143">
        <f t="shared" ref="O12:O41" si="9">N12</f>
        <v>0</v>
      </c>
      <c r="P12" s="15">
        <f t="shared" si="5"/>
        <v>-0.33333333333333331</v>
      </c>
      <c r="Q12" s="17">
        <f t="shared" si="6"/>
        <v>0.25</v>
      </c>
      <c r="R12" s="15">
        <f t="shared" si="7"/>
        <v>-4.1666666666666664E-2</v>
      </c>
      <c r="S12" s="15">
        <f t="shared" ref="S12:S41" si="10">IF(R12&lt;$H$7,$H$7,IF(AND(J12&gt;=$O$7,I12&gt;$I$7),R12,M12))</f>
        <v>0</v>
      </c>
      <c r="T12" s="6"/>
    </row>
    <row r="13" spans="1:20" x14ac:dyDescent="0.2">
      <c r="A13" s="81" t="s">
        <v>13</v>
      </c>
      <c r="B13" s="73">
        <v>3</v>
      </c>
      <c r="C13" s="98">
        <v>0</v>
      </c>
      <c r="D13" s="101">
        <v>0</v>
      </c>
      <c r="E13" s="67">
        <f>IF(D13&gt;C13,SUM(D13-C13),$H$7)</f>
        <v>0</v>
      </c>
      <c r="F13" s="98">
        <v>0</v>
      </c>
      <c r="G13" s="101">
        <v>0</v>
      </c>
      <c r="H13" s="68">
        <f>IF(G13&gt;F13,SUM(G13-F13),$H$7)</f>
        <v>0</v>
      </c>
      <c r="I13" s="86">
        <f t="shared" si="8"/>
        <v>0</v>
      </c>
      <c r="J13" s="89">
        <f>IF(AND(C13&gt;$H$7,D13=$H$7,F13=$H$7,G13&gt;$H$7),H13-C13,E13+H13)</f>
        <v>0</v>
      </c>
      <c r="K13" s="89">
        <f t="shared" si="1"/>
        <v>0</v>
      </c>
      <c r="L13" s="69" t="str">
        <f t="shared" si="2"/>
        <v>0:00</v>
      </c>
      <c r="M13" s="88" t="str">
        <f t="shared" si="3"/>
        <v>0:00</v>
      </c>
      <c r="N13" s="69">
        <f t="shared" si="4"/>
        <v>0</v>
      </c>
      <c r="O13" s="92">
        <f t="shared" si="9"/>
        <v>0</v>
      </c>
      <c r="P13" s="15">
        <f t="shared" si="5"/>
        <v>-0.33333333333333331</v>
      </c>
      <c r="Q13" s="17">
        <f t="shared" si="6"/>
        <v>0.25</v>
      </c>
      <c r="R13" s="15">
        <f t="shared" si="7"/>
        <v>-4.1666666666666664E-2</v>
      </c>
      <c r="S13" s="15">
        <f t="shared" si="10"/>
        <v>0</v>
      </c>
      <c r="T13" s="6"/>
    </row>
    <row r="14" spans="1:20" x14ac:dyDescent="0.2">
      <c r="A14" s="135" t="s">
        <v>14</v>
      </c>
      <c r="B14" s="171">
        <v>4</v>
      </c>
      <c r="C14" s="137">
        <v>0</v>
      </c>
      <c r="D14" s="138">
        <v>0</v>
      </c>
      <c r="E14" s="139">
        <f t="shared" ref="E14:E41" si="11">IF(D14&gt;C14,SUM(D14-C14),$H$7)</f>
        <v>0</v>
      </c>
      <c r="F14" s="137">
        <v>0</v>
      </c>
      <c r="G14" s="138">
        <v>0</v>
      </c>
      <c r="H14" s="165">
        <f t="shared" si="0"/>
        <v>0</v>
      </c>
      <c r="I14" s="141">
        <f t="shared" si="8"/>
        <v>0</v>
      </c>
      <c r="J14" s="142">
        <f t="shared" ref="J14:J41" si="12">IF(AND(C14&gt;$H$7,D14=$H$7,F14=$H$7,G14&gt;$H$7),H14-C14,E14+H14)</f>
        <v>0</v>
      </c>
      <c r="K14" s="142">
        <f t="shared" si="1"/>
        <v>0</v>
      </c>
      <c r="L14" s="140" t="str">
        <f t="shared" si="2"/>
        <v>0:00</v>
      </c>
      <c r="M14" s="144" t="str">
        <f t="shared" si="3"/>
        <v>0:00</v>
      </c>
      <c r="N14" s="140">
        <f t="shared" si="4"/>
        <v>0</v>
      </c>
      <c r="O14" s="143">
        <f t="shared" si="9"/>
        <v>0</v>
      </c>
      <c r="P14" s="15">
        <f t="shared" si="5"/>
        <v>-0.33333333333333331</v>
      </c>
      <c r="Q14" s="17">
        <f t="shared" si="6"/>
        <v>0.25</v>
      </c>
      <c r="R14" s="15">
        <f t="shared" si="7"/>
        <v>-4.1666666666666664E-2</v>
      </c>
      <c r="S14" s="15">
        <f t="shared" si="10"/>
        <v>0</v>
      </c>
      <c r="T14" s="6"/>
    </row>
    <row r="15" spans="1:20" x14ac:dyDescent="0.2">
      <c r="A15" s="81" t="s">
        <v>15</v>
      </c>
      <c r="B15" s="73">
        <v>5</v>
      </c>
      <c r="C15" s="98">
        <v>0</v>
      </c>
      <c r="D15" s="101">
        <v>0</v>
      </c>
      <c r="E15" s="67">
        <f t="shared" si="11"/>
        <v>0</v>
      </c>
      <c r="F15" s="98">
        <v>0</v>
      </c>
      <c r="G15" s="101">
        <v>0</v>
      </c>
      <c r="H15" s="68">
        <f t="shared" si="0"/>
        <v>0</v>
      </c>
      <c r="I15" s="86">
        <f t="shared" si="8"/>
        <v>0</v>
      </c>
      <c r="J15" s="89">
        <f t="shared" si="12"/>
        <v>0</v>
      </c>
      <c r="K15" s="89">
        <f t="shared" si="1"/>
        <v>0</v>
      </c>
      <c r="L15" s="69" t="str">
        <f t="shared" si="2"/>
        <v>0:00</v>
      </c>
      <c r="M15" s="88" t="str">
        <f t="shared" si="3"/>
        <v>0:00</v>
      </c>
      <c r="N15" s="69">
        <f t="shared" si="4"/>
        <v>0</v>
      </c>
      <c r="O15" s="92">
        <f t="shared" si="9"/>
        <v>0</v>
      </c>
      <c r="P15" s="15">
        <f t="shared" si="5"/>
        <v>-0.33333333333333331</v>
      </c>
      <c r="Q15" s="17">
        <f t="shared" si="6"/>
        <v>0.25</v>
      </c>
      <c r="R15" s="15">
        <f t="shared" si="7"/>
        <v>-4.1666666666666664E-2</v>
      </c>
      <c r="S15" s="15">
        <f t="shared" si="10"/>
        <v>0</v>
      </c>
      <c r="T15" s="6"/>
    </row>
    <row r="16" spans="1:20" x14ac:dyDescent="0.2">
      <c r="A16" s="135" t="s">
        <v>16</v>
      </c>
      <c r="B16" s="170">
        <v>6</v>
      </c>
      <c r="C16" s="137">
        <v>0</v>
      </c>
      <c r="D16" s="138">
        <v>0</v>
      </c>
      <c r="E16" s="139">
        <f t="shared" si="11"/>
        <v>0</v>
      </c>
      <c r="F16" s="137">
        <v>0</v>
      </c>
      <c r="G16" s="138">
        <v>0</v>
      </c>
      <c r="H16" s="165">
        <f t="shared" si="0"/>
        <v>0</v>
      </c>
      <c r="I16" s="141">
        <f t="shared" si="8"/>
        <v>0</v>
      </c>
      <c r="J16" s="142">
        <f t="shared" si="12"/>
        <v>0</v>
      </c>
      <c r="K16" s="142">
        <f t="shared" si="1"/>
        <v>0</v>
      </c>
      <c r="L16" s="140" t="str">
        <f t="shared" si="2"/>
        <v>0:00</v>
      </c>
      <c r="M16" s="144" t="str">
        <f t="shared" si="3"/>
        <v>0:00</v>
      </c>
      <c r="N16" s="140">
        <f t="shared" si="4"/>
        <v>0</v>
      </c>
      <c r="O16" s="143">
        <f t="shared" si="9"/>
        <v>0</v>
      </c>
      <c r="P16" s="15">
        <f t="shared" si="5"/>
        <v>-0.33333333333333331</v>
      </c>
      <c r="Q16" s="17">
        <f t="shared" si="6"/>
        <v>0.25</v>
      </c>
      <c r="R16" s="15">
        <f t="shared" si="7"/>
        <v>-4.1666666666666664E-2</v>
      </c>
      <c r="S16" s="15">
        <f t="shared" si="10"/>
        <v>0</v>
      </c>
      <c r="T16" s="6"/>
    </row>
    <row r="17" spans="1:20" x14ac:dyDescent="0.2">
      <c r="A17" s="80" t="s">
        <v>10</v>
      </c>
      <c r="B17" s="57">
        <v>7</v>
      </c>
      <c r="C17" s="97">
        <v>0</v>
      </c>
      <c r="D17" s="100">
        <v>0</v>
      </c>
      <c r="E17" s="52">
        <f t="shared" si="11"/>
        <v>0</v>
      </c>
      <c r="F17" s="97">
        <v>0</v>
      </c>
      <c r="G17" s="100">
        <v>0</v>
      </c>
      <c r="H17" s="50">
        <f t="shared" si="0"/>
        <v>0</v>
      </c>
      <c r="I17" s="85">
        <f t="shared" si="8"/>
        <v>0</v>
      </c>
      <c r="J17" s="90">
        <f t="shared" si="12"/>
        <v>0</v>
      </c>
      <c r="K17" s="90">
        <f t="shared" si="1"/>
        <v>0</v>
      </c>
      <c r="L17" s="49" t="str">
        <f t="shared" si="2"/>
        <v>0:00</v>
      </c>
      <c r="M17" s="87">
        <f t="shared" si="3"/>
        <v>0</v>
      </c>
      <c r="N17" s="49">
        <f t="shared" si="4"/>
        <v>0</v>
      </c>
      <c r="O17" s="91">
        <f t="shared" si="9"/>
        <v>0</v>
      </c>
      <c r="P17" s="15">
        <f t="shared" si="5"/>
        <v>-0.33333333333333331</v>
      </c>
      <c r="Q17" s="17">
        <f t="shared" si="6"/>
        <v>0.25</v>
      </c>
      <c r="R17" s="15">
        <f t="shared" si="7"/>
        <v>-4.1666666666666664E-2</v>
      </c>
      <c r="S17" s="15">
        <f t="shared" si="10"/>
        <v>0</v>
      </c>
      <c r="T17" s="6"/>
    </row>
    <row r="18" spans="1:20" x14ac:dyDescent="0.2">
      <c r="A18" s="80" t="s">
        <v>11</v>
      </c>
      <c r="B18" s="57">
        <v>8</v>
      </c>
      <c r="C18" s="97">
        <v>0</v>
      </c>
      <c r="D18" s="100">
        <v>0</v>
      </c>
      <c r="E18" s="52">
        <f t="shared" si="11"/>
        <v>0</v>
      </c>
      <c r="F18" s="97">
        <v>0</v>
      </c>
      <c r="G18" s="100">
        <v>0</v>
      </c>
      <c r="H18" s="50">
        <f t="shared" si="0"/>
        <v>0</v>
      </c>
      <c r="I18" s="85">
        <f t="shared" si="8"/>
        <v>0</v>
      </c>
      <c r="J18" s="90">
        <f t="shared" si="12"/>
        <v>0</v>
      </c>
      <c r="K18" s="87">
        <f t="shared" si="1"/>
        <v>0</v>
      </c>
      <c r="L18" s="49" t="str">
        <f t="shared" si="2"/>
        <v>0:00</v>
      </c>
      <c r="M18" s="87">
        <f t="shared" si="3"/>
        <v>0</v>
      </c>
      <c r="N18" s="49">
        <f t="shared" si="4"/>
        <v>0</v>
      </c>
      <c r="O18" s="91">
        <f t="shared" si="9"/>
        <v>0</v>
      </c>
      <c r="P18" s="15">
        <f t="shared" si="5"/>
        <v>-0.33333333333333331</v>
      </c>
      <c r="Q18" s="17">
        <f t="shared" si="6"/>
        <v>0.25</v>
      </c>
      <c r="R18" s="15">
        <f t="shared" si="7"/>
        <v>-4.1666666666666664E-2</v>
      </c>
      <c r="S18" s="15">
        <f t="shared" si="10"/>
        <v>0</v>
      </c>
      <c r="T18" s="6"/>
    </row>
    <row r="19" spans="1:20" x14ac:dyDescent="0.2">
      <c r="A19" s="135" t="s">
        <v>12</v>
      </c>
      <c r="B19" s="170">
        <v>9</v>
      </c>
      <c r="C19" s="137">
        <v>0</v>
      </c>
      <c r="D19" s="138">
        <v>0</v>
      </c>
      <c r="E19" s="139">
        <f t="shared" si="11"/>
        <v>0</v>
      </c>
      <c r="F19" s="137">
        <v>0</v>
      </c>
      <c r="G19" s="138">
        <v>0</v>
      </c>
      <c r="H19" s="165">
        <f t="shared" si="0"/>
        <v>0</v>
      </c>
      <c r="I19" s="141">
        <f t="shared" si="8"/>
        <v>0</v>
      </c>
      <c r="J19" s="142">
        <f t="shared" si="12"/>
        <v>0</v>
      </c>
      <c r="K19" s="142">
        <f t="shared" si="1"/>
        <v>0</v>
      </c>
      <c r="L19" s="140" t="str">
        <f t="shared" si="2"/>
        <v>0:00</v>
      </c>
      <c r="M19" s="144" t="str">
        <f t="shared" si="3"/>
        <v>0:00</v>
      </c>
      <c r="N19" s="140">
        <f t="shared" si="4"/>
        <v>0</v>
      </c>
      <c r="O19" s="143">
        <f t="shared" si="9"/>
        <v>0</v>
      </c>
      <c r="P19" s="15">
        <f t="shared" si="5"/>
        <v>-0.33333333333333331</v>
      </c>
      <c r="Q19" s="17">
        <f t="shared" si="6"/>
        <v>0.25</v>
      </c>
      <c r="R19" s="15">
        <f t="shared" si="7"/>
        <v>-4.1666666666666664E-2</v>
      </c>
      <c r="S19" s="15">
        <f t="shared" si="10"/>
        <v>0</v>
      </c>
      <c r="T19" s="6"/>
    </row>
    <row r="20" spans="1:20" x14ac:dyDescent="0.2">
      <c r="A20" s="81" t="s">
        <v>13</v>
      </c>
      <c r="B20" s="73">
        <v>10</v>
      </c>
      <c r="C20" s="98">
        <v>0</v>
      </c>
      <c r="D20" s="101">
        <v>0</v>
      </c>
      <c r="E20" s="67">
        <f t="shared" si="11"/>
        <v>0</v>
      </c>
      <c r="F20" s="98">
        <v>0</v>
      </c>
      <c r="G20" s="101">
        <v>0</v>
      </c>
      <c r="H20" s="68">
        <f t="shared" si="0"/>
        <v>0</v>
      </c>
      <c r="I20" s="86">
        <f t="shared" si="8"/>
        <v>0</v>
      </c>
      <c r="J20" s="89">
        <f t="shared" si="12"/>
        <v>0</v>
      </c>
      <c r="K20" s="89">
        <f t="shared" si="1"/>
        <v>0</v>
      </c>
      <c r="L20" s="69" t="str">
        <f t="shared" si="2"/>
        <v>0:00</v>
      </c>
      <c r="M20" s="88" t="str">
        <f t="shared" si="3"/>
        <v>0:00</v>
      </c>
      <c r="N20" s="69">
        <f t="shared" si="4"/>
        <v>0</v>
      </c>
      <c r="O20" s="92">
        <f t="shared" si="9"/>
        <v>0</v>
      </c>
      <c r="P20" s="15">
        <f t="shared" si="5"/>
        <v>-0.33333333333333331</v>
      </c>
      <c r="Q20" s="17">
        <f t="shared" si="6"/>
        <v>0.25</v>
      </c>
      <c r="R20" s="15">
        <f t="shared" si="7"/>
        <v>-4.1666666666666664E-2</v>
      </c>
      <c r="S20" s="15">
        <f t="shared" si="10"/>
        <v>0</v>
      </c>
      <c r="T20" s="6"/>
    </row>
    <row r="21" spans="1:20" x14ac:dyDescent="0.2">
      <c r="A21" s="135" t="s">
        <v>14</v>
      </c>
      <c r="B21" s="170">
        <v>11</v>
      </c>
      <c r="C21" s="137">
        <v>0</v>
      </c>
      <c r="D21" s="138">
        <v>0</v>
      </c>
      <c r="E21" s="139">
        <f t="shared" si="11"/>
        <v>0</v>
      </c>
      <c r="F21" s="137">
        <v>0</v>
      </c>
      <c r="G21" s="138">
        <v>0</v>
      </c>
      <c r="H21" s="165">
        <f t="shared" si="0"/>
        <v>0</v>
      </c>
      <c r="I21" s="141">
        <f t="shared" si="8"/>
        <v>0</v>
      </c>
      <c r="J21" s="142">
        <f t="shared" si="12"/>
        <v>0</v>
      </c>
      <c r="K21" s="142">
        <f t="shared" si="1"/>
        <v>0</v>
      </c>
      <c r="L21" s="140" t="str">
        <f t="shared" si="2"/>
        <v>0:00</v>
      </c>
      <c r="M21" s="144" t="str">
        <f t="shared" si="3"/>
        <v>0:00</v>
      </c>
      <c r="N21" s="140">
        <f t="shared" si="4"/>
        <v>0</v>
      </c>
      <c r="O21" s="143">
        <f t="shared" si="9"/>
        <v>0</v>
      </c>
      <c r="P21" s="15">
        <f t="shared" si="5"/>
        <v>-0.33333333333333331</v>
      </c>
      <c r="Q21" s="17">
        <f t="shared" si="6"/>
        <v>0.25</v>
      </c>
      <c r="R21" s="15">
        <f t="shared" si="7"/>
        <v>-4.1666666666666664E-2</v>
      </c>
      <c r="S21" s="15">
        <f t="shared" si="10"/>
        <v>0</v>
      </c>
      <c r="T21" s="6"/>
    </row>
    <row r="22" spans="1:20" x14ac:dyDescent="0.2">
      <c r="A22" s="81" t="s">
        <v>15</v>
      </c>
      <c r="B22" s="73">
        <v>12</v>
      </c>
      <c r="C22" s="98">
        <v>0</v>
      </c>
      <c r="D22" s="101">
        <v>0</v>
      </c>
      <c r="E22" s="67">
        <f t="shared" si="11"/>
        <v>0</v>
      </c>
      <c r="F22" s="98">
        <v>0</v>
      </c>
      <c r="G22" s="101">
        <v>0</v>
      </c>
      <c r="H22" s="68">
        <f t="shared" si="0"/>
        <v>0</v>
      </c>
      <c r="I22" s="86">
        <f t="shared" si="8"/>
        <v>0</v>
      </c>
      <c r="J22" s="89">
        <f t="shared" si="12"/>
        <v>0</v>
      </c>
      <c r="K22" s="89">
        <f t="shared" si="1"/>
        <v>0</v>
      </c>
      <c r="L22" s="69" t="str">
        <f t="shared" si="2"/>
        <v>0:00</v>
      </c>
      <c r="M22" s="88" t="str">
        <f t="shared" si="3"/>
        <v>0:00</v>
      </c>
      <c r="N22" s="69">
        <f t="shared" si="4"/>
        <v>0</v>
      </c>
      <c r="O22" s="92">
        <f t="shared" si="9"/>
        <v>0</v>
      </c>
      <c r="P22" s="15">
        <f t="shared" si="5"/>
        <v>-0.33333333333333331</v>
      </c>
      <c r="Q22" s="17">
        <f t="shared" si="6"/>
        <v>0.25</v>
      </c>
      <c r="R22" s="15">
        <f t="shared" si="7"/>
        <v>-4.1666666666666664E-2</v>
      </c>
      <c r="S22" s="15">
        <f t="shared" si="10"/>
        <v>0</v>
      </c>
      <c r="T22" s="6"/>
    </row>
    <row r="23" spans="1:20" x14ac:dyDescent="0.2">
      <c r="A23" s="135" t="s">
        <v>16</v>
      </c>
      <c r="B23" s="170">
        <v>13</v>
      </c>
      <c r="C23" s="137">
        <v>0</v>
      </c>
      <c r="D23" s="138">
        <v>0</v>
      </c>
      <c r="E23" s="139">
        <f t="shared" si="11"/>
        <v>0</v>
      </c>
      <c r="F23" s="137">
        <v>0</v>
      </c>
      <c r="G23" s="138">
        <v>0</v>
      </c>
      <c r="H23" s="165">
        <f t="shared" si="0"/>
        <v>0</v>
      </c>
      <c r="I23" s="141">
        <f t="shared" si="8"/>
        <v>0</v>
      </c>
      <c r="J23" s="142">
        <f t="shared" si="12"/>
        <v>0</v>
      </c>
      <c r="K23" s="142">
        <f t="shared" si="1"/>
        <v>0</v>
      </c>
      <c r="L23" s="140" t="str">
        <f t="shared" si="2"/>
        <v>0:00</v>
      </c>
      <c r="M23" s="144" t="str">
        <f t="shared" si="3"/>
        <v>0:00</v>
      </c>
      <c r="N23" s="140">
        <f t="shared" si="4"/>
        <v>0</v>
      </c>
      <c r="O23" s="143">
        <f t="shared" si="9"/>
        <v>0</v>
      </c>
      <c r="P23" s="15">
        <f t="shared" si="5"/>
        <v>-0.33333333333333331</v>
      </c>
      <c r="Q23" s="17">
        <f t="shared" si="6"/>
        <v>0.25</v>
      </c>
      <c r="R23" s="15">
        <f t="shared" si="7"/>
        <v>-4.1666666666666664E-2</v>
      </c>
      <c r="S23" s="15">
        <f t="shared" si="10"/>
        <v>0</v>
      </c>
      <c r="T23" s="6"/>
    </row>
    <row r="24" spans="1:20" x14ac:dyDescent="0.2">
      <c r="A24" s="80" t="s">
        <v>10</v>
      </c>
      <c r="B24" s="57">
        <v>14</v>
      </c>
      <c r="C24" s="97">
        <v>0</v>
      </c>
      <c r="D24" s="100">
        <v>0</v>
      </c>
      <c r="E24" s="52">
        <f t="shared" si="11"/>
        <v>0</v>
      </c>
      <c r="F24" s="97">
        <v>0</v>
      </c>
      <c r="G24" s="100">
        <v>0</v>
      </c>
      <c r="H24" s="50">
        <f t="shared" si="0"/>
        <v>0</v>
      </c>
      <c r="I24" s="85">
        <f t="shared" si="8"/>
        <v>0</v>
      </c>
      <c r="J24" s="90">
        <f t="shared" si="12"/>
        <v>0</v>
      </c>
      <c r="K24" s="90">
        <f t="shared" si="1"/>
        <v>0</v>
      </c>
      <c r="L24" s="49" t="str">
        <f t="shared" si="2"/>
        <v>0:00</v>
      </c>
      <c r="M24" s="87">
        <f t="shared" si="3"/>
        <v>0</v>
      </c>
      <c r="N24" s="49">
        <f t="shared" si="4"/>
        <v>0</v>
      </c>
      <c r="O24" s="91">
        <f t="shared" si="9"/>
        <v>0</v>
      </c>
      <c r="P24" s="15">
        <f t="shared" si="5"/>
        <v>-0.33333333333333331</v>
      </c>
      <c r="Q24" s="17">
        <f t="shared" si="6"/>
        <v>0.25</v>
      </c>
      <c r="R24" s="15">
        <f t="shared" si="7"/>
        <v>-4.1666666666666664E-2</v>
      </c>
      <c r="S24" s="15">
        <f t="shared" si="10"/>
        <v>0</v>
      </c>
      <c r="T24" s="6"/>
    </row>
    <row r="25" spans="1:20" x14ac:dyDescent="0.2">
      <c r="A25" s="80" t="s">
        <v>11</v>
      </c>
      <c r="B25" s="57">
        <v>15</v>
      </c>
      <c r="C25" s="97">
        <v>0</v>
      </c>
      <c r="D25" s="100">
        <v>0</v>
      </c>
      <c r="E25" s="52">
        <f t="shared" si="11"/>
        <v>0</v>
      </c>
      <c r="F25" s="97">
        <v>0</v>
      </c>
      <c r="G25" s="100">
        <v>0</v>
      </c>
      <c r="H25" s="50">
        <f t="shared" si="0"/>
        <v>0</v>
      </c>
      <c r="I25" s="85">
        <f t="shared" si="8"/>
        <v>0</v>
      </c>
      <c r="J25" s="90">
        <f t="shared" si="12"/>
        <v>0</v>
      </c>
      <c r="K25" s="90">
        <f t="shared" si="1"/>
        <v>0</v>
      </c>
      <c r="L25" s="49" t="str">
        <f t="shared" si="2"/>
        <v>0:00</v>
      </c>
      <c r="M25" s="87">
        <f t="shared" si="3"/>
        <v>0</v>
      </c>
      <c r="N25" s="49">
        <f t="shared" si="4"/>
        <v>0</v>
      </c>
      <c r="O25" s="91">
        <f t="shared" si="9"/>
        <v>0</v>
      </c>
      <c r="P25" s="15">
        <f t="shared" si="5"/>
        <v>-0.33333333333333331</v>
      </c>
      <c r="Q25" s="17">
        <f t="shared" si="6"/>
        <v>0.25</v>
      </c>
      <c r="R25" s="15">
        <f t="shared" si="7"/>
        <v>-4.1666666666666664E-2</v>
      </c>
      <c r="S25" s="15">
        <f t="shared" si="10"/>
        <v>0</v>
      </c>
      <c r="T25" s="6"/>
    </row>
    <row r="26" spans="1:20" x14ac:dyDescent="0.2">
      <c r="A26" s="135" t="s">
        <v>12</v>
      </c>
      <c r="B26" s="170">
        <v>16</v>
      </c>
      <c r="C26" s="137">
        <v>0</v>
      </c>
      <c r="D26" s="138">
        <v>0</v>
      </c>
      <c r="E26" s="139">
        <f t="shared" si="11"/>
        <v>0</v>
      </c>
      <c r="F26" s="137">
        <v>0</v>
      </c>
      <c r="G26" s="138">
        <v>0</v>
      </c>
      <c r="H26" s="165">
        <f t="shared" si="0"/>
        <v>0</v>
      </c>
      <c r="I26" s="141">
        <f t="shared" si="8"/>
        <v>0</v>
      </c>
      <c r="J26" s="142">
        <f t="shared" si="12"/>
        <v>0</v>
      </c>
      <c r="K26" s="142">
        <f t="shared" si="1"/>
        <v>0</v>
      </c>
      <c r="L26" s="140" t="str">
        <f t="shared" si="2"/>
        <v>0:00</v>
      </c>
      <c r="M26" s="144" t="str">
        <f t="shared" si="3"/>
        <v>0:00</v>
      </c>
      <c r="N26" s="140">
        <f t="shared" si="4"/>
        <v>0</v>
      </c>
      <c r="O26" s="143">
        <f t="shared" si="9"/>
        <v>0</v>
      </c>
      <c r="P26" s="15">
        <f t="shared" si="5"/>
        <v>-0.33333333333333331</v>
      </c>
      <c r="Q26" s="17">
        <f t="shared" si="6"/>
        <v>0.25</v>
      </c>
      <c r="R26" s="15">
        <f t="shared" si="7"/>
        <v>-4.1666666666666664E-2</v>
      </c>
      <c r="S26" s="15">
        <f t="shared" si="10"/>
        <v>0</v>
      </c>
      <c r="T26" s="6"/>
    </row>
    <row r="27" spans="1:20" x14ac:dyDescent="0.2">
      <c r="A27" s="81" t="s">
        <v>13</v>
      </c>
      <c r="B27" s="73">
        <v>17</v>
      </c>
      <c r="C27" s="98">
        <v>0</v>
      </c>
      <c r="D27" s="101">
        <v>0</v>
      </c>
      <c r="E27" s="67">
        <f t="shared" si="11"/>
        <v>0</v>
      </c>
      <c r="F27" s="98">
        <v>0</v>
      </c>
      <c r="G27" s="101">
        <v>0</v>
      </c>
      <c r="H27" s="68">
        <f t="shared" si="0"/>
        <v>0</v>
      </c>
      <c r="I27" s="86">
        <f t="shared" si="8"/>
        <v>0</v>
      </c>
      <c r="J27" s="89">
        <f t="shared" si="12"/>
        <v>0</v>
      </c>
      <c r="K27" s="89">
        <f t="shared" si="1"/>
        <v>0</v>
      </c>
      <c r="L27" s="69" t="str">
        <f t="shared" si="2"/>
        <v>0:00</v>
      </c>
      <c r="M27" s="88" t="str">
        <f t="shared" si="3"/>
        <v>0:00</v>
      </c>
      <c r="N27" s="69">
        <f t="shared" si="4"/>
        <v>0</v>
      </c>
      <c r="O27" s="92">
        <f t="shared" si="9"/>
        <v>0</v>
      </c>
      <c r="P27" s="15">
        <f t="shared" si="5"/>
        <v>-0.33333333333333331</v>
      </c>
      <c r="Q27" s="17">
        <f t="shared" si="6"/>
        <v>0.25</v>
      </c>
      <c r="R27" s="15">
        <f t="shared" si="7"/>
        <v>-4.1666666666666664E-2</v>
      </c>
      <c r="S27" s="15">
        <f t="shared" si="10"/>
        <v>0</v>
      </c>
      <c r="T27" s="6"/>
    </row>
    <row r="28" spans="1:20" x14ac:dyDescent="0.2">
      <c r="A28" s="135" t="s">
        <v>14</v>
      </c>
      <c r="B28" s="170">
        <v>18</v>
      </c>
      <c r="C28" s="137">
        <v>0</v>
      </c>
      <c r="D28" s="138">
        <v>0</v>
      </c>
      <c r="E28" s="139">
        <f t="shared" si="11"/>
        <v>0</v>
      </c>
      <c r="F28" s="137">
        <v>0</v>
      </c>
      <c r="G28" s="138">
        <v>0</v>
      </c>
      <c r="H28" s="165">
        <f t="shared" si="0"/>
        <v>0</v>
      </c>
      <c r="I28" s="141">
        <f t="shared" si="8"/>
        <v>0</v>
      </c>
      <c r="J28" s="142">
        <f t="shared" si="12"/>
        <v>0</v>
      </c>
      <c r="K28" s="142">
        <f t="shared" si="1"/>
        <v>0</v>
      </c>
      <c r="L28" s="140" t="str">
        <f t="shared" si="2"/>
        <v>0:00</v>
      </c>
      <c r="M28" s="144" t="str">
        <f t="shared" si="3"/>
        <v>0:00</v>
      </c>
      <c r="N28" s="140">
        <f t="shared" si="4"/>
        <v>0</v>
      </c>
      <c r="O28" s="143">
        <f t="shared" si="9"/>
        <v>0</v>
      </c>
      <c r="P28" s="15">
        <f t="shared" si="5"/>
        <v>-0.33333333333333331</v>
      </c>
      <c r="Q28" s="17">
        <f t="shared" si="6"/>
        <v>0.25</v>
      </c>
      <c r="R28" s="15">
        <f t="shared" si="7"/>
        <v>-4.1666666666666664E-2</v>
      </c>
      <c r="S28" s="15">
        <f t="shared" si="10"/>
        <v>0</v>
      </c>
      <c r="T28" s="6"/>
    </row>
    <row r="29" spans="1:20" x14ac:dyDescent="0.2">
      <c r="A29" s="81" t="s">
        <v>15</v>
      </c>
      <c r="B29" s="73">
        <v>19</v>
      </c>
      <c r="C29" s="98">
        <v>0</v>
      </c>
      <c r="D29" s="101">
        <v>0</v>
      </c>
      <c r="E29" s="67">
        <f t="shared" si="11"/>
        <v>0</v>
      </c>
      <c r="F29" s="98">
        <v>0</v>
      </c>
      <c r="G29" s="101">
        <v>0</v>
      </c>
      <c r="H29" s="68">
        <f t="shared" si="0"/>
        <v>0</v>
      </c>
      <c r="I29" s="86">
        <f t="shared" si="8"/>
        <v>0</v>
      </c>
      <c r="J29" s="89">
        <f t="shared" si="12"/>
        <v>0</v>
      </c>
      <c r="K29" s="89">
        <f t="shared" si="1"/>
        <v>0</v>
      </c>
      <c r="L29" s="69" t="str">
        <f t="shared" si="2"/>
        <v>0:00</v>
      </c>
      <c r="M29" s="88" t="str">
        <f t="shared" si="3"/>
        <v>0:00</v>
      </c>
      <c r="N29" s="69">
        <f t="shared" si="4"/>
        <v>0</v>
      </c>
      <c r="O29" s="92">
        <f t="shared" si="9"/>
        <v>0</v>
      </c>
      <c r="P29" s="15">
        <f t="shared" si="5"/>
        <v>-0.33333333333333331</v>
      </c>
      <c r="Q29" s="17">
        <f t="shared" si="6"/>
        <v>0.25</v>
      </c>
      <c r="R29" s="15">
        <f t="shared" si="7"/>
        <v>-4.1666666666666664E-2</v>
      </c>
      <c r="S29" s="15">
        <f t="shared" si="10"/>
        <v>0</v>
      </c>
      <c r="T29" s="6"/>
    </row>
    <row r="30" spans="1:20" x14ac:dyDescent="0.2">
      <c r="A30" s="135" t="s">
        <v>16</v>
      </c>
      <c r="B30" s="170">
        <v>20</v>
      </c>
      <c r="C30" s="137">
        <v>0</v>
      </c>
      <c r="D30" s="138">
        <v>0</v>
      </c>
      <c r="E30" s="139">
        <f t="shared" si="11"/>
        <v>0</v>
      </c>
      <c r="F30" s="137">
        <v>0</v>
      </c>
      <c r="G30" s="138">
        <v>0</v>
      </c>
      <c r="H30" s="165">
        <f t="shared" si="0"/>
        <v>0</v>
      </c>
      <c r="I30" s="141">
        <f t="shared" si="8"/>
        <v>0</v>
      </c>
      <c r="J30" s="142">
        <f t="shared" si="12"/>
        <v>0</v>
      </c>
      <c r="K30" s="142">
        <f t="shared" si="1"/>
        <v>0</v>
      </c>
      <c r="L30" s="140" t="str">
        <f t="shared" si="2"/>
        <v>0:00</v>
      </c>
      <c r="M30" s="144" t="str">
        <f t="shared" si="3"/>
        <v>0:00</v>
      </c>
      <c r="N30" s="140">
        <f t="shared" si="4"/>
        <v>0</v>
      </c>
      <c r="O30" s="143">
        <f t="shared" si="9"/>
        <v>0</v>
      </c>
      <c r="P30" s="15">
        <f t="shared" si="5"/>
        <v>-0.33333333333333331</v>
      </c>
      <c r="Q30" s="17">
        <f t="shared" si="6"/>
        <v>0.25</v>
      </c>
      <c r="R30" s="15">
        <f t="shared" si="7"/>
        <v>-4.1666666666666664E-2</v>
      </c>
      <c r="S30" s="15">
        <f t="shared" si="10"/>
        <v>0</v>
      </c>
      <c r="T30" s="6"/>
    </row>
    <row r="31" spans="1:20" x14ac:dyDescent="0.2">
      <c r="A31" s="80" t="s">
        <v>10</v>
      </c>
      <c r="B31" s="57">
        <v>21</v>
      </c>
      <c r="C31" s="97">
        <v>0</v>
      </c>
      <c r="D31" s="100">
        <v>0</v>
      </c>
      <c r="E31" s="52">
        <f t="shared" si="11"/>
        <v>0</v>
      </c>
      <c r="F31" s="97">
        <v>0</v>
      </c>
      <c r="G31" s="100">
        <v>0</v>
      </c>
      <c r="H31" s="50">
        <f t="shared" si="0"/>
        <v>0</v>
      </c>
      <c r="I31" s="85">
        <f t="shared" si="8"/>
        <v>0</v>
      </c>
      <c r="J31" s="90">
        <f t="shared" si="12"/>
        <v>0</v>
      </c>
      <c r="K31" s="90">
        <f t="shared" si="1"/>
        <v>0</v>
      </c>
      <c r="L31" s="49" t="str">
        <f t="shared" si="2"/>
        <v>0:00</v>
      </c>
      <c r="M31" s="87">
        <f t="shared" si="3"/>
        <v>0</v>
      </c>
      <c r="N31" s="49">
        <f t="shared" si="4"/>
        <v>0</v>
      </c>
      <c r="O31" s="91">
        <f t="shared" si="9"/>
        <v>0</v>
      </c>
      <c r="P31" s="15">
        <f t="shared" si="5"/>
        <v>-0.33333333333333331</v>
      </c>
      <c r="Q31" s="17">
        <f t="shared" si="6"/>
        <v>0.25</v>
      </c>
      <c r="R31" s="15">
        <f t="shared" si="7"/>
        <v>-4.1666666666666664E-2</v>
      </c>
      <c r="S31" s="15">
        <f t="shared" si="10"/>
        <v>0</v>
      </c>
      <c r="T31" s="6"/>
    </row>
    <row r="32" spans="1:20" x14ac:dyDescent="0.2">
      <c r="A32" s="80" t="s">
        <v>11</v>
      </c>
      <c r="B32" s="57">
        <v>22</v>
      </c>
      <c r="C32" s="97">
        <v>0</v>
      </c>
      <c r="D32" s="100">
        <v>0</v>
      </c>
      <c r="E32" s="52">
        <f t="shared" si="11"/>
        <v>0</v>
      </c>
      <c r="F32" s="97">
        <v>0</v>
      </c>
      <c r="G32" s="100">
        <v>0</v>
      </c>
      <c r="H32" s="50">
        <f t="shared" si="0"/>
        <v>0</v>
      </c>
      <c r="I32" s="85">
        <f t="shared" si="8"/>
        <v>0</v>
      </c>
      <c r="J32" s="90">
        <f t="shared" si="12"/>
        <v>0</v>
      </c>
      <c r="K32" s="90">
        <f t="shared" si="1"/>
        <v>0</v>
      </c>
      <c r="L32" s="49" t="str">
        <f t="shared" si="2"/>
        <v>0:00</v>
      </c>
      <c r="M32" s="87">
        <f t="shared" si="3"/>
        <v>0</v>
      </c>
      <c r="N32" s="49">
        <f t="shared" si="4"/>
        <v>0</v>
      </c>
      <c r="O32" s="91">
        <f t="shared" si="9"/>
        <v>0</v>
      </c>
      <c r="P32" s="15">
        <f t="shared" si="5"/>
        <v>-0.33333333333333331</v>
      </c>
      <c r="Q32" s="17">
        <f t="shared" si="6"/>
        <v>0.25</v>
      </c>
      <c r="R32" s="15">
        <f t="shared" si="7"/>
        <v>-4.1666666666666664E-2</v>
      </c>
      <c r="S32" s="15">
        <f t="shared" si="10"/>
        <v>0</v>
      </c>
      <c r="T32" s="6"/>
    </row>
    <row r="33" spans="1:20" x14ac:dyDescent="0.2">
      <c r="A33" s="135" t="s">
        <v>12</v>
      </c>
      <c r="B33" s="170">
        <v>23</v>
      </c>
      <c r="C33" s="137">
        <v>0</v>
      </c>
      <c r="D33" s="138">
        <v>0</v>
      </c>
      <c r="E33" s="139">
        <f t="shared" si="11"/>
        <v>0</v>
      </c>
      <c r="F33" s="137">
        <v>0</v>
      </c>
      <c r="G33" s="138">
        <v>0</v>
      </c>
      <c r="H33" s="165">
        <f t="shared" si="0"/>
        <v>0</v>
      </c>
      <c r="I33" s="141">
        <f t="shared" si="8"/>
        <v>0</v>
      </c>
      <c r="J33" s="142">
        <f t="shared" si="12"/>
        <v>0</v>
      </c>
      <c r="K33" s="142">
        <f t="shared" si="1"/>
        <v>0</v>
      </c>
      <c r="L33" s="140" t="str">
        <f t="shared" si="2"/>
        <v>0:00</v>
      </c>
      <c r="M33" s="144" t="str">
        <f t="shared" si="3"/>
        <v>0:00</v>
      </c>
      <c r="N33" s="140">
        <f t="shared" si="4"/>
        <v>0</v>
      </c>
      <c r="O33" s="143">
        <f t="shared" si="9"/>
        <v>0</v>
      </c>
      <c r="P33" s="15">
        <f t="shared" si="5"/>
        <v>-0.33333333333333331</v>
      </c>
      <c r="Q33" s="17">
        <f t="shared" si="6"/>
        <v>0.25</v>
      </c>
      <c r="R33" s="15">
        <f t="shared" si="7"/>
        <v>-4.1666666666666664E-2</v>
      </c>
      <c r="S33" s="15">
        <f t="shared" si="10"/>
        <v>0</v>
      </c>
      <c r="T33" s="6"/>
    </row>
    <row r="34" spans="1:20" x14ac:dyDescent="0.2">
      <c r="A34" s="81" t="s">
        <v>13</v>
      </c>
      <c r="B34" s="73">
        <v>24</v>
      </c>
      <c r="C34" s="98">
        <v>0</v>
      </c>
      <c r="D34" s="101">
        <v>0</v>
      </c>
      <c r="E34" s="67">
        <f t="shared" si="11"/>
        <v>0</v>
      </c>
      <c r="F34" s="98">
        <v>0</v>
      </c>
      <c r="G34" s="101">
        <v>0</v>
      </c>
      <c r="H34" s="68">
        <f t="shared" si="0"/>
        <v>0</v>
      </c>
      <c r="I34" s="86">
        <f t="shared" si="8"/>
        <v>0</v>
      </c>
      <c r="J34" s="89">
        <f t="shared" si="12"/>
        <v>0</v>
      </c>
      <c r="K34" s="89">
        <f t="shared" si="1"/>
        <v>0</v>
      </c>
      <c r="L34" s="69" t="str">
        <f t="shared" si="2"/>
        <v>0:00</v>
      </c>
      <c r="M34" s="88" t="str">
        <f t="shared" si="3"/>
        <v>0:00</v>
      </c>
      <c r="N34" s="69">
        <f t="shared" si="4"/>
        <v>0</v>
      </c>
      <c r="O34" s="92">
        <f t="shared" si="9"/>
        <v>0</v>
      </c>
      <c r="P34" s="15">
        <f t="shared" si="5"/>
        <v>-0.33333333333333331</v>
      </c>
      <c r="Q34" s="17">
        <f t="shared" si="6"/>
        <v>0.25</v>
      </c>
      <c r="R34" s="15">
        <f t="shared" si="7"/>
        <v>-4.1666666666666664E-2</v>
      </c>
      <c r="S34" s="15">
        <f t="shared" si="10"/>
        <v>0</v>
      </c>
      <c r="T34" s="6"/>
    </row>
    <row r="35" spans="1:20" x14ac:dyDescent="0.2">
      <c r="A35" s="135" t="s">
        <v>14</v>
      </c>
      <c r="B35" s="170">
        <v>25</v>
      </c>
      <c r="C35" s="137">
        <v>0</v>
      </c>
      <c r="D35" s="138">
        <v>0</v>
      </c>
      <c r="E35" s="139">
        <f t="shared" si="11"/>
        <v>0</v>
      </c>
      <c r="F35" s="137">
        <v>0</v>
      </c>
      <c r="G35" s="138">
        <v>0</v>
      </c>
      <c r="H35" s="165">
        <f t="shared" si="0"/>
        <v>0</v>
      </c>
      <c r="I35" s="141">
        <f t="shared" si="8"/>
        <v>0</v>
      </c>
      <c r="J35" s="142">
        <f t="shared" si="12"/>
        <v>0</v>
      </c>
      <c r="K35" s="142">
        <f t="shared" si="1"/>
        <v>0</v>
      </c>
      <c r="L35" s="140" t="str">
        <f t="shared" si="2"/>
        <v>0:00</v>
      </c>
      <c r="M35" s="144" t="str">
        <f t="shared" si="3"/>
        <v>0:00</v>
      </c>
      <c r="N35" s="140">
        <f t="shared" si="4"/>
        <v>0</v>
      </c>
      <c r="O35" s="143">
        <f t="shared" si="9"/>
        <v>0</v>
      </c>
      <c r="P35" s="15">
        <f t="shared" si="5"/>
        <v>-0.33333333333333331</v>
      </c>
      <c r="Q35" s="17">
        <f t="shared" si="6"/>
        <v>0.25</v>
      </c>
      <c r="R35" s="15">
        <f t="shared" si="7"/>
        <v>-4.1666666666666664E-2</v>
      </c>
      <c r="S35" s="15">
        <f t="shared" si="10"/>
        <v>0</v>
      </c>
      <c r="T35" s="6"/>
    </row>
    <row r="36" spans="1:20" x14ac:dyDescent="0.2">
      <c r="A36" s="81" t="s">
        <v>15</v>
      </c>
      <c r="B36" s="73">
        <v>26</v>
      </c>
      <c r="C36" s="98">
        <v>0</v>
      </c>
      <c r="D36" s="101">
        <v>0</v>
      </c>
      <c r="E36" s="67">
        <f t="shared" si="11"/>
        <v>0</v>
      </c>
      <c r="F36" s="98">
        <v>0</v>
      </c>
      <c r="G36" s="101">
        <v>0</v>
      </c>
      <c r="H36" s="68">
        <f t="shared" si="0"/>
        <v>0</v>
      </c>
      <c r="I36" s="86">
        <f t="shared" si="8"/>
        <v>0</v>
      </c>
      <c r="J36" s="89">
        <f t="shared" si="12"/>
        <v>0</v>
      </c>
      <c r="K36" s="89">
        <f t="shared" si="1"/>
        <v>0</v>
      </c>
      <c r="L36" s="69" t="str">
        <f t="shared" si="2"/>
        <v>0:00</v>
      </c>
      <c r="M36" s="88" t="str">
        <f t="shared" si="3"/>
        <v>0:00</v>
      </c>
      <c r="N36" s="69">
        <f t="shared" si="4"/>
        <v>0</v>
      </c>
      <c r="O36" s="92">
        <f t="shared" si="9"/>
        <v>0</v>
      </c>
      <c r="P36" s="15">
        <f t="shared" si="5"/>
        <v>-0.33333333333333331</v>
      </c>
      <c r="Q36" s="17">
        <f t="shared" si="6"/>
        <v>0.25</v>
      </c>
      <c r="R36" s="15">
        <f t="shared" si="7"/>
        <v>-4.1666666666666664E-2</v>
      </c>
      <c r="S36" s="15">
        <f t="shared" si="10"/>
        <v>0</v>
      </c>
      <c r="T36" s="6"/>
    </row>
    <row r="37" spans="1:20" x14ac:dyDescent="0.2">
      <c r="A37" s="135" t="s">
        <v>16</v>
      </c>
      <c r="B37" s="170">
        <v>27</v>
      </c>
      <c r="C37" s="137">
        <v>0</v>
      </c>
      <c r="D37" s="138">
        <v>0</v>
      </c>
      <c r="E37" s="139">
        <f t="shared" si="11"/>
        <v>0</v>
      </c>
      <c r="F37" s="137">
        <v>0</v>
      </c>
      <c r="G37" s="138">
        <v>0</v>
      </c>
      <c r="H37" s="165">
        <f t="shared" si="0"/>
        <v>0</v>
      </c>
      <c r="I37" s="141">
        <f t="shared" si="8"/>
        <v>0</v>
      </c>
      <c r="J37" s="142">
        <f t="shared" si="12"/>
        <v>0</v>
      </c>
      <c r="K37" s="142">
        <f t="shared" si="1"/>
        <v>0</v>
      </c>
      <c r="L37" s="140" t="str">
        <f t="shared" si="2"/>
        <v>0:00</v>
      </c>
      <c r="M37" s="144" t="str">
        <f t="shared" si="3"/>
        <v>0:00</v>
      </c>
      <c r="N37" s="140">
        <f t="shared" si="4"/>
        <v>0</v>
      </c>
      <c r="O37" s="143">
        <f t="shared" si="9"/>
        <v>0</v>
      </c>
      <c r="P37" s="15">
        <f t="shared" si="5"/>
        <v>-0.33333333333333331</v>
      </c>
      <c r="Q37" s="17">
        <f t="shared" si="6"/>
        <v>0.25</v>
      </c>
      <c r="R37" s="15">
        <f t="shared" si="7"/>
        <v>-4.1666666666666664E-2</v>
      </c>
      <c r="S37" s="15">
        <f t="shared" si="10"/>
        <v>0</v>
      </c>
      <c r="T37" s="6"/>
    </row>
    <row r="38" spans="1:20" x14ac:dyDescent="0.2">
      <c r="A38" s="80" t="s">
        <v>10</v>
      </c>
      <c r="B38" s="57">
        <v>28</v>
      </c>
      <c r="C38" s="97">
        <v>0</v>
      </c>
      <c r="D38" s="100">
        <v>0</v>
      </c>
      <c r="E38" s="52">
        <f t="shared" si="11"/>
        <v>0</v>
      </c>
      <c r="F38" s="97">
        <v>0</v>
      </c>
      <c r="G38" s="100">
        <v>0</v>
      </c>
      <c r="H38" s="50">
        <f t="shared" si="0"/>
        <v>0</v>
      </c>
      <c r="I38" s="85">
        <f t="shared" si="8"/>
        <v>0</v>
      </c>
      <c r="J38" s="90">
        <f t="shared" si="12"/>
        <v>0</v>
      </c>
      <c r="K38" s="90">
        <f t="shared" si="1"/>
        <v>0</v>
      </c>
      <c r="L38" s="49" t="str">
        <f t="shared" si="2"/>
        <v>0:00</v>
      </c>
      <c r="M38" s="87">
        <f t="shared" si="3"/>
        <v>0</v>
      </c>
      <c r="N38" s="49">
        <f t="shared" si="4"/>
        <v>0</v>
      </c>
      <c r="O38" s="91">
        <f t="shared" si="9"/>
        <v>0</v>
      </c>
      <c r="P38" s="15">
        <f t="shared" si="5"/>
        <v>-0.33333333333333331</v>
      </c>
      <c r="Q38" s="17">
        <f t="shared" si="6"/>
        <v>0.25</v>
      </c>
      <c r="R38" s="15">
        <f t="shared" si="7"/>
        <v>-4.1666666666666664E-2</v>
      </c>
      <c r="S38" s="15">
        <f t="shared" si="10"/>
        <v>0</v>
      </c>
      <c r="T38" s="6"/>
    </row>
    <row r="39" spans="1:20" x14ac:dyDescent="0.2">
      <c r="A39" s="80" t="s">
        <v>11</v>
      </c>
      <c r="B39" s="57">
        <v>29</v>
      </c>
      <c r="C39" s="97">
        <v>0</v>
      </c>
      <c r="D39" s="100">
        <v>0</v>
      </c>
      <c r="E39" s="52">
        <f t="shared" si="11"/>
        <v>0</v>
      </c>
      <c r="F39" s="97">
        <v>0</v>
      </c>
      <c r="G39" s="100">
        <v>0</v>
      </c>
      <c r="H39" s="50">
        <f t="shared" si="0"/>
        <v>0</v>
      </c>
      <c r="I39" s="85">
        <f t="shared" si="8"/>
        <v>0</v>
      </c>
      <c r="J39" s="90">
        <f t="shared" si="12"/>
        <v>0</v>
      </c>
      <c r="K39" s="90">
        <f t="shared" si="1"/>
        <v>0</v>
      </c>
      <c r="L39" s="49" t="str">
        <f t="shared" si="2"/>
        <v>0:00</v>
      </c>
      <c r="M39" s="87">
        <f t="shared" si="3"/>
        <v>0</v>
      </c>
      <c r="N39" s="49">
        <f t="shared" si="4"/>
        <v>0</v>
      </c>
      <c r="O39" s="91">
        <f t="shared" si="9"/>
        <v>0</v>
      </c>
      <c r="P39" s="15">
        <f t="shared" si="5"/>
        <v>-0.33333333333333331</v>
      </c>
      <c r="Q39" s="17">
        <f t="shared" si="6"/>
        <v>0.25</v>
      </c>
      <c r="R39" s="15">
        <f t="shared" si="7"/>
        <v>-4.1666666666666664E-2</v>
      </c>
      <c r="S39" s="15">
        <f t="shared" si="10"/>
        <v>0</v>
      </c>
      <c r="T39" s="6"/>
    </row>
    <row r="40" spans="1:20" x14ac:dyDescent="0.2">
      <c r="A40" s="135" t="s">
        <v>12</v>
      </c>
      <c r="B40" s="170">
        <v>30</v>
      </c>
      <c r="C40" s="137">
        <v>0</v>
      </c>
      <c r="D40" s="138">
        <v>0</v>
      </c>
      <c r="E40" s="139">
        <f t="shared" si="11"/>
        <v>0</v>
      </c>
      <c r="F40" s="137">
        <v>0</v>
      </c>
      <c r="G40" s="138">
        <v>0</v>
      </c>
      <c r="H40" s="165">
        <f t="shared" si="0"/>
        <v>0</v>
      </c>
      <c r="I40" s="141">
        <f t="shared" si="8"/>
        <v>0</v>
      </c>
      <c r="J40" s="142">
        <f t="shared" si="12"/>
        <v>0</v>
      </c>
      <c r="K40" s="142">
        <f t="shared" si="1"/>
        <v>0</v>
      </c>
      <c r="L40" s="140" t="str">
        <f t="shared" si="2"/>
        <v>0:00</v>
      </c>
      <c r="M40" s="144" t="str">
        <f t="shared" si="3"/>
        <v>0:00</v>
      </c>
      <c r="N40" s="140">
        <f t="shared" si="4"/>
        <v>0</v>
      </c>
      <c r="O40" s="143">
        <f t="shared" si="9"/>
        <v>0</v>
      </c>
      <c r="P40" s="15">
        <f t="shared" si="5"/>
        <v>-0.33333333333333331</v>
      </c>
      <c r="Q40" s="17">
        <f t="shared" si="6"/>
        <v>0.25</v>
      </c>
      <c r="R40" s="15">
        <f t="shared" si="7"/>
        <v>-4.1666666666666664E-2</v>
      </c>
      <c r="S40" s="15">
        <f t="shared" si="10"/>
        <v>0</v>
      </c>
      <c r="T40" s="6"/>
    </row>
    <row r="41" spans="1:20" ht="12" thickBot="1" x14ac:dyDescent="0.25">
      <c r="A41" s="81" t="s">
        <v>13</v>
      </c>
      <c r="B41" s="73">
        <v>31</v>
      </c>
      <c r="C41" s="196">
        <v>0</v>
      </c>
      <c r="D41" s="125">
        <v>0</v>
      </c>
      <c r="E41" s="70">
        <f t="shared" si="11"/>
        <v>0</v>
      </c>
      <c r="F41" s="124">
        <v>0</v>
      </c>
      <c r="G41" s="125">
        <v>0</v>
      </c>
      <c r="H41" s="71">
        <f t="shared" si="0"/>
        <v>0</v>
      </c>
      <c r="I41" s="126">
        <f t="shared" si="8"/>
        <v>0</v>
      </c>
      <c r="J41" s="127">
        <f t="shared" si="12"/>
        <v>0</v>
      </c>
      <c r="K41" s="127">
        <f t="shared" si="1"/>
        <v>0</v>
      </c>
      <c r="L41" s="72" t="str">
        <f t="shared" si="2"/>
        <v>0:00</v>
      </c>
      <c r="M41" s="128" t="str">
        <f t="shared" si="3"/>
        <v>0:00</v>
      </c>
      <c r="N41" s="72">
        <f t="shared" si="4"/>
        <v>0</v>
      </c>
      <c r="O41" s="130">
        <f t="shared" si="9"/>
        <v>0</v>
      </c>
      <c r="P41" s="15">
        <f t="shared" si="5"/>
        <v>-0.33333333333333331</v>
      </c>
      <c r="Q41" s="17">
        <f t="shared" si="6"/>
        <v>0.25</v>
      </c>
      <c r="R41" s="15">
        <f t="shared" si="7"/>
        <v>-4.1666666666666664E-2</v>
      </c>
      <c r="S41" s="15">
        <f t="shared" si="10"/>
        <v>0</v>
      </c>
      <c r="T41" s="6"/>
    </row>
    <row r="42" spans="1:20" ht="13.5" customHeight="1" thickBot="1" x14ac:dyDescent="0.25">
      <c r="A42" s="63"/>
      <c r="B42" s="64"/>
      <c r="C42" s="215"/>
      <c r="D42" s="216"/>
      <c r="E42" s="216"/>
      <c r="F42" s="216"/>
      <c r="G42" s="216"/>
      <c r="H42" s="120" t="s">
        <v>17</v>
      </c>
      <c r="I42" s="40"/>
      <c r="J42" s="44">
        <f t="shared" ref="J42:O42" si="13">SUM(J11:J41)</f>
        <v>0</v>
      </c>
      <c r="K42" s="44">
        <f t="shared" si="13"/>
        <v>0</v>
      </c>
      <c r="L42" s="43">
        <f t="shared" si="13"/>
        <v>0</v>
      </c>
      <c r="M42" s="44">
        <f t="shared" si="13"/>
        <v>0</v>
      </c>
      <c r="N42" s="41">
        <f t="shared" si="13"/>
        <v>0</v>
      </c>
      <c r="O42" s="42">
        <f t="shared" si="13"/>
        <v>0</v>
      </c>
      <c r="P42" s="15">
        <f t="shared" si="5"/>
        <v>-0.33333333333333331</v>
      </c>
      <c r="Q42" s="14"/>
      <c r="R42" s="15"/>
      <c r="S42" s="14"/>
      <c r="T42" s="6"/>
    </row>
    <row r="43" spans="1:20" ht="13.5" customHeight="1" thickBot="1" x14ac:dyDescent="0.25">
      <c r="B43" s="2"/>
      <c r="C43" s="3"/>
      <c r="D43" s="2"/>
      <c r="E43" s="56"/>
      <c r="F43" s="2"/>
      <c r="G43" s="2"/>
      <c r="H43" s="207"/>
      <c r="I43" s="208"/>
      <c r="J43" s="208"/>
      <c r="K43" s="30"/>
      <c r="L43" s="207" t="s">
        <v>23</v>
      </c>
      <c r="M43" s="208"/>
      <c r="N43" s="208"/>
      <c r="O43" s="18">
        <f>O42</f>
        <v>0</v>
      </c>
      <c r="P43" s="13"/>
      <c r="Q43" s="13"/>
      <c r="R43" s="13"/>
      <c r="S43" s="13"/>
      <c r="T43" s="6"/>
    </row>
    <row r="44" spans="1:20" ht="12.75" x14ac:dyDescent="0.2">
      <c r="A44" s="36" t="s">
        <v>24</v>
      </c>
      <c r="B44" s="12"/>
      <c r="C44" s="9"/>
      <c r="D44" s="6"/>
      <c r="E44" s="6"/>
      <c r="F44" s="6"/>
      <c r="G44" s="6"/>
      <c r="H44" s="6"/>
      <c r="I44" s="6"/>
      <c r="J44" s="12"/>
      <c r="K44" s="12"/>
      <c r="L44" s="3"/>
      <c r="M44" s="3"/>
      <c r="N44" s="3"/>
      <c r="O44" s="4"/>
      <c r="P44" s="13"/>
      <c r="Q44" s="6"/>
      <c r="R44" s="6"/>
      <c r="S44" s="6"/>
      <c r="T44" s="6"/>
    </row>
    <row r="45" spans="1:20" x14ac:dyDescent="0.2">
      <c r="C45" s="3"/>
      <c r="D45" s="38"/>
      <c r="E45" s="38"/>
      <c r="F45" s="38"/>
      <c r="G45" s="38"/>
      <c r="H45" s="38"/>
      <c r="I45" s="11"/>
      <c r="J45" s="12"/>
      <c r="K45" s="12"/>
      <c r="L45" s="3"/>
      <c r="M45" s="3"/>
      <c r="N45" s="3"/>
      <c r="O45" s="4"/>
      <c r="P45" s="14"/>
      <c r="Q45" s="6"/>
      <c r="R45" s="6"/>
      <c r="S45" s="6"/>
      <c r="T45" s="6"/>
    </row>
    <row r="46" spans="1:20" ht="12.75" x14ac:dyDescent="0.2">
      <c r="A46" s="37" t="s">
        <v>30</v>
      </c>
      <c r="B46" s="31"/>
      <c r="C46" s="32"/>
      <c r="D46" s="39"/>
      <c r="E46" s="39"/>
      <c r="F46" s="39"/>
      <c r="G46" s="39"/>
      <c r="H46" s="39"/>
      <c r="I46" s="33"/>
      <c r="J46" s="32"/>
      <c r="K46" s="32"/>
      <c r="L46" s="32"/>
      <c r="M46" s="32"/>
      <c r="N46" s="32"/>
      <c r="O46" s="33"/>
      <c r="P46" s="14"/>
      <c r="Q46" s="13"/>
      <c r="R46" s="6"/>
      <c r="S46" s="6"/>
      <c r="T46" s="6"/>
    </row>
    <row r="47" spans="1:20" ht="12.75" x14ac:dyDescent="0.2">
      <c r="A47" s="37" t="s">
        <v>31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02" t="s">
        <v>35</v>
      </c>
      <c r="O47" s="203"/>
      <c r="P47" s="1"/>
      <c r="Q47" s="6"/>
      <c r="R47" s="6"/>
      <c r="S47" s="6"/>
      <c r="T47" s="6"/>
    </row>
    <row r="48" spans="1:20" ht="12.75" customHeight="1" x14ac:dyDescent="0.2">
      <c r="A48" s="35" t="s">
        <v>37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198" t="s">
        <v>38</v>
      </c>
      <c r="O48" s="199"/>
      <c r="P48" s="1"/>
      <c r="Q48" s="6"/>
      <c r="R48" s="6"/>
      <c r="S48" s="6"/>
      <c r="T48" s="6"/>
    </row>
    <row r="49" spans="1:20" ht="12.75" x14ac:dyDescent="0.2">
      <c r="A49" s="36" t="s">
        <v>32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200"/>
      <c r="O49" s="201"/>
      <c r="P49" s="8"/>
      <c r="Q49" s="6"/>
      <c r="R49" s="6"/>
      <c r="S49" s="6"/>
      <c r="T49" s="6"/>
    </row>
    <row r="50" spans="1:20" ht="12.75" x14ac:dyDescent="0.2">
      <c r="A50" s="3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4"/>
      <c r="P50" s="8"/>
      <c r="Q50" s="6"/>
      <c r="R50" s="6"/>
      <c r="S50" s="6"/>
      <c r="T50" s="6"/>
    </row>
  </sheetData>
  <sheetProtection algorithmName="SHA-512" hashValue="o1yZG/gmNRypLmkiXPb5jJX0Hjzat6zUwMM/26k+AiuSY5uaY4qrHM2UZZfP1NZL7TJMagWqlbZ4fiL82YIT2w==" saltValue="ucIy4S3Rjpnvw5ZhNkKIug==" spinCount="100000" sheet="1"/>
  <mergeCells count="31">
    <mergeCell ref="H43:J43"/>
    <mergeCell ref="L43:N43"/>
    <mergeCell ref="N47:O47"/>
    <mergeCell ref="N48:O49"/>
    <mergeCell ref="M8:M10"/>
    <mergeCell ref="N8:N10"/>
    <mergeCell ref="O8:O10"/>
    <mergeCell ref="C6:D6"/>
    <mergeCell ref="F6:M6"/>
    <mergeCell ref="K8:K10"/>
    <mergeCell ref="L8:L10"/>
    <mergeCell ref="C42:G42"/>
    <mergeCell ref="C9:C10"/>
    <mergeCell ref="D9:D10"/>
    <mergeCell ref="J8:J10"/>
    <mergeCell ref="E9:E10"/>
    <mergeCell ref="F9:F10"/>
    <mergeCell ref="G9:G10"/>
    <mergeCell ref="H9:H10"/>
    <mergeCell ref="A8:A10"/>
    <mergeCell ref="B8:B10"/>
    <mergeCell ref="C8:E8"/>
    <mergeCell ref="F8:H8"/>
    <mergeCell ref="I8:I10"/>
    <mergeCell ref="B1:O2"/>
    <mergeCell ref="C4:D4"/>
    <mergeCell ref="F4:H4"/>
    <mergeCell ref="C5:D5"/>
    <mergeCell ref="F5:H5"/>
    <mergeCell ref="I5:J5"/>
    <mergeCell ref="K5:M5"/>
  </mergeCells>
  <phoneticPr fontId="18" type="noConversion"/>
  <pageMargins left="0.23622047244094488" right="0.23622047244094488" top="0.19685039370078741" bottom="0.19685039370078741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50"/>
  <sheetViews>
    <sheetView showGridLines="0" zoomScaleNormal="100" workbookViewId="0">
      <selection activeCell="F4" sqref="F4:H4"/>
    </sheetView>
  </sheetViews>
  <sheetFormatPr defaultRowHeight="11.25" x14ac:dyDescent="0.2"/>
  <cols>
    <col min="1" max="1" width="12.85546875" style="6" bestFit="1" customWidth="1"/>
    <col min="2" max="2" width="5.7109375" style="6" customWidth="1"/>
    <col min="3" max="4" width="8.7109375" style="10" customWidth="1"/>
    <col min="5" max="5" width="9.85546875" style="10" customWidth="1"/>
    <col min="6" max="7" width="8.7109375" style="10" customWidth="1"/>
    <col min="8" max="8" width="9.85546875" style="7" customWidth="1"/>
    <col min="9" max="9" width="7.42578125" style="7" customWidth="1"/>
    <col min="10" max="10" width="9.5703125" style="7" customWidth="1"/>
    <col min="11" max="11" width="14.28515625" style="7" customWidth="1"/>
    <col min="12" max="12" width="9.140625" style="7" hidden="1" customWidth="1"/>
    <col min="13" max="14" width="9.5703125" style="7" customWidth="1"/>
    <col min="15" max="15" width="8.7109375" style="7" customWidth="1"/>
    <col min="16" max="16" width="3.28515625" style="10" customWidth="1"/>
    <col min="17" max="17" width="13.28515625" style="7" customWidth="1"/>
    <col min="18" max="18" width="11.28515625" style="10" customWidth="1"/>
    <col min="19" max="19" width="9.140625" style="10"/>
    <col min="20" max="16384" width="9.140625" style="7"/>
  </cols>
  <sheetData>
    <row r="1" spans="1:20" x14ac:dyDescent="0.2">
      <c r="B1" s="240" t="s">
        <v>25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6"/>
      <c r="Q1" s="6"/>
      <c r="R1" s="6"/>
      <c r="S1" s="6"/>
      <c r="T1" s="6"/>
    </row>
    <row r="2" spans="1:20" ht="9.75" customHeight="1" x14ac:dyDescent="0.2"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1"/>
      <c r="Q2" s="6"/>
      <c r="R2" s="6"/>
      <c r="S2" s="6"/>
      <c r="T2" s="6"/>
    </row>
    <row r="3" spans="1:20" ht="6.75" customHeight="1" x14ac:dyDescent="0.2">
      <c r="B3" s="26"/>
      <c r="C3" s="26"/>
      <c r="D3" s="12"/>
      <c r="E3" s="54"/>
      <c r="F3" s="12"/>
      <c r="G3" s="12"/>
      <c r="H3" s="12"/>
      <c r="I3" s="12"/>
      <c r="J3" s="12"/>
      <c r="K3" s="12"/>
      <c r="L3" s="12"/>
      <c r="M3" s="12"/>
      <c r="N3" s="19"/>
      <c r="O3" s="19"/>
      <c r="P3" s="28"/>
      <c r="Q3" s="6"/>
      <c r="R3" s="6"/>
      <c r="S3" s="6"/>
      <c r="T3" s="6"/>
    </row>
    <row r="4" spans="1:20" ht="12.75" x14ac:dyDescent="0.2">
      <c r="C4" s="233" t="s">
        <v>22</v>
      </c>
      <c r="D4" s="233"/>
      <c r="E4" s="6"/>
      <c r="F4" s="221"/>
      <c r="G4" s="221"/>
      <c r="H4" s="221"/>
      <c r="I4" s="53"/>
      <c r="J4" s="53"/>
      <c r="K4" s="53"/>
      <c r="L4" s="53"/>
      <c r="M4" s="53"/>
      <c r="N4" s="27"/>
      <c r="O4" s="27"/>
      <c r="P4" s="28"/>
      <c r="Q4" s="6"/>
      <c r="R4" s="6"/>
      <c r="S4" s="6"/>
      <c r="T4" s="6"/>
    </row>
    <row r="5" spans="1:20" ht="13.5" customHeight="1" x14ac:dyDescent="0.2">
      <c r="C5" s="233" t="s">
        <v>18</v>
      </c>
      <c r="D5" s="233"/>
      <c r="E5" s="6"/>
      <c r="F5" s="221"/>
      <c r="G5" s="221"/>
      <c r="H5" s="221"/>
      <c r="I5" s="232" t="s">
        <v>34</v>
      </c>
      <c r="J5" s="232"/>
      <c r="K5" s="221"/>
      <c r="L5" s="221"/>
      <c r="M5" s="221"/>
      <c r="N5" s="27"/>
      <c r="O5" s="27"/>
      <c r="P5" s="28"/>
      <c r="Q5" s="6"/>
      <c r="R5" s="6"/>
      <c r="S5" s="6"/>
      <c r="T5" s="6"/>
    </row>
    <row r="6" spans="1:20" ht="13.5" customHeight="1" x14ac:dyDescent="0.2">
      <c r="C6" s="233" t="s">
        <v>19</v>
      </c>
      <c r="D6" s="233"/>
      <c r="E6" s="6"/>
      <c r="F6" s="225" t="s">
        <v>48</v>
      </c>
      <c r="G6" s="225"/>
      <c r="H6" s="225"/>
      <c r="I6" s="225"/>
      <c r="J6" s="225"/>
      <c r="K6" s="225"/>
      <c r="L6" s="225"/>
      <c r="M6" s="225"/>
      <c r="N6" s="27"/>
      <c r="O6" s="27"/>
      <c r="P6" s="28"/>
      <c r="Q6" s="6"/>
      <c r="R6" s="6"/>
      <c r="S6" s="6"/>
      <c r="T6" s="6"/>
    </row>
    <row r="7" spans="1:20" ht="7.5" customHeight="1" thickBot="1" x14ac:dyDescent="0.25">
      <c r="A7" s="19"/>
      <c r="B7" s="19"/>
      <c r="C7" s="20"/>
      <c r="D7" s="19"/>
      <c r="E7" s="55"/>
      <c r="F7" s="19"/>
      <c r="G7" s="21"/>
      <c r="H7" s="25">
        <v>0</v>
      </c>
      <c r="I7" s="23">
        <v>4.0972222222222222E-2</v>
      </c>
      <c r="J7" s="22">
        <v>4.1666666666666664E-2</v>
      </c>
      <c r="K7" s="13"/>
      <c r="L7" s="23">
        <v>8.3333333333333329E-2</v>
      </c>
      <c r="M7" s="22">
        <v>0.25</v>
      </c>
      <c r="N7" s="24">
        <v>0.33263888888888887</v>
      </c>
      <c r="O7" s="24">
        <v>0.33333333333333331</v>
      </c>
      <c r="P7" s="28"/>
      <c r="Q7" s="6"/>
      <c r="R7" s="6"/>
      <c r="S7" s="6"/>
      <c r="T7" s="6"/>
    </row>
    <row r="8" spans="1:20" ht="11.25" customHeight="1" x14ac:dyDescent="0.2">
      <c r="A8" s="237" t="s">
        <v>33</v>
      </c>
      <c r="B8" s="268" t="s">
        <v>0</v>
      </c>
      <c r="C8" s="226" t="s">
        <v>1</v>
      </c>
      <c r="D8" s="227"/>
      <c r="E8" s="234"/>
      <c r="F8" s="226" t="s">
        <v>2</v>
      </c>
      <c r="G8" s="227"/>
      <c r="H8" s="234"/>
      <c r="I8" s="254" t="s">
        <v>21</v>
      </c>
      <c r="J8" s="265" t="s">
        <v>3</v>
      </c>
      <c r="K8" s="222" t="s">
        <v>27</v>
      </c>
      <c r="L8" s="229" t="s">
        <v>20</v>
      </c>
      <c r="M8" s="212" t="s">
        <v>28</v>
      </c>
      <c r="N8" s="242" t="s">
        <v>26</v>
      </c>
      <c r="O8" s="245" t="s">
        <v>4</v>
      </c>
      <c r="P8" s="14"/>
      <c r="Q8" s="13"/>
      <c r="R8" s="13"/>
      <c r="S8" s="29"/>
      <c r="T8" s="6"/>
    </row>
    <row r="9" spans="1:20" ht="12.75" customHeight="1" x14ac:dyDescent="0.2">
      <c r="A9" s="238"/>
      <c r="B9" s="269"/>
      <c r="C9" s="248" t="s">
        <v>5</v>
      </c>
      <c r="D9" s="235" t="s">
        <v>6</v>
      </c>
      <c r="E9" s="250" t="s">
        <v>29</v>
      </c>
      <c r="F9" s="252" t="s">
        <v>5</v>
      </c>
      <c r="G9" s="235" t="s">
        <v>6</v>
      </c>
      <c r="H9" s="263" t="s">
        <v>29</v>
      </c>
      <c r="I9" s="255"/>
      <c r="J9" s="266"/>
      <c r="K9" s="223"/>
      <c r="L9" s="230"/>
      <c r="M9" s="213" t="s">
        <v>7</v>
      </c>
      <c r="N9" s="243"/>
      <c r="O9" s="246" t="s">
        <v>8</v>
      </c>
      <c r="P9" s="14"/>
      <c r="Q9" s="13"/>
      <c r="R9" s="13"/>
      <c r="S9" s="13"/>
      <c r="T9" s="6"/>
    </row>
    <row r="10" spans="1:20" ht="13.5" customHeight="1" thickBot="1" x14ac:dyDescent="0.25">
      <c r="A10" s="239"/>
      <c r="B10" s="270"/>
      <c r="C10" s="249"/>
      <c r="D10" s="236"/>
      <c r="E10" s="251"/>
      <c r="F10" s="253"/>
      <c r="G10" s="236"/>
      <c r="H10" s="264"/>
      <c r="I10" s="256"/>
      <c r="J10" s="267"/>
      <c r="K10" s="224"/>
      <c r="L10" s="231"/>
      <c r="M10" s="214" t="s">
        <v>9</v>
      </c>
      <c r="N10" s="244"/>
      <c r="O10" s="247"/>
      <c r="P10" s="14"/>
      <c r="Q10" s="14"/>
      <c r="R10" s="14"/>
      <c r="S10" s="14"/>
      <c r="T10" s="6"/>
    </row>
    <row r="11" spans="1:20" x14ac:dyDescent="0.2">
      <c r="A11" s="153" t="s">
        <v>14</v>
      </c>
      <c r="B11" s="174">
        <v>1</v>
      </c>
      <c r="C11" s="155">
        <v>0</v>
      </c>
      <c r="D11" s="167">
        <v>0</v>
      </c>
      <c r="E11" s="157">
        <f>IF(D11&gt;C11,SUM(D11-C11),$H$7)</f>
        <v>0</v>
      </c>
      <c r="F11" s="155">
        <v>0</v>
      </c>
      <c r="G11" s="167">
        <v>0</v>
      </c>
      <c r="H11" s="168">
        <f t="shared" ref="H11:H41" si="0">IF(G11&gt;F11,SUM(G11-F11),$H$7)</f>
        <v>0</v>
      </c>
      <c r="I11" s="158">
        <f>IF(AND(D11&gt;$H$7,F11&gt;$H$7),F11-D11,$H$7)</f>
        <v>0</v>
      </c>
      <c r="J11" s="161">
        <f>IF(AND(C11&gt;$H$7,D11=$H$7,F11=$H$7,G11&gt;$H$7),H11-C11,E11+H11)</f>
        <v>0</v>
      </c>
      <c r="K11" s="161">
        <f t="shared" ref="K11:K41" si="1">IF(OR(A11="SÁBADO",A11="DOMINGO",A11="FERIADO"),$H$7,IF(J11&gt;=$O$7,$L$7,IF(AND(J11&lt;=$O$7,J11&gt;$M$7),J11-$M$7,$H$7)))</f>
        <v>0</v>
      </c>
      <c r="L11" s="160" t="str">
        <f t="shared" ref="L11:L41" si="2">IF(P11&lt;=0,"0:00",J11-$O$7)</f>
        <v>0:00</v>
      </c>
      <c r="M11" s="159" t="str">
        <f t="shared" ref="M11:M41" si="3">IF(A11="SÁBADO",J11,IF(A11="DOMINGO",J11,IF(A11="FERIADO",J11,L11)))</f>
        <v>0:00</v>
      </c>
      <c r="N11" s="160">
        <f t="shared" ref="N11:N41" si="4">IF(R11&lt;$H$7,$H$7,IF(AND(J11&gt;=$O$7,I11&lt;=$I$7),R11,M11))</f>
        <v>0</v>
      </c>
      <c r="O11" s="162">
        <f>N11</f>
        <v>0</v>
      </c>
      <c r="P11" s="15">
        <f t="shared" ref="P11:P42" si="5">J11-$O$7</f>
        <v>-0.33333333333333331</v>
      </c>
      <c r="Q11" s="17">
        <f t="shared" ref="Q11:Q41" si="6">$M$7-J11</f>
        <v>0.25</v>
      </c>
      <c r="R11" s="15">
        <f t="shared" ref="R11:R41" si="7">IF(AND(J11&gt;=$O$7,I11&gt;$I$7),M11,M11-($J$7-I11))</f>
        <v>-4.1666666666666664E-2</v>
      </c>
      <c r="S11" s="13"/>
      <c r="T11" s="6"/>
    </row>
    <row r="12" spans="1:20" x14ac:dyDescent="0.2">
      <c r="A12" s="81" t="s">
        <v>15</v>
      </c>
      <c r="B12" s="73">
        <v>2</v>
      </c>
      <c r="C12" s="98">
        <v>0</v>
      </c>
      <c r="D12" s="101">
        <v>0</v>
      </c>
      <c r="E12" s="67">
        <f>IF(D12&gt;C12,SUM(D12-C12),$H$7)</f>
        <v>0</v>
      </c>
      <c r="F12" s="98">
        <v>0</v>
      </c>
      <c r="G12" s="101">
        <v>0</v>
      </c>
      <c r="H12" s="68">
        <f t="shared" si="0"/>
        <v>0</v>
      </c>
      <c r="I12" s="86">
        <f t="shared" ref="I12:I41" si="8">IF(AND(D12&gt;$H$7,F12&gt;$H$7),F12-D12,$H$7)</f>
        <v>0</v>
      </c>
      <c r="J12" s="89">
        <f>IF(AND(C12&gt;$H$7,D12=$H$7,F12=$H$7,G12&gt;$H$7),H12-C12,E12+H12)</f>
        <v>0</v>
      </c>
      <c r="K12" s="89">
        <f t="shared" si="1"/>
        <v>0</v>
      </c>
      <c r="L12" s="69" t="str">
        <f t="shared" si="2"/>
        <v>0:00</v>
      </c>
      <c r="M12" s="88" t="str">
        <f t="shared" si="3"/>
        <v>0:00</v>
      </c>
      <c r="N12" s="69">
        <f t="shared" si="4"/>
        <v>0</v>
      </c>
      <c r="O12" s="92">
        <f t="shared" ref="O12:O41" si="9">N12</f>
        <v>0</v>
      </c>
      <c r="P12" s="15">
        <f t="shared" si="5"/>
        <v>-0.33333333333333331</v>
      </c>
      <c r="Q12" s="17">
        <f t="shared" si="6"/>
        <v>0.25</v>
      </c>
      <c r="R12" s="15">
        <f t="shared" si="7"/>
        <v>-4.1666666666666664E-2</v>
      </c>
      <c r="S12" s="15">
        <f t="shared" ref="S12:S41" si="10">IF(R12&lt;$H$7,$H$7,IF(AND(J12&gt;=$O$7,I12&gt;$I$7),R12,M12))</f>
        <v>0</v>
      </c>
      <c r="T12" s="6"/>
    </row>
    <row r="13" spans="1:20" x14ac:dyDescent="0.2">
      <c r="A13" s="135" t="s">
        <v>16</v>
      </c>
      <c r="B13" s="170">
        <v>3</v>
      </c>
      <c r="C13" s="137">
        <v>0</v>
      </c>
      <c r="D13" s="138">
        <v>0</v>
      </c>
      <c r="E13" s="139">
        <f>IF(D13&gt;C13,SUM(D13-C13),$H$7)</f>
        <v>0</v>
      </c>
      <c r="F13" s="137">
        <v>0</v>
      </c>
      <c r="G13" s="138">
        <v>0</v>
      </c>
      <c r="H13" s="165">
        <f>IF(G13&gt;F13,SUM(G13-F13),$H$7)</f>
        <v>0</v>
      </c>
      <c r="I13" s="141">
        <f t="shared" si="8"/>
        <v>0</v>
      </c>
      <c r="J13" s="142">
        <f>IF(AND(C13&gt;$H$7,D13=$H$7,F13=$H$7,G13&gt;$H$7),H13-C13,E13+H13)</f>
        <v>0</v>
      </c>
      <c r="K13" s="142">
        <f t="shared" si="1"/>
        <v>0</v>
      </c>
      <c r="L13" s="140" t="str">
        <f t="shared" si="2"/>
        <v>0:00</v>
      </c>
      <c r="M13" s="144" t="str">
        <f t="shared" si="3"/>
        <v>0:00</v>
      </c>
      <c r="N13" s="140">
        <f t="shared" si="4"/>
        <v>0</v>
      </c>
      <c r="O13" s="143">
        <f t="shared" si="9"/>
        <v>0</v>
      </c>
      <c r="P13" s="15">
        <f t="shared" si="5"/>
        <v>-0.33333333333333331</v>
      </c>
      <c r="Q13" s="17">
        <f t="shared" si="6"/>
        <v>0.25</v>
      </c>
      <c r="R13" s="15">
        <f t="shared" si="7"/>
        <v>-4.1666666666666664E-2</v>
      </c>
      <c r="S13" s="15">
        <f t="shared" si="10"/>
        <v>0</v>
      </c>
      <c r="T13" s="6"/>
    </row>
    <row r="14" spans="1:20" x14ac:dyDescent="0.2">
      <c r="A14" s="80" t="s">
        <v>10</v>
      </c>
      <c r="B14" s="62">
        <v>4</v>
      </c>
      <c r="C14" s="97">
        <v>0</v>
      </c>
      <c r="D14" s="100">
        <v>0</v>
      </c>
      <c r="E14" s="52">
        <f t="shared" ref="E14:E41" si="11">IF(D14&gt;C14,SUM(D14-C14),$H$7)</f>
        <v>0</v>
      </c>
      <c r="F14" s="97">
        <v>0</v>
      </c>
      <c r="G14" s="100">
        <v>0</v>
      </c>
      <c r="H14" s="50">
        <f t="shared" si="0"/>
        <v>0</v>
      </c>
      <c r="I14" s="85">
        <f t="shared" si="8"/>
        <v>0</v>
      </c>
      <c r="J14" s="90">
        <f t="shared" ref="J14:J41" si="12">IF(AND(C14&gt;$H$7,D14=$H$7,F14=$H$7,G14&gt;$H$7),H14-C14,E14+H14)</f>
        <v>0</v>
      </c>
      <c r="K14" s="90">
        <f t="shared" si="1"/>
        <v>0</v>
      </c>
      <c r="L14" s="49" t="str">
        <f t="shared" si="2"/>
        <v>0:00</v>
      </c>
      <c r="M14" s="87">
        <f t="shared" si="3"/>
        <v>0</v>
      </c>
      <c r="N14" s="49">
        <f t="shared" si="4"/>
        <v>0</v>
      </c>
      <c r="O14" s="91">
        <f t="shared" si="9"/>
        <v>0</v>
      </c>
      <c r="P14" s="15">
        <f t="shared" si="5"/>
        <v>-0.33333333333333331</v>
      </c>
      <c r="Q14" s="17">
        <f t="shared" si="6"/>
        <v>0.25</v>
      </c>
      <c r="R14" s="15">
        <f t="shared" si="7"/>
        <v>-4.1666666666666664E-2</v>
      </c>
      <c r="S14" s="15">
        <f t="shared" si="10"/>
        <v>0</v>
      </c>
      <c r="T14" s="6"/>
    </row>
    <row r="15" spans="1:20" x14ac:dyDescent="0.2">
      <c r="A15" s="80" t="s">
        <v>11</v>
      </c>
      <c r="B15" s="57">
        <v>5</v>
      </c>
      <c r="C15" s="97">
        <v>0</v>
      </c>
      <c r="D15" s="100">
        <v>0</v>
      </c>
      <c r="E15" s="52">
        <f t="shared" si="11"/>
        <v>0</v>
      </c>
      <c r="F15" s="97">
        <v>0</v>
      </c>
      <c r="G15" s="100">
        <v>0</v>
      </c>
      <c r="H15" s="50">
        <f t="shared" si="0"/>
        <v>0</v>
      </c>
      <c r="I15" s="85">
        <f t="shared" si="8"/>
        <v>0</v>
      </c>
      <c r="J15" s="90">
        <f t="shared" si="12"/>
        <v>0</v>
      </c>
      <c r="K15" s="90">
        <f t="shared" si="1"/>
        <v>0</v>
      </c>
      <c r="L15" s="49" t="str">
        <f t="shared" si="2"/>
        <v>0:00</v>
      </c>
      <c r="M15" s="87">
        <f t="shared" si="3"/>
        <v>0</v>
      </c>
      <c r="N15" s="49">
        <f t="shared" si="4"/>
        <v>0</v>
      </c>
      <c r="O15" s="91">
        <f t="shared" si="9"/>
        <v>0</v>
      </c>
      <c r="P15" s="15">
        <f t="shared" si="5"/>
        <v>-0.33333333333333331</v>
      </c>
      <c r="Q15" s="17">
        <f t="shared" si="6"/>
        <v>0.25</v>
      </c>
      <c r="R15" s="15">
        <f t="shared" si="7"/>
        <v>-4.1666666666666664E-2</v>
      </c>
      <c r="S15" s="15">
        <f t="shared" si="10"/>
        <v>0</v>
      </c>
      <c r="T15" s="6"/>
    </row>
    <row r="16" spans="1:20" x14ac:dyDescent="0.2">
      <c r="A16" s="135" t="s">
        <v>12</v>
      </c>
      <c r="B16" s="170">
        <v>6</v>
      </c>
      <c r="C16" s="137">
        <v>0</v>
      </c>
      <c r="D16" s="138">
        <v>0</v>
      </c>
      <c r="E16" s="139">
        <f t="shared" si="11"/>
        <v>0</v>
      </c>
      <c r="F16" s="137">
        <v>0</v>
      </c>
      <c r="G16" s="138">
        <v>0</v>
      </c>
      <c r="H16" s="165">
        <f t="shared" si="0"/>
        <v>0</v>
      </c>
      <c r="I16" s="141">
        <f t="shared" si="8"/>
        <v>0</v>
      </c>
      <c r="J16" s="142">
        <f t="shared" si="12"/>
        <v>0</v>
      </c>
      <c r="K16" s="142">
        <f t="shared" si="1"/>
        <v>0</v>
      </c>
      <c r="L16" s="140" t="str">
        <f t="shared" si="2"/>
        <v>0:00</v>
      </c>
      <c r="M16" s="144" t="str">
        <f t="shared" si="3"/>
        <v>0:00</v>
      </c>
      <c r="N16" s="140">
        <f t="shared" si="4"/>
        <v>0</v>
      </c>
      <c r="O16" s="143">
        <f t="shared" si="9"/>
        <v>0</v>
      </c>
      <c r="P16" s="15">
        <f t="shared" si="5"/>
        <v>-0.33333333333333331</v>
      </c>
      <c r="Q16" s="17">
        <f t="shared" si="6"/>
        <v>0.25</v>
      </c>
      <c r="R16" s="15">
        <f t="shared" si="7"/>
        <v>-4.1666666666666664E-2</v>
      </c>
      <c r="S16" s="15">
        <f t="shared" si="10"/>
        <v>0</v>
      </c>
      <c r="T16" s="6"/>
    </row>
    <row r="17" spans="1:20" x14ac:dyDescent="0.2">
      <c r="A17" s="80" t="s">
        <v>36</v>
      </c>
      <c r="B17" s="57">
        <v>7</v>
      </c>
      <c r="C17" s="97">
        <v>0</v>
      </c>
      <c r="D17" s="100">
        <v>0</v>
      </c>
      <c r="E17" s="52">
        <f t="shared" si="11"/>
        <v>0</v>
      </c>
      <c r="F17" s="97">
        <v>0</v>
      </c>
      <c r="G17" s="100">
        <v>0</v>
      </c>
      <c r="H17" s="50">
        <f t="shared" si="0"/>
        <v>0</v>
      </c>
      <c r="I17" s="85">
        <f t="shared" si="8"/>
        <v>0</v>
      </c>
      <c r="J17" s="90">
        <f t="shared" si="12"/>
        <v>0</v>
      </c>
      <c r="K17" s="90">
        <f t="shared" si="1"/>
        <v>0</v>
      </c>
      <c r="L17" s="49" t="str">
        <f t="shared" si="2"/>
        <v>0:00</v>
      </c>
      <c r="M17" s="87">
        <f t="shared" si="3"/>
        <v>0</v>
      </c>
      <c r="N17" s="49">
        <f t="shared" si="4"/>
        <v>0</v>
      </c>
      <c r="O17" s="91">
        <f t="shared" si="9"/>
        <v>0</v>
      </c>
      <c r="P17" s="15">
        <f t="shared" si="5"/>
        <v>-0.33333333333333331</v>
      </c>
      <c r="Q17" s="17">
        <f t="shared" si="6"/>
        <v>0.25</v>
      </c>
      <c r="R17" s="15">
        <f t="shared" si="7"/>
        <v>-4.1666666666666664E-2</v>
      </c>
      <c r="S17" s="15">
        <f t="shared" si="10"/>
        <v>0</v>
      </c>
      <c r="T17" s="6"/>
    </row>
    <row r="18" spans="1:20" x14ac:dyDescent="0.2">
      <c r="A18" s="135" t="s">
        <v>14</v>
      </c>
      <c r="B18" s="170">
        <v>8</v>
      </c>
      <c r="C18" s="137">
        <v>0</v>
      </c>
      <c r="D18" s="138">
        <v>0</v>
      </c>
      <c r="E18" s="139">
        <f t="shared" si="11"/>
        <v>0</v>
      </c>
      <c r="F18" s="137">
        <v>0</v>
      </c>
      <c r="G18" s="138">
        <v>0</v>
      </c>
      <c r="H18" s="165">
        <f t="shared" si="0"/>
        <v>0</v>
      </c>
      <c r="I18" s="141">
        <f t="shared" si="8"/>
        <v>0</v>
      </c>
      <c r="J18" s="142">
        <f t="shared" si="12"/>
        <v>0</v>
      </c>
      <c r="K18" s="142">
        <f t="shared" si="1"/>
        <v>0</v>
      </c>
      <c r="L18" s="140" t="str">
        <f t="shared" si="2"/>
        <v>0:00</v>
      </c>
      <c r="M18" s="144" t="str">
        <f t="shared" si="3"/>
        <v>0:00</v>
      </c>
      <c r="N18" s="140">
        <f t="shared" si="4"/>
        <v>0</v>
      </c>
      <c r="O18" s="143">
        <f t="shared" si="9"/>
        <v>0</v>
      </c>
      <c r="P18" s="15">
        <f t="shared" si="5"/>
        <v>-0.33333333333333331</v>
      </c>
      <c r="Q18" s="17">
        <f t="shared" si="6"/>
        <v>0.25</v>
      </c>
      <c r="R18" s="15">
        <f t="shared" si="7"/>
        <v>-4.1666666666666664E-2</v>
      </c>
      <c r="S18" s="15">
        <f t="shared" si="10"/>
        <v>0</v>
      </c>
      <c r="T18" s="6"/>
    </row>
    <row r="19" spans="1:20" x14ac:dyDescent="0.2">
      <c r="A19" s="81" t="s">
        <v>15</v>
      </c>
      <c r="B19" s="73">
        <v>9</v>
      </c>
      <c r="C19" s="98">
        <v>0</v>
      </c>
      <c r="D19" s="101">
        <v>0</v>
      </c>
      <c r="E19" s="67">
        <f t="shared" si="11"/>
        <v>0</v>
      </c>
      <c r="F19" s="98">
        <v>0</v>
      </c>
      <c r="G19" s="118">
        <v>0</v>
      </c>
      <c r="H19" s="68">
        <f t="shared" si="0"/>
        <v>0</v>
      </c>
      <c r="I19" s="86">
        <f t="shared" si="8"/>
        <v>0</v>
      </c>
      <c r="J19" s="89">
        <f t="shared" si="12"/>
        <v>0</v>
      </c>
      <c r="K19" s="89">
        <f t="shared" si="1"/>
        <v>0</v>
      </c>
      <c r="L19" s="69" t="str">
        <f t="shared" si="2"/>
        <v>0:00</v>
      </c>
      <c r="M19" s="88" t="str">
        <f t="shared" si="3"/>
        <v>0:00</v>
      </c>
      <c r="N19" s="69">
        <f t="shared" si="4"/>
        <v>0</v>
      </c>
      <c r="O19" s="92">
        <f t="shared" si="9"/>
        <v>0</v>
      </c>
      <c r="P19" s="15">
        <f t="shared" si="5"/>
        <v>-0.33333333333333331</v>
      </c>
      <c r="Q19" s="17">
        <f t="shared" si="6"/>
        <v>0.25</v>
      </c>
      <c r="R19" s="15">
        <f t="shared" si="7"/>
        <v>-4.1666666666666664E-2</v>
      </c>
      <c r="S19" s="15">
        <f t="shared" si="10"/>
        <v>0</v>
      </c>
      <c r="T19" s="6"/>
    </row>
    <row r="20" spans="1:20" x14ac:dyDescent="0.2">
      <c r="A20" s="135" t="s">
        <v>16</v>
      </c>
      <c r="B20" s="170">
        <v>10</v>
      </c>
      <c r="C20" s="137">
        <v>0</v>
      </c>
      <c r="D20" s="138">
        <v>0</v>
      </c>
      <c r="E20" s="139">
        <f t="shared" si="11"/>
        <v>0</v>
      </c>
      <c r="F20" s="137">
        <v>0</v>
      </c>
      <c r="G20" s="164">
        <v>0</v>
      </c>
      <c r="H20" s="165">
        <f t="shared" si="0"/>
        <v>0</v>
      </c>
      <c r="I20" s="141">
        <f t="shared" si="8"/>
        <v>0</v>
      </c>
      <c r="J20" s="142">
        <f t="shared" si="12"/>
        <v>0</v>
      </c>
      <c r="K20" s="142">
        <f t="shared" si="1"/>
        <v>0</v>
      </c>
      <c r="L20" s="140" t="str">
        <f t="shared" si="2"/>
        <v>0:00</v>
      </c>
      <c r="M20" s="144" t="str">
        <f t="shared" si="3"/>
        <v>0:00</v>
      </c>
      <c r="N20" s="140">
        <f t="shared" si="4"/>
        <v>0</v>
      </c>
      <c r="O20" s="143">
        <f t="shared" si="9"/>
        <v>0</v>
      </c>
      <c r="P20" s="15">
        <f t="shared" si="5"/>
        <v>-0.33333333333333331</v>
      </c>
      <c r="Q20" s="17">
        <f t="shared" si="6"/>
        <v>0.25</v>
      </c>
      <c r="R20" s="15">
        <f t="shared" si="7"/>
        <v>-4.1666666666666664E-2</v>
      </c>
      <c r="S20" s="15">
        <f t="shared" si="10"/>
        <v>0</v>
      </c>
      <c r="T20" s="6"/>
    </row>
    <row r="21" spans="1:20" x14ac:dyDescent="0.2">
      <c r="A21" s="80" t="s">
        <v>10</v>
      </c>
      <c r="B21" s="57">
        <v>11</v>
      </c>
      <c r="C21" s="97">
        <v>0</v>
      </c>
      <c r="D21" s="100">
        <v>0</v>
      </c>
      <c r="E21" s="52">
        <f t="shared" si="11"/>
        <v>0</v>
      </c>
      <c r="F21" s="97">
        <v>0</v>
      </c>
      <c r="G21" s="119">
        <v>0</v>
      </c>
      <c r="H21" s="50">
        <f t="shared" si="0"/>
        <v>0</v>
      </c>
      <c r="I21" s="85">
        <f t="shared" si="8"/>
        <v>0</v>
      </c>
      <c r="J21" s="90">
        <f t="shared" si="12"/>
        <v>0</v>
      </c>
      <c r="K21" s="90">
        <f t="shared" si="1"/>
        <v>0</v>
      </c>
      <c r="L21" s="49" t="str">
        <f t="shared" si="2"/>
        <v>0:00</v>
      </c>
      <c r="M21" s="87">
        <f t="shared" si="3"/>
        <v>0</v>
      </c>
      <c r="N21" s="49">
        <f t="shared" si="4"/>
        <v>0</v>
      </c>
      <c r="O21" s="91">
        <f t="shared" si="9"/>
        <v>0</v>
      </c>
      <c r="P21" s="15">
        <f t="shared" si="5"/>
        <v>-0.33333333333333331</v>
      </c>
      <c r="Q21" s="17">
        <f t="shared" si="6"/>
        <v>0.25</v>
      </c>
      <c r="R21" s="15">
        <f t="shared" si="7"/>
        <v>-4.1666666666666664E-2</v>
      </c>
      <c r="S21" s="15">
        <f t="shared" si="10"/>
        <v>0</v>
      </c>
      <c r="T21" s="6"/>
    </row>
    <row r="22" spans="1:20" x14ac:dyDescent="0.2">
      <c r="A22" s="80" t="s">
        <v>11</v>
      </c>
      <c r="B22" s="57">
        <v>12</v>
      </c>
      <c r="C22" s="97">
        <v>0</v>
      </c>
      <c r="D22" s="100">
        <v>0</v>
      </c>
      <c r="E22" s="52">
        <f t="shared" si="11"/>
        <v>0</v>
      </c>
      <c r="F22" s="97">
        <v>0</v>
      </c>
      <c r="G22" s="119">
        <v>0</v>
      </c>
      <c r="H22" s="50">
        <f t="shared" si="0"/>
        <v>0</v>
      </c>
      <c r="I22" s="85">
        <f t="shared" si="8"/>
        <v>0</v>
      </c>
      <c r="J22" s="90">
        <f t="shared" si="12"/>
        <v>0</v>
      </c>
      <c r="K22" s="90">
        <f t="shared" si="1"/>
        <v>0</v>
      </c>
      <c r="L22" s="49" t="str">
        <f t="shared" si="2"/>
        <v>0:00</v>
      </c>
      <c r="M22" s="87">
        <f t="shared" si="3"/>
        <v>0</v>
      </c>
      <c r="N22" s="49">
        <f t="shared" si="4"/>
        <v>0</v>
      </c>
      <c r="O22" s="91">
        <f t="shared" si="9"/>
        <v>0</v>
      </c>
      <c r="P22" s="15">
        <f t="shared" si="5"/>
        <v>-0.33333333333333331</v>
      </c>
      <c r="Q22" s="17">
        <f t="shared" si="6"/>
        <v>0.25</v>
      </c>
      <c r="R22" s="15">
        <f t="shared" si="7"/>
        <v>-4.1666666666666664E-2</v>
      </c>
      <c r="S22" s="15">
        <f t="shared" si="10"/>
        <v>0</v>
      </c>
      <c r="T22" s="6"/>
    </row>
    <row r="23" spans="1:20" x14ac:dyDescent="0.2">
      <c r="A23" s="135" t="s">
        <v>12</v>
      </c>
      <c r="B23" s="170">
        <v>13</v>
      </c>
      <c r="C23" s="137">
        <v>0</v>
      </c>
      <c r="D23" s="138">
        <v>0</v>
      </c>
      <c r="E23" s="139">
        <f t="shared" si="11"/>
        <v>0</v>
      </c>
      <c r="F23" s="137">
        <v>0</v>
      </c>
      <c r="G23" s="164">
        <v>0</v>
      </c>
      <c r="H23" s="165">
        <f t="shared" si="0"/>
        <v>0</v>
      </c>
      <c r="I23" s="141">
        <f t="shared" si="8"/>
        <v>0</v>
      </c>
      <c r="J23" s="142">
        <f t="shared" si="12"/>
        <v>0</v>
      </c>
      <c r="K23" s="142">
        <f t="shared" si="1"/>
        <v>0</v>
      </c>
      <c r="L23" s="140" t="str">
        <f t="shared" si="2"/>
        <v>0:00</v>
      </c>
      <c r="M23" s="144" t="str">
        <f t="shared" si="3"/>
        <v>0:00</v>
      </c>
      <c r="N23" s="140">
        <f t="shared" si="4"/>
        <v>0</v>
      </c>
      <c r="O23" s="143">
        <f t="shared" si="9"/>
        <v>0</v>
      </c>
      <c r="P23" s="15">
        <f t="shared" si="5"/>
        <v>-0.33333333333333331</v>
      </c>
      <c r="Q23" s="17">
        <f t="shared" si="6"/>
        <v>0.25</v>
      </c>
      <c r="R23" s="15">
        <f t="shared" si="7"/>
        <v>-4.1666666666666664E-2</v>
      </c>
      <c r="S23" s="15">
        <f t="shared" si="10"/>
        <v>0</v>
      </c>
      <c r="T23" s="6"/>
    </row>
    <row r="24" spans="1:20" x14ac:dyDescent="0.2">
      <c r="A24" s="81" t="s">
        <v>13</v>
      </c>
      <c r="B24" s="73">
        <v>14</v>
      </c>
      <c r="C24" s="98">
        <v>0</v>
      </c>
      <c r="D24" s="101">
        <v>0</v>
      </c>
      <c r="E24" s="67">
        <f t="shared" si="11"/>
        <v>0</v>
      </c>
      <c r="F24" s="98">
        <v>0</v>
      </c>
      <c r="G24" s="118">
        <v>0</v>
      </c>
      <c r="H24" s="68">
        <f t="shared" si="0"/>
        <v>0</v>
      </c>
      <c r="I24" s="86">
        <f t="shared" si="8"/>
        <v>0</v>
      </c>
      <c r="J24" s="89">
        <f t="shared" si="12"/>
        <v>0</v>
      </c>
      <c r="K24" s="89">
        <f t="shared" si="1"/>
        <v>0</v>
      </c>
      <c r="L24" s="69" t="str">
        <f t="shared" si="2"/>
        <v>0:00</v>
      </c>
      <c r="M24" s="88" t="str">
        <f t="shared" si="3"/>
        <v>0:00</v>
      </c>
      <c r="N24" s="69">
        <f t="shared" si="4"/>
        <v>0</v>
      </c>
      <c r="O24" s="92">
        <f t="shared" si="9"/>
        <v>0</v>
      </c>
      <c r="P24" s="15">
        <f t="shared" si="5"/>
        <v>-0.33333333333333331</v>
      </c>
      <c r="Q24" s="17">
        <f t="shared" si="6"/>
        <v>0.25</v>
      </c>
      <c r="R24" s="15">
        <f t="shared" si="7"/>
        <v>-4.1666666666666664E-2</v>
      </c>
      <c r="S24" s="15">
        <f t="shared" si="10"/>
        <v>0</v>
      </c>
      <c r="T24" s="6"/>
    </row>
    <row r="25" spans="1:20" x14ac:dyDescent="0.2">
      <c r="A25" s="135" t="s">
        <v>14</v>
      </c>
      <c r="B25" s="170">
        <v>15</v>
      </c>
      <c r="C25" s="137">
        <v>0</v>
      </c>
      <c r="D25" s="138">
        <v>0</v>
      </c>
      <c r="E25" s="139">
        <f t="shared" si="11"/>
        <v>0</v>
      </c>
      <c r="F25" s="137">
        <v>0</v>
      </c>
      <c r="G25" s="164">
        <v>0</v>
      </c>
      <c r="H25" s="165">
        <f t="shared" si="0"/>
        <v>0</v>
      </c>
      <c r="I25" s="141">
        <f t="shared" si="8"/>
        <v>0</v>
      </c>
      <c r="J25" s="142">
        <f t="shared" si="12"/>
        <v>0</v>
      </c>
      <c r="K25" s="142">
        <f t="shared" si="1"/>
        <v>0</v>
      </c>
      <c r="L25" s="140" t="str">
        <f t="shared" si="2"/>
        <v>0:00</v>
      </c>
      <c r="M25" s="144" t="str">
        <f t="shared" si="3"/>
        <v>0:00</v>
      </c>
      <c r="N25" s="140">
        <f t="shared" si="4"/>
        <v>0</v>
      </c>
      <c r="O25" s="143">
        <f t="shared" si="9"/>
        <v>0</v>
      </c>
      <c r="P25" s="15">
        <f t="shared" si="5"/>
        <v>-0.33333333333333331</v>
      </c>
      <c r="Q25" s="17">
        <f t="shared" si="6"/>
        <v>0.25</v>
      </c>
      <c r="R25" s="15">
        <f t="shared" si="7"/>
        <v>-4.1666666666666664E-2</v>
      </c>
      <c r="S25" s="15">
        <f t="shared" si="10"/>
        <v>0</v>
      </c>
      <c r="T25" s="6"/>
    </row>
    <row r="26" spans="1:20" x14ac:dyDescent="0.2">
      <c r="A26" s="81" t="s">
        <v>15</v>
      </c>
      <c r="B26" s="73">
        <v>16</v>
      </c>
      <c r="C26" s="98">
        <v>0</v>
      </c>
      <c r="D26" s="101">
        <v>0</v>
      </c>
      <c r="E26" s="67">
        <f t="shared" si="11"/>
        <v>0</v>
      </c>
      <c r="F26" s="98">
        <v>0</v>
      </c>
      <c r="G26" s="118">
        <v>0</v>
      </c>
      <c r="H26" s="68">
        <f t="shared" si="0"/>
        <v>0</v>
      </c>
      <c r="I26" s="86">
        <f t="shared" si="8"/>
        <v>0</v>
      </c>
      <c r="J26" s="89">
        <f t="shared" si="12"/>
        <v>0</v>
      </c>
      <c r="K26" s="89">
        <f t="shared" si="1"/>
        <v>0</v>
      </c>
      <c r="L26" s="69" t="str">
        <f t="shared" si="2"/>
        <v>0:00</v>
      </c>
      <c r="M26" s="88" t="str">
        <f t="shared" si="3"/>
        <v>0:00</v>
      </c>
      <c r="N26" s="69">
        <f t="shared" si="4"/>
        <v>0</v>
      </c>
      <c r="O26" s="92">
        <f t="shared" si="9"/>
        <v>0</v>
      </c>
      <c r="P26" s="15">
        <f t="shared" si="5"/>
        <v>-0.33333333333333331</v>
      </c>
      <c r="Q26" s="17">
        <f t="shared" si="6"/>
        <v>0.25</v>
      </c>
      <c r="R26" s="15">
        <f t="shared" si="7"/>
        <v>-4.1666666666666664E-2</v>
      </c>
      <c r="S26" s="15">
        <f t="shared" si="10"/>
        <v>0</v>
      </c>
      <c r="T26" s="6"/>
    </row>
    <row r="27" spans="1:20" x14ac:dyDescent="0.2">
      <c r="A27" s="135" t="s">
        <v>16</v>
      </c>
      <c r="B27" s="170">
        <v>17</v>
      </c>
      <c r="C27" s="137">
        <v>0</v>
      </c>
      <c r="D27" s="138">
        <v>0</v>
      </c>
      <c r="E27" s="139">
        <f t="shared" si="11"/>
        <v>0</v>
      </c>
      <c r="F27" s="137">
        <v>0</v>
      </c>
      <c r="G27" s="164">
        <v>0</v>
      </c>
      <c r="H27" s="165">
        <f t="shared" si="0"/>
        <v>0</v>
      </c>
      <c r="I27" s="141">
        <f t="shared" si="8"/>
        <v>0</v>
      </c>
      <c r="J27" s="142">
        <f t="shared" si="12"/>
        <v>0</v>
      </c>
      <c r="K27" s="142">
        <f t="shared" si="1"/>
        <v>0</v>
      </c>
      <c r="L27" s="140" t="str">
        <f t="shared" si="2"/>
        <v>0:00</v>
      </c>
      <c r="M27" s="144" t="str">
        <f t="shared" si="3"/>
        <v>0:00</v>
      </c>
      <c r="N27" s="140">
        <f t="shared" si="4"/>
        <v>0</v>
      </c>
      <c r="O27" s="143">
        <f t="shared" si="9"/>
        <v>0</v>
      </c>
      <c r="P27" s="15">
        <f t="shared" si="5"/>
        <v>-0.33333333333333331</v>
      </c>
      <c r="Q27" s="17">
        <f t="shared" si="6"/>
        <v>0.25</v>
      </c>
      <c r="R27" s="15">
        <f t="shared" si="7"/>
        <v>-4.1666666666666664E-2</v>
      </c>
      <c r="S27" s="15">
        <f t="shared" si="10"/>
        <v>0</v>
      </c>
      <c r="T27" s="6"/>
    </row>
    <row r="28" spans="1:20" x14ac:dyDescent="0.2">
      <c r="A28" s="80" t="s">
        <v>10</v>
      </c>
      <c r="B28" s="57">
        <v>18</v>
      </c>
      <c r="C28" s="97">
        <v>0</v>
      </c>
      <c r="D28" s="100">
        <v>0</v>
      </c>
      <c r="E28" s="52">
        <f t="shared" si="11"/>
        <v>0</v>
      </c>
      <c r="F28" s="97">
        <v>0</v>
      </c>
      <c r="G28" s="119">
        <v>0</v>
      </c>
      <c r="H28" s="50">
        <f t="shared" si="0"/>
        <v>0</v>
      </c>
      <c r="I28" s="85">
        <f t="shared" si="8"/>
        <v>0</v>
      </c>
      <c r="J28" s="90">
        <f t="shared" si="12"/>
        <v>0</v>
      </c>
      <c r="K28" s="90">
        <f t="shared" si="1"/>
        <v>0</v>
      </c>
      <c r="L28" s="49" t="str">
        <f t="shared" si="2"/>
        <v>0:00</v>
      </c>
      <c r="M28" s="87">
        <f t="shared" si="3"/>
        <v>0</v>
      </c>
      <c r="N28" s="49">
        <f t="shared" si="4"/>
        <v>0</v>
      </c>
      <c r="O28" s="91">
        <f t="shared" si="9"/>
        <v>0</v>
      </c>
      <c r="P28" s="15">
        <f t="shared" si="5"/>
        <v>-0.33333333333333331</v>
      </c>
      <c r="Q28" s="17">
        <f t="shared" si="6"/>
        <v>0.25</v>
      </c>
      <c r="R28" s="15">
        <f t="shared" si="7"/>
        <v>-4.1666666666666664E-2</v>
      </c>
      <c r="S28" s="15">
        <f t="shared" si="10"/>
        <v>0</v>
      </c>
      <c r="T28" s="6"/>
    </row>
    <row r="29" spans="1:20" x14ac:dyDescent="0.2">
      <c r="A29" s="80" t="s">
        <v>11</v>
      </c>
      <c r="B29" s="57">
        <v>19</v>
      </c>
      <c r="C29" s="97">
        <v>0</v>
      </c>
      <c r="D29" s="100">
        <v>0</v>
      </c>
      <c r="E29" s="52">
        <f t="shared" si="11"/>
        <v>0</v>
      </c>
      <c r="F29" s="97">
        <v>0</v>
      </c>
      <c r="G29" s="119">
        <v>0</v>
      </c>
      <c r="H29" s="50">
        <f t="shared" si="0"/>
        <v>0</v>
      </c>
      <c r="I29" s="85">
        <f t="shared" si="8"/>
        <v>0</v>
      </c>
      <c r="J29" s="90">
        <f t="shared" si="12"/>
        <v>0</v>
      </c>
      <c r="K29" s="90">
        <f t="shared" si="1"/>
        <v>0</v>
      </c>
      <c r="L29" s="49" t="str">
        <f t="shared" si="2"/>
        <v>0:00</v>
      </c>
      <c r="M29" s="87">
        <f t="shared" si="3"/>
        <v>0</v>
      </c>
      <c r="N29" s="49">
        <f t="shared" si="4"/>
        <v>0</v>
      </c>
      <c r="O29" s="91">
        <f t="shared" si="9"/>
        <v>0</v>
      </c>
      <c r="P29" s="15">
        <f t="shared" si="5"/>
        <v>-0.33333333333333331</v>
      </c>
      <c r="Q29" s="17">
        <f t="shared" si="6"/>
        <v>0.25</v>
      </c>
      <c r="R29" s="15">
        <f t="shared" si="7"/>
        <v>-4.1666666666666664E-2</v>
      </c>
      <c r="S29" s="15">
        <f t="shared" si="10"/>
        <v>0</v>
      </c>
      <c r="T29" s="6"/>
    </row>
    <row r="30" spans="1:20" x14ac:dyDescent="0.2">
      <c r="A30" s="135" t="s">
        <v>12</v>
      </c>
      <c r="B30" s="170">
        <v>20</v>
      </c>
      <c r="C30" s="137">
        <v>0</v>
      </c>
      <c r="D30" s="138">
        <v>0</v>
      </c>
      <c r="E30" s="139">
        <f t="shared" si="11"/>
        <v>0</v>
      </c>
      <c r="F30" s="137">
        <v>0</v>
      </c>
      <c r="G30" s="164">
        <v>0</v>
      </c>
      <c r="H30" s="165">
        <f t="shared" si="0"/>
        <v>0</v>
      </c>
      <c r="I30" s="141">
        <f t="shared" si="8"/>
        <v>0</v>
      </c>
      <c r="J30" s="142">
        <f t="shared" si="12"/>
        <v>0</v>
      </c>
      <c r="K30" s="142">
        <f t="shared" si="1"/>
        <v>0</v>
      </c>
      <c r="L30" s="140" t="str">
        <f t="shared" si="2"/>
        <v>0:00</v>
      </c>
      <c r="M30" s="144" t="str">
        <f t="shared" si="3"/>
        <v>0:00</v>
      </c>
      <c r="N30" s="140">
        <f t="shared" si="4"/>
        <v>0</v>
      </c>
      <c r="O30" s="143">
        <f t="shared" si="9"/>
        <v>0</v>
      </c>
      <c r="P30" s="15">
        <f t="shared" si="5"/>
        <v>-0.33333333333333331</v>
      </c>
      <c r="Q30" s="17">
        <f t="shared" si="6"/>
        <v>0.25</v>
      </c>
      <c r="R30" s="15">
        <f t="shared" si="7"/>
        <v>-4.1666666666666664E-2</v>
      </c>
      <c r="S30" s="15">
        <f t="shared" si="10"/>
        <v>0</v>
      </c>
      <c r="T30" s="6"/>
    </row>
    <row r="31" spans="1:20" x14ac:dyDescent="0.2">
      <c r="A31" s="81" t="s">
        <v>13</v>
      </c>
      <c r="B31" s="73">
        <v>21</v>
      </c>
      <c r="C31" s="98">
        <v>0</v>
      </c>
      <c r="D31" s="101">
        <v>0</v>
      </c>
      <c r="E31" s="67">
        <f t="shared" si="11"/>
        <v>0</v>
      </c>
      <c r="F31" s="98">
        <v>0</v>
      </c>
      <c r="G31" s="118">
        <v>0</v>
      </c>
      <c r="H31" s="68">
        <f t="shared" si="0"/>
        <v>0</v>
      </c>
      <c r="I31" s="86">
        <f t="shared" si="8"/>
        <v>0</v>
      </c>
      <c r="J31" s="89">
        <f t="shared" si="12"/>
        <v>0</v>
      </c>
      <c r="K31" s="89">
        <f t="shared" si="1"/>
        <v>0</v>
      </c>
      <c r="L31" s="69" t="str">
        <f t="shared" si="2"/>
        <v>0:00</v>
      </c>
      <c r="M31" s="88" t="str">
        <f t="shared" si="3"/>
        <v>0:00</v>
      </c>
      <c r="N31" s="69">
        <f t="shared" si="4"/>
        <v>0</v>
      </c>
      <c r="O31" s="92">
        <f t="shared" si="9"/>
        <v>0</v>
      </c>
      <c r="P31" s="15">
        <f t="shared" si="5"/>
        <v>-0.33333333333333331</v>
      </c>
      <c r="Q31" s="17">
        <f t="shared" si="6"/>
        <v>0.25</v>
      </c>
      <c r="R31" s="15">
        <f t="shared" si="7"/>
        <v>-4.1666666666666664E-2</v>
      </c>
      <c r="S31" s="15">
        <f t="shared" si="10"/>
        <v>0</v>
      </c>
      <c r="T31" s="6"/>
    </row>
    <row r="32" spans="1:20" x14ac:dyDescent="0.2">
      <c r="A32" s="135" t="s">
        <v>14</v>
      </c>
      <c r="B32" s="170">
        <v>22</v>
      </c>
      <c r="C32" s="137">
        <v>0</v>
      </c>
      <c r="D32" s="138">
        <v>0</v>
      </c>
      <c r="E32" s="139">
        <f t="shared" si="11"/>
        <v>0</v>
      </c>
      <c r="F32" s="137">
        <v>0</v>
      </c>
      <c r="G32" s="164">
        <v>0</v>
      </c>
      <c r="H32" s="165">
        <f t="shared" si="0"/>
        <v>0</v>
      </c>
      <c r="I32" s="141">
        <f t="shared" si="8"/>
        <v>0</v>
      </c>
      <c r="J32" s="142">
        <f t="shared" si="12"/>
        <v>0</v>
      </c>
      <c r="K32" s="142">
        <f t="shared" si="1"/>
        <v>0</v>
      </c>
      <c r="L32" s="140" t="str">
        <f t="shared" si="2"/>
        <v>0:00</v>
      </c>
      <c r="M32" s="144" t="str">
        <f t="shared" si="3"/>
        <v>0:00</v>
      </c>
      <c r="N32" s="140">
        <f t="shared" si="4"/>
        <v>0</v>
      </c>
      <c r="O32" s="143">
        <f t="shared" si="9"/>
        <v>0</v>
      </c>
      <c r="P32" s="15">
        <f t="shared" si="5"/>
        <v>-0.33333333333333331</v>
      </c>
      <c r="Q32" s="17">
        <f t="shared" si="6"/>
        <v>0.25</v>
      </c>
      <c r="R32" s="15">
        <f t="shared" si="7"/>
        <v>-4.1666666666666664E-2</v>
      </c>
      <c r="S32" s="15">
        <f t="shared" si="10"/>
        <v>0</v>
      </c>
      <c r="T32" s="6"/>
    </row>
    <row r="33" spans="1:20" x14ac:dyDescent="0.2">
      <c r="A33" s="81" t="s">
        <v>15</v>
      </c>
      <c r="B33" s="73">
        <v>23</v>
      </c>
      <c r="C33" s="98">
        <v>0</v>
      </c>
      <c r="D33" s="101">
        <v>0</v>
      </c>
      <c r="E33" s="67">
        <f t="shared" si="11"/>
        <v>0</v>
      </c>
      <c r="F33" s="98">
        <v>0</v>
      </c>
      <c r="G33" s="118">
        <v>0</v>
      </c>
      <c r="H33" s="68">
        <f t="shared" si="0"/>
        <v>0</v>
      </c>
      <c r="I33" s="86">
        <f t="shared" si="8"/>
        <v>0</v>
      </c>
      <c r="J33" s="89">
        <f t="shared" si="12"/>
        <v>0</v>
      </c>
      <c r="K33" s="89">
        <f t="shared" si="1"/>
        <v>0</v>
      </c>
      <c r="L33" s="69" t="str">
        <f t="shared" si="2"/>
        <v>0:00</v>
      </c>
      <c r="M33" s="88" t="str">
        <f t="shared" si="3"/>
        <v>0:00</v>
      </c>
      <c r="N33" s="69">
        <f t="shared" si="4"/>
        <v>0</v>
      </c>
      <c r="O33" s="92">
        <f t="shared" si="9"/>
        <v>0</v>
      </c>
      <c r="P33" s="15">
        <f t="shared" si="5"/>
        <v>-0.33333333333333331</v>
      </c>
      <c r="Q33" s="17">
        <f t="shared" si="6"/>
        <v>0.25</v>
      </c>
      <c r="R33" s="15">
        <f t="shared" si="7"/>
        <v>-4.1666666666666664E-2</v>
      </c>
      <c r="S33" s="15">
        <f t="shared" si="10"/>
        <v>0</v>
      </c>
      <c r="T33" s="6"/>
    </row>
    <row r="34" spans="1:20" x14ac:dyDescent="0.2">
      <c r="A34" s="135" t="s">
        <v>16</v>
      </c>
      <c r="B34" s="170">
        <v>24</v>
      </c>
      <c r="C34" s="137">
        <v>0</v>
      </c>
      <c r="D34" s="138">
        <v>0</v>
      </c>
      <c r="E34" s="139">
        <f t="shared" si="11"/>
        <v>0</v>
      </c>
      <c r="F34" s="137">
        <v>0</v>
      </c>
      <c r="G34" s="164">
        <v>0</v>
      </c>
      <c r="H34" s="165">
        <f t="shared" si="0"/>
        <v>0</v>
      </c>
      <c r="I34" s="141">
        <f t="shared" si="8"/>
        <v>0</v>
      </c>
      <c r="J34" s="142">
        <f t="shared" si="12"/>
        <v>0</v>
      </c>
      <c r="K34" s="142">
        <f t="shared" si="1"/>
        <v>0</v>
      </c>
      <c r="L34" s="140" t="str">
        <f t="shared" si="2"/>
        <v>0:00</v>
      </c>
      <c r="M34" s="144" t="str">
        <f t="shared" si="3"/>
        <v>0:00</v>
      </c>
      <c r="N34" s="140">
        <f t="shared" si="4"/>
        <v>0</v>
      </c>
      <c r="O34" s="143">
        <f t="shared" si="9"/>
        <v>0</v>
      </c>
      <c r="P34" s="15">
        <f t="shared" si="5"/>
        <v>-0.33333333333333331</v>
      </c>
      <c r="Q34" s="17">
        <f t="shared" si="6"/>
        <v>0.25</v>
      </c>
      <c r="R34" s="15">
        <f t="shared" si="7"/>
        <v>-4.1666666666666664E-2</v>
      </c>
      <c r="S34" s="15">
        <f t="shared" si="10"/>
        <v>0</v>
      </c>
      <c r="T34" s="6"/>
    </row>
    <row r="35" spans="1:20" x14ac:dyDescent="0.2">
      <c r="A35" s="80" t="s">
        <v>10</v>
      </c>
      <c r="B35" s="57">
        <v>25</v>
      </c>
      <c r="C35" s="97">
        <v>0</v>
      </c>
      <c r="D35" s="100">
        <v>0</v>
      </c>
      <c r="E35" s="52">
        <f t="shared" si="11"/>
        <v>0</v>
      </c>
      <c r="F35" s="97">
        <v>0</v>
      </c>
      <c r="G35" s="119">
        <v>0</v>
      </c>
      <c r="H35" s="50">
        <f t="shared" si="0"/>
        <v>0</v>
      </c>
      <c r="I35" s="85">
        <f t="shared" si="8"/>
        <v>0</v>
      </c>
      <c r="J35" s="90">
        <f t="shared" si="12"/>
        <v>0</v>
      </c>
      <c r="K35" s="90">
        <f t="shared" si="1"/>
        <v>0</v>
      </c>
      <c r="L35" s="49" t="str">
        <f t="shared" si="2"/>
        <v>0:00</v>
      </c>
      <c r="M35" s="87">
        <f t="shared" si="3"/>
        <v>0</v>
      </c>
      <c r="N35" s="49">
        <f t="shared" si="4"/>
        <v>0</v>
      </c>
      <c r="O35" s="91">
        <f t="shared" si="9"/>
        <v>0</v>
      </c>
      <c r="P35" s="15">
        <f t="shared" si="5"/>
        <v>-0.33333333333333331</v>
      </c>
      <c r="Q35" s="17">
        <f t="shared" si="6"/>
        <v>0.25</v>
      </c>
      <c r="R35" s="15">
        <f t="shared" si="7"/>
        <v>-4.1666666666666664E-2</v>
      </c>
      <c r="S35" s="15">
        <f t="shared" si="10"/>
        <v>0</v>
      </c>
      <c r="T35" s="6"/>
    </row>
    <row r="36" spans="1:20" x14ac:dyDescent="0.2">
      <c r="A36" s="80" t="s">
        <v>11</v>
      </c>
      <c r="B36" s="57">
        <v>26</v>
      </c>
      <c r="C36" s="97">
        <v>0</v>
      </c>
      <c r="D36" s="100">
        <v>0</v>
      </c>
      <c r="E36" s="52">
        <f t="shared" si="11"/>
        <v>0</v>
      </c>
      <c r="F36" s="97">
        <v>0</v>
      </c>
      <c r="G36" s="119">
        <v>0</v>
      </c>
      <c r="H36" s="50">
        <f t="shared" si="0"/>
        <v>0</v>
      </c>
      <c r="I36" s="85">
        <f t="shared" si="8"/>
        <v>0</v>
      </c>
      <c r="J36" s="90">
        <f t="shared" si="12"/>
        <v>0</v>
      </c>
      <c r="K36" s="90">
        <f t="shared" si="1"/>
        <v>0</v>
      </c>
      <c r="L36" s="49" t="str">
        <f t="shared" si="2"/>
        <v>0:00</v>
      </c>
      <c r="M36" s="87">
        <f t="shared" si="3"/>
        <v>0</v>
      </c>
      <c r="N36" s="49">
        <f t="shared" si="4"/>
        <v>0</v>
      </c>
      <c r="O36" s="91">
        <f t="shared" si="9"/>
        <v>0</v>
      </c>
      <c r="P36" s="15">
        <f t="shared" si="5"/>
        <v>-0.33333333333333331</v>
      </c>
      <c r="Q36" s="17">
        <f t="shared" si="6"/>
        <v>0.25</v>
      </c>
      <c r="R36" s="15">
        <f t="shared" si="7"/>
        <v>-4.1666666666666664E-2</v>
      </c>
      <c r="S36" s="15">
        <f t="shared" si="10"/>
        <v>0</v>
      </c>
      <c r="T36" s="6"/>
    </row>
    <row r="37" spans="1:20" x14ac:dyDescent="0.2">
      <c r="A37" s="135" t="s">
        <v>12</v>
      </c>
      <c r="B37" s="170">
        <v>27</v>
      </c>
      <c r="C37" s="137">
        <v>0</v>
      </c>
      <c r="D37" s="138">
        <v>0</v>
      </c>
      <c r="E37" s="139">
        <f t="shared" si="11"/>
        <v>0</v>
      </c>
      <c r="F37" s="137">
        <v>0</v>
      </c>
      <c r="G37" s="164">
        <v>0</v>
      </c>
      <c r="H37" s="165">
        <f t="shared" si="0"/>
        <v>0</v>
      </c>
      <c r="I37" s="141">
        <f t="shared" si="8"/>
        <v>0</v>
      </c>
      <c r="J37" s="142">
        <f t="shared" si="12"/>
        <v>0</v>
      </c>
      <c r="K37" s="142">
        <f t="shared" si="1"/>
        <v>0</v>
      </c>
      <c r="L37" s="140" t="str">
        <f t="shared" si="2"/>
        <v>0:00</v>
      </c>
      <c r="M37" s="144" t="str">
        <f t="shared" si="3"/>
        <v>0:00</v>
      </c>
      <c r="N37" s="140">
        <f t="shared" si="4"/>
        <v>0</v>
      </c>
      <c r="O37" s="143">
        <f t="shared" si="9"/>
        <v>0</v>
      </c>
      <c r="P37" s="15">
        <f t="shared" si="5"/>
        <v>-0.33333333333333331</v>
      </c>
      <c r="Q37" s="17">
        <f t="shared" si="6"/>
        <v>0.25</v>
      </c>
      <c r="R37" s="15">
        <f t="shared" si="7"/>
        <v>-4.1666666666666664E-2</v>
      </c>
      <c r="S37" s="15">
        <f t="shared" si="10"/>
        <v>0</v>
      </c>
      <c r="T37" s="6"/>
    </row>
    <row r="38" spans="1:20" x14ac:dyDescent="0.2">
      <c r="A38" s="81" t="s">
        <v>13</v>
      </c>
      <c r="B38" s="73">
        <v>28</v>
      </c>
      <c r="C38" s="98">
        <v>0</v>
      </c>
      <c r="D38" s="101">
        <v>0</v>
      </c>
      <c r="E38" s="67">
        <f t="shared" si="11"/>
        <v>0</v>
      </c>
      <c r="F38" s="98">
        <v>0</v>
      </c>
      <c r="G38" s="118">
        <v>0</v>
      </c>
      <c r="H38" s="68">
        <f t="shared" si="0"/>
        <v>0</v>
      </c>
      <c r="I38" s="86">
        <f t="shared" si="8"/>
        <v>0</v>
      </c>
      <c r="J38" s="89">
        <f t="shared" si="12"/>
        <v>0</v>
      </c>
      <c r="K38" s="89">
        <f t="shared" si="1"/>
        <v>0</v>
      </c>
      <c r="L38" s="69" t="str">
        <f t="shared" si="2"/>
        <v>0:00</v>
      </c>
      <c r="M38" s="88" t="str">
        <f t="shared" si="3"/>
        <v>0:00</v>
      </c>
      <c r="N38" s="69">
        <f t="shared" si="4"/>
        <v>0</v>
      </c>
      <c r="O38" s="92">
        <f t="shared" si="9"/>
        <v>0</v>
      </c>
      <c r="P38" s="15">
        <f t="shared" si="5"/>
        <v>-0.33333333333333331</v>
      </c>
      <c r="Q38" s="17">
        <f t="shared" si="6"/>
        <v>0.25</v>
      </c>
      <c r="R38" s="15">
        <f t="shared" si="7"/>
        <v>-4.1666666666666664E-2</v>
      </c>
      <c r="S38" s="15">
        <f t="shared" si="10"/>
        <v>0</v>
      </c>
      <c r="T38" s="6"/>
    </row>
    <row r="39" spans="1:20" x14ac:dyDescent="0.2">
      <c r="A39" s="135" t="s">
        <v>14</v>
      </c>
      <c r="B39" s="170">
        <v>29</v>
      </c>
      <c r="C39" s="137">
        <v>0</v>
      </c>
      <c r="D39" s="138">
        <v>0</v>
      </c>
      <c r="E39" s="139">
        <f t="shared" si="11"/>
        <v>0</v>
      </c>
      <c r="F39" s="137">
        <v>0</v>
      </c>
      <c r="G39" s="164">
        <v>0</v>
      </c>
      <c r="H39" s="165">
        <f t="shared" si="0"/>
        <v>0</v>
      </c>
      <c r="I39" s="141">
        <f t="shared" si="8"/>
        <v>0</v>
      </c>
      <c r="J39" s="142">
        <f t="shared" si="12"/>
        <v>0</v>
      </c>
      <c r="K39" s="142">
        <f t="shared" si="1"/>
        <v>0</v>
      </c>
      <c r="L39" s="140" t="str">
        <f t="shared" si="2"/>
        <v>0:00</v>
      </c>
      <c r="M39" s="144" t="str">
        <f t="shared" si="3"/>
        <v>0:00</v>
      </c>
      <c r="N39" s="140">
        <f t="shared" si="4"/>
        <v>0</v>
      </c>
      <c r="O39" s="143">
        <f t="shared" si="9"/>
        <v>0</v>
      </c>
      <c r="P39" s="15">
        <f t="shared" si="5"/>
        <v>-0.33333333333333331</v>
      </c>
      <c r="Q39" s="17">
        <f t="shared" si="6"/>
        <v>0.25</v>
      </c>
      <c r="R39" s="15">
        <f t="shared" si="7"/>
        <v>-4.1666666666666664E-2</v>
      </c>
      <c r="S39" s="15">
        <f t="shared" si="10"/>
        <v>0</v>
      </c>
      <c r="T39" s="6"/>
    </row>
    <row r="40" spans="1:20" x14ac:dyDescent="0.2">
      <c r="A40" s="81" t="s">
        <v>15</v>
      </c>
      <c r="B40" s="73">
        <v>30</v>
      </c>
      <c r="C40" s="98">
        <v>0</v>
      </c>
      <c r="D40" s="101">
        <v>0</v>
      </c>
      <c r="E40" s="67">
        <f t="shared" si="11"/>
        <v>0</v>
      </c>
      <c r="F40" s="98">
        <v>0</v>
      </c>
      <c r="G40" s="118">
        <v>0</v>
      </c>
      <c r="H40" s="68">
        <f t="shared" si="0"/>
        <v>0</v>
      </c>
      <c r="I40" s="86">
        <f t="shared" si="8"/>
        <v>0</v>
      </c>
      <c r="J40" s="89">
        <f t="shared" si="12"/>
        <v>0</v>
      </c>
      <c r="K40" s="89">
        <f t="shared" si="1"/>
        <v>0</v>
      </c>
      <c r="L40" s="69" t="str">
        <f t="shared" si="2"/>
        <v>0:00</v>
      </c>
      <c r="M40" s="88" t="str">
        <f t="shared" si="3"/>
        <v>0:00</v>
      </c>
      <c r="N40" s="69">
        <f t="shared" si="4"/>
        <v>0</v>
      </c>
      <c r="O40" s="92">
        <f t="shared" si="9"/>
        <v>0</v>
      </c>
      <c r="P40" s="15">
        <f t="shared" si="5"/>
        <v>-0.33333333333333331</v>
      </c>
      <c r="Q40" s="17">
        <f t="shared" si="6"/>
        <v>0.25</v>
      </c>
      <c r="R40" s="15">
        <f t="shared" si="7"/>
        <v>-4.1666666666666664E-2</v>
      </c>
      <c r="S40" s="15">
        <f t="shared" si="10"/>
        <v>0</v>
      </c>
      <c r="T40" s="6"/>
    </row>
    <row r="41" spans="1:20" ht="12" thickBot="1" x14ac:dyDescent="0.25">
      <c r="A41" s="172"/>
      <c r="B41" s="170"/>
      <c r="C41" s="145">
        <v>0</v>
      </c>
      <c r="D41" s="146">
        <v>0</v>
      </c>
      <c r="E41" s="147">
        <f t="shared" si="11"/>
        <v>0</v>
      </c>
      <c r="F41" s="145">
        <v>0</v>
      </c>
      <c r="G41" s="175">
        <v>0</v>
      </c>
      <c r="H41" s="169">
        <f t="shared" si="0"/>
        <v>0</v>
      </c>
      <c r="I41" s="149">
        <f t="shared" si="8"/>
        <v>0</v>
      </c>
      <c r="J41" s="151">
        <f t="shared" si="12"/>
        <v>0</v>
      </c>
      <c r="K41" s="151">
        <f t="shared" si="1"/>
        <v>0</v>
      </c>
      <c r="L41" s="148" t="str">
        <f t="shared" si="2"/>
        <v>0:00</v>
      </c>
      <c r="M41" s="150" t="str">
        <f t="shared" si="3"/>
        <v>0:00</v>
      </c>
      <c r="N41" s="148">
        <f t="shared" si="4"/>
        <v>0</v>
      </c>
      <c r="O41" s="152">
        <f t="shared" si="9"/>
        <v>0</v>
      </c>
      <c r="P41" s="15">
        <f t="shared" si="5"/>
        <v>-0.33333333333333331</v>
      </c>
      <c r="Q41" s="17">
        <f t="shared" si="6"/>
        <v>0.25</v>
      </c>
      <c r="R41" s="15">
        <f t="shared" si="7"/>
        <v>-4.1666666666666664E-2</v>
      </c>
      <c r="S41" s="15">
        <f t="shared" si="10"/>
        <v>0</v>
      </c>
      <c r="T41" s="6"/>
    </row>
    <row r="42" spans="1:20" ht="13.5" customHeight="1" thickBot="1" x14ac:dyDescent="0.25">
      <c r="A42" s="63"/>
      <c r="B42" s="64"/>
      <c r="C42" s="215"/>
      <c r="D42" s="216"/>
      <c r="E42" s="216"/>
      <c r="F42" s="216"/>
      <c r="G42" s="216"/>
      <c r="H42" s="120" t="s">
        <v>17</v>
      </c>
      <c r="I42" s="40"/>
      <c r="J42" s="109">
        <f t="shared" ref="J42:O42" si="13">SUM(J11:J41)</f>
        <v>0</v>
      </c>
      <c r="K42" s="109">
        <f t="shared" si="13"/>
        <v>0</v>
      </c>
      <c r="L42" s="43">
        <f t="shared" si="13"/>
        <v>0</v>
      </c>
      <c r="M42" s="109">
        <f t="shared" si="13"/>
        <v>0</v>
      </c>
      <c r="N42" s="41">
        <f t="shared" si="13"/>
        <v>0</v>
      </c>
      <c r="O42" s="42">
        <f t="shared" si="13"/>
        <v>0</v>
      </c>
      <c r="P42" s="15">
        <f t="shared" si="5"/>
        <v>-0.33333333333333331</v>
      </c>
      <c r="Q42" s="14"/>
      <c r="R42" s="15"/>
      <c r="S42" s="14"/>
      <c r="T42" s="6"/>
    </row>
    <row r="43" spans="1:20" ht="13.5" customHeight="1" thickBot="1" x14ac:dyDescent="0.25">
      <c r="B43" s="2"/>
      <c r="C43" s="3"/>
      <c r="D43" s="2"/>
      <c r="E43" s="56"/>
      <c r="F43" s="2"/>
      <c r="G43" s="2"/>
      <c r="H43" s="207"/>
      <c r="I43" s="208"/>
      <c r="J43" s="208"/>
      <c r="K43" s="30"/>
      <c r="L43" s="207" t="s">
        <v>23</v>
      </c>
      <c r="M43" s="208"/>
      <c r="N43" s="208"/>
      <c r="O43" s="18">
        <f>O42</f>
        <v>0</v>
      </c>
      <c r="P43" s="13"/>
      <c r="Q43" s="13"/>
      <c r="R43" s="13"/>
      <c r="S43" s="13"/>
      <c r="T43" s="6"/>
    </row>
    <row r="44" spans="1:20" ht="12.75" x14ac:dyDescent="0.2">
      <c r="A44" s="36" t="s">
        <v>24</v>
      </c>
      <c r="B44" s="12"/>
      <c r="C44" s="9"/>
      <c r="D44" s="6"/>
      <c r="E44" s="6"/>
      <c r="F44" s="6"/>
      <c r="G44" s="6"/>
      <c r="H44" s="6"/>
      <c r="I44" s="6"/>
      <c r="J44" s="12"/>
      <c r="K44" s="12"/>
      <c r="L44" s="3"/>
      <c r="M44" s="3"/>
      <c r="N44" s="3"/>
      <c r="O44" s="4"/>
      <c r="P44" s="13"/>
      <c r="Q44" s="6"/>
      <c r="R44" s="6"/>
      <c r="S44" s="6"/>
      <c r="T44" s="6"/>
    </row>
    <row r="45" spans="1:20" x14ac:dyDescent="0.2">
      <c r="C45" s="3"/>
      <c r="D45" s="38"/>
      <c r="E45" s="38"/>
      <c r="F45" s="38"/>
      <c r="G45" s="38"/>
      <c r="H45" s="38"/>
      <c r="I45" s="11"/>
      <c r="J45" s="12"/>
      <c r="K45" s="12"/>
      <c r="L45" s="3"/>
      <c r="M45" s="3"/>
      <c r="N45" s="3"/>
      <c r="O45" s="4"/>
      <c r="P45" s="14"/>
      <c r="Q45" s="6"/>
      <c r="R45" s="6"/>
      <c r="S45" s="6"/>
      <c r="T45" s="6"/>
    </row>
    <row r="46" spans="1:20" ht="12.75" x14ac:dyDescent="0.2">
      <c r="A46" s="37" t="s">
        <v>30</v>
      </c>
      <c r="B46" s="31"/>
      <c r="C46" s="32"/>
      <c r="D46" s="39"/>
      <c r="E46" s="39"/>
      <c r="F46" s="39"/>
      <c r="G46" s="39"/>
      <c r="H46" s="39"/>
      <c r="I46" s="33"/>
      <c r="J46" s="32"/>
      <c r="K46" s="32"/>
      <c r="L46" s="32"/>
      <c r="M46" s="32"/>
      <c r="N46" s="32"/>
      <c r="O46" s="33"/>
      <c r="P46" s="14"/>
      <c r="Q46" s="13"/>
      <c r="R46" s="6"/>
      <c r="S46" s="6"/>
      <c r="T46" s="6"/>
    </row>
    <row r="47" spans="1:20" ht="12.75" x14ac:dyDescent="0.2">
      <c r="A47" s="37" t="s">
        <v>31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02" t="s">
        <v>35</v>
      </c>
      <c r="O47" s="203"/>
      <c r="P47" s="1"/>
      <c r="Q47" s="6"/>
      <c r="R47" s="6"/>
      <c r="S47" s="6"/>
      <c r="T47" s="6"/>
    </row>
    <row r="48" spans="1:20" ht="12.75" customHeight="1" x14ac:dyDescent="0.2">
      <c r="A48" s="35" t="s">
        <v>37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198" t="s">
        <v>38</v>
      </c>
      <c r="O48" s="199"/>
      <c r="P48" s="1"/>
      <c r="Q48" s="6"/>
      <c r="R48" s="6"/>
      <c r="S48" s="6"/>
      <c r="T48" s="6"/>
    </row>
    <row r="49" spans="1:20" ht="12.75" x14ac:dyDescent="0.2">
      <c r="A49" s="36" t="s">
        <v>32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200"/>
      <c r="O49" s="201"/>
      <c r="P49" s="8"/>
      <c r="Q49" s="6"/>
      <c r="R49" s="6"/>
      <c r="S49" s="6"/>
      <c r="T49" s="6"/>
    </row>
    <row r="50" spans="1:20" ht="12.75" x14ac:dyDescent="0.2">
      <c r="A50" s="3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4"/>
      <c r="P50" s="8"/>
      <c r="Q50" s="6"/>
      <c r="R50" s="6"/>
      <c r="S50" s="6"/>
      <c r="T50" s="6"/>
    </row>
  </sheetData>
  <sheetProtection algorithmName="SHA-512" hashValue="53YnI8w5hXv6wy1VuoZ9xG94E6c3J1Vg3JpIVfsgA9/nrgZjg5r2sKtM6+7JnRUChccHO/Mtu/vCw/KNVkkXyg==" saltValue="692H2OdfOcBGxpzX/XqNhw==" spinCount="100000" sheet="1"/>
  <mergeCells count="31">
    <mergeCell ref="H43:J43"/>
    <mergeCell ref="L43:N43"/>
    <mergeCell ref="N47:O47"/>
    <mergeCell ref="N48:O49"/>
    <mergeCell ref="M8:M10"/>
    <mergeCell ref="N8:N10"/>
    <mergeCell ref="O8:O10"/>
    <mergeCell ref="C6:D6"/>
    <mergeCell ref="F6:M6"/>
    <mergeCell ref="K8:K10"/>
    <mergeCell ref="L8:L10"/>
    <mergeCell ref="C42:G42"/>
    <mergeCell ref="C9:C10"/>
    <mergeCell ref="D9:D10"/>
    <mergeCell ref="J8:J10"/>
    <mergeCell ref="E9:E10"/>
    <mergeCell ref="F9:F10"/>
    <mergeCell ref="G9:G10"/>
    <mergeCell ref="H9:H10"/>
    <mergeCell ref="A8:A10"/>
    <mergeCell ref="B8:B10"/>
    <mergeCell ref="C8:E8"/>
    <mergeCell ref="F8:H8"/>
    <mergeCell ref="I8:I10"/>
    <mergeCell ref="B1:O2"/>
    <mergeCell ref="C4:D4"/>
    <mergeCell ref="F4:H4"/>
    <mergeCell ref="C5:D5"/>
    <mergeCell ref="F5:H5"/>
    <mergeCell ref="I5:J5"/>
    <mergeCell ref="K5:M5"/>
  </mergeCells>
  <phoneticPr fontId="18" type="noConversion"/>
  <pageMargins left="0.23622047244094488" right="0.23622047244094488" top="0.19685039370078741" bottom="0.19685039370078741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12</vt:i4>
      </vt:variant>
    </vt:vector>
  </HeadingPairs>
  <TitlesOfParts>
    <vt:vector size="24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ABR!Area_de_impressao</vt:lpstr>
      <vt:lpstr>AGO!Area_de_impressao</vt:lpstr>
      <vt:lpstr>DEZ!Area_de_impressao</vt:lpstr>
      <vt:lpstr>FEV!Area_de_impressao</vt:lpstr>
      <vt:lpstr>JAN!Area_de_impressao</vt:lpstr>
      <vt:lpstr>JUL!Area_de_impressao</vt:lpstr>
      <vt:lpstr>JUN!Area_de_impressao</vt:lpstr>
      <vt:lpstr>MAI!Area_de_impressao</vt:lpstr>
      <vt:lpstr>MAR!Area_de_impressao</vt:lpstr>
      <vt:lpstr>NOV!Area_de_impressao</vt:lpstr>
      <vt:lpstr>OUT!Area_de_impressao</vt:lpstr>
      <vt:lpstr>SET!Area_de_impressao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Clovis Matte</dc:creator>
  <cp:lastModifiedBy>ANA CLAUDIA SILVA DE SOUZA</cp:lastModifiedBy>
  <cp:lastPrinted>2018-08-10T22:15:45Z</cp:lastPrinted>
  <dcterms:created xsi:type="dcterms:W3CDTF">2010-02-26T17:18:49Z</dcterms:created>
  <dcterms:modified xsi:type="dcterms:W3CDTF">2021-07-05T18:04:19Z</dcterms:modified>
</cp:coreProperties>
</file>